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codeName="{564CA151-5A5B-428A-3C10-775976492406}"/>
  <workbookPr codeName="ThisWorkbook" defaultThemeVersion="124226"/>
  <mc:AlternateContent xmlns:mc="http://schemas.openxmlformats.org/markup-compatibility/2006">
    <mc:Choice Requires="x15">
      <x15ac:absPath xmlns:x15ac="http://schemas.microsoft.com/office/spreadsheetml/2010/11/ac" url="C:\Users\Usuario Administrado\Desktop\ADRIAN\ESCUELAS\NORMAL JACHAL 1º ETAPA\"/>
    </mc:Choice>
  </mc:AlternateContent>
  <xr:revisionPtr revIDLastSave="0" documentId="13_ncr:1_{17B966AB-6712-4F12-ACFD-CA4818B9408E}" xr6:coauthVersionLast="45" xr6:coauthVersionMax="45" xr10:uidLastSave="{00000000-0000-0000-0000-000000000000}"/>
  <bookViews>
    <workbookView xWindow="-120" yWindow="-120" windowWidth="29040" windowHeight="15840" tabRatio="855" activeTab="10" xr2:uid="{00000000-000D-0000-FFFF-FFFF00000000}"/>
  </bookViews>
  <sheets>
    <sheet name="Inst. Repartición" sheetId="16" r:id="rId1"/>
    <sheet name="Inst. Oferente" sheetId="17" r:id="rId2"/>
    <sheet name="Datos" sheetId="15" r:id="rId3"/>
    <sheet name="CyP" sheetId="2" r:id="rId4"/>
    <sheet name="AP" sheetId="6" r:id="rId5"/>
    <sheet name="PTyCI" sheetId="9" r:id="rId6"/>
    <sheet name="Avance Obra" sheetId="4" r:id="rId7"/>
    <sheet name="Curva Inversiones" sheetId="5" r:id="rId8"/>
    <sheet name="Gastos Generales" sheetId="8" r:id="rId9"/>
    <sheet name="Insumos" sheetId="14" r:id="rId10"/>
    <sheet name="CVP" sheetId="19" r:id="rId11"/>
    <sheet name="INDICES" sheetId="18" r:id="rId12"/>
    <sheet name="Items - Códigos" sheetId="12" r:id="rId13"/>
  </sheets>
  <functionGroups builtInGroupCount="19"/>
  <externalReferences>
    <externalReference r:id="rId14"/>
    <externalReference r:id="rId15"/>
    <externalReference r:id="rId16"/>
    <externalReference r:id="rId17"/>
  </externalReferences>
  <definedNames>
    <definedName name="__123Graph_AGRAUDAP" localSheetId="10" hidden="1">[1]P.TRABAJO!#REF!</definedName>
    <definedName name="__123Graph_AGRAUDAP" localSheetId="2" hidden="1">[1]P.TRABAJO!#REF!</definedName>
    <definedName name="__123Graph_AGRAUDAP" localSheetId="11" hidden="1">[1]P.TRABAJO!#REF!</definedName>
    <definedName name="__123Graph_AGRAUDAP" localSheetId="1" hidden="1">[1]P.TRABAJO!#REF!</definedName>
    <definedName name="__123Graph_AGRAUDAP" localSheetId="12" hidden="1">[1]P.TRABAJO!#REF!</definedName>
    <definedName name="__123Graph_AGRAUDAP" hidden="1">[1]P.TRABAJO!#REF!</definedName>
    <definedName name="__123Graph_LBL_AGRAUDAP" localSheetId="2" hidden="1">[1]P.TRABAJO!#REF!</definedName>
    <definedName name="__123Graph_LBL_AGRAUDAP" localSheetId="1" hidden="1">[1]P.TRABAJO!#REF!</definedName>
    <definedName name="__123Graph_LBL_AGRAUDAP" localSheetId="12" hidden="1">[1]P.TRABAJO!#REF!</definedName>
    <definedName name="__123Graph_LBL_AGRAUDAP" hidden="1">[1]P.TRABAJO!#REF!</definedName>
    <definedName name="__123Graph_XGRAUDAP" localSheetId="2" hidden="1">[1]P.TRABAJO!#REF!</definedName>
    <definedName name="__123Graph_XGRAUDAP" localSheetId="1" hidden="1">[1]P.TRABAJO!#REF!</definedName>
    <definedName name="__123Graph_XGRAUDAP" localSheetId="12" hidden="1">[1]P.TRABAJO!#REF!</definedName>
    <definedName name="__123Graph_XGRAUDAP" hidden="1">[1]P.TRABAJO!#REF!</definedName>
    <definedName name="_xlnm._FilterDatabase" localSheetId="4" hidden="1">AP!$H$1:$H$4149</definedName>
    <definedName name="_xlnm._FilterDatabase" localSheetId="3" hidden="1">CyP!$A$1:$A$148</definedName>
    <definedName name="_xlnm._FilterDatabase" localSheetId="2" hidden="1">Datos!#REF!</definedName>
    <definedName name="_xlnm._FilterDatabase" localSheetId="5" hidden="1">PTyCI!$D$1:$D$141</definedName>
    <definedName name="Anticipo_Financiero" localSheetId="10">[3]Datos!$C$8</definedName>
    <definedName name="Anticipo_Financiero" localSheetId="11">[2]Datos!$B$8</definedName>
    <definedName name="Anticipo_Financiero">Datos!$B$8</definedName>
    <definedName name="_xlnm.Print_Area" localSheetId="4">AP!$A$1:$G$4149</definedName>
    <definedName name="_xlnm.Print_Area" localSheetId="3">CyP!$A$18:$I$148</definedName>
    <definedName name="_xlnm.Print_Area" localSheetId="2">Datos!$A$1:$I$114</definedName>
    <definedName name="_xlnm.Print_Area" localSheetId="5">PTyCI!$A$13:$K$138</definedName>
    <definedName name="Beneficio" localSheetId="10">[3]Datos!$C$16</definedName>
    <definedName name="Beneficio" localSheetId="11">[2]Datos!$B$15</definedName>
    <definedName name="Beneficio">Datos!$B$15</definedName>
    <definedName name="Coeficiente_Paso" localSheetId="10">[3]Datos!$C$19</definedName>
    <definedName name="Coeficiente_Paso">Datos!$B$18</definedName>
    <definedName name="Comitente" localSheetId="10">[3]Datos!$C$2</definedName>
    <definedName name="Comitente" localSheetId="11">[2]Datos!$B$2</definedName>
    <definedName name="Comitente">Datos!$B$2</definedName>
    <definedName name="Contratista" localSheetId="10">[3]Datos!$C$13</definedName>
    <definedName name="Contratista" localSheetId="11">[2]Datos!$B$13</definedName>
    <definedName name="Contratista">Datos!$B$13</definedName>
    <definedName name="Costo_Financiero">[3]Datos!$C$14</definedName>
    <definedName name="Costo_Obra" localSheetId="10">[3]CyP!#REF!</definedName>
    <definedName name="Costo_Obra" localSheetId="11">[2]CyP!$F$139</definedName>
    <definedName name="Costo_Obra">CyP!$F$137</definedName>
    <definedName name="Expediente_N°" localSheetId="10">[3]Datos!$C$6</definedName>
    <definedName name="Expediente_N°" localSheetId="11">[2]Datos!$B$6</definedName>
    <definedName name="Expediente_N°">Datos!$B$6</definedName>
    <definedName name="Fecha_Base" localSheetId="10">[3]Datos!$C$9</definedName>
    <definedName name="Fecha_Base" localSheetId="11">[2]Datos!$B$9</definedName>
    <definedName name="Fecha_Base">Datos!$B$9</definedName>
    <definedName name="Gasto_Generales_Porcentaje">[3]Datos!$C$15</definedName>
    <definedName name="Gastos_Generales_Pesos">'[3]Gastos Generales'!$C$75</definedName>
    <definedName name="GG_Empresa" localSheetId="10">'[3]Gastos Generales'!$C$36</definedName>
    <definedName name="GG_Empresa" localSheetId="11">'[2]Gastos Generales'!$C$36</definedName>
    <definedName name="GG_Empresa">'Gastos Generales'!$C$36</definedName>
    <definedName name="GG_Obra" localSheetId="10">'[3]Gastos Generales'!$C$11</definedName>
    <definedName name="GG_Obra" localSheetId="11">'[2]Gastos Generales'!$C$11</definedName>
    <definedName name="GG_Obra">'Gastos Generales'!$C$11</definedName>
    <definedName name="GG_Pesos" localSheetId="10">'[4]Gastos Generales'!$C$75</definedName>
    <definedName name="GG_Pesos" localSheetId="11">'[2]Gastos Generales'!$C$75</definedName>
    <definedName name="GG_Pesos">'Gastos Generales'!$C$75</definedName>
    <definedName name="GG_Porcentaje" localSheetId="10">[4]Datos!$B$14</definedName>
    <definedName name="GG_Porcentaje" localSheetId="11">[2]Datos!$B$14</definedName>
    <definedName name="GG_Porcentaje">Datos!$B$14</definedName>
    <definedName name="Ingresos_Brutos" localSheetId="10">[3]Datos!$C$17</definedName>
    <definedName name="Ingresos_Brutos" localSheetId="11">[2]Datos!$B$16</definedName>
    <definedName name="Ingresos_Brutos">Datos!$B$16</definedName>
    <definedName name="IVA" localSheetId="10">[3]Datos!$C$18</definedName>
    <definedName name="IVA" localSheetId="11">[2]Datos!$B$17</definedName>
    <definedName name="IVA">Datos!$B$17</definedName>
    <definedName name="Licitación_N°" localSheetId="10">[3]Datos!$C$5</definedName>
    <definedName name="Licitación_N°" localSheetId="11">[2]Datos!$B$5</definedName>
    <definedName name="Licitación_N°">Datos!$B$5</definedName>
    <definedName name="Monto_Oferta" localSheetId="10">[3]CyP!$G$98</definedName>
    <definedName name="Monto_Oferta" localSheetId="11">[2]CyP!$H$139</definedName>
    <definedName name="Monto_Oferta">CyP!$H$137</definedName>
    <definedName name="Obra" localSheetId="10">[3]Datos!$C$3</definedName>
    <definedName name="Obra" localSheetId="11">[2]Datos!$B$3</definedName>
    <definedName name="Obra">Datos!$B$3</definedName>
    <definedName name="P_Oficial" localSheetId="10">[3]Datos!$C$7</definedName>
    <definedName name="P_Oficial" localSheetId="11">[2]Datos!$B$7</definedName>
    <definedName name="P_Oficial">Datos!$B$7</definedName>
    <definedName name="Plazo_Obra" localSheetId="10">[3]Datos!$C$10</definedName>
    <definedName name="Plazo_Obra" localSheetId="11">[2]Datos!$B$10</definedName>
    <definedName name="Plazo_Obra">Datos!$B$10</definedName>
    <definedName name="Tabla_Analisis_Precio" localSheetId="10">[3]AP!$A:$G</definedName>
    <definedName name="Tabla_Analisis_Precio" localSheetId="11">[2]AP!$A:$G</definedName>
    <definedName name="Tabla_Analisis_Precio">AP!$A:$G</definedName>
    <definedName name="Tabla_CyP" localSheetId="10">[3]CyP!$A:$I</definedName>
    <definedName name="Tabla_CyP" localSheetId="11">[2]CyP!$A:$I</definedName>
    <definedName name="Tabla_CyP">CyP!$A:$I</definedName>
    <definedName name="Tabla_Datos" localSheetId="10">[3]Datos!$B:$E</definedName>
    <definedName name="Tabla_Datos" localSheetId="11">[2]Datos!$A:$D</definedName>
    <definedName name="Tabla_Datos">Datos!$A:$D</definedName>
    <definedName name="Tabla_Indices" localSheetId="10">#REF!</definedName>
    <definedName name="Tabla_Indices" localSheetId="11">#REF!</definedName>
    <definedName name="Tabla_Indices">#REF!</definedName>
    <definedName name="Tabla_Insumos" localSheetId="10">[3]Insumos!$A:$E</definedName>
    <definedName name="Tabla_Insumos" localSheetId="11">[2]Insumos!$A:$E</definedName>
    <definedName name="Tabla_Insumos">Insumos!$A:$E</definedName>
    <definedName name="Tabla_Items" localSheetId="10">'[3]Items - Códigos'!$B:$D</definedName>
    <definedName name="Tabla_Items" localSheetId="11">'[2]Items - Códigos'!$B:$D</definedName>
    <definedName name="Tabla_Items">'Items - Códigos'!$B:$D</definedName>
    <definedName name="Tabla_NumeroItem" localSheetId="10">[3]Datos!$A:$B</definedName>
    <definedName name="Tabla_NumeroItem" localSheetId="11">[2]Datos!$L:$O</definedName>
    <definedName name="Tabla_NumeroItem">Datos!$L:$O</definedName>
    <definedName name="_xlnm.Print_Titles" localSheetId="3">CyP!$1:$17</definedName>
    <definedName name="_xlnm.Print_Titles" localSheetId="2">Datos!$2:$24</definedName>
    <definedName name="_xlnm.Print_Titles" localSheetId="5">PTyCI!$A:$D,PTyCI!$1:$12</definedName>
    <definedName name="Ubicación" localSheetId="10">[3]Datos!$C$4</definedName>
    <definedName name="Ubicación" localSheetId="11">[2]Datos!$B$4</definedName>
    <definedName name="Ubicación">Datos!$B$4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9" i="19" l="1"/>
  <c r="K18" i="19"/>
  <c r="J18" i="19"/>
  <c r="K17" i="19"/>
  <c r="J17" i="19"/>
  <c r="J16" i="19"/>
  <c r="K16" i="19" s="1"/>
  <c r="J15" i="19"/>
  <c r="K15" i="19" s="1"/>
  <c r="K14" i="19"/>
  <c r="J14" i="19"/>
  <c r="K13" i="19"/>
  <c r="J13" i="19"/>
  <c r="J12" i="19"/>
  <c r="K12" i="19" s="1"/>
  <c r="J11" i="19"/>
  <c r="K11" i="19" s="1"/>
  <c r="K10" i="19"/>
  <c r="J10" i="19"/>
  <c r="K9" i="19"/>
  <c r="J9" i="19"/>
  <c r="A760" i="18"/>
  <c r="A752" i="18"/>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4"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7"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5" i="18"/>
  <c r="A634"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4" i="18"/>
  <c r="A553" i="18"/>
  <c r="A552" i="18"/>
  <c r="A551" i="18"/>
  <c r="A550" i="18"/>
  <c r="A549" i="18"/>
  <c r="A548" i="18"/>
  <c r="A547" i="18"/>
  <c r="A546" i="18"/>
  <c r="A545" i="18"/>
  <c r="A544" i="18"/>
  <c r="A543" i="18"/>
  <c r="A542" i="18"/>
  <c r="A541" i="18"/>
  <c r="A540" i="18"/>
  <c r="A539" i="18"/>
  <c r="A538" i="18"/>
  <c r="A537" i="18"/>
  <c r="A536" i="18"/>
  <c r="A535" i="18"/>
  <c r="A534" i="18"/>
  <c r="A533" i="18"/>
  <c r="A523" i="18"/>
  <c r="A520" i="18"/>
  <c r="A519" i="18"/>
  <c r="A518" i="18"/>
  <c r="A517" i="18"/>
  <c r="A516" i="18"/>
  <c r="A506" i="18"/>
  <c r="A505" i="18"/>
  <c r="A504" i="18"/>
  <c r="A503" i="18"/>
  <c r="A501" i="18"/>
  <c r="A500" i="18"/>
  <c r="A499" i="18"/>
  <c r="A498" i="18"/>
  <c r="A497" i="18"/>
  <c r="A496" i="18"/>
  <c r="A495" i="18"/>
  <c r="A494" i="18"/>
  <c r="A493" i="18"/>
  <c r="A492" i="18"/>
  <c r="A491" i="18"/>
  <c r="A484" i="18"/>
  <c r="A483" i="18"/>
  <c r="A482" i="18"/>
  <c r="A481" i="18"/>
  <c r="A480" i="18"/>
  <c r="A479" i="18"/>
  <c r="A478" i="18"/>
  <c r="A475" i="18"/>
  <c r="A474" i="18"/>
  <c r="A473" i="18"/>
  <c r="A472" i="18"/>
  <c r="A471" i="18"/>
  <c r="A470" i="18"/>
  <c r="A469" i="18"/>
  <c r="A468" i="18"/>
  <c r="A467" i="18"/>
  <c r="A466" i="18"/>
  <c r="A465" i="18"/>
  <c r="A464" i="18"/>
  <c r="A463" i="18"/>
  <c r="A462" i="18"/>
  <c r="A461" i="18"/>
  <c r="A460" i="18"/>
  <c r="A459" i="18"/>
  <c r="A458" i="18"/>
  <c r="A457" i="18"/>
  <c r="A456" i="18"/>
  <c r="A455" i="18"/>
  <c r="A454" i="18"/>
  <c r="A445" i="18"/>
  <c r="A444" i="18"/>
  <c r="A443" i="18"/>
  <c r="A442" i="18"/>
  <c r="A441" i="18"/>
  <c r="A440" i="18"/>
  <c r="A439" i="18"/>
  <c r="A438" i="18"/>
  <c r="A437" i="18"/>
  <c r="A436" i="18"/>
  <c r="A435" i="18"/>
  <c r="A434" i="18"/>
  <c r="A433" i="18"/>
  <c r="A432" i="18"/>
  <c r="A431" i="18"/>
  <c r="A430" i="18"/>
  <c r="A429" i="18"/>
  <c r="A428" i="18"/>
  <c r="A425" i="18"/>
  <c r="A424" i="18"/>
  <c r="A423" i="18"/>
  <c r="A422" i="18"/>
  <c r="A421" i="18"/>
  <c r="A420" i="18"/>
  <c r="A419" i="18"/>
  <c r="A418" i="18"/>
  <c r="A417" i="18"/>
  <c r="A416" i="18"/>
  <c r="A415" i="18"/>
  <c r="A414" i="18"/>
  <c r="A413" i="18"/>
  <c r="A412" i="18"/>
  <c r="A411" i="18"/>
  <c r="A410" i="18"/>
  <c r="A409" i="18"/>
  <c r="A408" i="18"/>
  <c r="A407" i="18"/>
  <c r="A406" i="18"/>
  <c r="A405" i="18"/>
  <c r="A404" i="18"/>
  <c r="A403" i="18"/>
  <c r="A402" i="18"/>
  <c r="A401" i="18"/>
  <c r="A400" i="18"/>
  <c r="A399" i="18"/>
  <c r="A398" i="18"/>
  <c r="A397" i="18"/>
  <c r="A396" i="18"/>
  <c r="A395" i="18"/>
  <c r="A394" i="18"/>
  <c r="A393" i="18"/>
  <c r="A392" i="18"/>
  <c r="A391" i="18"/>
  <c r="A390" i="18"/>
  <c r="A389" i="18"/>
  <c r="A388" i="18"/>
  <c r="A387" i="18"/>
  <c r="A386" i="18"/>
  <c r="A385" i="18"/>
  <c r="A384" i="18"/>
  <c r="A383" i="18"/>
  <c r="A382" i="18"/>
  <c r="A381" i="18"/>
  <c r="A380" i="18"/>
  <c r="A379" i="18"/>
  <c r="A378" i="18"/>
  <c r="A377" i="18"/>
  <c r="A376" i="18"/>
  <c r="A375" i="18"/>
  <c r="A374" i="18"/>
  <c r="A373" i="18"/>
  <c r="A372" i="18"/>
  <c r="A371" i="18"/>
  <c r="A370" i="18"/>
  <c r="A369" i="18"/>
  <c r="A368" i="18"/>
  <c r="A367" i="18"/>
  <c r="A366" i="18"/>
  <c r="A365" i="18"/>
  <c r="A364" i="18"/>
  <c r="A363" i="18"/>
  <c r="A362" i="18"/>
  <c r="A361" i="18"/>
  <c r="A360" i="18"/>
  <c r="A359" i="18"/>
  <c r="A358" i="18"/>
  <c r="A357" i="18"/>
  <c r="A356" i="18"/>
  <c r="A355" i="18"/>
  <c r="A354" i="18"/>
  <c r="A353" i="18"/>
  <c r="A352" i="18"/>
  <c r="A351" i="18"/>
  <c r="A350" i="18"/>
  <c r="A349" i="18"/>
  <c r="A348" i="18"/>
  <c r="A347" i="18"/>
  <c r="A346" i="18"/>
  <c r="A345" i="18"/>
  <c r="A344" i="18"/>
  <c r="A343" i="18"/>
  <c r="A342" i="18"/>
  <c r="A341" i="18"/>
  <c r="A340" i="18"/>
  <c r="A339" i="18"/>
  <c r="A338" i="18"/>
  <c r="A337" i="18"/>
  <c r="A336" i="18"/>
  <c r="A335" i="18"/>
  <c r="A334" i="18"/>
  <c r="A333" i="18"/>
  <c r="A332" i="18"/>
  <c r="A331" i="18"/>
  <c r="A330" i="18"/>
  <c r="A329" i="18"/>
  <c r="A328" i="18"/>
  <c r="A327" i="18"/>
  <c r="A326" i="18"/>
  <c r="A325" i="18"/>
  <c r="A324" i="18"/>
  <c r="A323" i="18"/>
  <c r="A322" i="18"/>
  <c r="A321" i="18"/>
  <c r="A320" i="18"/>
  <c r="A319" i="18"/>
  <c r="A318" i="18"/>
  <c r="A317" i="18"/>
  <c r="A316" i="18"/>
  <c r="A315" i="18"/>
  <c r="A314" i="18"/>
  <c r="A313" i="18"/>
  <c r="A312" i="18"/>
  <c r="A311" i="18"/>
  <c r="A310" i="18"/>
  <c r="A309" i="18"/>
  <c r="A308" i="18"/>
  <c r="A307" i="18"/>
  <c r="A306" i="18"/>
  <c r="A298" i="18"/>
  <c r="A297" i="18"/>
  <c r="A296" i="18"/>
  <c r="A295" i="18"/>
  <c r="A294" i="18"/>
  <c r="A293" i="18"/>
  <c r="A292" i="18"/>
  <c r="A291" i="18"/>
  <c r="A283" i="18"/>
  <c r="A282" i="18"/>
  <c r="A281" i="18"/>
  <c r="A280" i="18"/>
  <c r="A279" i="18"/>
  <c r="A278" i="18"/>
  <c r="A277" i="18"/>
  <c r="A276" i="18"/>
  <c r="A267" i="18"/>
  <c r="A259" i="18"/>
  <c r="A258"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6" i="18"/>
  <c r="A215" i="18"/>
  <c r="A214"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7"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4" i="18"/>
  <c r="A103" i="18"/>
  <c r="A102" i="18"/>
  <c r="A101" i="18"/>
  <c r="A100" i="18"/>
  <c r="A99" i="18"/>
  <c r="A98" i="18"/>
  <c r="A97" i="18"/>
  <c r="A96" i="18"/>
  <c r="A95" i="18"/>
  <c r="A94" i="18"/>
  <c r="A93" i="18"/>
  <c r="A92" i="18"/>
  <c r="A91" i="18"/>
  <c r="A90" i="18"/>
  <c r="A89" i="18"/>
  <c r="A88" i="18"/>
  <c r="A87" i="18"/>
  <c r="A86" i="18"/>
  <c r="A85" i="18"/>
  <c r="A84" i="18"/>
  <c r="A83" i="18"/>
  <c r="A82" i="18"/>
  <c r="A81" i="18"/>
  <c r="A80" i="18"/>
  <c r="A79" i="18"/>
  <c r="A78" i="18"/>
  <c r="A77" i="18"/>
  <c r="A76" i="18"/>
  <c r="A75"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5" i="18"/>
  <c r="A44" i="18"/>
  <c r="A43" i="18"/>
  <c r="A42" i="18"/>
  <c r="A41" i="18"/>
  <c r="A40" i="18"/>
  <c r="A39" i="18"/>
  <c r="A38" i="18"/>
  <c r="A37" i="18"/>
  <c r="A36" i="18"/>
  <c r="A35" i="18"/>
  <c r="A34" i="18"/>
  <c r="A33" i="18"/>
  <c r="A32" i="18"/>
  <c r="A31" i="18"/>
  <c r="A30" i="18"/>
  <c r="A29" i="18"/>
  <c r="A28" i="18"/>
  <c r="A27" i="18"/>
  <c r="A26" i="18"/>
  <c r="A25" i="18"/>
  <c r="A24" i="18"/>
  <c r="A23" i="18"/>
  <c r="A22" i="18"/>
  <c r="A21" i="18"/>
  <c r="A20" i="18"/>
  <c r="A19" i="18"/>
  <c r="A18" i="18"/>
  <c r="A17" i="18"/>
  <c r="A16" i="18"/>
  <c r="A15" i="18"/>
  <c r="A14" i="18"/>
  <c r="A13" i="18"/>
  <c r="A12" i="18"/>
  <c r="A11" i="18"/>
  <c r="A10" i="18"/>
  <c r="A9" i="18"/>
  <c r="A8" i="18"/>
  <c r="A7" i="18"/>
  <c r="A6" i="18"/>
  <c r="K20" i="19" l="1"/>
  <c r="C5" i="9" l="1"/>
  <c r="C1" i="2" l="1"/>
  <c r="F4146" i="6" l="1"/>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B4135" i="6"/>
  <c r="A4135" i="6"/>
  <c r="F4134" i="6"/>
  <c r="G4134" i="6" s="1"/>
  <c r="D4134" i="6"/>
  <c r="B4134" i="6"/>
  <c r="A4134" i="6"/>
  <c r="F4133" i="6"/>
  <c r="G4133" i="6" s="1"/>
  <c r="D4133" i="6"/>
  <c r="B4133" i="6"/>
  <c r="A4133" i="6"/>
  <c r="F4132" i="6"/>
  <c r="G4132" i="6" s="1"/>
  <c r="D4132" i="6"/>
  <c r="B4132" i="6"/>
  <c r="A4132" i="6"/>
  <c r="F4131" i="6"/>
  <c r="G4131" i="6" s="1"/>
  <c r="D4131" i="6"/>
  <c r="B4131" i="6"/>
  <c r="A4131" i="6"/>
  <c r="F4130" i="6"/>
  <c r="G4130" i="6" s="1"/>
  <c r="D4130" i="6"/>
  <c r="B4130" i="6"/>
  <c r="A4130" i="6"/>
  <c r="F4129" i="6"/>
  <c r="G4129" i="6" s="1"/>
  <c r="D4129" i="6"/>
  <c r="B4129" i="6"/>
  <c r="A4129" i="6"/>
  <c r="F4128" i="6"/>
  <c r="G4128" i="6" s="1"/>
  <c r="D4128" i="6"/>
  <c r="B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B4085" i="6"/>
  <c r="A4085" i="6"/>
  <c r="F4084" i="6"/>
  <c r="G4084" i="6" s="1"/>
  <c r="D4084" i="6"/>
  <c r="B4084" i="6"/>
  <c r="A4084" i="6"/>
  <c r="F4083" i="6"/>
  <c r="G4083" i="6" s="1"/>
  <c r="D4083" i="6"/>
  <c r="B4083" i="6"/>
  <c r="A4083" i="6"/>
  <c r="F4082" i="6"/>
  <c r="G4082" i="6" s="1"/>
  <c r="D4082" i="6"/>
  <c r="B4082" i="6"/>
  <c r="A4082" i="6"/>
  <c r="F4081" i="6"/>
  <c r="G4081" i="6" s="1"/>
  <c r="D4081" i="6"/>
  <c r="B4081" i="6"/>
  <c r="A4081" i="6"/>
  <c r="F4080" i="6"/>
  <c r="G4080" i="6" s="1"/>
  <c r="D4080" i="6"/>
  <c r="B4080" i="6"/>
  <c r="A4080" i="6"/>
  <c r="F4079" i="6"/>
  <c r="G4079" i="6" s="1"/>
  <c r="D4079" i="6"/>
  <c r="B4079" i="6"/>
  <c r="A4079" i="6"/>
  <c r="F4078" i="6"/>
  <c r="G4078" i="6" s="1"/>
  <c r="D4078" i="6"/>
  <c r="B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B4035" i="6"/>
  <c r="A4035" i="6"/>
  <c r="F4034" i="6"/>
  <c r="G4034" i="6" s="1"/>
  <c r="D4034" i="6"/>
  <c r="B4034" i="6"/>
  <c r="A4034" i="6"/>
  <c r="F4033" i="6"/>
  <c r="G4033" i="6" s="1"/>
  <c r="D4033" i="6"/>
  <c r="B4033" i="6"/>
  <c r="A4033" i="6"/>
  <c r="F4032" i="6"/>
  <c r="G4032" i="6" s="1"/>
  <c r="D4032" i="6"/>
  <c r="B4032" i="6"/>
  <c r="A4032" i="6"/>
  <c r="F4031" i="6"/>
  <c r="G4031" i="6" s="1"/>
  <c r="D4031" i="6"/>
  <c r="B4031" i="6"/>
  <c r="A4031" i="6"/>
  <c r="F4030" i="6"/>
  <c r="G4030" i="6" s="1"/>
  <c r="D4030" i="6"/>
  <c r="B4030" i="6"/>
  <c r="A4030" i="6"/>
  <c r="F4029" i="6"/>
  <c r="G4029" i="6" s="1"/>
  <c r="D4029" i="6"/>
  <c r="B4029" i="6"/>
  <c r="A4029" i="6"/>
  <c r="F4028" i="6"/>
  <c r="G4028" i="6" s="1"/>
  <c r="D4028" i="6"/>
  <c r="B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B3985" i="6"/>
  <c r="A3985" i="6"/>
  <c r="F3984" i="6"/>
  <c r="G3984" i="6" s="1"/>
  <c r="D3984" i="6"/>
  <c r="B3984" i="6"/>
  <c r="A3984" i="6"/>
  <c r="F3983" i="6"/>
  <c r="G3983" i="6" s="1"/>
  <c r="D3983" i="6"/>
  <c r="B3983" i="6"/>
  <c r="A3983" i="6"/>
  <c r="F3982" i="6"/>
  <c r="G3982" i="6" s="1"/>
  <c r="D3982" i="6"/>
  <c r="B3982" i="6"/>
  <c r="A3982" i="6"/>
  <c r="F3981" i="6"/>
  <c r="G3981" i="6" s="1"/>
  <c r="D3981" i="6"/>
  <c r="B3981" i="6"/>
  <c r="A3981" i="6"/>
  <c r="F3980" i="6"/>
  <c r="G3980" i="6" s="1"/>
  <c r="D3980" i="6"/>
  <c r="B3980" i="6"/>
  <c r="A3980" i="6"/>
  <c r="F3979" i="6"/>
  <c r="G3979" i="6" s="1"/>
  <c r="D3979" i="6"/>
  <c r="B3979" i="6"/>
  <c r="A3979" i="6"/>
  <c r="F3978" i="6"/>
  <c r="G3978" i="6" s="1"/>
  <c r="D3978" i="6"/>
  <c r="B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B3935" i="6"/>
  <c r="A3935" i="6"/>
  <c r="F3934" i="6"/>
  <c r="G3934" i="6" s="1"/>
  <c r="D3934" i="6"/>
  <c r="B3934" i="6"/>
  <c r="A3934" i="6"/>
  <c r="F3933" i="6"/>
  <c r="G3933" i="6" s="1"/>
  <c r="D3933" i="6"/>
  <c r="B3933" i="6"/>
  <c r="A3933" i="6"/>
  <c r="F3932" i="6"/>
  <c r="G3932" i="6" s="1"/>
  <c r="D3932" i="6"/>
  <c r="B3932" i="6"/>
  <c r="A3932" i="6"/>
  <c r="F3931" i="6"/>
  <c r="G3931" i="6" s="1"/>
  <c r="D3931" i="6"/>
  <c r="B3931" i="6"/>
  <c r="A3931" i="6"/>
  <c r="F3930" i="6"/>
  <c r="G3930" i="6" s="1"/>
  <c r="D3930" i="6"/>
  <c r="B3930" i="6"/>
  <c r="A3930" i="6"/>
  <c r="F3929" i="6"/>
  <c r="G3929" i="6" s="1"/>
  <c r="D3929" i="6"/>
  <c r="B3929" i="6"/>
  <c r="A3929" i="6"/>
  <c r="F3928" i="6"/>
  <c r="G3928" i="6" s="1"/>
  <c r="D3928" i="6"/>
  <c r="B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B3885" i="6"/>
  <c r="A3885" i="6"/>
  <c r="F3884" i="6"/>
  <c r="G3884" i="6" s="1"/>
  <c r="D3884" i="6"/>
  <c r="B3884" i="6"/>
  <c r="A3884" i="6"/>
  <c r="F3883" i="6"/>
  <c r="G3883" i="6" s="1"/>
  <c r="D3883" i="6"/>
  <c r="B3883" i="6"/>
  <c r="A3883" i="6"/>
  <c r="F3882" i="6"/>
  <c r="G3882" i="6" s="1"/>
  <c r="D3882" i="6"/>
  <c r="B3882" i="6"/>
  <c r="A3882" i="6"/>
  <c r="F3881" i="6"/>
  <c r="G3881" i="6" s="1"/>
  <c r="D3881" i="6"/>
  <c r="B3881" i="6"/>
  <c r="A3881" i="6"/>
  <c r="F3880" i="6"/>
  <c r="G3880" i="6" s="1"/>
  <c r="D3880" i="6"/>
  <c r="B3880" i="6"/>
  <c r="A3880" i="6"/>
  <c r="F3879" i="6"/>
  <c r="G3879" i="6" s="1"/>
  <c r="D3879" i="6"/>
  <c r="B3879" i="6"/>
  <c r="A3879" i="6"/>
  <c r="F3878" i="6"/>
  <c r="G3878" i="6" s="1"/>
  <c r="D3878" i="6"/>
  <c r="B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B3835" i="6"/>
  <c r="A3835" i="6"/>
  <c r="F3834" i="6"/>
  <c r="G3834" i="6" s="1"/>
  <c r="D3834" i="6"/>
  <c r="B3834" i="6"/>
  <c r="A3834" i="6"/>
  <c r="F3833" i="6"/>
  <c r="G3833" i="6" s="1"/>
  <c r="D3833" i="6"/>
  <c r="B3833" i="6"/>
  <c r="A3833" i="6"/>
  <c r="F3832" i="6"/>
  <c r="G3832" i="6" s="1"/>
  <c r="D3832" i="6"/>
  <c r="B3832" i="6"/>
  <c r="A3832" i="6"/>
  <c r="F3831" i="6"/>
  <c r="G3831" i="6" s="1"/>
  <c r="D3831" i="6"/>
  <c r="B3831" i="6"/>
  <c r="A3831" i="6"/>
  <c r="F3830" i="6"/>
  <c r="G3830" i="6" s="1"/>
  <c r="D3830" i="6"/>
  <c r="B3830" i="6"/>
  <c r="A3830" i="6"/>
  <c r="F3829" i="6"/>
  <c r="G3829" i="6" s="1"/>
  <c r="D3829" i="6"/>
  <c r="B3829" i="6"/>
  <c r="A3829" i="6"/>
  <c r="F3828" i="6"/>
  <c r="G3828" i="6" s="1"/>
  <c r="D3828" i="6"/>
  <c r="B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B3785" i="6"/>
  <c r="A3785" i="6"/>
  <c r="F3784" i="6"/>
  <c r="G3784" i="6" s="1"/>
  <c r="D3784" i="6"/>
  <c r="B3784" i="6"/>
  <c r="A3784" i="6"/>
  <c r="F3783" i="6"/>
  <c r="G3783" i="6" s="1"/>
  <c r="D3783" i="6"/>
  <c r="B3783" i="6"/>
  <c r="A3783" i="6"/>
  <c r="F3782" i="6"/>
  <c r="G3782" i="6" s="1"/>
  <c r="D3782" i="6"/>
  <c r="B3782" i="6"/>
  <c r="A3782" i="6"/>
  <c r="F3781" i="6"/>
  <c r="G3781" i="6" s="1"/>
  <c r="D3781" i="6"/>
  <c r="B3781" i="6"/>
  <c r="A3781" i="6"/>
  <c r="F3780" i="6"/>
  <c r="G3780" i="6" s="1"/>
  <c r="D3780" i="6"/>
  <c r="B3780" i="6"/>
  <c r="A3780" i="6"/>
  <c r="F3779" i="6"/>
  <c r="G3779" i="6" s="1"/>
  <c r="D3779" i="6"/>
  <c r="B3779" i="6"/>
  <c r="A3779" i="6"/>
  <c r="F3778" i="6"/>
  <c r="G3778" i="6" s="1"/>
  <c r="D3778" i="6"/>
  <c r="B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B3735" i="6"/>
  <c r="A3735" i="6"/>
  <c r="F3734" i="6"/>
  <c r="G3734" i="6" s="1"/>
  <c r="D3734" i="6"/>
  <c r="B3734" i="6"/>
  <c r="A3734" i="6"/>
  <c r="F3733" i="6"/>
  <c r="G3733" i="6" s="1"/>
  <c r="D3733" i="6"/>
  <c r="B3733" i="6"/>
  <c r="A3733" i="6"/>
  <c r="F3732" i="6"/>
  <c r="G3732" i="6" s="1"/>
  <c r="D3732" i="6"/>
  <c r="B3732" i="6"/>
  <c r="A3732" i="6"/>
  <c r="F3731" i="6"/>
  <c r="G3731" i="6" s="1"/>
  <c r="D3731" i="6"/>
  <c r="B3731" i="6"/>
  <c r="A3731" i="6"/>
  <c r="F3730" i="6"/>
  <c r="G3730" i="6" s="1"/>
  <c r="D3730" i="6"/>
  <c r="B3730" i="6"/>
  <c r="A3730" i="6"/>
  <c r="F3729" i="6"/>
  <c r="G3729" i="6" s="1"/>
  <c r="D3729" i="6"/>
  <c r="B3729" i="6"/>
  <c r="A3729" i="6"/>
  <c r="F3728" i="6"/>
  <c r="G3728" i="6" s="1"/>
  <c r="D3728" i="6"/>
  <c r="B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B3685" i="6"/>
  <c r="A3685" i="6"/>
  <c r="F3684" i="6"/>
  <c r="G3684" i="6" s="1"/>
  <c r="D3684" i="6"/>
  <c r="B3684" i="6"/>
  <c r="A3684" i="6"/>
  <c r="F3683" i="6"/>
  <c r="G3683" i="6" s="1"/>
  <c r="D3683" i="6"/>
  <c r="B3683" i="6"/>
  <c r="A3683" i="6"/>
  <c r="F3682" i="6"/>
  <c r="G3682" i="6" s="1"/>
  <c r="D3682" i="6"/>
  <c r="B3682" i="6"/>
  <c r="A3682" i="6"/>
  <c r="F3681" i="6"/>
  <c r="G3681" i="6" s="1"/>
  <c r="D3681" i="6"/>
  <c r="B3681" i="6"/>
  <c r="A3681" i="6"/>
  <c r="F3680" i="6"/>
  <c r="G3680" i="6" s="1"/>
  <c r="D3680" i="6"/>
  <c r="B3680" i="6"/>
  <c r="A3680" i="6"/>
  <c r="F3679" i="6"/>
  <c r="G3679" i="6" s="1"/>
  <c r="D3679" i="6"/>
  <c r="B3679" i="6"/>
  <c r="A3679" i="6"/>
  <c r="F3678" i="6"/>
  <c r="G3678" i="6" s="1"/>
  <c r="D3678" i="6"/>
  <c r="B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B3635" i="6"/>
  <c r="A3635" i="6"/>
  <c r="F3634" i="6"/>
  <c r="G3634" i="6" s="1"/>
  <c r="D3634" i="6"/>
  <c r="B3634" i="6"/>
  <c r="A3634" i="6"/>
  <c r="F3633" i="6"/>
  <c r="G3633" i="6" s="1"/>
  <c r="D3633" i="6"/>
  <c r="B3633" i="6"/>
  <c r="A3633" i="6"/>
  <c r="F3632" i="6"/>
  <c r="G3632" i="6" s="1"/>
  <c r="D3632" i="6"/>
  <c r="B3632" i="6"/>
  <c r="A3632" i="6"/>
  <c r="F3631" i="6"/>
  <c r="G3631" i="6" s="1"/>
  <c r="D3631" i="6"/>
  <c r="B3631" i="6"/>
  <c r="A3631" i="6"/>
  <c r="F3630" i="6"/>
  <c r="G3630" i="6" s="1"/>
  <c r="D3630" i="6"/>
  <c r="B3630" i="6"/>
  <c r="A3630" i="6"/>
  <c r="F3629" i="6"/>
  <c r="G3629" i="6" s="1"/>
  <c r="D3629" i="6"/>
  <c r="B3629" i="6"/>
  <c r="A3629" i="6"/>
  <c r="F3628" i="6"/>
  <c r="G3628" i="6" s="1"/>
  <c r="D3628" i="6"/>
  <c r="B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B3585" i="6"/>
  <c r="A3585" i="6"/>
  <c r="F3584" i="6"/>
  <c r="G3584" i="6" s="1"/>
  <c r="D3584" i="6"/>
  <c r="B3584" i="6"/>
  <c r="A3584" i="6"/>
  <c r="F3583" i="6"/>
  <c r="G3583" i="6" s="1"/>
  <c r="D3583" i="6"/>
  <c r="B3583" i="6"/>
  <c r="A3583" i="6"/>
  <c r="F3582" i="6"/>
  <c r="G3582" i="6" s="1"/>
  <c r="D3582" i="6"/>
  <c r="B3582" i="6"/>
  <c r="A3582" i="6"/>
  <c r="F3581" i="6"/>
  <c r="G3581" i="6" s="1"/>
  <c r="D3581" i="6"/>
  <c r="B3581" i="6"/>
  <c r="A3581" i="6"/>
  <c r="F3580" i="6"/>
  <c r="G3580" i="6" s="1"/>
  <c r="D3580" i="6"/>
  <c r="B3580" i="6"/>
  <c r="A3580" i="6"/>
  <c r="F3579" i="6"/>
  <c r="G3579" i="6" s="1"/>
  <c r="D3579" i="6"/>
  <c r="B3579" i="6"/>
  <c r="A3579" i="6"/>
  <c r="F3578" i="6"/>
  <c r="G3578" i="6" s="1"/>
  <c r="D3578" i="6"/>
  <c r="B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B3535" i="6"/>
  <c r="A3535" i="6"/>
  <c r="F3534" i="6"/>
  <c r="G3534" i="6" s="1"/>
  <c r="D3534" i="6"/>
  <c r="B3534" i="6"/>
  <c r="A3534" i="6"/>
  <c r="F3533" i="6"/>
  <c r="G3533" i="6" s="1"/>
  <c r="D3533" i="6"/>
  <c r="B3533" i="6"/>
  <c r="A3533" i="6"/>
  <c r="F3532" i="6"/>
  <c r="G3532" i="6" s="1"/>
  <c r="D3532" i="6"/>
  <c r="B3532" i="6"/>
  <c r="A3532" i="6"/>
  <c r="F3531" i="6"/>
  <c r="G3531" i="6" s="1"/>
  <c r="D3531" i="6"/>
  <c r="B3531" i="6"/>
  <c r="A3531" i="6"/>
  <c r="F3530" i="6"/>
  <c r="G3530" i="6" s="1"/>
  <c r="D3530" i="6"/>
  <c r="B3530" i="6"/>
  <c r="A3530" i="6"/>
  <c r="F3529" i="6"/>
  <c r="G3529" i="6" s="1"/>
  <c r="D3529" i="6"/>
  <c r="B3529" i="6"/>
  <c r="A3529" i="6"/>
  <c r="F3528" i="6"/>
  <c r="G3528" i="6" s="1"/>
  <c r="D3528" i="6"/>
  <c r="B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B3485" i="6"/>
  <c r="A3485" i="6"/>
  <c r="F3484" i="6"/>
  <c r="G3484" i="6" s="1"/>
  <c r="D3484" i="6"/>
  <c r="B3484" i="6"/>
  <c r="A3484" i="6"/>
  <c r="F3483" i="6"/>
  <c r="G3483" i="6" s="1"/>
  <c r="D3483" i="6"/>
  <c r="B3483" i="6"/>
  <c r="A3483" i="6"/>
  <c r="F3482" i="6"/>
  <c r="G3482" i="6" s="1"/>
  <c r="D3482" i="6"/>
  <c r="B3482" i="6"/>
  <c r="A3482" i="6"/>
  <c r="F3481" i="6"/>
  <c r="G3481" i="6" s="1"/>
  <c r="D3481" i="6"/>
  <c r="B3481" i="6"/>
  <c r="A3481" i="6"/>
  <c r="F3480" i="6"/>
  <c r="G3480" i="6" s="1"/>
  <c r="D3480" i="6"/>
  <c r="B3480" i="6"/>
  <c r="A3480" i="6"/>
  <c r="F3479" i="6"/>
  <c r="G3479" i="6" s="1"/>
  <c r="D3479" i="6"/>
  <c r="B3479" i="6"/>
  <c r="A3479" i="6"/>
  <c r="F3478" i="6"/>
  <c r="G3478" i="6" s="1"/>
  <c r="D3478" i="6"/>
  <c r="B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B3435" i="6"/>
  <c r="A3435" i="6"/>
  <c r="F3434" i="6"/>
  <c r="G3434" i="6" s="1"/>
  <c r="D3434" i="6"/>
  <c r="B3434" i="6"/>
  <c r="A3434" i="6"/>
  <c r="F3433" i="6"/>
  <c r="G3433" i="6" s="1"/>
  <c r="D3433" i="6"/>
  <c r="B3433" i="6"/>
  <c r="A3433" i="6"/>
  <c r="F3432" i="6"/>
  <c r="G3432" i="6" s="1"/>
  <c r="D3432" i="6"/>
  <c r="B3432" i="6"/>
  <c r="A3432" i="6"/>
  <c r="F3431" i="6"/>
  <c r="G3431" i="6" s="1"/>
  <c r="D3431" i="6"/>
  <c r="B3431" i="6"/>
  <c r="A3431" i="6"/>
  <c r="F3430" i="6"/>
  <c r="G3430" i="6" s="1"/>
  <c r="D3430" i="6"/>
  <c r="B3430" i="6"/>
  <c r="A3430" i="6"/>
  <c r="F3429" i="6"/>
  <c r="G3429" i="6" s="1"/>
  <c r="D3429" i="6"/>
  <c r="B3429" i="6"/>
  <c r="A3429" i="6"/>
  <c r="F3428" i="6"/>
  <c r="G3428" i="6" s="1"/>
  <c r="D3428" i="6"/>
  <c r="B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B3385" i="6"/>
  <c r="A3385" i="6"/>
  <c r="F3384" i="6"/>
  <c r="G3384" i="6" s="1"/>
  <c r="D3384" i="6"/>
  <c r="B3384" i="6"/>
  <c r="A3384" i="6"/>
  <c r="F3383" i="6"/>
  <c r="G3383" i="6" s="1"/>
  <c r="D3383" i="6"/>
  <c r="B3383" i="6"/>
  <c r="A3383" i="6"/>
  <c r="F3382" i="6"/>
  <c r="G3382" i="6" s="1"/>
  <c r="D3382" i="6"/>
  <c r="B3382" i="6"/>
  <c r="A3382" i="6"/>
  <c r="F3381" i="6"/>
  <c r="G3381" i="6" s="1"/>
  <c r="D3381" i="6"/>
  <c r="B3381" i="6"/>
  <c r="A3381" i="6"/>
  <c r="F3380" i="6"/>
  <c r="G3380" i="6" s="1"/>
  <c r="D3380" i="6"/>
  <c r="B3380" i="6"/>
  <c r="A3380" i="6"/>
  <c r="F3379" i="6"/>
  <c r="G3379" i="6" s="1"/>
  <c r="D3379" i="6"/>
  <c r="B3379" i="6"/>
  <c r="A3379" i="6"/>
  <c r="F3378" i="6"/>
  <c r="G3378" i="6" s="1"/>
  <c r="D3378" i="6"/>
  <c r="B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B3335" i="6"/>
  <c r="A3335" i="6"/>
  <c r="F3334" i="6"/>
  <c r="G3334" i="6" s="1"/>
  <c r="D3334" i="6"/>
  <c r="B3334" i="6"/>
  <c r="A3334" i="6"/>
  <c r="F3333" i="6"/>
  <c r="G3333" i="6" s="1"/>
  <c r="D3333" i="6"/>
  <c r="B3333" i="6"/>
  <c r="A3333" i="6"/>
  <c r="F3332" i="6"/>
  <c r="G3332" i="6" s="1"/>
  <c r="D3332" i="6"/>
  <c r="B3332" i="6"/>
  <c r="A3332" i="6"/>
  <c r="F3331" i="6"/>
  <c r="G3331" i="6" s="1"/>
  <c r="D3331" i="6"/>
  <c r="B3331" i="6"/>
  <c r="A3331" i="6"/>
  <c r="F3330" i="6"/>
  <c r="G3330" i="6" s="1"/>
  <c r="D3330" i="6"/>
  <c r="B3330" i="6"/>
  <c r="A3330" i="6"/>
  <c r="F3329" i="6"/>
  <c r="G3329" i="6" s="1"/>
  <c r="D3329" i="6"/>
  <c r="B3329" i="6"/>
  <c r="A3329" i="6"/>
  <c r="F3328" i="6"/>
  <c r="G3328" i="6" s="1"/>
  <c r="D3328" i="6"/>
  <c r="B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B3285" i="6"/>
  <c r="A3285" i="6"/>
  <c r="F3284" i="6"/>
  <c r="G3284" i="6" s="1"/>
  <c r="D3284" i="6"/>
  <c r="B3284" i="6"/>
  <c r="A3284" i="6"/>
  <c r="F3283" i="6"/>
  <c r="G3283" i="6" s="1"/>
  <c r="D3283" i="6"/>
  <c r="B3283" i="6"/>
  <c r="A3283" i="6"/>
  <c r="F3282" i="6"/>
  <c r="G3282" i="6" s="1"/>
  <c r="D3282" i="6"/>
  <c r="B3282" i="6"/>
  <c r="A3282" i="6"/>
  <c r="F3281" i="6"/>
  <c r="G3281" i="6" s="1"/>
  <c r="D3281" i="6"/>
  <c r="B3281" i="6"/>
  <c r="A3281" i="6"/>
  <c r="F3280" i="6"/>
  <c r="G3280" i="6" s="1"/>
  <c r="D3280" i="6"/>
  <c r="B3280" i="6"/>
  <c r="A3280" i="6"/>
  <c r="F3279" i="6"/>
  <c r="G3279" i="6" s="1"/>
  <c r="D3279" i="6"/>
  <c r="B3279" i="6"/>
  <c r="A3279" i="6"/>
  <c r="F3278" i="6"/>
  <c r="G3278" i="6" s="1"/>
  <c r="D3278" i="6"/>
  <c r="B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B3235" i="6"/>
  <c r="A3235" i="6"/>
  <c r="F3234" i="6"/>
  <c r="G3234" i="6" s="1"/>
  <c r="D3234" i="6"/>
  <c r="B3234" i="6"/>
  <c r="A3234" i="6"/>
  <c r="F3233" i="6"/>
  <c r="G3233" i="6" s="1"/>
  <c r="D3233" i="6"/>
  <c r="B3233" i="6"/>
  <c r="A3233" i="6"/>
  <c r="F3232" i="6"/>
  <c r="G3232" i="6" s="1"/>
  <c r="D3232" i="6"/>
  <c r="B3232" i="6"/>
  <c r="A3232" i="6"/>
  <c r="F3231" i="6"/>
  <c r="G3231" i="6" s="1"/>
  <c r="D3231" i="6"/>
  <c r="B3231" i="6"/>
  <c r="A3231" i="6"/>
  <c r="F3230" i="6"/>
  <c r="G3230" i="6" s="1"/>
  <c r="D3230" i="6"/>
  <c r="B3230" i="6"/>
  <c r="A3230" i="6"/>
  <c r="F3229" i="6"/>
  <c r="G3229" i="6" s="1"/>
  <c r="D3229" i="6"/>
  <c r="B3229" i="6"/>
  <c r="A3229" i="6"/>
  <c r="F3228" i="6"/>
  <c r="G3228" i="6" s="1"/>
  <c r="D3228" i="6"/>
  <c r="B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B3185" i="6"/>
  <c r="A3185" i="6"/>
  <c r="F3184" i="6"/>
  <c r="G3184" i="6" s="1"/>
  <c r="D3184" i="6"/>
  <c r="B3184" i="6"/>
  <c r="A3184" i="6"/>
  <c r="F3183" i="6"/>
  <c r="G3183" i="6" s="1"/>
  <c r="D3183" i="6"/>
  <c r="B3183" i="6"/>
  <c r="A3183" i="6"/>
  <c r="F3182" i="6"/>
  <c r="G3182" i="6" s="1"/>
  <c r="D3182" i="6"/>
  <c r="B3182" i="6"/>
  <c r="A3182" i="6"/>
  <c r="F3181" i="6"/>
  <c r="G3181" i="6" s="1"/>
  <c r="D3181" i="6"/>
  <c r="B3181" i="6"/>
  <c r="A3181" i="6"/>
  <c r="F3180" i="6"/>
  <c r="G3180" i="6" s="1"/>
  <c r="D3180" i="6"/>
  <c r="B3180" i="6"/>
  <c r="A3180" i="6"/>
  <c r="F3179" i="6"/>
  <c r="G3179" i="6" s="1"/>
  <c r="D3179" i="6"/>
  <c r="B3179" i="6"/>
  <c r="A3179" i="6"/>
  <c r="F3178" i="6"/>
  <c r="G3178" i="6" s="1"/>
  <c r="D3178" i="6"/>
  <c r="B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B3135" i="6"/>
  <c r="A3135" i="6"/>
  <c r="F3134" i="6"/>
  <c r="G3134" i="6" s="1"/>
  <c r="D3134" i="6"/>
  <c r="B3134" i="6"/>
  <c r="A3134" i="6"/>
  <c r="F3133" i="6"/>
  <c r="G3133" i="6" s="1"/>
  <c r="D3133" i="6"/>
  <c r="B3133" i="6"/>
  <c r="A3133" i="6"/>
  <c r="F3132" i="6"/>
  <c r="G3132" i="6" s="1"/>
  <c r="D3132" i="6"/>
  <c r="B3132" i="6"/>
  <c r="A3132" i="6"/>
  <c r="F3131" i="6"/>
  <c r="G3131" i="6" s="1"/>
  <c r="D3131" i="6"/>
  <c r="B3131" i="6"/>
  <c r="A3131" i="6"/>
  <c r="F3130" i="6"/>
  <c r="G3130" i="6" s="1"/>
  <c r="D3130" i="6"/>
  <c r="B3130" i="6"/>
  <c r="A3130" i="6"/>
  <c r="F3129" i="6"/>
  <c r="G3129" i="6" s="1"/>
  <c r="D3129" i="6"/>
  <c r="B3129" i="6"/>
  <c r="A3129" i="6"/>
  <c r="F3128" i="6"/>
  <c r="G3128" i="6" s="1"/>
  <c r="D3128" i="6"/>
  <c r="B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B3085" i="6"/>
  <c r="A3085" i="6"/>
  <c r="F3084" i="6"/>
  <c r="G3084" i="6" s="1"/>
  <c r="D3084" i="6"/>
  <c r="B3084" i="6"/>
  <c r="A3084" i="6"/>
  <c r="F3083" i="6"/>
  <c r="G3083" i="6" s="1"/>
  <c r="D3083" i="6"/>
  <c r="B3083" i="6"/>
  <c r="A3083" i="6"/>
  <c r="F3082" i="6"/>
  <c r="G3082" i="6" s="1"/>
  <c r="D3082" i="6"/>
  <c r="B3082" i="6"/>
  <c r="A3082" i="6"/>
  <c r="F3081" i="6"/>
  <c r="G3081" i="6" s="1"/>
  <c r="D3081" i="6"/>
  <c r="B3081" i="6"/>
  <c r="A3081" i="6"/>
  <c r="F3080" i="6"/>
  <c r="G3080" i="6" s="1"/>
  <c r="D3080" i="6"/>
  <c r="B3080" i="6"/>
  <c r="A3080" i="6"/>
  <c r="F3079" i="6"/>
  <c r="G3079" i="6" s="1"/>
  <c r="D3079" i="6"/>
  <c r="B3079" i="6"/>
  <c r="A3079" i="6"/>
  <c r="F3078" i="6"/>
  <c r="G3078" i="6" s="1"/>
  <c r="D3078" i="6"/>
  <c r="B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B3035" i="6"/>
  <c r="A3035" i="6"/>
  <c r="F3034" i="6"/>
  <c r="G3034" i="6" s="1"/>
  <c r="D3034" i="6"/>
  <c r="B3034" i="6"/>
  <c r="A3034" i="6"/>
  <c r="F3033" i="6"/>
  <c r="G3033" i="6" s="1"/>
  <c r="D3033" i="6"/>
  <c r="B3033" i="6"/>
  <c r="A3033" i="6"/>
  <c r="F3032" i="6"/>
  <c r="G3032" i="6" s="1"/>
  <c r="D3032" i="6"/>
  <c r="B3032" i="6"/>
  <c r="A3032" i="6"/>
  <c r="F3031" i="6"/>
  <c r="G3031" i="6" s="1"/>
  <c r="D3031" i="6"/>
  <c r="B3031" i="6"/>
  <c r="A3031" i="6"/>
  <c r="F3030" i="6"/>
  <c r="G3030" i="6" s="1"/>
  <c r="D3030" i="6"/>
  <c r="B3030" i="6"/>
  <c r="A3030" i="6"/>
  <c r="F3029" i="6"/>
  <c r="G3029" i="6" s="1"/>
  <c r="D3029" i="6"/>
  <c r="B3029" i="6"/>
  <c r="A3029" i="6"/>
  <c r="F3028" i="6"/>
  <c r="G3028" i="6" s="1"/>
  <c r="D3028" i="6"/>
  <c r="B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B2985" i="6"/>
  <c r="A2985" i="6"/>
  <c r="F2984" i="6"/>
  <c r="G2984" i="6" s="1"/>
  <c r="D2984" i="6"/>
  <c r="B2984" i="6"/>
  <c r="A2984" i="6"/>
  <c r="F2983" i="6"/>
  <c r="G2983" i="6" s="1"/>
  <c r="D2983" i="6"/>
  <c r="B2983" i="6"/>
  <c r="A2983" i="6"/>
  <c r="F2982" i="6"/>
  <c r="G2982" i="6" s="1"/>
  <c r="D2982" i="6"/>
  <c r="B2982" i="6"/>
  <c r="A2982" i="6"/>
  <c r="F2981" i="6"/>
  <c r="G2981" i="6" s="1"/>
  <c r="D2981" i="6"/>
  <c r="B2981" i="6"/>
  <c r="A2981" i="6"/>
  <c r="F2980" i="6"/>
  <c r="G2980" i="6" s="1"/>
  <c r="D2980" i="6"/>
  <c r="B2980" i="6"/>
  <c r="A2980" i="6"/>
  <c r="F2979" i="6"/>
  <c r="G2979" i="6" s="1"/>
  <c r="D2979" i="6"/>
  <c r="B2979" i="6"/>
  <c r="A2979" i="6"/>
  <c r="F2978" i="6"/>
  <c r="G2978" i="6" s="1"/>
  <c r="D2978" i="6"/>
  <c r="B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B2935" i="6"/>
  <c r="A2935" i="6"/>
  <c r="F2934" i="6"/>
  <c r="G2934" i="6" s="1"/>
  <c r="D2934" i="6"/>
  <c r="B2934" i="6"/>
  <c r="A2934" i="6"/>
  <c r="F2933" i="6"/>
  <c r="G2933" i="6" s="1"/>
  <c r="D2933" i="6"/>
  <c r="B2933" i="6"/>
  <c r="A2933" i="6"/>
  <c r="F2932" i="6"/>
  <c r="G2932" i="6" s="1"/>
  <c r="D2932" i="6"/>
  <c r="B2932" i="6"/>
  <c r="A2932" i="6"/>
  <c r="F2931" i="6"/>
  <c r="G2931" i="6" s="1"/>
  <c r="D2931" i="6"/>
  <c r="B2931" i="6"/>
  <c r="A2931" i="6"/>
  <c r="F2930" i="6"/>
  <c r="G2930" i="6" s="1"/>
  <c r="D2930" i="6"/>
  <c r="B2930" i="6"/>
  <c r="A2930" i="6"/>
  <c r="F2929" i="6"/>
  <c r="G2929" i="6" s="1"/>
  <c r="D2929" i="6"/>
  <c r="B2929" i="6"/>
  <c r="A2929" i="6"/>
  <c r="F2928" i="6"/>
  <c r="G2928" i="6" s="1"/>
  <c r="D2928" i="6"/>
  <c r="B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B2885" i="6"/>
  <c r="A2885" i="6"/>
  <c r="F2884" i="6"/>
  <c r="G2884" i="6" s="1"/>
  <c r="D2884" i="6"/>
  <c r="B2884" i="6"/>
  <c r="A2884" i="6"/>
  <c r="F2883" i="6"/>
  <c r="G2883" i="6" s="1"/>
  <c r="D2883" i="6"/>
  <c r="B2883" i="6"/>
  <c r="A2883" i="6"/>
  <c r="F2882" i="6"/>
  <c r="G2882" i="6" s="1"/>
  <c r="D2882" i="6"/>
  <c r="B2882" i="6"/>
  <c r="A2882" i="6"/>
  <c r="F2881" i="6"/>
  <c r="G2881" i="6" s="1"/>
  <c r="D2881" i="6"/>
  <c r="B2881" i="6"/>
  <c r="A2881" i="6"/>
  <c r="F2880" i="6"/>
  <c r="G2880" i="6" s="1"/>
  <c r="D2880" i="6"/>
  <c r="B2880" i="6"/>
  <c r="A2880" i="6"/>
  <c r="F2879" i="6"/>
  <c r="G2879" i="6" s="1"/>
  <c r="D2879" i="6"/>
  <c r="B2879" i="6"/>
  <c r="A2879" i="6"/>
  <c r="F2878" i="6"/>
  <c r="G2878" i="6" s="1"/>
  <c r="D2878" i="6"/>
  <c r="B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B2835" i="6"/>
  <c r="A2835" i="6"/>
  <c r="F2834" i="6"/>
  <c r="G2834" i="6" s="1"/>
  <c r="D2834" i="6"/>
  <c r="B2834" i="6"/>
  <c r="A2834" i="6"/>
  <c r="F2833" i="6"/>
  <c r="G2833" i="6" s="1"/>
  <c r="D2833" i="6"/>
  <c r="B2833" i="6"/>
  <c r="A2833" i="6"/>
  <c r="F2832" i="6"/>
  <c r="G2832" i="6" s="1"/>
  <c r="D2832" i="6"/>
  <c r="B2832" i="6"/>
  <c r="A2832" i="6"/>
  <c r="F2831" i="6"/>
  <c r="G2831" i="6" s="1"/>
  <c r="D2831" i="6"/>
  <c r="B2831" i="6"/>
  <c r="A2831" i="6"/>
  <c r="F2830" i="6"/>
  <c r="G2830" i="6" s="1"/>
  <c r="D2830" i="6"/>
  <c r="B2830" i="6"/>
  <c r="A2830" i="6"/>
  <c r="F2829" i="6"/>
  <c r="G2829" i="6" s="1"/>
  <c r="D2829" i="6"/>
  <c r="B2829" i="6"/>
  <c r="A2829" i="6"/>
  <c r="F2828" i="6"/>
  <c r="G2828" i="6" s="1"/>
  <c r="D2828" i="6"/>
  <c r="B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B2785" i="6"/>
  <c r="A2785" i="6"/>
  <c r="F2784" i="6"/>
  <c r="G2784" i="6" s="1"/>
  <c r="D2784" i="6"/>
  <c r="B2784" i="6"/>
  <c r="A2784" i="6"/>
  <c r="F2783" i="6"/>
  <c r="G2783" i="6" s="1"/>
  <c r="D2783" i="6"/>
  <c r="B2783" i="6"/>
  <c r="A2783" i="6"/>
  <c r="F2782" i="6"/>
  <c r="G2782" i="6" s="1"/>
  <c r="D2782" i="6"/>
  <c r="B2782" i="6"/>
  <c r="A2782" i="6"/>
  <c r="F2781" i="6"/>
  <c r="G2781" i="6" s="1"/>
  <c r="D2781" i="6"/>
  <c r="B2781" i="6"/>
  <c r="A2781" i="6"/>
  <c r="F2780" i="6"/>
  <c r="G2780" i="6" s="1"/>
  <c r="D2780" i="6"/>
  <c r="B2780" i="6"/>
  <c r="A2780" i="6"/>
  <c r="F2779" i="6"/>
  <c r="G2779" i="6" s="1"/>
  <c r="D2779" i="6"/>
  <c r="B2779" i="6"/>
  <c r="A2779" i="6"/>
  <c r="F2778" i="6"/>
  <c r="G2778" i="6" s="1"/>
  <c r="D2778" i="6"/>
  <c r="B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B2735" i="6"/>
  <c r="A2735" i="6"/>
  <c r="F2734" i="6"/>
  <c r="G2734" i="6" s="1"/>
  <c r="D2734" i="6"/>
  <c r="B2734" i="6"/>
  <c r="A2734" i="6"/>
  <c r="F2733" i="6"/>
  <c r="G2733" i="6" s="1"/>
  <c r="D2733" i="6"/>
  <c r="B2733" i="6"/>
  <c r="A2733" i="6"/>
  <c r="F2732" i="6"/>
  <c r="G2732" i="6" s="1"/>
  <c r="D2732" i="6"/>
  <c r="B2732" i="6"/>
  <c r="A2732" i="6"/>
  <c r="F2731" i="6"/>
  <c r="G2731" i="6" s="1"/>
  <c r="D2731" i="6"/>
  <c r="B2731" i="6"/>
  <c r="A2731" i="6"/>
  <c r="F2730" i="6"/>
  <c r="G2730" i="6" s="1"/>
  <c r="D2730" i="6"/>
  <c r="B2730" i="6"/>
  <c r="A2730" i="6"/>
  <c r="F2729" i="6"/>
  <c r="G2729" i="6" s="1"/>
  <c r="D2729" i="6"/>
  <c r="B2729" i="6"/>
  <c r="A2729" i="6"/>
  <c r="F2728" i="6"/>
  <c r="G2728" i="6" s="1"/>
  <c r="D2728" i="6"/>
  <c r="B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B2685" i="6"/>
  <c r="A2685" i="6"/>
  <c r="F2684" i="6"/>
  <c r="G2684" i="6" s="1"/>
  <c r="D2684" i="6"/>
  <c r="B2684" i="6"/>
  <c r="A2684" i="6"/>
  <c r="F2683" i="6"/>
  <c r="G2683" i="6" s="1"/>
  <c r="D2683" i="6"/>
  <c r="B2683" i="6"/>
  <c r="A2683" i="6"/>
  <c r="F2682" i="6"/>
  <c r="G2682" i="6" s="1"/>
  <c r="D2682" i="6"/>
  <c r="B2682" i="6"/>
  <c r="A2682" i="6"/>
  <c r="F2681" i="6"/>
  <c r="G2681" i="6" s="1"/>
  <c r="D2681" i="6"/>
  <c r="B2681" i="6"/>
  <c r="A2681" i="6"/>
  <c r="F2680" i="6"/>
  <c r="G2680" i="6" s="1"/>
  <c r="D2680" i="6"/>
  <c r="B2680" i="6"/>
  <c r="A2680" i="6"/>
  <c r="F2679" i="6"/>
  <c r="G2679" i="6" s="1"/>
  <c r="D2679" i="6"/>
  <c r="B2679" i="6"/>
  <c r="A2679" i="6"/>
  <c r="F2678" i="6"/>
  <c r="G2678" i="6" s="1"/>
  <c r="D2678" i="6"/>
  <c r="B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B2635" i="6"/>
  <c r="A2635" i="6"/>
  <c r="F2634" i="6"/>
  <c r="G2634" i="6" s="1"/>
  <c r="D2634" i="6"/>
  <c r="B2634" i="6"/>
  <c r="A2634" i="6"/>
  <c r="F2633" i="6"/>
  <c r="G2633" i="6" s="1"/>
  <c r="D2633" i="6"/>
  <c r="B2633" i="6"/>
  <c r="A2633" i="6"/>
  <c r="F2632" i="6"/>
  <c r="G2632" i="6" s="1"/>
  <c r="D2632" i="6"/>
  <c r="B2632" i="6"/>
  <c r="A2632" i="6"/>
  <c r="F2631" i="6"/>
  <c r="G2631" i="6" s="1"/>
  <c r="D2631" i="6"/>
  <c r="B2631" i="6"/>
  <c r="A2631" i="6"/>
  <c r="F2630" i="6"/>
  <c r="G2630" i="6" s="1"/>
  <c r="D2630" i="6"/>
  <c r="B2630" i="6"/>
  <c r="A2630" i="6"/>
  <c r="F2629" i="6"/>
  <c r="G2629" i="6" s="1"/>
  <c r="D2629" i="6"/>
  <c r="B2629" i="6"/>
  <c r="A2629" i="6"/>
  <c r="F2628" i="6"/>
  <c r="G2628" i="6" s="1"/>
  <c r="D2628" i="6"/>
  <c r="B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B2585" i="6"/>
  <c r="A2585" i="6"/>
  <c r="F2584" i="6"/>
  <c r="G2584" i="6" s="1"/>
  <c r="D2584" i="6"/>
  <c r="B2584" i="6"/>
  <c r="A2584" i="6"/>
  <c r="F2583" i="6"/>
  <c r="G2583" i="6" s="1"/>
  <c r="D2583" i="6"/>
  <c r="B2583" i="6"/>
  <c r="A2583" i="6"/>
  <c r="F2582" i="6"/>
  <c r="G2582" i="6" s="1"/>
  <c r="D2582" i="6"/>
  <c r="B2582" i="6"/>
  <c r="A2582" i="6"/>
  <c r="F2581" i="6"/>
  <c r="G2581" i="6" s="1"/>
  <c r="D2581" i="6"/>
  <c r="B2581" i="6"/>
  <c r="A2581" i="6"/>
  <c r="F2580" i="6"/>
  <c r="G2580" i="6" s="1"/>
  <c r="D2580" i="6"/>
  <c r="B2580" i="6"/>
  <c r="A2580" i="6"/>
  <c r="F2579" i="6"/>
  <c r="G2579" i="6" s="1"/>
  <c r="D2579" i="6"/>
  <c r="B2579" i="6"/>
  <c r="A2579" i="6"/>
  <c r="F2578" i="6"/>
  <c r="G2578" i="6" s="1"/>
  <c r="D2578" i="6"/>
  <c r="B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B2535" i="6"/>
  <c r="A2535" i="6"/>
  <c r="F2534" i="6"/>
  <c r="G2534" i="6" s="1"/>
  <c r="D2534" i="6"/>
  <c r="B2534" i="6"/>
  <c r="A2534" i="6"/>
  <c r="F2533" i="6"/>
  <c r="G2533" i="6" s="1"/>
  <c r="D2533" i="6"/>
  <c r="B2533" i="6"/>
  <c r="A2533" i="6"/>
  <c r="F2532" i="6"/>
  <c r="G2532" i="6" s="1"/>
  <c r="D2532" i="6"/>
  <c r="B2532" i="6"/>
  <c r="A2532" i="6"/>
  <c r="F2531" i="6"/>
  <c r="G2531" i="6" s="1"/>
  <c r="D2531" i="6"/>
  <c r="B2531" i="6"/>
  <c r="A2531" i="6"/>
  <c r="F2530" i="6"/>
  <c r="G2530" i="6" s="1"/>
  <c r="D2530" i="6"/>
  <c r="B2530" i="6"/>
  <c r="A2530" i="6"/>
  <c r="F2529" i="6"/>
  <c r="G2529" i="6" s="1"/>
  <c r="D2529" i="6"/>
  <c r="B2529" i="6"/>
  <c r="A2529" i="6"/>
  <c r="F2528" i="6"/>
  <c r="G2528" i="6" s="1"/>
  <c r="D2528" i="6"/>
  <c r="B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B2485" i="6"/>
  <c r="A2485" i="6"/>
  <c r="F2484" i="6"/>
  <c r="G2484" i="6" s="1"/>
  <c r="D2484" i="6"/>
  <c r="B2484" i="6"/>
  <c r="A2484" i="6"/>
  <c r="F2483" i="6"/>
  <c r="G2483" i="6" s="1"/>
  <c r="D2483" i="6"/>
  <c r="B2483" i="6"/>
  <c r="A2483" i="6"/>
  <c r="F2482" i="6"/>
  <c r="G2482" i="6" s="1"/>
  <c r="D2482" i="6"/>
  <c r="B2482" i="6"/>
  <c r="A2482" i="6"/>
  <c r="F2481" i="6"/>
  <c r="G2481" i="6" s="1"/>
  <c r="D2481" i="6"/>
  <c r="B2481" i="6"/>
  <c r="A2481" i="6"/>
  <c r="F2480" i="6"/>
  <c r="G2480" i="6" s="1"/>
  <c r="D2480" i="6"/>
  <c r="B2480" i="6"/>
  <c r="A2480" i="6"/>
  <c r="F2479" i="6"/>
  <c r="G2479" i="6" s="1"/>
  <c r="D2479" i="6"/>
  <c r="B2479" i="6"/>
  <c r="A2479" i="6"/>
  <c r="F2478" i="6"/>
  <c r="G2478" i="6" s="1"/>
  <c r="D2478" i="6"/>
  <c r="B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B2435" i="6"/>
  <c r="A2435" i="6"/>
  <c r="F2434" i="6"/>
  <c r="G2434" i="6" s="1"/>
  <c r="D2434" i="6"/>
  <c r="B2434" i="6"/>
  <c r="A2434" i="6"/>
  <c r="F2433" i="6"/>
  <c r="G2433" i="6" s="1"/>
  <c r="D2433" i="6"/>
  <c r="B2433" i="6"/>
  <c r="A2433" i="6"/>
  <c r="F2432" i="6"/>
  <c r="G2432" i="6" s="1"/>
  <c r="D2432" i="6"/>
  <c r="B2432" i="6"/>
  <c r="A2432" i="6"/>
  <c r="F2431" i="6"/>
  <c r="G2431" i="6" s="1"/>
  <c r="D2431" i="6"/>
  <c r="B2431" i="6"/>
  <c r="A2431" i="6"/>
  <c r="F2430" i="6"/>
  <c r="G2430" i="6" s="1"/>
  <c r="D2430" i="6"/>
  <c r="B2430" i="6"/>
  <c r="A2430" i="6"/>
  <c r="F2429" i="6"/>
  <c r="G2429" i="6" s="1"/>
  <c r="D2429" i="6"/>
  <c r="B2429" i="6"/>
  <c r="A2429" i="6"/>
  <c r="F2428" i="6"/>
  <c r="G2428" i="6" s="1"/>
  <c r="D2428" i="6"/>
  <c r="B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B2385" i="6"/>
  <c r="A2385" i="6"/>
  <c r="F2384" i="6"/>
  <c r="G2384" i="6" s="1"/>
  <c r="D2384" i="6"/>
  <c r="B2384" i="6"/>
  <c r="A2384" i="6"/>
  <c r="F2383" i="6"/>
  <c r="G2383" i="6" s="1"/>
  <c r="D2383" i="6"/>
  <c r="B2383" i="6"/>
  <c r="A2383" i="6"/>
  <c r="F2382" i="6"/>
  <c r="G2382" i="6" s="1"/>
  <c r="D2382" i="6"/>
  <c r="B2382" i="6"/>
  <c r="A2382" i="6"/>
  <c r="F2381" i="6"/>
  <c r="G2381" i="6" s="1"/>
  <c r="D2381" i="6"/>
  <c r="B2381" i="6"/>
  <c r="A2381" i="6"/>
  <c r="F2380" i="6"/>
  <c r="G2380" i="6" s="1"/>
  <c r="D2380" i="6"/>
  <c r="B2380" i="6"/>
  <c r="A2380" i="6"/>
  <c r="F2379" i="6"/>
  <c r="G2379" i="6" s="1"/>
  <c r="D2379" i="6"/>
  <c r="B2379" i="6"/>
  <c r="A2379" i="6"/>
  <c r="F2378" i="6"/>
  <c r="G2378" i="6" s="1"/>
  <c r="D2378" i="6"/>
  <c r="B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B2335" i="6"/>
  <c r="A2335" i="6"/>
  <c r="F2334" i="6"/>
  <c r="G2334" i="6" s="1"/>
  <c r="D2334" i="6"/>
  <c r="B2334" i="6"/>
  <c r="A2334" i="6"/>
  <c r="F2333" i="6"/>
  <c r="G2333" i="6" s="1"/>
  <c r="D2333" i="6"/>
  <c r="B2333" i="6"/>
  <c r="A2333" i="6"/>
  <c r="F2332" i="6"/>
  <c r="G2332" i="6" s="1"/>
  <c r="D2332" i="6"/>
  <c r="B2332" i="6"/>
  <c r="A2332" i="6"/>
  <c r="F2331" i="6"/>
  <c r="G2331" i="6" s="1"/>
  <c r="D2331" i="6"/>
  <c r="B2331" i="6"/>
  <c r="A2331" i="6"/>
  <c r="F2330" i="6"/>
  <c r="G2330" i="6" s="1"/>
  <c r="D2330" i="6"/>
  <c r="B2330" i="6"/>
  <c r="A2330" i="6"/>
  <c r="F2329" i="6"/>
  <c r="G2329" i="6" s="1"/>
  <c r="D2329" i="6"/>
  <c r="B2329" i="6"/>
  <c r="A2329" i="6"/>
  <c r="F2328" i="6"/>
  <c r="G2328" i="6" s="1"/>
  <c r="D2328" i="6"/>
  <c r="B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B2285" i="6"/>
  <c r="A2285" i="6"/>
  <c r="F2284" i="6"/>
  <c r="G2284" i="6" s="1"/>
  <c r="D2284" i="6"/>
  <c r="B2284" i="6"/>
  <c r="A2284" i="6"/>
  <c r="F2283" i="6"/>
  <c r="G2283" i="6" s="1"/>
  <c r="D2283" i="6"/>
  <c r="B2283" i="6"/>
  <c r="A2283" i="6"/>
  <c r="F2282" i="6"/>
  <c r="G2282" i="6" s="1"/>
  <c r="D2282" i="6"/>
  <c r="B2282" i="6"/>
  <c r="A2282" i="6"/>
  <c r="F2281" i="6"/>
  <c r="G2281" i="6" s="1"/>
  <c r="D2281" i="6"/>
  <c r="B2281" i="6"/>
  <c r="A2281" i="6"/>
  <c r="F2280" i="6"/>
  <c r="G2280" i="6" s="1"/>
  <c r="D2280" i="6"/>
  <c r="B2280" i="6"/>
  <c r="A2280" i="6"/>
  <c r="F2279" i="6"/>
  <c r="G2279" i="6" s="1"/>
  <c r="D2279" i="6"/>
  <c r="B2279" i="6"/>
  <c r="A2279" i="6"/>
  <c r="F2278" i="6"/>
  <c r="G2278" i="6" s="1"/>
  <c r="D2278" i="6"/>
  <c r="B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B2235" i="6"/>
  <c r="A2235" i="6"/>
  <c r="F2234" i="6"/>
  <c r="G2234" i="6" s="1"/>
  <c r="D2234" i="6"/>
  <c r="B2234" i="6"/>
  <c r="A2234" i="6"/>
  <c r="F2233" i="6"/>
  <c r="G2233" i="6" s="1"/>
  <c r="D2233" i="6"/>
  <c r="B2233" i="6"/>
  <c r="A2233" i="6"/>
  <c r="F2232" i="6"/>
  <c r="G2232" i="6" s="1"/>
  <c r="D2232" i="6"/>
  <c r="B2232" i="6"/>
  <c r="A2232" i="6"/>
  <c r="F2231" i="6"/>
  <c r="G2231" i="6" s="1"/>
  <c r="D2231" i="6"/>
  <c r="B2231" i="6"/>
  <c r="A2231" i="6"/>
  <c r="F2230" i="6"/>
  <c r="G2230" i="6" s="1"/>
  <c r="D2230" i="6"/>
  <c r="B2230" i="6"/>
  <c r="A2230" i="6"/>
  <c r="F2229" i="6"/>
  <c r="G2229" i="6" s="1"/>
  <c r="D2229" i="6"/>
  <c r="B2229" i="6"/>
  <c r="A2229" i="6"/>
  <c r="F2228" i="6"/>
  <c r="G2228" i="6" s="1"/>
  <c r="D2228" i="6"/>
  <c r="B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B2185" i="6"/>
  <c r="A2185" i="6"/>
  <c r="F2184" i="6"/>
  <c r="G2184" i="6" s="1"/>
  <c r="D2184" i="6"/>
  <c r="B2184" i="6"/>
  <c r="A2184" i="6"/>
  <c r="F2183" i="6"/>
  <c r="G2183" i="6" s="1"/>
  <c r="D2183" i="6"/>
  <c r="B2183" i="6"/>
  <c r="A2183" i="6"/>
  <c r="F2182" i="6"/>
  <c r="G2182" i="6" s="1"/>
  <c r="D2182" i="6"/>
  <c r="B2182" i="6"/>
  <c r="A2182" i="6"/>
  <c r="F2181" i="6"/>
  <c r="G2181" i="6" s="1"/>
  <c r="D2181" i="6"/>
  <c r="B2181" i="6"/>
  <c r="A2181" i="6"/>
  <c r="F2180" i="6"/>
  <c r="G2180" i="6" s="1"/>
  <c r="D2180" i="6"/>
  <c r="B2180" i="6"/>
  <c r="A2180" i="6"/>
  <c r="F2179" i="6"/>
  <c r="G2179" i="6" s="1"/>
  <c r="D2179" i="6"/>
  <c r="B2179" i="6"/>
  <c r="A2179" i="6"/>
  <c r="F2178" i="6"/>
  <c r="G2178" i="6" s="1"/>
  <c r="D2178" i="6"/>
  <c r="B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B2135" i="6"/>
  <c r="A2135" i="6"/>
  <c r="F2134" i="6"/>
  <c r="G2134" i="6" s="1"/>
  <c r="D2134" i="6"/>
  <c r="B2134" i="6"/>
  <c r="A2134" i="6"/>
  <c r="F2133" i="6"/>
  <c r="G2133" i="6" s="1"/>
  <c r="D2133" i="6"/>
  <c r="B2133" i="6"/>
  <c r="A2133" i="6"/>
  <c r="F2132" i="6"/>
  <c r="G2132" i="6" s="1"/>
  <c r="D2132" i="6"/>
  <c r="B2132" i="6"/>
  <c r="A2132" i="6"/>
  <c r="F2131" i="6"/>
  <c r="G2131" i="6" s="1"/>
  <c r="D2131" i="6"/>
  <c r="B2131" i="6"/>
  <c r="A2131" i="6"/>
  <c r="F2130" i="6"/>
  <c r="G2130" i="6" s="1"/>
  <c r="D2130" i="6"/>
  <c r="B2130" i="6"/>
  <c r="A2130" i="6"/>
  <c r="F2129" i="6"/>
  <c r="G2129" i="6" s="1"/>
  <c r="D2129" i="6"/>
  <c r="B2129" i="6"/>
  <c r="A2129" i="6"/>
  <c r="F2128" i="6"/>
  <c r="G2128" i="6" s="1"/>
  <c r="D2128" i="6"/>
  <c r="B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B2085" i="6"/>
  <c r="A2085" i="6"/>
  <c r="F2084" i="6"/>
  <c r="G2084" i="6" s="1"/>
  <c r="D2084" i="6"/>
  <c r="B2084" i="6"/>
  <c r="A2084" i="6"/>
  <c r="F2083" i="6"/>
  <c r="G2083" i="6" s="1"/>
  <c r="D2083" i="6"/>
  <c r="B2083" i="6"/>
  <c r="A2083" i="6"/>
  <c r="F2082" i="6"/>
  <c r="G2082" i="6" s="1"/>
  <c r="D2082" i="6"/>
  <c r="B2082" i="6"/>
  <c r="A2082" i="6"/>
  <c r="F2081" i="6"/>
  <c r="G2081" i="6" s="1"/>
  <c r="D2081" i="6"/>
  <c r="B2081" i="6"/>
  <c r="A2081" i="6"/>
  <c r="F2080" i="6"/>
  <c r="G2080" i="6" s="1"/>
  <c r="D2080" i="6"/>
  <c r="B2080" i="6"/>
  <c r="A2080" i="6"/>
  <c r="F2079" i="6"/>
  <c r="G2079" i="6" s="1"/>
  <c r="D2079" i="6"/>
  <c r="B2079" i="6"/>
  <c r="A2079" i="6"/>
  <c r="F2078" i="6"/>
  <c r="G2078" i="6" s="1"/>
  <c r="D2078" i="6"/>
  <c r="B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B2035" i="6"/>
  <c r="A2035" i="6"/>
  <c r="F2034" i="6"/>
  <c r="G2034" i="6" s="1"/>
  <c r="D2034" i="6"/>
  <c r="B2034" i="6"/>
  <c r="A2034" i="6"/>
  <c r="F2033" i="6"/>
  <c r="G2033" i="6" s="1"/>
  <c r="D2033" i="6"/>
  <c r="B2033" i="6"/>
  <c r="A2033" i="6"/>
  <c r="F2032" i="6"/>
  <c r="G2032" i="6" s="1"/>
  <c r="D2032" i="6"/>
  <c r="B2032" i="6"/>
  <c r="A2032" i="6"/>
  <c r="F2031" i="6"/>
  <c r="G2031" i="6" s="1"/>
  <c r="D2031" i="6"/>
  <c r="B2031" i="6"/>
  <c r="A2031" i="6"/>
  <c r="F2030" i="6"/>
  <c r="G2030" i="6" s="1"/>
  <c r="D2030" i="6"/>
  <c r="B2030" i="6"/>
  <c r="A2030" i="6"/>
  <c r="F2029" i="6"/>
  <c r="G2029" i="6" s="1"/>
  <c r="D2029" i="6"/>
  <c r="B2029" i="6"/>
  <c r="A2029" i="6"/>
  <c r="F2028" i="6"/>
  <c r="G2028" i="6" s="1"/>
  <c r="D2028" i="6"/>
  <c r="B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B1985" i="6"/>
  <c r="A1985" i="6"/>
  <c r="F1984" i="6"/>
  <c r="G1984" i="6" s="1"/>
  <c r="D1984" i="6"/>
  <c r="B1984" i="6"/>
  <c r="A1984" i="6"/>
  <c r="F1983" i="6"/>
  <c r="G1983" i="6" s="1"/>
  <c r="D1983" i="6"/>
  <c r="B1983" i="6"/>
  <c r="A1983" i="6"/>
  <c r="F1982" i="6"/>
  <c r="G1982" i="6" s="1"/>
  <c r="D1982" i="6"/>
  <c r="B1982" i="6"/>
  <c r="A1982" i="6"/>
  <c r="F1981" i="6"/>
  <c r="G1981" i="6" s="1"/>
  <c r="D1981" i="6"/>
  <c r="B1981" i="6"/>
  <c r="A1981" i="6"/>
  <c r="F1980" i="6"/>
  <c r="G1980" i="6" s="1"/>
  <c r="D1980" i="6"/>
  <c r="B1980" i="6"/>
  <c r="A1980" i="6"/>
  <c r="F1979" i="6"/>
  <c r="G1979" i="6" s="1"/>
  <c r="D1979" i="6"/>
  <c r="B1979" i="6"/>
  <c r="A1979" i="6"/>
  <c r="F1978" i="6"/>
  <c r="G1978" i="6" s="1"/>
  <c r="D1978" i="6"/>
  <c r="B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B1935" i="6"/>
  <c r="A1935" i="6"/>
  <c r="F1934" i="6"/>
  <c r="G1934" i="6" s="1"/>
  <c r="D1934" i="6"/>
  <c r="B1934" i="6"/>
  <c r="A1934" i="6"/>
  <c r="F1933" i="6"/>
  <c r="G1933" i="6" s="1"/>
  <c r="D1933" i="6"/>
  <c r="B1933" i="6"/>
  <c r="A1933" i="6"/>
  <c r="F1932" i="6"/>
  <c r="G1932" i="6" s="1"/>
  <c r="D1932" i="6"/>
  <c r="B1932" i="6"/>
  <c r="A1932" i="6"/>
  <c r="F1931" i="6"/>
  <c r="G1931" i="6" s="1"/>
  <c r="D1931" i="6"/>
  <c r="B1931" i="6"/>
  <c r="A1931" i="6"/>
  <c r="F1930" i="6"/>
  <c r="G1930" i="6" s="1"/>
  <c r="D1930" i="6"/>
  <c r="B1930" i="6"/>
  <c r="A1930" i="6"/>
  <c r="F1929" i="6"/>
  <c r="G1929" i="6" s="1"/>
  <c r="D1929" i="6"/>
  <c r="B1929" i="6"/>
  <c r="A1929" i="6"/>
  <c r="F1928" i="6"/>
  <c r="G1928" i="6" s="1"/>
  <c r="D1928" i="6"/>
  <c r="B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B1885" i="6"/>
  <c r="A1885" i="6"/>
  <c r="F1884" i="6"/>
  <c r="G1884" i="6" s="1"/>
  <c r="D1884" i="6"/>
  <c r="B1884" i="6"/>
  <c r="A1884" i="6"/>
  <c r="F1883" i="6"/>
  <c r="G1883" i="6" s="1"/>
  <c r="D1883" i="6"/>
  <c r="B1883" i="6"/>
  <c r="A1883" i="6"/>
  <c r="F1882" i="6"/>
  <c r="G1882" i="6" s="1"/>
  <c r="D1882" i="6"/>
  <c r="B1882" i="6"/>
  <c r="A1882" i="6"/>
  <c r="F1881" i="6"/>
  <c r="G1881" i="6" s="1"/>
  <c r="D1881" i="6"/>
  <c r="B1881" i="6"/>
  <c r="A1881" i="6"/>
  <c r="F1880" i="6"/>
  <c r="G1880" i="6" s="1"/>
  <c r="D1880" i="6"/>
  <c r="B1880" i="6"/>
  <c r="A1880" i="6"/>
  <c r="F1879" i="6"/>
  <c r="G1879" i="6" s="1"/>
  <c r="D1879" i="6"/>
  <c r="B1879" i="6"/>
  <c r="A1879" i="6"/>
  <c r="F1878" i="6"/>
  <c r="G1878" i="6" s="1"/>
  <c r="D1878" i="6"/>
  <c r="B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B1835" i="6"/>
  <c r="A1835" i="6"/>
  <c r="F1834" i="6"/>
  <c r="G1834" i="6" s="1"/>
  <c r="D1834" i="6"/>
  <c r="B1834" i="6"/>
  <c r="A1834" i="6"/>
  <c r="F1833" i="6"/>
  <c r="G1833" i="6" s="1"/>
  <c r="D1833" i="6"/>
  <c r="B1833" i="6"/>
  <c r="A1833" i="6"/>
  <c r="F1832" i="6"/>
  <c r="G1832" i="6" s="1"/>
  <c r="D1832" i="6"/>
  <c r="B1832" i="6"/>
  <c r="A1832" i="6"/>
  <c r="F1831" i="6"/>
  <c r="G1831" i="6" s="1"/>
  <c r="D1831" i="6"/>
  <c r="B1831" i="6"/>
  <c r="A1831" i="6"/>
  <c r="F1830" i="6"/>
  <c r="G1830" i="6" s="1"/>
  <c r="D1830" i="6"/>
  <c r="B1830" i="6"/>
  <c r="A1830" i="6"/>
  <c r="F1829" i="6"/>
  <c r="G1829" i="6" s="1"/>
  <c r="D1829" i="6"/>
  <c r="B1829" i="6"/>
  <c r="A1829" i="6"/>
  <c r="F1828" i="6"/>
  <c r="G1828" i="6" s="1"/>
  <c r="D1828" i="6"/>
  <c r="B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B1785" i="6"/>
  <c r="A1785" i="6"/>
  <c r="F1784" i="6"/>
  <c r="G1784" i="6" s="1"/>
  <c r="D1784" i="6"/>
  <c r="B1784" i="6"/>
  <c r="A1784" i="6"/>
  <c r="F1783" i="6"/>
  <c r="G1783" i="6" s="1"/>
  <c r="D1783" i="6"/>
  <c r="B1783" i="6"/>
  <c r="A1783" i="6"/>
  <c r="F1782" i="6"/>
  <c r="G1782" i="6" s="1"/>
  <c r="D1782" i="6"/>
  <c r="B1782" i="6"/>
  <c r="A1782" i="6"/>
  <c r="F1781" i="6"/>
  <c r="G1781" i="6" s="1"/>
  <c r="D1781" i="6"/>
  <c r="B1781" i="6"/>
  <c r="A1781" i="6"/>
  <c r="F1780" i="6"/>
  <c r="G1780" i="6" s="1"/>
  <c r="D1780" i="6"/>
  <c r="B1780" i="6"/>
  <c r="A1780" i="6"/>
  <c r="F1779" i="6"/>
  <c r="G1779" i="6" s="1"/>
  <c r="D1779" i="6"/>
  <c r="B1779" i="6"/>
  <c r="A1779" i="6"/>
  <c r="F1778" i="6"/>
  <c r="G1778" i="6" s="1"/>
  <c r="D1778" i="6"/>
  <c r="B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B1735" i="6"/>
  <c r="A1735" i="6"/>
  <c r="F1734" i="6"/>
  <c r="G1734" i="6" s="1"/>
  <c r="D1734" i="6"/>
  <c r="B1734" i="6"/>
  <c r="A1734" i="6"/>
  <c r="F1733" i="6"/>
  <c r="G1733" i="6" s="1"/>
  <c r="D1733" i="6"/>
  <c r="B1733" i="6"/>
  <c r="A1733" i="6"/>
  <c r="F1732" i="6"/>
  <c r="G1732" i="6" s="1"/>
  <c r="D1732" i="6"/>
  <c r="B1732" i="6"/>
  <c r="A1732" i="6"/>
  <c r="F1731" i="6"/>
  <c r="G1731" i="6" s="1"/>
  <c r="D1731" i="6"/>
  <c r="B1731" i="6"/>
  <c r="A1731" i="6"/>
  <c r="F1730" i="6"/>
  <c r="G1730" i="6" s="1"/>
  <c r="D1730" i="6"/>
  <c r="B1730" i="6"/>
  <c r="A1730" i="6"/>
  <c r="F1729" i="6"/>
  <c r="G1729" i="6" s="1"/>
  <c r="D1729" i="6"/>
  <c r="B1729" i="6"/>
  <c r="A1729" i="6"/>
  <c r="F1728" i="6"/>
  <c r="G1728" i="6" s="1"/>
  <c r="D1728" i="6"/>
  <c r="B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B1685" i="6"/>
  <c r="A1685" i="6"/>
  <c r="F1684" i="6"/>
  <c r="G1684" i="6" s="1"/>
  <c r="D1684" i="6"/>
  <c r="B1684" i="6"/>
  <c r="A1684" i="6"/>
  <c r="F1683" i="6"/>
  <c r="G1683" i="6" s="1"/>
  <c r="D1683" i="6"/>
  <c r="B1683" i="6"/>
  <c r="A1683" i="6"/>
  <c r="F1682" i="6"/>
  <c r="G1682" i="6" s="1"/>
  <c r="D1682" i="6"/>
  <c r="B1682" i="6"/>
  <c r="A1682" i="6"/>
  <c r="F1681" i="6"/>
  <c r="G1681" i="6" s="1"/>
  <c r="D1681" i="6"/>
  <c r="B1681" i="6"/>
  <c r="A1681" i="6"/>
  <c r="F1680" i="6"/>
  <c r="G1680" i="6" s="1"/>
  <c r="D1680" i="6"/>
  <c r="B1680" i="6"/>
  <c r="A1680" i="6"/>
  <c r="F1679" i="6"/>
  <c r="G1679" i="6" s="1"/>
  <c r="D1679" i="6"/>
  <c r="B1679" i="6"/>
  <c r="A1679" i="6"/>
  <c r="F1678" i="6"/>
  <c r="G1678" i="6" s="1"/>
  <c r="D1678" i="6"/>
  <c r="B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B1635" i="6"/>
  <c r="A1635" i="6"/>
  <c r="F1634" i="6"/>
  <c r="G1634" i="6" s="1"/>
  <c r="D1634" i="6"/>
  <c r="B1634" i="6"/>
  <c r="A1634" i="6"/>
  <c r="F1633" i="6"/>
  <c r="G1633" i="6" s="1"/>
  <c r="D1633" i="6"/>
  <c r="B1633" i="6"/>
  <c r="A1633" i="6"/>
  <c r="F1632" i="6"/>
  <c r="G1632" i="6" s="1"/>
  <c r="D1632" i="6"/>
  <c r="B1632" i="6"/>
  <c r="A1632" i="6"/>
  <c r="F1631" i="6"/>
  <c r="G1631" i="6" s="1"/>
  <c r="D1631" i="6"/>
  <c r="B1631" i="6"/>
  <c r="A1631" i="6"/>
  <c r="F1630" i="6"/>
  <c r="G1630" i="6" s="1"/>
  <c r="D1630" i="6"/>
  <c r="B1630" i="6"/>
  <c r="A1630" i="6"/>
  <c r="F1629" i="6"/>
  <c r="G1629" i="6" s="1"/>
  <c r="D1629" i="6"/>
  <c r="B1629" i="6"/>
  <c r="A1629" i="6"/>
  <c r="F1628" i="6"/>
  <c r="G1628" i="6" s="1"/>
  <c r="D1628" i="6"/>
  <c r="B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B1585" i="6"/>
  <c r="A1585" i="6"/>
  <c r="F1584" i="6"/>
  <c r="G1584" i="6" s="1"/>
  <c r="D1584" i="6"/>
  <c r="B1584" i="6"/>
  <c r="A1584" i="6"/>
  <c r="F1583" i="6"/>
  <c r="G1583" i="6" s="1"/>
  <c r="D1583" i="6"/>
  <c r="B1583" i="6"/>
  <c r="A1583" i="6"/>
  <c r="F1582" i="6"/>
  <c r="G1582" i="6" s="1"/>
  <c r="D1582" i="6"/>
  <c r="B1582" i="6"/>
  <c r="A1582" i="6"/>
  <c r="F1581" i="6"/>
  <c r="G1581" i="6" s="1"/>
  <c r="D1581" i="6"/>
  <c r="B1581" i="6"/>
  <c r="A1581" i="6"/>
  <c r="F1580" i="6"/>
  <c r="G1580" i="6" s="1"/>
  <c r="D1580" i="6"/>
  <c r="B1580" i="6"/>
  <c r="A1580" i="6"/>
  <c r="F1579" i="6"/>
  <c r="G1579" i="6" s="1"/>
  <c r="D1579" i="6"/>
  <c r="B1579" i="6"/>
  <c r="A1579" i="6"/>
  <c r="F1578" i="6"/>
  <c r="G1578" i="6" s="1"/>
  <c r="D1578" i="6"/>
  <c r="B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B1535" i="6"/>
  <c r="A1535" i="6"/>
  <c r="F1534" i="6"/>
  <c r="G1534" i="6" s="1"/>
  <c r="D1534" i="6"/>
  <c r="B1534" i="6"/>
  <c r="A1534" i="6"/>
  <c r="F1533" i="6"/>
  <c r="G1533" i="6" s="1"/>
  <c r="D1533" i="6"/>
  <c r="B1533" i="6"/>
  <c r="A1533" i="6"/>
  <c r="F1532" i="6"/>
  <c r="G1532" i="6" s="1"/>
  <c r="D1532" i="6"/>
  <c r="B1532" i="6"/>
  <c r="A1532" i="6"/>
  <c r="F1531" i="6"/>
  <c r="G1531" i="6" s="1"/>
  <c r="D1531" i="6"/>
  <c r="B1531" i="6"/>
  <c r="A1531" i="6"/>
  <c r="F1530" i="6"/>
  <c r="G1530" i="6" s="1"/>
  <c r="D1530" i="6"/>
  <c r="B1530" i="6"/>
  <c r="A1530" i="6"/>
  <c r="F1529" i="6"/>
  <c r="G1529" i="6" s="1"/>
  <c r="D1529" i="6"/>
  <c r="B1529" i="6"/>
  <c r="A1529" i="6"/>
  <c r="F1528" i="6"/>
  <c r="G1528" i="6" s="1"/>
  <c r="D1528" i="6"/>
  <c r="B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B1485" i="6"/>
  <c r="A1485" i="6"/>
  <c r="F1484" i="6"/>
  <c r="G1484" i="6" s="1"/>
  <c r="D1484" i="6"/>
  <c r="B1484" i="6"/>
  <c r="A1484" i="6"/>
  <c r="F1483" i="6"/>
  <c r="G1483" i="6" s="1"/>
  <c r="D1483" i="6"/>
  <c r="B1483" i="6"/>
  <c r="A1483" i="6"/>
  <c r="F1482" i="6"/>
  <c r="G1482" i="6" s="1"/>
  <c r="D1482" i="6"/>
  <c r="B1482" i="6"/>
  <c r="A1482" i="6"/>
  <c r="F1481" i="6"/>
  <c r="G1481" i="6" s="1"/>
  <c r="D1481" i="6"/>
  <c r="B1481" i="6"/>
  <c r="A1481" i="6"/>
  <c r="F1480" i="6"/>
  <c r="G1480" i="6" s="1"/>
  <c r="D1480" i="6"/>
  <c r="B1480" i="6"/>
  <c r="A1480" i="6"/>
  <c r="F1479" i="6"/>
  <c r="G1479" i="6" s="1"/>
  <c r="D1479" i="6"/>
  <c r="B1479" i="6"/>
  <c r="A1479" i="6"/>
  <c r="F1478" i="6"/>
  <c r="G1478" i="6" s="1"/>
  <c r="D1478" i="6"/>
  <c r="B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B1435" i="6"/>
  <c r="A1435" i="6"/>
  <c r="F1434" i="6"/>
  <c r="G1434" i="6" s="1"/>
  <c r="D1434" i="6"/>
  <c r="B1434" i="6"/>
  <c r="A1434" i="6"/>
  <c r="F1433" i="6"/>
  <c r="G1433" i="6" s="1"/>
  <c r="D1433" i="6"/>
  <c r="B1433" i="6"/>
  <c r="A1433" i="6"/>
  <c r="F1432" i="6"/>
  <c r="G1432" i="6" s="1"/>
  <c r="D1432" i="6"/>
  <c r="B1432" i="6"/>
  <c r="A1432" i="6"/>
  <c r="F1431" i="6"/>
  <c r="G1431" i="6" s="1"/>
  <c r="D1431" i="6"/>
  <c r="B1431" i="6"/>
  <c r="A1431" i="6"/>
  <c r="F1430" i="6"/>
  <c r="G1430" i="6" s="1"/>
  <c r="D1430" i="6"/>
  <c r="B1430" i="6"/>
  <c r="A1430" i="6"/>
  <c r="F1429" i="6"/>
  <c r="G1429" i="6" s="1"/>
  <c r="D1429" i="6"/>
  <c r="B1429" i="6"/>
  <c r="A1429" i="6"/>
  <c r="F1428" i="6"/>
  <c r="G1428" i="6" s="1"/>
  <c r="D1428" i="6"/>
  <c r="B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B1385" i="6"/>
  <c r="A1385" i="6"/>
  <c r="F1384" i="6"/>
  <c r="G1384" i="6" s="1"/>
  <c r="D1384" i="6"/>
  <c r="B1384" i="6"/>
  <c r="A1384" i="6"/>
  <c r="F1383" i="6"/>
  <c r="G1383" i="6" s="1"/>
  <c r="D1383" i="6"/>
  <c r="B1383" i="6"/>
  <c r="A1383" i="6"/>
  <c r="F1382" i="6"/>
  <c r="G1382" i="6" s="1"/>
  <c r="D1382" i="6"/>
  <c r="B1382" i="6"/>
  <c r="A1382" i="6"/>
  <c r="F1381" i="6"/>
  <c r="G1381" i="6" s="1"/>
  <c r="D1381" i="6"/>
  <c r="B1381" i="6"/>
  <c r="A1381" i="6"/>
  <c r="F1380" i="6"/>
  <c r="G1380" i="6" s="1"/>
  <c r="D1380" i="6"/>
  <c r="B1380" i="6"/>
  <c r="A1380" i="6"/>
  <c r="F1379" i="6"/>
  <c r="G1379" i="6" s="1"/>
  <c r="D1379" i="6"/>
  <c r="B1379" i="6"/>
  <c r="A1379" i="6"/>
  <c r="F1378" i="6"/>
  <c r="G1378" i="6" s="1"/>
  <c r="D1378" i="6"/>
  <c r="B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B1335" i="6"/>
  <c r="A1335" i="6"/>
  <c r="F1334" i="6"/>
  <c r="G1334" i="6" s="1"/>
  <c r="D1334" i="6"/>
  <c r="B1334" i="6"/>
  <c r="A1334" i="6"/>
  <c r="F1333" i="6"/>
  <c r="G1333" i="6" s="1"/>
  <c r="D1333" i="6"/>
  <c r="B1333" i="6"/>
  <c r="A1333" i="6"/>
  <c r="F1332" i="6"/>
  <c r="G1332" i="6" s="1"/>
  <c r="D1332" i="6"/>
  <c r="B1332" i="6"/>
  <c r="A1332" i="6"/>
  <c r="F1331" i="6"/>
  <c r="G1331" i="6" s="1"/>
  <c r="D1331" i="6"/>
  <c r="B1331" i="6"/>
  <c r="A1331" i="6"/>
  <c r="F1330" i="6"/>
  <c r="G1330" i="6" s="1"/>
  <c r="D1330" i="6"/>
  <c r="B1330" i="6"/>
  <c r="A1330" i="6"/>
  <c r="F1329" i="6"/>
  <c r="G1329" i="6" s="1"/>
  <c r="D1329" i="6"/>
  <c r="B1329" i="6"/>
  <c r="A1329" i="6"/>
  <c r="F1328" i="6"/>
  <c r="G1328" i="6" s="1"/>
  <c r="D1328" i="6"/>
  <c r="B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B1285" i="6"/>
  <c r="A1285" i="6"/>
  <c r="F1284" i="6"/>
  <c r="G1284" i="6" s="1"/>
  <c r="D1284" i="6"/>
  <c r="B1284" i="6"/>
  <c r="A1284" i="6"/>
  <c r="F1283" i="6"/>
  <c r="G1283" i="6" s="1"/>
  <c r="D1283" i="6"/>
  <c r="B1283" i="6"/>
  <c r="A1283" i="6"/>
  <c r="F1282" i="6"/>
  <c r="G1282" i="6" s="1"/>
  <c r="D1282" i="6"/>
  <c r="B1282" i="6"/>
  <c r="A1282" i="6"/>
  <c r="F1281" i="6"/>
  <c r="G1281" i="6" s="1"/>
  <c r="D1281" i="6"/>
  <c r="B1281" i="6"/>
  <c r="A1281" i="6"/>
  <c r="F1280" i="6"/>
  <c r="G1280" i="6" s="1"/>
  <c r="D1280" i="6"/>
  <c r="B1280" i="6"/>
  <c r="A1280" i="6"/>
  <c r="F1279" i="6"/>
  <c r="G1279" i="6" s="1"/>
  <c r="D1279" i="6"/>
  <c r="B1279" i="6"/>
  <c r="A1279" i="6"/>
  <c r="F1278" i="6"/>
  <c r="G1278" i="6" s="1"/>
  <c r="D1278" i="6"/>
  <c r="B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B1235" i="6"/>
  <c r="A1235" i="6"/>
  <c r="F1234" i="6"/>
  <c r="G1234" i="6" s="1"/>
  <c r="D1234" i="6"/>
  <c r="B1234" i="6"/>
  <c r="A1234" i="6"/>
  <c r="F1233" i="6"/>
  <c r="G1233" i="6" s="1"/>
  <c r="D1233" i="6"/>
  <c r="B1233" i="6"/>
  <c r="A1233" i="6"/>
  <c r="F1232" i="6"/>
  <c r="G1232" i="6" s="1"/>
  <c r="D1232" i="6"/>
  <c r="B1232" i="6"/>
  <c r="A1232" i="6"/>
  <c r="F1231" i="6"/>
  <c r="G1231" i="6" s="1"/>
  <c r="D1231" i="6"/>
  <c r="B1231" i="6"/>
  <c r="A1231" i="6"/>
  <c r="F1230" i="6"/>
  <c r="G1230" i="6" s="1"/>
  <c r="D1230" i="6"/>
  <c r="B1230" i="6"/>
  <c r="A1230" i="6"/>
  <c r="F1229" i="6"/>
  <c r="G1229" i="6" s="1"/>
  <c r="D1229" i="6"/>
  <c r="B1229" i="6"/>
  <c r="A1229" i="6"/>
  <c r="F1228" i="6"/>
  <c r="G1228" i="6" s="1"/>
  <c r="D1228" i="6"/>
  <c r="B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B1185" i="6"/>
  <c r="A1185" i="6"/>
  <c r="F1184" i="6"/>
  <c r="G1184" i="6" s="1"/>
  <c r="D1184" i="6"/>
  <c r="B1184" i="6"/>
  <c r="A1184" i="6"/>
  <c r="F1183" i="6"/>
  <c r="G1183" i="6" s="1"/>
  <c r="D1183" i="6"/>
  <c r="B1183" i="6"/>
  <c r="A1183" i="6"/>
  <c r="F1182" i="6"/>
  <c r="G1182" i="6" s="1"/>
  <c r="D1182" i="6"/>
  <c r="B1182" i="6"/>
  <c r="A1182" i="6"/>
  <c r="F1181" i="6"/>
  <c r="G1181" i="6" s="1"/>
  <c r="D1181" i="6"/>
  <c r="B1181" i="6"/>
  <c r="A1181" i="6"/>
  <c r="F1180" i="6"/>
  <c r="G1180" i="6" s="1"/>
  <c r="D1180" i="6"/>
  <c r="B1180" i="6"/>
  <c r="A1180" i="6"/>
  <c r="F1179" i="6"/>
  <c r="G1179" i="6" s="1"/>
  <c r="D1179" i="6"/>
  <c r="B1179" i="6"/>
  <c r="A1179" i="6"/>
  <c r="F1178" i="6"/>
  <c r="G1178" i="6" s="1"/>
  <c r="D1178" i="6"/>
  <c r="B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B1135" i="6"/>
  <c r="A1135" i="6"/>
  <c r="F1134" i="6"/>
  <c r="G1134" i="6" s="1"/>
  <c r="D1134" i="6"/>
  <c r="B1134" i="6"/>
  <c r="A1134" i="6"/>
  <c r="F1133" i="6"/>
  <c r="G1133" i="6" s="1"/>
  <c r="D1133" i="6"/>
  <c r="B1133" i="6"/>
  <c r="A1133" i="6"/>
  <c r="F1132" i="6"/>
  <c r="G1132" i="6" s="1"/>
  <c r="D1132" i="6"/>
  <c r="B1132" i="6"/>
  <c r="A1132" i="6"/>
  <c r="F1131" i="6"/>
  <c r="G1131" i="6" s="1"/>
  <c r="D1131" i="6"/>
  <c r="B1131" i="6"/>
  <c r="A1131" i="6"/>
  <c r="F1130" i="6"/>
  <c r="G1130" i="6" s="1"/>
  <c r="D1130" i="6"/>
  <c r="B1130" i="6"/>
  <c r="A1130" i="6"/>
  <c r="F1129" i="6"/>
  <c r="G1129" i="6" s="1"/>
  <c r="D1129" i="6"/>
  <c r="B1129" i="6"/>
  <c r="A1129" i="6"/>
  <c r="F1128" i="6"/>
  <c r="G1128" i="6" s="1"/>
  <c r="D1128" i="6"/>
  <c r="B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B1085" i="6"/>
  <c r="A1085" i="6"/>
  <c r="F1084" i="6"/>
  <c r="G1084" i="6" s="1"/>
  <c r="D1084" i="6"/>
  <c r="B1084" i="6"/>
  <c r="A1084" i="6"/>
  <c r="F1083" i="6"/>
  <c r="G1083" i="6" s="1"/>
  <c r="D1083" i="6"/>
  <c r="B1083" i="6"/>
  <c r="A1083" i="6"/>
  <c r="F1082" i="6"/>
  <c r="G1082" i="6" s="1"/>
  <c r="D1082" i="6"/>
  <c r="B1082" i="6"/>
  <c r="A1082" i="6"/>
  <c r="F1081" i="6"/>
  <c r="G1081" i="6" s="1"/>
  <c r="D1081" i="6"/>
  <c r="B1081" i="6"/>
  <c r="A1081" i="6"/>
  <c r="F1080" i="6"/>
  <c r="G1080" i="6" s="1"/>
  <c r="D1080" i="6"/>
  <c r="B1080" i="6"/>
  <c r="A1080" i="6"/>
  <c r="F1079" i="6"/>
  <c r="G1079" i="6" s="1"/>
  <c r="D1079" i="6"/>
  <c r="B1079" i="6"/>
  <c r="A1079" i="6"/>
  <c r="F1078" i="6"/>
  <c r="G1078" i="6" s="1"/>
  <c r="D1078" i="6"/>
  <c r="B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B1035" i="6"/>
  <c r="A1035" i="6"/>
  <c r="F1034" i="6"/>
  <c r="G1034" i="6" s="1"/>
  <c r="D1034" i="6"/>
  <c r="B1034" i="6"/>
  <c r="A1034" i="6"/>
  <c r="F1033" i="6"/>
  <c r="G1033" i="6" s="1"/>
  <c r="D1033" i="6"/>
  <c r="B1033" i="6"/>
  <c r="A1033" i="6"/>
  <c r="F1032" i="6"/>
  <c r="G1032" i="6" s="1"/>
  <c r="D1032" i="6"/>
  <c r="B1032" i="6"/>
  <c r="A1032" i="6"/>
  <c r="F1031" i="6"/>
  <c r="G1031" i="6" s="1"/>
  <c r="D1031" i="6"/>
  <c r="B1031" i="6"/>
  <c r="A1031" i="6"/>
  <c r="F1030" i="6"/>
  <c r="G1030" i="6" s="1"/>
  <c r="D1030" i="6"/>
  <c r="B1030" i="6"/>
  <c r="A1030" i="6"/>
  <c r="F1029" i="6"/>
  <c r="G1029" i="6" s="1"/>
  <c r="D1029" i="6"/>
  <c r="B1029" i="6"/>
  <c r="A1029" i="6"/>
  <c r="F1028" i="6"/>
  <c r="G1028" i="6" s="1"/>
  <c r="D1028" i="6"/>
  <c r="B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B985" i="6"/>
  <c r="A985" i="6"/>
  <c r="F984" i="6"/>
  <c r="G984" i="6" s="1"/>
  <c r="D984" i="6"/>
  <c r="B984" i="6"/>
  <c r="A984" i="6"/>
  <c r="F983" i="6"/>
  <c r="G983" i="6" s="1"/>
  <c r="D983" i="6"/>
  <c r="B983" i="6"/>
  <c r="A983" i="6"/>
  <c r="F982" i="6"/>
  <c r="G982" i="6" s="1"/>
  <c r="D982" i="6"/>
  <c r="B982" i="6"/>
  <c r="A982" i="6"/>
  <c r="F981" i="6"/>
  <c r="G981" i="6" s="1"/>
  <c r="D981" i="6"/>
  <c r="B981" i="6"/>
  <c r="A981" i="6"/>
  <c r="F980" i="6"/>
  <c r="G980" i="6" s="1"/>
  <c r="D980" i="6"/>
  <c r="B980" i="6"/>
  <c r="A980" i="6"/>
  <c r="F979" i="6"/>
  <c r="G979" i="6" s="1"/>
  <c r="D979" i="6"/>
  <c r="B979" i="6"/>
  <c r="A979" i="6"/>
  <c r="F978" i="6"/>
  <c r="G978" i="6" s="1"/>
  <c r="D978" i="6"/>
  <c r="B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B935" i="6"/>
  <c r="A935" i="6"/>
  <c r="F934" i="6"/>
  <c r="G934" i="6" s="1"/>
  <c r="D934" i="6"/>
  <c r="B934" i="6"/>
  <c r="A934" i="6"/>
  <c r="F933" i="6"/>
  <c r="G933" i="6" s="1"/>
  <c r="D933" i="6"/>
  <c r="B933" i="6"/>
  <c r="A933" i="6"/>
  <c r="F932" i="6"/>
  <c r="G932" i="6" s="1"/>
  <c r="D932" i="6"/>
  <c r="B932" i="6"/>
  <c r="A932" i="6"/>
  <c r="F931" i="6"/>
  <c r="G931" i="6" s="1"/>
  <c r="D931" i="6"/>
  <c r="B931" i="6"/>
  <c r="A931" i="6"/>
  <c r="F930" i="6"/>
  <c r="G930" i="6" s="1"/>
  <c r="D930" i="6"/>
  <c r="B930" i="6"/>
  <c r="A930" i="6"/>
  <c r="F929" i="6"/>
  <c r="G929" i="6" s="1"/>
  <c r="D929" i="6"/>
  <c r="B929" i="6"/>
  <c r="A929" i="6"/>
  <c r="F928" i="6"/>
  <c r="G928" i="6" s="1"/>
  <c r="D928" i="6"/>
  <c r="B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B885" i="6"/>
  <c r="A885" i="6"/>
  <c r="F884" i="6"/>
  <c r="G884" i="6" s="1"/>
  <c r="D884" i="6"/>
  <c r="B884" i="6"/>
  <c r="A884" i="6"/>
  <c r="F883" i="6"/>
  <c r="G883" i="6" s="1"/>
  <c r="D883" i="6"/>
  <c r="B883" i="6"/>
  <c r="A883" i="6"/>
  <c r="F882" i="6"/>
  <c r="G882" i="6" s="1"/>
  <c r="D882" i="6"/>
  <c r="B882" i="6"/>
  <c r="A882" i="6"/>
  <c r="F881" i="6"/>
  <c r="G881" i="6" s="1"/>
  <c r="D881" i="6"/>
  <c r="B881" i="6"/>
  <c r="A881" i="6"/>
  <c r="F880" i="6"/>
  <c r="G880" i="6" s="1"/>
  <c r="D880" i="6"/>
  <c r="B880" i="6"/>
  <c r="A880" i="6"/>
  <c r="F879" i="6"/>
  <c r="G879" i="6" s="1"/>
  <c r="D879" i="6"/>
  <c r="B879" i="6"/>
  <c r="A879" i="6"/>
  <c r="F878" i="6"/>
  <c r="G878" i="6" s="1"/>
  <c r="D878" i="6"/>
  <c r="B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B835" i="6"/>
  <c r="A835" i="6"/>
  <c r="F834" i="6"/>
  <c r="G834" i="6" s="1"/>
  <c r="D834" i="6"/>
  <c r="B834" i="6"/>
  <c r="A834" i="6"/>
  <c r="F833" i="6"/>
  <c r="G833" i="6" s="1"/>
  <c r="D833" i="6"/>
  <c r="B833" i="6"/>
  <c r="A833" i="6"/>
  <c r="F832" i="6"/>
  <c r="G832" i="6" s="1"/>
  <c r="D832" i="6"/>
  <c r="B832" i="6"/>
  <c r="A832" i="6"/>
  <c r="F831" i="6"/>
  <c r="G831" i="6" s="1"/>
  <c r="D831" i="6"/>
  <c r="B831" i="6"/>
  <c r="A831" i="6"/>
  <c r="F830" i="6"/>
  <c r="G830" i="6" s="1"/>
  <c r="D830" i="6"/>
  <c r="B830" i="6"/>
  <c r="A830" i="6"/>
  <c r="F829" i="6"/>
  <c r="G829" i="6" s="1"/>
  <c r="D829" i="6"/>
  <c r="B829" i="6"/>
  <c r="A829" i="6"/>
  <c r="F828" i="6"/>
  <c r="G828" i="6" s="1"/>
  <c r="D828" i="6"/>
  <c r="B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B785" i="6"/>
  <c r="A785" i="6"/>
  <c r="F784" i="6"/>
  <c r="G784" i="6" s="1"/>
  <c r="D784" i="6"/>
  <c r="B784" i="6"/>
  <c r="A784" i="6"/>
  <c r="F783" i="6"/>
  <c r="G783" i="6" s="1"/>
  <c r="D783" i="6"/>
  <c r="B783" i="6"/>
  <c r="A783" i="6"/>
  <c r="F782" i="6"/>
  <c r="G782" i="6" s="1"/>
  <c r="D782" i="6"/>
  <c r="B782" i="6"/>
  <c r="A782" i="6"/>
  <c r="F781" i="6"/>
  <c r="G781" i="6" s="1"/>
  <c r="D781" i="6"/>
  <c r="B781" i="6"/>
  <c r="A781" i="6"/>
  <c r="F780" i="6"/>
  <c r="G780" i="6" s="1"/>
  <c r="D780" i="6"/>
  <c r="B780" i="6"/>
  <c r="A780" i="6"/>
  <c r="F779" i="6"/>
  <c r="G779" i="6" s="1"/>
  <c r="D779" i="6"/>
  <c r="B779" i="6"/>
  <c r="A779" i="6"/>
  <c r="F778" i="6"/>
  <c r="G778" i="6" s="1"/>
  <c r="D778" i="6"/>
  <c r="B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B735" i="6"/>
  <c r="A735" i="6"/>
  <c r="F734" i="6"/>
  <c r="G734" i="6" s="1"/>
  <c r="D734" i="6"/>
  <c r="B734" i="6"/>
  <c r="A734" i="6"/>
  <c r="F733" i="6"/>
  <c r="G733" i="6" s="1"/>
  <c r="D733" i="6"/>
  <c r="B733" i="6"/>
  <c r="A733" i="6"/>
  <c r="F732" i="6"/>
  <c r="G732" i="6" s="1"/>
  <c r="D732" i="6"/>
  <c r="B732" i="6"/>
  <c r="A732" i="6"/>
  <c r="F731" i="6"/>
  <c r="G731" i="6" s="1"/>
  <c r="D731" i="6"/>
  <c r="B731" i="6"/>
  <c r="A731" i="6"/>
  <c r="F730" i="6"/>
  <c r="G730" i="6" s="1"/>
  <c r="D730" i="6"/>
  <c r="B730" i="6"/>
  <c r="A730" i="6"/>
  <c r="F729" i="6"/>
  <c r="G729" i="6" s="1"/>
  <c r="D729" i="6"/>
  <c r="B729" i="6"/>
  <c r="A729" i="6"/>
  <c r="F728" i="6"/>
  <c r="G728" i="6" s="1"/>
  <c r="D728" i="6"/>
  <c r="B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B685" i="6"/>
  <c r="A685" i="6"/>
  <c r="F684" i="6"/>
  <c r="G684" i="6" s="1"/>
  <c r="D684" i="6"/>
  <c r="B684" i="6"/>
  <c r="A684" i="6"/>
  <c r="F683" i="6"/>
  <c r="G683" i="6" s="1"/>
  <c r="D683" i="6"/>
  <c r="B683" i="6"/>
  <c r="A683" i="6"/>
  <c r="F682" i="6"/>
  <c r="G682" i="6" s="1"/>
  <c r="D682" i="6"/>
  <c r="B682" i="6"/>
  <c r="A682" i="6"/>
  <c r="F681" i="6"/>
  <c r="G681" i="6" s="1"/>
  <c r="D681" i="6"/>
  <c r="B681" i="6"/>
  <c r="A681" i="6"/>
  <c r="F680" i="6"/>
  <c r="G680" i="6" s="1"/>
  <c r="D680" i="6"/>
  <c r="B680" i="6"/>
  <c r="A680" i="6"/>
  <c r="F679" i="6"/>
  <c r="G679" i="6" s="1"/>
  <c r="D679" i="6"/>
  <c r="B679" i="6"/>
  <c r="A679" i="6"/>
  <c r="F678" i="6"/>
  <c r="G678" i="6" s="1"/>
  <c r="D678" i="6"/>
  <c r="B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B635" i="6"/>
  <c r="A635" i="6"/>
  <c r="F634" i="6"/>
  <c r="G634" i="6" s="1"/>
  <c r="D634" i="6"/>
  <c r="B634" i="6"/>
  <c r="A634" i="6"/>
  <c r="F633" i="6"/>
  <c r="G633" i="6" s="1"/>
  <c r="D633" i="6"/>
  <c r="B633" i="6"/>
  <c r="A633" i="6"/>
  <c r="F632" i="6"/>
  <c r="G632" i="6" s="1"/>
  <c r="D632" i="6"/>
  <c r="B632" i="6"/>
  <c r="A632" i="6"/>
  <c r="F631" i="6"/>
  <c r="G631" i="6" s="1"/>
  <c r="D631" i="6"/>
  <c r="B631" i="6"/>
  <c r="A631" i="6"/>
  <c r="F630" i="6"/>
  <c r="G630" i="6" s="1"/>
  <c r="D630" i="6"/>
  <c r="B630" i="6"/>
  <c r="A630" i="6"/>
  <c r="F629" i="6"/>
  <c r="G629" i="6" s="1"/>
  <c r="D629" i="6"/>
  <c r="B629" i="6"/>
  <c r="A629" i="6"/>
  <c r="F628" i="6"/>
  <c r="G628" i="6" s="1"/>
  <c r="D628" i="6"/>
  <c r="B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B585" i="6"/>
  <c r="A585" i="6"/>
  <c r="F584" i="6"/>
  <c r="G584" i="6" s="1"/>
  <c r="D584" i="6"/>
  <c r="B584" i="6"/>
  <c r="A584" i="6"/>
  <c r="F583" i="6"/>
  <c r="G583" i="6" s="1"/>
  <c r="D583" i="6"/>
  <c r="B583" i="6"/>
  <c r="A583" i="6"/>
  <c r="F582" i="6"/>
  <c r="G582" i="6" s="1"/>
  <c r="D582" i="6"/>
  <c r="B582" i="6"/>
  <c r="A582" i="6"/>
  <c r="F581" i="6"/>
  <c r="G581" i="6" s="1"/>
  <c r="D581" i="6"/>
  <c r="B581" i="6"/>
  <c r="A581" i="6"/>
  <c r="F580" i="6"/>
  <c r="G580" i="6" s="1"/>
  <c r="D580" i="6"/>
  <c r="B580" i="6"/>
  <c r="A580" i="6"/>
  <c r="F579" i="6"/>
  <c r="G579" i="6" s="1"/>
  <c r="D579" i="6"/>
  <c r="B579" i="6"/>
  <c r="A579" i="6"/>
  <c r="F578" i="6"/>
  <c r="G578" i="6" s="1"/>
  <c r="D578" i="6"/>
  <c r="B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B535" i="6"/>
  <c r="A535" i="6"/>
  <c r="F534" i="6"/>
  <c r="G534" i="6" s="1"/>
  <c r="D534" i="6"/>
  <c r="B534" i="6"/>
  <c r="A534" i="6"/>
  <c r="F533" i="6"/>
  <c r="G533" i="6" s="1"/>
  <c r="D533" i="6"/>
  <c r="B533" i="6"/>
  <c r="A533" i="6"/>
  <c r="F532" i="6"/>
  <c r="G532" i="6" s="1"/>
  <c r="D532" i="6"/>
  <c r="B532" i="6"/>
  <c r="A532" i="6"/>
  <c r="F531" i="6"/>
  <c r="G531" i="6" s="1"/>
  <c r="D531" i="6"/>
  <c r="B531" i="6"/>
  <c r="A531" i="6"/>
  <c r="F530" i="6"/>
  <c r="G530" i="6" s="1"/>
  <c r="D530" i="6"/>
  <c r="B530" i="6"/>
  <c r="A530" i="6"/>
  <c r="F529" i="6"/>
  <c r="G529" i="6" s="1"/>
  <c r="D529" i="6"/>
  <c r="B529" i="6"/>
  <c r="A529" i="6"/>
  <c r="F528" i="6"/>
  <c r="G528" i="6" s="1"/>
  <c r="D528" i="6"/>
  <c r="B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B485" i="6"/>
  <c r="A485" i="6"/>
  <c r="F484" i="6"/>
  <c r="G484" i="6" s="1"/>
  <c r="D484" i="6"/>
  <c r="B484" i="6"/>
  <c r="A484" i="6"/>
  <c r="F483" i="6"/>
  <c r="G483" i="6" s="1"/>
  <c r="D483" i="6"/>
  <c r="B483" i="6"/>
  <c r="A483" i="6"/>
  <c r="F482" i="6"/>
  <c r="G482" i="6" s="1"/>
  <c r="D482" i="6"/>
  <c r="B482" i="6"/>
  <c r="A482" i="6"/>
  <c r="F481" i="6"/>
  <c r="G481" i="6" s="1"/>
  <c r="D481" i="6"/>
  <c r="B481" i="6"/>
  <c r="A481" i="6"/>
  <c r="F480" i="6"/>
  <c r="G480" i="6" s="1"/>
  <c r="D480" i="6"/>
  <c r="B480" i="6"/>
  <c r="A480" i="6"/>
  <c r="F479" i="6"/>
  <c r="G479" i="6" s="1"/>
  <c r="D479" i="6"/>
  <c r="B479" i="6"/>
  <c r="A479" i="6"/>
  <c r="F478" i="6"/>
  <c r="G478" i="6" s="1"/>
  <c r="D478" i="6"/>
  <c r="B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B435" i="6"/>
  <c r="A435" i="6"/>
  <c r="F434" i="6"/>
  <c r="G434" i="6" s="1"/>
  <c r="D434" i="6"/>
  <c r="B434" i="6"/>
  <c r="A434" i="6"/>
  <c r="F433" i="6"/>
  <c r="G433" i="6" s="1"/>
  <c r="D433" i="6"/>
  <c r="B433" i="6"/>
  <c r="A433" i="6"/>
  <c r="F432" i="6"/>
  <c r="G432" i="6" s="1"/>
  <c r="D432" i="6"/>
  <c r="B432" i="6"/>
  <c r="A432" i="6"/>
  <c r="F431" i="6"/>
  <c r="G431" i="6" s="1"/>
  <c r="D431" i="6"/>
  <c r="B431" i="6"/>
  <c r="A431" i="6"/>
  <c r="F430" i="6"/>
  <c r="G430" i="6" s="1"/>
  <c r="D430" i="6"/>
  <c r="B430" i="6"/>
  <c r="A430" i="6"/>
  <c r="F429" i="6"/>
  <c r="G429" i="6" s="1"/>
  <c r="D429" i="6"/>
  <c r="B429" i="6"/>
  <c r="A429" i="6"/>
  <c r="F428" i="6"/>
  <c r="G428" i="6" s="1"/>
  <c r="D428" i="6"/>
  <c r="B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B385" i="6"/>
  <c r="A385" i="6"/>
  <c r="F384" i="6"/>
  <c r="G384" i="6" s="1"/>
  <c r="D384" i="6"/>
  <c r="B384" i="6"/>
  <c r="A384" i="6"/>
  <c r="F383" i="6"/>
  <c r="G383" i="6" s="1"/>
  <c r="D383" i="6"/>
  <c r="B383" i="6"/>
  <c r="A383" i="6"/>
  <c r="F382" i="6"/>
  <c r="G382" i="6" s="1"/>
  <c r="D382" i="6"/>
  <c r="B382" i="6"/>
  <c r="A382" i="6"/>
  <c r="F381" i="6"/>
  <c r="G381" i="6" s="1"/>
  <c r="D381" i="6"/>
  <c r="B381" i="6"/>
  <c r="A381" i="6"/>
  <c r="F380" i="6"/>
  <c r="G380" i="6" s="1"/>
  <c r="D380" i="6"/>
  <c r="B380" i="6"/>
  <c r="A380" i="6"/>
  <c r="F379" i="6"/>
  <c r="G379" i="6" s="1"/>
  <c r="D379" i="6"/>
  <c r="B379" i="6"/>
  <c r="A379" i="6"/>
  <c r="F378" i="6"/>
  <c r="G378" i="6" s="1"/>
  <c r="D378" i="6"/>
  <c r="B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B335" i="6"/>
  <c r="A335" i="6"/>
  <c r="F334" i="6"/>
  <c r="G334" i="6" s="1"/>
  <c r="D334" i="6"/>
  <c r="B334" i="6"/>
  <c r="A334" i="6"/>
  <c r="F333" i="6"/>
  <c r="G333" i="6" s="1"/>
  <c r="D333" i="6"/>
  <c r="B333" i="6"/>
  <c r="A333" i="6"/>
  <c r="F332" i="6"/>
  <c r="G332" i="6" s="1"/>
  <c r="D332" i="6"/>
  <c r="B332" i="6"/>
  <c r="A332" i="6"/>
  <c r="F331" i="6"/>
  <c r="G331" i="6" s="1"/>
  <c r="D331" i="6"/>
  <c r="B331" i="6"/>
  <c r="A331" i="6"/>
  <c r="F330" i="6"/>
  <c r="G330" i="6" s="1"/>
  <c r="D330" i="6"/>
  <c r="B330" i="6"/>
  <c r="A330" i="6"/>
  <c r="F329" i="6"/>
  <c r="G329" i="6" s="1"/>
  <c r="D329" i="6"/>
  <c r="B329" i="6"/>
  <c r="A329" i="6"/>
  <c r="F328" i="6"/>
  <c r="G328" i="6" s="1"/>
  <c r="D328" i="6"/>
  <c r="B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B285" i="6"/>
  <c r="A285" i="6"/>
  <c r="F284" i="6"/>
  <c r="G284" i="6" s="1"/>
  <c r="D284" i="6"/>
  <c r="B284" i="6"/>
  <c r="A284" i="6"/>
  <c r="F283" i="6"/>
  <c r="G283" i="6" s="1"/>
  <c r="D283" i="6"/>
  <c r="B283" i="6"/>
  <c r="A283" i="6"/>
  <c r="F282" i="6"/>
  <c r="G282" i="6" s="1"/>
  <c r="D282" i="6"/>
  <c r="B282" i="6"/>
  <c r="A282" i="6"/>
  <c r="F281" i="6"/>
  <c r="G281" i="6" s="1"/>
  <c r="D281" i="6"/>
  <c r="B281" i="6"/>
  <c r="A281" i="6"/>
  <c r="F280" i="6"/>
  <c r="G280" i="6" s="1"/>
  <c r="D280" i="6"/>
  <c r="B280" i="6"/>
  <c r="A280" i="6"/>
  <c r="F279" i="6"/>
  <c r="G279" i="6" s="1"/>
  <c r="D279" i="6"/>
  <c r="B279" i="6"/>
  <c r="A279" i="6"/>
  <c r="F278" i="6"/>
  <c r="G278" i="6" s="1"/>
  <c r="D278" i="6"/>
  <c r="B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B235" i="6"/>
  <c r="A235" i="6"/>
  <c r="F234" i="6"/>
  <c r="G234" i="6" s="1"/>
  <c r="D234" i="6"/>
  <c r="B234" i="6"/>
  <c r="A234" i="6"/>
  <c r="F233" i="6"/>
  <c r="G233" i="6" s="1"/>
  <c r="D233" i="6"/>
  <c r="B233" i="6"/>
  <c r="A233" i="6"/>
  <c r="F232" i="6"/>
  <c r="G232" i="6" s="1"/>
  <c r="D232" i="6"/>
  <c r="B232" i="6"/>
  <c r="A232" i="6"/>
  <c r="F231" i="6"/>
  <c r="G231" i="6" s="1"/>
  <c r="D231" i="6"/>
  <c r="B231" i="6"/>
  <c r="A231" i="6"/>
  <c r="F230" i="6"/>
  <c r="G230" i="6" s="1"/>
  <c r="D230" i="6"/>
  <c r="B230" i="6"/>
  <c r="A230" i="6"/>
  <c r="F229" i="6"/>
  <c r="G229" i="6" s="1"/>
  <c r="D229" i="6"/>
  <c r="B229" i="6"/>
  <c r="A229" i="6"/>
  <c r="F228" i="6"/>
  <c r="G228" i="6" s="1"/>
  <c r="D228" i="6"/>
  <c r="B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B185" i="6"/>
  <c r="A185" i="6"/>
  <c r="F184" i="6"/>
  <c r="G184" i="6" s="1"/>
  <c r="D184" i="6"/>
  <c r="B184" i="6"/>
  <c r="A184" i="6"/>
  <c r="F183" i="6"/>
  <c r="G183" i="6" s="1"/>
  <c r="D183" i="6"/>
  <c r="B183" i="6"/>
  <c r="A183" i="6"/>
  <c r="F182" i="6"/>
  <c r="G182" i="6" s="1"/>
  <c r="D182" i="6"/>
  <c r="B182" i="6"/>
  <c r="A182" i="6"/>
  <c r="F181" i="6"/>
  <c r="G181" i="6" s="1"/>
  <c r="D181" i="6"/>
  <c r="B181" i="6"/>
  <c r="A181" i="6"/>
  <c r="F180" i="6"/>
  <c r="G180" i="6" s="1"/>
  <c r="D180" i="6"/>
  <c r="B180" i="6"/>
  <c r="A180" i="6"/>
  <c r="F179" i="6"/>
  <c r="G179" i="6" s="1"/>
  <c r="D179" i="6"/>
  <c r="B179" i="6"/>
  <c r="A179" i="6"/>
  <c r="F178" i="6"/>
  <c r="G178" i="6" s="1"/>
  <c r="D178" i="6"/>
  <c r="B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B135" i="6"/>
  <c r="A135" i="6"/>
  <c r="F134" i="6"/>
  <c r="G134" i="6" s="1"/>
  <c r="D134" i="6"/>
  <c r="B134" i="6"/>
  <c r="A134" i="6"/>
  <c r="F133" i="6"/>
  <c r="G133" i="6" s="1"/>
  <c r="D133" i="6"/>
  <c r="B133" i="6"/>
  <c r="A133" i="6"/>
  <c r="F132" i="6"/>
  <c r="G132" i="6" s="1"/>
  <c r="D132" i="6"/>
  <c r="B132" i="6"/>
  <c r="A132" i="6"/>
  <c r="F131" i="6"/>
  <c r="G131" i="6" s="1"/>
  <c r="D131" i="6"/>
  <c r="B131" i="6"/>
  <c r="A131" i="6"/>
  <c r="F130" i="6"/>
  <c r="G130" i="6" s="1"/>
  <c r="D130" i="6"/>
  <c r="B130" i="6"/>
  <c r="A130" i="6"/>
  <c r="F129" i="6"/>
  <c r="G129" i="6" s="1"/>
  <c r="D129" i="6"/>
  <c r="B129" i="6"/>
  <c r="A129" i="6"/>
  <c r="F128" i="6"/>
  <c r="G128" i="6" s="1"/>
  <c r="D128" i="6"/>
  <c r="B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B85" i="6"/>
  <c r="A85" i="6"/>
  <c r="F84" i="6"/>
  <c r="G84" i="6" s="1"/>
  <c r="D84" i="6"/>
  <c r="B84" i="6"/>
  <c r="A84" i="6"/>
  <c r="F83" i="6"/>
  <c r="G83" i="6" s="1"/>
  <c r="D83" i="6"/>
  <c r="B83" i="6"/>
  <c r="A83" i="6"/>
  <c r="F82" i="6"/>
  <c r="G82" i="6" s="1"/>
  <c r="D82" i="6"/>
  <c r="B82" i="6"/>
  <c r="A82" i="6"/>
  <c r="F81" i="6"/>
  <c r="G81" i="6" s="1"/>
  <c r="D81" i="6"/>
  <c r="B81" i="6"/>
  <c r="A81" i="6"/>
  <c r="F80" i="6"/>
  <c r="G80" i="6" s="1"/>
  <c r="D80" i="6"/>
  <c r="B80" i="6"/>
  <c r="A80" i="6"/>
  <c r="F79" i="6"/>
  <c r="G79" i="6" s="1"/>
  <c r="D79" i="6"/>
  <c r="B79" i="6"/>
  <c r="A79" i="6"/>
  <c r="F78" i="6"/>
  <c r="G78" i="6" s="1"/>
  <c r="D78" i="6"/>
  <c r="B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B12" i="6"/>
  <c r="M130" i="9"/>
  <c r="M129" i="9"/>
  <c r="M128" i="9"/>
  <c r="M127" i="9"/>
  <c r="M126" i="9"/>
  <c r="M125" i="9"/>
  <c r="M124" i="9"/>
  <c r="M123" i="9"/>
  <c r="M122" i="9"/>
  <c r="M121" i="9"/>
  <c r="M120" i="9"/>
  <c r="M119" i="9"/>
  <c r="M118" i="9"/>
  <c r="M117" i="9"/>
  <c r="M116" i="9"/>
  <c r="M115" i="9"/>
  <c r="M114" i="9"/>
  <c r="M113" i="9"/>
  <c r="M112" i="9"/>
  <c r="M111" i="9"/>
  <c r="M110" i="9"/>
  <c r="M109" i="9"/>
  <c r="M108" i="9"/>
  <c r="M107" i="9"/>
  <c r="M106" i="9"/>
  <c r="M105" i="9"/>
  <c r="M104" i="9"/>
  <c r="M103" i="9"/>
  <c r="M102" i="9"/>
  <c r="M101" i="9"/>
  <c r="M100" i="9"/>
  <c r="M99" i="9"/>
  <c r="M98" i="9"/>
  <c r="H1" i="6"/>
  <c r="C36" i="8"/>
  <c r="C11" i="8"/>
  <c r="C75" i="8" s="1"/>
  <c r="G3836" i="6" l="1"/>
  <c r="G1036" i="6"/>
  <c r="G97" i="6"/>
  <c r="G147" i="6"/>
  <c r="G326" i="6"/>
  <c r="G1636" i="6"/>
  <c r="G1747" i="6"/>
  <c r="G1836" i="6"/>
  <c r="G2276" i="6"/>
  <c r="G1686" i="6"/>
  <c r="G1797" i="6"/>
  <c r="G1886" i="6"/>
  <c r="G1086" i="6"/>
  <c r="G1097" i="6"/>
  <c r="G1736" i="6"/>
  <c r="G2497" i="6"/>
  <c r="G1197" i="6"/>
  <c r="G1786" i="6"/>
  <c r="G1897" i="6"/>
  <c r="G1986" i="6"/>
  <c r="G2197" i="6"/>
  <c r="G2397" i="6"/>
  <c r="G3936" i="6"/>
  <c r="G3986" i="6"/>
  <c r="G997" i="6"/>
  <c r="G2476" i="6"/>
  <c r="G426" i="6"/>
  <c r="G897" i="6"/>
  <c r="G1136" i="6"/>
  <c r="G1476" i="6"/>
  <c r="G2376" i="6"/>
  <c r="G797" i="6"/>
  <c r="G697" i="6"/>
  <c r="G1497" i="6"/>
  <c r="G747" i="6"/>
  <c r="G847" i="6"/>
  <c r="G86" i="6"/>
  <c r="G336" i="6"/>
  <c r="G536" i="6"/>
  <c r="G736" i="6"/>
  <c r="G836" i="6"/>
  <c r="G1347" i="6"/>
  <c r="G1436" i="6"/>
  <c r="G247" i="6"/>
  <c r="G647" i="6"/>
  <c r="G297" i="6"/>
  <c r="G397" i="6"/>
  <c r="G447" i="6"/>
  <c r="G497" i="6"/>
  <c r="G597" i="6"/>
  <c r="G1397" i="6"/>
  <c r="G2347" i="6"/>
  <c r="G2386" i="6"/>
  <c r="G2447" i="6"/>
  <c r="G2486" i="6"/>
  <c r="G2536" i="6"/>
  <c r="G2597" i="6"/>
  <c r="G2636" i="6"/>
  <c r="G2736" i="6"/>
  <c r="G2936" i="6"/>
  <c r="G2997" i="6"/>
  <c r="G3197" i="6"/>
  <c r="G3247" i="6"/>
  <c r="G3297" i="6"/>
  <c r="G3347" i="6"/>
  <c r="G3397" i="6"/>
  <c r="G3447" i="6"/>
  <c r="G3497" i="6"/>
  <c r="G3547" i="6"/>
  <c r="G3636" i="6"/>
  <c r="G3736" i="6"/>
  <c r="G786" i="6"/>
  <c r="G947" i="6"/>
  <c r="G1076" i="6"/>
  <c r="G1176" i="6"/>
  <c r="G1247" i="6"/>
  <c r="G1297" i="6"/>
  <c r="G1447" i="6"/>
  <c r="G1526" i="6"/>
  <c r="G1597" i="6"/>
  <c r="G1647" i="6"/>
  <c r="G1697" i="6"/>
  <c r="G1847" i="6"/>
  <c r="G1947" i="6"/>
  <c r="G2326" i="6"/>
  <c r="G2626" i="6"/>
  <c r="G2726" i="6"/>
  <c r="G2797" i="6"/>
  <c r="G2826" i="6"/>
  <c r="G2897" i="6"/>
  <c r="G2926" i="6"/>
  <c r="G2986" i="6"/>
  <c r="G3036" i="6"/>
  <c r="G3047" i="6"/>
  <c r="G3086" i="6"/>
  <c r="G3097" i="6"/>
  <c r="G3136" i="6"/>
  <c r="G3147" i="6"/>
  <c r="G3186" i="6"/>
  <c r="G3386" i="6"/>
  <c r="G3847" i="6"/>
  <c r="G347" i="6"/>
  <c r="G197" i="6"/>
  <c r="G1386" i="6"/>
  <c r="G2297" i="6"/>
  <c r="G2436" i="6"/>
  <c r="G2947" i="6"/>
  <c r="G3626" i="6"/>
  <c r="G3726" i="6"/>
  <c r="G3947" i="6"/>
  <c r="G3997" i="6"/>
  <c r="G4036" i="6"/>
  <c r="G4047" i="6"/>
  <c r="G4086" i="6"/>
  <c r="G4097" i="6"/>
  <c r="G2576" i="6"/>
  <c r="G2676" i="6"/>
  <c r="G2697" i="6"/>
  <c r="G2776" i="6"/>
  <c r="G2847" i="6"/>
  <c r="G2876" i="6"/>
  <c r="G2836" i="6"/>
  <c r="G2526" i="6"/>
  <c r="G2547" i="6"/>
  <c r="G2586" i="6"/>
  <c r="G2647" i="6"/>
  <c r="G2686" i="6"/>
  <c r="G2747" i="6"/>
  <c r="G2786" i="6"/>
  <c r="G2886" i="6"/>
  <c r="G2976" i="6"/>
  <c r="G3026" i="6"/>
  <c r="G3226" i="6"/>
  <c r="G3236" i="6"/>
  <c r="G3426" i="6"/>
  <c r="G3436" i="6"/>
  <c r="G3876" i="6"/>
  <c r="G3176" i="6"/>
  <c r="G3376" i="6"/>
  <c r="G3597" i="6"/>
  <c r="G3697" i="6"/>
  <c r="G3797" i="6"/>
  <c r="G3126" i="6"/>
  <c r="G3326" i="6"/>
  <c r="G3336" i="6"/>
  <c r="G3476" i="6"/>
  <c r="G3486" i="6"/>
  <c r="G3526" i="6"/>
  <c r="G3536" i="6"/>
  <c r="G3576" i="6"/>
  <c r="G3586" i="6"/>
  <c r="G3647" i="6"/>
  <c r="G3676" i="6"/>
  <c r="G3686" i="6"/>
  <c r="G3747" i="6"/>
  <c r="G3776" i="6"/>
  <c r="G3786" i="6"/>
  <c r="G3826" i="6"/>
  <c r="G3076" i="6"/>
  <c r="G3276" i="6"/>
  <c r="G3286" i="6"/>
  <c r="G3897" i="6"/>
  <c r="G3976" i="6"/>
  <c r="G4147" i="6"/>
  <c r="G3886" i="6"/>
  <c r="G4136" i="6"/>
  <c r="G3926" i="6"/>
  <c r="G4026" i="6"/>
  <c r="G4126" i="6"/>
  <c r="G4076" i="6"/>
  <c r="G2047" i="6"/>
  <c r="G2097" i="6"/>
  <c r="G2176" i="6"/>
  <c r="G2247" i="6"/>
  <c r="G2026" i="6"/>
  <c r="G2036" i="6"/>
  <c r="G2076" i="6"/>
  <c r="G2086" i="6"/>
  <c r="G2126" i="6"/>
  <c r="G2147" i="6"/>
  <c r="G2186" i="6"/>
  <c r="G2226" i="6"/>
  <c r="G2236" i="6"/>
  <c r="G2336" i="6"/>
  <c r="G2286" i="6"/>
  <c r="G2426" i="6"/>
  <c r="G2136" i="6"/>
  <c r="G1626" i="6"/>
  <c r="G1536" i="6"/>
  <c r="G1547" i="6"/>
  <c r="G1586" i="6"/>
  <c r="G1676" i="6"/>
  <c r="G1876" i="6"/>
  <c r="G1899" i="6" s="1"/>
  <c r="G1976" i="6"/>
  <c r="G1826" i="6"/>
  <c r="G1576" i="6"/>
  <c r="G1776" i="6"/>
  <c r="G1726" i="6"/>
  <c r="G1749" i="6" s="1"/>
  <c r="G1926" i="6"/>
  <c r="G1936" i="6"/>
  <c r="G1997" i="6"/>
  <c r="G1126" i="6"/>
  <c r="G1047" i="6"/>
  <c r="G1147" i="6"/>
  <c r="G1026" i="6"/>
  <c r="G1186" i="6"/>
  <c r="G1276" i="6"/>
  <c r="G1286" i="6"/>
  <c r="G1226" i="6"/>
  <c r="G1236" i="6"/>
  <c r="G1326" i="6"/>
  <c r="G1336" i="6"/>
  <c r="G1376" i="6"/>
  <c r="G1426" i="6"/>
  <c r="G1486" i="6"/>
  <c r="G547" i="6"/>
  <c r="G586" i="6"/>
  <c r="G526" i="6"/>
  <c r="G576" i="6"/>
  <c r="G686" i="6"/>
  <c r="G886" i="6"/>
  <c r="G936" i="6"/>
  <c r="G626" i="6"/>
  <c r="G636" i="6"/>
  <c r="G986" i="6"/>
  <c r="G676" i="6"/>
  <c r="G726" i="6"/>
  <c r="G776" i="6"/>
  <c r="G826" i="6"/>
  <c r="G876" i="6"/>
  <c r="G926" i="6"/>
  <c r="G976" i="6"/>
  <c r="G476" i="6"/>
  <c r="G486" i="6"/>
  <c r="G436" i="6"/>
  <c r="G376" i="6"/>
  <c r="G386" i="6"/>
  <c r="G276" i="6"/>
  <c r="G286" i="6"/>
  <c r="G236" i="6"/>
  <c r="G226" i="6"/>
  <c r="G176" i="6"/>
  <c r="G186" i="6"/>
  <c r="G126" i="6"/>
  <c r="G136" i="6"/>
  <c r="G76" i="6"/>
  <c r="G99" i="6" s="1"/>
  <c r="G2349" i="6" l="1"/>
  <c r="G849" i="6"/>
  <c r="G1699" i="6"/>
  <c r="G1649" i="6"/>
  <c r="G2949" i="6"/>
  <c r="G2299" i="6"/>
  <c r="G2649" i="6"/>
  <c r="G349" i="6"/>
  <c r="G1449" i="6"/>
  <c r="G3849" i="6"/>
  <c r="G2999" i="6"/>
  <c r="G3649" i="6"/>
  <c r="G1099" i="6"/>
  <c r="G1499" i="6"/>
  <c r="G1199" i="6"/>
  <c r="G3399" i="6"/>
  <c r="G3199" i="6"/>
  <c r="G3949" i="6"/>
  <c r="G2499" i="6"/>
  <c r="G799" i="6"/>
  <c r="G4049" i="6"/>
  <c r="G3099" i="6"/>
  <c r="G2399" i="6"/>
  <c r="G1399" i="6"/>
  <c r="G1849" i="6"/>
  <c r="G3999" i="6"/>
  <c r="G3749" i="6"/>
  <c r="G3149" i="6"/>
  <c r="G449" i="6"/>
  <c r="G749" i="6"/>
  <c r="G1799" i="6"/>
  <c r="G1599" i="6"/>
  <c r="G2899" i="6"/>
  <c r="G2599" i="6"/>
  <c r="G649" i="6"/>
  <c r="G1549" i="6"/>
  <c r="G2699" i="6"/>
  <c r="G2799" i="6"/>
  <c r="G2449" i="6"/>
  <c r="G4099" i="6"/>
  <c r="G3049" i="6"/>
  <c r="G2749" i="6"/>
  <c r="G2849" i="6"/>
  <c r="G149" i="6"/>
  <c r="G2049" i="6"/>
  <c r="G3299" i="6"/>
  <c r="G3599" i="6"/>
  <c r="G949" i="6"/>
  <c r="G1149" i="6"/>
  <c r="G899" i="6"/>
  <c r="G599" i="6"/>
  <c r="G1349" i="6"/>
  <c r="G1049" i="6"/>
  <c r="G3799" i="6"/>
  <c r="G3449" i="6"/>
  <c r="G1999" i="6"/>
  <c r="G3499" i="6"/>
  <c r="G2549" i="6"/>
  <c r="G199" i="6"/>
  <c r="G299" i="6"/>
  <c r="G999" i="6"/>
  <c r="G3349" i="6"/>
  <c r="G249" i="6"/>
  <c r="G399" i="6"/>
  <c r="G499" i="6"/>
  <c r="G549" i="6"/>
  <c r="G1249" i="6"/>
  <c r="G2149" i="6"/>
  <c r="G3249" i="6"/>
  <c r="G4149" i="6"/>
  <c r="G3899" i="6"/>
  <c r="G1949" i="6"/>
  <c r="G2099" i="6"/>
  <c r="G699" i="6"/>
  <c r="G1299" i="6"/>
  <c r="G2249" i="6"/>
  <c r="G2199" i="6"/>
  <c r="G3699" i="6"/>
  <c r="G3549" i="6"/>
  <c r="C1" i="5" l="1"/>
  <c r="C1" i="4"/>
  <c r="B46" i="6" l="1"/>
  <c r="B45" i="6"/>
  <c r="B44" i="6"/>
  <c r="B43" i="6"/>
  <c r="B42" i="6"/>
  <c r="B41" i="6"/>
  <c r="B40" i="6"/>
  <c r="B39" i="6"/>
  <c r="B38" i="6"/>
  <c r="B31" i="6"/>
  <c r="B32" i="6"/>
  <c r="B33" i="6"/>
  <c r="B34" i="6"/>
  <c r="B35" i="6"/>
  <c r="B13" i="6"/>
  <c r="B14" i="6"/>
  <c r="B15" i="6"/>
  <c r="B16" i="6"/>
  <c r="B17" i="6"/>
  <c r="B18" i="6"/>
  <c r="B19" i="6"/>
  <c r="B20" i="6"/>
  <c r="B21" i="6"/>
  <c r="B22" i="6"/>
  <c r="B23" i="6"/>
  <c r="B24" i="6"/>
  <c r="B25" i="6"/>
  <c r="D31" i="6" l="1"/>
  <c r="D30" i="6"/>
  <c r="D29" i="6"/>
  <c r="D28" i="6"/>
  <c r="E144" i="2" l="1"/>
  <c r="E143" i="2"/>
  <c r="B143" i="2" s="1"/>
  <c r="E141" i="2"/>
  <c r="B141" i="2" s="1"/>
  <c r="C10" i="2"/>
  <c r="C9" i="2"/>
  <c r="C8" i="2"/>
  <c r="C7" i="2"/>
  <c r="C6" i="2"/>
  <c r="C5" i="2"/>
  <c r="C4" i="2"/>
  <c r="C3" i="2"/>
  <c r="C2"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F34" i="6"/>
  <c r="G34" i="6" s="1"/>
  <c r="D34" i="6"/>
  <c r="A34" i="6"/>
  <c r="F33" i="6"/>
  <c r="G33" i="6" s="1"/>
  <c r="D33" i="6"/>
  <c r="A33" i="6"/>
  <c r="F32" i="6"/>
  <c r="G32" i="6" s="1"/>
  <c r="D32" i="6"/>
  <c r="A32" i="6"/>
  <c r="G31" i="6"/>
  <c r="A31" i="6"/>
  <c r="G30" i="6"/>
  <c r="A30" i="6"/>
  <c r="G29" i="6"/>
  <c r="A29" i="6"/>
  <c r="G28" i="6"/>
  <c r="A28" i="6"/>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20" i="12"/>
  <c r="B216" i="12"/>
  <c r="B215" i="12"/>
  <c r="B219" i="12" s="1"/>
  <c r="B186" i="12"/>
  <c r="B208" i="12" s="1"/>
  <c r="B178" i="12"/>
  <c r="B183" i="12" s="1"/>
  <c r="B166" i="12"/>
  <c r="B174" i="12" s="1"/>
  <c r="B160" i="12"/>
  <c r="B157" i="12"/>
  <c r="B154" i="12"/>
  <c r="B163" i="12" s="1"/>
  <c r="B139" i="12"/>
  <c r="B147" i="12" s="1"/>
  <c r="B134" i="12"/>
  <c r="B135" i="12" s="1"/>
  <c r="B118" i="12"/>
  <c r="B129" i="12" s="1"/>
  <c r="B109" i="12"/>
  <c r="B114" i="12" s="1"/>
  <c r="B101" i="12"/>
  <c r="B104" i="12" s="1"/>
  <c r="B97" i="12"/>
  <c r="B91" i="12"/>
  <c r="B98" i="12" s="1"/>
  <c r="B86" i="12"/>
  <c r="B88" i="12" s="1"/>
  <c r="B79" i="12"/>
  <c r="B83" i="12" s="1"/>
  <c r="B73" i="12"/>
  <c r="B72" i="12"/>
  <c r="B76" i="12" s="1"/>
  <c r="B54" i="12"/>
  <c r="B65" i="12" s="1"/>
  <c r="B47" i="12"/>
  <c r="B41" i="12"/>
  <c r="B48" i="12" s="1"/>
  <c r="B26" i="12"/>
  <c r="B30" i="12" s="1"/>
  <c r="B19" i="12"/>
  <c r="B23" i="12" s="1"/>
  <c r="B16" i="12"/>
  <c r="B13" i="12"/>
  <c r="B15" i="12" s="1"/>
  <c r="B22" i="12" l="1"/>
  <c r="B75" i="12"/>
  <c r="B36" i="12"/>
  <c r="B218" i="12"/>
  <c r="B14" i="12"/>
  <c r="B64" i="15" s="1"/>
  <c r="B223" i="12"/>
  <c r="B148" i="12"/>
  <c r="B50" i="12"/>
  <c r="B87" i="12"/>
  <c r="B119" i="12"/>
  <c r="B128" i="12"/>
  <c r="B140" i="12"/>
  <c r="B151" i="12"/>
  <c r="B180" i="12"/>
  <c r="B246" i="12"/>
  <c r="B28" i="12"/>
  <c r="B103" i="12"/>
  <c r="B121" i="12"/>
  <c r="B130" i="12"/>
  <c r="B142" i="12"/>
  <c r="B162" i="12"/>
  <c r="B248" i="12"/>
  <c r="B125" i="12"/>
  <c r="B42" i="12"/>
  <c r="B20" i="12"/>
  <c r="B123" i="15" s="1"/>
  <c r="B32" i="12"/>
  <c r="B44" i="12"/>
  <c r="B81" i="12"/>
  <c r="B93" i="12"/>
  <c r="B123" i="12"/>
  <c r="B145" i="12"/>
  <c r="B155" i="12"/>
  <c r="B34" i="12"/>
  <c r="B38" i="12"/>
  <c r="B56" i="12"/>
  <c r="B60" i="12"/>
  <c r="B66" i="12"/>
  <c r="B95" i="12"/>
  <c r="B105" i="12"/>
  <c r="B111" i="12"/>
  <c r="B115" i="12"/>
  <c r="B136" i="12"/>
  <c r="B21" i="12"/>
  <c r="B130" i="15" s="1"/>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B47" i="15" l="1"/>
  <c r="B137" i="15"/>
  <c r="B31" i="15"/>
  <c r="C89" i="15"/>
  <c r="B51" i="15"/>
  <c r="C129" i="15"/>
  <c r="N129" i="15" s="1"/>
  <c r="B80" i="15"/>
  <c r="C30" i="15"/>
  <c r="C64" i="15"/>
  <c r="B81" i="15"/>
  <c r="B138" i="15"/>
  <c r="C120" i="15"/>
  <c r="C44" i="15"/>
  <c r="B54" i="15"/>
  <c r="B87" i="15"/>
  <c r="B117" i="15"/>
  <c r="C49" i="15"/>
  <c r="C131" i="15"/>
  <c r="B57" i="15"/>
  <c r="B114" i="15"/>
  <c r="C88" i="15"/>
  <c r="C130" i="15"/>
  <c r="N130" i="15" s="1"/>
  <c r="N131" i="15" s="1"/>
  <c r="C126" i="15"/>
  <c r="N126" i="15" s="1"/>
  <c r="B129" i="15"/>
  <c r="C133" i="15"/>
  <c r="C73" i="15"/>
  <c r="B35" i="15"/>
  <c r="C79" i="15"/>
  <c r="B136" i="15"/>
  <c r="B76" i="15"/>
  <c r="B70" i="15"/>
  <c r="B44" i="15"/>
  <c r="C52" i="15"/>
  <c r="B95" i="15"/>
  <c r="B115" i="15"/>
  <c r="C55" i="15"/>
  <c r="B112" i="15"/>
  <c r="B38" i="15"/>
  <c r="C94" i="15"/>
  <c r="C32" i="15"/>
  <c r="C122" i="15"/>
  <c r="C100" i="15"/>
  <c r="B113" i="15"/>
  <c r="C124" i="15"/>
  <c r="N124" i="15" s="1"/>
  <c r="C41" i="15"/>
  <c r="C117" i="15"/>
  <c r="C81" i="15"/>
  <c r="B55" i="15"/>
  <c r="C113" i="15"/>
  <c r="B75" i="15"/>
  <c r="B118" i="15"/>
  <c r="B89" i="15"/>
  <c r="C36" i="15"/>
  <c r="C39" i="15"/>
  <c r="B71" i="15"/>
  <c r="B36" i="15"/>
  <c r="B79" i="15"/>
  <c r="C137" i="15"/>
  <c r="B99" i="15"/>
  <c r="C111" i="15"/>
  <c r="B37" i="15"/>
  <c r="C142" i="15"/>
  <c r="B135" i="15"/>
  <c r="C105" i="15"/>
  <c r="B67" i="15"/>
  <c r="B56" i="15"/>
  <c r="C37" i="15"/>
  <c r="B119" i="15"/>
  <c r="B139" i="15"/>
  <c r="C62" i="15"/>
  <c r="B121" i="15"/>
  <c r="C57" i="15"/>
  <c r="C128" i="15"/>
  <c r="B68" i="15"/>
  <c r="C45" i="15"/>
  <c r="B69" i="15"/>
  <c r="B108" i="15"/>
  <c r="B34" i="15"/>
  <c r="C86" i="15"/>
  <c r="C106" i="15"/>
  <c r="N106" i="15" s="1"/>
  <c r="C60" i="15"/>
  <c r="C119" i="15"/>
  <c r="B45" i="15"/>
  <c r="B102" i="15"/>
  <c r="C90" i="15"/>
  <c r="C53" i="15"/>
  <c r="B43" i="15"/>
  <c r="B52" i="15"/>
  <c r="B111" i="15"/>
  <c r="B131" i="15"/>
  <c r="C31" i="15"/>
  <c r="B88" i="15"/>
  <c r="C46" i="15"/>
  <c r="C26" i="15"/>
  <c r="C77" i="15"/>
  <c r="B28" i="15"/>
  <c r="B63" i="15"/>
  <c r="C121" i="15"/>
  <c r="B83" i="15"/>
  <c r="C50" i="15"/>
  <c r="C43" i="15"/>
  <c r="B100" i="15"/>
  <c r="B26" i="15"/>
  <c r="C70" i="15"/>
  <c r="C66" i="15"/>
  <c r="B101" i="15"/>
  <c r="C85" i="15"/>
  <c r="C83" i="15"/>
  <c r="B140" i="15"/>
  <c r="B66" i="15"/>
  <c r="C68" i="15"/>
  <c r="B86" i="15"/>
  <c r="B77" i="15"/>
  <c r="B134" i="15"/>
  <c r="C104" i="15"/>
  <c r="C135" i="15"/>
  <c r="N135" i="15" s="1"/>
  <c r="C27" i="15"/>
  <c r="B84" i="15"/>
  <c r="C38" i="15"/>
  <c r="C65" i="15"/>
  <c r="C63" i="15"/>
  <c r="B120" i="15"/>
  <c r="B46" i="15"/>
  <c r="C110" i="15"/>
  <c r="C72" i="15"/>
  <c r="B60" i="15"/>
  <c r="C93" i="15"/>
  <c r="B127" i="15"/>
  <c r="B128" i="15"/>
  <c r="B27" i="15"/>
  <c r="C75" i="15"/>
  <c r="B132" i="15"/>
  <c r="B58" i="15"/>
  <c r="C134" i="15"/>
  <c r="C136" i="15"/>
  <c r="B133" i="15"/>
  <c r="C82" i="15"/>
  <c r="C87" i="15"/>
  <c r="C132" i="15"/>
  <c r="N132" i="15" s="1"/>
  <c r="N133" i="15" s="1"/>
  <c r="C115" i="15"/>
  <c r="B41" i="15"/>
  <c r="B98" i="15"/>
  <c r="C141" i="15"/>
  <c r="C74" i="15"/>
  <c r="B109" i="15"/>
  <c r="C84" i="15"/>
  <c r="C33" i="15"/>
  <c r="C61" i="15"/>
  <c r="B96" i="15"/>
  <c r="B91" i="15"/>
  <c r="C59" i="15"/>
  <c r="B116" i="15"/>
  <c r="B42" i="15"/>
  <c r="C102" i="15"/>
  <c r="C56" i="15"/>
  <c r="C138" i="15"/>
  <c r="C95" i="15"/>
  <c r="B78" i="15"/>
  <c r="C108" i="15"/>
  <c r="C29" i="15"/>
  <c r="C103" i="15"/>
  <c r="C35" i="15"/>
  <c r="B92" i="15"/>
  <c r="C54" i="15"/>
  <c r="C42" i="15"/>
  <c r="B125" i="15"/>
  <c r="B30" i="15"/>
  <c r="C107" i="15"/>
  <c r="B33" i="15"/>
  <c r="B90" i="15"/>
  <c r="C34" i="15"/>
  <c r="B40" i="15"/>
  <c r="B107" i="15"/>
  <c r="B73" i="15"/>
  <c r="C80" i="15"/>
  <c r="C58" i="15"/>
  <c r="B141" i="15"/>
  <c r="B39" i="15"/>
  <c r="C97" i="15"/>
  <c r="B59" i="15"/>
  <c r="B93" i="15"/>
  <c r="B94" i="15"/>
  <c r="C91" i="15"/>
  <c r="B74" i="15"/>
  <c r="C76" i="15"/>
  <c r="C71" i="15"/>
  <c r="C127" i="15"/>
  <c r="B53" i="15"/>
  <c r="B110" i="15"/>
  <c r="C40" i="15"/>
  <c r="C114" i="15"/>
  <c r="B32" i="15"/>
  <c r="C92" i="15"/>
  <c r="C67" i="15"/>
  <c r="B124" i="15"/>
  <c r="B50" i="15"/>
  <c r="C118" i="15"/>
  <c r="N118" i="15" s="1"/>
  <c r="N119" i="15" s="1"/>
  <c r="C96" i="15"/>
  <c r="C69" i="15"/>
  <c r="C139" i="15"/>
  <c r="B65" i="15"/>
  <c r="B122" i="15"/>
  <c r="C48" i="15"/>
  <c r="B72" i="15"/>
  <c r="C51" i="15"/>
  <c r="B25" i="15"/>
  <c r="B105" i="15"/>
  <c r="C28" i="15"/>
  <c r="C112" i="15"/>
  <c r="B48" i="15"/>
  <c r="B103" i="15"/>
  <c r="C78" i="15"/>
  <c r="C123" i="15"/>
  <c r="B49" i="15"/>
  <c r="B106" i="15"/>
  <c r="C98" i="15"/>
  <c r="B61" i="15"/>
  <c r="B126" i="15"/>
  <c r="B85" i="15"/>
  <c r="B142" i="15"/>
  <c r="C116" i="15"/>
  <c r="B29" i="15"/>
  <c r="C125" i="15"/>
  <c r="C99" i="15"/>
  <c r="B82" i="15"/>
  <c r="C109" i="15"/>
  <c r="B97" i="15"/>
  <c r="C101" i="15"/>
  <c r="C140" i="15"/>
  <c r="C47" i="15"/>
  <c r="B104" i="15"/>
  <c r="B62" i="15"/>
  <c r="C25" i="15"/>
  <c r="N88" i="15"/>
  <c r="N55" i="15"/>
  <c r="N136" i="15" l="1"/>
  <c r="N134" i="15"/>
  <c r="N107" i="15"/>
  <c r="N108" i="15" s="1"/>
  <c r="N120" i="15"/>
  <c r="N121" i="15" s="1"/>
  <c r="N122" i="15" s="1"/>
  <c r="N123" i="15" s="1"/>
  <c r="N137" i="15"/>
  <c r="N138" i="15" s="1"/>
  <c r="N139" i="15"/>
  <c r="N140" i="15" s="1"/>
  <c r="N141" i="15" s="1"/>
  <c r="N142" i="15" s="1"/>
  <c r="N125" i="15"/>
  <c r="N127" i="15"/>
  <c r="N128" i="15" s="1"/>
  <c r="N74" i="15"/>
  <c r="N56" i="15"/>
  <c r="N84" i="15"/>
  <c r="N75" i="15"/>
  <c r="N76" i="15" s="1"/>
  <c r="N77" i="15" s="1"/>
  <c r="L25" i="15"/>
  <c r="N25" i="15"/>
  <c r="N26" i="15" s="1"/>
  <c r="M25" i="15"/>
  <c r="M26" i="15" s="1"/>
  <c r="M27" i="15" s="1"/>
  <c r="M28" i="15" s="1"/>
  <c r="N78" i="15"/>
  <c r="N79" i="15" s="1"/>
  <c r="N80" i="15" s="1"/>
  <c r="N81" i="15" s="1"/>
  <c r="N59" i="15"/>
  <c r="N44" i="15"/>
  <c r="N104" i="15"/>
  <c r="N89" i="15"/>
  <c r="B29" i="6"/>
  <c r="B30" i="6"/>
  <c r="E183" i="14"/>
  <c r="E187" i="14"/>
  <c r="E191" i="14"/>
  <c r="E195" i="14"/>
  <c r="E199" i="14"/>
  <c r="E203" i="14"/>
  <c r="E207" i="14"/>
  <c r="E211" i="14"/>
  <c r="E180" i="14"/>
  <c r="E184" i="14"/>
  <c r="E188" i="14"/>
  <c r="E192" i="14"/>
  <c r="E196" i="14"/>
  <c r="E200" i="14"/>
  <c r="E204" i="14"/>
  <c r="E208" i="14"/>
  <c r="E212" i="14"/>
  <c r="E181" i="14"/>
  <c r="E189" i="14"/>
  <c r="E197" i="14"/>
  <c r="E205" i="14"/>
  <c r="E213" i="14"/>
  <c r="E217" i="14"/>
  <c r="E221" i="14"/>
  <c r="E225" i="14"/>
  <c r="E229" i="14"/>
  <c r="E233" i="14"/>
  <c r="E237" i="14"/>
  <c r="B28" i="6"/>
  <c r="E182" i="14"/>
  <c r="E190" i="14"/>
  <c r="E198" i="14"/>
  <c r="E206" i="14"/>
  <c r="E214" i="14"/>
  <c r="E218" i="14"/>
  <c r="E222" i="14"/>
  <c r="E226" i="14"/>
  <c r="E230" i="14"/>
  <c r="E234" i="14"/>
  <c r="E238" i="14"/>
  <c r="E185" i="14"/>
  <c r="E193" i="14"/>
  <c r="E201" i="14"/>
  <c r="E209" i="14"/>
  <c r="E215" i="14"/>
  <c r="E219" i="14"/>
  <c r="E223" i="14"/>
  <c r="E227" i="14"/>
  <c r="E231" i="14"/>
  <c r="E235" i="14"/>
  <c r="E239" i="14"/>
  <c r="E186" i="14"/>
  <c r="E194" i="14"/>
  <c r="E202" i="14"/>
  <c r="E210" i="14"/>
  <c r="E216" i="14"/>
  <c r="E220" i="14"/>
  <c r="E224" i="14"/>
  <c r="E228" i="14"/>
  <c r="E232" i="14"/>
  <c r="E236" i="14"/>
  <c r="E240" i="14"/>
  <c r="M13" i="9"/>
  <c r="M14" i="9"/>
  <c r="L26" i="15" l="1"/>
  <c r="L27" i="15" s="1"/>
  <c r="L28" i="15" s="1"/>
  <c r="L29" i="15" s="1"/>
  <c r="L30" i="15" s="1"/>
  <c r="L31" i="15" s="1"/>
  <c r="L32" i="15" s="1"/>
  <c r="L33" i="15" s="1"/>
  <c r="L34" i="15" s="1"/>
  <c r="L35" i="15" s="1"/>
  <c r="L36" i="15" s="1"/>
  <c r="L37" i="15" s="1"/>
  <c r="L38" i="15" s="1"/>
  <c r="L39" i="15" s="1"/>
  <c r="L40" i="15" s="1"/>
  <c r="L41" i="15" s="1"/>
  <c r="L42" i="15" s="1"/>
  <c r="L43" i="15" s="1"/>
  <c r="L44" i="15" s="1"/>
  <c r="L45" i="15" s="1"/>
  <c r="L46" i="15" s="1"/>
  <c r="L47" i="15" s="1"/>
  <c r="L48" i="15" s="1"/>
  <c r="L49" i="15" s="1"/>
  <c r="L50" i="15" s="1"/>
  <c r="L51" i="15" s="1"/>
  <c r="L52" i="15" s="1"/>
  <c r="L53" i="15" s="1"/>
  <c r="L54" i="15" s="1"/>
  <c r="L55" i="15" s="1"/>
  <c r="L56" i="15" s="1"/>
  <c r="L57" i="15" s="1"/>
  <c r="L58" i="15" s="1"/>
  <c r="L59" i="15" s="1"/>
  <c r="L60" i="15" s="1"/>
  <c r="L61" i="15" s="1"/>
  <c r="L62" i="15" s="1"/>
  <c r="L63" i="15" s="1"/>
  <c r="L64" i="15" s="1"/>
  <c r="L65" i="15" s="1"/>
  <c r="L66" i="15" s="1"/>
  <c r="L67" i="15" s="1"/>
  <c r="L68" i="15" s="1"/>
  <c r="L69" i="15" s="1"/>
  <c r="L70" i="15" s="1"/>
  <c r="L71" i="15" s="1"/>
  <c r="L72" i="15" s="1"/>
  <c r="L73" i="15" s="1"/>
  <c r="L74" i="15" s="1"/>
  <c r="L75" i="15" s="1"/>
  <c r="L76" i="15" s="1"/>
  <c r="L77" i="15" s="1"/>
  <c r="L78" i="15" s="1"/>
  <c r="L79" i="15" s="1"/>
  <c r="L80" i="15" s="1"/>
  <c r="L81" i="15" s="1"/>
  <c r="L82" i="15" s="1"/>
  <c r="L83" i="15" s="1"/>
  <c r="L84" i="15" s="1"/>
  <c r="L85" i="15" s="1"/>
  <c r="L86" i="15" s="1"/>
  <c r="L87" i="15" s="1"/>
  <c r="L88" i="15" s="1"/>
  <c r="L89" i="15" s="1"/>
  <c r="L90" i="15" s="1"/>
  <c r="L91" i="15" s="1"/>
  <c r="L92" i="15" s="1"/>
  <c r="L93" i="15" s="1"/>
  <c r="L94" i="15" s="1"/>
  <c r="L95" i="15" s="1"/>
  <c r="L96" i="15" s="1"/>
  <c r="L97" i="15" s="1"/>
  <c r="L98" i="15" s="1"/>
  <c r="L99" i="15" s="1"/>
  <c r="L100" i="15" s="1"/>
  <c r="L101" i="15" s="1"/>
  <c r="L102" i="15" s="1"/>
  <c r="L103" i="15" s="1"/>
  <c r="L104" i="15" s="1"/>
  <c r="L105" i="15" s="1"/>
  <c r="L106" i="15" s="1"/>
  <c r="L107" i="15" s="1"/>
  <c r="L108" i="15" s="1"/>
  <c r="L109" i="15" s="1"/>
  <c r="N90" i="15"/>
  <c r="A26" i="15"/>
  <c r="A19" i="2" s="1"/>
  <c r="N45" i="15"/>
  <c r="N60" i="15"/>
  <c r="A25" i="15"/>
  <c r="A18" i="2" s="1"/>
  <c r="N85" i="15"/>
  <c r="N57" i="15"/>
  <c r="N58" i="15" s="1"/>
  <c r="N72" i="15"/>
  <c r="N73" i="15" s="1"/>
  <c r="N105" i="15"/>
  <c r="N82" i="15"/>
  <c r="N83" i="15" s="1"/>
  <c r="N109" i="15"/>
  <c r="N27" i="15"/>
  <c r="A27" i="15" s="1"/>
  <c r="M29" i="15"/>
  <c r="G11" i="9"/>
  <c r="H11" i="9" s="1"/>
  <c r="I11" i="9" s="1"/>
  <c r="J11" i="9" s="1"/>
  <c r="K11" i="9" s="1"/>
  <c r="L110" i="15" l="1"/>
  <c r="N46" i="15"/>
  <c r="N110" i="15"/>
  <c r="N61" i="15"/>
  <c r="N101" i="15"/>
  <c r="N86" i="15"/>
  <c r="N91" i="15"/>
  <c r="N28" i="15"/>
  <c r="N29" i="15" s="1"/>
  <c r="N30" i="15" s="1"/>
  <c r="N31" i="15" s="1"/>
  <c r="N32" i="15" s="1"/>
  <c r="N33" i="15" s="1"/>
  <c r="N34" i="15" s="1"/>
  <c r="N35" i="15" s="1"/>
  <c r="A20" i="2"/>
  <c r="A14" i="9"/>
  <c r="M30" i="15"/>
  <c r="A13" i="9"/>
  <c r="A29" i="15" l="1"/>
  <c r="A22" i="2" s="1"/>
  <c r="A17" i="9" s="1"/>
  <c r="A30" i="15"/>
  <c r="A23" i="2" s="1"/>
  <c r="L111" i="15"/>
  <c r="A28" i="15"/>
  <c r="A21" i="2" s="1"/>
  <c r="A16" i="9" s="1"/>
  <c r="N87" i="15"/>
  <c r="N62" i="15"/>
  <c r="N47" i="15"/>
  <c r="N92" i="15"/>
  <c r="N102" i="15"/>
  <c r="N103" i="15" s="1"/>
  <c r="N111" i="15"/>
  <c r="N36" i="15"/>
  <c r="A15" i="9"/>
  <c r="M31" i="15"/>
  <c r="A31" i="15" s="1"/>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L112" i="15" l="1"/>
  <c r="N37" i="15"/>
  <c r="N48" i="15"/>
  <c r="N112" i="15"/>
  <c r="N93" i="15"/>
  <c r="N63" i="15"/>
  <c r="A18" i="9"/>
  <c r="M32" i="15"/>
  <c r="A32" i="15" s="1"/>
  <c r="A24" i="2"/>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L113" i="15" l="1"/>
  <c r="N49" i="15"/>
  <c r="N64" i="15"/>
  <c r="N113" i="15"/>
  <c r="N114" i="15" s="1"/>
  <c r="N115" i="15" s="1"/>
  <c r="N116" i="15" s="1"/>
  <c r="N117" i="15" s="1"/>
  <c r="N94" i="15"/>
  <c r="N38" i="15"/>
  <c r="M33" i="15"/>
  <c r="A33" i="15" s="1"/>
  <c r="A25" i="2"/>
  <c r="A19" i="9"/>
  <c r="E75" i="8"/>
  <c r="L114" i="15" l="1"/>
  <c r="N95" i="15"/>
  <c r="N65" i="15"/>
  <c r="N39" i="15"/>
  <c r="N50" i="15"/>
  <c r="A20" i="9"/>
  <c r="M34" i="15"/>
  <c r="A34" i="15" s="1"/>
  <c r="A26" i="2"/>
  <c r="D36" i="8"/>
  <c r="L115" i="15" l="1"/>
  <c r="N51" i="15"/>
  <c r="N66" i="15"/>
  <c r="N40" i="15"/>
  <c r="N96" i="15"/>
  <c r="N97" i="15" s="1"/>
  <c r="N98" i="15" s="1"/>
  <c r="N99" i="15" s="1"/>
  <c r="N100" i="15" s="1"/>
  <c r="A21" i="9"/>
  <c r="M35" i="15"/>
  <c r="A35" i="15" s="1"/>
  <c r="A27" i="2"/>
  <c r="B5" i="8"/>
  <c r="B4" i="8"/>
  <c r="B3" i="8"/>
  <c r="B2" i="8"/>
  <c r="L116" i="15" l="1"/>
  <c r="N67" i="15"/>
  <c r="N41" i="15"/>
  <c r="N52" i="15"/>
  <c r="A22" i="9"/>
  <c r="M36" i="15"/>
  <c r="A28" i="2"/>
  <c r="C6" i="9"/>
  <c r="C4" i="9"/>
  <c r="C3" i="9"/>
  <c r="C2" i="9"/>
  <c r="C1" i="9"/>
  <c r="B144" i="2"/>
  <c r="L117" i="15" l="1"/>
  <c r="A36" i="15"/>
  <c r="A29" i="2" s="1"/>
  <c r="N42" i="15"/>
  <c r="N43" i="15" s="1"/>
  <c r="N53" i="15"/>
  <c r="N68" i="15"/>
  <c r="A23" i="9"/>
  <c r="M37" i="15"/>
  <c r="A37" i="15" s="1"/>
  <c r="M131" i="9"/>
  <c r="M97" i="9"/>
  <c r="M96" i="9"/>
  <c r="M95" i="9"/>
  <c r="M94" i="9"/>
  <c r="M93" i="9"/>
  <c r="M92" i="9"/>
  <c r="M91" i="9"/>
  <c r="M90" i="9"/>
  <c r="M89" i="9"/>
  <c r="M88" i="9"/>
  <c r="M87" i="9"/>
  <c r="M86" i="9"/>
  <c r="M85" i="9"/>
  <c r="M84" i="9"/>
  <c r="M83" i="9"/>
  <c r="M82" i="9"/>
  <c r="M81" i="9"/>
  <c r="M80" i="9"/>
  <c r="M79" i="9"/>
  <c r="M78" i="9"/>
  <c r="M77" i="9"/>
  <c r="M76" i="9"/>
  <c r="M75" i="9"/>
  <c r="M74" i="9"/>
  <c r="M73" i="9"/>
  <c r="M72" i="9"/>
  <c r="M71" i="9"/>
  <c r="M70" i="9"/>
  <c r="M69" i="9"/>
  <c r="M68" i="9"/>
  <c r="M67" i="9"/>
  <c r="M66" i="9"/>
  <c r="M65" i="9"/>
  <c r="M64" i="9"/>
  <c r="M63" i="9"/>
  <c r="M62" i="9"/>
  <c r="M61" i="9"/>
  <c r="M60" i="9"/>
  <c r="M59" i="9"/>
  <c r="M58" i="9"/>
  <c r="M57" i="9"/>
  <c r="M56" i="9"/>
  <c r="M55" i="9"/>
  <c r="M54" i="9"/>
  <c r="M53" i="9"/>
  <c r="M52" i="9"/>
  <c r="M51" i="9"/>
  <c r="M50" i="9"/>
  <c r="M49" i="9"/>
  <c r="M48" i="9"/>
  <c r="M47" i="9"/>
  <c r="M46" i="9"/>
  <c r="M45" i="9"/>
  <c r="M44" i="9"/>
  <c r="M43" i="9"/>
  <c r="M42" i="9"/>
  <c r="M41" i="9"/>
  <c r="M40" i="9"/>
  <c r="M39" i="9"/>
  <c r="M38" i="9"/>
  <c r="M37" i="9"/>
  <c r="M36" i="9"/>
  <c r="M35" i="9"/>
  <c r="M34" i="9"/>
  <c r="M33" i="9"/>
  <c r="M32" i="9"/>
  <c r="M31" i="9"/>
  <c r="M30" i="9"/>
  <c r="M29" i="9"/>
  <c r="M28" i="9"/>
  <c r="M27" i="9"/>
  <c r="M26" i="9"/>
  <c r="M25" i="9"/>
  <c r="M24" i="9"/>
  <c r="M23" i="9"/>
  <c r="M22" i="9"/>
  <c r="M21" i="9"/>
  <c r="M20" i="9"/>
  <c r="M19" i="9"/>
  <c r="M18" i="9"/>
  <c r="M17" i="9"/>
  <c r="M16" i="9"/>
  <c r="M15" i="9"/>
  <c r="L118" i="15" l="1"/>
  <c r="N54" i="15"/>
  <c r="N69" i="15"/>
  <c r="N70" i="15" s="1"/>
  <c r="N71" i="15" s="1"/>
  <c r="M38" i="15"/>
  <c r="A30" i="2"/>
  <c r="A24" i="9"/>
  <c r="L119" i="15" l="1"/>
  <c r="A38" i="15"/>
  <c r="A31" i="2" s="1"/>
  <c r="A25" i="9"/>
  <c r="M39" i="15"/>
  <c r="A39" i="15" s="1"/>
  <c r="L120" i="15" l="1"/>
  <c r="A26" i="9"/>
  <c r="M40" i="15"/>
  <c r="A40" i="15" s="1"/>
  <c r="A32" i="2"/>
  <c r="L121" i="15" l="1"/>
  <c r="M41" i="15"/>
  <c r="A41" i="15" s="1"/>
  <c r="A33" i="2"/>
  <c r="A27" i="9"/>
  <c r="L122" i="15" l="1"/>
  <c r="A28" i="9"/>
  <c r="M42" i="15"/>
  <c r="A34" i="2"/>
  <c r="L123" i="15" l="1"/>
  <c r="A42" i="15"/>
  <c r="A35" i="2" s="1"/>
  <c r="M43" i="15"/>
  <c r="A43" i="15" s="1"/>
  <c r="A29" i="9"/>
  <c r="L124" i="15" l="1"/>
  <c r="A30" i="9"/>
  <c r="M44" i="15"/>
  <c r="A44" i="15" s="1"/>
  <c r="A36" i="2"/>
  <c r="L125" i="15" l="1"/>
  <c r="A31" i="9"/>
  <c r="M45" i="15"/>
  <c r="A45" i="15" s="1"/>
  <c r="A37" i="2"/>
  <c r="L126" i="15" l="1"/>
  <c r="A32" i="9"/>
  <c r="M46" i="15"/>
  <c r="A38" i="2"/>
  <c r="L127" i="15" l="1"/>
  <c r="A46" i="15"/>
  <c r="A39" i="2" s="1"/>
  <c r="A33" i="9"/>
  <c r="M47" i="15"/>
  <c r="A47" i="15" s="1"/>
  <c r="L128" i="15" l="1"/>
  <c r="A34" i="9"/>
  <c r="M48" i="15"/>
  <c r="A40" i="2"/>
  <c r="L129" i="15" l="1"/>
  <c r="A48" i="15"/>
  <c r="A41" i="2" s="1"/>
  <c r="A35" i="9"/>
  <c r="M49" i="15"/>
  <c r="A49" i="15" s="1"/>
  <c r="L130" i="15" l="1"/>
  <c r="A36" i="9"/>
  <c r="M50" i="15"/>
  <c r="L131" i="15" l="1"/>
  <c r="A50" i="15"/>
  <c r="A42" i="2"/>
  <c r="B988" i="15"/>
  <c r="M51" i="15"/>
  <c r="A51" i="15" s="1"/>
  <c r="L132" i="15" l="1"/>
  <c r="M52" i="15"/>
  <c r="A52" i="15" s="1"/>
  <c r="A37" i="9"/>
  <c r="B1063" i="2"/>
  <c r="A43" i="2"/>
  <c r="B1038" i="15"/>
  <c r="L133" i="15" l="1"/>
  <c r="A38" i="9"/>
  <c r="B1113" i="2"/>
  <c r="A44" i="2"/>
  <c r="B1088" i="15"/>
  <c r="M53" i="15"/>
  <c r="A53" i="15" s="1"/>
  <c r="L134" i="15" l="1"/>
  <c r="M54" i="15"/>
  <c r="A54" i="15" s="1"/>
  <c r="A39" i="9"/>
  <c r="B1163" i="2"/>
  <c r="A45" i="2"/>
  <c r="B1138" i="15"/>
  <c r="L135" i="15" l="1"/>
  <c r="A40" i="9"/>
  <c r="B1213" i="2"/>
  <c r="A46" i="2"/>
  <c r="B1188" i="15"/>
  <c r="M55" i="15"/>
  <c r="A55" i="15" s="1"/>
  <c r="A47" i="2"/>
  <c r="L136" i="15" l="1"/>
  <c r="A42" i="9"/>
  <c r="M56" i="15"/>
  <c r="A56" i="15" s="1"/>
  <c r="A41" i="9"/>
  <c r="B1263" i="2"/>
  <c r="L137" i="15" l="1"/>
  <c r="A48" i="2"/>
  <c r="B1238" i="15"/>
  <c r="M57" i="15"/>
  <c r="A57" i="15" s="1"/>
  <c r="L138" i="15" l="1"/>
  <c r="A43" i="9"/>
  <c r="B1313" i="2"/>
  <c r="M58" i="15"/>
  <c r="A58" i="15" s="1"/>
  <c r="A50" i="2"/>
  <c r="A49" i="2"/>
  <c r="B1288" i="15"/>
  <c r="L139" i="15" l="1"/>
  <c r="A45" i="9"/>
  <c r="M59" i="15"/>
  <c r="A59" i="15" s="1"/>
  <c r="A44" i="9"/>
  <c r="B1363" i="2"/>
  <c r="L140" i="15" l="1"/>
  <c r="A51" i="2"/>
  <c r="B1338" i="15"/>
  <c r="M60" i="15"/>
  <c r="A60" i="15" s="1"/>
  <c r="L141" i="15" l="1"/>
  <c r="A52" i="2"/>
  <c r="B1388" i="15"/>
  <c r="A46" i="9"/>
  <c r="B1413" i="2"/>
  <c r="M61" i="15"/>
  <c r="A61" i="15" s="1"/>
  <c r="L142" i="15" l="1"/>
  <c r="A53" i="2"/>
  <c r="B1438" i="15"/>
  <c r="M62" i="15"/>
  <c r="A62" i="15" s="1"/>
  <c r="A47" i="9"/>
  <c r="B1463" i="2"/>
  <c r="A48" i="9" l="1"/>
  <c r="B1513" i="2"/>
  <c r="A54" i="2"/>
  <c r="B1488" i="15"/>
  <c r="M63" i="15"/>
  <c r="A63" i="15" s="1"/>
  <c r="M64" i="15" l="1"/>
  <c r="A64" i="15" s="1"/>
  <c r="A55" i="2"/>
  <c r="B1538" i="15"/>
  <c r="A49" i="9"/>
  <c r="B1563" i="2"/>
  <c r="A50" i="9" l="1"/>
  <c r="B1613" i="2"/>
  <c r="A56" i="2"/>
  <c r="B1588" i="15"/>
  <c r="M65" i="15"/>
  <c r="A65" i="15" s="1"/>
  <c r="M66" i="15" l="1"/>
  <c r="A66" i="15" s="1"/>
  <c r="A51" i="9"/>
  <c r="B1663" i="2"/>
  <c r="A57" i="2"/>
  <c r="B1638" i="15"/>
  <c r="A52" i="9" l="1"/>
  <c r="B1713" i="2"/>
  <c r="A58" i="2"/>
  <c r="B1688" i="15"/>
  <c r="M67" i="15"/>
  <c r="A67" i="15" s="1"/>
  <c r="A59" i="2"/>
  <c r="M68" i="15" l="1"/>
  <c r="A68" i="15" s="1"/>
  <c r="A53" i="9"/>
  <c r="B1763" i="2"/>
  <c r="A54" i="9"/>
  <c r="A60" i="2" l="1"/>
  <c r="B1738" i="15"/>
  <c r="M69" i="15"/>
  <c r="A69" i="15" s="1"/>
  <c r="A55" i="9" l="1"/>
  <c r="B1813" i="2"/>
  <c r="A61" i="2"/>
  <c r="B1788" i="15"/>
  <c r="M70" i="15"/>
  <c r="A70" i="15" s="1"/>
  <c r="A56" i="9" l="1"/>
  <c r="B1863" i="2"/>
  <c r="A62" i="2"/>
  <c r="B1838" i="15"/>
  <c r="M71" i="15"/>
  <c r="A71" i="15" s="1"/>
  <c r="A57" i="9" l="1"/>
  <c r="B1913" i="2"/>
  <c r="A63" i="2"/>
  <c r="B1888" i="15"/>
  <c r="M72" i="15"/>
  <c r="A72" i="15" s="1"/>
  <c r="A64" i="2" l="1"/>
  <c r="B1938" i="15"/>
  <c r="M73" i="15"/>
  <c r="A73" i="15" s="1"/>
  <c r="A65" i="2"/>
  <c r="A58" i="9"/>
  <c r="B1963" i="2"/>
  <c r="A60" i="9" l="1"/>
  <c r="M74" i="15"/>
  <c r="A74" i="15" s="1"/>
  <c r="A59" i="9"/>
  <c r="B2013" i="2"/>
  <c r="M75" i="15" l="1"/>
  <c r="A75" i="15" s="1"/>
  <c r="A66" i="2"/>
  <c r="B1988" i="15"/>
  <c r="A67" i="2" l="1"/>
  <c r="B2038" i="15"/>
  <c r="A61" i="9"/>
  <c r="B2063" i="2"/>
  <c r="M76" i="15"/>
  <c r="A76" i="15" s="1"/>
  <c r="A68" i="2"/>
  <c r="M77" i="15" l="1"/>
  <c r="A77" i="15" s="1"/>
  <c r="A69" i="2"/>
  <c r="A63" i="9"/>
  <c r="A62" i="9"/>
  <c r="B2113" i="2"/>
  <c r="A64" i="9" l="1"/>
  <c r="M78" i="15"/>
  <c r="A78" i="15" s="1"/>
  <c r="A70" i="2"/>
  <c r="A65" i="9" l="1"/>
  <c r="M79" i="15"/>
  <c r="A79" i="15" s="1"/>
  <c r="A71" i="2"/>
  <c r="A66" i="9" l="1"/>
  <c r="M80" i="15"/>
  <c r="A80" i="15" s="1"/>
  <c r="A72" i="2"/>
  <c r="M81" i="15" l="1"/>
  <c r="A81" i="15" s="1"/>
  <c r="A73" i="2"/>
  <c r="A67" i="9"/>
  <c r="A68" i="9" l="1"/>
  <c r="M82" i="15"/>
  <c r="A82" i="15" s="1"/>
  <c r="A74" i="2"/>
  <c r="M83" i="15" l="1"/>
  <c r="A83" i="15" s="1"/>
  <c r="A75" i="2"/>
  <c r="A69" i="9"/>
  <c r="A70" i="9" l="1"/>
  <c r="M84" i="15"/>
  <c r="A84" i="15" s="1"/>
  <c r="A76" i="2"/>
  <c r="A71" i="9" l="1"/>
  <c r="M85" i="15"/>
  <c r="A85" i="15" s="1"/>
  <c r="A77" i="2"/>
  <c r="A72" i="9" l="1"/>
  <c r="M86" i="15"/>
  <c r="A86" i="15" s="1"/>
  <c r="A78" i="2"/>
  <c r="A73" i="9" l="1"/>
  <c r="M87" i="15"/>
  <c r="A87" i="15" s="1"/>
  <c r="A79" i="2"/>
  <c r="A74" i="9" l="1"/>
  <c r="M88" i="15"/>
  <c r="A88" i="15" s="1"/>
  <c r="A80" i="2"/>
  <c r="A75" i="9" l="1"/>
  <c r="M89" i="15"/>
  <c r="A89" i="15" s="1"/>
  <c r="A81" i="2"/>
  <c r="M90" i="15" l="1"/>
  <c r="A90" i="15" s="1"/>
  <c r="A82" i="2"/>
  <c r="A76" i="9"/>
  <c r="A77" i="9" l="1"/>
  <c r="M91" i="15"/>
  <c r="A91" i="15" s="1"/>
  <c r="A83" i="2"/>
  <c r="A78" i="9" l="1"/>
  <c r="M92" i="15"/>
  <c r="A92" i="15" s="1"/>
  <c r="A84" i="2"/>
  <c r="A79" i="9" l="1"/>
  <c r="M93" i="15"/>
  <c r="A93" i="15" s="1"/>
  <c r="A85" i="2"/>
  <c r="A80" i="9" l="1"/>
  <c r="M94" i="15"/>
  <c r="A94" i="15" s="1"/>
  <c r="A86" i="2"/>
  <c r="A81" i="9" l="1"/>
  <c r="M95" i="15"/>
  <c r="A95" i="15" s="1"/>
  <c r="A87" i="2"/>
  <c r="A82" i="9" l="1"/>
  <c r="M96" i="15"/>
  <c r="A96" i="15" s="1"/>
  <c r="A88" i="2"/>
  <c r="A83" i="9" l="1"/>
  <c r="M97" i="15"/>
  <c r="A97" i="15" s="1"/>
  <c r="A89" i="2"/>
  <c r="A84" i="9" l="1"/>
  <c r="M98" i="15"/>
  <c r="A98" i="15" s="1"/>
  <c r="A90" i="2"/>
  <c r="A85" i="9" l="1"/>
  <c r="M99" i="15"/>
  <c r="A99" i="15" s="1"/>
  <c r="A91" i="2"/>
  <c r="A86" i="9" l="1"/>
  <c r="M100" i="15"/>
  <c r="A100" i="15" s="1"/>
  <c r="A92" i="2"/>
  <c r="M101" i="15" l="1"/>
  <c r="A101" i="15" s="1"/>
  <c r="A93" i="2"/>
  <c r="A87" i="9"/>
  <c r="A88" i="9" l="1"/>
  <c r="M102" i="15"/>
  <c r="A102" i="15" s="1"/>
  <c r="A94" i="2"/>
  <c r="A89" i="9" l="1"/>
  <c r="M103" i="15"/>
  <c r="A103" i="15" s="1"/>
  <c r="A95" i="2"/>
  <c r="A90" i="9" l="1"/>
  <c r="M104" i="15"/>
  <c r="A104" i="15" s="1"/>
  <c r="A96" i="2"/>
  <c r="A91" i="9" l="1"/>
  <c r="M105" i="15"/>
  <c r="A105" i="15" s="1"/>
  <c r="A97" i="2"/>
  <c r="M106" i="15" l="1"/>
  <c r="A106" i="15" s="1"/>
  <c r="A98" i="2"/>
  <c r="A92" i="9"/>
  <c r="A93" i="9" l="1"/>
  <c r="M107" i="15"/>
  <c r="A107" i="15" s="1"/>
  <c r="A99" i="2"/>
  <c r="A94" i="9" l="1"/>
  <c r="M108" i="15"/>
  <c r="A108" i="15" s="1"/>
  <c r="A100" i="2"/>
  <c r="M109" i="15" l="1"/>
  <c r="A101" i="2"/>
  <c r="A95" i="9"/>
  <c r="A109" i="15" l="1"/>
  <c r="A102" i="2" s="1"/>
  <c r="A96" i="9"/>
  <c r="M110" i="15"/>
  <c r="A110" i="15" l="1"/>
  <c r="A103" i="2" s="1"/>
  <c r="A98" i="9" s="1"/>
  <c r="A97" i="9"/>
  <c r="M111" i="15"/>
  <c r="A111" i="15" l="1"/>
  <c r="A104" i="2" s="1"/>
  <c r="A99" i="9" s="1"/>
  <c r="M112" i="15"/>
  <c r="A112" i="15" l="1"/>
  <c r="A105" i="2" s="1"/>
  <c r="A100" i="9" s="1"/>
  <c r="M113" i="15"/>
  <c r="A113" i="15" l="1"/>
  <c r="A106" i="2" s="1"/>
  <c r="A101" i="9" s="1"/>
  <c r="M114" i="15"/>
  <c r="A114" i="15" l="1"/>
  <c r="A107" i="2" s="1"/>
  <c r="A102" i="9" s="1"/>
  <c r="M115" i="15"/>
  <c r="A115" i="15" l="1"/>
  <c r="A108" i="2" s="1"/>
  <c r="A103" i="9" s="1"/>
  <c r="M116" i="15"/>
  <c r="A116" i="15" l="1"/>
  <c r="A109" i="2" s="1"/>
  <c r="A104" i="9" s="1"/>
  <c r="M117" i="15"/>
  <c r="A117" i="15" l="1"/>
  <c r="A110" i="2" s="1"/>
  <c r="A105" i="9" s="1"/>
  <c r="M118" i="15"/>
  <c r="A118" i="15" l="1"/>
  <c r="A111" i="2" s="1"/>
  <c r="A106" i="9" s="1"/>
  <c r="M119" i="15"/>
  <c r="A119" i="15" l="1"/>
  <c r="A112" i="2" s="1"/>
  <c r="A107" i="9" s="1"/>
  <c r="M120" i="15"/>
  <c r="A120" i="15" l="1"/>
  <c r="A113" i="2" s="1"/>
  <c r="A108" i="9" s="1"/>
  <c r="M121" i="15"/>
  <c r="A121" i="15" l="1"/>
  <c r="A114" i="2" s="1"/>
  <c r="A109" i="9" s="1"/>
  <c r="M122" i="15"/>
  <c r="A122" i="15" l="1"/>
  <c r="A115" i="2" s="1"/>
  <c r="A110" i="9" s="1"/>
  <c r="M123" i="15"/>
  <c r="A123" i="15" l="1"/>
  <c r="A116" i="2" s="1"/>
  <c r="A111" i="9" s="1"/>
  <c r="M124" i="15"/>
  <c r="A124" i="15" l="1"/>
  <c r="A117" i="2" s="1"/>
  <c r="A112" i="9" s="1"/>
  <c r="M125" i="15"/>
  <c r="A125" i="15" l="1"/>
  <c r="A118" i="2" s="1"/>
  <c r="A113" i="9" s="1"/>
  <c r="M126" i="15"/>
  <c r="A126" i="15" l="1"/>
  <c r="A119" i="2" s="1"/>
  <c r="A114" i="9" s="1"/>
  <c r="M127" i="15"/>
  <c r="A127" i="15" l="1"/>
  <c r="A120" i="2" s="1"/>
  <c r="A115" i="9" s="1"/>
  <c r="M128" i="15"/>
  <c r="A128" i="15" l="1"/>
  <c r="A121" i="2" s="1"/>
  <c r="A116" i="9" s="1"/>
  <c r="M129" i="15"/>
  <c r="A129" i="15" l="1"/>
  <c r="A122" i="2" s="1"/>
  <c r="A117" i="9" s="1"/>
  <c r="M130" i="15"/>
  <c r="A130" i="15" l="1"/>
  <c r="A123" i="2" s="1"/>
  <c r="A118" i="9" s="1"/>
  <c r="M131" i="15"/>
  <c r="A131" i="15" l="1"/>
  <c r="A124" i="2" s="1"/>
  <c r="A119" i="9" s="1"/>
  <c r="M132" i="15"/>
  <c r="A132" i="15" l="1"/>
  <c r="A125" i="2" s="1"/>
  <c r="A120" i="9" s="1"/>
  <c r="M133" i="15"/>
  <c r="A133" i="15" l="1"/>
  <c r="A126" i="2" s="1"/>
  <c r="A121" i="9" s="1"/>
  <c r="M134" i="15"/>
  <c r="A134" i="15" l="1"/>
  <c r="A127" i="2" s="1"/>
  <c r="A122" i="9" s="1"/>
  <c r="M135" i="15"/>
  <c r="A135" i="15" l="1"/>
  <c r="A128" i="2" s="1"/>
  <c r="A123" i="9" s="1"/>
  <c r="M136" i="15"/>
  <c r="A136" i="15" l="1"/>
  <c r="A129" i="2" s="1"/>
  <c r="A124" i="9" s="1"/>
  <c r="M137" i="15"/>
  <c r="A137" i="15" l="1"/>
  <c r="A130" i="2" s="1"/>
  <c r="A125" i="9" s="1"/>
  <c r="M138" i="15"/>
  <c r="A138" i="15" l="1"/>
  <c r="A131" i="2" s="1"/>
  <c r="A126" i="9" s="1"/>
  <c r="M139" i="15"/>
  <c r="A139" i="15" l="1"/>
  <c r="A132" i="2" s="1"/>
  <c r="A127" i="9" s="1"/>
  <c r="M140" i="15"/>
  <c r="A140" i="15" l="1"/>
  <c r="A133" i="2" s="1"/>
  <c r="A128" i="9" s="1"/>
  <c r="M141" i="15"/>
  <c r="A141" i="15" l="1"/>
  <c r="A134" i="2" s="1"/>
  <c r="A129" i="9" s="1"/>
  <c r="M142" i="15"/>
  <c r="A142" i="15" l="1"/>
  <c r="A135" i="2" s="1"/>
  <c r="A130" i="9" s="1"/>
  <c r="B7" i="6" l="1"/>
  <c r="B6" i="6" l="1"/>
  <c r="A49" i="6"/>
  <c r="D63" i="2"/>
  <c r="D22" i="2"/>
  <c r="D125" i="2"/>
  <c r="D107" i="2"/>
  <c r="D130" i="2"/>
  <c r="D111" i="2"/>
  <c r="D72" i="2"/>
  <c r="D96" i="2"/>
  <c r="D18" i="2"/>
  <c r="D48" i="2"/>
  <c r="D119" i="2"/>
  <c r="D123" i="2"/>
  <c r="D76" i="2"/>
  <c r="D66" i="2"/>
  <c r="D81" i="2"/>
  <c r="D36" i="2"/>
  <c r="D99" i="2"/>
  <c r="D69" i="2"/>
  <c r="D25" i="2"/>
  <c r="D90" i="2"/>
  <c r="D117" i="2"/>
  <c r="D51" i="2"/>
  <c r="B18" i="2"/>
  <c r="B25" i="2"/>
  <c r="B36" i="2"/>
  <c r="B51" i="2"/>
  <c r="B63" i="2"/>
  <c r="B66" i="2"/>
  <c r="B76" i="2"/>
  <c r="B81" i="2"/>
  <c r="B90" i="2"/>
  <c r="B99" i="2"/>
  <c r="B111" i="2"/>
  <c r="B130" i="2"/>
  <c r="B72" i="2"/>
  <c r="B22" i="2"/>
  <c r="B119" i="2"/>
  <c r="B48" i="2"/>
  <c r="B107" i="2"/>
  <c r="B69" i="2"/>
  <c r="B96" i="2"/>
  <c r="E100" i="2"/>
  <c r="B125" i="2"/>
  <c r="B57" i="2"/>
  <c r="D43" i="2"/>
  <c r="B123" i="2"/>
  <c r="D45" i="2"/>
  <c r="E21" i="2"/>
  <c r="D89" i="2"/>
  <c r="E60" i="2"/>
  <c r="E86" i="2"/>
  <c r="B58" i="2"/>
  <c r="B43" i="2"/>
  <c r="D27" i="2"/>
  <c r="D122" i="2"/>
  <c r="B82" i="2"/>
  <c r="D84" i="2"/>
  <c r="D41" i="2"/>
  <c r="E78" i="2"/>
  <c r="B85" i="2"/>
  <c r="E76" i="2"/>
  <c r="E67" i="2"/>
  <c r="B74" i="2"/>
  <c r="D100" i="2"/>
  <c r="D93" i="2"/>
  <c r="E101" i="2"/>
  <c r="B47" i="2"/>
  <c r="D62" i="2"/>
  <c r="E79" i="2"/>
  <c r="B35" i="2"/>
  <c r="D54" i="2"/>
  <c r="E43" i="2"/>
  <c r="B55" i="2"/>
  <c r="B40" i="2"/>
  <c r="E19" i="2"/>
  <c r="B64" i="2"/>
  <c r="B59" i="2"/>
  <c r="B33" i="2"/>
  <c r="B95" i="2"/>
  <c r="B21" i="2"/>
  <c r="B56" i="2"/>
  <c r="D57" i="2"/>
  <c r="B61" i="2"/>
  <c r="E62" i="2"/>
  <c r="B83" i="2"/>
  <c r="E22" i="2"/>
  <c r="E71" i="2"/>
  <c r="E27" i="2"/>
  <c r="D56" i="2"/>
  <c r="D131" i="2"/>
  <c r="B27" i="2"/>
  <c r="E85" i="2"/>
  <c r="B71" i="2"/>
  <c r="D31" i="2"/>
  <c r="E25" i="2"/>
  <c r="E72" i="2"/>
  <c r="D124" i="2"/>
  <c r="D112" i="2"/>
  <c r="B42" i="2"/>
  <c r="B53" i="2"/>
  <c r="B94" i="2"/>
  <c r="E83" i="2"/>
  <c r="E40" i="2"/>
  <c r="D21" i="2"/>
  <c r="E29" i="2"/>
  <c r="D128" i="2"/>
  <c r="E23" i="2"/>
  <c r="D73" i="2"/>
  <c r="D106" i="2"/>
  <c r="B98" i="2"/>
  <c r="D104" i="2"/>
  <c r="E99" i="2"/>
  <c r="D92" i="2"/>
  <c r="E82" i="2"/>
  <c r="B28" i="2"/>
  <c r="E75" i="2"/>
  <c r="B93" i="2"/>
  <c r="D59" i="2"/>
  <c r="B80" i="2"/>
  <c r="D78" i="2"/>
  <c r="B45" i="2"/>
  <c r="B84" i="2"/>
  <c r="B54" i="2"/>
  <c r="D127" i="2"/>
  <c r="E84" i="2"/>
  <c r="D126" i="2"/>
  <c r="D40" i="2"/>
  <c r="D39" i="2"/>
  <c r="D68" i="2"/>
  <c r="B88" i="2"/>
  <c r="B20" i="2"/>
  <c r="B46" i="2"/>
  <c r="D83" i="2"/>
  <c r="D55" i="2"/>
  <c r="E30" i="2"/>
  <c r="D103" i="2"/>
  <c r="E98" i="2"/>
  <c r="B67" i="2"/>
  <c r="E26" i="2"/>
  <c r="B26" i="2"/>
  <c r="D24" i="2"/>
  <c r="D60" i="2"/>
  <c r="E80" i="2"/>
  <c r="D116" i="2"/>
  <c r="B38" i="2"/>
  <c r="B29" i="2"/>
  <c r="D118" i="2"/>
  <c r="D79" i="2"/>
  <c r="E54" i="2"/>
  <c r="B39" i="2"/>
  <c r="E94" i="2"/>
  <c r="E66" i="2"/>
  <c r="D32" i="2"/>
  <c r="D97" i="2"/>
  <c r="B101" i="2"/>
  <c r="B65" i="2"/>
  <c r="E37" i="2"/>
  <c r="D91" i="2"/>
  <c r="B89" i="2"/>
  <c r="B121" i="2"/>
  <c r="B60" i="2"/>
  <c r="D29" i="2"/>
  <c r="D20" i="2"/>
  <c r="E125" i="2"/>
  <c r="D113" i="2"/>
  <c r="B70" i="2"/>
  <c r="E57" i="2"/>
  <c r="D58" i="2"/>
  <c r="E70" i="2"/>
  <c r="B87" i="2"/>
  <c r="B77" i="2"/>
  <c r="D64" i="2"/>
  <c r="B41" i="2"/>
  <c r="B34" i="2"/>
  <c r="E90" i="2"/>
  <c r="E95" i="2"/>
  <c r="B78" i="2"/>
  <c r="E96" i="2"/>
  <c r="B79" i="2"/>
  <c r="E116" i="2"/>
  <c r="D65" i="2"/>
  <c r="D135" i="2"/>
  <c r="B129" i="2"/>
  <c r="E87" i="2"/>
  <c r="E56" i="2"/>
  <c r="D87" i="2"/>
  <c r="E65" i="2"/>
  <c r="B91" i="2"/>
  <c r="D95" i="2"/>
  <c r="E44" i="2"/>
  <c r="B126" i="2"/>
  <c r="B122" i="2"/>
  <c r="B102" i="2"/>
  <c r="E120" i="2"/>
  <c r="E34" i="2"/>
  <c r="D35" i="2"/>
  <c r="E61" i="2"/>
  <c r="E81" i="2"/>
  <c r="B52" i="2"/>
  <c r="D129" i="2"/>
  <c r="B75" i="2"/>
  <c r="D101" i="2"/>
  <c r="D23" i="2"/>
  <c r="E91" i="2"/>
  <c r="D110" i="2"/>
  <c r="E45" i="2"/>
  <c r="E89" i="2"/>
  <c r="D77" i="2"/>
  <c r="E55" i="2"/>
  <c r="E50" i="2"/>
  <c r="B30" i="2"/>
  <c r="D114" i="2"/>
  <c r="E93" i="2"/>
  <c r="E24" i="2"/>
  <c r="E97" i="2"/>
  <c r="E28" i="2"/>
  <c r="D115" i="2"/>
  <c r="D67" i="2"/>
  <c r="D30" i="2"/>
  <c r="B131" i="2"/>
  <c r="B49" i="2"/>
  <c r="E92" i="2"/>
  <c r="D37" i="2"/>
  <c r="D70" i="2"/>
  <c r="E131" i="2"/>
  <c r="D86" i="2"/>
  <c r="D26" i="2"/>
  <c r="B92" i="2"/>
  <c r="D88" i="2"/>
  <c r="E41" i="2"/>
  <c r="E32" i="2"/>
  <c r="E49" i="2"/>
  <c r="E104" i="2"/>
  <c r="B128" i="2"/>
  <c r="E58" i="2"/>
  <c r="E132" i="2"/>
  <c r="E47" i="2"/>
  <c r="E51" i="2"/>
  <c r="E20" i="2"/>
  <c r="D120" i="2"/>
  <c r="D50" i="2"/>
  <c r="B68" i="2"/>
  <c r="D80" i="2"/>
  <c r="D71" i="2"/>
  <c r="B117" i="2"/>
  <c r="B104" i="2"/>
  <c r="E77" i="2"/>
  <c r="D46" i="2"/>
  <c r="E31" i="2"/>
  <c r="B100" i="2"/>
  <c r="B114" i="2"/>
  <c r="D47" i="2"/>
  <c r="D109" i="2"/>
  <c r="D42" i="2"/>
  <c r="B73" i="2"/>
  <c r="B31" i="2"/>
  <c r="D132" i="2"/>
  <c r="B86" i="2"/>
  <c r="E59" i="2"/>
  <c r="D102" i="2"/>
  <c r="D38" i="2"/>
  <c r="B110" i="2"/>
  <c r="B109" i="2"/>
  <c r="E127" i="2"/>
  <c r="D134" i="2"/>
  <c r="E63" i="2"/>
  <c r="D33" i="2"/>
  <c r="B105" i="2"/>
  <c r="E38" i="2"/>
  <c r="B50" i="2"/>
  <c r="E33" i="2"/>
  <c r="E39" i="2"/>
  <c r="B32" i="2"/>
  <c r="B62" i="2"/>
  <c r="E46" i="2"/>
  <c r="D49" i="2"/>
  <c r="D61" i="2"/>
  <c r="E121" i="2"/>
  <c r="B103" i="2"/>
  <c r="E68" i="2"/>
  <c r="D28" i="2"/>
  <c r="E130" i="2"/>
  <c r="D85" i="2"/>
  <c r="B133" i="2"/>
  <c r="B106" i="2"/>
  <c r="D52" i="2"/>
  <c r="E88" i="2"/>
  <c r="E73" i="2"/>
  <c r="E52" i="2"/>
  <c r="D133" i="2"/>
  <c r="B19" i="2"/>
  <c r="B14" i="9" s="1"/>
  <c r="E108" i="2"/>
  <c r="D121" i="2"/>
  <c r="E48" i="2"/>
  <c r="D34" i="2"/>
  <c r="D53" i="2"/>
  <c r="D19" i="2"/>
  <c r="G7" i="6" s="1"/>
  <c r="E36" i="2"/>
  <c r="E35" i="2"/>
  <c r="B24" i="2"/>
  <c r="D75" i="2"/>
  <c r="B23" i="2"/>
  <c r="D82" i="2"/>
  <c r="E135" i="2"/>
  <c r="B108" i="2"/>
  <c r="E117" i="2"/>
  <c r="E111" i="2"/>
  <c r="E115" i="2"/>
  <c r="B113" i="2"/>
  <c r="E103" i="2"/>
  <c r="D94" i="2"/>
  <c r="B132" i="2"/>
  <c r="E122" i="2"/>
  <c r="D74" i="2"/>
  <c r="D105" i="2"/>
  <c r="E74" i="2"/>
  <c r="B134" i="2"/>
  <c r="E134" i="2"/>
  <c r="B118" i="2"/>
  <c r="B115" i="2"/>
  <c r="B37" i="2"/>
  <c r="E123" i="2"/>
  <c r="D98" i="2"/>
  <c r="E64" i="2"/>
  <c r="D108" i="2"/>
  <c r="E128" i="2"/>
  <c r="B127" i="2"/>
  <c r="E69" i="2"/>
  <c r="E53" i="2"/>
  <c r="E109" i="2"/>
  <c r="B116" i="2"/>
  <c r="E129" i="2"/>
  <c r="E105" i="2"/>
  <c r="B120" i="2"/>
  <c r="B97" i="2"/>
  <c r="B124" i="2"/>
  <c r="B44" i="2"/>
  <c r="E102" i="2"/>
  <c r="E106" i="2"/>
  <c r="B135" i="2"/>
  <c r="D44" i="2"/>
  <c r="B112" i="2"/>
  <c r="B57" i="6" l="1"/>
  <c r="H51" i="6"/>
  <c r="B110" i="9"/>
  <c r="B122" i="9"/>
  <c r="B113" i="9"/>
  <c r="B121" i="9"/>
  <c r="B114" i="9"/>
  <c r="B111" i="9"/>
  <c r="B127" i="9"/>
  <c r="B130" i="9"/>
  <c r="B115" i="9"/>
  <c r="B129" i="9"/>
  <c r="B126" i="9"/>
  <c r="B124" i="9"/>
  <c r="B128" i="9"/>
  <c r="B112" i="9"/>
  <c r="B123" i="9"/>
  <c r="B116" i="9"/>
  <c r="B120" i="9"/>
  <c r="B119" i="9"/>
  <c r="B117" i="9"/>
  <c r="B118" i="9"/>
  <c r="B125" i="9"/>
  <c r="B92" i="9"/>
  <c r="B80" i="9"/>
  <c r="B106" i="9"/>
  <c r="B107" i="9"/>
  <c r="B104" i="9"/>
  <c r="B68" i="9"/>
  <c r="B109" i="9"/>
  <c r="B108" i="9"/>
  <c r="B103" i="9"/>
  <c r="B101" i="9"/>
  <c r="B105" i="9"/>
  <c r="B81" i="9"/>
  <c r="B95" i="9"/>
  <c r="B99" i="9"/>
  <c r="B87" i="9"/>
  <c r="B74" i="9"/>
  <c r="B62" i="9"/>
  <c r="B90" i="9"/>
  <c r="B61" i="9"/>
  <c r="B100" i="9"/>
  <c r="B70" i="9"/>
  <c r="B72" i="9"/>
  <c r="B60" i="9"/>
  <c r="B93" i="9"/>
  <c r="B102" i="9"/>
  <c r="B98" i="9"/>
  <c r="B86" i="9"/>
  <c r="B73" i="9"/>
  <c r="B65" i="9"/>
  <c r="B84" i="9"/>
  <c r="B96" i="9"/>
  <c r="B79" i="9"/>
  <c r="B75" i="9"/>
  <c r="B89" i="9"/>
  <c r="B66" i="9"/>
  <c r="B78" i="9"/>
  <c r="B49" i="9"/>
  <c r="B51" i="9"/>
  <c r="B54" i="9"/>
  <c r="B50" i="9"/>
  <c r="B57" i="9"/>
  <c r="B59" i="9"/>
  <c r="B55" i="9"/>
  <c r="B56" i="9"/>
  <c r="B53" i="9"/>
  <c r="B52" i="9"/>
  <c r="B41" i="9"/>
  <c r="B43" i="9"/>
  <c r="B39" i="9"/>
  <c r="B45" i="9"/>
  <c r="B47" i="9"/>
  <c r="B40" i="9"/>
  <c r="B48" i="9"/>
  <c r="B38" i="9"/>
  <c r="B37" i="9"/>
  <c r="B42" i="9"/>
  <c r="B33" i="9"/>
  <c r="B35" i="9"/>
  <c r="B30" i="9"/>
  <c r="B26" i="9"/>
  <c r="B32" i="9"/>
  <c r="B27" i="9"/>
  <c r="B24" i="9"/>
  <c r="B23" i="9"/>
  <c r="B22" i="9"/>
  <c r="B19" i="9"/>
  <c r="B18" i="9"/>
  <c r="B16" i="9"/>
  <c r="B15" i="9"/>
  <c r="B69" i="9"/>
  <c r="B25" i="9"/>
  <c r="B31" i="9"/>
  <c r="C7" i="6"/>
  <c r="B49" i="6" s="1"/>
  <c r="B76" i="9"/>
  <c r="B58" i="9"/>
  <c r="B17" i="9"/>
  <c r="B83" i="9"/>
  <c r="B46" i="9"/>
  <c r="B63" i="9"/>
  <c r="B77" i="9"/>
  <c r="B20" i="9"/>
  <c r="B94" i="9"/>
  <c r="B85" i="9"/>
  <c r="B44" i="9"/>
  <c r="B21" i="9"/>
  <c r="B36" i="9"/>
  <c r="B82" i="9"/>
  <c r="B97" i="9"/>
  <c r="B29" i="9"/>
  <c r="B34" i="9"/>
  <c r="B88" i="9"/>
  <c r="B28" i="9"/>
  <c r="B91" i="9"/>
  <c r="B64" i="9"/>
  <c r="B67" i="9"/>
  <c r="B71" i="9"/>
  <c r="C6" i="6"/>
  <c r="B13" i="9"/>
  <c r="E42" i="2"/>
  <c r="E112" i="2"/>
  <c r="E124" i="2"/>
  <c r="E110" i="2"/>
  <c r="E126" i="2"/>
  <c r="E119" i="2"/>
  <c r="E18" i="2"/>
  <c r="E113" i="2"/>
  <c r="E114" i="2"/>
  <c r="E133" i="2"/>
  <c r="E118" i="2"/>
  <c r="E107" i="2"/>
  <c r="B56" i="6" l="1"/>
  <c r="C56" i="6" s="1"/>
  <c r="A99" i="6"/>
  <c r="G57" i="6"/>
  <c r="C57" i="6"/>
  <c r="B99" i="6" s="1"/>
  <c r="B107" i="6" l="1"/>
  <c r="H101" i="6"/>
  <c r="A149" i="6" l="1"/>
  <c r="B106" i="6"/>
  <c r="C106" i="6" s="1"/>
  <c r="G107" i="6"/>
  <c r="C107" i="6"/>
  <c r="B149" i="6" s="1"/>
  <c r="H151" i="6" l="1"/>
  <c r="B157" i="6"/>
  <c r="B156" i="6" l="1"/>
  <c r="C156" i="6" s="1"/>
  <c r="A199" i="6"/>
  <c r="G157" i="6"/>
  <c r="C157" i="6"/>
  <c r="B199" i="6" s="1"/>
  <c r="B207" i="6" l="1"/>
  <c r="H201" i="6"/>
  <c r="B206" i="6" l="1"/>
  <c r="C206" i="6" s="1"/>
  <c r="A249" i="6"/>
  <c r="C207" i="6"/>
  <c r="B249" i="6" s="1"/>
  <c r="G207" i="6"/>
  <c r="H251" i="6" l="1"/>
  <c r="B257" i="6"/>
  <c r="B256" i="6" l="1"/>
  <c r="C256" i="6" s="1"/>
  <c r="A299" i="6"/>
  <c r="G257" i="6"/>
  <c r="C257" i="6"/>
  <c r="B299" i="6" s="1"/>
  <c r="B307" i="6" l="1"/>
  <c r="H301" i="6"/>
  <c r="B306" i="6" l="1"/>
  <c r="C306" i="6" s="1"/>
  <c r="A349" i="6"/>
  <c r="C307" i="6"/>
  <c r="B349" i="6" s="1"/>
  <c r="G307" i="6"/>
  <c r="H351" i="6" l="1"/>
  <c r="B357" i="6"/>
  <c r="A399" i="6" l="1"/>
  <c r="B356" i="6"/>
  <c r="C356" i="6" s="1"/>
  <c r="G357" i="6"/>
  <c r="C357" i="6"/>
  <c r="B399" i="6" s="1"/>
  <c r="H401" i="6" l="1"/>
  <c r="B407" i="6"/>
  <c r="B406" i="6" l="1"/>
  <c r="C406" i="6" s="1"/>
  <c r="A449" i="6"/>
  <c r="C407" i="6"/>
  <c r="B449" i="6" s="1"/>
  <c r="G407" i="6"/>
  <c r="B457" i="6" l="1"/>
  <c r="H451" i="6"/>
  <c r="B456" i="6" l="1"/>
  <c r="C456" i="6" s="1"/>
  <c r="A499" i="6"/>
  <c r="G457" i="6"/>
  <c r="C457" i="6"/>
  <c r="B499" i="6" s="1"/>
  <c r="B507" i="6" l="1"/>
  <c r="H501" i="6"/>
  <c r="B506" i="6" l="1"/>
  <c r="C506" i="6" s="1"/>
  <c r="A549" i="6"/>
  <c r="G507" i="6"/>
  <c r="C507" i="6"/>
  <c r="B549" i="6" s="1"/>
  <c r="H551" i="6" l="1"/>
  <c r="B557" i="6"/>
  <c r="A599" i="6" l="1"/>
  <c r="B556" i="6"/>
  <c r="C556" i="6" s="1"/>
  <c r="C557" i="6"/>
  <c r="B599" i="6" s="1"/>
  <c r="G557" i="6"/>
  <c r="B607" i="6" l="1"/>
  <c r="H601" i="6"/>
  <c r="B606" i="6" l="1"/>
  <c r="C606" i="6" s="1"/>
  <c r="A649" i="6"/>
  <c r="C607" i="6"/>
  <c r="B649" i="6" s="1"/>
  <c r="G607" i="6"/>
  <c r="B657" i="6" l="1"/>
  <c r="H651" i="6"/>
  <c r="A699" i="6" l="1"/>
  <c r="B656" i="6"/>
  <c r="C656" i="6" s="1"/>
  <c r="C657" i="6"/>
  <c r="B699" i="6" s="1"/>
  <c r="G657" i="6"/>
  <c r="H701" i="6" l="1"/>
  <c r="B707" i="6"/>
  <c r="A749" i="6" l="1"/>
  <c r="B706" i="6"/>
  <c r="C706" i="6" s="1"/>
  <c r="C707" i="6"/>
  <c r="B749" i="6" s="1"/>
  <c r="G707" i="6"/>
  <c r="B757" i="6" l="1"/>
  <c r="H751" i="6"/>
  <c r="A799" i="6" l="1"/>
  <c r="B756" i="6"/>
  <c r="C756" i="6" s="1"/>
  <c r="C757" i="6"/>
  <c r="B799" i="6" s="1"/>
  <c r="G757" i="6"/>
  <c r="H801" i="6" l="1"/>
  <c r="B807" i="6"/>
  <c r="A849" i="6" l="1"/>
  <c r="B806" i="6"/>
  <c r="C806" i="6" s="1"/>
  <c r="G807" i="6"/>
  <c r="C807" i="6"/>
  <c r="B849" i="6" s="1"/>
  <c r="B857" i="6" l="1"/>
  <c r="H851" i="6"/>
  <c r="A899" i="6" l="1"/>
  <c r="B856" i="6"/>
  <c r="C856" i="6" s="1"/>
  <c r="G857" i="6"/>
  <c r="C857" i="6"/>
  <c r="B899" i="6" s="1"/>
  <c r="B907" i="6" l="1"/>
  <c r="H901" i="6"/>
  <c r="A949" i="6" l="1"/>
  <c r="B906" i="6"/>
  <c r="C906" i="6" s="1"/>
  <c r="G907" i="6"/>
  <c r="C907" i="6"/>
  <c r="B949" i="6" s="1"/>
  <c r="B957" i="6" l="1"/>
  <c r="H951" i="6"/>
  <c r="A999" i="6" l="1"/>
  <c r="B956" i="6"/>
  <c r="C956" i="6" s="1"/>
  <c r="C957" i="6"/>
  <c r="B999" i="6" s="1"/>
  <c r="G957" i="6"/>
  <c r="H1001" i="6" l="1"/>
  <c r="B1007" i="6"/>
  <c r="A1049" i="6" l="1"/>
  <c r="B1006" i="6"/>
  <c r="C1006" i="6" s="1"/>
  <c r="G1007" i="6"/>
  <c r="C1007" i="6"/>
  <c r="B1049" i="6" s="1"/>
  <c r="B1057" i="6" l="1"/>
  <c r="H1051" i="6"/>
  <c r="A1099" i="6" l="1"/>
  <c r="B1056" i="6"/>
  <c r="C1056" i="6" s="1"/>
  <c r="G1057" i="6"/>
  <c r="C1057" i="6"/>
  <c r="B1099" i="6" s="1"/>
  <c r="H1101" i="6" l="1"/>
  <c r="B1107" i="6"/>
  <c r="B1106" i="6" l="1"/>
  <c r="C1106" i="6" s="1"/>
  <c r="A1149" i="6"/>
  <c r="C1107" i="6"/>
  <c r="B1149" i="6" s="1"/>
  <c r="G1107" i="6"/>
  <c r="B1157" i="6" l="1"/>
  <c r="H1151" i="6"/>
  <c r="A1199" i="6" l="1"/>
  <c r="B1156" i="6"/>
  <c r="C1156" i="6" s="1"/>
  <c r="G1157" i="6"/>
  <c r="C1157" i="6"/>
  <c r="B1199" i="6" s="1"/>
  <c r="B1207" i="6" l="1"/>
  <c r="H1201" i="6"/>
  <c r="B1206" i="6" l="1"/>
  <c r="C1206" i="6" s="1"/>
  <c r="A1249" i="6"/>
  <c r="C1207" i="6"/>
  <c r="B1249" i="6" s="1"/>
  <c r="G1207" i="6"/>
  <c r="H1251" i="6" l="1"/>
  <c r="B1257" i="6"/>
  <c r="B1256" i="6" l="1"/>
  <c r="C1256" i="6" s="1"/>
  <c r="A1299" i="6"/>
  <c r="C1257" i="6"/>
  <c r="B1299" i="6" s="1"/>
  <c r="G1257" i="6"/>
  <c r="B1307" i="6" l="1"/>
  <c r="H1301" i="6"/>
  <c r="B1306" i="6" l="1"/>
  <c r="C1306" i="6" s="1"/>
  <c r="A1349" i="6"/>
  <c r="G1307" i="6"/>
  <c r="C1307" i="6"/>
  <c r="B1349" i="6" s="1"/>
  <c r="H1351" i="6" l="1"/>
  <c r="B1357" i="6"/>
  <c r="B1356" i="6" l="1"/>
  <c r="C1356" i="6" s="1"/>
  <c r="A1399" i="6"/>
  <c r="C1357" i="6"/>
  <c r="B1399" i="6" s="1"/>
  <c r="G1357" i="6"/>
  <c r="H1401" i="6" l="1"/>
  <c r="B1407" i="6"/>
  <c r="B1406" i="6" l="1"/>
  <c r="C1406" i="6" s="1"/>
  <c r="A1449" i="6"/>
  <c r="C1407" i="6"/>
  <c r="B1449" i="6" s="1"/>
  <c r="G1407" i="6"/>
  <c r="B1457" i="6" l="1"/>
  <c r="H1451" i="6"/>
  <c r="B1456" i="6" l="1"/>
  <c r="C1456" i="6" s="1"/>
  <c r="A1499" i="6"/>
  <c r="G1457" i="6"/>
  <c r="C1457" i="6"/>
  <c r="B1499" i="6" s="1"/>
  <c r="B1507" i="6" l="1"/>
  <c r="H1501" i="6"/>
  <c r="A1549" i="6" l="1"/>
  <c r="B1506" i="6"/>
  <c r="C1506" i="6" s="1"/>
  <c r="C1507" i="6"/>
  <c r="B1549" i="6" s="1"/>
  <c r="G1507" i="6"/>
  <c r="B1557" i="6" l="1"/>
  <c r="H1551" i="6"/>
  <c r="A1599" i="6" l="1"/>
  <c r="B1556" i="6"/>
  <c r="C1556" i="6" s="1"/>
  <c r="G1557" i="6"/>
  <c r="C1557" i="6"/>
  <c r="B1599" i="6" s="1"/>
  <c r="B1607" i="6" l="1"/>
  <c r="H1601" i="6"/>
  <c r="A1649" i="6" l="1"/>
  <c r="B1606" i="6"/>
  <c r="C1606" i="6" s="1"/>
  <c r="C1607" i="6"/>
  <c r="B1649" i="6" s="1"/>
  <c r="G1607" i="6"/>
  <c r="B1657" i="6" l="1"/>
  <c r="H1651" i="6"/>
  <c r="A1699" i="6" l="1"/>
  <c r="B1656" i="6"/>
  <c r="C1656" i="6" s="1"/>
  <c r="G1657" i="6"/>
  <c r="C1657" i="6"/>
  <c r="B1699" i="6" s="1"/>
  <c r="H1701" i="6" l="1"/>
  <c r="B1707" i="6"/>
  <c r="A1749" i="6" l="1"/>
  <c r="B1706" i="6"/>
  <c r="C1706" i="6" s="1"/>
  <c r="G1707" i="6"/>
  <c r="C1707" i="6"/>
  <c r="B1749" i="6" s="1"/>
  <c r="B1757" i="6" l="1"/>
  <c r="H1751" i="6"/>
  <c r="A1799" i="6" l="1"/>
  <c r="B1756" i="6"/>
  <c r="C1756" i="6" s="1"/>
  <c r="C1757" i="6"/>
  <c r="B1799" i="6" s="1"/>
  <c r="G1757" i="6"/>
  <c r="B1807" i="6" l="1"/>
  <c r="H1801" i="6"/>
  <c r="A1849" i="6" l="1"/>
  <c r="B1806" i="6"/>
  <c r="C1806" i="6" s="1"/>
  <c r="C1807" i="6"/>
  <c r="B1849" i="6" s="1"/>
  <c r="G1807" i="6"/>
  <c r="H1851" i="6" l="1"/>
  <c r="B1857" i="6"/>
  <c r="A1899" i="6" l="1"/>
  <c r="B1856" i="6"/>
  <c r="C1856" i="6" s="1"/>
  <c r="G1857" i="6"/>
  <c r="C1857" i="6"/>
  <c r="B1899" i="6" s="1"/>
  <c r="B1907" i="6" l="1"/>
  <c r="H1901" i="6"/>
  <c r="B1906" i="6" l="1"/>
  <c r="C1906" i="6" s="1"/>
  <c r="A1949" i="6"/>
  <c r="C1907" i="6"/>
  <c r="B1949" i="6" s="1"/>
  <c r="G1907" i="6"/>
  <c r="B1957" i="6" l="1"/>
  <c r="H1951" i="6"/>
  <c r="B1956" i="6" l="1"/>
  <c r="C1956" i="6" s="1"/>
  <c r="A1999" i="6"/>
  <c r="G1957" i="6"/>
  <c r="C1957" i="6"/>
  <c r="B1999" i="6" s="1"/>
  <c r="H2001" i="6" l="1"/>
  <c r="B2007" i="6"/>
  <c r="A2049" i="6" l="1"/>
  <c r="B2006" i="6"/>
  <c r="C2006" i="6" s="1"/>
  <c r="C2007" i="6"/>
  <c r="B2049" i="6" s="1"/>
  <c r="G2007" i="6"/>
  <c r="B2057" i="6" l="1"/>
  <c r="H2051" i="6"/>
  <c r="B2056" i="6" l="1"/>
  <c r="C2056" i="6" s="1"/>
  <c r="A2099" i="6"/>
  <c r="C2057" i="6"/>
  <c r="B2099" i="6" s="1"/>
  <c r="G2057" i="6"/>
  <c r="H2101" i="6" l="1"/>
  <c r="B2107" i="6"/>
  <c r="A2149" i="6" l="1"/>
  <c r="B2106" i="6"/>
  <c r="C2106" i="6" s="1"/>
  <c r="C2107" i="6"/>
  <c r="B2149" i="6" s="1"/>
  <c r="G2107" i="6"/>
  <c r="B2157" i="6" l="1"/>
  <c r="H2151" i="6"/>
  <c r="B2156" i="6" l="1"/>
  <c r="C2156" i="6" s="1"/>
  <c r="A2199" i="6"/>
  <c r="G2157" i="6"/>
  <c r="C2157" i="6"/>
  <c r="B2199" i="6" s="1"/>
  <c r="H2201" i="6" l="1"/>
  <c r="B2207" i="6"/>
  <c r="B2206" i="6" l="1"/>
  <c r="C2206" i="6" s="1"/>
  <c r="A2249" i="6"/>
  <c r="C2207" i="6"/>
  <c r="B2249" i="6" s="1"/>
  <c r="G2207" i="6"/>
  <c r="H2251" i="6" l="1"/>
  <c r="B2257" i="6"/>
  <c r="B2256" i="6" l="1"/>
  <c r="C2256" i="6" s="1"/>
  <c r="A2299" i="6"/>
  <c r="G2257" i="6"/>
  <c r="C2257" i="6"/>
  <c r="B2299" i="6" s="1"/>
  <c r="H2301" i="6" l="1"/>
  <c r="B2307" i="6"/>
  <c r="B2306" i="6" l="1"/>
  <c r="C2306" i="6" s="1"/>
  <c r="A2349" i="6"/>
  <c r="G2307" i="6"/>
  <c r="C2307" i="6"/>
  <c r="B2349" i="6" s="1"/>
  <c r="H2351" i="6" l="1"/>
  <c r="B2357" i="6"/>
  <c r="B2356" i="6" l="1"/>
  <c r="C2356" i="6" s="1"/>
  <c r="A2399" i="6"/>
  <c r="G2357" i="6"/>
  <c r="C2357" i="6"/>
  <c r="B2399" i="6" s="1"/>
  <c r="B2407" i="6" l="1"/>
  <c r="H2401" i="6"/>
  <c r="B2406" i="6" l="1"/>
  <c r="C2406" i="6" s="1"/>
  <c r="A2449" i="6"/>
  <c r="G2407" i="6"/>
  <c r="C2407" i="6"/>
  <c r="B2449" i="6" s="1"/>
  <c r="B2457" i="6" l="1"/>
  <c r="H2451" i="6"/>
  <c r="B2456" i="6" l="1"/>
  <c r="C2456" i="6" s="1"/>
  <c r="A2499" i="6"/>
  <c r="G2457" i="6"/>
  <c r="C2457" i="6"/>
  <c r="B2499" i="6" s="1"/>
  <c r="B2507" i="6" l="1"/>
  <c r="H2501" i="6"/>
  <c r="A2549" i="6" l="1"/>
  <c r="B2506" i="6"/>
  <c r="C2506" i="6" s="1"/>
  <c r="G2507" i="6"/>
  <c r="C2507" i="6"/>
  <c r="B2549" i="6" s="1"/>
  <c r="H2551" i="6" l="1"/>
  <c r="B2557" i="6"/>
  <c r="A2599" i="6" l="1"/>
  <c r="B2556" i="6"/>
  <c r="C2556" i="6" s="1"/>
  <c r="G2557" i="6"/>
  <c r="C2557" i="6"/>
  <c r="B2599" i="6" s="1"/>
  <c r="B2607" i="6" l="1"/>
  <c r="H2601" i="6"/>
  <c r="A2649" i="6" l="1"/>
  <c r="B2606" i="6"/>
  <c r="C2606" i="6" s="1"/>
  <c r="C2607" i="6"/>
  <c r="B2649" i="6" s="1"/>
  <c r="G2607" i="6"/>
  <c r="B2657" i="6" l="1"/>
  <c r="H2651" i="6"/>
  <c r="A2699" i="6" l="1"/>
  <c r="B2656" i="6"/>
  <c r="C2656" i="6" s="1"/>
  <c r="G2657" i="6"/>
  <c r="C2657" i="6"/>
  <c r="B2699" i="6" s="1"/>
  <c r="H2701" i="6" l="1"/>
  <c r="B2707" i="6"/>
  <c r="A2749" i="6" l="1"/>
  <c r="B2706" i="6"/>
  <c r="C2706" i="6" s="1"/>
  <c r="G2707" i="6"/>
  <c r="C2707" i="6"/>
  <c r="B2749" i="6" s="1"/>
  <c r="B2757" i="6" l="1"/>
  <c r="H2751" i="6"/>
  <c r="A2799" i="6" l="1"/>
  <c r="B2756" i="6"/>
  <c r="C2756" i="6" s="1"/>
  <c r="C2757" i="6"/>
  <c r="B2799" i="6" s="1"/>
  <c r="G2757" i="6"/>
  <c r="H2801" i="6" l="1"/>
  <c r="B2807" i="6"/>
  <c r="A2849" i="6" l="1"/>
  <c r="B2806" i="6"/>
  <c r="C2806" i="6" s="1"/>
  <c r="C2807" i="6"/>
  <c r="B2849" i="6" s="1"/>
  <c r="G2807" i="6"/>
  <c r="B2857" i="6" l="1"/>
  <c r="H2851" i="6"/>
  <c r="A2899" i="6" l="1"/>
  <c r="B2856" i="6"/>
  <c r="C2856" i="6" s="1"/>
  <c r="G2857" i="6"/>
  <c r="C2857" i="6"/>
  <c r="B2899" i="6" s="1"/>
  <c r="H2901" i="6" l="1"/>
  <c r="B2907" i="6"/>
  <c r="A2949" i="6" l="1"/>
  <c r="B2906" i="6"/>
  <c r="C2906" i="6" s="1"/>
  <c r="C2907" i="6"/>
  <c r="B2949" i="6" s="1"/>
  <c r="G2907" i="6"/>
  <c r="B2957" i="6" l="1"/>
  <c r="H2951" i="6"/>
  <c r="A2999" i="6" l="1"/>
  <c r="B2956" i="6"/>
  <c r="C2956" i="6" s="1"/>
  <c r="G2957" i="6"/>
  <c r="C2957" i="6"/>
  <c r="B2999" i="6" s="1"/>
  <c r="H3001" i="6" l="1"/>
  <c r="B3007" i="6"/>
  <c r="A3049" i="6" l="1"/>
  <c r="B3006" i="6"/>
  <c r="C3006" i="6" s="1"/>
  <c r="G3007" i="6"/>
  <c r="C3007" i="6"/>
  <c r="B3049" i="6" s="1"/>
  <c r="B3057" i="6" l="1"/>
  <c r="H3051" i="6"/>
  <c r="A3099" i="6" l="1"/>
  <c r="B3056" i="6"/>
  <c r="C3056" i="6" s="1"/>
  <c r="C3057" i="6"/>
  <c r="B3099" i="6" s="1"/>
  <c r="G3057" i="6"/>
  <c r="H3101" i="6" l="1"/>
  <c r="B3107" i="6"/>
  <c r="A3149" i="6" l="1"/>
  <c r="B3106" i="6"/>
  <c r="C3106" i="6" s="1"/>
  <c r="C3107" i="6"/>
  <c r="B3149" i="6" s="1"/>
  <c r="G3107" i="6"/>
  <c r="B3157" i="6" l="1"/>
  <c r="H3151" i="6"/>
  <c r="A3199" i="6" l="1"/>
  <c r="B3156" i="6"/>
  <c r="C3156" i="6" s="1"/>
  <c r="G3157" i="6"/>
  <c r="C3157" i="6"/>
  <c r="B3199" i="6" s="1"/>
  <c r="H3201" i="6" l="1"/>
  <c r="B3207" i="6"/>
  <c r="A3249" i="6" l="1"/>
  <c r="B3206" i="6"/>
  <c r="C3206" i="6" s="1"/>
  <c r="C3207" i="6"/>
  <c r="B3249" i="6" s="1"/>
  <c r="G3207" i="6"/>
  <c r="H3251" i="6" l="1"/>
  <c r="B3257" i="6"/>
  <c r="B3256" i="6" l="1"/>
  <c r="C3256" i="6" s="1"/>
  <c r="A3299" i="6"/>
  <c r="G3257" i="6"/>
  <c r="C3257" i="6"/>
  <c r="B3299" i="6" s="1"/>
  <c r="B3307" i="6" l="1"/>
  <c r="H3301" i="6"/>
  <c r="B3306" i="6" l="1"/>
  <c r="C3306" i="6" s="1"/>
  <c r="A3349" i="6"/>
  <c r="G3307" i="6"/>
  <c r="C3307" i="6"/>
  <c r="B3349" i="6" s="1"/>
  <c r="B3357" i="6" l="1"/>
  <c r="H3351" i="6"/>
  <c r="B3356" i="6" l="1"/>
  <c r="C3356" i="6" s="1"/>
  <c r="A3399" i="6"/>
  <c r="C3357" i="6"/>
  <c r="B3399" i="6" s="1"/>
  <c r="G3357" i="6"/>
  <c r="H3401" i="6" l="1"/>
  <c r="B3407" i="6"/>
  <c r="B3406" i="6" l="1"/>
  <c r="C3406" i="6" s="1"/>
  <c r="A3449" i="6"/>
  <c r="G3407" i="6"/>
  <c r="C3407" i="6"/>
  <c r="B3449" i="6" s="1"/>
  <c r="H3451" i="6" l="1"/>
  <c r="B3457" i="6"/>
  <c r="B3456" i="6" l="1"/>
  <c r="C3456" i="6" s="1"/>
  <c r="A3499" i="6"/>
  <c r="C3457" i="6"/>
  <c r="B3499" i="6" s="1"/>
  <c r="G3457" i="6"/>
  <c r="B3507" i="6" l="1"/>
  <c r="H3501" i="6"/>
  <c r="B3506" i="6" l="1"/>
  <c r="C3506" i="6" s="1"/>
  <c r="A3549" i="6"/>
  <c r="G3507" i="6"/>
  <c r="C3507" i="6"/>
  <c r="B3549" i="6" s="1"/>
  <c r="H3551" i="6" l="1"/>
  <c r="B3557" i="6"/>
  <c r="A3599" i="6" l="1"/>
  <c r="B3556" i="6"/>
  <c r="C3556" i="6" s="1"/>
  <c r="G3557" i="6"/>
  <c r="C3557" i="6"/>
  <c r="B3599" i="6" s="1"/>
  <c r="H3601" i="6" l="1"/>
  <c r="B3607" i="6"/>
  <c r="B3606" i="6" l="1"/>
  <c r="C3606" i="6" s="1"/>
  <c r="A3649" i="6"/>
  <c r="C3607" i="6"/>
  <c r="B3649" i="6" s="1"/>
  <c r="G3607" i="6"/>
  <c r="B3657" i="6" l="1"/>
  <c r="H3651" i="6"/>
  <c r="A3699" i="6" l="1"/>
  <c r="B3656" i="6"/>
  <c r="C3656" i="6" s="1"/>
  <c r="G3657" i="6"/>
  <c r="C3657" i="6"/>
  <c r="B3699" i="6" s="1"/>
  <c r="H3701" i="6" l="1"/>
  <c r="B3707" i="6"/>
  <c r="A3749" i="6" l="1"/>
  <c r="B3706" i="6"/>
  <c r="C3706" i="6" s="1"/>
  <c r="G3707" i="6"/>
  <c r="C3707" i="6"/>
  <c r="B3749" i="6" s="1"/>
  <c r="B3757" i="6" l="1"/>
  <c r="H3751" i="6"/>
  <c r="A3799" i="6" l="1"/>
  <c r="B3756" i="6"/>
  <c r="C3756" i="6" s="1"/>
  <c r="C3757" i="6"/>
  <c r="B3799" i="6" s="1"/>
  <c r="G3757" i="6"/>
  <c r="B3807" i="6" l="1"/>
  <c r="H3801" i="6"/>
  <c r="A3849" i="6" l="1"/>
  <c r="B3806" i="6"/>
  <c r="C3806" i="6" s="1"/>
  <c r="G3807" i="6"/>
  <c r="C3807" i="6"/>
  <c r="B3849" i="6" s="1"/>
  <c r="B3857" i="6" l="1"/>
  <c r="H3851" i="6"/>
  <c r="A3899" i="6" l="1"/>
  <c r="B3856" i="6"/>
  <c r="C3856" i="6" s="1"/>
  <c r="G3857" i="6"/>
  <c r="C3857" i="6"/>
  <c r="B3899" i="6" s="1"/>
  <c r="H3901" i="6" l="1"/>
  <c r="B3907" i="6"/>
  <c r="A3949" i="6" l="1"/>
  <c r="B3906" i="6"/>
  <c r="C3906" i="6" s="1"/>
  <c r="G3907" i="6"/>
  <c r="C3907" i="6"/>
  <c r="B3949" i="6" s="1"/>
  <c r="B3957" i="6" l="1"/>
  <c r="H3951" i="6"/>
  <c r="A3999" i="6" l="1"/>
  <c r="B3956" i="6"/>
  <c r="C3956" i="6" s="1"/>
  <c r="C3957" i="6"/>
  <c r="B3999" i="6" s="1"/>
  <c r="G3957" i="6"/>
  <c r="H4001" i="6" l="1"/>
  <c r="B4007" i="6"/>
  <c r="A4049" i="6" l="1"/>
  <c r="B4006" i="6"/>
  <c r="C4006" i="6" s="1"/>
  <c r="G4007" i="6"/>
  <c r="C4007" i="6"/>
  <c r="B4049" i="6" s="1"/>
  <c r="H4051" i="6" l="1"/>
  <c r="B4057" i="6"/>
  <c r="A4099" i="6" l="1"/>
  <c r="B4056" i="6"/>
  <c r="C4056" i="6" s="1"/>
  <c r="C4057" i="6"/>
  <c r="B4099" i="6" s="1"/>
  <c r="G4057" i="6"/>
  <c r="B4107" i="6" l="1"/>
  <c r="H4101" i="6"/>
  <c r="A4149" i="6" l="1"/>
  <c r="B4106" i="6"/>
  <c r="C4106" i="6" s="1"/>
  <c r="G4107" i="6"/>
  <c r="C4107" i="6"/>
  <c r="B4149" i="6" s="1"/>
  <c r="H141" i="2" l="1"/>
  <c r="H143" i="2" l="1"/>
  <c r="H144" i="2"/>
  <c r="F33" i="2" l="1"/>
  <c r="F64" i="2"/>
  <c r="F47" i="2"/>
  <c r="F71" i="2"/>
  <c r="F60" i="2"/>
  <c r="F31" i="2"/>
  <c r="F62" i="2"/>
  <c r="F35" i="2"/>
  <c r="F24" i="2"/>
  <c r="F98" i="2"/>
  <c r="F86" i="2"/>
  <c r="F75" i="2"/>
  <c r="F74" i="2"/>
  <c r="F41" i="2"/>
  <c r="F58" i="2"/>
  <c r="F26" i="2"/>
  <c r="F59" i="2"/>
  <c r="F83" i="2"/>
  <c r="F93" i="2"/>
  <c r="F78" i="2"/>
  <c r="F89" i="2"/>
  <c r="F68" i="2"/>
  <c r="F85" i="2"/>
  <c r="F39" i="2"/>
  <c r="F29" i="2"/>
  <c r="F54" i="2"/>
  <c r="F53" i="2"/>
  <c r="F87" i="2"/>
  <c r="F70" i="2"/>
  <c r="F77" i="2"/>
  <c r="F49" i="2"/>
  <c r="F67" i="2"/>
  <c r="F55" i="2"/>
  <c r="F45" i="2"/>
  <c r="F80" i="2"/>
  <c r="F88" i="2"/>
  <c r="F38" i="2"/>
  <c r="F94" i="2"/>
  <c r="F27" i="2"/>
  <c r="F43" i="2"/>
  <c r="F84" i="2"/>
  <c r="F32" i="2"/>
  <c r="F42" i="2"/>
  <c r="F97" i="2"/>
  <c r="F61" i="2"/>
  <c r="F56" i="2"/>
  <c r="F46" i="2"/>
  <c r="F34" i="2"/>
  <c r="F57" i="2"/>
  <c r="F91" i="2"/>
  <c r="F44" i="2"/>
  <c r="F50" i="2"/>
  <c r="F30" i="2"/>
  <c r="F19" i="2"/>
  <c r="F21" i="2"/>
  <c r="F28" i="2"/>
  <c r="F52" i="2"/>
  <c r="F92" i="2"/>
  <c r="F95" i="2"/>
  <c r="F40" i="2"/>
  <c r="F100" i="2"/>
  <c r="F82" i="2"/>
  <c r="F20" i="2"/>
  <c r="F79" i="2"/>
  <c r="F73" i="2"/>
  <c r="F23" i="2"/>
  <c r="F65" i="2"/>
  <c r="F102" i="2"/>
  <c r="F101" i="2"/>
  <c r="F103" i="2"/>
  <c r="F104" i="2"/>
  <c r="F108" i="2"/>
  <c r="F114" i="2"/>
  <c r="F110" i="2"/>
  <c r="F131" i="2"/>
  <c r="F109" i="2"/>
  <c r="F115" i="2"/>
  <c r="F128" i="2"/>
  <c r="F105" i="2"/>
  <c r="F112" i="2"/>
  <c r="F118" i="2"/>
  <c r="F126" i="2"/>
  <c r="F135" i="2"/>
  <c r="F113" i="2"/>
  <c r="F116" i="2"/>
  <c r="F127" i="2"/>
  <c r="F122" i="2"/>
  <c r="F124" i="2"/>
  <c r="F129" i="2"/>
  <c r="F132" i="2"/>
  <c r="F121" i="2"/>
  <c r="F120" i="2"/>
  <c r="F133" i="2"/>
  <c r="F134" i="2"/>
  <c r="F106" i="2"/>
  <c r="F37" i="2"/>
  <c r="F119" i="2"/>
  <c r="F51" i="2"/>
  <c r="F48" i="2"/>
  <c r="F69" i="2"/>
  <c r="F25" i="2"/>
  <c r="F22" i="2"/>
  <c r="F117" i="2"/>
  <c r="F18" i="2"/>
  <c r="F90" i="2"/>
  <c r="F111" i="2"/>
  <c r="F81" i="2"/>
  <c r="F107" i="2"/>
  <c r="F63" i="2"/>
  <c r="F96" i="2"/>
  <c r="F36" i="2"/>
  <c r="F130" i="2"/>
  <c r="F99" i="2"/>
  <c r="F72" i="2"/>
  <c r="F123" i="2"/>
  <c r="F125" i="2"/>
  <c r="F66" i="2"/>
  <c r="F76" i="2"/>
  <c r="F137" i="2" l="1"/>
  <c r="B14" i="15" s="1"/>
  <c r="H140" i="2" l="1"/>
  <c r="E140" i="2"/>
  <c r="B140" i="2" s="1"/>
  <c r="G68" i="2"/>
  <c r="G61" i="2"/>
  <c r="G123" i="2"/>
  <c r="G121" i="2"/>
  <c r="G37" i="2"/>
  <c r="G78" i="2"/>
  <c r="G115" i="2"/>
  <c r="G36" i="2"/>
  <c r="G20" i="2"/>
  <c r="G131" i="2"/>
  <c r="G65" i="2"/>
  <c r="G60" i="2"/>
  <c r="B18" i="15"/>
  <c r="G27" i="2"/>
  <c r="G86" i="2"/>
  <c r="G79" i="2"/>
  <c r="G130" i="2"/>
  <c r="G125" i="2"/>
  <c r="G99" i="2"/>
  <c r="G72" i="2"/>
  <c r="G117" i="2"/>
  <c r="G90" i="2"/>
  <c r="G94" i="2"/>
  <c r="G85" i="2"/>
  <c r="G28" i="2"/>
  <c r="G97" i="2"/>
  <c r="G81" i="2"/>
  <c r="G50" i="2"/>
  <c r="G53" i="2"/>
  <c r="G63" i="2"/>
  <c r="G91" i="2"/>
  <c r="G47" i="2"/>
  <c r="G133" i="2"/>
  <c r="G66" i="2"/>
  <c r="G49" i="2"/>
  <c r="G127" i="2"/>
  <c r="G52" i="2"/>
  <c r="G26" i="2"/>
  <c r="G100" i="2"/>
  <c r="G102" i="2"/>
  <c r="G128" i="2"/>
  <c r="G70" i="2"/>
  <c r="G119" i="2"/>
  <c r="G120" i="2"/>
  <c r="G71" i="2"/>
  <c r="G76" i="2"/>
  <c r="G116" i="2"/>
  <c r="G46" i="2"/>
  <c r="G82" i="2"/>
  <c r="G75" i="2"/>
  <c r="G58" i="2"/>
  <c r="G44" i="2"/>
  <c r="G42" i="2"/>
  <c r="G114" i="2"/>
  <c r="G89" i="2"/>
  <c r="G83" i="2"/>
  <c r="G69" i="2"/>
  <c r="G111" i="2"/>
  <c r="G73" i="2"/>
  <c r="G129" i="2"/>
  <c r="G107" i="2"/>
  <c r="G29" i="2"/>
  <c r="G103" i="2"/>
  <c r="G62" i="2"/>
  <c r="G135" i="2"/>
  <c r="G31" i="2"/>
  <c r="G92" i="2"/>
  <c r="G59" i="2"/>
  <c r="G84" i="2"/>
  <c r="G98" i="2"/>
  <c r="G134" i="2"/>
  <c r="G108" i="2"/>
  <c r="G57" i="2"/>
  <c r="G43" i="2"/>
  <c r="G19" i="2"/>
  <c r="G22" i="2"/>
  <c r="G106" i="2"/>
  <c r="G56" i="2"/>
  <c r="G104" i="2"/>
  <c r="G124" i="2"/>
  <c r="G34" i="2"/>
  <c r="G24" i="2"/>
  <c r="G132" i="2"/>
  <c r="G55" i="2"/>
  <c r="G38" i="2"/>
  <c r="G41" i="2"/>
  <c r="G23" i="2"/>
  <c r="G109" i="2"/>
  <c r="G51" i="2"/>
  <c r="G64" i="2"/>
  <c r="G74" i="2"/>
  <c r="G67" i="2"/>
  <c r="G118" i="2"/>
  <c r="G32" i="2"/>
  <c r="G18" i="2"/>
  <c r="G101" i="2"/>
  <c r="G110" i="2"/>
  <c r="G87" i="2"/>
  <c r="G39" i="2"/>
  <c r="G105" i="2"/>
  <c r="G54" i="2"/>
  <c r="G88" i="2"/>
  <c r="G113" i="2"/>
  <c r="G112" i="2"/>
  <c r="G21" i="2"/>
  <c r="G40" i="2"/>
  <c r="G35" i="2"/>
  <c r="G122" i="2"/>
  <c r="G95" i="2"/>
  <c r="G80" i="2"/>
  <c r="G93" i="2"/>
  <c r="G30" i="2"/>
  <c r="G48" i="2"/>
  <c r="G126" i="2"/>
  <c r="G33" i="2"/>
  <c r="G45" i="2"/>
  <c r="G25" i="2"/>
  <c r="G96" i="2"/>
  <c r="G77" i="2"/>
  <c r="H109" i="2" l="1"/>
  <c r="H110" i="2"/>
  <c r="H112" i="2"/>
  <c r="H55" i="2"/>
  <c r="H47" i="2"/>
  <c r="H54" i="2"/>
  <c r="H108" i="2"/>
  <c r="H98" i="2"/>
  <c r="H83" i="2"/>
  <c r="H30" i="2"/>
  <c r="H21" i="2"/>
  <c r="H76" i="2"/>
  <c r="H49" i="2"/>
  <c r="H68" i="2"/>
  <c r="H64" i="2"/>
  <c r="H60" i="2"/>
  <c r="H92" i="2"/>
  <c r="H105" i="2"/>
  <c r="H65" i="2"/>
  <c r="H33" i="2"/>
  <c r="H135" i="2"/>
  <c r="H101" i="2"/>
  <c r="H89" i="2"/>
  <c r="H27" i="2"/>
  <c r="H117" i="2"/>
  <c r="H128" i="2"/>
  <c r="H41" i="2"/>
  <c r="H82" i="2"/>
  <c r="H32" i="2"/>
  <c r="H79" i="2"/>
  <c r="H57" i="2"/>
  <c r="H122" i="2"/>
  <c r="H67" i="2"/>
  <c r="H44" i="2"/>
  <c r="H87" i="2"/>
  <c r="H95" i="2"/>
  <c r="H97" i="2"/>
  <c r="H37" i="2"/>
  <c r="H34" i="2"/>
  <c r="H73" i="2"/>
  <c r="H25" i="2"/>
  <c r="H63" i="2"/>
  <c r="H69" i="2"/>
  <c r="H121" i="2"/>
  <c r="H35" i="2"/>
  <c r="H116" i="2"/>
  <c r="H102" i="2"/>
  <c r="H96" i="2"/>
  <c r="H31" i="2"/>
  <c r="H104" i="2"/>
  <c r="H114" i="2"/>
  <c r="H134" i="2"/>
  <c r="H43" i="2"/>
  <c r="H45" i="2"/>
  <c r="H103" i="2"/>
  <c r="H115" i="2"/>
  <c r="H99" i="2"/>
  <c r="H90" i="2"/>
  <c r="H72" i="2"/>
  <c r="H19" i="2"/>
  <c r="H77" i="2"/>
  <c r="H75" i="2"/>
  <c r="H119" i="2"/>
  <c r="H93" i="2"/>
  <c r="H36" i="2"/>
  <c r="H59" i="2"/>
  <c r="H133" i="2"/>
  <c r="H125" i="2"/>
  <c r="H61" i="2"/>
  <c r="H28" i="2"/>
  <c r="H18" i="2"/>
  <c r="H126" i="2"/>
  <c r="H123" i="2"/>
  <c r="H20" i="2"/>
  <c r="H118" i="2"/>
  <c r="H129" i="2"/>
  <c r="H80" i="2"/>
  <c r="H22" i="2"/>
  <c r="H127" i="2"/>
  <c r="H24" i="2"/>
  <c r="H74" i="2"/>
  <c r="H131" i="2"/>
  <c r="H50" i="2"/>
  <c r="H107" i="2"/>
  <c r="H88" i="2"/>
  <c r="H70" i="2"/>
  <c r="H52" i="2"/>
  <c r="H39" i="2"/>
  <c r="H38" i="2"/>
  <c r="H51" i="2"/>
  <c r="H48" i="2"/>
  <c r="H91" i="2"/>
  <c r="H85" i="2"/>
  <c r="H113" i="2"/>
  <c r="H40" i="2"/>
  <c r="H86" i="2"/>
  <c r="H111" i="2"/>
  <c r="H26" i="2"/>
  <c r="H120" i="2"/>
  <c r="H46" i="2"/>
  <c r="H58" i="2"/>
  <c r="H29" i="2"/>
  <c r="H71" i="2"/>
  <c r="H124" i="2"/>
  <c r="H78" i="2"/>
  <c r="H23" i="2"/>
  <c r="H66" i="2"/>
  <c r="H130" i="2"/>
  <c r="H62" i="2"/>
  <c r="H53" i="2"/>
  <c r="H56" i="2"/>
  <c r="H100" i="2"/>
  <c r="H84" i="2"/>
  <c r="H81" i="2"/>
  <c r="H106" i="2"/>
  <c r="H132" i="2"/>
  <c r="H94" i="2"/>
  <c r="H42" i="2"/>
  <c r="H137" i="2" l="1"/>
  <c r="I93" i="2" s="1"/>
  <c r="D88" i="9" s="1"/>
  <c r="B148" i="2"/>
  <c r="I32" i="2" l="1"/>
  <c r="D27" i="9" s="1"/>
  <c r="I77" i="2"/>
  <c r="D72" i="9" s="1"/>
  <c r="I87" i="2"/>
  <c r="D82" i="9" s="1"/>
  <c r="I109" i="2"/>
  <c r="D104" i="9" s="1"/>
  <c r="I118" i="2"/>
  <c r="D113" i="9" s="1"/>
  <c r="I126" i="2"/>
  <c r="D121" i="9" s="1"/>
  <c r="I119" i="2"/>
  <c r="D114" i="9" s="1"/>
  <c r="I95" i="2"/>
  <c r="D90" i="9" s="1"/>
  <c r="I68" i="2"/>
  <c r="D63" i="9" s="1"/>
  <c r="I20" i="2"/>
  <c r="D15" i="9" s="1"/>
  <c r="H142" i="2"/>
  <c r="H139" i="2" s="1"/>
  <c r="I43" i="2"/>
  <c r="D38" i="9" s="1"/>
  <c r="I52" i="2"/>
  <c r="D47" i="9" s="1"/>
  <c r="I78" i="2"/>
  <c r="D73" i="9" s="1"/>
  <c r="I39" i="2"/>
  <c r="D34" i="9" s="1"/>
  <c r="I115" i="2"/>
  <c r="D110" i="9" s="1"/>
  <c r="I86" i="2"/>
  <c r="D81" i="9" s="1"/>
  <c r="I47" i="2"/>
  <c r="D42" i="9" s="1"/>
  <c r="I99" i="2"/>
  <c r="D94" i="9" s="1"/>
  <c r="I81" i="2"/>
  <c r="D76" i="9" s="1"/>
  <c r="I105" i="2"/>
  <c r="D100" i="9" s="1"/>
  <c r="I111" i="2"/>
  <c r="D106" i="9" s="1"/>
  <c r="I79" i="2"/>
  <c r="D74" i="9" s="1"/>
  <c r="I26" i="2"/>
  <c r="D21" i="9" s="1"/>
  <c r="E137" i="9"/>
  <c r="E138" i="9" s="1"/>
  <c r="I92" i="2"/>
  <c r="D87" i="9" s="1"/>
  <c r="I80" i="2"/>
  <c r="D75" i="9" s="1"/>
  <c r="I62" i="2"/>
  <c r="D57" i="9" s="1"/>
  <c r="I114" i="2"/>
  <c r="D109" i="9" s="1"/>
  <c r="I130" i="2"/>
  <c r="D125" i="9" s="1"/>
  <c r="I133" i="2"/>
  <c r="D128" i="9" s="1"/>
  <c r="I25" i="2"/>
  <c r="D20" i="9" s="1"/>
  <c r="I124" i="2"/>
  <c r="D119" i="9" s="1"/>
  <c r="I125" i="2"/>
  <c r="D120" i="9" s="1"/>
  <c r="I58" i="2"/>
  <c r="D53" i="9" s="1"/>
  <c r="H146" i="2"/>
  <c r="I46" i="2"/>
  <c r="D41" i="9" s="1"/>
  <c r="I50" i="2"/>
  <c r="D45" i="9" s="1"/>
  <c r="I64" i="2"/>
  <c r="D59" i="9" s="1"/>
  <c r="I106" i="2"/>
  <c r="D101" i="9" s="1"/>
  <c r="I107" i="2"/>
  <c r="D102" i="9" s="1"/>
  <c r="I72" i="2"/>
  <c r="D67" i="9" s="1"/>
  <c r="I38" i="2"/>
  <c r="D33" i="9" s="1"/>
  <c r="I53" i="2"/>
  <c r="D48" i="9" s="1"/>
  <c r="I56" i="2"/>
  <c r="D51" i="9" s="1"/>
  <c r="I85" i="2"/>
  <c r="D80" i="9" s="1"/>
  <c r="I102" i="2"/>
  <c r="D97" i="9" s="1"/>
  <c r="I31" i="2"/>
  <c r="D26" i="9" s="1"/>
  <c r="I112" i="2"/>
  <c r="D107" i="9" s="1"/>
  <c r="I100" i="2"/>
  <c r="D95" i="9" s="1"/>
  <c r="I113" i="2"/>
  <c r="D108" i="9" s="1"/>
  <c r="I24" i="2"/>
  <c r="D19" i="9" s="1"/>
  <c r="I29" i="2"/>
  <c r="D24" i="9" s="1"/>
  <c r="I44" i="2"/>
  <c r="D39" i="9" s="1"/>
  <c r="C11" i="2"/>
  <c r="I27" i="2"/>
  <c r="D22" i="9" s="1"/>
  <c r="I61" i="2"/>
  <c r="D56" i="9" s="1"/>
  <c r="I127" i="2"/>
  <c r="D122" i="9" s="1"/>
  <c r="I30" i="2"/>
  <c r="D25" i="9" s="1"/>
  <c r="I76" i="2"/>
  <c r="D71" i="9" s="1"/>
  <c r="I129" i="2"/>
  <c r="D124" i="9" s="1"/>
  <c r="I37" i="2"/>
  <c r="D32" i="9" s="1"/>
  <c r="I60" i="2"/>
  <c r="D55" i="9" s="1"/>
  <c r="I132" i="2"/>
  <c r="D127" i="9" s="1"/>
  <c r="I97" i="2"/>
  <c r="D92" i="9" s="1"/>
  <c r="I73" i="2"/>
  <c r="D68" i="9" s="1"/>
  <c r="I42" i="2"/>
  <c r="D37" i="9" s="1"/>
  <c r="I41" i="2"/>
  <c r="D36" i="9" s="1"/>
  <c r="I51" i="2"/>
  <c r="D46" i="9" s="1"/>
  <c r="I59" i="2"/>
  <c r="D54" i="9" s="1"/>
  <c r="I94" i="2"/>
  <c r="D89" i="9" s="1"/>
  <c r="I135" i="2"/>
  <c r="D130" i="9" s="1"/>
  <c r="I49" i="2"/>
  <c r="D44" i="9" s="1"/>
  <c r="I101" i="2"/>
  <c r="D96" i="9" s="1"/>
  <c r="I33" i="2"/>
  <c r="D28" i="9" s="1"/>
  <c r="I91" i="2"/>
  <c r="D86" i="9" s="1"/>
  <c r="I55" i="2"/>
  <c r="D50" i="9" s="1"/>
  <c r="I83" i="2"/>
  <c r="D78" i="9" s="1"/>
  <c r="I69" i="2"/>
  <c r="D64" i="9" s="1"/>
  <c r="I123" i="2"/>
  <c r="D118" i="9" s="1"/>
  <c r="I40" i="2"/>
  <c r="D35" i="9" s="1"/>
  <c r="I67" i="2"/>
  <c r="D62" i="9" s="1"/>
  <c r="I134" i="2"/>
  <c r="D129" i="9" s="1"/>
  <c r="I116" i="2"/>
  <c r="D111" i="9" s="1"/>
  <c r="I23" i="2"/>
  <c r="D18" i="9" s="1"/>
  <c r="I103" i="2"/>
  <c r="D98" i="9" s="1"/>
  <c r="I89" i="2"/>
  <c r="D84" i="9" s="1"/>
  <c r="I117" i="2"/>
  <c r="D112" i="9" s="1"/>
  <c r="I35" i="2"/>
  <c r="D30" i="9" s="1"/>
  <c r="I21" i="2"/>
  <c r="D16" i="9" s="1"/>
  <c r="I128" i="2"/>
  <c r="D123" i="9" s="1"/>
  <c r="I54" i="2"/>
  <c r="D49" i="9" s="1"/>
  <c r="I74" i="2"/>
  <c r="D69" i="9" s="1"/>
  <c r="I34" i="2"/>
  <c r="D29" i="9" s="1"/>
  <c r="I108" i="2"/>
  <c r="D103" i="9" s="1"/>
  <c r="I28" i="2"/>
  <c r="D23" i="9" s="1"/>
  <c r="I122" i="2"/>
  <c r="D117" i="9" s="1"/>
  <c r="I48" i="2"/>
  <c r="D43" i="9" s="1"/>
  <c r="I22" i="2"/>
  <c r="D17" i="9" s="1"/>
  <c r="I45" i="2"/>
  <c r="D40" i="9" s="1"/>
  <c r="I63" i="2"/>
  <c r="D58" i="9" s="1"/>
  <c r="I18" i="2"/>
  <c r="D13" i="9" s="1"/>
  <c r="I57" i="2"/>
  <c r="D52" i="9" s="1"/>
  <c r="I131" i="2"/>
  <c r="D126" i="9" s="1"/>
  <c r="I104" i="2"/>
  <c r="D99" i="9" s="1"/>
  <c r="I70" i="2"/>
  <c r="D65" i="9" s="1"/>
  <c r="I65" i="2"/>
  <c r="D60" i="9" s="1"/>
  <c r="I84" i="2"/>
  <c r="D79" i="9" s="1"/>
  <c r="I75" i="2"/>
  <c r="D70" i="9" s="1"/>
  <c r="I120" i="2"/>
  <c r="D115" i="9" s="1"/>
  <c r="I88" i="2"/>
  <c r="D83" i="9" s="1"/>
  <c r="I19" i="2"/>
  <c r="D14" i="9" s="1"/>
  <c r="I90" i="2"/>
  <c r="D85" i="9" s="1"/>
  <c r="I96" i="2"/>
  <c r="D91" i="9" s="1"/>
  <c r="I98" i="2"/>
  <c r="D93" i="9" s="1"/>
  <c r="I110" i="2"/>
  <c r="D105" i="9" s="1"/>
  <c r="I71" i="2"/>
  <c r="D66" i="9" s="1"/>
  <c r="I82" i="2"/>
  <c r="D77" i="9" s="1"/>
  <c r="I36" i="2"/>
  <c r="D31" i="9" s="1"/>
  <c r="I66" i="2"/>
  <c r="D61" i="9" s="1"/>
  <c r="I121" i="2"/>
  <c r="D116" i="9" s="1"/>
  <c r="H134" i="9" l="1"/>
  <c r="H137" i="9" s="1"/>
  <c r="G134" i="9"/>
  <c r="G137" i="9" s="1"/>
  <c r="F134" i="9"/>
  <c r="F135" i="9" s="1"/>
  <c r="K134" i="9"/>
  <c r="K137" i="9" s="1"/>
  <c r="J134" i="9"/>
  <c r="J137" i="9" s="1"/>
  <c r="I134" i="9"/>
  <c r="I137" i="9" s="1"/>
  <c r="D132" i="9"/>
  <c r="I137" i="2"/>
  <c r="G135" i="9" l="1"/>
  <c r="H135" i="9" s="1"/>
  <c r="I135" i="9" s="1"/>
  <c r="J135" i="9" s="1"/>
  <c r="K135" i="9" s="1"/>
  <c r="F137" i="9"/>
  <c r="F138" i="9" s="1"/>
  <c r="G138" i="9" s="1"/>
  <c r="H138" i="9" s="1"/>
  <c r="I138" i="9" s="1"/>
  <c r="J138" i="9" s="1"/>
  <c r="K138"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B14" authorId="0" shapeId="0" xr:uid="{00000000-0006-0000-0200-000001000000}">
      <text>
        <r>
          <rPr>
            <sz val="9"/>
            <color indexed="81"/>
            <rFont val="Tahoma"/>
            <family val="2"/>
          </rPr>
          <t>Este valor se calcula automáticamente completando la planilla Gastos Generales</t>
        </r>
      </text>
    </comment>
    <comment ref="B18" authorId="0" shapeId="0" xr:uid="{00000000-0006-0000-0200-000002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<sst xmlns="http://schemas.openxmlformats.org/spreadsheetml/2006/main" count="4699" uniqueCount="1676">
  <si>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</si>
  <si>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</si>
  <si>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</si>
  <si>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</si>
  <si>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</si>
  <si>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</si>
  <si>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</si>
  <si>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</si>
  <si>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</si>
  <si>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</si>
  <si>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</si>
  <si>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</si>
  <si>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</si>
  <si>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</si>
  <si>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SUB TOTAL ( 4 )</t>
  </si>
  <si>
    <t>TOTAL ( 4 + 5 + 6 )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</si>
  <si>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</si>
  <si>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</si>
  <si>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</si>
  <si>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</si>
  <si>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</si>
  <si>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</si>
  <si>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</si>
  <si>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</si>
  <si>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</si>
  <si>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</si>
  <si>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</si>
  <si>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</si>
  <si>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</si>
  <si>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</si>
  <si>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</si>
  <si>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</si>
  <si>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</si>
  <si>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</si>
  <si>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</si>
  <si>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</si>
  <si>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</si>
  <si>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</si>
  <si>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</si>
  <si>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</si>
  <si>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</si>
  <si>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</si>
  <si>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</si>
  <si>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</si>
  <si>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</si>
  <si>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</si>
  <si>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</si>
  <si>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</si>
  <si>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</si>
  <si>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</si>
  <si>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</si>
  <si>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</si>
  <si>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</si>
  <si>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</si>
  <si>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</si>
  <si>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</si>
  <si>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</si>
  <si>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</si>
  <si>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</si>
  <si>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</si>
  <si>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</si>
  <si>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</si>
  <si>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</si>
  <si>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</si>
  <si>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</si>
  <si>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</si>
  <si>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</si>
  <si>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</si>
  <si>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</si>
  <si>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</si>
  <si>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</si>
  <si>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</si>
  <si>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</si>
  <si>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</si>
  <si>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</si>
  <si>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</si>
  <si>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</si>
  <si>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</si>
  <si>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</si>
  <si>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</si>
  <si>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</si>
  <si>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</si>
  <si>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</si>
  <si>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</si>
  <si>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</si>
  <si>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</si>
  <si>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</si>
  <si>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</si>
  <si>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</si>
  <si>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</si>
  <si>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</si>
  <si>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</si>
  <si>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</si>
  <si>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</si>
  <si>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</si>
  <si>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</si>
  <si>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</si>
  <si>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</si>
  <si>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</si>
  <si>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</si>
  <si>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</si>
  <si>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</si>
  <si>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</si>
  <si>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</si>
  <si>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</si>
  <si>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</si>
  <si>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</si>
  <si>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</si>
  <si>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</si>
  <si>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</si>
  <si>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</si>
  <si>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</si>
  <si>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</si>
  <si>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</si>
  <si>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</si>
  <si>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</si>
  <si>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</si>
  <si>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</si>
  <si>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</si>
  <si>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</si>
  <si>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</si>
  <si>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</si>
  <si>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</si>
  <si>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</si>
  <si>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</si>
  <si>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</si>
  <si>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</si>
  <si>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</si>
  <si>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</si>
  <si>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</si>
  <si>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</si>
  <si>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</si>
  <si>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</si>
  <si>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</si>
  <si>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</si>
  <si>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</si>
  <si>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</si>
  <si>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</si>
  <si>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</si>
  <si>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</si>
  <si>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</si>
  <si>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</si>
  <si>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</si>
  <si>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</si>
  <si>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</si>
  <si>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</si>
  <si>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</si>
  <si>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</si>
  <si>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</si>
  <si>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</si>
  <si>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</si>
  <si>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</si>
  <si>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</si>
  <si>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</si>
  <si>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</si>
  <si>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</si>
  <si>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</si>
  <si>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</si>
  <si>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</si>
  <si>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</si>
  <si>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</si>
  <si>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</si>
  <si>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</si>
  <si>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</si>
  <si>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</si>
  <si>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</si>
  <si>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</si>
  <si>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</si>
  <si>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</si>
  <si>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</si>
  <si>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</si>
  <si>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</si>
  <si>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</si>
  <si>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</si>
  <si>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</si>
  <si>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</si>
  <si>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</si>
  <si>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</si>
  <si>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</si>
  <si>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</si>
  <si>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</si>
  <si>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</si>
  <si>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</si>
  <si>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</si>
  <si>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</si>
  <si>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</si>
  <si>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</si>
  <si>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</si>
  <si>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</si>
  <si>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</si>
  <si>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</si>
  <si>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</si>
  <si>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</si>
  <si>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</si>
  <si>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</si>
  <si>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</si>
  <si>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</si>
  <si>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</si>
  <si>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</si>
  <si>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</si>
  <si>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</si>
  <si>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</si>
  <si>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</si>
  <si>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</si>
  <si>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</si>
  <si>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</si>
  <si>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</si>
  <si>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</si>
  <si>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</si>
  <si>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</si>
  <si>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</si>
  <si>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</si>
  <si>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</si>
  <si>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</si>
  <si>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</si>
  <si>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</si>
  <si>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</si>
  <si>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</si>
  <si>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</si>
  <si>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</si>
  <si>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</si>
  <si>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</si>
  <si>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</si>
  <si>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</si>
  <si>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</si>
  <si>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</si>
  <si>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</si>
  <si>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</si>
  <si>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</si>
  <si>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</si>
  <si>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</si>
  <si>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</si>
  <si>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</si>
  <si>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</si>
  <si>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</si>
  <si>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</si>
  <si>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</si>
  <si>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</si>
  <si>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</si>
  <si>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</si>
  <si>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</si>
  <si>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</si>
  <si>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</si>
  <si>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</si>
  <si>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</si>
  <si>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</si>
  <si>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</si>
  <si>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</si>
  <si>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</si>
  <si>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</si>
  <si>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</si>
  <si>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</si>
  <si>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</si>
  <si>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</si>
  <si>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</si>
  <si>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</si>
  <si>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</si>
  <si>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</si>
  <si>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</si>
  <si>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</si>
  <si>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</si>
  <si>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</si>
  <si>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</si>
  <si>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</si>
  <si>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</si>
  <si>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</si>
  <si>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</si>
  <si>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</si>
  <si>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</si>
  <si>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</si>
  <si>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</si>
  <si>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</si>
  <si>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</si>
  <si>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</si>
  <si>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</si>
  <si>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</si>
  <si>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</si>
  <si>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</si>
  <si>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</si>
  <si>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</si>
  <si>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</si>
  <si>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</si>
  <si>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</si>
  <si>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</si>
  <si>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</si>
  <si>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</si>
  <si>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</si>
  <si>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</si>
  <si>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</si>
  <si>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</si>
  <si>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</si>
  <si>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</si>
  <si>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</si>
  <si>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</si>
  <si>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</si>
  <si>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</si>
  <si>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</si>
  <si>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</si>
  <si>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</si>
  <si>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</si>
  <si>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</si>
  <si>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</si>
  <si>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</si>
  <si>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</si>
  <si>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</si>
  <si>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</si>
  <si>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</si>
  <si>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</si>
  <si>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</si>
  <si>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</si>
  <si>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</si>
  <si>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</si>
  <si>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</si>
  <si>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</si>
  <si>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</si>
  <si>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</si>
  <si>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</si>
  <si>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</si>
  <si>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</si>
  <si>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</si>
  <si>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</si>
  <si>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</si>
  <si>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</si>
  <si>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</si>
  <si>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</si>
  <si>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</si>
  <si>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</si>
  <si>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</si>
  <si>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</si>
  <si>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</si>
  <si>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</si>
  <si>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</si>
  <si>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</si>
  <si>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</si>
  <si>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</si>
  <si>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</si>
  <si>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</si>
  <si>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</si>
  <si>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</si>
  <si>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</si>
  <si>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</si>
  <si>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</si>
  <si>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</si>
  <si>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</si>
  <si>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</si>
  <si>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</si>
  <si>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</si>
  <si>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</si>
  <si>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</si>
  <si>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</si>
  <si>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</si>
  <si>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</si>
  <si>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</si>
  <si>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</si>
  <si>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</si>
  <si>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</si>
  <si>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</si>
  <si>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</si>
  <si>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</si>
  <si>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</si>
  <si>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</si>
  <si>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</si>
  <si>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</si>
  <si>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</si>
  <si>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</si>
  <si>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</si>
  <si>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</si>
  <si>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</si>
  <si>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</si>
  <si>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</si>
  <si>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</si>
  <si>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</si>
  <si>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</si>
  <si>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</si>
  <si>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</si>
  <si>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</si>
  <si>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</si>
  <si>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</si>
  <si>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</si>
  <si>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</si>
  <si>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</si>
  <si>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</si>
  <si>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</si>
  <si>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</si>
  <si>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</si>
  <si>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</si>
  <si>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</si>
  <si>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</si>
  <si>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</si>
  <si>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</si>
  <si>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</si>
  <si>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</si>
  <si>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</si>
  <si>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</si>
  <si>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</si>
  <si>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</si>
  <si>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</si>
  <si>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</si>
  <si>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</si>
  <si>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</si>
  <si>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</si>
  <si>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</si>
  <si>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</si>
  <si>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</si>
  <si>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</si>
  <si>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</si>
  <si>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</si>
  <si>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</si>
  <si>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</si>
  <si>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</si>
  <si>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</si>
  <si>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</si>
  <si>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</si>
  <si>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</si>
  <si>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</si>
  <si>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</si>
  <si>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</si>
  <si>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</si>
  <si>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</si>
  <si>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</si>
  <si>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</si>
  <si>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</si>
  <si>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</si>
  <si>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</si>
  <si>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</si>
  <si>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</si>
  <si>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</si>
  <si>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</si>
  <si>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</si>
  <si>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</si>
  <si>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</si>
  <si>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</si>
  <si>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</si>
  <si>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</si>
  <si>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</si>
  <si>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</si>
  <si>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</si>
  <si>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</si>
  <si>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</si>
  <si>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</si>
  <si>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</si>
  <si>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</si>
  <si>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</si>
  <si>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</si>
  <si>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</si>
  <si>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</si>
  <si>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</si>
  <si>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</si>
  <si>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</si>
  <si>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</si>
  <si>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</si>
  <si>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</si>
  <si>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</si>
  <si>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</si>
  <si>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</si>
  <si>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</si>
  <si>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</si>
  <si>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</si>
  <si>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</si>
  <si>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</si>
  <si>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</si>
  <si>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</si>
  <si>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</si>
  <si>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</si>
  <si>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</si>
  <si>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</si>
  <si>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</si>
  <si>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</si>
  <si>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</si>
  <si>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</si>
  <si>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</si>
  <si>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</si>
  <si>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</si>
  <si>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</si>
  <si>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</si>
  <si>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</si>
  <si>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</si>
  <si>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</si>
  <si>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</si>
  <si>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</si>
  <si>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</si>
  <si>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</si>
  <si>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</si>
  <si>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</si>
  <si>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</si>
  <si>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</si>
  <si>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</si>
  <si>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</si>
  <si>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</si>
  <si>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</si>
  <si>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</si>
  <si>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</si>
  <si>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</si>
  <si>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</si>
  <si>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</si>
  <si>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</si>
  <si>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</si>
  <si>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</si>
  <si>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</si>
  <si>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</si>
  <si>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</si>
  <si>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</si>
  <si>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</si>
  <si>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</si>
  <si>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</si>
  <si>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</si>
  <si>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</si>
  <si>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</si>
  <si>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</si>
  <si>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</si>
  <si>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</si>
  <si>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</si>
  <si>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</si>
  <si>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</si>
  <si>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</si>
  <si>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</si>
  <si>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</si>
  <si>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</si>
  <si>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</si>
  <si>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</si>
  <si>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</si>
  <si>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</si>
  <si>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</si>
  <si>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</si>
  <si>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</si>
  <si>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</si>
  <si>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</si>
  <si>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</si>
  <si>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</si>
  <si>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</si>
  <si>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</si>
  <si>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</si>
  <si>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</si>
  <si>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</si>
  <si>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</si>
  <si>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</si>
  <si>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</si>
  <si>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</si>
  <si>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</si>
  <si>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</si>
  <si>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</si>
  <si>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</si>
  <si>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</si>
  <si>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</si>
  <si>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</si>
  <si>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</si>
  <si>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</si>
  <si>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</si>
  <si>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</si>
  <si>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</si>
  <si>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</si>
  <si>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</si>
  <si>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</si>
  <si>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</si>
  <si>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</si>
  <si>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</si>
  <si>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</si>
  <si>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</si>
  <si>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</si>
  <si>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</si>
  <si>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</si>
  <si>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</si>
  <si>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</si>
  <si>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</si>
  <si>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</si>
  <si>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</si>
  <si>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</si>
  <si>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</si>
  <si>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</si>
  <si>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</si>
  <si>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</si>
  <si>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</si>
  <si>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</si>
  <si>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</si>
  <si>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</si>
  <si>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</si>
  <si>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</si>
  <si>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</si>
  <si>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</si>
  <si>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</si>
  <si>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</si>
  <si>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</si>
  <si>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</si>
  <si>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</si>
  <si>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</si>
  <si>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</si>
  <si>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</si>
  <si>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</si>
  <si>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</si>
  <si>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</si>
  <si>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</si>
  <si>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</si>
  <si>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</si>
  <si>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</si>
  <si>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</si>
  <si>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</si>
  <si>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</si>
  <si>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</si>
  <si>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</si>
  <si>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</si>
  <si>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</si>
  <si>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</si>
  <si>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</si>
  <si>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</si>
  <si>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</si>
  <si>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</si>
  <si>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</si>
  <si>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</si>
  <si>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</si>
  <si>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</si>
  <si>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</si>
  <si>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</si>
  <si>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</si>
  <si>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</si>
  <si>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</si>
  <si>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</si>
  <si>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</si>
  <si>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</si>
  <si>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</si>
  <si>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</si>
  <si>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</si>
  <si>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</si>
  <si>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</si>
  <si>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</si>
  <si>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</si>
  <si>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</si>
  <si>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</si>
  <si>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</si>
  <si>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</si>
  <si>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</si>
  <si>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</si>
  <si>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</si>
  <si>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</si>
  <si>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</si>
  <si>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</si>
  <si>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</si>
  <si>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</si>
  <si>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</si>
  <si>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</si>
  <si>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</si>
  <si>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</si>
  <si>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</si>
  <si>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</si>
  <si>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</si>
  <si>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</si>
  <si>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</si>
  <si>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</si>
  <si>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</si>
  <si>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</si>
  <si>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</si>
  <si>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</si>
  <si>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</si>
  <si>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</si>
  <si>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</si>
  <si>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</si>
  <si>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</si>
  <si>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</si>
  <si>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</si>
  <si>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</si>
  <si>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</si>
  <si>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</si>
  <si>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</si>
  <si>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</si>
  <si>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</si>
  <si>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</si>
  <si>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</si>
  <si>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</si>
  <si>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</si>
  <si>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</si>
  <si>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</si>
  <si>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</si>
  <si>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</si>
  <si>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</si>
  <si>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</si>
  <si>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</si>
  <si>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</si>
  <si>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</si>
  <si>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</si>
  <si>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</si>
  <si>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</si>
  <si>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</si>
  <si>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</si>
  <si>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</si>
  <si>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</si>
  <si>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</si>
  <si>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</si>
  <si>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</si>
  <si>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</si>
  <si>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</si>
  <si>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</si>
  <si>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</si>
  <si>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</si>
  <si>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</si>
  <si>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</si>
  <si>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</si>
  <si>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</si>
  <si>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</si>
  <si>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Mochila para exterior PVC</t>
  </si>
  <si>
    <t>Tablero metálico de 10 módulos</t>
  </si>
  <si>
    <t>Caja metálica rectangular</t>
  </si>
  <si>
    <t>Llave de embutir punto y toma</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</si>
  <si>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</si>
  <si>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</si>
  <si>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</si>
  <si>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</si>
  <si>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</si>
  <si>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</si>
  <si>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</si>
  <si>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</si>
  <si>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</si>
  <si>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</si>
  <si>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</si>
  <si>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</si>
  <si>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</si>
  <si>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</si>
  <si>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</si>
  <si>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</si>
  <si>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</si>
  <si>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</si>
  <si>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</si>
  <si>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</si>
  <si>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</si>
  <si>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</si>
  <si>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</si>
  <si>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</si>
  <si>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</si>
  <si>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</si>
  <si>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</si>
  <si>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</si>
  <si>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</si>
  <si>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</si>
  <si>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</si>
  <si>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</si>
  <si>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</si>
  <si>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</si>
  <si>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</si>
  <si>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</si>
  <si>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</si>
  <si>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</si>
  <si>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</si>
  <si>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</si>
  <si>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</si>
  <si>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</si>
  <si>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</si>
  <si>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</si>
  <si>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</si>
  <si>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</si>
  <si>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</si>
  <si>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</si>
  <si>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</si>
  <si>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</si>
  <si>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</si>
  <si>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</si>
  <si>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</si>
  <si>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</si>
  <si>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</si>
  <si>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</si>
  <si>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</si>
  <si>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</si>
  <si>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</si>
  <si>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</si>
  <si>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</si>
  <si>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</si>
  <si>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</si>
  <si>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</si>
  <si>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</si>
  <si>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</si>
  <si>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</si>
  <si>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</si>
  <si>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</si>
  <si>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</si>
  <si>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</si>
  <si>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</si>
  <si>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</si>
  <si>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</si>
  <si>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</si>
  <si>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</si>
  <si>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</si>
  <si>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</si>
  <si>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</si>
  <si>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</si>
  <si>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</si>
  <si>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</si>
  <si>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</si>
  <si>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</si>
  <si>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</si>
  <si>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</si>
  <si>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</si>
  <si>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</si>
  <si>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</si>
  <si>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</si>
  <si>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</si>
  <si>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</si>
  <si>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</si>
  <si>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</si>
  <si>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</si>
  <si>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</si>
  <si>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</si>
  <si>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</si>
  <si>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</si>
  <si>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</si>
  <si>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</si>
  <si>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</si>
  <si>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</si>
  <si>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</si>
  <si>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</si>
  <si>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</si>
  <si>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</si>
  <si>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</si>
  <si>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</si>
  <si>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</si>
  <si>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</si>
  <si>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</si>
  <si>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</si>
  <si>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</si>
  <si>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</si>
  <si>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</si>
  <si>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</si>
  <si>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</si>
  <si>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</si>
  <si>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</si>
  <si>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</si>
  <si>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</si>
  <si>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</si>
  <si>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</si>
  <si>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</si>
  <si>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</si>
  <si>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</si>
  <si>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</si>
  <si>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</si>
  <si>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</si>
  <si>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</si>
  <si>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</si>
  <si>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</si>
  <si>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</si>
  <si>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</si>
  <si>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</si>
  <si>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</si>
  <si>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</si>
  <si>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</si>
  <si>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</si>
  <si>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</si>
  <si>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</si>
  <si>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</si>
  <si>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</si>
  <si>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</si>
  <si>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</si>
  <si>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</si>
  <si>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</si>
  <si>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</si>
  <si>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</si>
  <si>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</si>
  <si>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</si>
  <si>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</si>
  <si>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</si>
  <si>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</si>
  <si>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</si>
  <si>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</si>
  <si>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</si>
  <si>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</si>
  <si>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</si>
  <si>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</si>
  <si>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</si>
  <si>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</si>
  <si>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</si>
  <si>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</si>
  <si>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</si>
  <si>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</si>
  <si>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</si>
  <si>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</si>
  <si>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</si>
  <si>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</si>
  <si>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</si>
  <si>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</si>
  <si>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</si>
  <si>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</si>
  <si>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</si>
  <si>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</si>
  <si>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</si>
  <si>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</si>
  <si>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</si>
  <si>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</si>
  <si>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</si>
  <si>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</si>
  <si>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</si>
  <si>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</si>
  <si>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</si>
  <si>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</si>
  <si>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</si>
  <si>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</si>
  <si>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</si>
  <si>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</si>
  <si>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</si>
  <si>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</si>
  <si>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</si>
  <si>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</si>
  <si>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</si>
  <si>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</si>
  <si>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</si>
  <si>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</si>
  <si>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</si>
  <si>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</si>
  <si>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</si>
  <si>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</si>
  <si>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</si>
  <si>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</si>
  <si>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</si>
  <si>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</si>
  <si>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</si>
  <si>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</si>
  <si>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</si>
  <si>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</si>
  <si>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</si>
  <si>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</si>
  <si>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</si>
  <si>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</si>
  <si>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</si>
  <si>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</si>
  <si>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</si>
  <si>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</si>
  <si>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</si>
  <si>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</si>
  <si>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</si>
  <si>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</si>
  <si>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</si>
  <si>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</si>
  <si>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</si>
  <si>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</si>
  <si>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</si>
  <si>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</si>
  <si>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</si>
  <si>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</si>
  <si>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</si>
  <si>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</si>
  <si>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</si>
  <si>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</si>
  <si>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</si>
  <si>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</si>
  <si>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</si>
  <si>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</si>
  <si>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</si>
  <si>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</si>
  <si>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</si>
  <si>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</si>
  <si>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</si>
  <si>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</si>
  <si>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</si>
  <si>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</si>
  <si>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</si>
  <si>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</si>
  <si>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</si>
  <si>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</si>
  <si>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</si>
  <si>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</si>
  <si>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</si>
  <si>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</si>
  <si>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</si>
  <si>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</si>
  <si>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</si>
  <si>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</si>
  <si>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</si>
  <si>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</si>
  <si>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</si>
  <si>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</si>
  <si>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</si>
  <si>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</si>
  <si>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</si>
  <si>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</si>
  <si>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</si>
  <si>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</si>
  <si>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</si>
  <si>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</si>
  <si>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</si>
  <si>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</si>
  <si>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</si>
  <si>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</si>
  <si>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</si>
  <si>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</si>
  <si>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</si>
  <si>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</si>
  <si>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</si>
  <si>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</si>
  <si>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</si>
  <si>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</si>
  <si>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</si>
  <si>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</si>
  <si>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</si>
  <si>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</si>
  <si>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</si>
  <si>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</si>
  <si>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</si>
  <si>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</si>
  <si>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</si>
  <si>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</si>
  <si>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</si>
  <si>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</si>
  <si>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</si>
  <si>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</si>
  <si>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</si>
  <si>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</si>
  <si>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</si>
  <si>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</si>
  <si>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</si>
  <si>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</si>
  <si>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</si>
  <si>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</si>
  <si>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</si>
  <si>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</si>
  <si>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</si>
  <si>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</si>
  <si>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</si>
  <si>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</si>
  <si>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</si>
  <si>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</si>
  <si>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</si>
  <si>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</si>
  <si>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</si>
  <si>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</si>
  <si>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</si>
  <si>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</si>
  <si>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</si>
  <si>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</si>
  <si>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</si>
  <si>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</si>
  <si>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</si>
  <si>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</si>
  <si>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</si>
  <si>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</si>
  <si>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</si>
  <si>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</si>
  <si>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</si>
  <si>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</si>
  <si>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</si>
  <si>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</si>
  <si>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</si>
  <si>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</si>
  <si>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</si>
  <si>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</si>
  <si>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</si>
  <si>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</si>
  <si>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</si>
  <si>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</si>
  <si>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</si>
  <si>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</si>
  <si>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</si>
  <si>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</si>
  <si>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</si>
  <si>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</si>
  <si>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</si>
  <si>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</si>
  <si>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</si>
  <si>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</si>
  <si>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</si>
  <si>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</si>
  <si>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</si>
  <si>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</si>
  <si>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</si>
  <si>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</si>
  <si>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</si>
  <si>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</si>
  <si>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</si>
  <si>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</si>
  <si>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</si>
  <si>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</si>
  <si>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</si>
  <si>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</si>
  <si>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</si>
  <si>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</si>
  <si>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</si>
  <si>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</si>
  <si>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</si>
  <si>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</si>
  <si>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</si>
  <si>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</si>
  <si>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</si>
  <si>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</si>
  <si>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</si>
  <si>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</si>
  <si>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</si>
  <si>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</si>
  <si>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</si>
  <si>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</si>
  <si>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</si>
  <si>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</si>
  <si>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</si>
  <si>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</si>
  <si>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</si>
  <si>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</si>
  <si>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</si>
  <si>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</si>
  <si>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</si>
  <si>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</si>
  <si>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</si>
  <si>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</si>
  <si>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</si>
  <si>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</si>
  <si>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</si>
  <si>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</si>
  <si>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</si>
  <si>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</si>
  <si>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</si>
  <si>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</si>
  <si>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</si>
  <si>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</si>
  <si>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</si>
  <si>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</si>
  <si>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</si>
  <si>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</si>
  <si>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</si>
  <si>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</si>
  <si>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</si>
  <si>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</si>
  <si>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</si>
  <si>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</si>
  <si>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</si>
  <si>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</si>
  <si>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</si>
  <si>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</si>
  <si>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</si>
  <si>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</si>
  <si>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6-</t>
  </si>
  <si>
    <t>CODIGO</t>
  </si>
  <si>
    <t>IIEE-SJ - 103000</t>
  </si>
  <si>
    <t>Oficial</t>
  </si>
  <si>
    <t>IIEE-SJ - 102000</t>
  </si>
  <si>
    <t>IIEE-SJ - 101000</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</si>
  <si>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</si>
  <si>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</si>
  <si>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</si>
  <si>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</si>
  <si>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</si>
  <si>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</si>
  <si>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</si>
  <si>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</si>
  <si>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</si>
  <si>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</si>
  <si>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</si>
  <si>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</si>
  <si>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</si>
  <si>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</si>
  <si>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</si>
  <si>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</si>
  <si>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</si>
  <si>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</si>
  <si>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</si>
  <si>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</si>
  <si>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</si>
  <si>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</si>
  <si>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</si>
  <si>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</si>
  <si>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</si>
  <si>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</si>
  <si>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</si>
  <si>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</si>
  <si>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</si>
  <si>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</si>
  <si>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</si>
  <si>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</si>
  <si>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</si>
  <si>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RESERVADO PARA CÁLCULO DE N° RUBRO / ITEM</t>
  </si>
  <si>
    <t>TOTAL OFERTA</t>
  </si>
  <si>
    <t>COSTO OFERTA ( 1 )</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</si>
  <si>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</si>
  <si>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</si>
  <si>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</si>
  <si>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r>
      <t xml:space="preserve">La repartición debe completar la columna B donde se indican Rubro/Item, siguiendo una de las dos opciones siguientes:
1 - Utilizando la columna F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B y C con la designación del ítem y su unidad de medida.
2 - En caso de no tener un listado codificado de Rubros / Items, se utilizarán las columnas H e I escribiendo en las mismas la designación y la unidad correspondiente. De igual manera que el anterior se completarán las columnas B y C
De esta manera la numeración de cada uno de los renglones de los Rubro/Items se generará automáticamente bajo la siguiente premisa:
El Rubro tendrá un número unicamente. Los ítems abarcados por dicho rubro contendrán el número del Rubro seguido de un guión medio y luego un número correlativo comenzando por el 1
Ejemplo: 
1          TRABAJOS PRELIMINARES
1-1       Preparación y limpieza de terrenos
Tener en cuenta que todos los ítems ingresados deben estar relacionados con un Rubro que los abarque. Los Rubros no tendrán unidad de medida y mucho menos tendrán asociado un Análisis de Precios. Si no se cumplen estas premisas no se generará la numeración automática de forma correcta</t>
    </r>
  </si>
  <si>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</si>
  <si>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intercalar filas en la parte central de las mismas de manera de poder respetar las fórmulas que contienen ellas.
A continuación se indican los pasos a seguir:</t>
  </si>
  <si>
    <r>
      <t xml:space="preserve">Esta pestaña se completa automáticamente con los datos ingresados en la pestaña </t>
    </r>
    <r>
      <rPr>
        <b/>
        <sz val="12"/>
        <rFont val="Arial"/>
        <family val="2"/>
      </rPr>
      <t>Datos.</t>
    </r>
    <r>
      <rPr>
        <sz val="12"/>
        <rFont val="Arial"/>
        <family val="2"/>
      </rPr>
      <t xml:space="preserve">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</si>
  <si>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Los datos del costo unitario se completa automáticamente a medida que se completan los datos de cada uno de los análisis de precio por parte del Oferente, asi como los calculos de los costos y porcentaje de incidencia.</t>
  </si>
  <si>
    <t>Si la Repartición para el ingreso de los datos de los Rubros e Items siguió el procedimiento indicado y se genero una numeración automática, el encabezado de cada uno de los análisis de precios se completará automáticamente con todos los datos ya completados, dejandole a cada uno de los Oferentes la base para que ellos completen dichos análisis con sus datos particulares.</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</si>
  <si>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</si>
  <si>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</si>
  <si>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</si>
  <si>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</si>
  <si>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</si>
  <si>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</si>
  <si>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</si>
  <si>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Este escrito intenta ser una guía para el uso de estas planillas por cada una de los Oferentes que se presentan en los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El Oferente junto con la documentación licitatoria recibirá la misma con todos los datos necesarios para emitiri su oferta.
cesario mas se deberán intercalar filas en la parte central de las mismas de manera de poder respetar las fórmulas que contienen ellas.
A continuación se indican los pasos a seguir:</t>
  </si>
  <si>
    <t>En todos los casos es conveniente que una vez completos todos los datos se revisen las distintas pestañas de manera que no queden renglones en blanco</t>
  </si>
  <si>
    <t>Llenar todos los datos del encabezamiento de esta pestaña en los campos marcados con el color azul claro
EMPRESA CONSTRUCTORA:  Nombre de la empresa Oferente
GASTOS GENERALES: En esta pestaña se calculará el porcentaje que los gastos generales detallados en la pestaña Gastos Generales representa respecta al Costo de la Obra.
BENEFICIO: Deberá ingresar el porcentaje de beneficio que prevee tendrá en la obra respecto a la suma de Costo de la Obra mas Gastos Generales.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</si>
  <si>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 xml:space="preserve">Para el caso de Licitaciones por Ajuste Alzado deberá completar la columna D (Cantidades para cada uno de los ítems) en función del computo métrico que el oferente realice para la obra.
Para Licitaciones por Unidad de Medida las cantidades serán parte de los datos entregados por la repartición. </t>
  </si>
  <si>
    <t>Recordar que los Rubros no llevan ni unidades ni cantidades y por consiguiente no necesitan elaboración de Análisis de Precios situación por la cual no aparence en las tablas de la pestaña AP.</t>
  </si>
  <si>
    <t>En esta pestaña el Oferente no deberá realizar acción alguna, todos los campos de la mismas o estarán completos o se completaran y calcularán en la medida que el Oferente complete los análisis de precios de cada uno de los ítems. Los datos del costo unitario se completa automáticamente a medida que se completan los datos de cada uno de los análisis de precio y los calculos del Precio Unitario, el Precio Total y el porcentaje de incidencia tambien se calculan en forma automática.</t>
  </si>
  <si>
    <t>El Oferente recibirá la planilla con la pestaña AP completa en lo que respecta a su encabezado, solamente quedará en blanco el campo CONTRATISTA, que se completará automáticamente una vez que se ingrese el dato correspondiente en la pestaña Datos.</t>
  </si>
  <si>
    <t>No podrá modificar de ninguna manera el orden en que se presentan los análisis de precios, ni el encabezado los campos:
RUBRO:     
ITEM: 
UNIDAD:
asi como el orden y ubicación de las columnas.</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</si>
  <si>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</si>
  <si>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
1 - Completará el campo de la columna Designación del análisis de precio con el insumo correspondiente, el que deberá coincidir exactamente con el detallado en la pestaña Insumos. Una vez ingresado el mismo se completar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</si>
  <si>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
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</si>
  <si>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</si>
  <si>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</si>
  <si>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</si>
  <si>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</si>
  <si>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DIRECCIÓN DE INFRAESTRUCTURA ESCOLAR</t>
  </si>
  <si>
    <t>ESCUELA NORMAL FRAY JUSTO SANTA MARIA DE ORO</t>
  </si>
  <si>
    <t>CALLE RIVADAVIA 854 - JACHAL - SAN JUAN</t>
  </si>
  <si>
    <t xml:space="preserve"> TAREAS PRELIMINARES</t>
  </si>
  <si>
    <t>Cartel de Obra</t>
  </si>
  <si>
    <t>Protección del entorno</t>
  </si>
  <si>
    <t>Obrador, depósito y servicios</t>
  </si>
  <si>
    <t>Andamios y protecciones</t>
  </si>
  <si>
    <t>Actividades complementarias</t>
  </si>
  <si>
    <t>Informes de obra</t>
  </si>
  <si>
    <t>Documentación ejecutiva</t>
  </si>
  <si>
    <t>Documentación ejecutiva instalaciones e interferencias</t>
  </si>
  <si>
    <t>Documentación conforme a obra e informe final</t>
  </si>
  <si>
    <t>Manual de mantenimiento</t>
  </si>
  <si>
    <t>Cateos. Estudios previos. Análisis químicos</t>
  </si>
  <si>
    <t>Trámites, gestiones, permisos, etc.</t>
  </si>
  <si>
    <t>CONSOLIDACION DE MUROS CON PRESCENCIA DE FISURAS Y/O AGRIETAMIENTOS</t>
  </si>
  <si>
    <t>Remoción de revoques en muros con prescencia de fisuras y/o agrietamientos</t>
  </si>
  <si>
    <t>Metodología para la consolidación de los muros con prescencia de fisuras y/o grietas</t>
  </si>
  <si>
    <t>Muros con prescencia de grietas</t>
  </si>
  <si>
    <t>Muros con prescencia de fisuras</t>
  </si>
  <si>
    <t>MATERIALIZACION DE JUNTA SISMICA</t>
  </si>
  <si>
    <t>Film de polietileno bajo contrapiso</t>
  </si>
  <si>
    <t>REVOQUES</t>
  </si>
  <si>
    <t>Revoques exteriores</t>
  </si>
  <si>
    <t>Reposición y reintegración de revoques en zócalos y galerías</t>
  </si>
  <si>
    <t>Revoques interiores</t>
  </si>
  <si>
    <t>Reposición y reintegración de revoques en aulas</t>
  </si>
  <si>
    <t>Revoques bajo revestimientos en sanitarios</t>
  </si>
  <si>
    <t>Contrapisos de HºAº sobre terreno natural</t>
  </si>
  <si>
    <t>Carpeta niveladora en sanitarios</t>
  </si>
  <si>
    <t>ANTEPECHOS</t>
  </si>
  <si>
    <t>Limpieza de marmol</t>
  </si>
  <si>
    <t>Revestimientos de azulejos</t>
  </si>
  <si>
    <t>RESTAURACIÓN DE PISOS INTERIORES Y EXTERIORES</t>
  </si>
  <si>
    <t>Piso interior de madera</t>
  </si>
  <si>
    <t>Remoción y retiro de piso interior de madera</t>
  </si>
  <si>
    <t>Recambio de tirantería de refuerzo</t>
  </si>
  <si>
    <t>Tratamiento de desinfección y consolidación de tirantes de madera</t>
  </si>
  <si>
    <t>Restauración y recolocación de machhembrado de pinotea</t>
  </si>
  <si>
    <t>Provisión y colocación de machhembrado de pinotea nuevo</t>
  </si>
  <si>
    <t>Limpieza, pulido y terminación de pisos de madera</t>
  </si>
  <si>
    <t>Piso interior calcareo</t>
  </si>
  <si>
    <t>Retiro de mosaicos calcáreos</t>
  </si>
  <si>
    <t>Restauración de los pisos de mosaicos calcáreos</t>
  </si>
  <si>
    <t>Reposición y recolocación de mosaicos calcareos faltantes</t>
  </si>
  <si>
    <t>Protección de los pisos de mosaicos calcareos</t>
  </si>
  <si>
    <t>Pisos exteriores de piedra en veredines perimetrales</t>
  </si>
  <si>
    <t>Remoción y recolocación de solados de piedra</t>
  </si>
  <si>
    <t>ZÓCALOS</t>
  </si>
  <si>
    <t>Zócalos interiores</t>
  </si>
  <si>
    <t>Zócalos de madera pinotea</t>
  </si>
  <si>
    <t>Zócalos en sanitarios</t>
  </si>
  <si>
    <t>Zócalos exteriores</t>
  </si>
  <si>
    <t>Zócalos de granito en galerías</t>
  </si>
  <si>
    <t>Zócalos de hormigón</t>
  </si>
  <si>
    <t>RESTAURACIÓN DE LA CUBIERTA DE TECHO</t>
  </si>
  <si>
    <t>Remoción de cubierta de techo en galería</t>
  </si>
  <si>
    <t>Cubierta de techo en galería</t>
  </si>
  <si>
    <t>RESTAURACIÓN DE CIELORRASOS</t>
  </si>
  <si>
    <t>Cielorrasos suspendidos</t>
  </si>
  <si>
    <t>Remoción de cielorrasos suspendidos en aulas</t>
  </si>
  <si>
    <t>Tratamiento de cielorrasos</t>
  </si>
  <si>
    <t>Cielorrasos aplicados</t>
  </si>
  <si>
    <t>Remoción de cielorrasos en galerias</t>
  </si>
  <si>
    <t>CARPINTERÍA, HERRERÍA Y VIDRIOS</t>
  </si>
  <si>
    <t>Identificación y desmonte de carpinterías</t>
  </si>
  <si>
    <t>Restauración de carpinterías</t>
  </si>
  <si>
    <t>Tipología P1</t>
  </si>
  <si>
    <t>Tipología P2</t>
  </si>
  <si>
    <t>Tipología P3</t>
  </si>
  <si>
    <t>Tipología P4</t>
  </si>
  <si>
    <t>Tipología V1</t>
  </si>
  <si>
    <t>Tipología V2</t>
  </si>
  <si>
    <t>Tipología V3</t>
  </si>
  <si>
    <t>Herrajes</t>
  </si>
  <si>
    <t>Herrajes existentes a restaurar</t>
  </si>
  <si>
    <t>Herrajes de reposición</t>
  </si>
  <si>
    <t>Vidrios</t>
  </si>
  <si>
    <t>Reposición de vidrios rotos o faltantes</t>
  </si>
  <si>
    <t>INSTALACION ELECTRICA - ILUMINACION - CORRIENTES DEBILES</t>
  </si>
  <si>
    <t>Retiro de instalaciones eléctricas, elementos empotrados obsoletos o en desuso</t>
  </si>
  <si>
    <t>Instalación eléctrica y de corrientes débiles</t>
  </si>
  <si>
    <t>Iluminación</t>
  </si>
  <si>
    <t>Provisión de Artefactos de Iluminación</t>
  </si>
  <si>
    <t>Accesorios de instalación y repuestos</t>
  </si>
  <si>
    <t>Luminarias históricas</t>
  </si>
  <si>
    <t>SUSTITUCION DE CAÑERIA SANITARIA Y CLOACAL</t>
  </si>
  <si>
    <t>Sondeo y limpieza de las cañerías, cámaras, etc. del sistema cloacal</t>
  </si>
  <si>
    <t>Sustitución de cañerías, piletas de piso, etc. en sanitarios</t>
  </si>
  <si>
    <t>Sustitución de cañerías de agua fría y caliente en sanitarios</t>
  </si>
  <si>
    <t>Sustitución e integración de artefactos sanitarios</t>
  </si>
  <si>
    <t>INSTALACIÓN DE DESAGÜES PLUVIALES</t>
  </si>
  <si>
    <t>Sondeo y limpieza total de la instalación de desagüe pluvial existente</t>
  </si>
  <si>
    <t>Reemplazo total de desagës con patologías</t>
  </si>
  <si>
    <t>Reparaciones</t>
  </si>
  <si>
    <t>REMOCION DE CAÑERIA DE GAS EN AULAS</t>
  </si>
  <si>
    <t>INTEGRACIÓN DE INSTALACIÓN DE AIRE ACONDICIONADO FRIO-CALOR</t>
  </si>
  <si>
    <t>INTEGRACIÓN DEL SERVICIO CONTRA INCENDIO EN SECTOR AULAS</t>
  </si>
  <si>
    <t>Matafuegos, carteles de señalización</t>
  </si>
  <si>
    <t xml:space="preserve"> PINTURA</t>
  </si>
  <si>
    <t>Sobre paramentos exteriores</t>
  </si>
  <si>
    <t>Látex para muros exteriores</t>
  </si>
  <si>
    <t>Sobre paramentos interiores</t>
  </si>
  <si>
    <t>Látex para muros interiores</t>
  </si>
  <si>
    <t>Pintura esmalte sintético en paredes (friso)</t>
  </si>
  <si>
    <t>Latex en cielorrasos</t>
  </si>
  <si>
    <t>Esmalte sintético en herrería en general</t>
  </si>
  <si>
    <t>Esmalte sintético en carpinterías</t>
  </si>
  <si>
    <t>VARIOS</t>
  </si>
  <si>
    <t>Veladuras de integración</t>
  </si>
  <si>
    <t>Pizarrones y guardasillas</t>
  </si>
  <si>
    <t>Vegetación exterior y mantenimiento</t>
  </si>
  <si>
    <t>LIMPIEZA DIARIA Y LIMPIEZA FINAL</t>
  </si>
  <si>
    <t>Limpieza general de paramentos y ornamentación con retiro de intervenciones anteriores</t>
  </si>
  <si>
    <t xml:space="preserve">Limpieza diaria   </t>
  </si>
  <si>
    <t>Limpieza final</t>
  </si>
  <si>
    <t>1-1</t>
  </si>
  <si>
    <t>1-2</t>
  </si>
  <si>
    <t>1-3</t>
  </si>
  <si>
    <t>1-4</t>
  </si>
  <si>
    <t>1-5</t>
  </si>
  <si>
    <t>1-6</t>
  </si>
  <si>
    <t>1-7</t>
  </si>
  <si>
    <t>1-8</t>
  </si>
  <si>
    <t>1-9</t>
  </si>
  <si>
    <t>1-10</t>
  </si>
  <si>
    <t>1-11</t>
  </si>
  <si>
    <t>1-12</t>
  </si>
  <si>
    <t>2-1</t>
  </si>
  <si>
    <t>2-2</t>
  </si>
  <si>
    <t>2-2-1</t>
  </si>
  <si>
    <t>2-2-2</t>
  </si>
  <si>
    <t>4</t>
  </si>
  <si>
    <t>4-1</t>
  </si>
  <si>
    <t>5</t>
  </si>
  <si>
    <t>5-1</t>
  </si>
  <si>
    <t>5-1-1</t>
  </si>
  <si>
    <t>5-2</t>
  </si>
  <si>
    <t>5-2-1</t>
  </si>
  <si>
    <t>5-3</t>
  </si>
  <si>
    <t>6</t>
  </si>
  <si>
    <t>6-1</t>
  </si>
  <si>
    <t>6-2</t>
  </si>
  <si>
    <t>7</t>
  </si>
  <si>
    <t>7-1</t>
  </si>
  <si>
    <t>8</t>
  </si>
  <si>
    <t>8-1</t>
  </si>
  <si>
    <t>9</t>
  </si>
  <si>
    <t>9-1</t>
  </si>
  <si>
    <t>9-1-1</t>
  </si>
  <si>
    <t>9-1-2</t>
  </si>
  <si>
    <t>9-1-3</t>
  </si>
  <si>
    <t>9-1-4</t>
  </si>
  <si>
    <t>9-1-5</t>
  </si>
  <si>
    <t>9-1-6</t>
  </si>
  <si>
    <t>9-2</t>
  </si>
  <si>
    <t>9-2-1</t>
  </si>
  <si>
    <t>9-2-2</t>
  </si>
  <si>
    <t>9-2-3</t>
  </si>
  <si>
    <t>9-2-4</t>
  </si>
  <si>
    <t>9-3</t>
  </si>
  <si>
    <t>9-3-1</t>
  </si>
  <si>
    <t>10</t>
  </si>
  <si>
    <t>10-1</t>
  </si>
  <si>
    <t>10-1-1</t>
  </si>
  <si>
    <t>10-1-2</t>
  </si>
  <si>
    <t>10-2</t>
  </si>
  <si>
    <t>10-2-1</t>
  </si>
  <si>
    <t>10-2-2</t>
  </si>
  <si>
    <t>11</t>
  </si>
  <si>
    <t>11-1</t>
  </si>
  <si>
    <t>11-2</t>
  </si>
  <si>
    <t>12</t>
  </si>
  <si>
    <t>12-1</t>
  </si>
  <si>
    <t>12-1-1</t>
  </si>
  <si>
    <t>12-1-2</t>
  </si>
  <si>
    <t>12-2</t>
  </si>
  <si>
    <t>12-2-1</t>
  </si>
  <si>
    <t>12-2-2</t>
  </si>
  <si>
    <t>13</t>
  </si>
  <si>
    <t>13-1</t>
  </si>
  <si>
    <t>13-2</t>
  </si>
  <si>
    <t>13-2-1</t>
  </si>
  <si>
    <t>13-2-2</t>
  </si>
  <si>
    <t>13-2-3</t>
  </si>
  <si>
    <t>13-2-4</t>
  </si>
  <si>
    <t>13-2-5</t>
  </si>
  <si>
    <t>13-2-6</t>
  </si>
  <si>
    <t>13-2-7</t>
  </si>
  <si>
    <t>13-3</t>
  </si>
  <si>
    <t>13-3-1</t>
  </si>
  <si>
    <t>13-3-2</t>
  </si>
  <si>
    <t>13-4</t>
  </si>
  <si>
    <t>13-4-1</t>
  </si>
  <si>
    <t>14</t>
  </si>
  <si>
    <t>14-1</t>
  </si>
  <si>
    <t>14-2</t>
  </si>
  <si>
    <t>14-3</t>
  </si>
  <si>
    <t>14-3-1</t>
  </si>
  <si>
    <t>14-3-2</t>
  </si>
  <si>
    <t>14-4</t>
  </si>
  <si>
    <t>15</t>
  </si>
  <si>
    <t>15-1</t>
  </si>
  <si>
    <t>15-2</t>
  </si>
  <si>
    <t>15-3</t>
  </si>
  <si>
    <t>15-4</t>
  </si>
  <si>
    <t>16</t>
  </si>
  <si>
    <t>16-1</t>
  </si>
  <si>
    <t>16-2</t>
  </si>
  <si>
    <t>16-3</t>
  </si>
  <si>
    <t>17</t>
  </si>
  <si>
    <t>18</t>
  </si>
  <si>
    <t>19</t>
  </si>
  <si>
    <t>19-1</t>
  </si>
  <si>
    <t>20</t>
  </si>
  <si>
    <t>20-1</t>
  </si>
  <si>
    <t>20-1-1</t>
  </si>
  <si>
    <t>20-2</t>
  </si>
  <si>
    <t>20-2-1</t>
  </si>
  <si>
    <t>20-2-2</t>
  </si>
  <si>
    <t>20-2-3</t>
  </si>
  <si>
    <t>20-3</t>
  </si>
  <si>
    <t>20-4</t>
  </si>
  <si>
    <t>21-1</t>
  </si>
  <si>
    <t>21-2</t>
  </si>
  <si>
    <t>21-3</t>
  </si>
  <si>
    <t>22-1</t>
  </si>
  <si>
    <t>22-2</t>
  </si>
  <si>
    <t>22-3</t>
  </si>
  <si>
    <t>N" COLUMNA</t>
  </si>
  <si>
    <r>
      <t xml:space="preserve">LAS CELDAS EN COLOR ROJO CORRESPONDEN A INDICES DISCONTINUADOS (DESACTUALIZADOS) POR LO CUAL </t>
    </r>
    <r>
      <rPr>
        <sz val="16"/>
        <color rgb="FFFF0000"/>
        <rFont val="Arial"/>
        <family val="2"/>
      </rPr>
      <t>NO</t>
    </r>
    <r>
      <rPr>
        <sz val="16"/>
        <color theme="1"/>
        <rFont val="Arial"/>
        <family val="2"/>
      </rPr>
      <t xml:space="preserve"> DEBEN SER UTILIZADOS.</t>
    </r>
  </si>
  <si>
    <r>
      <t>EN LA PLANILLA DE "</t>
    </r>
    <r>
      <rPr>
        <sz val="16"/>
        <color rgb="FFFF0000"/>
        <rFont val="Arial"/>
        <family val="2"/>
      </rPr>
      <t>INSUMOS</t>
    </r>
    <r>
      <rPr>
        <sz val="16"/>
        <color theme="1"/>
        <rFont val="Arial"/>
        <family val="2"/>
      </rPr>
      <t>" DEBERAN FIGURAR UNICAMENTE LOS MATERIALES QUE SE UTILIZARÁN EN EL "</t>
    </r>
    <r>
      <rPr>
        <sz val="16"/>
        <color rgb="FFFF0000"/>
        <rFont val="Arial"/>
        <family val="2"/>
      </rPr>
      <t>ANALISIS DE PRECIOS</t>
    </r>
    <r>
      <rPr>
        <sz val="16"/>
        <color theme="1"/>
        <rFont val="Arial"/>
        <family val="2"/>
      </rPr>
      <t>".</t>
    </r>
  </si>
  <si>
    <t>Oficial especializado</t>
  </si>
  <si>
    <t>Medio Oficial</t>
  </si>
  <si>
    <t>(1)</t>
  </si>
  <si>
    <t>(2)</t>
  </si>
  <si>
    <t>(3)</t>
  </si>
  <si>
    <t>(29)</t>
  </si>
  <si>
    <t>(4)</t>
  </si>
  <si>
    <t>(5)</t>
  </si>
  <si>
    <t>(6)</t>
  </si>
  <si>
    <t>(7)</t>
  </si>
  <si>
    <t>(8)</t>
  </si>
  <si>
    <t>(13)</t>
  </si>
  <si>
    <t>(9)</t>
  </si>
  <si>
    <t>(10)</t>
  </si>
  <si>
    <t>(11)</t>
  </si>
  <si>
    <t>(12)</t>
  </si>
  <si>
    <t>(14)</t>
  </si>
  <si>
    <t>(15)</t>
  </si>
  <si>
    <t>(16)</t>
  </si>
  <si>
    <t>(17)</t>
  </si>
  <si>
    <t>(18)</t>
  </si>
  <si>
    <t>(19)</t>
  </si>
  <si>
    <t>(20)</t>
  </si>
  <si>
    <t>(21)</t>
  </si>
  <si>
    <t>(22)</t>
  </si>
  <si>
    <t>(23)</t>
  </si>
  <si>
    <t>(24)</t>
  </si>
  <si>
    <t>(25)</t>
  </si>
  <si>
    <t>(26)</t>
  </si>
  <si>
    <t>(27)</t>
  </si>
  <si>
    <t>(28)</t>
  </si>
  <si>
    <t>Piedras, arenas y arcillas (incluye: Yesos y piedras calizas, Arenas, Piedras y Arcillas)</t>
  </si>
  <si>
    <t>Otros productos químicos (incluye: Tóner, Películas fotográficas y Cintas magnéticas)</t>
  </si>
  <si>
    <t xml:space="preserve">INSTITUTO DE INVESTIGACIONES ECONÓMICAS Y ESTADÍSTICAS SJ </t>
  </si>
  <si>
    <t>IIEE-SJ - 2</t>
  </si>
  <si>
    <t>IIEE-SJ - 201</t>
  </si>
  <si>
    <t>IIEE-SJ - 201001</t>
  </si>
  <si>
    <t>IIEE-SJ - 201002</t>
  </si>
  <si>
    <t>IIEE-SJ - 201003</t>
  </si>
  <si>
    <t>IIEE-SJ - 201004</t>
  </si>
  <si>
    <t>IIEE-SJ - 202</t>
  </si>
  <si>
    <t>IIEE-SJ - 202001</t>
  </si>
  <si>
    <t>IIEE-SJ - 202002</t>
  </si>
  <si>
    <t>IIEE-SJ - 202003</t>
  </si>
  <si>
    <t>IIEE-SJ - 202004</t>
  </si>
  <si>
    <t>IIEE-SJ - 203</t>
  </si>
  <si>
    <t>IIEE-SJ - 203002</t>
  </si>
  <si>
    <t>IIEE-SJ - 204</t>
  </si>
  <si>
    <t>IIEE-SJ - 204001</t>
  </si>
  <si>
    <t>IIEE-SJ - 204002</t>
  </si>
  <si>
    <t>IIEE-SJ - 204003</t>
  </si>
  <si>
    <t>IIEE-SJ - 204004</t>
  </si>
  <si>
    <t>IIEE-SJ - 204005</t>
  </si>
  <si>
    <t>IIEE-SJ - 205</t>
  </si>
  <si>
    <t>IIEE-SJ - 205001</t>
  </si>
  <si>
    <t>Ladrillos comunes</t>
  </si>
  <si>
    <t>IIEE-SJ - 205002</t>
  </si>
  <si>
    <t>Ladrillón de 1°</t>
  </si>
  <si>
    <t>IIEE-SJ - 205003</t>
  </si>
  <si>
    <t>IIEE-SJ - 205004</t>
  </si>
  <si>
    <t>IIEE-SJ - 205005</t>
  </si>
  <si>
    <t>IIEE-SJ - 206</t>
  </si>
  <si>
    <t>IIEE-SJ - 206001</t>
  </si>
  <si>
    <t>IIEE-SJ - 206002</t>
  </si>
  <si>
    <t>IIEE-SJ - 206003</t>
  </si>
  <si>
    <t>IIEE-SJ - 206004</t>
  </si>
  <si>
    <t>IIEE-SJ - 207</t>
  </si>
  <si>
    <t>IIEE-SJ - 207001</t>
  </si>
  <si>
    <t>IIEE-SJ - 207002</t>
  </si>
  <si>
    <t>IIEE-SJ - 207003</t>
  </si>
  <si>
    <t>IIEE-SJ - 207004</t>
  </si>
  <si>
    <t>IIEE-SJ - 208</t>
  </si>
  <si>
    <t>IIEE-SJ - 208001</t>
  </si>
  <si>
    <t>IIEE-SJ - 208002</t>
  </si>
  <si>
    <t>IIEE-SJ - 209</t>
  </si>
  <si>
    <t>IIEE-SJ - 209001</t>
  </si>
  <si>
    <t>IIEE-SJ - 209002</t>
  </si>
  <si>
    <t>IIEE-SJ - 209003</t>
  </si>
  <si>
    <t>IIEE-SJ - 209004</t>
  </si>
  <si>
    <t>IIEE-SJ - 209005</t>
  </si>
  <si>
    <t>IIEE-SJ - 209006</t>
  </si>
  <si>
    <t>IIEE-SJ - 209007</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</si>
  <si>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</si>
  <si>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</si>
  <si>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</si>
  <si>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</si>
  <si>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</si>
  <si>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</si>
  <si>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</si>
  <si>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</si>
  <si>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</si>
  <si>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</si>
  <si>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</si>
  <si>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</si>
  <si>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</si>
  <si>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</si>
  <si>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</si>
  <si>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- 211006</t>
  </si>
  <si>
    <t>IIEE-SJ - 211007</t>
  </si>
  <si>
    <t>IIEE-SJ - 211008</t>
  </si>
  <si>
    <t>IIEE-SJ - 211009</t>
  </si>
  <si>
    <t>IIEE-SJ - 212</t>
  </si>
  <si>
    <t>IIEE-SJ - 212001</t>
  </si>
  <si>
    <t>IIEE-SJ - 212002</t>
  </si>
  <si>
    <t>IIEE-SJ - 212003</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</si>
  <si>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</si>
  <si>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</si>
  <si>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</si>
  <si>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</si>
  <si>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</si>
  <si>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</si>
  <si>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</si>
  <si>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</si>
  <si>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</si>
  <si>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</si>
  <si>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</si>
  <si>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</si>
  <si>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</si>
  <si>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</si>
  <si>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</si>
  <si>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</si>
  <si>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</si>
  <si>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</si>
  <si>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- 215001</t>
  </si>
  <si>
    <t>IIEE-SJ - 215002</t>
  </si>
  <si>
    <t>IIEE-SJ - 215003</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</si>
  <si>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</si>
  <si>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</si>
  <si>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</si>
  <si>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</si>
  <si>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</si>
  <si>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</si>
  <si>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</si>
  <si>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</si>
  <si>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</si>
  <si>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</si>
  <si>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</si>
  <si>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</si>
  <si>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</si>
  <si>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</si>
  <si>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</si>
  <si>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</si>
  <si>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</si>
  <si>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</si>
  <si>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</si>
  <si>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</si>
  <si>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</si>
  <si>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</si>
  <si>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</si>
  <si>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- 220001</t>
  </si>
  <si>
    <t>IIEE-SJ - 220002</t>
  </si>
  <si>
    <t>IIEE-SJ - 220003</t>
  </si>
  <si>
    <t>IIEE-SJ - 220004</t>
  </si>
  <si>
    <t>IIEE-SJ - 220005</t>
  </si>
  <si>
    <t>IIEE-SJ - 220006</t>
  </si>
  <si>
    <t>IIEE-SJ - 221</t>
  </si>
  <si>
    <t>IIEE-SJ - 221001</t>
  </si>
  <si>
    <t>IIEE-SJ - 221002</t>
  </si>
  <si>
    <t>IIEE-SJ - 221003</t>
  </si>
  <si>
    <t>IIEE-SJ - 221004</t>
  </si>
  <si>
    <t>IIEE-SJ - 221005</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</si>
  <si>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</si>
  <si>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</si>
  <si>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</si>
  <si>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</si>
  <si>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</si>
  <si>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</si>
  <si>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</si>
  <si>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</si>
  <si>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</si>
  <si>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</si>
  <si>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</si>
  <si>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</si>
  <si>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</si>
  <si>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</si>
  <si>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</si>
  <si>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</si>
  <si>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</si>
  <si>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</si>
  <si>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</si>
  <si>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</si>
  <si>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</si>
  <si>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- 223003</t>
  </si>
  <si>
    <t>IIEE-SJ - 223004</t>
  </si>
  <si>
    <t>IIEE-SJ - 223005</t>
  </si>
  <si>
    <t>IIEE-SJ - 223006</t>
  </si>
  <si>
    <t>IIEE-SJ - 223007</t>
  </si>
  <si>
    <t>IIEE-SJ - 223008</t>
  </si>
  <si>
    <t>IIEE-SJ - 223009</t>
  </si>
  <si>
    <t>IIEE-SJ - 223010</t>
  </si>
  <si>
    <t>IIEE-SJ - 224</t>
  </si>
  <si>
    <t>IIEE-SJ - 224001</t>
  </si>
  <si>
    <t>IIEE-SJ - 224002</t>
  </si>
  <si>
    <t>IIEE-SJ - 225</t>
  </si>
  <si>
    <t>IIEE-SJ - 225001</t>
  </si>
  <si>
    <t>IIEE-SJ - 225002</t>
  </si>
  <si>
    <t>IIEE-SJ - 226</t>
  </si>
  <si>
    <t>IIEE-SJ - 226003</t>
  </si>
  <si>
    <t>IIEE-SJ - 226004</t>
  </si>
  <si>
    <t>IIEE-SJ - 226005</t>
  </si>
  <si>
    <t>IIEE-SJ - 227</t>
  </si>
  <si>
    <t>IIEE-SJ - 227001</t>
  </si>
  <si>
    <t>IIEE-SJ - 227002</t>
  </si>
  <si>
    <t>IIEE-SJ - 227003</t>
  </si>
  <si>
    <t>IIEE-SJ - 227004</t>
  </si>
  <si>
    <t>IIEE-SJ - 227005</t>
  </si>
  <si>
    <t>IIEE-SJ - 227006</t>
  </si>
  <si>
    <t>IIEE-SJ - 227007</t>
  </si>
  <si>
    <t>IIEE-SJ - Dólar</t>
  </si>
  <si>
    <t>Dólar</t>
  </si>
  <si>
    <t>TNAA - Bco Nación</t>
  </si>
  <si>
    <t>Costo Financiero - Anual</t>
  </si>
  <si>
    <t>TNAA - Bco Nación - Mes</t>
  </si>
  <si>
    <t>Costo Financiero - Mensual</t>
  </si>
  <si>
    <t>UVI</t>
  </si>
  <si>
    <t>Unidad de Vivienda</t>
  </si>
  <si>
    <t>A</t>
  </si>
  <si>
    <t>B</t>
  </si>
  <si>
    <t>C</t>
  </si>
  <si>
    <t>D</t>
  </si>
  <si>
    <t>E= D/C</t>
  </si>
  <si>
    <t>F=E*B</t>
  </si>
  <si>
    <t>INDEC / IIEE</t>
  </si>
  <si>
    <t>FACTORES-INSUMOS</t>
  </si>
  <si>
    <t>INCIDENCIA %</t>
  </si>
  <si>
    <t>INDICES MES BASE</t>
  </si>
  <si>
    <t>INDICES MES DE REDETERMINACIÓN SOLICITADA</t>
  </si>
  <si>
    <t xml:space="preserve">COEFICIENTE DE VARIACIÓN DEL PERIODO </t>
  </si>
  <si>
    <t>VARIACION PROMEDIO</t>
  </si>
  <si>
    <t>FUENTE</t>
  </si>
  <si>
    <t>IIEE-SJ</t>
  </si>
  <si>
    <t>MANO DE OBRA</t>
  </si>
  <si>
    <t>INDEC-CM</t>
  </si>
  <si>
    <t>37440 - 11</t>
  </si>
  <si>
    <t>CEMENTO PORTLAND NORMAL, EN BOLSA</t>
  </si>
  <si>
    <t>INDEC-PB</t>
  </si>
  <si>
    <t>37930 - 1</t>
  </si>
  <si>
    <t>MEMBRANAS ASFALTICAS</t>
  </si>
  <si>
    <t>INDEC-DCTO</t>
  </si>
  <si>
    <t>Inc. p)</t>
  </si>
  <si>
    <t>GAS OIL</t>
  </si>
  <si>
    <t>31210-31</t>
  </si>
  <si>
    <t>PISO DE ENTABLONADO, CON COLOCACION</t>
  </si>
  <si>
    <t xml:space="preserve"> Inc. r)</t>
  </si>
  <si>
    <t>ARTEFACTOSPARA BAÑO Y GRIFERIA</t>
  </si>
  <si>
    <t>Inc. g)</t>
  </si>
  <si>
    <t>ARTEFACTOS DE ILUMINACION Y CABLEADO</t>
  </si>
  <si>
    <t>35110-31</t>
  </si>
  <si>
    <t xml:space="preserve">PINTURA AL LATEX P/ INTERIORIORES </t>
  </si>
  <si>
    <t>ARENA CLASIFICADA LAVADA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</si>
</sst>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44" formatCode="_-&quot;$&quot;\ * #,##0.00_-;\-&quot;$&quot;\ * #,##0.00_-;_-&quot;$&quot;\ * &quot;-&quot;??_-;_-@_-"/>
    <numFmt numFmtId="43" formatCode="_-* #,##0.00_-;\-* #,##0.00_-;_-* &quot;-&quot;??_-;_-@_-"/>
    <numFmt numFmtId="164" formatCode="&quot;$&quot;\ #,##0;&quot;$&quot;\ \-#,##0"/>
    <numFmt numFmtId="165" formatCode="&quot;$&quot;\ #,##0.00;&quot;$&quot;\ \-#,##0.00"/>
    <numFmt numFmtId="166" formatCode="_ &quot;$&quot;\ * #,##0.00_ ;_ &quot;$&quot;\ * \-#,##0.00_ ;_ &quot;$&quot;\ * &quot;-&quot;??_ ;_ @_ "/>
    <numFmt numFmtId="167" formatCode="_ * #,##0.00_ ;_ * \-#,##0.00_ ;_ * &quot;-&quot;??_ ;_ @_ "/>
    <numFmt numFmtId="168" formatCode="_-&quot;$&quot;* #,##0.00_-;\-&quot;$&quot;* #,##0.00_-;_-&quot;$&quot;* &quot;-&quot;??_-;_-@_-"/>
    <numFmt numFmtId="169" formatCode="0.0000%"/>
    <numFmt numFmtId="170" formatCode="#,"/>
    <numFmt numFmtId="171" formatCode="#,#00"/>
    <numFmt numFmtId="172" formatCode="#.##000"/>
    <numFmt numFmtId="173" formatCode="\$#,#00"/>
    <numFmt numFmtId="174" formatCode="#,#00\ &quot;dias corridos&quot;"/>
    <numFmt numFmtId="175" formatCode="0.000%"/>
    <numFmt numFmtId="176" formatCode="&quot;Mes &quot;#,#00\ "/>
    <numFmt numFmtId="177" formatCode="0.0\ &quot;km&quot;"/>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0.0"/>
    <numFmt numFmtId="188" formatCode="mmmm\-yy"/>
    <numFmt numFmtId="189" formatCode="0.000"/>
    <numFmt numFmtId="190" formatCode="0.0000"/>
    <numFmt numFmtId="191" formatCode="#,##0.0000"/>
  </numFmts>
  <fonts count="4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sz val="16"/>
      <color theme="1"/>
      <name val="Arial"/>
      <family val="2"/>
    </font>
    <font>
      <sz val="16"/>
      <color rgb="FFFF0000"/>
      <name val="Arial"/>
      <family val="2"/>
    </font>
    <font>
      <b/>
      <u/>
      <sz val="8"/>
      <name val="Arial"/>
      <family val="2"/>
    </font>
    <font>
      <sz val="8"/>
      <color theme="1"/>
      <name val="Arial"/>
      <family val="2"/>
    </font>
  </fonts>
  <fills count="6">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s>
  <borders count="68">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double">
        <color indexed="64"/>
      </right>
      <top style="medium">
        <color indexed="64"/>
      </top>
      <bottom style="double">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double">
        <color indexed="64"/>
      </right>
      <top/>
      <bottom style="thin">
        <color indexed="64"/>
      </bottom>
      <diagonal/>
    </border>
    <border>
      <left style="double">
        <color indexed="64"/>
      </left>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82">
    <xf numFmtId="0" fontId="0" fillId="0" borderId="0"/>
    <xf numFmtId="9" fontId="6" fillId="0" borderId="0" applyFont="0" applyFill="0" applyBorder="0" applyAlignment="0" applyProtection="0"/>
    <xf numFmtId="168"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70" fontId="20" fillId="0" borderId="0">
      <protection locked="0"/>
    </xf>
    <xf numFmtId="170" fontId="20" fillId="0" borderId="0">
      <protection locked="0"/>
    </xf>
    <xf numFmtId="0" fontId="7" fillId="0" borderId="0" applyFont="0" applyFill="0" applyBorder="0" applyAlignment="0" applyProtection="0"/>
    <xf numFmtId="171" fontId="19" fillId="0" borderId="0">
      <protection locked="0"/>
    </xf>
    <xf numFmtId="172" fontId="19" fillId="0" borderId="0">
      <protection locked="0"/>
    </xf>
    <xf numFmtId="173"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67" fontId="25"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167"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3"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4" fontId="7" fillId="0" borderId="0" applyFill="0" applyBorder="0" applyAlignment="0" applyProtection="0"/>
    <xf numFmtId="2" fontId="7" fillId="0" borderId="0" applyFill="0" applyBorder="0" applyAlignment="0" applyProtection="0"/>
    <xf numFmtId="167" fontId="25" fillId="0" borderId="0" applyFont="0" applyFill="0" applyBorder="0" applyAlignment="0" applyProtection="0"/>
    <xf numFmtId="185" fontId="7" fillId="0" borderId="0" applyFont="0" applyFill="0" applyBorder="0" applyAlignment="0" applyProtection="0"/>
    <xf numFmtId="167" fontId="25" fillId="0" borderId="0" applyFont="0" applyFill="0" applyBorder="0" applyAlignment="0" applyProtection="0"/>
    <xf numFmtId="43" fontId="2" fillId="0" borderId="0" applyFont="0" applyFill="0" applyBorder="0" applyAlignment="0" applyProtection="0"/>
    <xf numFmtId="166" fontId="25" fillId="0" borderId="0" applyFont="0" applyFill="0" applyBorder="0" applyAlignment="0" applyProtection="0"/>
    <xf numFmtId="168" fontId="7" fillId="0" borderId="0" applyFont="0" applyFill="0" applyBorder="0" applyAlignment="0" applyProtection="0"/>
    <xf numFmtId="168" fontId="2" fillId="0" borderId="0" applyFont="0" applyFill="0" applyBorder="0" applyAlignment="0" applyProtection="0"/>
    <xf numFmtId="166" fontId="33" fillId="0" borderId="0" applyFont="0" applyFill="0" applyBorder="0" applyAlignment="0" applyProtection="0"/>
    <xf numFmtId="166" fontId="7" fillId="0" borderId="0" applyFont="0" applyFill="0" applyBorder="0" applyAlignment="0" applyProtection="0"/>
    <xf numFmtId="168" fontId="2" fillId="0" borderId="0" applyFont="0" applyFill="0" applyBorder="0" applyAlignment="0" applyProtection="0"/>
    <xf numFmtId="186" fontId="7" fillId="0" borderId="0" applyFill="0" applyBorder="0" applyAlignment="0" applyProtection="0"/>
    <xf numFmtId="165" fontId="7" fillId="0" borderId="0" applyFill="0" applyBorder="0" applyAlignment="0" applyProtection="0"/>
    <xf numFmtId="164"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cellStyleXfs>
  <cellXfs count="459">
    <xf numFmtId="0" fontId="0" fillId="0" borderId="0" xfId="0"/>
    <xf numFmtId="0" fontId="5" fillId="0" borderId="0" xfId="3"/>
    <xf numFmtId="0" fontId="0" fillId="0" borderId="0" xfId="0" applyFill="1" applyAlignment="1" applyProtection="1">
      <alignment vertical="center"/>
      <protection hidden="1"/>
    </xf>
    <xf numFmtId="0" fontId="13"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7" fillId="0" borderId="0" xfId="7" applyFill="1" applyBorder="1" applyAlignment="1" applyProtection="1">
      <alignment vertical="center"/>
      <protection hidden="1"/>
    </xf>
    <xf numFmtId="168" fontId="7" fillId="0" borderId="0" xfId="0" applyNumberFormat="1"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Border="1" applyAlignment="1" applyProtection="1">
      <alignment vertical="center"/>
      <protection hidden="1"/>
    </xf>
    <xf numFmtId="168" fontId="12"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3"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169" fontId="7" fillId="0" borderId="9" xfId="1" applyNumberFormat="1" applyFont="1" applyFill="1" applyBorder="1" applyAlignment="1" applyProtection="1">
      <alignment vertical="center"/>
      <protection hidden="1"/>
    </xf>
    <xf numFmtId="169" fontId="11" fillId="0" borderId="9" xfId="1" applyNumberFormat="1" applyFont="1" applyFill="1" applyBorder="1" applyAlignment="1" applyProtection="1">
      <alignment vertical="center"/>
      <protection hidden="1"/>
    </xf>
    <xf numFmtId="0" fontId="16" fillId="0" borderId="12" xfId="7" applyFont="1" applyFill="1" applyBorder="1" applyAlignment="1" applyProtection="1">
      <alignment horizontal="center" vertical="center"/>
      <protection hidden="1"/>
    </xf>
    <xf numFmtId="0" fontId="16" fillId="0" borderId="14" xfId="7" applyFont="1" applyFill="1" applyBorder="1" applyAlignment="1" applyProtection="1">
      <alignment horizontal="center" vertical="center"/>
      <protection hidden="1"/>
    </xf>
    <xf numFmtId="0" fontId="12" fillId="0" borderId="14" xfId="7" applyFont="1" applyFill="1" applyBorder="1" applyAlignment="1" applyProtection="1">
      <alignment vertical="center"/>
      <protection hidden="1"/>
    </xf>
    <xf numFmtId="9" fontId="12" fillId="0" borderId="9" xfId="7" applyNumberFormat="1" applyFont="1" applyFill="1" applyBorder="1" applyAlignment="1" applyProtection="1">
      <alignment vertical="center"/>
      <protection hidden="1"/>
    </xf>
    <xf numFmtId="9" fontId="12" fillId="0" borderId="14" xfId="16" applyNumberFormat="1" applyFont="1" applyFill="1" applyBorder="1" applyAlignment="1" applyProtection="1">
      <alignment vertical="center"/>
      <protection hidden="1"/>
    </xf>
    <xf numFmtId="9" fontId="12" fillId="0" borderId="0" xfId="7" applyNumberFormat="1"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Fill="1" applyBorder="1" applyAlignment="1" applyProtection="1">
      <alignment horizontal="right" vertical="center"/>
      <protection hidden="1"/>
    </xf>
    <xf numFmtId="168" fontId="12" fillId="0" borderId="0" xfId="7" applyNumberFormat="1" applyFont="1" applyFill="1" applyAlignment="1" applyProtection="1">
      <alignment vertical="center"/>
      <protection hidden="1"/>
    </xf>
    <xf numFmtId="176" fontId="11" fillId="0" borderId="9" xfId="7" applyNumberFormat="1" applyFont="1" applyFill="1" applyBorder="1" applyAlignment="1" applyProtection="1">
      <alignment horizontal="center" vertical="center"/>
      <protection hidden="1"/>
    </xf>
    <xf numFmtId="0" fontId="11" fillId="0" borderId="13" xfId="7" applyFont="1" applyFill="1" applyBorder="1" applyAlignment="1" applyProtection="1">
      <alignment horizontal="center" vertical="center" wrapText="1"/>
      <protection hidden="1"/>
    </xf>
    <xf numFmtId="176" fontId="11" fillId="0" borderId="13" xfId="7" applyNumberFormat="1" applyFont="1" applyFill="1" applyBorder="1" applyAlignment="1" applyProtection="1">
      <alignment horizontal="center" vertical="center"/>
      <protection hidden="1"/>
    </xf>
    <xf numFmtId="0" fontId="7" fillId="0" borderId="16" xfId="7" applyFont="1" applyFill="1" applyBorder="1" applyAlignment="1" applyProtection="1">
      <alignment horizontal="left" vertical="center" wrapText="1"/>
      <protection hidden="1"/>
    </xf>
    <xf numFmtId="166" fontId="7" fillId="0" borderId="0" xfId="7" applyNumberFormat="1" applyFont="1" applyFill="1" applyBorder="1" applyAlignment="1" applyProtection="1">
      <alignment vertical="center"/>
      <protection hidden="1"/>
    </xf>
    <xf numFmtId="0" fontId="7" fillId="0" borderId="9" xfId="7" applyFont="1" applyFill="1" applyBorder="1" applyAlignment="1" applyProtection="1">
      <alignment vertical="center"/>
      <protection hidden="1"/>
    </xf>
    <xf numFmtId="0" fontId="7" fillId="0" borderId="0" xfId="7" applyFont="1" applyFill="1" applyAlignment="1" applyProtection="1">
      <alignment vertical="center"/>
      <protection hidden="1"/>
    </xf>
    <xf numFmtId="0" fontId="7" fillId="0" borderId="0" xfId="7" applyFont="1" applyFill="1" applyBorder="1" applyAlignment="1" applyProtection="1">
      <alignment vertical="center"/>
      <protection hidden="1"/>
    </xf>
    <xf numFmtId="0" fontId="7" fillId="0" borderId="9" xfId="7" applyFont="1" applyFill="1"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Font="1" applyFill="1" applyAlignment="1" applyProtection="1">
      <alignment horizontal="center" vertical="center"/>
      <protection hidden="1"/>
    </xf>
    <xf numFmtId="0" fontId="7" fillId="0" borderId="0" xfId="7" applyFont="1" applyFill="1" applyBorder="1" applyAlignment="1" applyProtection="1">
      <alignment horizontal="right" vertical="center"/>
      <protection hidden="1"/>
    </xf>
    <xf numFmtId="168" fontId="7" fillId="0" borderId="13" xfId="7" applyNumberFormat="1" applyFont="1" applyFill="1" applyBorder="1" applyAlignment="1" applyProtection="1">
      <alignment vertical="center"/>
      <protection hidden="1"/>
    </xf>
    <xf numFmtId="0" fontId="12" fillId="0" borderId="0" xfId="7" applyFont="1" applyFill="1" applyBorder="1" applyAlignment="1" applyProtection="1">
      <alignment horizontal="left" vertical="center"/>
    </xf>
    <xf numFmtId="0" fontId="26" fillId="0" borderId="0" xfId="19" applyFont="1" applyFill="1" applyBorder="1" applyAlignment="1">
      <alignment vertical="center"/>
    </xf>
    <xf numFmtId="2" fontId="16" fillId="0" borderId="0" xfId="7" applyNumberFormat="1" applyFont="1" applyFill="1" applyBorder="1" applyAlignment="1">
      <alignment horizontal="center" vertical="center"/>
    </xf>
    <xf numFmtId="2" fontId="16" fillId="0" borderId="0" xfId="7" applyNumberFormat="1" applyFont="1" applyFill="1" applyBorder="1" applyAlignment="1">
      <alignment vertical="center"/>
    </xf>
    <xf numFmtId="0" fontId="12" fillId="0" borderId="0" xfId="7" applyFont="1" applyFill="1" applyBorder="1" applyAlignment="1">
      <alignment horizontal="center" vertical="center"/>
    </xf>
    <xf numFmtId="0" fontId="27" fillId="0" borderId="0" xfId="19" applyFont="1" applyFill="1" applyBorder="1" applyAlignment="1">
      <alignment vertical="center"/>
    </xf>
    <xf numFmtId="49" fontId="26" fillId="0" borderId="0" xfId="19" applyNumberFormat="1" applyFont="1" applyFill="1" applyBorder="1" applyAlignment="1">
      <alignment horizontal="center" vertical="center"/>
    </xf>
    <xf numFmtId="0" fontId="16" fillId="0" borderId="0" xfId="7" applyNumberFormat="1" applyFont="1" applyFill="1" applyBorder="1" applyAlignment="1">
      <alignment horizontal="center" vertical="center"/>
    </xf>
    <xf numFmtId="0" fontId="16" fillId="0" borderId="0" xfId="7" applyFont="1" applyFill="1" applyBorder="1" applyAlignment="1" applyProtection="1">
      <alignment horizontal="left" vertical="center"/>
      <protection hidden="1"/>
    </xf>
    <xf numFmtId="0" fontId="26" fillId="0" borderId="0" xfId="19" applyFont="1" applyFill="1" applyBorder="1" applyAlignment="1">
      <alignment horizontal="center" vertical="center"/>
    </xf>
    <xf numFmtId="0" fontId="12" fillId="0" borderId="0" xfId="7" applyFont="1" applyFill="1" applyBorder="1" applyAlignment="1">
      <alignment vertical="center"/>
    </xf>
    <xf numFmtId="0" fontId="16" fillId="0" borderId="0" xfId="7" applyFont="1" applyFill="1" applyBorder="1" applyAlignment="1">
      <alignment vertical="center"/>
    </xf>
    <xf numFmtId="16" fontId="12" fillId="0" borderId="0" xfId="7" applyNumberFormat="1" applyFont="1" applyFill="1" applyBorder="1" applyAlignment="1">
      <alignment horizontal="center" vertical="center"/>
    </xf>
    <xf numFmtId="0" fontId="16" fillId="0" borderId="0" xfId="7" applyFont="1" applyFill="1" applyBorder="1" applyAlignment="1">
      <alignment horizontal="center" vertical="center"/>
    </xf>
    <xf numFmtId="0" fontId="28" fillId="0" borderId="0" xfId="7" applyFont="1" applyFill="1" applyBorder="1" applyAlignment="1">
      <alignment horizontal="center" vertical="center"/>
    </xf>
    <xf numFmtId="0" fontId="11" fillId="0" borderId="0" xfId="7" applyFont="1" applyFill="1" applyBorder="1" applyAlignment="1" applyProtection="1">
      <alignment horizontal="center" vertical="center" wrapText="1"/>
      <protection hidden="1"/>
    </xf>
    <xf numFmtId="169" fontId="7" fillId="0" borderId="0" xfId="16" applyNumberFormat="1" applyFont="1" applyFill="1" applyBorder="1" applyAlignment="1" applyProtection="1">
      <alignment vertical="center"/>
      <protection hidden="1"/>
    </xf>
    <xf numFmtId="169" fontId="11" fillId="0" borderId="0" xfId="16" applyNumberFormat="1" applyFont="1" applyFill="1" applyBorder="1" applyAlignment="1" applyProtection="1">
      <alignment vertical="center"/>
      <protection hidden="1"/>
    </xf>
    <xf numFmtId="0" fontId="7" fillId="0" borderId="9" xfId="7" applyFont="1" applyFill="1" applyBorder="1" applyAlignment="1" applyProtection="1">
      <alignment horizontal="center" vertical="center"/>
      <protection hidden="1"/>
    </xf>
    <xf numFmtId="169" fontId="11" fillId="0" borderId="9" xfId="16" applyNumberFormat="1" applyFont="1" applyFill="1" applyBorder="1" applyAlignment="1" applyProtection="1">
      <alignment vertical="center"/>
      <protection hidden="1"/>
    </xf>
    <xf numFmtId="0" fontId="11" fillId="0" borderId="16" xfId="7" applyFont="1" applyFill="1" applyBorder="1" applyAlignment="1" applyProtection="1">
      <alignment horizontal="center" vertical="center"/>
      <protection hidden="1"/>
    </xf>
    <xf numFmtId="0" fontId="11" fillId="0" borderId="19" xfId="7" applyFont="1" applyFill="1" applyBorder="1" applyAlignment="1" applyProtection="1">
      <alignment horizontal="center" vertical="center" wrapText="1"/>
      <protection hidden="1"/>
    </xf>
    <xf numFmtId="0" fontId="7" fillId="0" borderId="13" xfId="7" applyFont="1" applyFill="1" applyBorder="1" applyAlignment="1" applyProtection="1">
      <alignment horizontal="center" vertical="center"/>
      <protection hidden="1"/>
    </xf>
    <xf numFmtId="169" fontId="7" fillId="0" borderId="19" xfId="7" applyNumberFormat="1" applyFont="1" applyFill="1" applyBorder="1" applyAlignment="1" applyProtection="1">
      <alignment vertical="center"/>
      <protection hidden="1"/>
    </xf>
    <xf numFmtId="0" fontId="11" fillId="0" borderId="19" xfId="7" applyFont="1" applyFill="1" applyBorder="1" applyAlignment="1" applyProtection="1">
      <alignment vertical="center"/>
      <protection hidden="1"/>
    </xf>
    <xf numFmtId="9" fontId="7" fillId="0" borderId="13" xfId="16" applyFont="1" applyFill="1" applyBorder="1" applyAlignment="1" applyProtection="1">
      <alignment vertical="center"/>
      <protection hidden="1"/>
    </xf>
    <xf numFmtId="9" fontId="7" fillId="0" borderId="16" xfId="16" applyFont="1" applyFill="1" applyBorder="1" applyAlignment="1" applyProtection="1">
      <alignment vertical="center"/>
      <protection hidden="1"/>
    </xf>
    <xf numFmtId="176" fontId="11" fillId="0" borderId="16" xfId="7" applyNumberFormat="1" applyFont="1" applyFill="1" applyBorder="1" applyAlignment="1" applyProtection="1">
      <alignment horizontal="center" vertical="center"/>
      <protection hidden="1"/>
    </xf>
    <xf numFmtId="169" fontId="11" fillId="0" borderId="29"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7"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4" xfId="0" applyFill="1" applyBorder="1" applyAlignment="1" applyProtection="1">
      <alignment vertical="center"/>
      <protection hidden="1"/>
    </xf>
    <xf numFmtId="0" fontId="0" fillId="0" borderId="34" xfId="0" applyFill="1" applyBorder="1" applyAlignment="1" applyProtection="1">
      <alignment vertical="center"/>
      <protection hidden="1"/>
    </xf>
    <xf numFmtId="0" fontId="0" fillId="0" borderId="16" xfId="0" applyFill="1" applyBorder="1" applyAlignment="1" applyProtection="1">
      <alignment vertical="center"/>
      <protection hidden="1"/>
    </xf>
    <xf numFmtId="175" fontId="11" fillId="0" borderId="19" xfId="1" applyNumberFormat="1" applyFont="1" applyFill="1" applyBorder="1" applyAlignment="1" applyProtection="1">
      <alignment vertical="center"/>
      <protection hidden="1"/>
    </xf>
    <xf numFmtId="179" fontId="26" fillId="0" borderId="0" xfId="19" applyNumberFormat="1" applyFont="1" applyFill="1" applyBorder="1" applyAlignment="1">
      <alignment horizontal="center" vertical="center"/>
    </xf>
    <xf numFmtId="0" fontId="18" fillId="0" borderId="0" xfId="7" quotePrefix="1" applyFont="1" applyFill="1" applyBorder="1" applyAlignment="1" applyProtection="1">
      <alignment horizontal="center" vertical="center"/>
      <protection hidden="1"/>
    </xf>
    <xf numFmtId="174" fontId="18" fillId="0" borderId="0" xfId="7" applyNumberFormat="1" applyFont="1" applyFill="1" applyBorder="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0" fontId="12" fillId="0" borderId="9" xfId="0" applyFont="1" applyFill="1" applyBorder="1" applyAlignment="1">
      <alignment vertical="center"/>
    </xf>
    <xf numFmtId="0" fontId="12" fillId="0" borderId="9" xfId="0" applyFont="1" applyFill="1" applyBorder="1" applyAlignment="1">
      <alignment horizontal="center" vertical="center"/>
    </xf>
    <xf numFmtId="2" fontId="12" fillId="0" borderId="9" xfId="0" applyNumberFormat="1" applyFont="1" applyBorder="1" applyAlignment="1">
      <alignment vertical="center"/>
    </xf>
    <xf numFmtId="2" fontId="12" fillId="0" borderId="9" xfId="0" applyNumberFormat="1" applyFont="1" applyFill="1" applyBorder="1" applyAlignment="1">
      <alignment vertical="center"/>
    </xf>
    <xf numFmtId="0" fontId="11" fillId="0" borderId="16" xfId="0" applyFont="1" applyFill="1" applyBorder="1" applyAlignment="1" applyProtection="1">
      <alignment horizontal="center" vertical="center" wrapText="1"/>
    </xf>
    <xf numFmtId="0" fontId="7" fillId="0" borderId="13" xfId="0" applyFont="1" applyFill="1" applyBorder="1" applyAlignment="1" applyProtection="1">
      <alignment horizontal="left" vertical="center"/>
    </xf>
    <xf numFmtId="0" fontId="11" fillId="0" borderId="0" xfId="0" applyFont="1" applyFill="1" applyBorder="1" applyAlignment="1" applyProtection="1">
      <alignment vertical="center"/>
    </xf>
    <xf numFmtId="0" fontId="7" fillId="0" borderId="0" xfId="0" applyFont="1" applyFill="1" applyAlignment="1" applyProtection="1">
      <alignment vertical="center"/>
    </xf>
    <xf numFmtId="0" fontId="16" fillId="0" borderId="9" xfId="7" applyFont="1" applyFill="1" applyBorder="1" applyAlignment="1" applyProtection="1">
      <alignment horizontal="center" vertical="center" wrapText="1"/>
      <protection hidden="1"/>
    </xf>
    <xf numFmtId="0" fontId="7" fillId="0" borderId="0" xfId="0" applyFont="1" applyFill="1" applyAlignment="1" applyProtection="1">
      <alignment horizontal="center" vertical="center"/>
    </xf>
    <xf numFmtId="182" fontId="11" fillId="0" borderId="9" xfId="2" applyNumberFormat="1" applyFont="1" applyFill="1" applyBorder="1" applyAlignment="1" applyProtection="1">
      <alignment vertical="center"/>
      <protection hidden="1"/>
    </xf>
    <xf numFmtId="182" fontId="7" fillId="0" borderId="9" xfId="2" applyNumberFormat="1" applyFont="1" applyFill="1" applyBorder="1" applyAlignment="1" applyProtection="1">
      <alignment vertical="center"/>
      <protection hidden="1"/>
    </xf>
    <xf numFmtId="16" fontId="10" fillId="0" borderId="0" xfId="0" applyNumberFormat="1" applyFont="1" applyFill="1" applyBorder="1" applyAlignment="1" applyProtection="1">
      <alignment vertical="center"/>
    </xf>
    <xf numFmtId="14" fontId="10" fillId="0" borderId="0" xfId="0" applyNumberFormat="1" applyFont="1" applyFill="1" applyBorder="1" applyAlignment="1" applyProtection="1">
      <alignment vertical="center" wrapText="1"/>
    </xf>
    <xf numFmtId="0" fontId="10"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8" fillId="0" borderId="0" xfId="0" applyFont="1" applyFill="1" applyAlignment="1" applyProtection="1">
      <alignment vertical="center"/>
    </xf>
    <xf numFmtId="14" fontId="10" fillId="0" borderId="5" xfId="0" applyNumberFormat="1" applyFont="1" applyFill="1" applyBorder="1" applyAlignment="1" applyProtection="1">
      <alignment vertical="center"/>
    </xf>
    <xf numFmtId="14" fontId="10" fillId="0" borderId="0" xfId="0" applyNumberFormat="1" applyFont="1" applyFill="1" applyBorder="1" applyAlignment="1" applyProtection="1">
      <alignment vertical="center"/>
    </xf>
    <xf numFmtId="0" fontId="10" fillId="0" borderId="0" xfId="0" applyFont="1" applyFill="1" applyBorder="1" applyAlignment="1" applyProtection="1">
      <alignment horizontal="center" vertical="center"/>
    </xf>
    <xf numFmtId="180" fontId="10" fillId="0" borderId="0" xfId="0" applyNumberFormat="1" applyFont="1" applyFill="1" applyBorder="1" applyAlignment="1" applyProtection="1">
      <alignment horizontal="center" vertical="center"/>
    </xf>
    <xf numFmtId="180" fontId="10" fillId="0" borderId="1" xfId="0" applyNumberFormat="1" applyFont="1" applyFill="1" applyBorder="1" applyAlignment="1" applyProtection="1">
      <alignment horizontal="center" vertical="center"/>
    </xf>
    <xf numFmtId="180" fontId="10" fillId="0" borderId="0" xfId="0" applyNumberFormat="1" applyFont="1" applyFill="1" applyBorder="1" applyAlignment="1" applyProtection="1">
      <alignment vertical="center"/>
    </xf>
    <xf numFmtId="180" fontId="10" fillId="0" borderId="1" xfId="0" applyNumberFormat="1" applyFont="1" applyFill="1" applyBorder="1" applyAlignment="1" applyProtection="1">
      <alignment vertical="center"/>
    </xf>
    <xf numFmtId="14" fontId="10" fillId="0" borderId="1" xfId="0" applyNumberFormat="1" applyFont="1" applyFill="1" applyBorder="1" applyAlignment="1" applyProtection="1">
      <alignment vertical="center"/>
    </xf>
    <xf numFmtId="0" fontId="10" fillId="0" borderId="5" xfId="0" applyFont="1" applyFill="1" applyBorder="1" applyAlignment="1" applyProtection="1">
      <alignment vertical="center"/>
    </xf>
    <xf numFmtId="0" fontId="8" fillId="0" borderId="0" xfId="0" applyFont="1" applyFill="1" applyBorder="1" applyAlignment="1" applyProtection="1">
      <alignment horizontal="center" vertical="center"/>
    </xf>
    <xf numFmtId="2" fontId="8" fillId="0" borderId="0" xfId="0" applyNumberFormat="1" applyFont="1" applyFill="1" applyBorder="1" applyAlignment="1" applyProtection="1">
      <alignment horizontal="right" vertical="center"/>
    </xf>
    <xf numFmtId="180" fontId="8" fillId="0" borderId="0" xfId="0" applyNumberFormat="1" applyFont="1" applyFill="1" applyBorder="1" applyAlignment="1" applyProtection="1">
      <alignment vertical="center"/>
    </xf>
    <xf numFmtId="180" fontId="8" fillId="0" borderId="1" xfId="0" applyNumberFormat="1" applyFont="1" applyFill="1" applyBorder="1" applyAlignment="1" applyProtection="1">
      <alignment vertical="center"/>
    </xf>
    <xf numFmtId="0" fontId="8" fillId="0" borderId="0" xfId="7" applyNumberFormat="1" applyFont="1" applyFill="1" applyBorder="1" applyAlignment="1" applyProtection="1">
      <alignment horizontal="left" vertical="center"/>
    </xf>
    <xf numFmtId="0" fontId="8" fillId="0" borderId="0" xfId="0" quotePrefix="1" applyNumberFormat="1" applyFont="1" applyFill="1" applyBorder="1" applyAlignment="1" applyProtection="1">
      <alignment horizontal="left" vertical="center"/>
    </xf>
    <xf numFmtId="180" fontId="8" fillId="0" borderId="1" xfId="0" applyNumberFormat="1" applyFont="1" applyFill="1" applyBorder="1" applyAlignment="1" applyProtection="1">
      <alignment horizontal="center" vertical="center"/>
    </xf>
    <xf numFmtId="0" fontId="8" fillId="0" borderId="10" xfId="0" applyFont="1" applyFill="1" applyBorder="1" applyAlignment="1" applyProtection="1">
      <alignment horizontal="center" vertical="center" wrapText="1"/>
    </xf>
    <xf numFmtId="0" fontId="8" fillId="0" borderId="9"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8" fillId="0" borderId="16" xfId="0" applyFont="1" applyFill="1" applyBorder="1" applyAlignment="1" applyProtection="1">
      <alignment horizontal="center" vertical="center" wrapText="1"/>
    </xf>
    <xf numFmtId="0" fontId="8" fillId="0" borderId="16" xfId="0" applyFont="1" applyFill="1" applyBorder="1" applyAlignment="1" applyProtection="1">
      <alignment horizontal="center" vertical="center"/>
    </xf>
    <xf numFmtId="2" fontId="8" fillId="0" borderId="16" xfId="0" applyNumberFormat="1" applyFont="1" applyFill="1" applyBorder="1" applyAlignment="1" applyProtection="1">
      <alignment horizontal="center" vertical="center"/>
    </xf>
    <xf numFmtId="180" fontId="8" fillId="0" borderId="16" xfId="0" applyNumberFormat="1" applyFont="1" applyFill="1" applyBorder="1" applyAlignment="1" applyProtection="1">
      <alignment horizontal="center" vertical="center"/>
    </xf>
    <xf numFmtId="180" fontId="8" fillId="0" borderId="28" xfId="0" applyNumberFormat="1" applyFont="1" applyFill="1" applyBorder="1" applyAlignment="1" applyProtection="1">
      <alignment horizontal="center" vertical="center"/>
    </xf>
    <xf numFmtId="0" fontId="8" fillId="0" borderId="5" xfId="0" applyFont="1" applyFill="1" applyBorder="1" applyAlignment="1" applyProtection="1">
      <alignment vertical="center"/>
    </xf>
    <xf numFmtId="180" fontId="8" fillId="0" borderId="35" xfId="2" applyNumberFormat="1" applyFont="1" applyFill="1" applyBorder="1" applyAlignment="1" applyProtection="1">
      <alignment horizontal="right" vertical="center"/>
    </xf>
    <xf numFmtId="0" fontId="11" fillId="0" borderId="0" xfId="0" applyFont="1" applyFill="1" applyBorder="1" applyAlignment="1" applyProtection="1">
      <alignment horizontal="center" vertical="center"/>
    </xf>
    <xf numFmtId="180" fontId="8" fillId="0" borderId="1" xfId="0" applyNumberFormat="1" applyFont="1" applyFill="1" applyBorder="1" applyAlignment="1" applyProtection="1">
      <alignment horizontal="right" vertical="center"/>
    </xf>
    <xf numFmtId="0" fontId="8" fillId="0" borderId="36" xfId="0" applyFont="1" applyFill="1" applyBorder="1" applyAlignment="1" applyProtection="1">
      <alignment horizontal="center" vertical="center"/>
    </xf>
    <xf numFmtId="0" fontId="8" fillId="0" borderId="20" xfId="0" applyFont="1" applyFill="1" applyBorder="1" applyAlignment="1" applyProtection="1">
      <alignment horizontal="center" vertical="center"/>
    </xf>
    <xf numFmtId="0" fontId="8" fillId="0" borderId="18" xfId="0" applyFont="1" applyFill="1" applyBorder="1" applyAlignment="1" applyProtection="1">
      <alignment horizontal="center" vertical="center"/>
    </xf>
    <xf numFmtId="0" fontId="8" fillId="0" borderId="18" xfId="0" applyFont="1" applyFill="1" applyBorder="1" applyAlignment="1" applyProtection="1">
      <alignment vertical="center"/>
    </xf>
    <xf numFmtId="2" fontId="8" fillId="0" borderId="18" xfId="0" applyNumberFormat="1" applyFont="1" applyFill="1" applyBorder="1" applyAlignment="1" applyProtection="1">
      <alignment horizontal="right" vertical="center"/>
    </xf>
    <xf numFmtId="180" fontId="8" fillId="0" borderId="18" xfId="0" applyNumberFormat="1" applyFont="1" applyFill="1" applyBorder="1" applyAlignment="1" applyProtection="1">
      <alignment vertical="center"/>
    </xf>
    <xf numFmtId="180" fontId="8" fillId="0" borderId="21" xfId="0" applyNumberFormat="1" applyFont="1" applyFill="1" applyBorder="1" applyAlignment="1" applyProtection="1">
      <alignment horizontal="right" vertical="center"/>
    </xf>
    <xf numFmtId="49" fontId="8" fillId="0" borderId="22" xfId="0" applyNumberFormat="1" applyFont="1" applyFill="1" applyBorder="1" applyAlignment="1" applyProtection="1">
      <alignment horizontal="center" vertical="center"/>
    </xf>
    <xf numFmtId="0" fontId="8" fillId="0" borderId="23" xfId="0" applyFont="1" applyFill="1" applyBorder="1" applyAlignment="1" applyProtection="1">
      <alignment horizontal="left" vertical="center"/>
    </xf>
    <xf numFmtId="0" fontId="8" fillId="0" borderId="23" xfId="0" applyFont="1" applyFill="1" applyBorder="1" applyAlignment="1" applyProtection="1">
      <alignment horizontal="center" vertical="center"/>
    </xf>
    <xf numFmtId="2" fontId="8" fillId="0" borderId="24" xfId="0" applyNumberFormat="1" applyFont="1" applyFill="1" applyBorder="1" applyAlignment="1" applyProtection="1">
      <alignment horizontal="center" vertical="center"/>
    </xf>
    <xf numFmtId="180" fontId="8" fillId="0" borderId="25" xfId="0" applyNumberFormat="1" applyFont="1" applyFill="1" applyBorder="1" applyAlignment="1" applyProtection="1">
      <alignment horizontal="left" vertical="center"/>
    </xf>
    <xf numFmtId="180" fontId="8" fillId="0" borderId="26" xfId="2" applyNumberFormat="1" applyFont="1" applyFill="1" applyBorder="1" applyAlignment="1" applyProtection="1">
      <alignment horizontal="right" vertical="center"/>
    </xf>
    <xf numFmtId="180" fontId="8" fillId="0" borderId="0" xfId="0" applyNumberFormat="1" applyFont="1" applyFill="1" applyAlignment="1" applyProtection="1">
      <alignment vertical="center"/>
    </xf>
    <xf numFmtId="9" fontId="7" fillId="0" borderId="13" xfId="16" applyNumberFormat="1"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7"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2" fillId="0" borderId="0" xfId="7" applyFont="1" applyFill="1" applyAlignment="1" applyProtection="1">
      <alignment vertical="center"/>
      <protection locked="0"/>
    </xf>
    <xf numFmtId="0" fontId="12" fillId="0" borderId="0" xfId="7" applyFont="1" applyFill="1" applyBorder="1" applyAlignment="1" applyProtection="1">
      <alignment vertical="center"/>
      <protection locked="0"/>
    </xf>
    <xf numFmtId="0" fontId="7" fillId="0" borderId="0" xfId="0" applyFont="1" applyFill="1" applyBorder="1" applyAlignment="1" applyProtection="1">
      <alignment vertical="center"/>
    </xf>
    <xf numFmtId="0" fontId="11" fillId="0" borderId="0" xfId="7" applyFont="1" applyFill="1" applyBorder="1" applyAlignment="1" applyProtection="1">
      <alignment vertical="center"/>
    </xf>
    <xf numFmtId="0" fontId="7" fillId="0" borderId="0" xfId="7" applyFont="1" applyFill="1" applyBorder="1" applyAlignment="1" applyProtection="1">
      <alignment vertical="center"/>
    </xf>
    <xf numFmtId="0" fontId="11" fillId="3" borderId="0" xfId="0" applyFont="1" applyFill="1" applyBorder="1" applyAlignment="1" applyProtection="1">
      <alignment vertical="center"/>
    </xf>
    <xf numFmtId="0" fontId="11" fillId="0" borderId="0" xfId="7" applyFont="1" applyFill="1" applyBorder="1" applyAlignment="1" applyProtection="1">
      <alignment vertical="center" shrinkToFit="1"/>
    </xf>
    <xf numFmtId="0" fontId="11" fillId="3" borderId="0" xfId="7" applyFont="1" applyFill="1" applyBorder="1" applyAlignment="1" applyProtection="1">
      <alignment vertical="center" shrinkToFit="1"/>
    </xf>
    <xf numFmtId="49" fontId="7" fillId="3" borderId="0" xfId="7" quotePrefix="1" applyNumberFormat="1" applyFont="1" applyFill="1" applyBorder="1" applyAlignment="1" applyProtection="1">
      <alignment horizontal="center" vertical="center"/>
    </xf>
    <xf numFmtId="0" fontId="7" fillId="3" borderId="0" xfId="7" applyFont="1" applyFill="1" applyBorder="1" applyAlignment="1" applyProtection="1">
      <alignment horizontal="center" vertical="center"/>
    </xf>
    <xf numFmtId="168" fontId="11" fillId="3" borderId="0" xfId="7" applyNumberFormat="1" applyFont="1" applyFill="1" applyBorder="1" applyAlignment="1" applyProtection="1">
      <alignment horizontal="center" vertical="center"/>
    </xf>
    <xf numFmtId="9" fontId="7" fillId="3" borderId="0" xfId="1" applyFont="1" applyFill="1" applyBorder="1" applyAlignment="1" applyProtection="1">
      <alignment horizontal="center" vertical="center"/>
    </xf>
    <xf numFmtId="14" fontId="7" fillId="3" borderId="0" xfId="7" applyNumberFormat="1" applyFont="1" applyFill="1" applyBorder="1" applyAlignment="1" applyProtection="1">
      <alignment horizontal="center" vertical="center"/>
    </xf>
    <xf numFmtId="174" fontId="7" fillId="3" borderId="0" xfId="7" applyNumberFormat="1" applyFont="1" applyFill="1" applyBorder="1" applyAlignment="1" applyProtection="1">
      <alignment horizontal="center" vertical="center"/>
    </xf>
    <xf numFmtId="174" fontId="7" fillId="0" borderId="0" xfId="7" applyNumberFormat="1" applyFont="1" applyFill="1" applyBorder="1" applyAlignment="1" applyProtection="1">
      <alignment horizontal="center" vertical="center"/>
    </xf>
    <xf numFmtId="10" fontId="7" fillId="0" borderId="0" xfId="1" applyNumberFormat="1" applyFont="1" applyFill="1" applyBorder="1" applyAlignment="1" applyProtection="1">
      <alignment horizontal="center" vertical="center"/>
    </xf>
    <xf numFmtId="44" fontId="7" fillId="0" borderId="0" xfId="0" applyNumberFormat="1" applyFont="1" applyFill="1" applyAlignment="1" applyProtection="1">
      <alignment vertical="center"/>
    </xf>
    <xf numFmtId="0" fontId="7" fillId="0" borderId="13" xfId="0" applyFont="1" applyFill="1" applyBorder="1" applyAlignment="1" applyProtection="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2" fontId="7" fillId="0" borderId="0" xfId="0" applyNumberFormat="1" applyFont="1" applyFill="1" applyAlignment="1" applyProtection="1">
      <alignment vertical="center"/>
    </xf>
    <xf numFmtId="180" fontId="7" fillId="0" borderId="0" xfId="0" applyNumberFormat="1" applyFont="1" applyFill="1" applyAlignment="1" applyProtection="1">
      <alignment vertical="center"/>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Fill="1" applyAlignment="1" applyProtection="1">
      <alignment vertical="center" wrapText="1"/>
    </xf>
    <xf numFmtId="0" fontId="18" fillId="0" borderId="0" xfId="0" applyFont="1" applyFill="1" applyAlignment="1" applyProtection="1">
      <alignment horizontal="center" vertical="center" wrapText="1"/>
    </xf>
    <xf numFmtId="0" fontId="10" fillId="0" borderId="2" xfId="0" applyFont="1" applyFill="1" applyBorder="1" applyAlignment="1" applyProtection="1">
      <alignment horizontal="centerContinuous" vertical="center"/>
    </xf>
    <xf numFmtId="0" fontId="10" fillId="0" borderId="3" xfId="0" applyFont="1" applyFill="1" applyBorder="1" applyAlignment="1" applyProtection="1">
      <alignment horizontal="centerContinuous" vertical="center"/>
    </xf>
    <xf numFmtId="0" fontId="10" fillId="0" borderId="4" xfId="0" applyFont="1" applyFill="1" applyBorder="1" applyAlignment="1" applyProtection="1">
      <alignment horizontal="centerContinuous" vertical="center"/>
    </xf>
    <xf numFmtId="181" fontId="12" fillId="0" borderId="9" xfId="49" applyNumberFormat="1" applyFont="1" applyFill="1" applyBorder="1" applyAlignment="1" applyProtection="1">
      <alignment vertical="center"/>
    </xf>
    <xf numFmtId="0" fontId="7" fillId="0" borderId="13" xfId="6" applyFont="1" applyFill="1" applyBorder="1" applyAlignment="1" applyProtection="1">
      <alignment horizontal="left" vertical="center"/>
      <protection locked="0"/>
    </xf>
    <xf numFmtId="10" fontId="7" fillId="0" borderId="19" xfId="1" applyNumberFormat="1" applyFont="1" applyFill="1" applyBorder="1" applyAlignment="1" applyProtection="1">
      <alignment horizontal="left" vertical="center"/>
      <protection locked="0"/>
    </xf>
    <xf numFmtId="168" fontId="7" fillId="0" borderId="9" xfId="49" applyFont="1" applyFill="1" applyBorder="1" applyAlignment="1" applyProtection="1">
      <alignment vertical="center"/>
      <protection hidden="1"/>
    </xf>
    <xf numFmtId="0" fontId="7" fillId="0" borderId="19" xfId="6" applyFont="1" applyFill="1" applyBorder="1" applyAlignment="1" applyProtection="1">
      <alignment horizontal="left" vertical="center"/>
      <protection locked="0"/>
    </xf>
    <xf numFmtId="0" fontId="7" fillId="0" borderId="13" xfId="0" applyFont="1" applyFill="1" applyBorder="1" applyAlignment="1" applyProtection="1">
      <alignment vertical="center"/>
      <protection locked="0"/>
    </xf>
    <xf numFmtId="0" fontId="7" fillId="0" borderId="19" xfId="0" applyFont="1" applyFill="1" applyBorder="1" applyAlignment="1" applyProtection="1">
      <alignment vertical="center"/>
      <protection locked="0"/>
    </xf>
    <xf numFmtId="168" fontId="7" fillId="0" borderId="9" xfId="0" applyNumberFormat="1" applyFont="1" applyFill="1" applyBorder="1" applyAlignment="1" applyProtection="1">
      <alignment vertical="center"/>
      <protection locked="0"/>
    </xf>
    <xf numFmtId="9" fontId="7" fillId="0" borderId="0" xfId="1" applyFont="1" applyFill="1" applyAlignment="1" applyProtection="1">
      <alignment vertical="center"/>
    </xf>
    <xf numFmtId="0" fontId="11" fillId="0" borderId="16"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0" fontId="8" fillId="0" borderId="27" xfId="0" applyFont="1" applyFill="1" applyBorder="1" applyAlignment="1" applyProtection="1">
      <alignment horizontal="center" vertical="center" wrapText="1"/>
    </xf>
    <xf numFmtId="180" fontId="8" fillId="0" borderId="32" xfId="0" applyNumberFormat="1" applyFont="1" applyFill="1" applyBorder="1" applyAlignment="1" applyProtection="1">
      <alignment horizontal="center" vertical="center"/>
    </xf>
    <xf numFmtId="49" fontId="7" fillId="0" borderId="0" xfId="0" applyNumberFormat="1" applyFont="1" applyFill="1" applyAlignment="1" applyProtection="1">
      <alignment vertical="center"/>
    </xf>
    <xf numFmtId="49" fontId="11" fillId="0" borderId="0" xfId="0" applyNumberFormat="1" applyFont="1" applyFill="1" applyBorder="1" applyAlignment="1" applyProtection="1">
      <alignment vertical="center"/>
    </xf>
    <xf numFmtId="49" fontId="11" fillId="0" borderId="0" xfId="7" applyNumberFormat="1" applyFont="1" applyFill="1" applyBorder="1" applyAlignment="1" applyProtection="1">
      <alignment vertical="center" shrinkToFit="1"/>
    </xf>
    <xf numFmtId="49" fontId="7" fillId="0" borderId="0" xfId="7" applyNumberFormat="1" applyFont="1" applyFill="1" applyBorder="1" applyAlignment="1" applyProtection="1">
      <alignment vertical="center"/>
    </xf>
    <xf numFmtId="49" fontId="11" fillId="0" borderId="0" xfId="0" applyNumberFormat="1" applyFont="1" applyFill="1" applyBorder="1" applyAlignment="1" applyProtection="1">
      <alignment horizontal="right" vertical="center"/>
    </xf>
    <xf numFmtId="49" fontId="11" fillId="0" borderId="16" xfId="0" applyNumberFormat="1" applyFont="1" applyFill="1" applyBorder="1" applyAlignment="1" applyProtection="1">
      <alignment horizontal="center" vertical="center" wrapText="1"/>
    </xf>
    <xf numFmtId="49" fontId="7" fillId="0" borderId="9"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7" fillId="0" borderId="0" xfId="0" applyFont="1" applyFill="1" applyAlignment="1" applyProtection="1">
      <alignment horizontal="center" vertical="center"/>
      <protection hidden="1"/>
    </xf>
    <xf numFmtId="0" fontId="7" fillId="0" borderId="0" xfId="0" applyFont="1" applyFill="1" applyBorder="1" applyAlignment="1" applyProtection="1">
      <alignment horizontal="center" vertical="center"/>
      <protection hidden="1"/>
    </xf>
    <xf numFmtId="0" fontId="7" fillId="0" borderId="0" xfId="7" applyFont="1" applyFill="1" applyBorder="1" applyAlignment="1" applyProtection="1">
      <alignment horizontal="center" vertical="center"/>
      <protection hidden="1"/>
    </xf>
    <xf numFmtId="0" fontId="7" fillId="0" borderId="9" xfId="0" applyNumberFormat="1" applyFont="1" applyFill="1" applyBorder="1" applyAlignment="1" applyProtection="1">
      <alignment horizontal="center" vertical="center"/>
    </xf>
    <xf numFmtId="0" fontId="18" fillId="0" borderId="0" xfId="0" applyFont="1" applyFill="1" applyAlignment="1" applyProtection="1">
      <alignment wrapText="1"/>
    </xf>
    <xf numFmtId="0" fontId="13"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0" fontId="7" fillId="0" borderId="0" xfId="7" applyFill="1" applyBorder="1" applyAlignment="1" applyProtection="1">
      <alignment vertical="center"/>
    </xf>
    <xf numFmtId="0" fontId="13" fillId="0" borderId="0" xfId="7" applyFont="1" applyFill="1" applyBorder="1" applyAlignment="1" applyProtection="1">
      <alignment horizontal="left" vertical="center" shrinkToFit="1"/>
    </xf>
    <xf numFmtId="0" fontId="18" fillId="0" borderId="0" xfId="7" applyFont="1" applyFill="1" applyBorder="1" applyAlignment="1" applyProtection="1">
      <alignment vertical="center"/>
    </xf>
    <xf numFmtId="0" fontId="18" fillId="0" borderId="0" xfId="7" quotePrefix="1" applyNumberFormat="1" applyFont="1" applyFill="1" applyBorder="1" applyAlignment="1" applyProtection="1">
      <alignment horizontal="center" vertical="center"/>
    </xf>
    <xf numFmtId="0" fontId="18" fillId="0" borderId="0" xfId="7" applyFont="1" applyFill="1" applyBorder="1" applyAlignment="1" applyProtection="1">
      <alignment horizontal="left" vertical="center"/>
    </xf>
    <xf numFmtId="168" fontId="13" fillId="0" borderId="0" xfId="7" applyNumberFormat="1" applyFont="1" applyFill="1" applyBorder="1" applyAlignment="1" applyProtection="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Fill="1" applyBorder="1" applyAlignment="1" applyProtection="1">
      <alignment horizontal="center" vertical="center"/>
    </xf>
    <xf numFmtId="174" fontId="18" fillId="0" borderId="0" xfId="7" applyNumberFormat="1" applyFont="1" applyFill="1" applyBorder="1" applyAlignment="1" applyProtection="1">
      <alignment horizontal="center" vertical="center"/>
    </xf>
    <xf numFmtId="168" fontId="18"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4" fillId="0" borderId="13" xfId="0" applyFont="1" applyFill="1" applyBorder="1" applyAlignment="1" applyProtection="1">
      <alignment horizontal="centerContinuous" vertical="center"/>
    </xf>
    <xf numFmtId="0" fontId="14" fillId="0" borderId="16" xfId="0" applyFont="1" applyFill="1" applyBorder="1" applyAlignment="1" applyProtection="1">
      <alignment horizontal="centerContinuous" vertical="center"/>
    </xf>
    <xf numFmtId="0" fontId="0" fillId="0" borderId="16" xfId="0" applyFill="1" applyBorder="1" applyAlignment="1" applyProtection="1">
      <alignment horizontal="centerContinuous" vertical="center"/>
    </xf>
    <xf numFmtId="0" fontId="14" fillId="0" borderId="19" xfId="0" applyFont="1" applyFill="1" applyBorder="1" applyAlignment="1" applyProtection="1">
      <alignment horizontal="centerContinuous" vertical="center"/>
    </xf>
    <xf numFmtId="0" fontId="11" fillId="0" borderId="19" xfId="0" applyFont="1" applyFill="1" applyBorder="1" applyAlignment="1" applyProtection="1">
      <alignment horizontal="center" vertical="center" wrapText="1"/>
    </xf>
    <xf numFmtId="4" fontId="7" fillId="0" borderId="9" xfId="0" applyNumberFormat="1" applyFont="1" applyFill="1" applyBorder="1" applyAlignment="1" applyProtection="1">
      <alignment horizontal="center" vertical="center"/>
    </xf>
    <xf numFmtId="2" fontId="7" fillId="0" borderId="13" xfId="0" applyNumberFormat="1" applyFont="1" applyFill="1" applyBorder="1" applyAlignment="1" applyProtection="1">
      <alignment horizontal="right" vertical="center" indent="1"/>
    </xf>
    <xf numFmtId="181" fontId="7" fillId="0" borderId="9" xfId="2" applyNumberFormat="1" applyFont="1" applyFill="1" applyBorder="1" applyAlignment="1" applyProtection="1">
      <alignment vertical="center"/>
    </xf>
    <xf numFmtId="169" fontId="7" fillId="0" borderId="9" xfId="1" applyNumberFormat="1" applyFont="1" applyFill="1" applyBorder="1" applyAlignment="1" applyProtection="1">
      <alignment vertical="center"/>
    </xf>
    <xf numFmtId="49" fontId="7" fillId="0" borderId="16" xfId="0" applyNumberFormat="1" applyFont="1" applyFill="1" applyBorder="1" applyAlignment="1" applyProtection="1">
      <alignment horizontal="center" vertical="center"/>
    </xf>
    <xf numFmtId="0" fontId="7" fillId="0" borderId="16" xfId="0" applyFont="1" applyFill="1" applyBorder="1" applyAlignment="1" applyProtection="1">
      <alignment horizontal="left" vertical="center"/>
    </xf>
    <xf numFmtId="0" fontId="7" fillId="0" borderId="16" xfId="0" applyFont="1" applyFill="1" applyBorder="1" applyAlignment="1" applyProtection="1">
      <alignment horizontal="left" vertical="center" wrapText="1"/>
    </xf>
    <xf numFmtId="4" fontId="7" fillId="0" borderId="16" xfId="0" applyNumberFormat="1" applyFont="1" applyFill="1" applyBorder="1" applyAlignment="1" applyProtection="1">
      <alignment horizontal="center" vertical="center"/>
    </xf>
    <xf numFmtId="4" fontId="7" fillId="0" borderId="16" xfId="0" applyNumberFormat="1" applyFont="1" applyFill="1" applyBorder="1" applyAlignment="1" applyProtection="1">
      <alignment vertical="center"/>
    </xf>
    <xf numFmtId="168" fontId="7" fillId="0" borderId="16" xfId="0" applyNumberFormat="1" applyFont="1" applyFill="1" applyBorder="1" applyAlignment="1" applyProtection="1">
      <alignment vertical="center"/>
    </xf>
    <xf numFmtId="169" fontId="7" fillId="0" borderId="19" xfId="1" applyNumberFormat="1" applyFont="1" applyFill="1" applyBorder="1" applyAlignment="1" applyProtection="1">
      <alignment vertical="center"/>
    </xf>
    <xf numFmtId="0" fontId="12" fillId="0" borderId="30" xfId="0" applyFont="1" applyFill="1" applyBorder="1" applyAlignment="1" applyProtection="1">
      <alignment horizontal="center" vertical="center"/>
    </xf>
    <xf numFmtId="0" fontId="0" fillId="0" borderId="30" xfId="0" applyFill="1" applyBorder="1" applyAlignment="1" applyProtection="1">
      <alignment vertical="center"/>
    </xf>
    <xf numFmtId="0" fontId="11" fillId="0" borderId="30" xfId="0" applyFont="1" applyFill="1" applyBorder="1" applyAlignment="1" applyProtection="1">
      <alignment horizontal="center" vertical="center"/>
    </xf>
    <xf numFmtId="168" fontId="30" fillId="0" borderId="31" xfId="0" applyNumberFormat="1" applyFont="1" applyFill="1" applyBorder="1" applyAlignment="1" applyProtection="1">
      <alignment vertical="center"/>
    </xf>
    <xf numFmtId="168" fontId="30" fillId="0" borderId="9" xfId="0" applyNumberFormat="1" applyFont="1" applyFill="1" applyBorder="1" applyAlignment="1" applyProtection="1">
      <alignment vertical="center"/>
    </xf>
    <xf numFmtId="169" fontId="11" fillId="0" borderId="9" xfId="1" applyNumberFormat="1" applyFont="1" applyFill="1" applyBorder="1" applyAlignment="1" applyProtection="1">
      <alignment vertical="center"/>
    </xf>
    <xf numFmtId="168" fontId="0" fillId="0" borderId="0" xfId="0" applyNumberFormat="1" applyFill="1" applyAlignment="1" applyProtection="1">
      <alignment vertical="center"/>
    </xf>
    <xf numFmtId="0" fontId="11" fillId="0" borderId="2" xfId="0" applyFont="1" applyFill="1" applyBorder="1" applyAlignment="1" applyProtection="1">
      <alignment horizontal="center" vertical="center"/>
    </xf>
    <xf numFmtId="0" fontId="11" fillId="0" borderId="3"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1"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1" fillId="0" borderId="3" xfId="0" applyFont="1" applyFill="1" applyBorder="1" applyAlignment="1" applyProtection="1">
      <alignment vertical="center"/>
    </xf>
    <xf numFmtId="168" fontId="11" fillId="0" borderId="4" xfId="0" applyNumberFormat="1" applyFont="1" applyFill="1" applyBorder="1" applyAlignment="1" applyProtection="1">
      <alignment vertical="center"/>
    </xf>
    <xf numFmtId="166" fontId="11" fillId="0" borderId="0" xfId="0" applyNumberFormat="1" applyFont="1" applyFill="1" applyBorder="1" applyAlignment="1" applyProtection="1">
      <alignment horizontal="right" vertical="center"/>
    </xf>
    <xf numFmtId="0" fontId="11" fillId="0" borderId="5" xfId="0" applyFont="1" applyFill="1" applyBorder="1" applyAlignment="1" applyProtection="1">
      <alignment horizontal="center" vertical="center"/>
    </xf>
    <xf numFmtId="10" fontId="11" fillId="0" borderId="0" xfId="0" applyNumberFormat="1" applyFont="1" applyFill="1" applyBorder="1" applyAlignment="1" applyProtection="1">
      <alignment horizontal="left" vertical="center"/>
    </xf>
    <xf numFmtId="10" fontId="11"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68" fontId="11" fillId="0" borderId="1" xfId="0"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1" fillId="0" borderId="6" xfId="0" applyFont="1" applyFill="1" applyBorder="1" applyAlignment="1" applyProtection="1">
      <alignment horizontal="center" vertical="center"/>
    </xf>
    <xf numFmtId="10" fontId="11" fillId="0" borderId="7" xfId="0" applyNumberFormat="1" applyFont="1" applyFill="1" applyBorder="1" applyAlignment="1" applyProtection="1">
      <alignment horizontal="left" vertical="center"/>
    </xf>
    <xf numFmtId="10" fontId="11"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1" fillId="0" borderId="7" xfId="0" applyFont="1" applyFill="1" applyBorder="1" applyAlignment="1" applyProtection="1">
      <alignment vertical="center"/>
    </xf>
    <xf numFmtId="0" fontId="0" fillId="0" borderId="7" xfId="0" applyFill="1" applyBorder="1" applyAlignment="1" applyProtection="1">
      <alignment vertical="center"/>
    </xf>
    <xf numFmtId="168" fontId="11" fillId="0" borderId="8" xfId="0" applyNumberFormat="1" applyFont="1" applyFill="1" applyBorder="1" applyAlignment="1" applyProtection="1">
      <alignment vertical="center"/>
    </xf>
    <xf numFmtId="0" fontId="13" fillId="0" borderId="0" xfId="0" applyFont="1" applyFill="1" applyBorder="1" applyAlignment="1" applyProtection="1">
      <alignment horizontal="right" vertical="center"/>
    </xf>
    <xf numFmtId="168"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7" fillId="0" borderId="0" xfId="0" applyNumberFormat="1" applyFont="1" applyFill="1" applyBorder="1" applyAlignment="1" applyProtection="1">
      <alignment vertical="center"/>
    </xf>
    <xf numFmtId="0" fontId="7" fillId="3" borderId="9" xfId="0" applyFont="1" applyFill="1" applyBorder="1" applyAlignment="1" applyProtection="1">
      <alignment vertical="center"/>
    </xf>
    <xf numFmtId="0" fontId="7" fillId="3" borderId="0" xfId="0" applyFont="1" applyFill="1" applyAlignment="1" applyProtection="1">
      <alignment vertical="center"/>
    </xf>
    <xf numFmtId="49" fontId="7" fillId="3" borderId="0" xfId="0" applyNumberFormat="1" applyFont="1" applyFill="1" applyAlignment="1" applyProtection="1">
      <alignment vertical="center"/>
    </xf>
    <xf numFmtId="4" fontId="7" fillId="0" borderId="0" xfId="0" applyNumberFormat="1" applyFont="1" applyFill="1" applyBorder="1" applyAlignment="1" applyProtection="1">
      <alignment vertical="center"/>
    </xf>
    <xf numFmtId="0" fontId="11" fillId="2" borderId="0" xfId="7" applyFont="1" applyFill="1" applyBorder="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10" xfId="0" applyFont="1" applyFill="1" applyBorder="1" applyAlignment="1" applyProtection="1">
      <alignment horizontal="center" vertical="center"/>
      <protection locked="0"/>
    </xf>
    <xf numFmtId="0" fontId="8" fillId="0" borderId="9" xfId="0" applyFont="1" applyFill="1" applyBorder="1" applyAlignment="1" applyProtection="1">
      <alignment vertical="center"/>
      <protection locked="0"/>
    </xf>
    <xf numFmtId="0" fontId="8" fillId="0" borderId="9" xfId="5" applyFont="1" applyFill="1" applyBorder="1" applyAlignment="1" applyProtection="1">
      <alignment horizontal="left" vertical="center"/>
      <protection locked="0"/>
    </xf>
    <xf numFmtId="0" fontId="8" fillId="0" borderId="9" xfId="0" applyFont="1" applyFill="1" applyBorder="1" applyAlignment="1" applyProtection="1">
      <alignment horizontal="center" vertical="center"/>
      <protection locked="0"/>
    </xf>
    <xf numFmtId="2" fontId="8" fillId="0" borderId="9" xfId="0" applyNumberFormat="1" applyFont="1" applyFill="1" applyBorder="1" applyAlignment="1" applyProtection="1">
      <alignment horizontal="right" vertical="center"/>
      <protection locked="0"/>
    </xf>
    <xf numFmtId="180" fontId="8" fillId="0" borderId="9" xfId="2" applyNumberFormat="1" applyFont="1" applyFill="1" applyBorder="1" applyAlignment="1" applyProtection="1">
      <alignment horizontal="center" vertical="center"/>
      <protection locked="0"/>
    </xf>
    <xf numFmtId="180" fontId="8" fillId="0" borderId="9" xfId="0" applyNumberFormat="1" applyFont="1" applyFill="1" applyBorder="1" applyAlignment="1" applyProtection="1">
      <alignment horizontal="center" vertical="center"/>
      <protection locked="0"/>
    </xf>
    <xf numFmtId="180" fontId="8" fillId="0" borderId="9" xfId="2" applyNumberFormat="1" applyFont="1" applyFill="1" applyBorder="1" applyAlignment="1" applyProtection="1">
      <alignment vertical="center"/>
      <protection locked="0"/>
    </xf>
    <xf numFmtId="180" fontId="8" fillId="0" borderId="11" xfId="2" applyNumberFormat="1" applyFont="1" applyFill="1" applyBorder="1" applyAlignment="1" applyProtection="1">
      <alignment horizontal="right" vertical="center"/>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protection locked="0"/>
    </xf>
    <xf numFmtId="0" fontId="13" fillId="0" borderId="0" xfId="7" applyFont="1" applyFill="1" applyBorder="1" applyAlignment="1" applyProtection="1">
      <alignment horizontal="left" vertical="center"/>
    </xf>
    <xf numFmtId="0" fontId="11" fillId="0" borderId="9" xfId="0" applyFont="1" applyFill="1" applyBorder="1" applyAlignment="1" applyProtection="1">
      <alignment horizontal="center" vertical="center"/>
    </xf>
    <xf numFmtId="0" fontId="7" fillId="0" borderId="9" xfId="0" applyFont="1" applyFill="1" applyBorder="1" applyAlignment="1" applyProtection="1">
      <alignment horizontal="center" vertical="center" wrapText="1"/>
      <protection hidden="1"/>
    </xf>
    <xf numFmtId="0" fontId="11" fillId="0" borderId="13" xfId="0" applyFont="1" applyFill="1" applyBorder="1" applyAlignment="1" applyProtection="1">
      <alignment horizontal="center" vertical="center"/>
    </xf>
    <xf numFmtId="0" fontId="11" fillId="0" borderId="16" xfId="0" applyFont="1" applyFill="1" applyBorder="1" applyAlignment="1" applyProtection="1">
      <alignment horizontal="center" vertical="center"/>
    </xf>
    <xf numFmtId="0" fontId="11" fillId="0" borderId="19" xfId="0" applyFont="1" applyFill="1" applyBorder="1" applyAlignment="1" applyProtection="1">
      <alignment horizontal="center" vertical="center"/>
    </xf>
    <xf numFmtId="0" fontId="11" fillId="0" borderId="37" xfId="0" applyFont="1" applyFill="1" applyBorder="1" applyAlignment="1" applyProtection="1">
      <alignment horizontal="center" vertical="center" wrapText="1"/>
    </xf>
    <xf numFmtId="0" fontId="11" fillId="0" borderId="32" xfId="0" applyFont="1" applyFill="1" applyBorder="1" applyAlignment="1" applyProtection="1">
      <alignment horizontal="center" vertical="center" wrapText="1"/>
    </xf>
    <xf numFmtId="0" fontId="11" fillId="0" borderId="9" xfId="0" applyFont="1" applyFill="1" applyBorder="1" applyAlignment="1" applyProtection="1">
      <alignment horizontal="center" vertical="center" wrapText="1"/>
    </xf>
    <xf numFmtId="49" fontId="11" fillId="0" borderId="9" xfId="0" applyNumberFormat="1" applyFont="1" applyFill="1" applyBorder="1" applyAlignment="1" applyProtection="1">
      <alignment horizontal="center" vertical="center" wrapText="1"/>
    </xf>
    <xf numFmtId="0" fontId="13" fillId="0" borderId="0" xfId="0" applyFont="1" applyFill="1" applyAlignment="1" applyProtection="1">
      <alignment horizontal="left" vertical="center" wrapText="1"/>
    </xf>
    <xf numFmtId="0" fontId="16" fillId="0" borderId="9" xfId="0" applyFont="1" applyFill="1" applyBorder="1" applyAlignment="1" applyProtection="1">
      <alignment horizontal="center" vertical="center" wrapText="1"/>
    </xf>
    <xf numFmtId="0" fontId="16" fillId="0" borderId="37" xfId="0" applyFont="1" applyFill="1" applyBorder="1" applyAlignment="1" applyProtection="1">
      <alignment horizontal="center" vertical="center" wrapText="1"/>
    </xf>
    <xf numFmtId="0" fontId="16" fillId="0" borderId="32" xfId="0" applyFont="1" applyFill="1" applyBorder="1" applyAlignment="1" applyProtection="1">
      <alignment horizontal="center" vertical="center" wrapText="1"/>
    </xf>
    <xf numFmtId="0" fontId="16" fillId="0" borderId="33" xfId="0" applyFont="1" applyFill="1" applyBorder="1" applyAlignment="1" applyProtection="1">
      <alignment horizontal="center" vertical="center" wrapText="1"/>
    </xf>
    <xf numFmtId="0" fontId="16" fillId="0" borderId="31"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0" fontId="16" fillId="0" borderId="17" xfId="0" applyFont="1" applyFill="1" applyBorder="1" applyAlignment="1" applyProtection="1">
      <alignment horizontal="center" vertical="center" wrapText="1"/>
    </xf>
    <xf numFmtId="0" fontId="7" fillId="0" borderId="13" xfId="0" applyFont="1" applyFill="1" applyBorder="1" applyAlignment="1" applyProtection="1">
      <alignment horizontal="left" vertical="center" wrapText="1"/>
    </xf>
    <xf numFmtId="0" fontId="7" fillId="0" borderId="19" xfId="0" applyFont="1" applyFill="1" applyBorder="1" applyAlignment="1" applyProtection="1">
      <alignment horizontal="left" vertical="center" wrapText="1"/>
    </xf>
    <xf numFmtId="0" fontId="8" fillId="0" borderId="27" xfId="0" applyFont="1" applyFill="1" applyBorder="1" applyAlignment="1" applyProtection="1">
      <alignment horizontal="center" vertical="center" wrapText="1"/>
    </xf>
    <xf numFmtId="0" fontId="8" fillId="0" borderId="19" xfId="0" applyFont="1" applyFill="1" applyBorder="1" applyAlignment="1" applyProtection="1">
      <alignment horizontal="center" vertical="center" wrapText="1"/>
    </xf>
    <xf numFmtId="0" fontId="8" fillId="0" borderId="37" xfId="0" applyFont="1" applyFill="1" applyBorder="1" applyAlignment="1" applyProtection="1">
      <alignment horizontal="center" vertical="center"/>
    </xf>
    <xf numFmtId="0" fontId="8" fillId="0" borderId="32" xfId="0" applyFont="1" applyFill="1" applyBorder="1" applyAlignment="1" applyProtection="1">
      <alignment horizontal="center" vertical="center"/>
    </xf>
    <xf numFmtId="2" fontId="8" fillId="0" borderId="37" xfId="0" applyNumberFormat="1" applyFont="1" applyFill="1" applyBorder="1" applyAlignment="1" applyProtection="1">
      <alignment horizontal="center" vertical="center"/>
    </xf>
    <xf numFmtId="2" fontId="8" fillId="0" borderId="32" xfId="0" applyNumberFormat="1" applyFont="1" applyFill="1" applyBorder="1" applyAlignment="1" applyProtection="1">
      <alignment horizontal="center" vertical="center"/>
    </xf>
    <xf numFmtId="180" fontId="8" fillId="0" borderId="37" xfId="0" applyNumberFormat="1" applyFont="1" applyFill="1" applyBorder="1" applyAlignment="1" applyProtection="1">
      <alignment horizontal="center" vertical="center"/>
    </xf>
    <xf numFmtId="180" fontId="8" fillId="0" borderId="32" xfId="0" applyNumberFormat="1" applyFont="1" applyFill="1" applyBorder="1" applyAlignment="1" applyProtection="1">
      <alignment horizontal="center" vertical="center"/>
    </xf>
    <xf numFmtId="180" fontId="8" fillId="0" borderId="38" xfId="0" applyNumberFormat="1" applyFont="1" applyFill="1" applyBorder="1" applyAlignment="1" applyProtection="1">
      <alignment horizontal="center" vertical="center"/>
    </xf>
    <xf numFmtId="180" fontId="8" fillId="0" borderId="35" xfId="0" applyNumberFormat="1" applyFont="1" applyFill="1" applyBorder="1" applyAlignment="1" applyProtection="1">
      <alignment horizontal="center" vertical="center"/>
    </xf>
    <xf numFmtId="0" fontId="14" fillId="0" borderId="13" xfId="0" applyFont="1" applyFill="1" applyBorder="1" applyAlignment="1" applyProtection="1">
      <alignment horizontal="center" vertical="center"/>
      <protection hidden="1"/>
    </xf>
    <xf numFmtId="0" fontId="14" fillId="0" borderId="16" xfId="0" applyFont="1" applyFill="1" applyBorder="1" applyAlignment="1" applyProtection="1">
      <alignment horizontal="center" vertical="center"/>
      <protection hidden="1"/>
    </xf>
    <xf numFmtId="0" fontId="14" fillId="0" borderId="19" xfId="0" applyFont="1" applyFill="1" applyBorder="1" applyAlignment="1" applyProtection="1">
      <alignment horizontal="center" vertical="center"/>
      <protection hidden="1"/>
    </xf>
    <xf numFmtId="0" fontId="11" fillId="0" borderId="9" xfId="7" applyFont="1" applyFill="1" applyBorder="1" applyAlignment="1" applyProtection="1">
      <alignment horizontal="center" vertical="center"/>
      <protection hidden="1"/>
    </xf>
    <xf numFmtId="0" fontId="16" fillId="0" borderId="9" xfId="7" applyFont="1" applyFill="1" applyBorder="1" applyAlignment="1" applyProtection="1">
      <alignment horizontal="center" vertical="center" wrapText="1"/>
      <protection hidden="1"/>
    </xf>
    <xf numFmtId="0" fontId="11" fillId="0" borderId="9" xfId="0" applyFont="1" applyFill="1" applyBorder="1" applyAlignment="1" applyProtection="1">
      <alignment horizontal="center" vertical="center" wrapText="1"/>
      <protection hidden="1"/>
    </xf>
    <xf numFmtId="0" fontId="11" fillId="0" borderId="9" xfId="7" applyFont="1" applyFill="1" applyBorder="1" applyAlignment="1" applyProtection="1">
      <alignment horizontal="center" vertical="center" wrapText="1"/>
      <protection hidden="1"/>
    </xf>
    <xf numFmtId="0" fontId="7" fillId="0" borderId="13" xfId="7" applyFont="1" applyFill="1" applyBorder="1" applyAlignment="1" applyProtection="1">
      <alignment horizontal="left" vertical="center" wrapText="1"/>
      <protection hidden="1"/>
    </xf>
    <xf numFmtId="0" fontId="7" fillId="0" borderId="19" xfId="7" applyFont="1" applyFill="1" applyBorder="1" applyAlignment="1" applyProtection="1">
      <alignment horizontal="left" vertical="center" wrapText="1"/>
      <protection hidden="1"/>
    </xf>
    <xf numFmtId="0" fontId="37" fillId="0" borderId="0" xfId="3" applyFont="1" applyAlignment="1">
      <alignment horizontal="center"/>
    </xf>
    <xf numFmtId="0" fontId="37" fillId="0" borderId="0" xfId="3" applyFont="1" applyAlignment="1">
      <alignment horizontal="center" wrapText="1"/>
    </xf>
    <xf numFmtId="0" fontId="11" fillId="0" borderId="13" xfId="0" applyFont="1" applyFill="1" applyBorder="1" applyAlignment="1" applyProtection="1">
      <alignment horizontal="right" vertical="center" indent="2"/>
      <protection hidden="1"/>
    </xf>
    <xf numFmtId="0" fontId="11" fillId="0" borderId="19" xfId="0" applyFont="1" applyFill="1" applyBorder="1" applyAlignment="1" applyProtection="1">
      <alignment horizontal="right" vertical="center" indent="2"/>
      <protection hidden="1"/>
    </xf>
    <xf numFmtId="0" fontId="11" fillId="0" borderId="13" xfId="0" applyFont="1" applyFill="1" applyBorder="1" applyAlignment="1" applyProtection="1">
      <alignment horizontal="left" vertical="center"/>
      <protection hidden="1"/>
    </xf>
    <xf numFmtId="0" fontId="11" fillId="0" borderId="19" xfId="0" applyFont="1" applyFill="1" applyBorder="1" applyAlignment="1" applyProtection="1">
      <alignment horizontal="left" vertical="center"/>
      <protection hidden="1"/>
    </xf>
    <xf numFmtId="0" fontId="13" fillId="0" borderId="33" xfId="0" applyFont="1" applyFill="1" applyBorder="1" applyAlignment="1" applyProtection="1">
      <alignment horizontal="center" vertical="center"/>
      <protection hidden="1"/>
    </xf>
    <xf numFmtId="0" fontId="13" fillId="0" borderId="30" xfId="0" applyFont="1" applyFill="1" applyBorder="1" applyAlignment="1" applyProtection="1">
      <alignment horizontal="center" vertical="center"/>
      <protection hidden="1"/>
    </xf>
    <xf numFmtId="0" fontId="13" fillId="0" borderId="31" xfId="0" applyFont="1" applyFill="1" applyBorder="1" applyAlignment="1" applyProtection="1">
      <alignment horizontal="center" vertical="center"/>
      <protection hidden="1"/>
    </xf>
    <xf numFmtId="0" fontId="7" fillId="0" borderId="15" xfId="0" applyFont="1" applyFill="1" applyBorder="1" applyAlignment="1" applyProtection="1">
      <alignment horizontal="center" vertical="center"/>
      <protection hidden="1"/>
    </xf>
    <xf numFmtId="0" fontId="7" fillId="0" borderId="29" xfId="0" applyFont="1" applyFill="1" applyBorder="1" applyAlignment="1" applyProtection="1">
      <alignment horizontal="center" vertical="center"/>
      <protection hidden="1"/>
    </xf>
    <xf numFmtId="0" fontId="0" fillId="0" borderId="29" xfId="0"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10" fillId="0" borderId="0" xfId="7" applyFont="1" applyAlignment="1">
      <alignment vertical="center"/>
    </xf>
    <xf numFmtId="0" fontId="10" fillId="0" borderId="0" xfId="7" applyFont="1" applyAlignment="1">
      <alignment horizontal="center" vertical="center"/>
    </xf>
    <xf numFmtId="0" fontId="8" fillId="0" borderId="0" xfId="7" applyFont="1" applyAlignment="1">
      <alignment vertical="center"/>
    </xf>
    <xf numFmtId="0" fontId="8" fillId="0" borderId="0" xfId="7" applyFont="1" applyAlignment="1">
      <alignment horizontal="center" vertical="center"/>
    </xf>
    <xf numFmtId="0" fontId="8" fillId="0" borderId="0" xfId="7" applyFont="1" applyAlignment="1">
      <alignment vertical="center" wrapText="1"/>
    </xf>
    <xf numFmtId="0" fontId="8" fillId="0" borderId="0" xfId="7" applyFont="1" applyAlignment="1">
      <alignment horizontal="center" vertical="center" wrapText="1"/>
    </xf>
    <xf numFmtId="0" fontId="8" fillId="0" borderId="0" xfId="7" applyFont="1" applyAlignment="1">
      <alignment horizontal="center" vertical="center" wrapText="1"/>
    </xf>
    <xf numFmtId="188" fontId="8" fillId="0" borderId="0" xfId="7" applyNumberFormat="1" applyFont="1" applyAlignment="1">
      <alignment horizontal="center" vertical="center"/>
    </xf>
    <xf numFmtId="0" fontId="38" fillId="2" borderId="39" xfId="7" applyFont="1" applyFill="1" applyBorder="1" applyAlignment="1">
      <alignment horizontal="center" vertical="center" wrapText="1"/>
    </xf>
    <xf numFmtId="0" fontId="38" fillId="2" borderId="40" xfId="7" applyFont="1" applyFill="1" applyBorder="1" applyAlignment="1">
      <alignment horizontal="center" vertical="center" wrapText="1"/>
    </xf>
    <xf numFmtId="0" fontId="38" fillId="2" borderId="41" xfId="7" applyFont="1" applyFill="1" applyBorder="1" applyAlignment="1">
      <alignment horizontal="center" vertical="center" wrapText="1"/>
    </xf>
    <xf numFmtId="0" fontId="38" fillId="2" borderId="42" xfId="7" applyFont="1" applyFill="1" applyBorder="1" applyAlignment="1">
      <alignment horizontal="center" vertical="center" wrapText="1"/>
    </xf>
    <xf numFmtId="0" fontId="38" fillId="2" borderId="0" xfId="7" applyFont="1" applyFill="1" applyAlignment="1">
      <alignment horizontal="center" vertical="center" wrapText="1"/>
    </xf>
    <xf numFmtId="0" fontId="38" fillId="2" borderId="43" xfId="7" applyFont="1" applyFill="1" applyBorder="1" applyAlignment="1">
      <alignment horizontal="center" vertical="center" wrapText="1"/>
    </xf>
    <xf numFmtId="0" fontId="8" fillId="0" borderId="0" xfId="7" applyFont="1" applyAlignment="1">
      <alignment horizontal="left" vertical="center"/>
    </xf>
    <xf numFmtId="189" fontId="8" fillId="0" borderId="0" xfId="7" applyNumberFormat="1" applyFont="1" applyAlignment="1">
      <alignment vertical="center"/>
    </xf>
    <xf numFmtId="0" fontId="8" fillId="0" borderId="0" xfId="7" quotePrefix="1" applyFont="1" applyAlignment="1">
      <alignment horizontal="left" vertical="center"/>
    </xf>
    <xf numFmtId="0" fontId="38" fillId="2" borderId="44" xfId="7" applyFont="1" applyFill="1" applyBorder="1" applyAlignment="1">
      <alignment horizontal="center" vertical="center" wrapText="1"/>
    </xf>
    <xf numFmtId="0" fontId="38" fillId="2" borderId="18" xfId="7" applyFont="1" applyFill="1" applyBorder="1" applyAlignment="1">
      <alignment horizontal="center" vertical="center" wrapText="1"/>
    </xf>
    <xf numFmtId="0" fontId="38" fillId="2" borderId="45" xfId="7" applyFont="1" applyFill="1" applyBorder="1" applyAlignment="1">
      <alignment horizontal="center" vertical="center" wrapText="1"/>
    </xf>
    <xf numFmtId="0" fontId="7" fillId="0" borderId="0" xfId="20"/>
    <xf numFmtId="0" fontId="38" fillId="2" borderId="39" xfId="20" applyFont="1" applyFill="1" applyBorder="1" applyAlignment="1">
      <alignment horizontal="center" vertical="center" wrapText="1"/>
    </xf>
    <xf numFmtId="0" fontId="38" fillId="2" borderId="40" xfId="20" applyFont="1" applyFill="1" applyBorder="1" applyAlignment="1">
      <alignment horizontal="center" vertical="center" wrapText="1"/>
    </xf>
    <xf numFmtId="0" fontId="38" fillId="2" borderId="41" xfId="20" applyFont="1" applyFill="1" applyBorder="1" applyAlignment="1">
      <alignment horizontal="center" vertical="center" wrapText="1"/>
    </xf>
    <xf numFmtId="0" fontId="38" fillId="2" borderId="42" xfId="20" applyFont="1" applyFill="1" applyBorder="1" applyAlignment="1">
      <alignment horizontal="center" vertical="center" wrapText="1"/>
    </xf>
    <xf numFmtId="0" fontId="38" fillId="2" borderId="0" xfId="20" applyFont="1" applyFill="1" applyAlignment="1">
      <alignment horizontal="center" vertical="center" wrapText="1"/>
    </xf>
    <xf numFmtId="0" fontId="38" fillId="2" borderId="43" xfId="20" applyFont="1" applyFill="1" applyBorder="1" applyAlignment="1">
      <alignment horizontal="center" vertical="center" wrapText="1"/>
    </xf>
    <xf numFmtId="0" fontId="38" fillId="2" borderId="44" xfId="20" applyFont="1" applyFill="1" applyBorder="1" applyAlignment="1">
      <alignment horizontal="center" vertical="center" wrapText="1"/>
    </xf>
    <xf numFmtId="0" fontId="38" fillId="2" borderId="18" xfId="20" applyFont="1" applyFill="1" applyBorder="1" applyAlignment="1">
      <alignment horizontal="center" vertical="center" wrapText="1"/>
    </xf>
    <xf numFmtId="0" fontId="38" fillId="2" borderId="45" xfId="20" applyFont="1" applyFill="1" applyBorder="1" applyAlignment="1">
      <alignment horizontal="center" vertical="center" wrapText="1"/>
    </xf>
    <xf numFmtId="0" fontId="8" fillId="4" borderId="0" xfId="7" applyFont="1" applyFill="1" applyAlignment="1">
      <alignment horizontal="center" vertical="center"/>
    </xf>
    <xf numFmtId="0" fontId="8" fillId="4" borderId="0" xfId="7" applyFont="1" applyFill="1" applyAlignment="1">
      <alignment horizontal="left" vertical="center"/>
    </xf>
    <xf numFmtId="0" fontId="8" fillId="4" borderId="0" xfId="7" applyFont="1" applyFill="1" applyAlignment="1">
      <alignment vertical="center"/>
    </xf>
    <xf numFmtId="189" fontId="8" fillId="4" borderId="0" xfId="7" applyNumberFormat="1" applyFont="1" applyFill="1" applyAlignment="1">
      <alignment vertical="center"/>
    </xf>
    <xf numFmtId="0" fontId="8" fillId="4" borderId="0" xfId="7" quotePrefix="1" applyFont="1" applyFill="1" applyAlignment="1">
      <alignment horizontal="left" vertical="center"/>
    </xf>
    <xf numFmtId="0" fontId="8" fillId="0" borderId="0" xfId="81" applyFont="1" applyAlignment="1">
      <alignment vertical="center"/>
    </xf>
    <xf numFmtId="0" fontId="8" fillId="0" borderId="0" xfId="81" applyFont="1" applyAlignment="1">
      <alignment horizontal="center" vertical="center"/>
    </xf>
    <xf numFmtId="0" fontId="10" fillId="0" borderId="0" xfId="81" applyFont="1" applyAlignment="1">
      <alignment horizontal="center" vertical="center"/>
    </xf>
    <xf numFmtId="49" fontId="8" fillId="0" borderId="0" xfId="81" applyNumberFormat="1" applyFont="1" applyAlignment="1">
      <alignment horizontal="center" vertical="center"/>
    </xf>
    <xf numFmtId="0" fontId="8" fillId="0" borderId="0" xfId="81" applyFont="1" applyAlignment="1">
      <alignment horizontal="left" vertical="center"/>
    </xf>
    <xf numFmtId="0" fontId="8" fillId="0" borderId="0" xfId="7" quotePrefix="1" applyFont="1" applyAlignment="1">
      <alignment horizontal="center" vertical="center"/>
    </xf>
    <xf numFmtId="0" fontId="10" fillId="0" borderId="0" xfId="7" applyFont="1" applyAlignment="1">
      <alignment horizontal="left" vertical="center"/>
    </xf>
    <xf numFmtId="0" fontId="8" fillId="0" borderId="0" xfId="81" quotePrefix="1" applyFont="1" applyAlignment="1">
      <alignment horizontal="left" vertical="center"/>
    </xf>
    <xf numFmtId="0" fontId="8" fillId="0" borderId="0" xfId="81" quotePrefix="1" applyFont="1" applyAlignment="1">
      <alignment horizontal="center" vertical="center"/>
    </xf>
    <xf numFmtId="0" fontId="10" fillId="0" borderId="0" xfId="81" applyFont="1" applyAlignment="1">
      <alignment vertical="center"/>
    </xf>
    <xf numFmtId="0" fontId="10" fillId="0" borderId="0" xfId="81" applyFont="1" applyAlignment="1">
      <alignment vertical="center" wrapText="1"/>
    </xf>
    <xf numFmtId="0" fontId="8" fillId="0" borderId="0" xfId="7" quotePrefix="1" applyFont="1" applyAlignment="1">
      <alignment vertical="center"/>
    </xf>
    <xf numFmtId="1" fontId="10" fillId="0" borderId="0" xfId="81" applyNumberFormat="1" applyFont="1" applyAlignment="1">
      <alignment vertical="center" wrapText="1"/>
    </xf>
    <xf numFmtId="1" fontId="10" fillId="0" borderId="0" xfId="81" applyNumberFormat="1" applyFont="1" applyAlignment="1">
      <alignment horizontal="center" vertical="center" wrapText="1"/>
    </xf>
    <xf numFmtId="4" fontId="8" fillId="0" borderId="0" xfId="81" applyNumberFormat="1" applyFont="1" applyAlignment="1">
      <alignment vertical="center"/>
    </xf>
    <xf numFmtId="4" fontId="8" fillId="4" borderId="0" xfId="81" applyNumberFormat="1" applyFont="1" applyFill="1" applyAlignment="1">
      <alignment vertical="center"/>
    </xf>
    <xf numFmtId="1" fontId="10" fillId="0" borderId="0" xfId="81" applyNumberFormat="1" applyFont="1" applyAlignment="1">
      <alignment horizontal="right" vertical="center"/>
    </xf>
    <xf numFmtId="4" fontId="10" fillId="0" borderId="0" xfId="81" applyNumberFormat="1" applyFont="1" applyAlignment="1">
      <alignment vertical="center"/>
    </xf>
    <xf numFmtId="1" fontId="8" fillId="0" borderId="0" xfId="81" applyNumberFormat="1" applyFont="1" applyAlignment="1">
      <alignment horizontal="right" vertical="center"/>
    </xf>
    <xf numFmtId="1" fontId="8" fillId="0" borderId="0" xfId="81" applyNumberFormat="1" applyFont="1" applyAlignment="1">
      <alignment vertical="center"/>
    </xf>
    <xf numFmtId="1" fontId="8" fillId="0" borderId="0" xfId="81" applyNumberFormat="1" applyFont="1" applyAlignment="1">
      <alignment horizontal="center" vertical="center"/>
    </xf>
    <xf numFmtId="0" fontId="8" fillId="0" borderId="0" xfId="81" applyFont="1" applyAlignment="1">
      <alignment horizontal="center" vertical="center" wrapText="1"/>
    </xf>
    <xf numFmtId="0" fontId="8" fillId="2" borderId="0" xfId="7" applyFont="1" applyFill="1" applyAlignment="1">
      <alignment horizontal="center" vertical="center"/>
    </xf>
    <xf numFmtId="0" fontId="8" fillId="2" borderId="0" xfId="7" applyFont="1" applyFill="1" applyAlignment="1">
      <alignment vertical="center"/>
    </xf>
    <xf numFmtId="189" fontId="8" fillId="2" borderId="0" xfId="7" applyNumberFormat="1" applyFont="1" applyFill="1" applyAlignment="1">
      <alignment vertical="center"/>
    </xf>
    <xf numFmtId="189" fontId="8" fillId="0" borderId="0" xfId="57" applyNumberFormat="1" applyFont="1" applyAlignment="1">
      <alignment vertical="center"/>
    </xf>
    <xf numFmtId="0" fontId="40" fillId="0" borderId="0" xfId="81" applyFont="1" applyAlignment="1">
      <alignment vertical="center"/>
    </xf>
    <xf numFmtId="0" fontId="40" fillId="0" borderId="0" xfId="81" applyFont="1" applyAlignment="1">
      <alignment horizontal="center" vertical="center"/>
    </xf>
    <xf numFmtId="0" fontId="40" fillId="0" borderId="0" xfId="57" applyFont="1" applyAlignment="1">
      <alignment vertical="center"/>
    </xf>
    <xf numFmtId="177" fontId="8" fillId="0" borderId="0" xfId="7" applyNumberFormat="1" applyFont="1" applyAlignment="1">
      <alignment horizontal="center" vertical="center"/>
    </xf>
    <xf numFmtId="190" fontId="8" fillId="0" borderId="0" xfId="7" applyNumberFormat="1" applyFont="1" applyAlignment="1">
      <alignment horizontal="right" vertical="center"/>
    </xf>
    <xf numFmtId="9" fontId="8" fillId="0" borderId="0" xfId="71" applyFont="1" applyAlignment="1">
      <alignment vertical="center"/>
    </xf>
    <xf numFmtId="190" fontId="8" fillId="0" borderId="0" xfId="7" applyNumberFormat="1" applyFont="1" applyAlignment="1">
      <alignment vertical="center"/>
    </xf>
    <xf numFmtId="0" fontId="10" fillId="0" borderId="0" xfId="20" applyFont="1" applyAlignment="1">
      <alignment vertical="center"/>
    </xf>
    <xf numFmtId="0" fontId="10" fillId="0" borderId="0" xfId="20" applyFont="1" applyAlignment="1">
      <alignment horizontal="center" vertical="center"/>
    </xf>
    <xf numFmtId="0" fontId="41" fillId="0" borderId="0" xfId="20" applyFont="1" applyAlignment="1">
      <alignment vertical="center"/>
    </xf>
    <xf numFmtId="49" fontId="41" fillId="0" borderId="0" xfId="20" applyNumberFormat="1" applyFont="1" applyAlignment="1">
      <alignment horizontal="center" vertical="center"/>
    </xf>
    <xf numFmtId="0" fontId="10" fillId="0" borderId="39" xfId="20" applyFont="1" applyBorder="1" applyAlignment="1">
      <alignment horizontal="center" vertical="center" wrapText="1"/>
    </xf>
    <xf numFmtId="0" fontId="10" fillId="0" borderId="40" xfId="20" applyFont="1" applyBorder="1" applyAlignment="1">
      <alignment horizontal="center" vertical="center" wrapText="1"/>
    </xf>
    <xf numFmtId="0" fontId="10" fillId="0" borderId="46" xfId="20" applyFont="1" applyBorder="1" applyAlignment="1">
      <alignment horizontal="center" vertical="center" wrapText="1"/>
    </xf>
    <xf numFmtId="49" fontId="10" fillId="0" borderId="46" xfId="20" applyNumberFormat="1" applyFont="1" applyBorder="1" applyAlignment="1">
      <alignment horizontal="center" vertical="center" wrapText="1"/>
    </xf>
    <xf numFmtId="0" fontId="10" fillId="0" borderId="41" xfId="20" applyFont="1" applyBorder="1" applyAlignment="1">
      <alignment horizontal="center" vertical="center" wrapText="1"/>
    </xf>
    <xf numFmtId="0" fontId="10" fillId="0" borderId="47" xfId="20" applyFont="1" applyBorder="1" applyAlignment="1">
      <alignment horizontal="center" vertical="center" wrapText="1"/>
    </xf>
    <xf numFmtId="0" fontId="10" fillId="0" borderId="48" xfId="20" applyFont="1" applyBorder="1" applyAlignment="1">
      <alignment horizontal="center" vertical="center" wrapText="1"/>
    </xf>
    <xf numFmtId="0" fontId="10" fillId="0" borderId="49" xfId="20" applyFont="1" applyBorder="1" applyAlignment="1">
      <alignment horizontal="center" vertical="center" wrapText="1"/>
    </xf>
    <xf numFmtId="49" fontId="10" fillId="0" borderId="49" xfId="20" applyNumberFormat="1" applyFont="1" applyBorder="1" applyAlignment="1">
      <alignment horizontal="center" vertical="center" wrapText="1"/>
    </xf>
    <xf numFmtId="0" fontId="10" fillId="0" borderId="45" xfId="20" applyFont="1" applyBorder="1" applyAlignment="1">
      <alignment horizontal="center" vertical="center" wrapText="1"/>
    </xf>
    <xf numFmtId="0" fontId="8" fillId="0" borderId="50" xfId="20" applyFont="1" applyBorder="1" applyAlignment="1">
      <alignment horizontal="center" vertical="center"/>
    </xf>
    <xf numFmtId="0" fontId="8" fillId="0" borderId="51" xfId="20" applyFont="1" applyBorder="1" applyAlignment="1">
      <alignment horizontal="center" vertical="center"/>
    </xf>
    <xf numFmtId="0" fontId="8" fillId="0" borderId="52" xfId="20" applyFont="1" applyBorder="1" applyAlignment="1">
      <alignment vertical="center"/>
    </xf>
    <xf numFmtId="9" fontId="8" fillId="0" borderId="52" xfId="71" applyFont="1" applyFill="1" applyBorder="1" applyAlignment="1">
      <alignment horizontal="center" vertical="center"/>
    </xf>
    <xf numFmtId="2" fontId="8" fillId="0" borderId="53" xfId="20" applyNumberFormat="1" applyFont="1" applyBorder="1" applyAlignment="1">
      <alignment horizontal="center" vertical="center"/>
    </xf>
    <xf numFmtId="2" fontId="8" fillId="0" borderId="52" xfId="20" applyNumberFormat="1" applyFont="1" applyBorder="1" applyAlignment="1">
      <alignment horizontal="center" vertical="center"/>
    </xf>
    <xf numFmtId="191" fontId="8" fillId="0" borderId="52" xfId="20" applyNumberFormat="1" applyFont="1" applyBorder="1" applyAlignment="1">
      <alignment horizontal="center" vertical="center"/>
    </xf>
    <xf numFmtId="190" fontId="8" fillId="0" borderId="54" xfId="20" applyNumberFormat="1" applyFont="1" applyBorder="1" applyAlignment="1">
      <alignment horizontal="center" vertical="center"/>
    </xf>
    <xf numFmtId="0" fontId="8" fillId="0" borderId="55" xfId="20" applyFont="1" applyBorder="1" applyAlignment="1">
      <alignment horizontal="center" vertical="center"/>
    </xf>
    <xf numFmtId="0" fontId="8" fillId="0" borderId="13" xfId="20" applyFont="1" applyBorder="1" applyAlignment="1">
      <alignment horizontal="center" vertical="center"/>
    </xf>
    <xf numFmtId="0" fontId="8" fillId="0" borderId="56" xfId="20" applyFont="1" applyBorder="1" applyAlignment="1">
      <alignment vertical="center"/>
    </xf>
    <xf numFmtId="9" fontId="8" fillId="0" borderId="56" xfId="71" applyFont="1" applyFill="1" applyBorder="1" applyAlignment="1">
      <alignment horizontal="center" vertical="center"/>
    </xf>
    <xf numFmtId="2" fontId="8" fillId="0" borderId="57" xfId="20" applyNumberFormat="1" applyFont="1" applyBorder="1" applyAlignment="1">
      <alignment horizontal="center" vertical="center"/>
    </xf>
    <xf numFmtId="2" fontId="8" fillId="0" borderId="56" xfId="20" applyNumberFormat="1" applyFont="1" applyBorder="1" applyAlignment="1">
      <alignment horizontal="center" vertical="center"/>
    </xf>
    <xf numFmtId="191" fontId="8" fillId="0" borderId="58" xfId="20" applyNumberFormat="1" applyFont="1" applyBorder="1" applyAlignment="1">
      <alignment horizontal="center" vertical="center"/>
    </xf>
    <xf numFmtId="190" fontId="8" fillId="0" borderId="59" xfId="20" applyNumberFormat="1" applyFont="1" applyBorder="1" applyAlignment="1">
      <alignment horizontal="center" vertical="center"/>
    </xf>
    <xf numFmtId="0" fontId="8" fillId="5" borderId="55" xfId="20" applyFont="1" applyFill="1" applyBorder="1" applyAlignment="1">
      <alignment horizontal="center" vertical="center"/>
    </xf>
    <xf numFmtId="0" fontId="8" fillId="5" borderId="13" xfId="20" applyFont="1" applyFill="1" applyBorder="1" applyAlignment="1">
      <alignment horizontal="center" vertical="center"/>
    </xf>
    <xf numFmtId="0" fontId="8" fillId="5" borderId="56" xfId="20" applyFont="1" applyFill="1" applyBorder="1" applyAlignment="1">
      <alignment vertical="center"/>
    </xf>
    <xf numFmtId="9" fontId="8" fillId="5" borderId="56" xfId="71" applyFont="1" applyFill="1" applyBorder="1" applyAlignment="1">
      <alignment horizontal="center" vertical="center"/>
    </xf>
    <xf numFmtId="2" fontId="8" fillId="5" borderId="57" xfId="20" applyNumberFormat="1" applyFont="1" applyFill="1" applyBorder="1" applyAlignment="1">
      <alignment horizontal="center" vertical="center"/>
    </xf>
    <xf numFmtId="2" fontId="8" fillId="5" borderId="56" xfId="20" applyNumberFormat="1" applyFont="1" applyFill="1" applyBorder="1" applyAlignment="1">
      <alignment horizontal="center" vertical="center"/>
    </xf>
    <xf numFmtId="191" fontId="8" fillId="5" borderId="58" xfId="20" applyNumberFormat="1" applyFont="1" applyFill="1" applyBorder="1" applyAlignment="1">
      <alignment horizontal="center" vertical="center"/>
    </xf>
    <xf numFmtId="190" fontId="8" fillId="5" borderId="59" xfId="20" applyNumberFormat="1" applyFont="1" applyFill="1" applyBorder="1" applyAlignment="1">
      <alignment horizontal="center" vertical="center"/>
    </xf>
    <xf numFmtId="0" fontId="8" fillId="0" borderId="60" xfId="20" applyFont="1" applyBorder="1" applyAlignment="1">
      <alignment horizontal="center" vertical="center"/>
    </xf>
    <xf numFmtId="0" fontId="8" fillId="0" borderId="33" xfId="20" applyFont="1" applyBorder="1" applyAlignment="1">
      <alignment horizontal="center" vertical="center"/>
    </xf>
    <xf numFmtId="0" fontId="8" fillId="0" borderId="61" xfId="20" applyFont="1" applyBorder="1" applyAlignment="1">
      <alignment vertical="center"/>
    </xf>
    <xf numFmtId="9" fontId="8" fillId="0" borderId="61" xfId="71" applyFont="1" applyFill="1" applyBorder="1" applyAlignment="1">
      <alignment horizontal="center" vertical="center"/>
    </xf>
    <xf numFmtId="2" fontId="8" fillId="0" borderId="62" xfId="20" applyNumberFormat="1" applyFont="1" applyBorder="1" applyAlignment="1">
      <alignment horizontal="center" vertical="center"/>
    </xf>
    <xf numFmtId="2" fontId="8" fillId="0" borderId="61" xfId="20" applyNumberFormat="1" applyFont="1" applyBorder="1" applyAlignment="1">
      <alignment horizontal="center" vertical="center"/>
    </xf>
    <xf numFmtId="0" fontId="8" fillId="0" borderId="63" xfId="20" applyFont="1" applyBorder="1" applyAlignment="1">
      <alignment horizontal="center" vertical="center"/>
    </xf>
    <xf numFmtId="0" fontId="8" fillId="0" borderId="64" xfId="20" applyFont="1" applyBorder="1" applyAlignment="1">
      <alignment horizontal="center" vertical="center"/>
    </xf>
    <xf numFmtId="0" fontId="8" fillId="0" borderId="65" xfId="20" applyFont="1" applyBorder="1" applyAlignment="1">
      <alignment vertical="center"/>
    </xf>
    <xf numFmtId="9" fontId="8" fillId="0" borderId="65" xfId="71" applyFont="1" applyFill="1" applyBorder="1" applyAlignment="1">
      <alignment horizontal="center" vertical="center"/>
    </xf>
    <xf numFmtId="2" fontId="8" fillId="0" borderId="66" xfId="20" applyNumberFormat="1" applyFont="1" applyBorder="1" applyAlignment="1">
      <alignment horizontal="center" vertical="center"/>
    </xf>
    <xf numFmtId="2" fontId="8" fillId="0" borderId="65" xfId="20" applyNumberFormat="1" applyFont="1" applyBorder="1" applyAlignment="1">
      <alignment horizontal="center" vertical="center"/>
    </xf>
    <xf numFmtId="191" fontId="8" fillId="0" borderId="49" xfId="20" applyNumberFormat="1" applyFont="1" applyBorder="1" applyAlignment="1">
      <alignment horizontal="center" vertical="center"/>
    </xf>
    <xf numFmtId="190" fontId="8" fillId="0" borderId="45" xfId="20" applyNumberFormat="1" applyFont="1" applyBorder="1" applyAlignment="1">
      <alignment horizontal="center" vertical="center"/>
    </xf>
    <xf numFmtId="9" fontId="0" fillId="0" borderId="0" xfId="0" applyNumberFormat="1"/>
    <xf numFmtId="190" fontId="10" fillId="0" borderId="67" xfId="20" applyNumberFormat="1" applyFont="1" applyBorder="1" applyAlignment="1">
      <alignment horizontal="center" vertical="center"/>
    </xf>
  </cellXfs>
  <cellStyles count="82">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3" xfId="23" xr:uid="{00000000-0005-0000-0000-000019000000}"/>
    <cellStyle name="Millares 3 2" xfId="47" xr:uid="{00000000-0005-0000-0000-00001A000000}"/>
    <cellStyle name="Millares 4" xfId="24" xr:uid="{00000000-0005-0000-0000-00001B000000}"/>
    <cellStyle name="Millares 5" xfId="25" xr:uid="{00000000-0005-0000-0000-00001C000000}"/>
    <cellStyle name="Millares 6" xfId="29" xr:uid="{00000000-0005-0000-0000-00001D000000}"/>
    <cellStyle name="Moneda" xfId="2" builtinId="4"/>
    <cellStyle name="Moneda 2" xfId="28" xr:uid="{00000000-0005-0000-0000-00001F000000}"/>
    <cellStyle name="Moneda 2 2" xfId="48" xr:uid="{00000000-0005-0000-0000-000020000000}"/>
    <cellStyle name="Moneda 3" xfId="49" xr:uid="{00000000-0005-0000-0000-000021000000}"/>
    <cellStyle name="Moneda 3 2" xfId="50" xr:uid="{00000000-0005-0000-0000-000022000000}"/>
    <cellStyle name="Moneda 4" xfId="51" xr:uid="{00000000-0005-0000-0000-000023000000}"/>
    <cellStyle name="Moneda 5" xfId="52" xr:uid="{00000000-0005-0000-0000-000024000000}"/>
    <cellStyle name="Moneda 6" xfId="53" xr:uid="{00000000-0005-0000-0000-000025000000}"/>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2 2 2" xfId="81" xr:uid="{BB51760F-04A9-4988-97BA-30EE29BD6112}"/>
    <cellStyle name="Normal 2 3" xfId="57" xr:uid="{00000000-0005-0000-0000-00002F000000}"/>
    <cellStyle name="Normal 2 4" xfId="58" xr:uid="{00000000-0005-0000-0000-000030000000}"/>
    <cellStyle name="Normal 3" xfId="7" xr:uid="{00000000-0005-0000-0000-000031000000}"/>
    <cellStyle name="Normal 3 2" xfId="59" xr:uid="{00000000-0005-0000-0000-000032000000}"/>
    <cellStyle name="Normal 3 3" xfId="60" xr:uid="{00000000-0005-0000-0000-000033000000}"/>
    <cellStyle name="Normal 3 4" xfId="61" xr:uid="{00000000-0005-0000-0000-000034000000}"/>
    <cellStyle name="Normal 3 5" xfId="62" xr:uid="{00000000-0005-0000-0000-000035000000}"/>
    <cellStyle name="Normal 4" xfId="26" xr:uid="{00000000-0005-0000-0000-000036000000}"/>
    <cellStyle name="Normal 4 2" xfId="63" xr:uid="{00000000-0005-0000-0000-000037000000}"/>
    <cellStyle name="Normal 4 3" xfId="64" xr:uid="{00000000-0005-0000-0000-000038000000}"/>
    <cellStyle name="Normal 5" xfId="65" xr:uid="{00000000-0005-0000-0000-000039000000}"/>
    <cellStyle name="Normal 5 2" xfId="66" xr:uid="{00000000-0005-0000-0000-00003A000000}"/>
    <cellStyle name="Normal 6" xfId="27" xr:uid="{00000000-0005-0000-0000-00003B000000}"/>
    <cellStyle name="Normal 6 2" xfId="67" xr:uid="{00000000-0005-0000-0000-00003C000000}"/>
    <cellStyle name="Normal 7" xfId="68" xr:uid="{00000000-0005-0000-0000-00003D000000}"/>
    <cellStyle name="Normal 8" xfId="69" xr:uid="{00000000-0005-0000-0000-00003E000000}"/>
    <cellStyle name="Normal 9" xfId="70" xr:uid="{00000000-0005-0000-0000-00003F000000}"/>
    <cellStyle name="Normal_Analisis de precios AGOSTO 2004" xfId="6" xr:uid="{00000000-0005-0000-0000-000040000000}"/>
    <cellStyle name="Normal_LICITACION ESCUELA CAUCETE" xfId="5" xr:uid="{00000000-0005-0000-0000-000041000000}"/>
    <cellStyle name="Porcentaje" xfId="1" builtinId="5"/>
    <cellStyle name="Porcentaje 2" xfId="4" xr:uid="{00000000-0005-0000-0000-000042000000}"/>
    <cellStyle name="Porcentaje 2 2" xfId="71" xr:uid="{00000000-0005-0000-0000-000043000000}"/>
    <cellStyle name="Porcentaje 3" xfId="16" xr:uid="{00000000-0005-0000-0000-000044000000}"/>
    <cellStyle name="Porcentaje 3 2" xfId="72" xr:uid="{00000000-0005-0000-0000-000045000000}"/>
    <cellStyle name="Porcentaje 4" xfId="73" xr:uid="{00000000-0005-0000-0000-000046000000}"/>
    <cellStyle name="Porcentaje 4 2" xfId="74" xr:uid="{00000000-0005-0000-0000-000047000000}"/>
    <cellStyle name="Porcentaje 4 3" xfId="75" xr:uid="{00000000-0005-0000-0000-000048000000}"/>
    <cellStyle name="Porcentaje 5" xfId="76" xr:uid="{00000000-0005-0000-0000-000049000000}"/>
    <cellStyle name="Porcentaje 5 2" xfId="77" xr:uid="{00000000-0005-0000-0000-00004A000000}"/>
    <cellStyle name="Punto" xfId="17" xr:uid="{00000000-0005-0000-0000-00004C000000}"/>
    <cellStyle name="Punto 2" xfId="78" xr:uid="{00000000-0005-0000-0000-00004D000000}"/>
    <cellStyle name="Punto0" xfId="18" xr:uid="{00000000-0005-0000-0000-00004E000000}"/>
    <cellStyle name="Punto0 2" xfId="79" xr:uid="{00000000-0005-0000-0000-00004F000000}"/>
    <cellStyle name="Total 2" xfId="80" xr:uid="{00000000-0005-0000-0000-000050000000}"/>
  </cellStyles>
  <dxfs count="131">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microsoft.com/office/2006/relationships/vbaProject" Target="vbaProject.bin"/></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925"/>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PTyCI!$E$11:$K$11</c:f>
              <c:numCache>
                <c:formatCode>"Mes "#,#00\ </c:formatCode>
                <c:ptCount val="7"/>
                <c:pt idx="0" formatCode="General">
                  <c:v>0</c:v>
                </c:pt>
                <c:pt idx="1">
                  <c:v>1</c:v>
                </c:pt>
                <c:pt idx="2">
                  <c:v>2</c:v>
                </c:pt>
                <c:pt idx="3">
                  <c:v>3</c:v>
                </c:pt>
                <c:pt idx="4">
                  <c:v>4</c:v>
                </c:pt>
                <c:pt idx="5">
                  <c:v>5</c:v>
                </c:pt>
                <c:pt idx="6">
                  <c:v>6</c:v>
                </c:pt>
              </c:numCache>
            </c:numRef>
          </c:cat>
          <c:val>
            <c:numRef>
              <c:f>PTyCI!$E$134:$K$134</c:f>
              <c:numCache>
                <c:formatCode>0.00%</c:formatCode>
                <c:ptCount val="7"/>
                <c:pt idx="0" formatCode="General">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PTyCI!$E$11:$K$11</c:f>
              <c:numCache>
                <c:formatCode>"Mes "#,#00\ </c:formatCode>
                <c:ptCount val="7"/>
                <c:pt idx="0" formatCode="General">
                  <c:v>0</c:v>
                </c:pt>
                <c:pt idx="1">
                  <c:v>1</c:v>
                </c:pt>
                <c:pt idx="2">
                  <c:v>2</c:v>
                </c:pt>
                <c:pt idx="3">
                  <c:v>3</c:v>
                </c:pt>
                <c:pt idx="4">
                  <c:v>4</c:v>
                </c:pt>
                <c:pt idx="5">
                  <c:v>5</c:v>
                </c:pt>
                <c:pt idx="6">
                  <c:v>6</c:v>
                </c:pt>
              </c:numCache>
            </c:numRef>
          </c:cat>
          <c:val>
            <c:numRef>
              <c:f>PTyCI!$E$135:$K$135</c:f>
              <c:numCache>
                <c:formatCode>0.00%</c:formatCode>
                <c:ptCount val="7"/>
                <c:pt idx="0" formatCode="General">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329357184"/>
        <c:axId val="329371648"/>
      </c:lineChart>
      <c:catAx>
        <c:axId val="329357184"/>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329371648"/>
        <c:crossesAt val="0"/>
        <c:auto val="1"/>
        <c:lblAlgn val="ctr"/>
        <c:lblOffset val="100"/>
        <c:noMultiLvlLbl val="0"/>
      </c:catAx>
      <c:valAx>
        <c:axId val="329371648"/>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301E-3"/>
              <c:y val="0.32481444444444479"/>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329357184"/>
        <c:crosses val="autoZero"/>
        <c:crossBetween val="midCat"/>
      </c:valAx>
    </c:plotArea>
    <c:legend>
      <c:legendPos val="r"/>
      <c:layout>
        <c:manualLayout>
          <c:xMode val="edge"/>
          <c:yMode val="edge"/>
          <c:x val="0.84602379629629665"/>
          <c:y val="9.3211250000000009E-2"/>
          <c:w val="0.12692990740740748"/>
          <c:h val="6.3792500000000044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91"/>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PTyCI!$E$11:$K$11</c:f>
              <c:numCache>
                <c:formatCode>"Mes "#,#00\ </c:formatCode>
                <c:ptCount val="7"/>
                <c:pt idx="0" formatCode="General">
                  <c:v>0</c:v>
                </c:pt>
                <c:pt idx="1">
                  <c:v>1</c:v>
                </c:pt>
                <c:pt idx="2">
                  <c:v>2</c:v>
                </c:pt>
                <c:pt idx="3">
                  <c:v>3</c:v>
                </c:pt>
                <c:pt idx="4">
                  <c:v>4</c:v>
                </c:pt>
                <c:pt idx="5">
                  <c:v>5</c:v>
                </c:pt>
                <c:pt idx="6">
                  <c:v>6</c:v>
                </c:pt>
              </c:numCache>
            </c:numRef>
          </c:cat>
          <c:val>
            <c:numRef>
              <c:f>PTyCI!$E$137:$K$137</c:f>
              <c:numCache>
                <c:formatCode>_-"$"* #,##0.00_-;\-"$"* #,##0.00_-;_-"$"*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PTyCI!$E$11:$K$11</c:f>
              <c:numCache>
                <c:formatCode>"Mes "#,#00\ </c:formatCode>
                <c:ptCount val="7"/>
                <c:pt idx="0" formatCode="General">
                  <c:v>0</c:v>
                </c:pt>
                <c:pt idx="1">
                  <c:v>1</c:v>
                </c:pt>
                <c:pt idx="2">
                  <c:v>2</c:v>
                </c:pt>
                <c:pt idx="3">
                  <c:v>3</c:v>
                </c:pt>
                <c:pt idx="4">
                  <c:v>4</c:v>
                </c:pt>
                <c:pt idx="5">
                  <c:v>5</c:v>
                </c:pt>
                <c:pt idx="6">
                  <c:v>6</c:v>
                </c:pt>
              </c:numCache>
            </c:numRef>
          </c:cat>
          <c:val>
            <c:numRef>
              <c:f>PTyCI!$E$138:$K$138</c:f>
              <c:numCache>
                <c:formatCode>_-"$"* #,##0.00_-;\-"$"* #,##0.00_-;_-"$"*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389310336"/>
        <c:axId val="389324800"/>
      </c:lineChart>
      <c:catAx>
        <c:axId val="389310336"/>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389324800"/>
        <c:crosses val="autoZero"/>
        <c:auto val="1"/>
        <c:lblAlgn val="ctr"/>
        <c:lblOffset val="100"/>
        <c:noMultiLvlLbl val="0"/>
      </c:catAx>
      <c:valAx>
        <c:axId val="38932480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62"/>
            </c:manualLayout>
          </c:layout>
          <c:overlay val="0"/>
        </c:title>
        <c:numFmt formatCode="&quot;$&quot;\ #,##0" sourceLinked="0"/>
        <c:majorTickMark val="out"/>
        <c:minorTickMark val="none"/>
        <c:tickLblPos val="nextTo"/>
        <c:crossAx val="389310336"/>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44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enas-01\GroupFolders\Inversion%20Educativa\Proyecto\7-%20Fondos%20Provinciales%202019\23-%20Esc.%20Batalla%20de%20Tucuman\Proyecto%20Ejecutivo\05-%20Documentaci&#243;n%20Escrita\DIE%20-%20ESCUELA%20BATALLA%20DE%20TUCUMAN%20-%20Planillas%20Oferta%20-%20R2.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enas-01\GroupFolders\Inversion%20Educativa\Proyecto\9%20-%20Fondos%20Provinciales%202020\02-Esc.%2024%20de%20sep%20-%20Concurso\06%20-%20Doc.%20Escrita\DIE%20-%2024%20DE%20SEPTIEMBRE%20R3.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IE%20-%20ESCUELA%20NORMAL%20DE%20JACHAL%20R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 Repartición"/>
      <sheetName val="Inst. Oferente"/>
      <sheetName val="Datos"/>
      <sheetName val="CyP"/>
      <sheetName val="AP"/>
      <sheetName val="PTyCI"/>
      <sheetName val="Avance Obra"/>
      <sheetName val="Curva Inversiones"/>
      <sheetName val="Gastos Generales"/>
      <sheetName val="Insumos"/>
      <sheetName val="CVP"/>
      <sheetName val="INDICES"/>
      <sheetName val="Items - Códigos"/>
    </sheetNames>
    <sheetDataSet>
      <sheetData sheetId="0" refreshError="1"/>
      <sheetData sheetId="1" refreshError="1"/>
      <sheetData sheetId="2">
        <row r="1">
          <cell r="A1" t="str">
            <v>DATOS A COMPLETAR POR LA REPARTICIÓN</v>
          </cell>
        </row>
        <row r="2">
          <cell r="A2" t="str">
            <v xml:space="preserve">COMITENTE : </v>
          </cell>
          <cell r="B2" t="str">
            <v>DIRECCIÓN DE INFRAESTRUCTURA ESCOLAR</v>
          </cell>
        </row>
        <row r="3">
          <cell r="A3" t="str">
            <v>OBRA :</v>
          </cell>
          <cell r="B3" t="str">
            <v>ESCUELA BATALLA DE TUCUMAN</v>
          </cell>
        </row>
        <row r="4">
          <cell r="A4" t="str">
            <v>UBICACION:</v>
          </cell>
          <cell r="B4" t="str">
            <v>Calle Mendoza y Calle Nº17 - Pocito</v>
          </cell>
        </row>
        <row r="5">
          <cell r="A5" t="str">
            <v>LICITACIÓN N°:</v>
          </cell>
        </row>
        <row r="6">
          <cell r="A6" t="str">
            <v>EXPEDIENTE N°:</v>
          </cell>
        </row>
        <row r="7">
          <cell r="A7" t="str">
            <v>PRESUPUESTO OFICIAL:</v>
          </cell>
          <cell r="B7">
            <v>12561143.063702893</v>
          </cell>
        </row>
        <row r="8">
          <cell r="A8" t="str">
            <v>ANTICIPO FINANCIERO/ACOPIO:</v>
          </cell>
        </row>
        <row r="9">
          <cell r="A9" t="str">
            <v>FECHA APERTURA LICITACIÓN:</v>
          </cell>
        </row>
        <row r="10">
          <cell r="A10" t="str">
            <v>PLAZO DE OBRA:</v>
          </cell>
          <cell r="B10">
            <v>180</v>
          </cell>
        </row>
        <row r="12">
          <cell r="A12" t="str">
            <v>DATOS A COMPLETAR POR EL OFERENTE</v>
          </cell>
        </row>
        <row r="13">
          <cell r="A13" t="str">
            <v xml:space="preserve">EMPRESA CONSTRUCTORA:  </v>
          </cell>
        </row>
        <row r="14">
          <cell r="A14" t="str">
            <v>GASTOS GENERALES</v>
          </cell>
          <cell r="B14">
            <v>0</v>
          </cell>
        </row>
        <row r="15">
          <cell r="A15" t="str">
            <v>BENEFICIO</v>
          </cell>
        </row>
        <row r="16">
          <cell r="A16" t="str">
            <v>INGRESOS BRUTOS Y L. HOGAR</v>
          </cell>
        </row>
        <row r="17">
          <cell r="A17" t="str">
            <v>IMPUESTO AL VALOR AGREGADO</v>
          </cell>
        </row>
        <row r="18">
          <cell r="A18" t="str">
            <v>COEFICIENTE DE PASO</v>
          </cell>
          <cell r="B18">
            <v>1</v>
          </cell>
        </row>
        <row r="20">
          <cell r="A20" t="str">
            <v>TABLA DE ÍTEMS DEL PROYECTO</v>
          </cell>
        </row>
        <row r="22">
          <cell r="A22" t="str">
            <v>RUBRO ITEM</v>
          </cell>
          <cell r="B22" t="str">
            <v>DESIGNACION</v>
          </cell>
          <cell r="C22" t="str">
            <v>UN.</v>
          </cell>
          <cell r="D22" t="str">
            <v>CANT.</v>
          </cell>
          <cell r="L22" t="str">
            <v>RESERVADO PARA CÁLCULO DE N° RUBRO / ITEM</v>
          </cell>
        </row>
        <row r="24">
          <cell r="M24">
            <v>0</v>
          </cell>
          <cell r="N24">
            <v>0</v>
          </cell>
        </row>
        <row r="25">
          <cell r="A25">
            <v>1</v>
          </cell>
          <cell r="B25" t="str">
            <v xml:space="preserve"> TRABAJOS PREPARATORIOS</v>
          </cell>
          <cell r="C25">
            <v>0</v>
          </cell>
          <cell r="L25">
            <v>0</v>
          </cell>
          <cell r="M25">
            <v>1</v>
          </cell>
          <cell r="N25">
            <v>0</v>
          </cell>
          <cell r="O25">
            <v>1</v>
          </cell>
        </row>
        <row r="26">
          <cell r="A26" t="str">
            <v>1.1</v>
          </cell>
          <cell r="B26" t="str">
            <v>Preparación y limpieza de los terrenos.</v>
          </cell>
          <cell r="C26" t="str">
            <v>gl</v>
          </cell>
          <cell r="L26">
            <v>1</v>
          </cell>
          <cell r="M26">
            <v>1</v>
          </cell>
          <cell r="N26">
            <v>1</v>
          </cell>
          <cell r="O26" t="str">
            <v>1.1</v>
          </cell>
        </row>
        <row r="27">
          <cell r="A27" t="str">
            <v>1.2</v>
          </cell>
          <cell r="B27" t="str">
            <v>Replanteo y otros</v>
          </cell>
          <cell r="C27" t="str">
            <v>gl</v>
          </cell>
          <cell r="L27">
            <v>2</v>
          </cell>
          <cell r="M27">
            <v>1</v>
          </cell>
          <cell r="N27">
            <v>2</v>
          </cell>
          <cell r="O27" t="str">
            <v>1.2</v>
          </cell>
        </row>
        <row r="28">
          <cell r="A28" t="str">
            <v>1.3</v>
          </cell>
          <cell r="B28" t="str">
            <v>Actividades complementarias</v>
          </cell>
          <cell r="C28" t="str">
            <v>gl</v>
          </cell>
          <cell r="L28">
            <v>3</v>
          </cell>
          <cell r="M28">
            <v>1</v>
          </cell>
          <cell r="N28">
            <v>3</v>
          </cell>
          <cell r="O28" t="str">
            <v>1.3</v>
          </cell>
        </row>
        <row r="29">
          <cell r="A29">
            <v>2</v>
          </cell>
          <cell r="B29" t="str">
            <v>MOVIMIENTO DE SUELOS</v>
          </cell>
          <cell r="C29">
            <v>0</v>
          </cell>
          <cell r="L29">
            <v>3</v>
          </cell>
          <cell r="M29">
            <v>2</v>
          </cell>
          <cell r="N29">
            <v>0</v>
          </cell>
          <cell r="O29">
            <v>2</v>
          </cell>
        </row>
        <row r="30">
          <cell r="A30" t="str">
            <v>2.1</v>
          </cell>
          <cell r="B30" t="str">
            <v>Terraplenamientos, rellenos y compactación</v>
          </cell>
          <cell r="C30" t="str">
            <v>m3</v>
          </cell>
          <cell r="L30">
            <v>4</v>
          </cell>
          <cell r="M30">
            <v>2</v>
          </cell>
          <cell r="N30">
            <v>1</v>
          </cell>
          <cell r="O30" t="str">
            <v>2.1</v>
          </cell>
        </row>
        <row r="31">
          <cell r="A31" t="str">
            <v>2.2</v>
          </cell>
          <cell r="B31" t="str">
            <v>Excavaciones para fundaciones</v>
          </cell>
          <cell r="C31" t="str">
            <v>m3</v>
          </cell>
          <cell r="L31">
            <v>5</v>
          </cell>
          <cell r="M31">
            <v>2</v>
          </cell>
          <cell r="N31">
            <v>2</v>
          </cell>
          <cell r="O31" t="str">
            <v>2.2</v>
          </cell>
        </row>
        <row r="32">
          <cell r="A32">
            <v>3</v>
          </cell>
          <cell r="B32" t="str">
            <v>ESTRUCTURA RESISTENTE</v>
          </cell>
          <cell r="C32">
            <v>0</v>
          </cell>
          <cell r="L32">
            <v>5</v>
          </cell>
          <cell r="M32">
            <v>3</v>
          </cell>
          <cell r="N32">
            <v>0</v>
          </cell>
          <cell r="O32">
            <v>3</v>
          </cell>
        </row>
        <row r="33">
          <cell r="A33" t="str">
            <v>3.1</v>
          </cell>
          <cell r="B33" t="str">
            <v>Estructura de Hº Aº</v>
          </cell>
          <cell r="C33">
            <v>0</v>
          </cell>
          <cell r="L33">
            <v>5</v>
          </cell>
          <cell r="M33">
            <v>4</v>
          </cell>
          <cell r="N33">
            <v>0</v>
          </cell>
          <cell r="O33" t="str">
            <v>3.1</v>
          </cell>
        </row>
        <row r="34">
          <cell r="A34" t="str">
            <v>3.1.1</v>
          </cell>
          <cell r="B34" t="str">
            <v>Hormigones de limpieza y no resistentes</v>
          </cell>
          <cell r="C34" t="str">
            <v>m2</v>
          </cell>
          <cell r="L34">
            <v>6</v>
          </cell>
          <cell r="M34">
            <v>4</v>
          </cell>
          <cell r="N34">
            <v>1</v>
          </cell>
          <cell r="O34" t="str">
            <v>3.1.1</v>
          </cell>
        </row>
        <row r="35">
          <cell r="A35" t="str">
            <v>3.1.3</v>
          </cell>
          <cell r="B35" t="str">
            <v>Hormigones para plateas, zapatas, bases y vigas de fundación</v>
          </cell>
          <cell r="C35" t="str">
            <v>m3</v>
          </cell>
          <cell r="L35">
            <v>7</v>
          </cell>
          <cell r="M35">
            <v>4</v>
          </cell>
          <cell r="N35">
            <v>2</v>
          </cell>
          <cell r="O35" t="str">
            <v>3.1.3</v>
          </cell>
        </row>
        <row r="36">
          <cell r="A36" t="str">
            <v>3.1.4</v>
          </cell>
          <cell r="B36" t="str">
            <v>Hormigones para vigas de arriostramiento</v>
          </cell>
          <cell r="C36" t="str">
            <v>m3</v>
          </cell>
          <cell r="L36">
            <v>8</v>
          </cell>
          <cell r="M36">
            <v>4</v>
          </cell>
          <cell r="N36">
            <v>3</v>
          </cell>
          <cell r="O36" t="str">
            <v>3.1.4</v>
          </cell>
        </row>
        <row r="37">
          <cell r="A37" t="str">
            <v>3.1.5</v>
          </cell>
          <cell r="B37" t="str">
            <v>Hormigones para columnas de carga</v>
          </cell>
          <cell r="C37" t="str">
            <v>m3</v>
          </cell>
          <cell r="L37">
            <v>9</v>
          </cell>
          <cell r="M37">
            <v>4</v>
          </cell>
          <cell r="N37">
            <v>4</v>
          </cell>
          <cell r="O37" t="str">
            <v>3.1.5</v>
          </cell>
        </row>
        <row r="38">
          <cell r="A38" t="str">
            <v>3.1.6</v>
          </cell>
          <cell r="B38" t="str">
            <v>Hormigones para columnas de encadenado</v>
          </cell>
          <cell r="C38" t="str">
            <v>m3</v>
          </cell>
          <cell r="L38">
            <v>10</v>
          </cell>
          <cell r="M38">
            <v>4</v>
          </cell>
          <cell r="N38">
            <v>5</v>
          </cell>
          <cell r="O38" t="str">
            <v>3.1.6</v>
          </cell>
        </row>
        <row r="39">
          <cell r="A39" t="str">
            <v>3.1.7</v>
          </cell>
          <cell r="B39" t="str">
            <v>Hormigones para vigas  de carga</v>
          </cell>
          <cell r="C39" t="str">
            <v>m3</v>
          </cell>
          <cell r="L39">
            <v>11</v>
          </cell>
          <cell r="M39">
            <v>4</v>
          </cell>
          <cell r="N39">
            <v>6</v>
          </cell>
          <cell r="O39" t="str">
            <v>3.1.7</v>
          </cell>
        </row>
        <row r="40">
          <cell r="A40" t="str">
            <v>3.1.8</v>
          </cell>
          <cell r="B40" t="str">
            <v>Hormigones para vigas de encadenado</v>
          </cell>
          <cell r="C40" t="str">
            <v>m3</v>
          </cell>
          <cell r="L40">
            <v>12</v>
          </cell>
          <cell r="M40">
            <v>4</v>
          </cell>
          <cell r="N40">
            <v>7</v>
          </cell>
          <cell r="O40" t="str">
            <v>3.1.8</v>
          </cell>
        </row>
        <row r="41">
          <cell r="A41" t="str">
            <v>3.1.9</v>
          </cell>
          <cell r="B41" t="str">
            <v>Hormigones para losas</v>
          </cell>
          <cell r="C41" t="str">
            <v>m3</v>
          </cell>
          <cell r="L41">
            <v>13</v>
          </cell>
          <cell r="M41">
            <v>4</v>
          </cell>
          <cell r="N41">
            <v>8</v>
          </cell>
          <cell r="O41" t="str">
            <v>3.1.9</v>
          </cell>
        </row>
        <row r="42">
          <cell r="A42" t="str">
            <v>3.1.10</v>
          </cell>
          <cell r="B42" t="str">
            <v>Hormigones para muro de contencion.</v>
          </cell>
          <cell r="C42" t="str">
            <v>m3</v>
          </cell>
          <cell r="L42">
            <v>14</v>
          </cell>
          <cell r="M42">
            <v>4</v>
          </cell>
          <cell r="N42">
            <v>9</v>
          </cell>
          <cell r="O42" t="str">
            <v>3.1.10</v>
          </cell>
        </row>
        <row r="43">
          <cell r="A43" t="str">
            <v>3.2</v>
          </cell>
          <cell r="B43" t="str">
            <v>Estructura  metálica</v>
          </cell>
          <cell r="C43">
            <v>0</v>
          </cell>
          <cell r="L43">
            <v>14</v>
          </cell>
          <cell r="M43">
            <v>5</v>
          </cell>
          <cell r="N43">
            <v>0</v>
          </cell>
          <cell r="O43" t="str">
            <v>3.2</v>
          </cell>
        </row>
        <row r="44">
          <cell r="A44" t="str">
            <v>3.2.1</v>
          </cell>
          <cell r="B44" t="str">
            <v>Vigas, correas, y cerramiento</v>
          </cell>
          <cell r="C44" t="str">
            <v>m2</v>
          </cell>
          <cell r="L44">
            <v>15</v>
          </cell>
          <cell r="M44">
            <v>5</v>
          </cell>
          <cell r="N44">
            <v>1</v>
          </cell>
          <cell r="O44" t="str">
            <v>3.2.1</v>
          </cell>
        </row>
        <row r="45">
          <cell r="A45">
            <v>4</v>
          </cell>
          <cell r="B45" t="str">
            <v xml:space="preserve"> ALBAÑILERÍA</v>
          </cell>
          <cell r="C45">
            <v>0</v>
          </cell>
          <cell r="L45">
            <v>15</v>
          </cell>
          <cell r="M45">
            <v>6</v>
          </cell>
          <cell r="N45">
            <v>0</v>
          </cell>
          <cell r="O45">
            <v>4</v>
          </cell>
        </row>
        <row r="46">
          <cell r="A46" t="str">
            <v>4.1</v>
          </cell>
          <cell r="B46" t="str">
            <v>Muros</v>
          </cell>
          <cell r="C46">
            <v>0</v>
          </cell>
          <cell r="L46">
            <v>15</v>
          </cell>
          <cell r="M46">
            <v>7</v>
          </cell>
          <cell r="N46">
            <v>0</v>
          </cell>
          <cell r="O46" t="str">
            <v>4.1</v>
          </cell>
        </row>
        <row r="47">
          <cell r="A47" t="str">
            <v>4.1.2</v>
          </cell>
          <cell r="B47" t="str">
            <v>Mamposterías  de ladrillón de 0,20 m</v>
          </cell>
          <cell r="C47" t="str">
            <v>m2</v>
          </cell>
          <cell r="L47">
            <v>16</v>
          </cell>
          <cell r="M47">
            <v>7</v>
          </cell>
          <cell r="N47">
            <v>1</v>
          </cell>
          <cell r="O47" t="str">
            <v>4.1.2</v>
          </cell>
        </row>
        <row r="48">
          <cell r="A48" t="str">
            <v>4.2</v>
          </cell>
          <cell r="B48" t="str">
            <v>Tabiques</v>
          </cell>
          <cell r="C48">
            <v>0</v>
          </cell>
          <cell r="L48">
            <v>16</v>
          </cell>
          <cell r="M48">
            <v>8</v>
          </cell>
          <cell r="N48">
            <v>0</v>
          </cell>
          <cell r="O48" t="str">
            <v>4.2</v>
          </cell>
        </row>
        <row r="49">
          <cell r="A49" t="str">
            <v>4.2.3</v>
          </cell>
          <cell r="B49" t="str">
            <v>Tabiques de placas cementicias</v>
          </cell>
          <cell r="C49" t="str">
            <v>m2</v>
          </cell>
          <cell r="L49">
            <v>17</v>
          </cell>
          <cell r="M49">
            <v>8</v>
          </cell>
          <cell r="N49">
            <v>1</v>
          </cell>
          <cell r="O49" t="str">
            <v>4.2.3</v>
          </cell>
        </row>
        <row r="50">
          <cell r="A50" t="str">
            <v>4.4</v>
          </cell>
          <cell r="B50" t="str">
            <v>Aislaciones</v>
          </cell>
          <cell r="C50">
            <v>0</v>
          </cell>
          <cell r="L50">
            <v>17</v>
          </cell>
          <cell r="M50">
            <v>9</v>
          </cell>
          <cell r="N50">
            <v>0</v>
          </cell>
          <cell r="O50" t="str">
            <v>4.4</v>
          </cell>
        </row>
        <row r="51">
          <cell r="A51" t="str">
            <v>4.4.1</v>
          </cell>
          <cell r="B51" t="str">
            <v>Capa Aisladora Horizontal y Vertical</v>
          </cell>
          <cell r="C51" t="str">
            <v>m2</v>
          </cell>
          <cell r="L51">
            <v>18</v>
          </cell>
          <cell r="M51">
            <v>9</v>
          </cell>
          <cell r="N51">
            <v>1</v>
          </cell>
          <cell r="O51" t="str">
            <v>4.4.1</v>
          </cell>
        </row>
        <row r="52">
          <cell r="A52" t="str">
            <v>4.5</v>
          </cell>
          <cell r="B52" t="str">
            <v>Revoques</v>
          </cell>
          <cell r="C52">
            <v>0</v>
          </cell>
          <cell r="L52">
            <v>18</v>
          </cell>
          <cell r="M52">
            <v>10</v>
          </cell>
          <cell r="N52">
            <v>0</v>
          </cell>
          <cell r="O52" t="str">
            <v>4.5</v>
          </cell>
        </row>
        <row r="53">
          <cell r="A53" t="str">
            <v>4.5.1</v>
          </cell>
          <cell r="B53" t="str">
            <v>Jaharro a la cal  interior y exterior</v>
          </cell>
          <cell r="C53" t="str">
            <v>m2</v>
          </cell>
          <cell r="L53">
            <v>19</v>
          </cell>
          <cell r="M53">
            <v>10</v>
          </cell>
          <cell r="N53">
            <v>1</v>
          </cell>
          <cell r="O53" t="str">
            <v>4.5.1</v>
          </cell>
        </row>
        <row r="54">
          <cell r="A54" t="str">
            <v>4.5.3</v>
          </cell>
          <cell r="B54" t="str">
            <v>Jaharro bajo revestimiento</v>
          </cell>
          <cell r="C54" t="str">
            <v>m2</v>
          </cell>
          <cell r="L54">
            <v>20</v>
          </cell>
          <cell r="M54">
            <v>10</v>
          </cell>
          <cell r="N54">
            <v>2</v>
          </cell>
          <cell r="O54" t="str">
            <v>4.5.3</v>
          </cell>
        </row>
        <row r="55">
          <cell r="A55" t="str">
            <v>4.5.4</v>
          </cell>
          <cell r="B55" t="str">
            <v>Enlucidos</v>
          </cell>
          <cell r="C55" t="str">
            <v>m2</v>
          </cell>
          <cell r="L55">
            <v>21</v>
          </cell>
          <cell r="M55">
            <v>10</v>
          </cell>
          <cell r="N55">
            <v>3</v>
          </cell>
          <cell r="O55" t="str">
            <v>4.5.4</v>
          </cell>
        </row>
        <row r="56">
          <cell r="A56" t="str">
            <v>4.6</v>
          </cell>
          <cell r="B56" t="str">
            <v>Contrapisos</v>
          </cell>
          <cell r="C56">
            <v>0</v>
          </cell>
          <cell r="L56">
            <v>21</v>
          </cell>
          <cell r="M56">
            <v>11</v>
          </cell>
          <cell r="N56">
            <v>0</v>
          </cell>
          <cell r="O56" t="str">
            <v>4.6</v>
          </cell>
        </row>
        <row r="57">
          <cell r="A57" t="str">
            <v>4.6.2</v>
          </cell>
          <cell r="B57" t="str">
            <v>De hormigón armado</v>
          </cell>
          <cell r="C57" t="str">
            <v>m2</v>
          </cell>
          <cell r="L57">
            <v>22</v>
          </cell>
          <cell r="M57">
            <v>11</v>
          </cell>
          <cell r="N57">
            <v>1</v>
          </cell>
          <cell r="O57" t="str">
            <v>4.6.2</v>
          </cell>
        </row>
        <row r="58">
          <cell r="A58">
            <v>5</v>
          </cell>
          <cell r="B58" t="str">
            <v xml:space="preserve"> REVESTIMIENTOS</v>
          </cell>
          <cell r="C58">
            <v>0</v>
          </cell>
          <cell r="L58">
            <v>22</v>
          </cell>
          <cell r="M58">
            <v>12</v>
          </cell>
          <cell r="N58">
            <v>0</v>
          </cell>
          <cell r="O58">
            <v>5</v>
          </cell>
        </row>
        <row r="59">
          <cell r="A59" t="str">
            <v>5.1</v>
          </cell>
          <cell r="B59" t="str">
            <v>Cerámico</v>
          </cell>
          <cell r="C59" t="str">
            <v>m2</v>
          </cell>
          <cell r="L59">
            <v>23</v>
          </cell>
          <cell r="M59">
            <v>12</v>
          </cell>
          <cell r="N59">
            <v>1</v>
          </cell>
          <cell r="O59" t="str">
            <v>5.1</v>
          </cell>
        </row>
        <row r="60">
          <cell r="A60" t="str">
            <v>5.2</v>
          </cell>
          <cell r="B60" t="str">
            <v>Antepechos</v>
          </cell>
          <cell r="C60" t="str">
            <v>m2</v>
          </cell>
          <cell r="L60">
            <v>24</v>
          </cell>
          <cell r="M60">
            <v>12</v>
          </cell>
          <cell r="N60">
            <v>2</v>
          </cell>
          <cell r="O60" t="str">
            <v>5.2</v>
          </cell>
        </row>
        <row r="61">
          <cell r="A61">
            <v>6</v>
          </cell>
          <cell r="B61" t="str">
            <v xml:space="preserve"> PISOS Y ZÓCALOS</v>
          </cell>
          <cell r="C61">
            <v>0</v>
          </cell>
          <cell r="L61">
            <v>24</v>
          </cell>
          <cell r="M61">
            <v>13</v>
          </cell>
          <cell r="N61">
            <v>0</v>
          </cell>
          <cell r="O61">
            <v>6</v>
          </cell>
        </row>
        <row r="62">
          <cell r="A62" t="str">
            <v>6.1</v>
          </cell>
          <cell r="B62" t="str">
            <v>Interiores</v>
          </cell>
          <cell r="C62">
            <v>0</v>
          </cell>
          <cell r="L62">
            <v>24</v>
          </cell>
          <cell r="M62">
            <v>14</v>
          </cell>
          <cell r="N62">
            <v>0</v>
          </cell>
          <cell r="O62" t="str">
            <v>6.1</v>
          </cell>
        </row>
        <row r="63">
          <cell r="A63" t="str">
            <v>6.1.2</v>
          </cell>
          <cell r="B63" t="str">
            <v>Pisos de mosaico granítico 30 x 30</v>
          </cell>
          <cell r="C63" t="str">
            <v>m2</v>
          </cell>
          <cell r="L63">
            <v>25</v>
          </cell>
          <cell r="M63">
            <v>14</v>
          </cell>
          <cell r="N63">
            <v>1</v>
          </cell>
          <cell r="O63" t="str">
            <v>6.1.2</v>
          </cell>
        </row>
        <row r="64">
          <cell r="A64" t="str">
            <v>6.1.4</v>
          </cell>
          <cell r="B64" t="str">
            <v>Zócalos graníticos</v>
          </cell>
          <cell r="C64" t="str">
            <v>ml</v>
          </cell>
          <cell r="L64">
            <v>26</v>
          </cell>
          <cell r="M64">
            <v>14</v>
          </cell>
          <cell r="N64">
            <v>2</v>
          </cell>
          <cell r="O64" t="str">
            <v>6.1.4</v>
          </cell>
        </row>
        <row r="65">
          <cell r="A65" t="str">
            <v>6.1.10</v>
          </cell>
          <cell r="B65" t="str">
            <v>Umbrales y solías</v>
          </cell>
          <cell r="C65" t="str">
            <v>m2</v>
          </cell>
          <cell r="L65">
            <v>27</v>
          </cell>
          <cell r="M65">
            <v>14</v>
          </cell>
          <cell r="N65">
            <v>3</v>
          </cell>
          <cell r="O65" t="str">
            <v>6.1.10</v>
          </cell>
        </row>
        <row r="66">
          <cell r="A66" t="str">
            <v>6.2</v>
          </cell>
          <cell r="B66" t="str">
            <v>Exteriores</v>
          </cell>
          <cell r="C66">
            <v>0</v>
          </cell>
          <cell r="L66">
            <v>27</v>
          </cell>
          <cell r="M66">
            <v>15</v>
          </cell>
          <cell r="N66">
            <v>0</v>
          </cell>
          <cell r="O66" t="str">
            <v>6.2</v>
          </cell>
        </row>
        <row r="67">
          <cell r="A67" t="str">
            <v>6.2.1</v>
          </cell>
          <cell r="B67" t="str">
            <v>De hormigón sin armar</v>
          </cell>
          <cell r="C67" t="str">
            <v>m2</v>
          </cell>
          <cell r="L67">
            <v>28</v>
          </cell>
          <cell r="M67">
            <v>15</v>
          </cell>
          <cell r="N67">
            <v>1</v>
          </cell>
          <cell r="O67" t="str">
            <v>6.2.1</v>
          </cell>
        </row>
        <row r="68">
          <cell r="A68" t="str">
            <v>6.2.7</v>
          </cell>
          <cell r="B68" t="str">
            <v>Zócalo rehundido</v>
          </cell>
          <cell r="C68" t="str">
            <v>ml</v>
          </cell>
          <cell r="L68">
            <v>29</v>
          </cell>
          <cell r="M68">
            <v>15</v>
          </cell>
          <cell r="N68">
            <v>2</v>
          </cell>
          <cell r="O68" t="str">
            <v>6.2.7</v>
          </cell>
        </row>
        <row r="69">
          <cell r="A69">
            <v>7</v>
          </cell>
          <cell r="B69" t="str">
            <v xml:space="preserve"> MARMOLERÍA</v>
          </cell>
          <cell r="C69">
            <v>0</v>
          </cell>
          <cell r="L69">
            <v>29</v>
          </cell>
          <cell r="M69">
            <v>16</v>
          </cell>
          <cell r="N69">
            <v>0</v>
          </cell>
          <cell r="O69">
            <v>7</v>
          </cell>
        </row>
        <row r="70">
          <cell r="A70" t="str">
            <v>7.1</v>
          </cell>
          <cell r="B70" t="str">
            <v>Mesadas de granito natural</v>
          </cell>
          <cell r="C70" t="str">
            <v>m2</v>
          </cell>
          <cell r="L70">
            <v>30</v>
          </cell>
          <cell r="M70">
            <v>16</v>
          </cell>
          <cell r="N70">
            <v>1</v>
          </cell>
          <cell r="O70" t="str">
            <v>7.1</v>
          </cell>
        </row>
        <row r="71">
          <cell r="A71">
            <v>8</v>
          </cell>
          <cell r="B71" t="str">
            <v xml:space="preserve"> CUBIERTAS Y TECHOS</v>
          </cell>
          <cell r="C71">
            <v>0</v>
          </cell>
          <cell r="L71">
            <v>30</v>
          </cell>
          <cell r="M71">
            <v>17</v>
          </cell>
          <cell r="N71">
            <v>0</v>
          </cell>
          <cell r="O71">
            <v>8</v>
          </cell>
        </row>
        <row r="72">
          <cell r="A72" t="str">
            <v>8.1</v>
          </cell>
          <cell r="B72" t="str">
            <v>Cubiertas de techo sobre losa de hormigón armado</v>
          </cell>
          <cell r="C72" t="str">
            <v>m2</v>
          </cell>
          <cell r="L72">
            <v>31</v>
          </cell>
          <cell r="M72">
            <v>17</v>
          </cell>
          <cell r="N72">
            <v>1</v>
          </cell>
          <cell r="O72" t="str">
            <v>8.1</v>
          </cell>
        </row>
        <row r="73">
          <cell r="A73" t="str">
            <v>8.2</v>
          </cell>
          <cell r="B73" t="str">
            <v>Cubiertas metálicas ( incluidas aislaciones )</v>
          </cell>
          <cell r="C73" t="str">
            <v>m2</v>
          </cell>
          <cell r="L73">
            <v>32</v>
          </cell>
          <cell r="M73">
            <v>17</v>
          </cell>
          <cell r="N73">
            <v>2</v>
          </cell>
          <cell r="O73" t="str">
            <v>8.2</v>
          </cell>
        </row>
        <row r="74">
          <cell r="A74">
            <v>9</v>
          </cell>
          <cell r="B74" t="str">
            <v xml:space="preserve"> CIELORRASOS</v>
          </cell>
          <cell r="C74">
            <v>0</v>
          </cell>
          <cell r="L74">
            <v>32</v>
          </cell>
          <cell r="M74">
            <v>18</v>
          </cell>
          <cell r="N74">
            <v>0</v>
          </cell>
          <cell r="O74">
            <v>9</v>
          </cell>
        </row>
        <row r="75">
          <cell r="A75" t="str">
            <v>9.1</v>
          </cell>
          <cell r="B75" t="str">
            <v>Aplicados</v>
          </cell>
          <cell r="C75">
            <v>0</v>
          </cell>
          <cell r="L75">
            <v>32</v>
          </cell>
          <cell r="M75">
            <v>19</v>
          </cell>
          <cell r="N75">
            <v>0</v>
          </cell>
          <cell r="O75" t="str">
            <v>9.1</v>
          </cell>
        </row>
        <row r="76">
          <cell r="A76" t="str">
            <v>9.1.1</v>
          </cell>
          <cell r="B76" t="str">
            <v>A la cal</v>
          </cell>
          <cell r="C76" t="str">
            <v>m2</v>
          </cell>
          <cell r="L76">
            <v>33</v>
          </cell>
          <cell r="M76">
            <v>19</v>
          </cell>
          <cell r="N76">
            <v>1</v>
          </cell>
          <cell r="O76" t="str">
            <v>9.1.1</v>
          </cell>
        </row>
        <row r="77">
          <cell r="A77" t="str">
            <v>9.1.2</v>
          </cell>
          <cell r="B77" t="str">
            <v>Al yeso</v>
          </cell>
          <cell r="C77" t="str">
            <v>m2</v>
          </cell>
          <cell r="L77">
            <v>34</v>
          </cell>
          <cell r="M77">
            <v>19</v>
          </cell>
          <cell r="N77">
            <v>2</v>
          </cell>
          <cell r="O77" t="str">
            <v>9.1.2</v>
          </cell>
        </row>
        <row r="78">
          <cell r="A78" t="str">
            <v>9.2</v>
          </cell>
          <cell r="B78" t="str">
            <v>Suspendidos</v>
          </cell>
          <cell r="C78">
            <v>0</v>
          </cell>
          <cell r="L78">
            <v>34</v>
          </cell>
          <cell r="M78">
            <v>20</v>
          </cell>
          <cell r="N78">
            <v>0</v>
          </cell>
          <cell r="O78" t="str">
            <v>9.2</v>
          </cell>
        </row>
        <row r="79">
          <cell r="A79" t="str">
            <v>9.2.1</v>
          </cell>
          <cell r="B79" t="str">
            <v>De placas rígidas</v>
          </cell>
          <cell r="C79" t="str">
            <v>m2</v>
          </cell>
          <cell r="L79">
            <v>35</v>
          </cell>
          <cell r="M79">
            <v>20</v>
          </cell>
          <cell r="N79">
            <v>1</v>
          </cell>
          <cell r="O79" t="str">
            <v>9.2.1</v>
          </cell>
        </row>
        <row r="80">
          <cell r="A80">
            <v>10</v>
          </cell>
          <cell r="B80" t="str">
            <v xml:space="preserve"> CARPINTERÍA </v>
          </cell>
          <cell r="C80">
            <v>0</v>
          </cell>
          <cell r="L80">
            <v>35</v>
          </cell>
          <cell r="M80">
            <v>21</v>
          </cell>
          <cell r="N80">
            <v>0</v>
          </cell>
          <cell r="O80">
            <v>10</v>
          </cell>
        </row>
        <row r="81">
          <cell r="A81" t="str">
            <v>10.1</v>
          </cell>
          <cell r="B81" t="str">
            <v>Carpinteria metalica</v>
          </cell>
          <cell r="C81" t="str">
            <v>m2</v>
          </cell>
          <cell r="L81">
            <v>36</v>
          </cell>
          <cell r="M81">
            <v>21</v>
          </cell>
          <cell r="N81">
            <v>1</v>
          </cell>
          <cell r="O81" t="str">
            <v>10.1</v>
          </cell>
        </row>
        <row r="82">
          <cell r="A82" t="str">
            <v>10.4</v>
          </cell>
          <cell r="B82" t="str">
            <v>Muebles fijos</v>
          </cell>
          <cell r="C82" t="str">
            <v>m2</v>
          </cell>
          <cell r="L82">
            <v>37</v>
          </cell>
          <cell r="M82">
            <v>21</v>
          </cell>
          <cell r="N82">
            <v>2</v>
          </cell>
          <cell r="O82" t="str">
            <v>10.4</v>
          </cell>
        </row>
        <row r="83">
          <cell r="A83">
            <v>11</v>
          </cell>
          <cell r="B83" t="str">
            <v xml:space="preserve"> INSTALACIÓN ELÉCTRICA</v>
          </cell>
          <cell r="C83">
            <v>0</v>
          </cell>
          <cell r="L83">
            <v>37</v>
          </cell>
          <cell r="M83">
            <v>22</v>
          </cell>
          <cell r="N83">
            <v>0</v>
          </cell>
          <cell r="O83">
            <v>11</v>
          </cell>
        </row>
        <row r="84">
          <cell r="A84" t="str">
            <v>11.1</v>
          </cell>
          <cell r="B84" t="str">
            <v>Fuerza motriz</v>
          </cell>
          <cell r="C84" t="str">
            <v>gl</v>
          </cell>
          <cell r="L84">
            <v>38</v>
          </cell>
          <cell r="M84">
            <v>22</v>
          </cell>
          <cell r="N84">
            <v>1</v>
          </cell>
          <cell r="O84" t="str">
            <v>11.1</v>
          </cell>
        </row>
        <row r="85">
          <cell r="A85" t="str">
            <v>11.2</v>
          </cell>
          <cell r="B85" t="str">
            <v>Media tensión</v>
          </cell>
          <cell r="C85" t="str">
            <v>gl</v>
          </cell>
          <cell r="L85">
            <v>39</v>
          </cell>
          <cell r="M85">
            <v>22</v>
          </cell>
          <cell r="N85">
            <v>2</v>
          </cell>
          <cell r="O85" t="str">
            <v>11.2</v>
          </cell>
        </row>
        <row r="86">
          <cell r="A86" t="str">
            <v>11.3</v>
          </cell>
          <cell r="B86" t="str">
            <v>Baja tensión</v>
          </cell>
          <cell r="C86" t="str">
            <v>gl</v>
          </cell>
          <cell r="L86">
            <v>40</v>
          </cell>
          <cell r="M86">
            <v>22</v>
          </cell>
          <cell r="N86">
            <v>3</v>
          </cell>
          <cell r="O86" t="str">
            <v>11.3</v>
          </cell>
        </row>
        <row r="87">
          <cell r="A87" t="str">
            <v>11.4</v>
          </cell>
          <cell r="B87" t="str">
            <v>Artefactos</v>
          </cell>
          <cell r="C87" t="str">
            <v>gl</v>
          </cell>
          <cell r="L87">
            <v>41</v>
          </cell>
          <cell r="M87">
            <v>22</v>
          </cell>
          <cell r="N87">
            <v>4</v>
          </cell>
          <cell r="O87" t="str">
            <v>11.4</v>
          </cell>
        </row>
        <row r="88">
          <cell r="A88">
            <v>12</v>
          </cell>
          <cell r="B88" t="str">
            <v xml:space="preserve"> INSTALACIÓN SANITARIA</v>
          </cell>
          <cell r="C88">
            <v>0</v>
          </cell>
          <cell r="L88">
            <v>41</v>
          </cell>
          <cell r="M88">
            <v>23</v>
          </cell>
          <cell r="N88">
            <v>0</v>
          </cell>
          <cell r="O88">
            <v>12</v>
          </cell>
        </row>
        <row r="89">
          <cell r="A89" t="str">
            <v>12.1</v>
          </cell>
          <cell r="B89" t="str">
            <v>Instalación base de cloacas, caños, cámaras</v>
          </cell>
          <cell r="C89" t="str">
            <v>gl</v>
          </cell>
          <cell r="L89">
            <v>42</v>
          </cell>
          <cell r="M89">
            <v>23</v>
          </cell>
          <cell r="N89">
            <v>1</v>
          </cell>
          <cell r="O89" t="str">
            <v>12.1</v>
          </cell>
        </row>
        <row r="90">
          <cell r="A90" t="str">
            <v>12.2</v>
          </cell>
          <cell r="B90" t="str">
            <v>Ventilación</v>
          </cell>
          <cell r="C90" t="str">
            <v>gl</v>
          </cell>
          <cell r="L90">
            <v>43</v>
          </cell>
          <cell r="M90">
            <v>23</v>
          </cell>
          <cell r="N90">
            <v>2</v>
          </cell>
          <cell r="O90" t="str">
            <v>12.2</v>
          </cell>
        </row>
        <row r="91">
          <cell r="A91" t="str">
            <v>12.3</v>
          </cell>
          <cell r="B91" t="str">
            <v>Dispositivos de tratamiento, cámara séptica y otros</v>
          </cell>
          <cell r="C91" t="str">
            <v>gl</v>
          </cell>
          <cell r="L91">
            <v>44</v>
          </cell>
          <cell r="M91">
            <v>23</v>
          </cell>
          <cell r="N91">
            <v>3</v>
          </cell>
          <cell r="O91" t="str">
            <v>12.3</v>
          </cell>
        </row>
        <row r="92">
          <cell r="A92" t="str">
            <v>12.4</v>
          </cell>
          <cell r="B92" t="str">
            <v>Cañería distribución agua fría-caliente</v>
          </cell>
          <cell r="C92" t="str">
            <v>gl</v>
          </cell>
          <cell r="L92">
            <v>45</v>
          </cell>
          <cell r="M92">
            <v>23</v>
          </cell>
          <cell r="N92">
            <v>4</v>
          </cell>
          <cell r="O92" t="str">
            <v>12.4</v>
          </cell>
        </row>
        <row r="93">
          <cell r="A93" t="str">
            <v>12.5</v>
          </cell>
          <cell r="B93" t="str">
            <v xml:space="preserve">Tanque de reserva </v>
          </cell>
          <cell r="C93" t="str">
            <v>gl</v>
          </cell>
          <cell r="L93">
            <v>46</v>
          </cell>
          <cell r="M93">
            <v>23</v>
          </cell>
          <cell r="N93">
            <v>5</v>
          </cell>
          <cell r="O93" t="str">
            <v>12.5</v>
          </cell>
        </row>
        <row r="94">
          <cell r="A94" t="str">
            <v>12.6</v>
          </cell>
          <cell r="B94" t="str">
            <v>Artefactos sanitarios y griferia</v>
          </cell>
          <cell r="C94" t="str">
            <v>gl</v>
          </cell>
          <cell r="L94">
            <v>47</v>
          </cell>
          <cell r="M94">
            <v>23</v>
          </cell>
          <cell r="N94">
            <v>6</v>
          </cell>
          <cell r="O94" t="str">
            <v>12.6</v>
          </cell>
        </row>
        <row r="95">
          <cell r="A95" t="str">
            <v>12.7</v>
          </cell>
          <cell r="B95" t="str">
            <v>Cañería de desague pluvial</v>
          </cell>
          <cell r="C95" t="str">
            <v>gl</v>
          </cell>
          <cell r="L95">
            <v>48</v>
          </cell>
          <cell r="M95">
            <v>23</v>
          </cell>
          <cell r="N95">
            <v>7</v>
          </cell>
          <cell r="O95" t="str">
            <v>12.7</v>
          </cell>
        </row>
        <row r="96">
          <cell r="A96" t="str">
            <v>12.8</v>
          </cell>
          <cell r="B96" t="str">
            <v>Conexión a redes externas y otras</v>
          </cell>
          <cell r="C96" t="str">
            <v>gl</v>
          </cell>
          <cell r="L96">
            <v>49</v>
          </cell>
          <cell r="M96">
            <v>23</v>
          </cell>
          <cell r="N96">
            <v>8</v>
          </cell>
          <cell r="O96" t="str">
            <v>12.8</v>
          </cell>
        </row>
        <row r="97">
          <cell r="A97">
            <v>13</v>
          </cell>
          <cell r="B97" t="str">
            <v xml:space="preserve"> INSTALACIÓN GAS</v>
          </cell>
          <cell r="C97">
            <v>0</v>
          </cell>
          <cell r="L97">
            <v>49</v>
          </cell>
          <cell r="M97">
            <v>24</v>
          </cell>
          <cell r="N97">
            <v>0</v>
          </cell>
          <cell r="O97">
            <v>13</v>
          </cell>
        </row>
        <row r="98">
          <cell r="A98" t="str">
            <v>13.1</v>
          </cell>
          <cell r="B98" t="str">
            <v>Tendido de cañería</v>
          </cell>
          <cell r="C98" t="str">
            <v>gl</v>
          </cell>
          <cell r="L98">
            <v>50</v>
          </cell>
          <cell r="M98">
            <v>24</v>
          </cell>
          <cell r="N98">
            <v>1</v>
          </cell>
          <cell r="O98" t="str">
            <v>13.1</v>
          </cell>
        </row>
        <row r="99">
          <cell r="A99" t="str">
            <v>13.2</v>
          </cell>
          <cell r="B99" t="str">
            <v>Reguladores y medidores</v>
          </cell>
          <cell r="C99" t="str">
            <v>gl</v>
          </cell>
          <cell r="L99">
            <v>51</v>
          </cell>
          <cell r="M99">
            <v>24</v>
          </cell>
          <cell r="N99">
            <v>2</v>
          </cell>
          <cell r="O99" t="str">
            <v>13.2</v>
          </cell>
        </row>
        <row r="100">
          <cell r="A100">
            <v>16</v>
          </cell>
          <cell r="B100" t="str">
            <v xml:space="preserve"> INSTALACIÓN DE AIRE ACONDICIONADO</v>
          </cell>
          <cell r="C100">
            <v>0</v>
          </cell>
          <cell r="L100">
            <v>51</v>
          </cell>
          <cell r="M100">
            <v>25</v>
          </cell>
          <cell r="N100">
            <v>0</v>
          </cell>
          <cell r="O100">
            <v>16</v>
          </cell>
        </row>
        <row r="101">
          <cell r="A101" t="str">
            <v>16.1</v>
          </cell>
          <cell r="B101" t="str">
            <v>Instalación de aires acondicionado frio - calor</v>
          </cell>
          <cell r="C101" t="str">
            <v>gl</v>
          </cell>
          <cell r="L101">
            <v>52</v>
          </cell>
          <cell r="M101">
            <v>25</v>
          </cell>
          <cell r="N101">
            <v>1</v>
          </cell>
          <cell r="O101" t="str">
            <v>16.1</v>
          </cell>
        </row>
        <row r="102">
          <cell r="A102">
            <v>17</v>
          </cell>
          <cell r="B102" t="str">
            <v xml:space="preserve"> INSTALACIÓN DE SEGURIDAD</v>
          </cell>
          <cell r="C102">
            <v>0</v>
          </cell>
          <cell r="L102">
            <v>52</v>
          </cell>
          <cell r="M102">
            <v>26</v>
          </cell>
          <cell r="N102">
            <v>0</v>
          </cell>
          <cell r="O102">
            <v>17</v>
          </cell>
        </row>
        <row r="103">
          <cell r="A103" t="str">
            <v>17.1</v>
          </cell>
          <cell r="B103" t="str">
            <v>Contra Incendio</v>
          </cell>
          <cell r="C103">
            <v>0</v>
          </cell>
          <cell r="L103">
            <v>52</v>
          </cell>
          <cell r="M103">
            <v>27</v>
          </cell>
          <cell r="N103">
            <v>0</v>
          </cell>
          <cell r="O103" t="str">
            <v>17.1</v>
          </cell>
        </row>
        <row r="104">
          <cell r="A104" t="str">
            <v>17.1.3</v>
          </cell>
          <cell r="B104" t="str">
            <v>Matafuegos, carteles de señalización</v>
          </cell>
          <cell r="C104" t="str">
            <v>gl</v>
          </cell>
          <cell r="L104">
            <v>53</v>
          </cell>
          <cell r="M104">
            <v>27</v>
          </cell>
          <cell r="N104">
            <v>1</v>
          </cell>
          <cell r="O104" t="str">
            <v>17.1.3</v>
          </cell>
        </row>
        <row r="105">
          <cell r="A105" t="str">
            <v>17.2</v>
          </cell>
          <cell r="B105" t="str">
            <v>Alarmas técnicas</v>
          </cell>
          <cell r="C105" t="str">
            <v>gl</v>
          </cell>
          <cell r="L105">
            <v>54</v>
          </cell>
          <cell r="M105">
            <v>27</v>
          </cell>
          <cell r="N105">
            <v>2</v>
          </cell>
          <cell r="O105" t="str">
            <v>17.2</v>
          </cell>
        </row>
        <row r="106">
          <cell r="A106">
            <v>18</v>
          </cell>
          <cell r="B106" t="str">
            <v xml:space="preserve"> CRISTALES, ESPEJOS Y VIDRIOS</v>
          </cell>
          <cell r="C106">
            <v>0</v>
          </cell>
          <cell r="L106">
            <v>54</v>
          </cell>
          <cell r="M106">
            <v>28</v>
          </cell>
          <cell r="N106">
            <v>0</v>
          </cell>
          <cell r="O106">
            <v>18</v>
          </cell>
        </row>
        <row r="107">
          <cell r="A107" t="str">
            <v>18.1</v>
          </cell>
          <cell r="B107" t="str">
            <v>Vidrios laminado de seguridad 3+3</v>
          </cell>
          <cell r="C107" t="str">
            <v>m2</v>
          </cell>
          <cell r="L107">
            <v>55</v>
          </cell>
          <cell r="M107">
            <v>28</v>
          </cell>
          <cell r="N107">
            <v>1</v>
          </cell>
          <cell r="O107" t="str">
            <v>18.1</v>
          </cell>
        </row>
        <row r="108">
          <cell r="A108" t="str">
            <v>18.3</v>
          </cell>
          <cell r="B108" t="str">
            <v>Espejos</v>
          </cell>
          <cell r="C108" t="str">
            <v>m2</v>
          </cell>
          <cell r="L108">
            <v>56</v>
          </cell>
          <cell r="M108">
            <v>28</v>
          </cell>
          <cell r="N108">
            <v>2</v>
          </cell>
          <cell r="O108" t="str">
            <v>18.3</v>
          </cell>
        </row>
        <row r="109">
          <cell r="A109">
            <v>19</v>
          </cell>
          <cell r="B109" t="str">
            <v xml:space="preserve"> PINTURAS</v>
          </cell>
          <cell r="C109">
            <v>0</v>
          </cell>
          <cell r="L109">
            <v>56</v>
          </cell>
          <cell r="M109">
            <v>29</v>
          </cell>
          <cell r="N109">
            <v>0</v>
          </cell>
          <cell r="O109">
            <v>19</v>
          </cell>
        </row>
        <row r="110">
          <cell r="A110" t="str">
            <v>19.1</v>
          </cell>
          <cell r="B110" t="str">
            <v>Pintura al látex en muros interiores</v>
          </cell>
          <cell r="C110" t="str">
            <v>m2</v>
          </cell>
          <cell r="L110">
            <v>57</v>
          </cell>
          <cell r="M110">
            <v>29</v>
          </cell>
          <cell r="N110">
            <v>1</v>
          </cell>
          <cell r="O110" t="str">
            <v>19.1</v>
          </cell>
        </row>
        <row r="111">
          <cell r="A111" t="str">
            <v>19.2</v>
          </cell>
          <cell r="B111" t="str">
            <v xml:space="preserve">Pinturas al látex  exteriores </v>
          </cell>
          <cell r="C111" t="str">
            <v>m2</v>
          </cell>
          <cell r="L111">
            <v>58</v>
          </cell>
          <cell r="M111">
            <v>29</v>
          </cell>
          <cell r="N111">
            <v>2</v>
          </cell>
          <cell r="O111" t="str">
            <v>19.2</v>
          </cell>
        </row>
        <row r="112">
          <cell r="A112" t="str">
            <v>19.3</v>
          </cell>
          <cell r="B112" t="str">
            <v>Pintura al látex en cielorrasos</v>
          </cell>
          <cell r="C112" t="str">
            <v>m2</v>
          </cell>
          <cell r="L112">
            <v>59</v>
          </cell>
          <cell r="M112">
            <v>29</v>
          </cell>
          <cell r="N112">
            <v>3</v>
          </cell>
          <cell r="O112" t="str">
            <v>19.3</v>
          </cell>
        </row>
        <row r="113">
          <cell r="A113" t="str">
            <v>19.4</v>
          </cell>
          <cell r="B113" t="str">
            <v>Pintura esmalte sintético en carpintería</v>
          </cell>
          <cell r="C113" t="str">
            <v>m2</v>
          </cell>
          <cell r="L113">
            <v>60</v>
          </cell>
          <cell r="M113">
            <v>29</v>
          </cell>
          <cell r="N113">
            <v>4</v>
          </cell>
          <cell r="O113" t="str">
            <v>19.4</v>
          </cell>
        </row>
        <row r="114">
          <cell r="A114" t="str">
            <v>19.5</v>
          </cell>
          <cell r="B114" t="str">
            <v>Pinturas varias</v>
          </cell>
          <cell r="C114" t="str">
            <v>gl</v>
          </cell>
          <cell r="L114">
            <v>61</v>
          </cell>
          <cell r="M114">
            <v>29</v>
          </cell>
          <cell r="N114">
            <v>5</v>
          </cell>
          <cell r="O114" t="str">
            <v>19.5</v>
          </cell>
        </row>
        <row r="115">
          <cell r="A115">
            <v>20</v>
          </cell>
          <cell r="B115" t="str">
            <v xml:space="preserve"> SEÑALETICA</v>
          </cell>
          <cell r="C115">
            <v>0</v>
          </cell>
          <cell r="L115">
            <v>61</v>
          </cell>
          <cell r="M115">
            <v>30</v>
          </cell>
          <cell r="N115">
            <v>0</v>
          </cell>
          <cell r="O115">
            <v>20</v>
          </cell>
        </row>
        <row r="116">
          <cell r="A116" t="str">
            <v>20.1</v>
          </cell>
          <cell r="B116" t="str">
            <v>Señalización</v>
          </cell>
          <cell r="C116" t="str">
            <v>gl</v>
          </cell>
          <cell r="L116">
            <v>62</v>
          </cell>
          <cell r="M116">
            <v>30</v>
          </cell>
          <cell r="N116">
            <v>1</v>
          </cell>
          <cell r="O116" t="str">
            <v>20.1</v>
          </cell>
        </row>
        <row r="117">
          <cell r="A117">
            <v>21</v>
          </cell>
          <cell r="B117" t="str">
            <v xml:space="preserve"> OBRAS EXTERIORES</v>
          </cell>
          <cell r="C117">
            <v>0</v>
          </cell>
          <cell r="L117">
            <v>62</v>
          </cell>
          <cell r="M117">
            <v>31</v>
          </cell>
          <cell r="N117">
            <v>0</v>
          </cell>
          <cell r="O117">
            <v>21</v>
          </cell>
        </row>
        <row r="118">
          <cell r="A118" t="str">
            <v>21.1</v>
          </cell>
          <cell r="B118" t="str">
            <v>Cercos</v>
          </cell>
          <cell r="C118" t="str">
            <v>ml</v>
          </cell>
          <cell r="L118">
            <v>63</v>
          </cell>
          <cell r="M118">
            <v>31</v>
          </cell>
          <cell r="N118">
            <v>1</v>
          </cell>
          <cell r="O118" t="str">
            <v>21.1</v>
          </cell>
        </row>
        <row r="119">
          <cell r="A119" t="str">
            <v>21.2</v>
          </cell>
          <cell r="B119" t="str">
            <v>Equipamiento fijo</v>
          </cell>
          <cell r="C119">
            <v>0</v>
          </cell>
          <cell r="L119">
            <v>63</v>
          </cell>
          <cell r="M119">
            <v>32</v>
          </cell>
          <cell r="N119">
            <v>0</v>
          </cell>
          <cell r="O119" t="str">
            <v>21.2</v>
          </cell>
        </row>
        <row r="120">
          <cell r="A120" t="str">
            <v>21.2.1</v>
          </cell>
          <cell r="B120" t="str">
            <v>Bancos</v>
          </cell>
          <cell r="C120" t="str">
            <v>gl</v>
          </cell>
          <cell r="L120">
            <v>64</v>
          </cell>
          <cell r="M120">
            <v>32</v>
          </cell>
          <cell r="N120">
            <v>1</v>
          </cell>
          <cell r="O120" t="str">
            <v>21.2.1</v>
          </cell>
        </row>
        <row r="121">
          <cell r="A121" t="str">
            <v>21.4</v>
          </cell>
          <cell r="B121" t="str">
            <v>Puentes, rampas, barandas y otros</v>
          </cell>
          <cell r="C121" t="str">
            <v>gl</v>
          </cell>
          <cell r="L121">
            <v>65</v>
          </cell>
          <cell r="M121">
            <v>32</v>
          </cell>
          <cell r="N121">
            <v>2</v>
          </cell>
          <cell r="O121" t="str">
            <v>21.4</v>
          </cell>
        </row>
        <row r="122">
          <cell r="A122">
            <v>23</v>
          </cell>
          <cell r="B122" t="str">
            <v xml:space="preserve"> LIMPIEZA DE OBRA</v>
          </cell>
          <cell r="C122">
            <v>0</v>
          </cell>
          <cell r="L122">
            <v>65</v>
          </cell>
          <cell r="M122">
            <v>33</v>
          </cell>
          <cell r="N122">
            <v>0</v>
          </cell>
          <cell r="O122">
            <v>23</v>
          </cell>
        </row>
        <row r="123">
          <cell r="A123" t="str">
            <v>23.1</v>
          </cell>
          <cell r="B123" t="str">
            <v>Limpieza de obra periódica y final</v>
          </cell>
          <cell r="C123" t="str">
            <v>gl</v>
          </cell>
          <cell r="L123">
            <v>66</v>
          </cell>
          <cell r="M123">
            <v>33</v>
          </cell>
          <cell r="N123">
            <v>1</v>
          </cell>
          <cell r="O123" t="str">
            <v>23.1</v>
          </cell>
        </row>
        <row r="124">
          <cell r="A124">
            <v>24</v>
          </cell>
          <cell r="B124" t="str">
            <v xml:space="preserve"> VARIOS</v>
          </cell>
          <cell r="C124">
            <v>0</v>
          </cell>
          <cell r="L124">
            <v>66</v>
          </cell>
          <cell r="M124">
            <v>34</v>
          </cell>
          <cell r="N124">
            <v>0</v>
          </cell>
          <cell r="O124">
            <v>24</v>
          </cell>
        </row>
        <row r="125">
          <cell r="A125" t="str">
            <v>24.1</v>
          </cell>
          <cell r="B125" t="str">
            <v>Fichas complementarias y otros</v>
          </cell>
          <cell r="C125" t="str">
            <v>gl</v>
          </cell>
          <cell r="L125">
            <v>67</v>
          </cell>
          <cell r="M125">
            <v>34</v>
          </cell>
          <cell r="N125">
            <v>1</v>
          </cell>
          <cell r="O125" t="str">
            <v>24.1</v>
          </cell>
        </row>
        <row r="126">
          <cell r="A126" t="str">
            <v>24.3</v>
          </cell>
          <cell r="B126" t="str">
            <v>Pergolas s/ piso</v>
          </cell>
          <cell r="C126" t="str">
            <v>m2</v>
          </cell>
          <cell r="L126">
            <v>68</v>
          </cell>
          <cell r="M126">
            <v>34</v>
          </cell>
          <cell r="N126">
            <v>2</v>
          </cell>
          <cell r="O126" t="str">
            <v>24.3</v>
          </cell>
        </row>
        <row r="127">
          <cell r="A127" t="str">
            <v>24.4</v>
          </cell>
          <cell r="B127" t="str">
            <v>Otros</v>
          </cell>
          <cell r="C127">
            <v>0</v>
          </cell>
          <cell r="L127">
            <v>68</v>
          </cell>
          <cell r="M127">
            <v>35</v>
          </cell>
          <cell r="N127">
            <v>0</v>
          </cell>
          <cell r="O127" t="str">
            <v>24.4</v>
          </cell>
        </row>
        <row r="128">
          <cell r="A128" t="str">
            <v>24.4.5</v>
          </cell>
          <cell r="B128" t="str">
            <v>Ventiluz</v>
          </cell>
          <cell r="C128" t="str">
            <v>gl</v>
          </cell>
          <cell r="L128">
            <v>69</v>
          </cell>
          <cell r="M128">
            <v>35</v>
          </cell>
          <cell r="N128">
            <v>1</v>
          </cell>
          <cell r="O128" t="str">
            <v>24.4.5</v>
          </cell>
        </row>
        <row r="129">
          <cell r="A129" t="str">
            <v>24.4.6</v>
          </cell>
          <cell r="B129" t="str">
            <v>Vegetación</v>
          </cell>
          <cell r="C129" t="str">
            <v>gl</v>
          </cell>
          <cell r="L129">
            <v>70</v>
          </cell>
          <cell r="M129">
            <v>35</v>
          </cell>
          <cell r="N129">
            <v>2</v>
          </cell>
          <cell r="O129" t="str">
            <v>24.4.6</v>
          </cell>
        </row>
        <row r="130">
          <cell r="A130" t="str">
            <v>24.4.7</v>
          </cell>
          <cell r="B130" t="str">
            <v>Equipamiento de salitas de Nivel Inincial</v>
          </cell>
          <cell r="C130" t="str">
            <v>gl</v>
          </cell>
          <cell r="L130">
            <v>71</v>
          </cell>
          <cell r="M130">
            <v>35</v>
          </cell>
          <cell r="N130">
            <v>3</v>
          </cell>
          <cell r="O130" t="str">
            <v>24.4.7</v>
          </cell>
        </row>
        <row r="131">
          <cell r="A131" t="str">
            <v>24.5</v>
          </cell>
          <cell r="B131" t="str">
            <v>Planos aprobados</v>
          </cell>
          <cell r="C131" t="str">
            <v>gl</v>
          </cell>
          <cell r="L131">
            <v>72</v>
          </cell>
          <cell r="M131">
            <v>35</v>
          </cell>
          <cell r="N131">
            <v>4</v>
          </cell>
          <cell r="O131" t="str">
            <v>24.5</v>
          </cell>
        </row>
        <row r="132">
          <cell r="A132">
            <v>25</v>
          </cell>
          <cell r="B132" t="str">
            <v>REFACCIONES Y TERMINACIONES DE OBRA</v>
          </cell>
          <cell r="C132">
            <v>0</v>
          </cell>
          <cell r="L132">
            <v>72</v>
          </cell>
          <cell r="M132">
            <v>36</v>
          </cell>
          <cell r="N132">
            <v>0</v>
          </cell>
          <cell r="O132">
            <v>25</v>
          </cell>
        </row>
        <row r="133">
          <cell r="A133" t="str">
            <v>25.1</v>
          </cell>
          <cell r="B133" t="str">
            <v>Sala de Nivel Inicial Existente a refaccionar</v>
          </cell>
          <cell r="C133" t="str">
            <v>gl</v>
          </cell>
          <cell r="L133">
            <v>73</v>
          </cell>
          <cell r="M133">
            <v>36</v>
          </cell>
          <cell r="N133">
            <v>1</v>
          </cell>
          <cell r="O133" t="str">
            <v>25.1</v>
          </cell>
        </row>
        <row r="134">
          <cell r="A134" t="str">
            <v>25.2</v>
          </cell>
          <cell r="B134" t="str">
            <v>Sanitario existente de nivel inicial a refaccionar</v>
          </cell>
          <cell r="C134" t="str">
            <v>gl</v>
          </cell>
          <cell r="L134">
            <v>74</v>
          </cell>
          <cell r="M134">
            <v>36</v>
          </cell>
          <cell r="N134">
            <v>2</v>
          </cell>
          <cell r="O134" t="str">
            <v>25.2</v>
          </cell>
        </row>
        <row r="135">
          <cell r="A135" t="str">
            <v>25.3</v>
          </cell>
          <cell r="B135" t="str">
            <v>Circulación existente a refaccionar</v>
          </cell>
          <cell r="C135" t="str">
            <v>gl</v>
          </cell>
          <cell r="L135">
            <v>75</v>
          </cell>
          <cell r="M135">
            <v>36</v>
          </cell>
          <cell r="N135">
            <v>3</v>
          </cell>
          <cell r="O135" t="str">
            <v>25.3</v>
          </cell>
        </row>
        <row r="136">
          <cell r="A136" t="str">
            <v>25.4</v>
          </cell>
          <cell r="B136" t="str">
            <v>Patio Cìvico existente a refaccionar</v>
          </cell>
          <cell r="C136" t="str">
            <v>gl</v>
          </cell>
          <cell r="L136">
            <v>76</v>
          </cell>
          <cell r="M136">
            <v>36</v>
          </cell>
          <cell r="N136">
            <v>4</v>
          </cell>
          <cell r="O136" t="str">
            <v>25.4</v>
          </cell>
        </row>
        <row r="137">
          <cell r="A137" t="str">
            <v>25.5</v>
          </cell>
          <cell r="B137" t="str">
            <v>Patio de Juegos existente a refaccionar</v>
          </cell>
          <cell r="C137" t="str">
            <v>gl</v>
          </cell>
          <cell r="L137">
            <v>77</v>
          </cell>
          <cell r="M137">
            <v>36</v>
          </cell>
          <cell r="N137">
            <v>5</v>
          </cell>
          <cell r="O137" t="str">
            <v>25.5</v>
          </cell>
        </row>
        <row r="138">
          <cell r="A138" t="str">
            <v>25.6</v>
          </cell>
          <cell r="B138" t="str">
            <v>Construcción existente a terminar</v>
          </cell>
          <cell r="C138" t="str">
            <v>gl</v>
          </cell>
          <cell r="L138">
            <v>78</v>
          </cell>
          <cell r="M138">
            <v>36</v>
          </cell>
          <cell r="N138">
            <v>6</v>
          </cell>
          <cell r="O138" t="str">
            <v>25.6</v>
          </cell>
        </row>
        <row r="139">
          <cell r="A139" t="str">
            <v>25.7</v>
          </cell>
          <cell r="B139" t="str">
            <v>Galería existente a terminar</v>
          </cell>
          <cell r="C139" t="str">
            <v>gl</v>
          </cell>
          <cell r="L139">
            <v>79</v>
          </cell>
          <cell r="M139">
            <v>36</v>
          </cell>
          <cell r="N139">
            <v>7</v>
          </cell>
          <cell r="O139" t="str">
            <v>25.7</v>
          </cell>
        </row>
        <row r="140">
          <cell r="A140" t="str">
            <v>25.8</v>
          </cell>
          <cell r="B140" t="str">
            <v>Consolidación de terraplen (talud)</v>
          </cell>
          <cell r="C140" t="str">
            <v>m3</v>
          </cell>
          <cell r="L140">
            <v>80</v>
          </cell>
          <cell r="M140">
            <v>36</v>
          </cell>
          <cell r="N140">
            <v>8</v>
          </cell>
          <cell r="O140" t="str">
            <v>25.8</v>
          </cell>
        </row>
        <row r="141">
          <cell r="A141" t="str">
            <v>25.9</v>
          </cell>
          <cell r="B141" t="str">
            <v>Instalación eléctrica en el Edificio existente (Sector de Jinz)</v>
          </cell>
          <cell r="C141" t="str">
            <v>gl</v>
          </cell>
          <cell r="L141">
            <v>81</v>
          </cell>
          <cell r="M141">
            <v>36</v>
          </cell>
          <cell r="N141">
            <v>9</v>
          </cell>
          <cell r="O141" t="str">
            <v>25.9</v>
          </cell>
        </row>
        <row r="142">
          <cell r="A142" t="str">
            <v>25.10</v>
          </cell>
          <cell r="B142" t="str">
            <v>Conexión de Instalación Sanitaria nueva a la instalación existente</v>
          </cell>
          <cell r="C142" t="str">
            <v>gl</v>
          </cell>
          <cell r="L142">
            <v>82</v>
          </cell>
          <cell r="M142">
            <v>36</v>
          </cell>
          <cell r="N142">
            <v>10</v>
          </cell>
          <cell r="O142" t="str">
            <v>25.10</v>
          </cell>
        </row>
        <row r="143">
          <cell r="A143" t="str">
            <v>25.11</v>
          </cell>
          <cell r="B143" t="str">
            <v>Instalación de Gas en el Edificio existente (Sector de Jinz)</v>
          </cell>
          <cell r="C143" t="str">
            <v>gl</v>
          </cell>
          <cell r="L143">
            <v>83</v>
          </cell>
          <cell r="M143">
            <v>36</v>
          </cell>
          <cell r="N143">
            <v>11</v>
          </cell>
          <cell r="O143" t="str">
            <v>25.11</v>
          </cell>
        </row>
        <row r="144">
          <cell r="A144" t="str">
            <v>25.12</v>
          </cell>
          <cell r="B144" t="str">
            <v>Instalación de Aire Acondicionado en el Edificio existente (Sector de Jinz)</v>
          </cell>
          <cell r="C144" t="str">
            <v>gl</v>
          </cell>
          <cell r="L144">
            <v>84</v>
          </cell>
          <cell r="M144">
            <v>36</v>
          </cell>
          <cell r="N144">
            <v>12</v>
          </cell>
          <cell r="O144" t="str">
            <v>25.12</v>
          </cell>
        </row>
        <row r="145">
          <cell r="A145" t="str">
            <v>25.13</v>
          </cell>
          <cell r="B145" t="str">
            <v>Instalaciones de Seguridad en el Edificio existente (Sector de Jinz)</v>
          </cell>
          <cell r="C145" t="str">
            <v>gl</v>
          </cell>
          <cell r="L145">
            <v>85</v>
          </cell>
          <cell r="M145">
            <v>36</v>
          </cell>
          <cell r="N145">
            <v>13</v>
          </cell>
          <cell r="O145" t="str">
            <v>25.13</v>
          </cell>
        </row>
        <row r="240">
          <cell r="B240">
            <v>4</v>
          </cell>
        </row>
        <row r="290">
          <cell r="B290">
            <v>4</v>
          </cell>
        </row>
        <row r="340">
          <cell r="B340">
            <v>4</v>
          </cell>
        </row>
        <row r="390">
          <cell r="B390">
            <v>4</v>
          </cell>
        </row>
        <row r="440">
          <cell r="B440">
            <v>5</v>
          </cell>
        </row>
        <row r="490">
          <cell r="B490">
            <v>5</v>
          </cell>
        </row>
        <row r="540">
          <cell r="B540">
            <v>5</v>
          </cell>
        </row>
        <row r="590">
          <cell r="B590">
            <v>5</v>
          </cell>
        </row>
        <row r="640">
          <cell r="B640">
            <v>5</v>
          </cell>
        </row>
        <row r="690">
          <cell r="B690">
            <v>5</v>
          </cell>
        </row>
        <row r="740">
          <cell r="B740">
            <v>5</v>
          </cell>
        </row>
        <row r="790">
          <cell r="B790">
            <v>5</v>
          </cell>
        </row>
        <row r="840">
          <cell r="B840">
            <v>5</v>
          </cell>
        </row>
        <row r="890">
          <cell r="B890">
            <v>5</v>
          </cell>
        </row>
        <row r="940">
          <cell r="B940">
            <v>5</v>
          </cell>
        </row>
        <row r="990">
          <cell r="B990">
            <v>5</v>
          </cell>
        </row>
        <row r="991">
          <cell r="B991" t="str">
            <v>4.2.3</v>
          </cell>
        </row>
        <row r="1040">
          <cell r="B1040">
            <v>5</v>
          </cell>
        </row>
        <row r="1041">
          <cell r="B1041" t="str">
            <v>4.4</v>
          </cell>
        </row>
        <row r="1090">
          <cell r="B1090">
            <v>5</v>
          </cell>
        </row>
        <row r="1091">
          <cell r="B1091" t="str">
            <v>4.4.1</v>
          </cell>
        </row>
        <row r="1140">
          <cell r="B1140">
            <v>5</v>
          </cell>
        </row>
        <row r="1141">
          <cell r="B1141" t="str">
            <v>4.5</v>
          </cell>
        </row>
        <row r="1191">
          <cell r="B1191" t="str">
            <v>4.5.1</v>
          </cell>
        </row>
        <row r="1240">
          <cell r="B1240">
            <v>7</v>
          </cell>
        </row>
        <row r="1241">
          <cell r="B1241" t="str">
            <v>4.5.4</v>
          </cell>
        </row>
        <row r="1291">
          <cell r="B1291" t="str">
            <v>4.6</v>
          </cell>
        </row>
        <row r="1340">
          <cell r="B1340">
            <v>8</v>
          </cell>
        </row>
        <row r="1341">
          <cell r="B1341">
            <v>5</v>
          </cell>
        </row>
        <row r="1390">
          <cell r="B1390">
            <v>8</v>
          </cell>
        </row>
        <row r="1391">
          <cell r="B1391" t="str">
            <v>5.1</v>
          </cell>
        </row>
        <row r="1440">
          <cell r="B1440">
            <v>8</v>
          </cell>
        </row>
        <row r="1441">
          <cell r="B1441" t="str">
            <v>5.2</v>
          </cell>
        </row>
        <row r="1490">
          <cell r="B1490">
            <v>8</v>
          </cell>
        </row>
        <row r="1491">
          <cell r="B1491">
            <v>6</v>
          </cell>
        </row>
        <row r="1540">
          <cell r="B1540">
            <v>8</v>
          </cell>
        </row>
        <row r="1541">
          <cell r="B1541" t="str">
            <v>6.1</v>
          </cell>
        </row>
        <row r="1591">
          <cell r="B1591" t="str">
            <v>6.1.2</v>
          </cell>
        </row>
        <row r="1641">
          <cell r="B1641" t="str">
            <v>6.1.4</v>
          </cell>
        </row>
        <row r="1691">
          <cell r="B1691" t="str">
            <v>6.1.10</v>
          </cell>
        </row>
        <row r="1740">
          <cell r="B1740">
            <v>12</v>
          </cell>
        </row>
        <row r="1741">
          <cell r="B1741" t="str">
            <v>6.2.1</v>
          </cell>
        </row>
        <row r="1790">
          <cell r="B1790">
            <v>12</v>
          </cell>
        </row>
        <row r="1791">
          <cell r="B1791" t="str">
            <v>6.2.7</v>
          </cell>
        </row>
        <row r="1840">
          <cell r="B1840">
            <v>12</v>
          </cell>
        </row>
        <row r="1841">
          <cell r="B1841">
            <v>7</v>
          </cell>
        </row>
        <row r="1890">
          <cell r="B1890">
            <v>12</v>
          </cell>
        </row>
        <row r="1891">
          <cell r="B1891" t="str">
            <v>7.1</v>
          </cell>
        </row>
        <row r="1940">
          <cell r="B1940">
            <v>12</v>
          </cell>
        </row>
        <row r="1941">
          <cell r="B1941">
            <v>8</v>
          </cell>
        </row>
        <row r="1990">
          <cell r="B1990">
            <v>13</v>
          </cell>
        </row>
        <row r="1991">
          <cell r="B1991" t="str">
            <v>8.2</v>
          </cell>
        </row>
        <row r="2040">
          <cell r="B2040">
            <v>13</v>
          </cell>
        </row>
        <row r="2041">
          <cell r="B2041">
            <v>9</v>
          </cell>
        </row>
      </sheetData>
      <sheetData sheetId="3">
        <row r="1">
          <cell r="A1" t="str">
            <v xml:space="preserve">COMITENTE : </v>
          </cell>
          <cell r="C1" t="str">
            <v>DIRECCIÓN DE INFRAESTRUCTURA ESCOLAR</v>
          </cell>
        </row>
        <row r="2">
          <cell r="A2" t="str">
            <v>OBRA :</v>
          </cell>
          <cell r="C2" t="str">
            <v>ESCUELA BATALLA DE TUCUMAN</v>
          </cell>
        </row>
        <row r="3">
          <cell r="A3" t="str">
            <v>UBICACION:</v>
          </cell>
          <cell r="C3" t="str">
            <v>Calle Mendoza y Calle Nº17 - Pocito</v>
          </cell>
        </row>
        <row r="4">
          <cell r="A4" t="str">
            <v>LICITACIÓN N°:</v>
          </cell>
          <cell r="C4">
            <v>0</v>
          </cell>
        </row>
        <row r="5">
          <cell r="A5" t="str">
            <v>EXPEDIENTE N°:</v>
          </cell>
          <cell r="C5">
            <v>0</v>
          </cell>
        </row>
        <row r="6">
          <cell r="A6" t="str">
            <v>PRESUPUESTO OFICIAL:</v>
          </cell>
          <cell r="C6">
            <v>12561143.063702893</v>
          </cell>
        </row>
        <row r="7">
          <cell r="A7" t="str">
            <v>ANTICIPO FINANCIERO/ACOPIO:</v>
          </cell>
          <cell r="C7">
            <v>0</v>
          </cell>
        </row>
        <row r="8">
          <cell r="A8" t="str">
            <v>FECHA APERTURA LICITACIÓN:</v>
          </cell>
          <cell r="C8">
            <v>0</v>
          </cell>
        </row>
        <row r="9">
          <cell r="A9" t="str">
            <v>PLAZO DE OBRA:</v>
          </cell>
          <cell r="C9">
            <v>180</v>
          </cell>
        </row>
        <row r="10">
          <cell r="A10" t="str">
            <v xml:space="preserve">EMPRESA CONSTRUCTORA:  </v>
          </cell>
          <cell r="C10">
            <v>0</v>
          </cell>
        </row>
        <row r="11">
          <cell r="A11" t="str">
            <v>MONTO DE LA OFERTA:</v>
          </cell>
          <cell r="C11">
            <v>0</v>
          </cell>
        </row>
        <row r="13">
          <cell r="A13" t="str">
            <v xml:space="preserve">COMPUTO Y PRESUPUESTO </v>
          </cell>
        </row>
        <row r="15">
          <cell r="A15" t="str">
            <v>RUBRO ITEM</v>
          </cell>
          <cell r="B15" t="str">
            <v>DESIGNACION</v>
          </cell>
          <cell r="D15" t="str">
            <v>UN.</v>
          </cell>
          <cell r="E15" t="str">
            <v>CANT.</v>
          </cell>
          <cell r="F15" t="str">
            <v>COSTOS UNITARIO</v>
          </cell>
          <cell r="G15" t="str">
            <v>PRECIO UNITARIO</v>
          </cell>
          <cell r="H15" t="str">
            <v>PRECIO TOTAL DEL ITEM</v>
          </cell>
          <cell r="I15" t="str">
            <v>PORCENTAJE INCIDENCIA DEL ITEM</v>
          </cell>
        </row>
        <row r="18">
          <cell r="A18">
            <v>1</v>
          </cell>
          <cell r="B18" t="str">
            <v xml:space="preserve"> TRABAJOS PREPARATORIOS</v>
          </cell>
          <cell r="D18">
            <v>0</v>
          </cell>
          <cell r="E18">
            <v>0</v>
          </cell>
          <cell r="F18">
            <v>0</v>
          </cell>
          <cell r="G18">
            <v>0</v>
          </cell>
          <cell r="H18">
            <v>0</v>
          </cell>
          <cell r="I18">
            <v>0</v>
          </cell>
        </row>
        <row r="19">
          <cell r="A19" t="str">
            <v>1.1</v>
          </cell>
          <cell r="B19" t="str">
            <v>Preparación y limpieza de los terrenos.</v>
          </cell>
          <cell r="D19" t="str">
            <v>gl</v>
          </cell>
          <cell r="E19">
            <v>0</v>
          </cell>
          <cell r="F19">
            <v>0</v>
          </cell>
          <cell r="G19">
            <v>0</v>
          </cell>
          <cell r="H19">
            <v>0</v>
          </cell>
          <cell r="I19">
            <v>0</v>
          </cell>
        </row>
        <row r="20">
          <cell r="A20" t="str">
            <v>1.2</v>
          </cell>
          <cell r="B20" t="str">
            <v>Replanteo y otros</v>
          </cell>
          <cell r="D20" t="str">
            <v>gl</v>
          </cell>
          <cell r="E20">
            <v>0</v>
          </cell>
          <cell r="F20">
            <v>0</v>
          </cell>
          <cell r="G20">
            <v>0</v>
          </cell>
          <cell r="H20">
            <v>0</v>
          </cell>
          <cell r="I20">
            <v>0</v>
          </cell>
        </row>
        <row r="21">
          <cell r="A21" t="str">
            <v>1.3</v>
          </cell>
          <cell r="B21" t="str">
            <v>Actividades complementarias</v>
          </cell>
          <cell r="D21" t="str">
            <v>gl</v>
          </cell>
          <cell r="E21">
            <v>0</v>
          </cell>
          <cell r="F21">
            <v>0</v>
          </cell>
          <cell r="G21">
            <v>0</v>
          </cell>
          <cell r="H21">
            <v>0</v>
          </cell>
          <cell r="I21">
            <v>0</v>
          </cell>
        </row>
        <row r="22">
          <cell r="A22">
            <v>2</v>
          </cell>
          <cell r="B22" t="str">
            <v>MOVIMIENTO DE SUELOS</v>
          </cell>
          <cell r="D22">
            <v>0</v>
          </cell>
          <cell r="E22">
            <v>0</v>
          </cell>
          <cell r="F22">
            <v>0</v>
          </cell>
          <cell r="G22">
            <v>0</v>
          </cell>
          <cell r="H22">
            <v>0</v>
          </cell>
          <cell r="I22">
            <v>0</v>
          </cell>
        </row>
        <row r="23">
          <cell r="A23" t="str">
            <v>2.1</v>
          </cell>
          <cell r="B23" t="str">
            <v>Terraplenamientos, rellenos y compactación</v>
          </cell>
          <cell r="D23" t="str">
            <v>m3</v>
          </cell>
          <cell r="E23">
            <v>0</v>
          </cell>
          <cell r="F23">
            <v>0</v>
          </cell>
          <cell r="G23">
            <v>0</v>
          </cell>
          <cell r="H23">
            <v>0</v>
          </cell>
          <cell r="I23">
            <v>0</v>
          </cell>
        </row>
        <row r="24">
          <cell r="A24" t="str">
            <v>2.2</v>
          </cell>
          <cell r="B24" t="str">
            <v>Excavaciones para fundaciones</v>
          </cell>
          <cell r="D24" t="str">
            <v>m3</v>
          </cell>
          <cell r="E24">
            <v>0</v>
          </cell>
          <cell r="F24">
            <v>0</v>
          </cell>
          <cell r="G24">
            <v>0</v>
          </cell>
          <cell r="H24">
            <v>0</v>
          </cell>
          <cell r="I24">
            <v>0</v>
          </cell>
        </row>
        <row r="25">
          <cell r="A25">
            <v>3</v>
          </cell>
          <cell r="B25" t="str">
            <v>ESTRUCTURA RESISTENTE</v>
          </cell>
          <cell r="D25">
            <v>0</v>
          </cell>
          <cell r="E25">
            <v>0</v>
          </cell>
          <cell r="F25">
            <v>0</v>
          </cell>
          <cell r="G25">
            <v>0</v>
          </cell>
          <cell r="H25">
            <v>0</v>
          </cell>
          <cell r="I25">
            <v>0</v>
          </cell>
        </row>
        <row r="26">
          <cell r="A26" t="str">
            <v>3.1</v>
          </cell>
          <cell r="B26" t="str">
            <v>Estructura de Hº Aº</v>
          </cell>
          <cell r="D26">
            <v>0</v>
          </cell>
          <cell r="E26">
            <v>0</v>
          </cell>
          <cell r="F26">
            <v>0</v>
          </cell>
          <cell r="G26">
            <v>0</v>
          </cell>
          <cell r="H26">
            <v>0</v>
          </cell>
          <cell r="I26">
            <v>0</v>
          </cell>
        </row>
        <row r="27">
          <cell r="A27" t="str">
            <v>3.1.1</v>
          </cell>
          <cell r="B27" t="str">
            <v>Hormigones de limpieza y no resistentes</v>
          </cell>
          <cell r="D27" t="str">
            <v>m2</v>
          </cell>
          <cell r="E27">
            <v>0</v>
          </cell>
          <cell r="F27">
            <v>0</v>
          </cell>
          <cell r="G27">
            <v>0</v>
          </cell>
          <cell r="H27">
            <v>0</v>
          </cell>
          <cell r="I27">
            <v>0</v>
          </cell>
        </row>
        <row r="28">
          <cell r="A28" t="str">
            <v>3.1.3</v>
          </cell>
          <cell r="B28" t="str">
            <v>Hormigones para plateas, zapatas, bases y vigas de fundación</v>
          </cell>
          <cell r="D28" t="str">
            <v>m3</v>
          </cell>
          <cell r="E28">
            <v>0</v>
          </cell>
          <cell r="F28">
            <v>0</v>
          </cell>
          <cell r="G28">
            <v>0</v>
          </cell>
          <cell r="H28">
            <v>0</v>
          </cell>
          <cell r="I28">
            <v>0</v>
          </cell>
        </row>
        <row r="29">
          <cell r="A29" t="str">
            <v>3.1.4</v>
          </cell>
          <cell r="B29" t="str">
            <v>Hormigones para vigas de arriostramiento</v>
          </cell>
          <cell r="D29" t="str">
            <v>m3</v>
          </cell>
          <cell r="E29">
            <v>0</v>
          </cell>
          <cell r="F29">
            <v>0</v>
          </cell>
          <cell r="G29">
            <v>0</v>
          </cell>
          <cell r="H29">
            <v>0</v>
          </cell>
          <cell r="I29">
            <v>0</v>
          </cell>
        </row>
        <row r="30">
          <cell r="A30" t="str">
            <v>3.1.5</v>
          </cell>
          <cell r="B30" t="str">
            <v>Hormigones para columnas de carga</v>
          </cell>
          <cell r="D30" t="str">
            <v>m3</v>
          </cell>
          <cell r="E30">
            <v>0</v>
          </cell>
          <cell r="F30">
            <v>0</v>
          </cell>
          <cell r="G30">
            <v>0</v>
          </cell>
          <cell r="H30">
            <v>0</v>
          </cell>
          <cell r="I30">
            <v>0</v>
          </cell>
        </row>
        <row r="31">
          <cell r="A31" t="str">
            <v>3.1.6</v>
          </cell>
          <cell r="B31" t="str">
            <v>Hormigones para columnas de encadenado</v>
          </cell>
          <cell r="D31" t="str">
            <v>m3</v>
          </cell>
          <cell r="E31">
            <v>0</v>
          </cell>
          <cell r="F31">
            <v>0</v>
          </cell>
          <cell r="G31">
            <v>0</v>
          </cell>
          <cell r="H31">
            <v>0</v>
          </cell>
          <cell r="I31">
            <v>0</v>
          </cell>
        </row>
        <row r="32">
          <cell r="A32" t="str">
            <v>3.1.7</v>
          </cell>
          <cell r="B32" t="str">
            <v>Hormigones para vigas  de carga</v>
          </cell>
          <cell r="D32" t="str">
            <v>m3</v>
          </cell>
          <cell r="E32">
            <v>0</v>
          </cell>
          <cell r="F32">
            <v>0</v>
          </cell>
          <cell r="G32">
            <v>0</v>
          </cell>
          <cell r="H32">
            <v>0</v>
          </cell>
          <cell r="I32">
            <v>0</v>
          </cell>
        </row>
        <row r="33">
          <cell r="A33" t="str">
            <v>3.1.8</v>
          </cell>
          <cell r="B33" t="str">
            <v>Hormigones para vigas de encadenado</v>
          </cell>
          <cell r="D33" t="str">
            <v>m3</v>
          </cell>
          <cell r="E33">
            <v>0</v>
          </cell>
          <cell r="F33">
            <v>0</v>
          </cell>
          <cell r="G33">
            <v>0</v>
          </cell>
          <cell r="H33">
            <v>0</v>
          </cell>
          <cell r="I33">
            <v>0</v>
          </cell>
        </row>
        <row r="34">
          <cell r="A34" t="str">
            <v>3.1.9</v>
          </cell>
          <cell r="B34" t="str">
            <v>Hormigones para losas</v>
          </cell>
          <cell r="D34" t="str">
            <v>m3</v>
          </cell>
          <cell r="E34">
            <v>0</v>
          </cell>
          <cell r="F34">
            <v>0</v>
          </cell>
          <cell r="G34">
            <v>0</v>
          </cell>
          <cell r="H34">
            <v>0</v>
          </cell>
          <cell r="I34">
            <v>0</v>
          </cell>
        </row>
        <row r="35">
          <cell r="A35" t="str">
            <v>3.1.10</v>
          </cell>
          <cell r="B35" t="str">
            <v>Hormigones para muro de contencion.</v>
          </cell>
          <cell r="D35" t="str">
            <v>m3</v>
          </cell>
          <cell r="E35">
            <v>0</v>
          </cell>
          <cell r="F35">
            <v>0</v>
          </cell>
          <cell r="G35">
            <v>0</v>
          </cell>
          <cell r="H35">
            <v>0</v>
          </cell>
          <cell r="I35">
            <v>0</v>
          </cell>
        </row>
        <row r="36">
          <cell r="A36" t="str">
            <v>3.2</v>
          </cell>
          <cell r="B36" t="str">
            <v>Estructura  metálica</v>
          </cell>
          <cell r="D36">
            <v>0</v>
          </cell>
          <cell r="E36">
            <v>0</v>
          </cell>
          <cell r="F36">
            <v>0</v>
          </cell>
          <cell r="G36">
            <v>0</v>
          </cell>
          <cell r="H36">
            <v>0</v>
          </cell>
          <cell r="I36">
            <v>0</v>
          </cell>
        </row>
        <row r="37">
          <cell r="A37" t="str">
            <v>3.2.1</v>
          </cell>
          <cell r="B37" t="str">
            <v>Vigas, correas, y cerramiento</v>
          </cell>
          <cell r="D37" t="str">
            <v>m2</v>
          </cell>
          <cell r="E37">
            <v>0</v>
          </cell>
          <cell r="F37">
            <v>0</v>
          </cell>
          <cell r="G37">
            <v>0</v>
          </cell>
          <cell r="H37">
            <v>0</v>
          </cell>
          <cell r="I37">
            <v>0</v>
          </cell>
        </row>
        <row r="38">
          <cell r="A38">
            <v>4</v>
          </cell>
          <cell r="B38" t="str">
            <v xml:space="preserve"> ALBAÑILERÍA</v>
          </cell>
          <cell r="D38">
            <v>0</v>
          </cell>
          <cell r="E38">
            <v>0</v>
          </cell>
          <cell r="F38">
            <v>0</v>
          </cell>
          <cell r="G38">
            <v>0</v>
          </cell>
          <cell r="H38">
            <v>0</v>
          </cell>
          <cell r="I38">
            <v>0</v>
          </cell>
        </row>
        <row r="39">
          <cell r="A39" t="str">
            <v>4.1</v>
          </cell>
          <cell r="B39" t="str">
            <v>Muros</v>
          </cell>
          <cell r="D39">
            <v>0</v>
          </cell>
          <cell r="E39">
            <v>0</v>
          </cell>
          <cell r="F39">
            <v>0</v>
          </cell>
          <cell r="G39">
            <v>0</v>
          </cell>
          <cell r="H39">
            <v>0</v>
          </cell>
          <cell r="I39">
            <v>0</v>
          </cell>
        </row>
        <row r="40">
          <cell r="A40" t="str">
            <v>4.1.2</v>
          </cell>
          <cell r="B40" t="str">
            <v>Mamposterías  de ladrillón de 0,20 m</v>
          </cell>
          <cell r="D40" t="str">
            <v>m2</v>
          </cell>
          <cell r="E40">
            <v>0</v>
          </cell>
          <cell r="F40">
            <v>0</v>
          </cell>
          <cell r="G40">
            <v>0</v>
          </cell>
          <cell r="H40">
            <v>0</v>
          </cell>
          <cell r="I40">
            <v>0</v>
          </cell>
        </row>
        <row r="41">
          <cell r="A41" t="str">
            <v>4.2</v>
          </cell>
          <cell r="B41" t="str">
            <v>Tabiques</v>
          </cell>
          <cell r="D41">
            <v>0</v>
          </cell>
          <cell r="E41">
            <v>0</v>
          </cell>
          <cell r="F41">
            <v>0</v>
          </cell>
          <cell r="G41">
            <v>0</v>
          </cell>
          <cell r="H41">
            <v>0</v>
          </cell>
          <cell r="I41">
            <v>0</v>
          </cell>
        </row>
        <row r="42">
          <cell r="A42" t="str">
            <v>4.2.3</v>
          </cell>
          <cell r="B42" t="str">
            <v>Tabiques de placas cementicias</v>
          </cell>
          <cell r="D42" t="str">
            <v>m2</v>
          </cell>
          <cell r="E42">
            <v>0</v>
          </cell>
          <cell r="F42">
            <v>0</v>
          </cell>
          <cell r="G42">
            <v>0</v>
          </cell>
          <cell r="H42">
            <v>0</v>
          </cell>
          <cell r="I42">
            <v>0</v>
          </cell>
        </row>
        <row r="43">
          <cell r="A43" t="str">
            <v>4.4</v>
          </cell>
          <cell r="B43" t="str">
            <v>Aislaciones</v>
          </cell>
          <cell r="D43">
            <v>0</v>
          </cell>
          <cell r="E43">
            <v>0</v>
          </cell>
          <cell r="F43">
            <v>0</v>
          </cell>
          <cell r="G43">
            <v>0</v>
          </cell>
          <cell r="H43">
            <v>0</v>
          </cell>
          <cell r="I43">
            <v>0</v>
          </cell>
        </row>
        <row r="44">
          <cell r="A44" t="str">
            <v>4.4.1</v>
          </cell>
          <cell r="B44" t="str">
            <v>Capa Aisladora Horizontal y Vertical</v>
          </cell>
          <cell r="D44" t="str">
            <v>m2</v>
          </cell>
          <cell r="E44">
            <v>0</v>
          </cell>
          <cell r="F44">
            <v>0</v>
          </cell>
          <cell r="G44">
            <v>0</v>
          </cell>
          <cell r="H44">
            <v>0</v>
          </cell>
          <cell r="I44">
            <v>0</v>
          </cell>
        </row>
        <row r="45">
          <cell r="A45" t="str">
            <v>4.5</v>
          </cell>
          <cell r="B45" t="str">
            <v>Revoques</v>
          </cell>
          <cell r="D45">
            <v>0</v>
          </cell>
          <cell r="E45">
            <v>0</v>
          </cell>
          <cell r="F45">
            <v>0</v>
          </cell>
          <cell r="G45">
            <v>0</v>
          </cell>
          <cell r="H45">
            <v>0</v>
          </cell>
          <cell r="I45">
            <v>0</v>
          </cell>
        </row>
        <row r="46">
          <cell r="A46" t="str">
            <v>4.5.1</v>
          </cell>
          <cell r="B46" t="str">
            <v>Jaharro a la cal  interior y exterior</v>
          </cell>
          <cell r="D46" t="str">
            <v>m2</v>
          </cell>
          <cell r="E46">
            <v>0</v>
          </cell>
          <cell r="F46">
            <v>0</v>
          </cell>
          <cell r="G46">
            <v>0</v>
          </cell>
          <cell r="H46">
            <v>0</v>
          </cell>
          <cell r="I46">
            <v>0</v>
          </cell>
        </row>
        <row r="47">
          <cell r="A47" t="str">
            <v>4.5.3</v>
          </cell>
          <cell r="B47" t="str">
            <v>Jaharro bajo revestimiento</v>
          </cell>
          <cell r="D47" t="str">
            <v>m2</v>
          </cell>
          <cell r="E47">
            <v>0</v>
          </cell>
          <cell r="F47">
            <v>0</v>
          </cell>
          <cell r="G47">
            <v>0</v>
          </cell>
          <cell r="H47">
            <v>0</v>
          </cell>
          <cell r="I47">
            <v>0</v>
          </cell>
        </row>
        <row r="48">
          <cell r="A48" t="str">
            <v>4.5.4</v>
          </cell>
          <cell r="B48" t="str">
            <v>Enlucidos</v>
          </cell>
          <cell r="D48" t="str">
            <v>m2</v>
          </cell>
          <cell r="E48">
            <v>0</v>
          </cell>
          <cell r="F48">
            <v>0</v>
          </cell>
          <cell r="G48">
            <v>0</v>
          </cell>
          <cell r="H48">
            <v>0</v>
          </cell>
          <cell r="I48">
            <v>0</v>
          </cell>
        </row>
        <row r="49">
          <cell r="A49" t="str">
            <v>4.6</v>
          </cell>
          <cell r="B49" t="str">
            <v>Contrapisos</v>
          </cell>
          <cell r="D49">
            <v>0</v>
          </cell>
          <cell r="E49">
            <v>0</v>
          </cell>
          <cell r="F49">
            <v>0</v>
          </cell>
          <cell r="G49">
            <v>0</v>
          </cell>
          <cell r="H49">
            <v>0</v>
          </cell>
          <cell r="I49">
            <v>0</v>
          </cell>
        </row>
        <row r="50">
          <cell r="A50" t="str">
            <v>4.6.2</v>
          </cell>
          <cell r="B50" t="str">
            <v>De hormigón armado</v>
          </cell>
          <cell r="D50" t="str">
            <v>m2</v>
          </cell>
          <cell r="E50">
            <v>0</v>
          </cell>
          <cell r="F50">
            <v>0</v>
          </cell>
          <cell r="G50">
            <v>0</v>
          </cell>
          <cell r="H50">
            <v>0</v>
          </cell>
          <cell r="I50">
            <v>0</v>
          </cell>
        </row>
        <row r="51">
          <cell r="A51">
            <v>5</v>
          </cell>
          <cell r="B51" t="str">
            <v xml:space="preserve"> REVESTIMIENTOS</v>
          </cell>
          <cell r="D51">
            <v>0</v>
          </cell>
          <cell r="E51">
            <v>0</v>
          </cell>
          <cell r="F51">
            <v>0</v>
          </cell>
          <cell r="G51">
            <v>0</v>
          </cell>
          <cell r="H51">
            <v>0</v>
          </cell>
          <cell r="I51">
            <v>0</v>
          </cell>
        </row>
        <row r="52">
          <cell r="A52" t="str">
            <v>5.1</v>
          </cell>
          <cell r="B52" t="str">
            <v>Cerámico</v>
          </cell>
          <cell r="D52" t="str">
            <v>m2</v>
          </cell>
          <cell r="E52">
            <v>0</v>
          </cell>
          <cell r="F52">
            <v>0</v>
          </cell>
          <cell r="G52">
            <v>0</v>
          </cell>
          <cell r="H52">
            <v>0</v>
          </cell>
          <cell r="I52">
            <v>0</v>
          </cell>
        </row>
        <row r="53">
          <cell r="A53" t="str">
            <v>5.2</v>
          </cell>
          <cell r="B53" t="str">
            <v>Antepechos</v>
          </cell>
          <cell r="D53" t="str">
            <v>m2</v>
          </cell>
          <cell r="E53">
            <v>0</v>
          </cell>
          <cell r="F53">
            <v>0</v>
          </cell>
          <cell r="G53">
            <v>0</v>
          </cell>
          <cell r="H53">
            <v>0</v>
          </cell>
          <cell r="I53">
            <v>0</v>
          </cell>
        </row>
        <row r="54">
          <cell r="A54">
            <v>6</v>
          </cell>
          <cell r="B54" t="str">
            <v xml:space="preserve"> PISOS Y ZÓCALOS</v>
          </cell>
          <cell r="D54">
            <v>0</v>
          </cell>
          <cell r="E54">
            <v>0</v>
          </cell>
          <cell r="F54">
            <v>0</v>
          </cell>
          <cell r="G54">
            <v>0</v>
          </cell>
          <cell r="H54">
            <v>0</v>
          </cell>
          <cell r="I54">
            <v>0</v>
          </cell>
        </row>
        <row r="55">
          <cell r="A55" t="str">
            <v>6.1</v>
          </cell>
          <cell r="B55" t="str">
            <v>Interiores</v>
          </cell>
          <cell r="D55">
            <v>0</v>
          </cell>
          <cell r="E55">
            <v>0</v>
          </cell>
          <cell r="F55">
            <v>0</v>
          </cell>
          <cell r="G55">
            <v>0</v>
          </cell>
          <cell r="H55">
            <v>0</v>
          </cell>
          <cell r="I55">
            <v>0</v>
          </cell>
        </row>
        <row r="56">
          <cell r="A56" t="str">
            <v>6.1.2</v>
          </cell>
          <cell r="B56" t="str">
            <v>Pisos de mosaico granítico 30 x 30</v>
          </cell>
          <cell r="D56" t="str">
            <v>m2</v>
          </cell>
          <cell r="E56">
            <v>0</v>
          </cell>
          <cell r="F56">
            <v>0</v>
          </cell>
          <cell r="G56">
            <v>0</v>
          </cell>
          <cell r="H56">
            <v>0</v>
          </cell>
          <cell r="I56">
            <v>0</v>
          </cell>
        </row>
        <row r="57">
          <cell r="A57" t="str">
            <v>6.1.4</v>
          </cell>
          <cell r="B57" t="str">
            <v>Zócalos graníticos</v>
          </cell>
          <cell r="D57" t="str">
            <v>ml</v>
          </cell>
          <cell r="E57">
            <v>0</v>
          </cell>
          <cell r="F57">
            <v>0</v>
          </cell>
          <cell r="G57">
            <v>0</v>
          </cell>
          <cell r="H57">
            <v>0</v>
          </cell>
          <cell r="I57">
            <v>0</v>
          </cell>
        </row>
        <row r="58">
          <cell r="A58" t="str">
            <v>6.1.10</v>
          </cell>
          <cell r="B58" t="str">
            <v>Umbrales y solías</v>
          </cell>
          <cell r="D58" t="str">
            <v>m2</v>
          </cell>
          <cell r="E58">
            <v>0</v>
          </cell>
          <cell r="F58">
            <v>0</v>
          </cell>
          <cell r="G58">
            <v>0</v>
          </cell>
          <cell r="H58">
            <v>0</v>
          </cell>
          <cell r="I58">
            <v>0</v>
          </cell>
        </row>
        <row r="59">
          <cell r="A59" t="str">
            <v>6.2</v>
          </cell>
          <cell r="B59" t="str">
            <v>Exteriores</v>
          </cell>
          <cell r="D59">
            <v>0</v>
          </cell>
          <cell r="E59">
            <v>0</v>
          </cell>
          <cell r="F59">
            <v>0</v>
          </cell>
          <cell r="G59">
            <v>0</v>
          </cell>
          <cell r="H59">
            <v>0</v>
          </cell>
          <cell r="I59">
            <v>0</v>
          </cell>
        </row>
        <row r="60">
          <cell r="A60" t="str">
            <v>6.2.1</v>
          </cell>
          <cell r="B60" t="str">
            <v>De hormigón sin armar</v>
          </cell>
          <cell r="D60" t="str">
            <v>m2</v>
          </cell>
          <cell r="E60">
            <v>0</v>
          </cell>
          <cell r="F60">
            <v>0</v>
          </cell>
          <cell r="G60">
            <v>0</v>
          </cell>
          <cell r="H60">
            <v>0</v>
          </cell>
          <cell r="I60">
            <v>0</v>
          </cell>
        </row>
        <row r="61">
          <cell r="A61" t="str">
            <v>6.2.7</v>
          </cell>
          <cell r="B61" t="str">
            <v>Zócalo rehundido</v>
          </cell>
          <cell r="D61" t="str">
            <v>ml</v>
          </cell>
          <cell r="E61">
            <v>0</v>
          </cell>
          <cell r="F61">
            <v>0</v>
          </cell>
          <cell r="G61">
            <v>0</v>
          </cell>
          <cell r="H61">
            <v>0</v>
          </cell>
          <cell r="I61">
            <v>0</v>
          </cell>
        </row>
        <row r="62">
          <cell r="A62">
            <v>7</v>
          </cell>
          <cell r="B62" t="str">
            <v xml:space="preserve"> MARMOLERÍA</v>
          </cell>
          <cell r="D62">
            <v>0</v>
          </cell>
          <cell r="E62">
            <v>0</v>
          </cell>
          <cell r="F62">
            <v>0</v>
          </cell>
          <cell r="G62">
            <v>0</v>
          </cell>
          <cell r="H62">
            <v>0</v>
          </cell>
          <cell r="I62">
            <v>0</v>
          </cell>
        </row>
        <row r="63">
          <cell r="A63" t="str">
            <v>7.1</v>
          </cell>
          <cell r="B63" t="str">
            <v>Mesadas de granito natural</v>
          </cell>
          <cell r="D63" t="str">
            <v>m2</v>
          </cell>
          <cell r="E63">
            <v>0</v>
          </cell>
          <cell r="F63">
            <v>0</v>
          </cell>
          <cell r="G63">
            <v>0</v>
          </cell>
          <cell r="H63">
            <v>0</v>
          </cell>
          <cell r="I63">
            <v>0</v>
          </cell>
        </row>
        <row r="64">
          <cell r="A64">
            <v>8</v>
          </cell>
          <cell r="B64" t="str">
            <v xml:space="preserve"> CUBIERTAS Y TECHOS</v>
          </cell>
          <cell r="D64">
            <v>0</v>
          </cell>
          <cell r="E64">
            <v>0</v>
          </cell>
          <cell r="F64">
            <v>0</v>
          </cell>
          <cell r="G64">
            <v>0</v>
          </cell>
          <cell r="H64">
            <v>0</v>
          </cell>
          <cell r="I64">
            <v>0</v>
          </cell>
        </row>
        <row r="65">
          <cell r="A65" t="str">
            <v>8.1</v>
          </cell>
          <cell r="B65" t="str">
            <v>Cubiertas de techo sobre losa de hormigón armado</v>
          </cell>
          <cell r="D65" t="str">
            <v>m2</v>
          </cell>
          <cell r="E65">
            <v>0</v>
          </cell>
          <cell r="F65">
            <v>0</v>
          </cell>
          <cell r="G65">
            <v>0</v>
          </cell>
          <cell r="H65">
            <v>0</v>
          </cell>
          <cell r="I65">
            <v>0</v>
          </cell>
        </row>
        <row r="66">
          <cell r="A66" t="str">
            <v>8.2</v>
          </cell>
          <cell r="B66" t="str">
            <v>Cubiertas metálicas ( incluidas aislaciones )</v>
          </cell>
          <cell r="D66" t="str">
            <v>m2</v>
          </cell>
          <cell r="E66">
            <v>0</v>
          </cell>
          <cell r="F66">
            <v>0</v>
          </cell>
          <cell r="G66">
            <v>0</v>
          </cell>
          <cell r="H66">
            <v>0</v>
          </cell>
          <cell r="I66">
            <v>0</v>
          </cell>
        </row>
        <row r="67">
          <cell r="A67">
            <v>9</v>
          </cell>
          <cell r="B67" t="str">
            <v xml:space="preserve"> CIELORRASOS</v>
          </cell>
          <cell r="D67">
            <v>0</v>
          </cell>
          <cell r="E67">
            <v>0</v>
          </cell>
          <cell r="F67">
            <v>0</v>
          </cell>
          <cell r="G67">
            <v>0</v>
          </cell>
          <cell r="H67">
            <v>0</v>
          </cell>
          <cell r="I67">
            <v>0</v>
          </cell>
        </row>
        <row r="68">
          <cell r="A68" t="str">
            <v>9.1</v>
          </cell>
          <cell r="B68" t="str">
            <v>Aplicados</v>
          </cell>
          <cell r="D68">
            <v>0</v>
          </cell>
          <cell r="E68">
            <v>0</v>
          </cell>
          <cell r="F68">
            <v>0</v>
          </cell>
          <cell r="G68">
            <v>0</v>
          </cell>
          <cell r="H68">
            <v>0</v>
          </cell>
          <cell r="I68">
            <v>0</v>
          </cell>
        </row>
        <row r="69">
          <cell r="A69" t="str">
            <v>9.1.1</v>
          </cell>
          <cell r="B69" t="str">
            <v>A la cal</v>
          </cell>
          <cell r="D69" t="str">
            <v>m2</v>
          </cell>
          <cell r="E69">
            <v>0</v>
          </cell>
          <cell r="F69">
            <v>0</v>
          </cell>
          <cell r="G69">
            <v>0</v>
          </cell>
          <cell r="H69">
            <v>0</v>
          </cell>
          <cell r="I69">
            <v>0</v>
          </cell>
        </row>
        <row r="70">
          <cell r="A70" t="str">
            <v>9.1.2</v>
          </cell>
          <cell r="B70" t="str">
            <v>Al yeso</v>
          </cell>
          <cell r="D70" t="str">
            <v>m2</v>
          </cell>
          <cell r="E70">
            <v>0</v>
          </cell>
          <cell r="F70">
            <v>0</v>
          </cell>
          <cell r="G70">
            <v>0</v>
          </cell>
          <cell r="H70">
            <v>0</v>
          </cell>
          <cell r="I70">
            <v>0</v>
          </cell>
        </row>
        <row r="71">
          <cell r="A71" t="str">
            <v>9.2</v>
          </cell>
          <cell r="B71" t="str">
            <v>Suspendidos</v>
          </cell>
          <cell r="D71">
            <v>0</v>
          </cell>
          <cell r="E71">
            <v>0</v>
          </cell>
          <cell r="F71">
            <v>0</v>
          </cell>
          <cell r="G71">
            <v>0</v>
          </cell>
          <cell r="H71">
            <v>0</v>
          </cell>
          <cell r="I71">
            <v>0</v>
          </cell>
        </row>
        <row r="72">
          <cell r="A72" t="str">
            <v>9.2.1</v>
          </cell>
          <cell r="B72" t="str">
            <v>De placas rígidas</v>
          </cell>
          <cell r="D72" t="str">
            <v>m2</v>
          </cell>
          <cell r="E72">
            <v>0</v>
          </cell>
          <cell r="F72">
            <v>0</v>
          </cell>
          <cell r="G72">
            <v>0</v>
          </cell>
          <cell r="H72">
            <v>0</v>
          </cell>
          <cell r="I72">
            <v>0</v>
          </cell>
        </row>
        <row r="73">
          <cell r="A73">
            <v>10</v>
          </cell>
          <cell r="B73" t="str">
            <v xml:space="preserve"> CARPINTERÍA </v>
          </cell>
          <cell r="D73">
            <v>0</v>
          </cell>
          <cell r="E73">
            <v>0</v>
          </cell>
          <cell r="F73">
            <v>0</v>
          </cell>
          <cell r="G73">
            <v>0</v>
          </cell>
          <cell r="H73">
            <v>0</v>
          </cell>
          <cell r="I73">
            <v>0</v>
          </cell>
        </row>
        <row r="74">
          <cell r="A74" t="str">
            <v>10.1</v>
          </cell>
          <cell r="B74" t="str">
            <v>Carpinteria metalica</v>
          </cell>
          <cell r="D74" t="str">
            <v>m2</v>
          </cell>
          <cell r="E74">
            <v>0</v>
          </cell>
          <cell r="F74">
            <v>0</v>
          </cell>
          <cell r="G74">
            <v>0</v>
          </cell>
          <cell r="H74">
            <v>0</v>
          </cell>
          <cell r="I74">
            <v>0</v>
          </cell>
        </row>
        <row r="75">
          <cell r="A75" t="str">
            <v>10.4</v>
          </cell>
          <cell r="B75" t="str">
            <v>Muebles fijos</v>
          </cell>
          <cell r="D75" t="str">
            <v>m2</v>
          </cell>
          <cell r="E75">
            <v>0</v>
          </cell>
          <cell r="F75">
            <v>0</v>
          </cell>
          <cell r="G75">
            <v>0</v>
          </cell>
          <cell r="H75">
            <v>0</v>
          </cell>
          <cell r="I75">
            <v>0</v>
          </cell>
        </row>
        <row r="76">
          <cell r="A76">
            <v>11</v>
          </cell>
          <cell r="B76" t="str">
            <v xml:space="preserve"> INSTALACIÓN ELÉCTRICA</v>
          </cell>
          <cell r="D76">
            <v>0</v>
          </cell>
          <cell r="E76">
            <v>0</v>
          </cell>
          <cell r="F76">
            <v>0</v>
          </cell>
          <cell r="G76">
            <v>0</v>
          </cell>
          <cell r="H76">
            <v>0</v>
          </cell>
          <cell r="I76">
            <v>0</v>
          </cell>
        </row>
        <row r="77">
          <cell r="A77" t="str">
            <v>11.1</v>
          </cell>
          <cell r="B77" t="str">
            <v>Fuerza motriz</v>
          </cell>
          <cell r="D77" t="str">
            <v>gl</v>
          </cell>
          <cell r="E77">
            <v>0</v>
          </cell>
          <cell r="F77">
            <v>0</v>
          </cell>
          <cell r="G77">
            <v>0</v>
          </cell>
          <cell r="H77">
            <v>0</v>
          </cell>
          <cell r="I77">
            <v>0</v>
          </cell>
        </row>
        <row r="78">
          <cell r="A78" t="str">
            <v>11.2</v>
          </cell>
          <cell r="B78" t="str">
            <v>Media tensión</v>
          </cell>
          <cell r="D78" t="str">
            <v>gl</v>
          </cell>
          <cell r="E78">
            <v>0</v>
          </cell>
          <cell r="F78">
            <v>0</v>
          </cell>
          <cell r="G78">
            <v>0</v>
          </cell>
          <cell r="H78">
            <v>0</v>
          </cell>
          <cell r="I78">
            <v>0</v>
          </cell>
        </row>
        <row r="79">
          <cell r="A79" t="str">
            <v>11.3</v>
          </cell>
          <cell r="B79" t="str">
            <v>Baja tensión</v>
          </cell>
          <cell r="D79" t="str">
            <v>gl</v>
          </cell>
          <cell r="E79">
            <v>0</v>
          </cell>
          <cell r="F79">
            <v>0</v>
          </cell>
          <cell r="G79">
            <v>0</v>
          </cell>
          <cell r="H79">
            <v>0</v>
          </cell>
          <cell r="I79">
            <v>0</v>
          </cell>
        </row>
        <row r="80">
          <cell r="A80" t="str">
            <v>11.4</v>
          </cell>
          <cell r="B80" t="str">
            <v>Artefactos</v>
          </cell>
          <cell r="D80" t="str">
            <v>gl</v>
          </cell>
          <cell r="E80">
            <v>0</v>
          </cell>
          <cell r="F80">
            <v>0</v>
          </cell>
          <cell r="G80">
            <v>0</v>
          </cell>
          <cell r="H80">
            <v>0</v>
          </cell>
          <cell r="I80">
            <v>0</v>
          </cell>
        </row>
        <row r="81">
          <cell r="A81">
            <v>12</v>
          </cell>
          <cell r="B81" t="str">
            <v xml:space="preserve"> INSTALACIÓN SANITARIA</v>
          </cell>
          <cell r="D81">
            <v>0</v>
          </cell>
          <cell r="E81">
            <v>0</v>
          </cell>
          <cell r="F81">
            <v>0</v>
          </cell>
          <cell r="G81">
            <v>0</v>
          </cell>
          <cell r="H81">
            <v>0</v>
          </cell>
          <cell r="I81">
            <v>0</v>
          </cell>
        </row>
        <row r="82">
          <cell r="A82" t="str">
            <v>12.1</v>
          </cell>
          <cell r="B82" t="str">
            <v>Instalación base de cloacas, caños, cámaras</v>
          </cell>
          <cell r="D82" t="str">
            <v>gl</v>
          </cell>
          <cell r="E82">
            <v>0</v>
          </cell>
          <cell r="F82">
            <v>0</v>
          </cell>
          <cell r="G82">
            <v>0</v>
          </cell>
          <cell r="H82">
            <v>0</v>
          </cell>
          <cell r="I82">
            <v>0</v>
          </cell>
        </row>
        <row r="83">
          <cell r="A83" t="str">
            <v>12.2</v>
          </cell>
          <cell r="B83" t="str">
            <v>Ventilación</v>
          </cell>
          <cell r="D83" t="str">
            <v>gl</v>
          </cell>
          <cell r="E83">
            <v>0</v>
          </cell>
          <cell r="F83">
            <v>0</v>
          </cell>
          <cell r="G83">
            <v>0</v>
          </cell>
          <cell r="H83">
            <v>0</v>
          </cell>
          <cell r="I83">
            <v>0</v>
          </cell>
        </row>
        <row r="84">
          <cell r="A84" t="str">
            <v>12.3</v>
          </cell>
          <cell r="B84" t="str">
            <v>Dispositivos de tratamiento, cámara séptica y otros</v>
          </cell>
          <cell r="D84" t="str">
            <v>gl</v>
          </cell>
          <cell r="E84">
            <v>0</v>
          </cell>
          <cell r="F84">
            <v>0</v>
          </cell>
          <cell r="G84">
            <v>0</v>
          </cell>
          <cell r="H84">
            <v>0</v>
          </cell>
          <cell r="I84">
            <v>0</v>
          </cell>
        </row>
        <row r="85">
          <cell r="A85" t="str">
            <v>12.4</v>
          </cell>
          <cell r="B85" t="str">
            <v>Cañería distribución agua fría-caliente</v>
          </cell>
          <cell r="D85" t="str">
            <v>gl</v>
          </cell>
          <cell r="E85">
            <v>0</v>
          </cell>
          <cell r="F85">
            <v>0</v>
          </cell>
          <cell r="G85">
            <v>0</v>
          </cell>
          <cell r="H85">
            <v>0</v>
          </cell>
          <cell r="I85">
            <v>0</v>
          </cell>
        </row>
        <row r="86">
          <cell r="A86" t="str">
            <v>12.5</v>
          </cell>
          <cell r="B86" t="str">
            <v xml:space="preserve">Tanque de reserva </v>
          </cell>
          <cell r="D86" t="str">
            <v>gl</v>
          </cell>
          <cell r="E86">
            <v>0</v>
          </cell>
          <cell r="F86">
            <v>0</v>
          </cell>
          <cell r="G86">
            <v>0</v>
          </cell>
          <cell r="H86">
            <v>0</v>
          </cell>
          <cell r="I86">
            <v>0</v>
          </cell>
        </row>
        <row r="87">
          <cell r="A87" t="str">
            <v>12.6</v>
          </cell>
          <cell r="B87" t="str">
            <v>Artefactos sanitarios y griferia</v>
          </cell>
          <cell r="D87" t="str">
            <v>gl</v>
          </cell>
          <cell r="E87">
            <v>0</v>
          </cell>
          <cell r="F87">
            <v>0</v>
          </cell>
          <cell r="G87">
            <v>0</v>
          </cell>
          <cell r="H87">
            <v>0</v>
          </cell>
          <cell r="I87">
            <v>0</v>
          </cell>
        </row>
        <row r="88">
          <cell r="A88" t="str">
            <v>12.7</v>
          </cell>
          <cell r="B88" t="str">
            <v>Cañería de desague pluvial</v>
          </cell>
          <cell r="D88" t="str">
            <v>gl</v>
          </cell>
          <cell r="E88">
            <v>0</v>
          </cell>
          <cell r="F88">
            <v>0</v>
          </cell>
          <cell r="G88">
            <v>0</v>
          </cell>
          <cell r="H88">
            <v>0</v>
          </cell>
          <cell r="I88">
            <v>0</v>
          </cell>
        </row>
        <row r="89">
          <cell r="A89" t="str">
            <v>12.8</v>
          </cell>
          <cell r="B89" t="str">
            <v>Conexión a redes externas y otras</v>
          </cell>
          <cell r="D89" t="str">
            <v>gl</v>
          </cell>
          <cell r="E89">
            <v>0</v>
          </cell>
          <cell r="F89">
            <v>0</v>
          </cell>
          <cell r="G89">
            <v>0</v>
          </cell>
          <cell r="H89">
            <v>0</v>
          </cell>
          <cell r="I89">
            <v>0</v>
          </cell>
        </row>
        <row r="90">
          <cell r="A90">
            <v>13</v>
          </cell>
          <cell r="B90" t="str">
            <v xml:space="preserve"> INSTALACIÓN GAS</v>
          </cell>
          <cell r="D90">
            <v>0</v>
          </cell>
          <cell r="E90">
            <v>0</v>
          </cell>
          <cell r="F90">
            <v>0</v>
          </cell>
          <cell r="G90">
            <v>0</v>
          </cell>
          <cell r="H90">
            <v>0</v>
          </cell>
          <cell r="I90">
            <v>0</v>
          </cell>
        </row>
        <row r="91">
          <cell r="A91" t="str">
            <v>13.1</v>
          </cell>
          <cell r="B91" t="str">
            <v>Tendido de cañería</v>
          </cell>
          <cell r="D91" t="str">
            <v>gl</v>
          </cell>
          <cell r="E91">
            <v>0</v>
          </cell>
          <cell r="F91">
            <v>0</v>
          </cell>
          <cell r="G91">
            <v>0</v>
          </cell>
          <cell r="H91">
            <v>0</v>
          </cell>
          <cell r="I91">
            <v>0</v>
          </cell>
        </row>
        <row r="92">
          <cell r="A92" t="str">
            <v>13.2</v>
          </cell>
          <cell r="B92" t="str">
            <v>Reguladores y medidores</v>
          </cell>
          <cell r="D92" t="str">
            <v>gl</v>
          </cell>
          <cell r="E92">
            <v>0</v>
          </cell>
          <cell r="F92">
            <v>0</v>
          </cell>
          <cell r="G92">
            <v>0</v>
          </cell>
          <cell r="H92">
            <v>0</v>
          </cell>
          <cell r="I92">
            <v>0</v>
          </cell>
        </row>
        <row r="93">
          <cell r="A93">
            <v>16</v>
          </cell>
          <cell r="B93" t="str">
            <v xml:space="preserve"> INSTALACIÓN DE AIRE ACONDICIONADO</v>
          </cell>
          <cell r="D93">
            <v>0</v>
          </cell>
          <cell r="E93">
            <v>0</v>
          </cell>
          <cell r="F93">
            <v>0</v>
          </cell>
          <cell r="G93">
            <v>0</v>
          </cell>
          <cell r="H93">
            <v>0</v>
          </cell>
          <cell r="I93">
            <v>0</v>
          </cell>
        </row>
        <row r="94">
          <cell r="A94" t="str">
            <v>16.1</v>
          </cell>
          <cell r="B94" t="str">
            <v>Instalación de aires acondicionado frio - calor</v>
          </cell>
          <cell r="D94" t="str">
            <v>gl</v>
          </cell>
          <cell r="E94">
            <v>0</v>
          </cell>
          <cell r="F94">
            <v>0</v>
          </cell>
          <cell r="G94">
            <v>0</v>
          </cell>
          <cell r="H94">
            <v>0</v>
          </cell>
          <cell r="I94">
            <v>0</v>
          </cell>
        </row>
        <row r="95">
          <cell r="A95">
            <v>17</v>
          </cell>
          <cell r="B95" t="str">
            <v xml:space="preserve"> INSTALACIÓN DE SEGURIDAD</v>
          </cell>
          <cell r="D95">
            <v>0</v>
          </cell>
          <cell r="E95">
            <v>0</v>
          </cell>
          <cell r="F95">
            <v>0</v>
          </cell>
          <cell r="G95">
            <v>0</v>
          </cell>
          <cell r="H95">
            <v>0</v>
          </cell>
          <cell r="I95">
            <v>0</v>
          </cell>
        </row>
        <row r="96">
          <cell r="A96" t="str">
            <v>17.1</v>
          </cell>
          <cell r="B96" t="str">
            <v>Contra Incendio</v>
          </cell>
          <cell r="D96">
            <v>0</v>
          </cell>
          <cell r="E96">
            <v>0</v>
          </cell>
          <cell r="F96">
            <v>0</v>
          </cell>
          <cell r="G96">
            <v>0</v>
          </cell>
          <cell r="H96">
            <v>0</v>
          </cell>
          <cell r="I96">
            <v>0</v>
          </cell>
        </row>
        <row r="97">
          <cell r="A97" t="str">
            <v>17.1.3</v>
          </cell>
          <cell r="B97" t="str">
            <v>Matafuegos, carteles de señalización</v>
          </cell>
          <cell r="D97" t="str">
            <v>gl</v>
          </cell>
          <cell r="E97">
            <v>0</v>
          </cell>
          <cell r="F97">
            <v>0</v>
          </cell>
          <cell r="G97">
            <v>0</v>
          </cell>
          <cell r="H97">
            <v>0</v>
          </cell>
          <cell r="I97">
            <v>0</v>
          </cell>
        </row>
        <row r="98">
          <cell r="A98" t="str">
            <v>17.2</v>
          </cell>
          <cell r="B98" t="str">
            <v>Alarmas técnicas</v>
          </cell>
          <cell r="D98" t="str">
            <v>gl</v>
          </cell>
          <cell r="E98">
            <v>0</v>
          </cell>
          <cell r="F98">
            <v>0</v>
          </cell>
          <cell r="G98">
            <v>0</v>
          </cell>
          <cell r="H98">
            <v>0</v>
          </cell>
          <cell r="I98">
            <v>0</v>
          </cell>
        </row>
        <row r="99">
          <cell r="A99">
            <v>18</v>
          </cell>
          <cell r="B99" t="str">
            <v xml:space="preserve"> CRISTALES, ESPEJOS Y VIDRIOS</v>
          </cell>
          <cell r="D99">
            <v>0</v>
          </cell>
          <cell r="E99">
            <v>0</v>
          </cell>
          <cell r="F99">
            <v>0</v>
          </cell>
          <cell r="G99">
            <v>0</v>
          </cell>
          <cell r="H99">
            <v>0</v>
          </cell>
          <cell r="I99">
            <v>0</v>
          </cell>
        </row>
        <row r="100">
          <cell r="A100" t="str">
            <v>18.1</v>
          </cell>
          <cell r="B100" t="str">
            <v>Vidrios laminado de seguridad 3+3</v>
          </cell>
          <cell r="D100" t="str">
            <v>m2</v>
          </cell>
          <cell r="E100">
            <v>0</v>
          </cell>
          <cell r="F100">
            <v>0</v>
          </cell>
          <cell r="G100">
            <v>0</v>
          </cell>
          <cell r="H100">
            <v>0</v>
          </cell>
          <cell r="I100">
            <v>0</v>
          </cell>
        </row>
        <row r="101">
          <cell r="A101" t="str">
            <v>18.3</v>
          </cell>
          <cell r="B101" t="str">
            <v>Espejos</v>
          </cell>
          <cell r="D101" t="str">
            <v>m2</v>
          </cell>
          <cell r="E101">
            <v>0</v>
          </cell>
          <cell r="F101">
            <v>0</v>
          </cell>
          <cell r="G101">
            <v>0</v>
          </cell>
          <cell r="H101">
            <v>0</v>
          </cell>
          <cell r="I101">
            <v>0</v>
          </cell>
        </row>
        <row r="102">
          <cell r="A102">
            <v>19</v>
          </cell>
          <cell r="B102" t="str">
            <v xml:space="preserve"> PINTURAS</v>
          </cell>
          <cell r="D102">
            <v>0</v>
          </cell>
          <cell r="E102">
            <v>0</v>
          </cell>
          <cell r="F102">
            <v>0</v>
          </cell>
          <cell r="G102">
            <v>0</v>
          </cell>
          <cell r="H102">
            <v>0</v>
          </cell>
          <cell r="I102">
            <v>0</v>
          </cell>
        </row>
        <row r="103">
          <cell r="A103" t="str">
            <v>19.1</v>
          </cell>
          <cell r="B103" t="str">
            <v>Pintura al látex en muros interiores</v>
          </cell>
          <cell r="D103" t="str">
            <v>m2</v>
          </cell>
          <cell r="E103">
            <v>0</v>
          </cell>
          <cell r="F103">
            <v>0</v>
          </cell>
          <cell r="G103">
            <v>0</v>
          </cell>
          <cell r="H103">
            <v>0</v>
          </cell>
          <cell r="I103">
            <v>0</v>
          </cell>
        </row>
        <row r="104">
          <cell r="A104" t="str">
            <v>19.2</v>
          </cell>
          <cell r="B104" t="str">
            <v xml:space="preserve">Pinturas al látex  exteriores </v>
          </cell>
          <cell r="D104" t="str">
            <v>m2</v>
          </cell>
          <cell r="E104">
            <v>0</v>
          </cell>
          <cell r="F104">
            <v>0</v>
          </cell>
          <cell r="G104">
            <v>0</v>
          </cell>
          <cell r="H104">
            <v>0</v>
          </cell>
          <cell r="I104">
            <v>0</v>
          </cell>
        </row>
        <row r="105">
          <cell r="A105" t="str">
            <v>19.3</v>
          </cell>
          <cell r="B105" t="str">
            <v>Pintura al látex en cielorrasos</v>
          </cell>
          <cell r="D105" t="str">
            <v>m2</v>
          </cell>
          <cell r="E105">
            <v>0</v>
          </cell>
          <cell r="F105">
            <v>0</v>
          </cell>
          <cell r="G105">
            <v>0</v>
          </cell>
          <cell r="H105">
            <v>0</v>
          </cell>
          <cell r="I105">
            <v>0</v>
          </cell>
        </row>
        <row r="106">
          <cell r="A106" t="str">
            <v>19.4</v>
          </cell>
          <cell r="B106" t="str">
            <v>Pintura esmalte sintético en carpintería</v>
          </cell>
          <cell r="D106" t="str">
            <v>m2</v>
          </cell>
          <cell r="E106">
            <v>0</v>
          </cell>
          <cell r="F106">
            <v>0</v>
          </cell>
          <cell r="G106">
            <v>0</v>
          </cell>
          <cell r="H106">
            <v>0</v>
          </cell>
          <cell r="I106">
            <v>0</v>
          </cell>
        </row>
        <row r="107">
          <cell r="A107" t="str">
            <v>19.5</v>
          </cell>
          <cell r="B107" t="str">
            <v>Pinturas varias</v>
          </cell>
          <cell r="D107" t="str">
            <v>gl</v>
          </cell>
          <cell r="E107">
            <v>0</v>
          </cell>
          <cell r="F107">
            <v>0</v>
          </cell>
          <cell r="G107">
            <v>0</v>
          </cell>
          <cell r="H107">
            <v>0</v>
          </cell>
          <cell r="I107">
            <v>0</v>
          </cell>
        </row>
        <row r="108">
          <cell r="A108">
            <v>20</v>
          </cell>
          <cell r="B108" t="str">
            <v xml:space="preserve"> SEÑALETICA</v>
          </cell>
          <cell r="D108">
            <v>0</v>
          </cell>
          <cell r="E108">
            <v>0</v>
          </cell>
          <cell r="F108">
            <v>0</v>
          </cell>
          <cell r="G108">
            <v>0</v>
          </cell>
          <cell r="H108">
            <v>0</v>
          </cell>
          <cell r="I108">
            <v>0</v>
          </cell>
        </row>
        <row r="109">
          <cell r="A109" t="str">
            <v>20.1</v>
          </cell>
          <cell r="B109" t="str">
            <v>Señalización</v>
          </cell>
          <cell r="D109" t="str">
            <v>gl</v>
          </cell>
          <cell r="E109">
            <v>0</v>
          </cell>
          <cell r="F109">
            <v>0</v>
          </cell>
          <cell r="G109">
            <v>0</v>
          </cell>
          <cell r="H109">
            <v>0</v>
          </cell>
          <cell r="I109">
            <v>0</v>
          </cell>
        </row>
        <row r="110">
          <cell r="A110">
            <v>21</v>
          </cell>
          <cell r="B110" t="str">
            <v xml:space="preserve"> OBRAS EXTERIORES</v>
          </cell>
          <cell r="D110">
            <v>0</v>
          </cell>
          <cell r="E110">
            <v>0</v>
          </cell>
          <cell r="F110">
            <v>0</v>
          </cell>
          <cell r="G110">
            <v>0</v>
          </cell>
          <cell r="H110">
            <v>0</v>
          </cell>
          <cell r="I110">
            <v>0</v>
          </cell>
        </row>
        <row r="111">
          <cell r="A111" t="str">
            <v>21.1</v>
          </cell>
          <cell r="B111" t="str">
            <v>Cercos</v>
          </cell>
          <cell r="D111" t="str">
            <v>ml</v>
          </cell>
          <cell r="E111">
            <v>0</v>
          </cell>
          <cell r="F111">
            <v>0</v>
          </cell>
          <cell r="G111">
            <v>0</v>
          </cell>
          <cell r="H111">
            <v>0</v>
          </cell>
          <cell r="I111">
            <v>0</v>
          </cell>
        </row>
        <row r="112">
          <cell r="A112" t="str">
            <v>21.2</v>
          </cell>
          <cell r="B112" t="str">
            <v>Equipamiento fijo</v>
          </cell>
          <cell r="D112">
            <v>0</v>
          </cell>
          <cell r="E112">
            <v>0</v>
          </cell>
          <cell r="F112">
            <v>0</v>
          </cell>
          <cell r="G112">
            <v>0</v>
          </cell>
          <cell r="H112">
            <v>0</v>
          </cell>
          <cell r="I112">
            <v>0</v>
          </cell>
        </row>
        <row r="113">
          <cell r="A113" t="str">
            <v>21.2.1</v>
          </cell>
          <cell r="B113" t="str">
            <v>Bancos</v>
          </cell>
          <cell r="D113" t="str">
            <v>gl</v>
          </cell>
          <cell r="E113">
            <v>0</v>
          </cell>
          <cell r="F113">
            <v>0</v>
          </cell>
          <cell r="G113">
            <v>0</v>
          </cell>
          <cell r="H113">
            <v>0</v>
          </cell>
          <cell r="I113">
            <v>0</v>
          </cell>
        </row>
        <row r="114">
          <cell r="A114" t="str">
            <v>21.4</v>
          </cell>
          <cell r="B114" t="str">
            <v>Puentes, rampas, barandas y otros</v>
          </cell>
          <cell r="D114" t="str">
            <v>gl</v>
          </cell>
          <cell r="E114">
            <v>0</v>
          </cell>
          <cell r="F114">
            <v>0</v>
          </cell>
          <cell r="G114">
            <v>0</v>
          </cell>
          <cell r="H114">
            <v>0</v>
          </cell>
          <cell r="I114">
            <v>0</v>
          </cell>
        </row>
        <row r="115">
          <cell r="A115">
            <v>23</v>
          </cell>
          <cell r="B115" t="str">
            <v xml:space="preserve"> LIMPIEZA DE OBRA</v>
          </cell>
          <cell r="D115">
            <v>0</v>
          </cell>
          <cell r="E115">
            <v>0</v>
          </cell>
          <cell r="F115">
            <v>0</v>
          </cell>
          <cell r="G115">
            <v>0</v>
          </cell>
          <cell r="H115">
            <v>0</v>
          </cell>
          <cell r="I115">
            <v>0</v>
          </cell>
        </row>
        <row r="116">
          <cell r="A116" t="str">
            <v>23.1</v>
          </cell>
          <cell r="B116" t="str">
            <v>Limpieza de obra periódica y final</v>
          </cell>
          <cell r="D116" t="str">
            <v>gl</v>
          </cell>
          <cell r="E116">
            <v>0</v>
          </cell>
          <cell r="F116">
            <v>0</v>
          </cell>
          <cell r="G116">
            <v>0</v>
          </cell>
          <cell r="H116">
            <v>0</v>
          </cell>
          <cell r="I116">
            <v>0</v>
          </cell>
        </row>
        <row r="117">
          <cell r="A117">
            <v>24</v>
          </cell>
          <cell r="B117" t="str">
            <v xml:space="preserve"> VARIOS</v>
          </cell>
          <cell r="D117">
            <v>0</v>
          </cell>
          <cell r="E117">
            <v>0</v>
          </cell>
          <cell r="F117">
            <v>0</v>
          </cell>
          <cell r="G117">
            <v>0</v>
          </cell>
          <cell r="H117">
            <v>0</v>
          </cell>
          <cell r="I117">
            <v>0</v>
          </cell>
        </row>
        <row r="118">
          <cell r="A118" t="str">
            <v>24.1</v>
          </cell>
          <cell r="B118" t="str">
            <v>Fichas complementarias y otros</v>
          </cell>
          <cell r="D118" t="str">
            <v>gl</v>
          </cell>
          <cell r="E118">
            <v>0</v>
          </cell>
          <cell r="F118">
            <v>0</v>
          </cell>
          <cell r="G118">
            <v>0</v>
          </cell>
          <cell r="H118">
            <v>0</v>
          </cell>
          <cell r="I118">
            <v>0</v>
          </cell>
        </row>
        <row r="119">
          <cell r="A119" t="str">
            <v>24.3</v>
          </cell>
          <cell r="B119" t="str">
            <v>Pergolas s/ piso</v>
          </cell>
          <cell r="D119" t="str">
            <v>m2</v>
          </cell>
          <cell r="E119">
            <v>0</v>
          </cell>
          <cell r="F119">
            <v>0</v>
          </cell>
          <cell r="G119">
            <v>0</v>
          </cell>
          <cell r="H119">
            <v>0</v>
          </cell>
          <cell r="I119">
            <v>0</v>
          </cell>
        </row>
        <row r="120">
          <cell r="A120" t="str">
            <v>24.4</v>
          </cell>
          <cell r="B120" t="str">
            <v>Otros</v>
          </cell>
          <cell r="D120">
            <v>0</v>
          </cell>
          <cell r="E120">
            <v>0</v>
          </cell>
          <cell r="F120">
            <v>0</v>
          </cell>
          <cell r="G120">
            <v>0</v>
          </cell>
          <cell r="H120">
            <v>0</v>
          </cell>
          <cell r="I120">
            <v>0</v>
          </cell>
        </row>
        <row r="121">
          <cell r="A121" t="str">
            <v>24.4.5</v>
          </cell>
          <cell r="B121" t="str">
            <v>Ventiluz</v>
          </cell>
          <cell r="D121" t="str">
            <v>gl</v>
          </cell>
          <cell r="E121">
            <v>0</v>
          </cell>
          <cell r="F121">
            <v>0</v>
          </cell>
          <cell r="G121">
            <v>0</v>
          </cell>
          <cell r="H121">
            <v>0</v>
          </cell>
          <cell r="I121">
            <v>0</v>
          </cell>
        </row>
        <row r="122">
          <cell r="A122" t="str">
            <v>24.4.6</v>
          </cell>
          <cell r="B122" t="str">
            <v>Vegetación</v>
          </cell>
          <cell r="D122" t="str">
            <v>gl</v>
          </cell>
          <cell r="E122">
            <v>0</v>
          </cell>
          <cell r="F122">
            <v>0</v>
          </cell>
          <cell r="G122">
            <v>0</v>
          </cell>
          <cell r="H122">
            <v>0</v>
          </cell>
          <cell r="I122">
            <v>0</v>
          </cell>
        </row>
        <row r="123">
          <cell r="A123" t="str">
            <v>24.4.7</v>
          </cell>
          <cell r="B123" t="str">
            <v>Equipamiento de salitas de Nivel Inincial</v>
          </cell>
          <cell r="D123" t="str">
            <v>gl</v>
          </cell>
          <cell r="E123">
            <v>0</v>
          </cell>
          <cell r="F123">
            <v>0</v>
          </cell>
          <cell r="G123">
            <v>0</v>
          </cell>
          <cell r="H123">
            <v>0</v>
          </cell>
          <cell r="I123">
            <v>0</v>
          </cell>
        </row>
        <row r="124">
          <cell r="A124" t="str">
            <v>24.5</v>
          </cell>
          <cell r="B124" t="str">
            <v>Planos aprobados</v>
          </cell>
          <cell r="D124" t="str">
            <v>gl</v>
          </cell>
          <cell r="E124">
            <v>0</v>
          </cell>
          <cell r="F124">
            <v>0</v>
          </cell>
          <cell r="G124">
            <v>0</v>
          </cell>
          <cell r="H124">
            <v>0</v>
          </cell>
          <cell r="I124">
            <v>0</v>
          </cell>
        </row>
        <row r="125">
          <cell r="A125">
            <v>25</v>
          </cell>
          <cell r="B125" t="str">
            <v>REFACCIONES Y TERMINACIONES DE OBRA</v>
          </cell>
          <cell r="D125">
            <v>0</v>
          </cell>
          <cell r="E125">
            <v>0</v>
          </cell>
          <cell r="F125">
            <v>0</v>
          </cell>
          <cell r="G125">
            <v>0</v>
          </cell>
          <cell r="H125">
            <v>0</v>
          </cell>
          <cell r="I125">
            <v>0</v>
          </cell>
        </row>
        <row r="126">
          <cell r="A126" t="str">
            <v>25.1</v>
          </cell>
          <cell r="B126" t="str">
            <v>Sala de Nivel Inicial Existente a refaccionar</v>
          </cell>
          <cell r="D126" t="str">
            <v>gl</v>
          </cell>
          <cell r="E126">
            <v>0</v>
          </cell>
          <cell r="F126">
            <v>0</v>
          </cell>
          <cell r="G126">
            <v>0</v>
          </cell>
          <cell r="H126">
            <v>0</v>
          </cell>
          <cell r="I126">
            <v>0</v>
          </cell>
        </row>
        <row r="127">
          <cell r="A127" t="str">
            <v>25.2</v>
          </cell>
          <cell r="B127" t="str">
            <v>Sanitario existente de nivel inicial a refaccionar</v>
          </cell>
          <cell r="D127" t="str">
            <v>gl</v>
          </cell>
          <cell r="E127">
            <v>0</v>
          </cell>
          <cell r="F127">
            <v>0</v>
          </cell>
          <cell r="G127">
            <v>0</v>
          </cell>
          <cell r="H127">
            <v>0</v>
          </cell>
          <cell r="I127">
            <v>0</v>
          </cell>
        </row>
        <row r="128">
          <cell r="A128" t="str">
            <v>25.3</v>
          </cell>
          <cell r="B128" t="str">
            <v>Circulación existente a refaccionar</v>
          </cell>
          <cell r="D128" t="str">
            <v>gl</v>
          </cell>
          <cell r="E128">
            <v>0</v>
          </cell>
          <cell r="F128">
            <v>0</v>
          </cell>
          <cell r="G128">
            <v>0</v>
          </cell>
          <cell r="H128">
            <v>0</v>
          </cell>
          <cell r="I128">
            <v>0</v>
          </cell>
        </row>
        <row r="129">
          <cell r="A129" t="str">
            <v>25.4</v>
          </cell>
          <cell r="B129" t="str">
            <v>Patio Cìvico existente a refaccionar</v>
          </cell>
          <cell r="D129" t="str">
            <v>gl</v>
          </cell>
          <cell r="E129">
            <v>0</v>
          </cell>
          <cell r="F129">
            <v>0</v>
          </cell>
          <cell r="G129">
            <v>0</v>
          </cell>
          <cell r="H129">
            <v>0</v>
          </cell>
          <cell r="I129">
            <v>0</v>
          </cell>
        </row>
        <row r="130">
          <cell r="A130" t="str">
            <v>25.5</v>
          </cell>
          <cell r="B130" t="str">
            <v>Patio de Juegos existente a refaccionar</v>
          </cell>
          <cell r="D130" t="str">
            <v>gl</v>
          </cell>
          <cell r="E130">
            <v>0</v>
          </cell>
          <cell r="F130">
            <v>0</v>
          </cell>
          <cell r="G130">
            <v>0</v>
          </cell>
          <cell r="H130">
            <v>0</v>
          </cell>
          <cell r="I130">
            <v>0</v>
          </cell>
        </row>
        <row r="131">
          <cell r="A131" t="str">
            <v>25.6</v>
          </cell>
          <cell r="B131" t="str">
            <v>Construcción existente a terminar</v>
          </cell>
          <cell r="D131" t="str">
            <v>gl</v>
          </cell>
          <cell r="E131">
            <v>0</v>
          </cell>
          <cell r="F131">
            <v>0</v>
          </cell>
          <cell r="G131">
            <v>0</v>
          </cell>
          <cell r="H131">
            <v>0</v>
          </cell>
          <cell r="I131">
            <v>0</v>
          </cell>
        </row>
        <row r="132">
          <cell r="A132" t="str">
            <v>25.7</v>
          </cell>
          <cell r="B132" t="str">
            <v>Galería existente a terminar</v>
          </cell>
          <cell r="D132" t="str">
            <v>gl</v>
          </cell>
          <cell r="E132">
            <v>0</v>
          </cell>
          <cell r="F132">
            <v>0</v>
          </cell>
          <cell r="G132">
            <v>0</v>
          </cell>
          <cell r="H132">
            <v>0</v>
          </cell>
          <cell r="I132">
            <v>0</v>
          </cell>
        </row>
        <row r="133">
          <cell r="A133" t="str">
            <v>25.8</v>
          </cell>
          <cell r="B133" t="str">
            <v>Consolidación de terraplen (talud)</v>
          </cell>
          <cell r="D133" t="str">
            <v>m3</v>
          </cell>
          <cell r="E133">
            <v>0</v>
          </cell>
          <cell r="F133">
            <v>0</v>
          </cell>
          <cell r="G133">
            <v>0</v>
          </cell>
          <cell r="H133">
            <v>0</v>
          </cell>
          <cell r="I133">
            <v>0</v>
          </cell>
        </row>
        <row r="134">
          <cell r="A134" t="str">
            <v>25.9</v>
          </cell>
          <cell r="B134" t="str">
            <v>Instalación eléctrica en el Edificio existente (Sector de Jinz)</v>
          </cell>
          <cell r="D134" t="str">
            <v>gl</v>
          </cell>
          <cell r="E134">
            <v>0</v>
          </cell>
          <cell r="F134">
            <v>0</v>
          </cell>
          <cell r="G134">
            <v>0</v>
          </cell>
          <cell r="H134">
            <v>0</v>
          </cell>
          <cell r="I134">
            <v>0</v>
          </cell>
        </row>
        <row r="135">
          <cell r="A135" t="str">
            <v>25.10</v>
          </cell>
          <cell r="B135" t="str">
            <v>Conexión de Instalación Sanitaria nueva a la instalación existente</v>
          </cell>
          <cell r="D135" t="str">
            <v>gl</v>
          </cell>
          <cell r="E135">
            <v>0</v>
          </cell>
          <cell r="F135">
            <v>0</v>
          </cell>
          <cell r="G135">
            <v>0</v>
          </cell>
          <cell r="H135">
            <v>0</v>
          </cell>
          <cell r="I135">
            <v>0</v>
          </cell>
        </row>
        <row r="136">
          <cell r="A136" t="str">
            <v>25.11</v>
          </cell>
          <cell r="B136" t="str">
            <v>Instalación de Gas en el Edificio existente (Sector de Jinz)</v>
          </cell>
          <cell r="D136" t="str">
            <v>gl</v>
          </cell>
          <cell r="E136">
            <v>0</v>
          </cell>
          <cell r="F136">
            <v>0</v>
          </cell>
          <cell r="G136">
            <v>0</v>
          </cell>
          <cell r="H136">
            <v>0</v>
          </cell>
          <cell r="I136">
            <v>0</v>
          </cell>
        </row>
        <row r="137">
          <cell r="A137" t="str">
            <v>25.12</v>
          </cell>
          <cell r="B137" t="str">
            <v>Instalación de Aire Acondicionado en el Edificio existente (Sector de Jinz)</v>
          </cell>
          <cell r="D137" t="str">
            <v>gl</v>
          </cell>
          <cell r="E137">
            <v>0</v>
          </cell>
          <cell r="F137">
            <v>0</v>
          </cell>
          <cell r="G137">
            <v>0</v>
          </cell>
          <cell r="H137">
            <v>0</v>
          </cell>
          <cell r="I137">
            <v>0</v>
          </cell>
        </row>
        <row r="138">
          <cell r="A138" t="str">
            <v>25.13</v>
          </cell>
          <cell r="B138" t="str">
            <v>Instalaciones de Seguridad en el Edificio existente (Sector de Jinz)</v>
          </cell>
          <cell r="D138" t="str">
            <v>gl</v>
          </cell>
          <cell r="E138">
            <v>0</v>
          </cell>
          <cell r="F138">
            <v>0</v>
          </cell>
          <cell r="G138">
            <v>0</v>
          </cell>
          <cell r="H138">
            <v>0</v>
          </cell>
          <cell r="I138">
            <v>0</v>
          </cell>
        </row>
        <row r="139">
          <cell r="A139" t="str">
            <v xml:space="preserve"> </v>
          </cell>
          <cell r="F139">
            <v>0</v>
          </cell>
          <cell r="G139" t="str">
            <v>TOTAL OFERTA</v>
          </cell>
          <cell r="H139">
            <v>0</v>
          </cell>
          <cell r="I139">
            <v>0</v>
          </cell>
        </row>
        <row r="141">
          <cell r="A141" t="str">
            <v>1-</v>
          </cell>
          <cell r="B141" t="str">
            <v>COSTO OFERTA ( 1 )</v>
          </cell>
          <cell r="H141">
            <v>0</v>
          </cell>
        </row>
        <row r="142">
          <cell r="A142" t="str">
            <v>2-</v>
          </cell>
          <cell r="B142" t="str">
            <v>GASTOS GENERALES  0 % de ( 1 )</v>
          </cell>
          <cell r="E142">
            <v>0</v>
          </cell>
          <cell r="H142">
            <v>0</v>
          </cell>
        </row>
        <row r="143">
          <cell r="A143" t="str">
            <v>3-</v>
          </cell>
          <cell r="B143" t="str">
            <v>BENEFICIOS  0 % de ( 1 + 2 )</v>
          </cell>
          <cell r="E143">
            <v>0</v>
          </cell>
          <cell r="H143">
            <v>0</v>
          </cell>
        </row>
        <row r="144">
          <cell r="A144" t="str">
            <v>4-</v>
          </cell>
          <cell r="B144" t="str">
            <v>SUB TOTAL ( 4 )</v>
          </cell>
          <cell r="H144">
            <v>0</v>
          </cell>
        </row>
        <row r="145">
          <cell r="A145" t="str">
            <v>5-</v>
          </cell>
          <cell r="B145" t="str">
            <v>INGRESOS BRUTOS Y LOTE HOGAR  0 % de ( 4 )</v>
          </cell>
          <cell r="E145">
            <v>0</v>
          </cell>
          <cell r="H145">
            <v>0</v>
          </cell>
        </row>
        <row r="146">
          <cell r="A146" t="str">
            <v>6-</v>
          </cell>
          <cell r="B146" t="str">
            <v>IMPUESTO AL VALOR AGREGADO 0 % de ( 4 )</v>
          </cell>
          <cell r="E146">
            <v>0</v>
          </cell>
          <cell r="H146">
            <v>0</v>
          </cell>
        </row>
        <row r="148">
          <cell r="B148" t="str">
            <v>TOTAL ( 4 + 5 + 6 )</v>
          </cell>
          <cell r="H148">
            <v>0</v>
          </cell>
        </row>
        <row r="150">
          <cell r="B150" t="str">
            <v>El presente presupuesto asciende a la suma de: CERO PESOS CON 00/100</v>
          </cell>
        </row>
        <row r="151">
          <cell r="A151" t="str">
            <v>FIN</v>
          </cell>
        </row>
        <row r="314">
          <cell r="B314">
            <v>4</v>
          </cell>
        </row>
        <row r="364">
          <cell r="B364">
            <v>4</v>
          </cell>
        </row>
        <row r="414">
          <cell r="B414">
            <v>4</v>
          </cell>
        </row>
        <row r="464">
          <cell r="B464">
            <v>4</v>
          </cell>
        </row>
        <row r="514">
          <cell r="B514">
            <v>5</v>
          </cell>
        </row>
        <row r="564">
          <cell r="B564">
            <v>5</v>
          </cell>
        </row>
        <row r="614">
          <cell r="B614">
            <v>5</v>
          </cell>
        </row>
        <row r="664">
          <cell r="B664">
            <v>5</v>
          </cell>
        </row>
        <row r="714">
          <cell r="B714">
            <v>5</v>
          </cell>
        </row>
        <row r="764">
          <cell r="B764">
            <v>5</v>
          </cell>
        </row>
        <row r="814">
          <cell r="B814">
            <v>5</v>
          </cell>
        </row>
        <row r="864">
          <cell r="B864">
            <v>5</v>
          </cell>
        </row>
        <row r="914">
          <cell r="B914">
            <v>5</v>
          </cell>
        </row>
        <row r="964">
          <cell r="B964">
            <v>5</v>
          </cell>
        </row>
        <row r="1014">
          <cell r="B1014">
            <v>5</v>
          </cell>
        </row>
        <row r="1064">
          <cell r="B1064">
            <v>5</v>
          </cell>
        </row>
        <row r="1065">
          <cell r="B1065" t="str">
            <v>4.2.3</v>
          </cell>
        </row>
        <row r="1114">
          <cell r="B1114">
            <v>5</v>
          </cell>
        </row>
        <row r="1115">
          <cell r="B1115" t="str">
            <v>4.4</v>
          </cell>
        </row>
        <row r="1164">
          <cell r="B1164">
            <v>5</v>
          </cell>
        </row>
        <row r="1165">
          <cell r="B1165" t="str">
            <v>4.4.1</v>
          </cell>
        </row>
        <row r="1214">
          <cell r="B1214">
            <v>5</v>
          </cell>
        </row>
        <row r="1215">
          <cell r="B1215" t="str">
            <v>4.5</v>
          </cell>
        </row>
        <row r="1265">
          <cell r="B1265" t="str">
            <v>4.5.1</v>
          </cell>
        </row>
        <row r="1314">
          <cell r="B1314">
            <v>7</v>
          </cell>
        </row>
        <row r="1315">
          <cell r="B1315" t="str">
            <v>4.5.4</v>
          </cell>
        </row>
        <row r="1365">
          <cell r="B1365" t="str">
            <v>4.6</v>
          </cell>
        </row>
        <row r="1414">
          <cell r="B1414">
            <v>8</v>
          </cell>
        </row>
        <row r="1415">
          <cell r="B1415">
            <v>5</v>
          </cell>
        </row>
        <row r="1464">
          <cell r="B1464">
            <v>8</v>
          </cell>
        </row>
        <row r="1465">
          <cell r="B1465" t="str">
            <v>5.1</v>
          </cell>
        </row>
        <row r="1514">
          <cell r="B1514">
            <v>8</v>
          </cell>
        </row>
        <row r="1515">
          <cell r="B1515" t="str">
            <v>5.2</v>
          </cell>
        </row>
        <row r="1564">
          <cell r="B1564">
            <v>8</v>
          </cell>
        </row>
        <row r="1565">
          <cell r="B1565">
            <v>6</v>
          </cell>
        </row>
        <row r="1614">
          <cell r="B1614">
            <v>8</v>
          </cell>
        </row>
        <row r="1615">
          <cell r="B1615" t="str">
            <v>6.1</v>
          </cell>
        </row>
        <row r="1665">
          <cell r="B1665" t="str">
            <v>6.1.2</v>
          </cell>
        </row>
        <row r="1715">
          <cell r="B1715" t="str">
            <v>6.1.4</v>
          </cell>
        </row>
        <row r="1765">
          <cell r="B1765" t="str">
            <v>6.1.10</v>
          </cell>
        </row>
        <row r="1814">
          <cell r="B1814">
            <v>12</v>
          </cell>
        </row>
        <row r="1815">
          <cell r="B1815" t="str">
            <v>6.2.1</v>
          </cell>
        </row>
        <row r="1864">
          <cell r="B1864">
            <v>12</v>
          </cell>
        </row>
        <row r="1865">
          <cell r="B1865" t="str">
            <v>6.2.7</v>
          </cell>
        </row>
        <row r="1914">
          <cell r="B1914">
            <v>12</v>
          </cell>
        </row>
        <row r="1915">
          <cell r="B1915">
            <v>7</v>
          </cell>
        </row>
        <row r="1964">
          <cell r="B1964">
            <v>12</v>
          </cell>
        </row>
        <row r="1965">
          <cell r="B1965" t="str">
            <v>7.1</v>
          </cell>
        </row>
        <row r="2014">
          <cell r="B2014">
            <v>12</v>
          </cell>
        </row>
        <row r="2015">
          <cell r="B2015">
            <v>8</v>
          </cell>
        </row>
        <row r="2064">
          <cell r="B2064">
            <v>13</v>
          </cell>
        </row>
        <row r="2065">
          <cell r="B2065" t="str">
            <v>8.2</v>
          </cell>
        </row>
        <row r="2114">
          <cell r="B2114">
            <v>13</v>
          </cell>
        </row>
        <row r="2115">
          <cell r="B2115">
            <v>9</v>
          </cell>
        </row>
      </sheetData>
      <sheetData sheetId="4">
        <row r="2">
          <cell r="A2" t="str">
            <v>ANALISIS DE PRECIOS</v>
          </cell>
        </row>
        <row r="3">
          <cell r="A3" t="str">
            <v>COMITENTE:</v>
          </cell>
          <cell r="B3" t="str">
            <v>DIRECCIÓN DE INFRAESTRUCTURA ESCOLAR</v>
          </cell>
        </row>
        <row r="4">
          <cell r="A4" t="str">
            <v>CONTRATISTA:</v>
          </cell>
          <cell r="B4">
            <v>0</v>
          </cell>
        </row>
        <row r="5">
          <cell r="A5" t="str">
            <v>OBRA:</v>
          </cell>
          <cell r="B5" t="str">
            <v>ESCUELA BATALLA DE TUCUMAN</v>
          </cell>
          <cell r="F5" t="str">
            <v>PRECIOS A:</v>
          </cell>
          <cell r="G5">
            <v>0</v>
          </cell>
        </row>
        <row r="6">
          <cell r="A6" t="str">
            <v>UBICACIÓN:</v>
          </cell>
          <cell r="B6" t="str">
            <v>Calle Mendoza y Calle Nº17 - Pocito</v>
          </cell>
        </row>
        <row r="7">
          <cell r="A7" t="str">
            <v>RUBRO:</v>
          </cell>
          <cell r="B7" t="str">
            <v/>
          </cell>
          <cell r="C7" t="str">
            <v/>
          </cell>
        </row>
        <row r="8">
          <cell r="A8" t="str">
            <v>ITEM:</v>
          </cell>
          <cell r="B8" t="str">
            <v>1.1</v>
          </cell>
          <cell r="C8" t="str">
            <v>Preparación y limpieza de los terrenos.</v>
          </cell>
          <cell r="F8" t="str">
            <v>UNIDAD:</v>
          </cell>
          <cell r="G8" t="str">
            <v>gl</v>
          </cell>
        </row>
        <row r="10">
          <cell r="A10" t="str">
            <v>DATOS REDETERMINACION</v>
          </cell>
          <cell r="C10" t="str">
            <v>DESIGNACION</v>
          </cell>
          <cell r="D10" t="str">
            <v>U</v>
          </cell>
          <cell r="E10" t="str">
            <v>Cantidad</v>
          </cell>
          <cell r="F10" t="str">
            <v>$ Unitarios</v>
          </cell>
          <cell r="G10" t="str">
            <v>$ Parcial</v>
          </cell>
        </row>
        <row r="11">
          <cell r="A11" t="str">
            <v>CÓDIGO</v>
          </cell>
          <cell r="B11" t="str">
            <v>DESCRIPCIÓN</v>
          </cell>
        </row>
        <row r="12">
          <cell r="C12" t="str">
            <v>A - MATERIALES</v>
          </cell>
        </row>
        <row r="13">
          <cell r="A13" t="str">
            <v/>
          </cell>
          <cell r="B13" t="str">
            <v/>
          </cell>
          <cell r="D13" t="str">
            <v/>
          </cell>
          <cell r="F13">
            <v>0</v>
          </cell>
          <cell r="G13">
            <v>0</v>
          </cell>
        </row>
        <row r="14">
          <cell r="A14" t="str">
            <v/>
          </cell>
          <cell r="B14" t="str">
            <v/>
          </cell>
          <cell r="D14" t="str">
            <v/>
          </cell>
          <cell r="F14">
            <v>0</v>
          </cell>
          <cell r="G14">
            <v>0</v>
          </cell>
        </row>
        <row r="15">
          <cell r="A15" t="str">
            <v/>
          </cell>
          <cell r="B15" t="str">
            <v/>
          </cell>
          <cell r="D15" t="str">
            <v/>
          </cell>
          <cell r="F15">
            <v>0</v>
          </cell>
          <cell r="G15">
            <v>0</v>
          </cell>
        </row>
        <row r="16">
          <cell r="A16" t="str">
            <v/>
          </cell>
          <cell r="B16" t="str">
            <v/>
          </cell>
          <cell r="D16" t="str">
            <v/>
          </cell>
          <cell r="F16">
            <v>0</v>
          </cell>
          <cell r="G16">
            <v>0</v>
          </cell>
        </row>
        <row r="17">
          <cell r="A17" t="str">
            <v/>
          </cell>
          <cell r="B17" t="str">
            <v/>
          </cell>
          <cell r="D17" t="str">
            <v/>
          </cell>
          <cell r="F17">
            <v>0</v>
          </cell>
          <cell r="G17">
            <v>0</v>
          </cell>
        </row>
        <row r="18">
          <cell r="A18" t="str">
            <v/>
          </cell>
          <cell r="B18" t="str">
            <v/>
          </cell>
          <cell r="D18" t="str">
            <v/>
          </cell>
          <cell r="F18">
            <v>0</v>
          </cell>
          <cell r="G18">
            <v>0</v>
          </cell>
        </row>
        <row r="19">
          <cell r="A19" t="str">
            <v/>
          </cell>
          <cell r="B19" t="str">
            <v/>
          </cell>
          <cell r="D19" t="str">
            <v/>
          </cell>
          <cell r="F19">
            <v>0</v>
          </cell>
          <cell r="G19">
            <v>0</v>
          </cell>
        </row>
        <row r="20">
          <cell r="A20" t="str">
            <v/>
          </cell>
          <cell r="B20" t="str">
            <v/>
          </cell>
          <cell r="D20" t="str">
            <v/>
          </cell>
          <cell r="F20">
            <v>0</v>
          </cell>
          <cell r="G20">
            <v>0</v>
          </cell>
        </row>
        <row r="21">
          <cell r="A21" t="str">
            <v/>
          </cell>
          <cell r="B21" t="str">
            <v/>
          </cell>
          <cell r="D21" t="str">
            <v/>
          </cell>
          <cell r="F21">
            <v>0</v>
          </cell>
          <cell r="G21">
            <v>0</v>
          </cell>
        </row>
        <row r="22">
          <cell r="A22" t="str">
            <v/>
          </cell>
          <cell r="B22" t="str">
            <v/>
          </cell>
          <cell r="D22" t="str">
            <v/>
          </cell>
          <cell r="F22">
            <v>0</v>
          </cell>
          <cell r="G22">
            <v>0</v>
          </cell>
        </row>
        <row r="23">
          <cell r="A23" t="str">
            <v/>
          </cell>
          <cell r="B23" t="str">
            <v/>
          </cell>
          <cell r="D23" t="str">
            <v/>
          </cell>
          <cell r="F23">
            <v>0</v>
          </cell>
          <cell r="G23">
            <v>0</v>
          </cell>
        </row>
        <row r="24">
          <cell r="A24" t="str">
            <v/>
          </cell>
          <cell r="B24" t="str">
            <v/>
          </cell>
          <cell r="D24" t="str">
            <v/>
          </cell>
          <cell r="F24">
            <v>0</v>
          </cell>
          <cell r="G24">
            <v>0</v>
          </cell>
        </row>
        <row r="25">
          <cell r="A25" t="str">
            <v/>
          </cell>
          <cell r="B25" t="str">
            <v/>
          </cell>
          <cell r="D25" t="str">
            <v/>
          </cell>
          <cell r="F25">
            <v>0</v>
          </cell>
          <cell r="G25">
            <v>0</v>
          </cell>
        </row>
        <row r="26">
          <cell r="A26" t="str">
            <v/>
          </cell>
          <cell r="B26" t="str">
            <v/>
          </cell>
          <cell r="D26" t="str">
            <v/>
          </cell>
          <cell r="F26">
            <v>0</v>
          </cell>
          <cell r="G26">
            <v>0</v>
          </cell>
        </row>
        <row r="27">
          <cell r="F27" t="str">
            <v>Total A</v>
          </cell>
          <cell r="G27">
            <v>0</v>
          </cell>
        </row>
        <row r="28">
          <cell r="C28" t="str">
            <v>B - MANO DE OBRA</v>
          </cell>
        </row>
        <row r="29">
          <cell r="A29" t="str">
            <v/>
          </cell>
          <cell r="B29" t="str">
            <v/>
          </cell>
          <cell r="D29" t="str">
            <v/>
          </cell>
          <cell r="F29">
            <v>0</v>
          </cell>
          <cell r="G29">
            <v>0</v>
          </cell>
        </row>
        <row r="30">
          <cell r="A30" t="str">
            <v/>
          </cell>
          <cell r="B30" t="str">
            <v/>
          </cell>
          <cell r="D30" t="str">
            <v/>
          </cell>
          <cell r="F30">
            <v>0</v>
          </cell>
          <cell r="G30">
            <v>0</v>
          </cell>
        </row>
        <row r="31">
          <cell r="A31" t="str">
            <v/>
          </cell>
          <cell r="B31" t="str">
            <v/>
          </cell>
          <cell r="D31" t="str">
            <v/>
          </cell>
          <cell r="F31">
            <v>0</v>
          </cell>
          <cell r="G31">
            <v>0</v>
          </cell>
        </row>
        <row r="32">
          <cell r="A32" t="str">
            <v/>
          </cell>
          <cell r="B32" t="str">
            <v/>
          </cell>
          <cell r="D32" t="str">
            <v/>
          </cell>
          <cell r="F32">
            <v>0</v>
          </cell>
          <cell r="G32">
            <v>0</v>
          </cell>
        </row>
        <row r="33">
          <cell r="A33" t="str">
            <v/>
          </cell>
          <cell r="B33" t="str">
            <v/>
          </cell>
          <cell r="D33" t="str">
            <v/>
          </cell>
          <cell r="F33">
            <v>0</v>
          </cell>
          <cell r="G33">
            <v>0</v>
          </cell>
        </row>
        <row r="34">
          <cell r="A34" t="str">
            <v/>
          </cell>
          <cell r="B34" t="str">
            <v/>
          </cell>
          <cell r="D34" t="str">
            <v/>
          </cell>
          <cell r="F34">
            <v>0</v>
          </cell>
          <cell r="G34">
            <v>0</v>
          </cell>
        </row>
        <row r="35">
          <cell r="A35" t="str">
            <v/>
          </cell>
          <cell r="B35" t="str">
            <v/>
          </cell>
          <cell r="D35" t="str">
            <v/>
          </cell>
          <cell r="F35">
            <v>0</v>
          </cell>
          <cell r="G35">
            <v>0</v>
          </cell>
        </row>
        <row r="36">
          <cell r="A36" t="str">
            <v/>
          </cell>
          <cell r="B36" t="str">
            <v/>
          </cell>
          <cell r="D36" t="str">
            <v/>
          </cell>
          <cell r="F36">
            <v>0</v>
          </cell>
          <cell r="G36">
            <v>0</v>
          </cell>
        </row>
        <row r="37">
          <cell r="F37" t="str">
            <v>Total B</v>
          </cell>
          <cell r="G37">
            <v>0</v>
          </cell>
        </row>
        <row r="38">
          <cell r="C38" t="str">
            <v>C - EQUIPOS</v>
          </cell>
        </row>
        <row r="39">
          <cell r="A39" t="str">
            <v/>
          </cell>
          <cell r="B39" t="str">
            <v/>
          </cell>
          <cell r="D39" t="str">
            <v/>
          </cell>
          <cell r="F39">
            <v>0</v>
          </cell>
          <cell r="G39">
            <v>0</v>
          </cell>
        </row>
        <row r="40">
          <cell r="A40" t="str">
            <v/>
          </cell>
          <cell r="B40" t="str">
            <v/>
          </cell>
          <cell r="D40" t="str">
            <v/>
          </cell>
          <cell r="F40">
            <v>0</v>
          </cell>
          <cell r="G40">
            <v>0</v>
          </cell>
        </row>
        <row r="41">
          <cell r="A41" t="str">
            <v/>
          </cell>
          <cell r="B41" t="str">
            <v/>
          </cell>
          <cell r="D41" t="str">
            <v/>
          </cell>
          <cell r="F41">
            <v>0</v>
          </cell>
          <cell r="G41">
            <v>0</v>
          </cell>
        </row>
        <row r="42">
          <cell r="A42" t="str">
            <v/>
          </cell>
          <cell r="B42" t="str">
            <v/>
          </cell>
          <cell r="D42" t="str">
            <v/>
          </cell>
          <cell r="F42">
            <v>0</v>
          </cell>
          <cell r="G42">
            <v>0</v>
          </cell>
        </row>
        <row r="43">
          <cell r="A43" t="str">
            <v/>
          </cell>
          <cell r="B43" t="str">
            <v/>
          </cell>
          <cell r="D43" t="str">
            <v/>
          </cell>
          <cell r="F43">
            <v>0</v>
          </cell>
          <cell r="G43">
            <v>0</v>
          </cell>
        </row>
        <row r="44">
          <cell r="A44" t="str">
            <v/>
          </cell>
          <cell r="B44" t="str">
            <v/>
          </cell>
          <cell r="D44" t="str">
            <v/>
          </cell>
          <cell r="F44">
            <v>0</v>
          </cell>
          <cell r="G44">
            <v>0</v>
          </cell>
        </row>
        <row r="45">
          <cell r="A45" t="str">
            <v/>
          </cell>
          <cell r="B45" t="str">
            <v/>
          </cell>
          <cell r="D45" t="str">
            <v/>
          </cell>
          <cell r="F45">
            <v>0</v>
          </cell>
          <cell r="G45">
            <v>0</v>
          </cell>
        </row>
        <row r="46">
          <cell r="A46" t="str">
            <v/>
          </cell>
          <cell r="B46" t="str">
            <v/>
          </cell>
          <cell r="D46" t="str">
            <v/>
          </cell>
          <cell r="F46">
            <v>0</v>
          </cell>
          <cell r="G46">
            <v>0</v>
          </cell>
        </row>
        <row r="47">
          <cell r="A47" t="str">
            <v/>
          </cell>
          <cell r="B47" t="str">
            <v/>
          </cell>
          <cell r="D47" t="str">
            <v/>
          </cell>
          <cell r="F47">
            <v>0</v>
          </cell>
          <cell r="G47">
            <v>0</v>
          </cell>
        </row>
        <row r="48">
          <cell r="F48" t="str">
            <v>Total C</v>
          </cell>
          <cell r="G48">
            <v>0</v>
          </cell>
        </row>
        <row r="50">
          <cell r="A50" t="str">
            <v>1.1</v>
          </cell>
          <cell r="B50" t="str">
            <v>Preparación y limpieza de los terrenos.</v>
          </cell>
          <cell r="D50" t="str">
            <v>Costo  Neto</v>
          </cell>
          <cell r="F50" t="str">
            <v>Total D=A+B+C</v>
          </cell>
          <cell r="G50">
            <v>0</v>
          </cell>
        </row>
        <row r="52">
          <cell r="A52" t="str">
            <v>ANALISIS DE PRECIOS</v>
          </cell>
        </row>
        <row r="53">
          <cell r="A53" t="str">
            <v>COMITENTE:</v>
          </cell>
          <cell r="B53" t="str">
            <v>DIRECCIÓN DE INFRAESTRUCTURA ESCOLAR</v>
          </cell>
        </row>
        <row r="54">
          <cell r="A54" t="str">
            <v>CONTRATISTA:</v>
          </cell>
          <cell r="B54">
            <v>0</v>
          </cell>
        </row>
        <row r="55">
          <cell r="A55" t="str">
            <v>OBRA:</v>
          </cell>
          <cell r="B55" t="str">
            <v>ESCUELA BATALLA DE TUCUMAN</v>
          </cell>
          <cell r="F55" t="str">
            <v>PRECIOS A:</v>
          </cell>
          <cell r="G55">
            <v>0</v>
          </cell>
        </row>
        <row r="56">
          <cell r="A56" t="str">
            <v>UBICACIÓN:</v>
          </cell>
          <cell r="B56" t="str">
            <v>Calle Mendoza y Calle Nº17 - Pocito</v>
          </cell>
        </row>
        <row r="57">
          <cell r="A57" t="str">
            <v>RUBRO:</v>
          </cell>
          <cell r="B57" t="str">
            <v/>
          </cell>
          <cell r="C57" t="str">
            <v/>
          </cell>
        </row>
        <row r="58">
          <cell r="A58" t="str">
            <v>ITEM:</v>
          </cell>
          <cell r="B58" t="str">
            <v>1.2</v>
          </cell>
          <cell r="C58" t="str">
            <v>Replanteo y otros</v>
          </cell>
          <cell r="F58" t="str">
            <v>UNIDAD:</v>
          </cell>
          <cell r="G58" t="str">
            <v>gl</v>
          </cell>
        </row>
        <row r="60">
          <cell r="A60" t="str">
            <v>DATOS REDETERMINACION</v>
          </cell>
          <cell r="C60" t="str">
            <v>DESIGNACION</v>
          </cell>
          <cell r="D60" t="str">
            <v>U</v>
          </cell>
          <cell r="E60" t="str">
            <v>Cantidad</v>
          </cell>
          <cell r="F60" t="str">
            <v>$ Unitarios</v>
          </cell>
          <cell r="G60" t="str">
            <v>$ Parcial</v>
          </cell>
        </row>
        <row r="61">
          <cell r="A61" t="str">
            <v>CÓDIGO</v>
          </cell>
          <cell r="B61" t="str">
            <v>DESCRIPCIÓN</v>
          </cell>
        </row>
        <row r="62">
          <cell r="C62" t="str">
            <v>A - MATERIALES</v>
          </cell>
        </row>
        <row r="63">
          <cell r="A63" t="str">
            <v/>
          </cell>
          <cell r="B63" t="str">
            <v/>
          </cell>
          <cell r="D63" t="str">
            <v/>
          </cell>
          <cell r="F63">
            <v>0</v>
          </cell>
          <cell r="G63">
            <v>0</v>
          </cell>
        </row>
        <row r="64">
          <cell r="A64" t="str">
            <v/>
          </cell>
          <cell r="B64" t="str">
            <v/>
          </cell>
          <cell r="D64" t="str">
            <v/>
          </cell>
          <cell r="F64">
            <v>0</v>
          </cell>
          <cell r="G64">
            <v>0</v>
          </cell>
        </row>
        <row r="65">
          <cell r="A65" t="str">
            <v/>
          </cell>
          <cell r="B65" t="str">
            <v/>
          </cell>
          <cell r="D65" t="str">
            <v/>
          </cell>
          <cell r="F65">
            <v>0</v>
          </cell>
          <cell r="G65">
            <v>0</v>
          </cell>
        </row>
        <row r="66">
          <cell r="A66" t="str">
            <v/>
          </cell>
          <cell r="B66" t="str">
            <v/>
          </cell>
          <cell r="D66" t="str">
            <v/>
          </cell>
          <cell r="F66">
            <v>0</v>
          </cell>
          <cell r="G66">
            <v>0</v>
          </cell>
        </row>
        <row r="67">
          <cell r="A67" t="str">
            <v/>
          </cell>
          <cell r="B67" t="str">
            <v/>
          </cell>
          <cell r="D67" t="str">
            <v/>
          </cell>
          <cell r="F67">
            <v>0</v>
          </cell>
          <cell r="G67">
            <v>0</v>
          </cell>
        </row>
        <row r="68">
          <cell r="A68" t="str">
            <v/>
          </cell>
          <cell r="B68" t="str">
            <v/>
          </cell>
          <cell r="D68" t="str">
            <v/>
          </cell>
          <cell r="F68">
            <v>0</v>
          </cell>
          <cell r="G68">
            <v>0</v>
          </cell>
        </row>
        <row r="69">
          <cell r="A69" t="str">
            <v/>
          </cell>
          <cell r="B69" t="str">
            <v/>
          </cell>
          <cell r="D69" t="str">
            <v/>
          </cell>
          <cell r="F69">
            <v>0</v>
          </cell>
          <cell r="G69">
            <v>0</v>
          </cell>
        </row>
        <row r="70">
          <cell r="A70" t="str">
            <v/>
          </cell>
          <cell r="B70" t="str">
            <v/>
          </cell>
          <cell r="D70" t="str">
            <v/>
          </cell>
          <cell r="F70">
            <v>0</v>
          </cell>
          <cell r="G70">
            <v>0</v>
          </cell>
        </row>
        <row r="71">
          <cell r="A71" t="str">
            <v/>
          </cell>
          <cell r="B71" t="str">
            <v/>
          </cell>
          <cell r="D71" t="str">
            <v/>
          </cell>
          <cell r="F71">
            <v>0</v>
          </cell>
          <cell r="G71">
            <v>0</v>
          </cell>
        </row>
        <row r="72">
          <cell r="A72" t="str">
            <v/>
          </cell>
          <cell r="B72" t="str">
            <v/>
          </cell>
          <cell r="D72" t="str">
            <v/>
          </cell>
          <cell r="F72">
            <v>0</v>
          </cell>
          <cell r="G72">
            <v>0</v>
          </cell>
        </row>
        <row r="73">
          <cell r="A73" t="str">
            <v/>
          </cell>
          <cell r="B73" t="str">
            <v/>
          </cell>
          <cell r="D73" t="str">
            <v/>
          </cell>
          <cell r="F73">
            <v>0</v>
          </cell>
          <cell r="G73">
            <v>0</v>
          </cell>
        </row>
        <row r="74">
          <cell r="A74" t="str">
            <v/>
          </cell>
          <cell r="B74" t="str">
            <v/>
          </cell>
          <cell r="D74" t="str">
            <v/>
          </cell>
          <cell r="F74">
            <v>0</v>
          </cell>
          <cell r="G74">
            <v>0</v>
          </cell>
        </row>
        <row r="75">
          <cell r="A75" t="str">
            <v/>
          </cell>
          <cell r="B75" t="str">
            <v/>
          </cell>
          <cell r="D75" t="str">
            <v/>
          </cell>
          <cell r="F75">
            <v>0</v>
          </cell>
          <cell r="G75">
            <v>0</v>
          </cell>
        </row>
        <row r="76">
          <cell r="A76" t="str">
            <v/>
          </cell>
          <cell r="B76" t="str">
            <v/>
          </cell>
          <cell r="D76" t="str">
            <v/>
          </cell>
          <cell r="F76">
            <v>0</v>
          </cell>
          <cell r="G76">
            <v>0</v>
          </cell>
        </row>
        <row r="77">
          <cell r="F77" t="str">
            <v>Total A</v>
          </cell>
          <cell r="G77">
            <v>0</v>
          </cell>
        </row>
        <row r="78">
          <cell r="C78" t="str">
            <v>B - MANO DE OBRA</v>
          </cell>
        </row>
        <row r="79">
          <cell r="A79" t="str">
            <v/>
          </cell>
          <cell r="B79" t="str">
            <v/>
          </cell>
          <cell r="D79" t="str">
            <v/>
          </cell>
          <cell r="F79">
            <v>0</v>
          </cell>
          <cell r="G79">
            <v>0</v>
          </cell>
        </row>
        <row r="80">
          <cell r="A80" t="str">
            <v/>
          </cell>
          <cell r="B80" t="str">
            <v/>
          </cell>
          <cell r="D80" t="str">
            <v/>
          </cell>
          <cell r="F80">
            <v>0</v>
          </cell>
          <cell r="G80">
            <v>0</v>
          </cell>
        </row>
        <row r="81">
          <cell r="A81" t="str">
            <v/>
          </cell>
          <cell r="B81" t="str">
            <v/>
          </cell>
          <cell r="D81" t="str">
            <v/>
          </cell>
          <cell r="F81">
            <v>0</v>
          </cell>
          <cell r="G81">
            <v>0</v>
          </cell>
        </row>
        <row r="82">
          <cell r="A82" t="str">
            <v/>
          </cell>
          <cell r="B82" t="str">
            <v/>
          </cell>
          <cell r="D82" t="str">
            <v/>
          </cell>
          <cell r="F82">
            <v>0</v>
          </cell>
          <cell r="G82">
            <v>0</v>
          </cell>
        </row>
        <row r="83">
          <cell r="A83" t="str">
            <v/>
          </cell>
          <cell r="B83" t="str">
            <v/>
          </cell>
          <cell r="D83" t="str">
            <v/>
          </cell>
          <cell r="F83">
            <v>0</v>
          </cell>
          <cell r="G83">
            <v>0</v>
          </cell>
        </row>
        <row r="84">
          <cell r="A84" t="str">
            <v/>
          </cell>
          <cell r="B84" t="str">
            <v/>
          </cell>
          <cell r="D84" t="str">
            <v/>
          </cell>
          <cell r="F84">
            <v>0</v>
          </cell>
          <cell r="G84">
            <v>0</v>
          </cell>
        </row>
        <row r="85">
          <cell r="A85" t="str">
            <v/>
          </cell>
          <cell r="B85" t="str">
            <v/>
          </cell>
          <cell r="D85" t="str">
            <v/>
          </cell>
          <cell r="F85">
            <v>0</v>
          </cell>
          <cell r="G85">
            <v>0</v>
          </cell>
        </row>
        <row r="86">
          <cell r="A86" t="str">
            <v/>
          </cell>
          <cell r="B86" t="str">
            <v/>
          </cell>
          <cell r="D86" t="str">
            <v/>
          </cell>
          <cell r="F86">
            <v>0</v>
          </cell>
          <cell r="G86">
            <v>0</v>
          </cell>
        </row>
        <row r="87">
          <cell r="F87" t="str">
            <v>Total B</v>
          </cell>
          <cell r="G87">
            <v>0</v>
          </cell>
        </row>
        <row r="88">
          <cell r="C88" t="str">
            <v>C - EQUIPOS</v>
          </cell>
        </row>
        <row r="89">
          <cell r="A89" t="str">
            <v/>
          </cell>
          <cell r="B89" t="str">
            <v/>
          </cell>
          <cell r="D89" t="str">
            <v/>
          </cell>
          <cell r="F89">
            <v>0</v>
          </cell>
          <cell r="G89">
            <v>0</v>
          </cell>
        </row>
        <row r="90">
          <cell r="A90" t="str">
            <v/>
          </cell>
          <cell r="B90" t="str">
            <v/>
          </cell>
          <cell r="D90" t="str">
            <v/>
          </cell>
          <cell r="F90">
            <v>0</v>
          </cell>
          <cell r="G90">
            <v>0</v>
          </cell>
        </row>
        <row r="91">
          <cell r="A91" t="str">
            <v/>
          </cell>
          <cell r="B91" t="str">
            <v/>
          </cell>
          <cell r="D91" t="str">
            <v/>
          </cell>
          <cell r="F91">
            <v>0</v>
          </cell>
          <cell r="G91">
            <v>0</v>
          </cell>
        </row>
        <row r="92">
          <cell r="A92" t="str">
            <v/>
          </cell>
          <cell r="B92" t="str">
            <v/>
          </cell>
          <cell r="D92" t="str">
            <v/>
          </cell>
          <cell r="F92">
            <v>0</v>
          </cell>
          <cell r="G92">
            <v>0</v>
          </cell>
        </row>
        <row r="93">
          <cell r="A93" t="str">
            <v/>
          </cell>
          <cell r="B93" t="str">
            <v/>
          </cell>
          <cell r="D93" t="str">
            <v/>
          </cell>
          <cell r="F93">
            <v>0</v>
          </cell>
          <cell r="G93">
            <v>0</v>
          </cell>
        </row>
        <row r="94">
          <cell r="A94" t="str">
            <v/>
          </cell>
          <cell r="B94" t="str">
            <v/>
          </cell>
          <cell r="D94" t="str">
            <v/>
          </cell>
          <cell r="F94">
            <v>0</v>
          </cell>
          <cell r="G94">
            <v>0</v>
          </cell>
        </row>
        <row r="95">
          <cell r="A95" t="str">
            <v/>
          </cell>
          <cell r="B95" t="str">
            <v/>
          </cell>
          <cell r="D95" t="str">
            <v/>
          </cell>
          <cell r="F95">
            <v>0</v>
          </cell>
          <cell r="G95">
            <v>0</v>
          </cell>
        </row>
        <row r="96">
          <cell r="A96" t="str">
            <v/>
          </cell>
          <cell r="B96" t="str">
            <v/>
          </cell>
          <cell r="D96" t="str">
            <v/>
          </cell>
          <cell r="F96">
            <v>0</v>
          </cell>
          <cell r="G96">
            <v>0</v>
          </cell>
        </row>
        <row r="97">
          <cell r="A97" t="str">
            <v/>
          </cell>
          <cell r="B97" t="str">
            <v/>
          </cell>
          <cell r="D97" t="str">
            <v/>
          </cell>
          <cell r="F97">
            <v>0</v>
          </cell>
          <cell r="G97">
            <v>0</v>
          </cell>
        </row>
        <row r="98">
          <cell r="F98" t="str">
            <v>Total C</v>
          </cell>
          <cell r="G98">
            <v>0</v>
          </cell>
        </row>
        <row r="100">
          <cell r="A100" t="str">
            <v>1.2</v>
          </cell>
          <cell r="B100" t="str">
            <v>Replanteo y otros</v>
          </cell>
          <cell r="D100" t="str">
            <v>Costo  Neto</v>
          </cell>
          <cell r="F100" t="str">
            <v>Total D=A+B+C</v>
          </cell>
          <cell r="G100">
            <v>0</v>
          </cell>
        </row>
        <row r="102">
          <cell r="A102" t="str">
            <v>ANALISIS DE PRECIOS</v>
          </cell>
        </row>
        <row r="103">
          <cell r="A103" t="str">
            <v>COMITENTE:</v>
          </cell>
          <cell r="B103" t="str">
            <v>DIRECCIÓN DE INFRAESTRUCTURA ESCOLAR</v>
          </cell>
        </row>
        <row r="104">
          <cell r="A104" t="str">
            <v>CONTRATISTA:</v>
          </cell>
          <cell r="B104">
            <v>0</v>
          </cell>
        </row>
        <row r="105">
          <cell r="A105" t="str">
            <v>OBRA:</v>
          </cell>
          <cell r="B105" t="str">
            <v>ESCUELA BATALLA DE TUCUMAN</v>
          </cell>
          <cell r="F105" t="str">
            <v>PRECIOS A:</v>
          </cell>
          <cell r="G105">
            <v>0</v>
          </cell>
        </row>
        <row r="106">
          <cell r="A106" t="str">
            <v>UBICACIÓN:</v>
          </cell>
          <cell r="B106" t="str">
            <v>Calle Mendoza y Calle Nº17 - Pocito</v>
          </cell>
        </row>
        <row r="107">
          <cell r="A107" t="str">
            <v>RUBRO:</v>
          </cell>
          <cell r="B107" t="str">
            <v/>
          </cell>
          <cell r="C107" t="str">
            <v/>
          </cell>
        </row>
        <row r="108">
          <cell r="A108" t="str">
            <v>ITEM:</v>
          </cell>
          <cell r="B108" t="str">
            <v>1.3</v>
          </cell>
          <cell r="C108" t="str">
            <v>Actividades complementarias</v>
          </cell>
          <cell r="F108" t="str">
            <v>UNIDAD:</v>
          </cell>
          <cell r="G108" t="str">
            <v>gl</v>
          </cell>
        </row>
        <row r="110">
          <cell r="A110" t="str">
            <v>DATOS REDETERMINACION</v>
          </cell>
          <cell r="C110" t="str">
            <v>DESIGNACION</v>
          </cell>
          <cell r="D110" t="str">
            <v>U</v>
          </cell>
          <cell r="E110" t="str">
            <v>Cantidad</v>
          </cell>
          <cell r="F110" t="str">
            <v>$ Unitarios</v>
          </cell>
          <cell r="G110" t="str">
            <v>$ Parcial</v>
          </cell>
        </row>
        <row r="111">
          <cell r="A111" t="str">
            <v>CÓDIGO</v>
          </cell>
          <cell r="B111" t="str">
            <v>DESCRIPCIÓN</v>
          </cell>
        </row>
        <row r="112">
          <cell r="C112" t="str">
            <v>A - MATERIALES</v>
          </cell>
        </row>
        <row r="113">
          <cell r="A113" t="str">
            <v/>
          </cell>
          <cell r="B113" t="str">
            <v/>
          </cell>
          <cell r="D113" t="str">
            <v/>
          </cell>
          <cell r="F113">
            <v>0</v>
          </cell>
          <cell r="G113">
            <v>0</v>
          </cell>
        </row>
        <row r="114">
          <cell r="A114" t="str">
            <v/>
          </cell>
          <cell r="B114" t="str">
            <v/>
          </cell>
          <cell r="D114" t="str">
            <v/>
          </cell>
          <cell r="F114">
            <v>0</v>
          </cell>
          <cell r="G114">
            <v>0</v>
          </cell>
        </row>
        <row r="115">
          <cell r="A115" t="str">
            <v/>
          </cell>
          <cell r="B115" t="str">
            <v/>
          </cell>
          <cell r="D115" t="str">
            <v/>
          </cell>
          <cell r="F115">
            <v>0</v>
          </cell>
          <cell r="G115">
            <v>0</v>
          </cell>
        </row>
        <row r="116">
          <cell r="A116" t="str">
            <v/>
          </cell>
          <cell r="B116" t="str">
            <v/>
          </cell>
          <cell r="D116" t="str">
            <v/>
          </cell>
          <cell r="F116">
            <v>0</v>
          </cell>
          <cell r="G116">
            <v>0</v>
          </cell>
        </row>
        <row r="117">
          <cell r="A117" t="str">
            <v/>
          </cell>
          <cell r="B117" t="str">
            <v/>
          </cell>
          <cell r="D117" t="str">
            <v/>
          </cell>
          <cell r="F117">
            <v>0</v>
          </cell>
          <cell r="G117">
            <v>0</v>
          </cell>
        </row>
        <row r="118">
          <cell r="A118" t="str">
            <v/>
          </cell>
          <cell r="B118" t="str">
            <v/>
          </cell>
          <cell r="D118" t="str">
            <v/>
          </cell>
          <cell r="F118">
            <v>0</v>
          </cell>
          <cell r="G118">
            <v>0</v>
          </cell>
        </row>
        <row r="119">
          <cell r="A119" t="str">
            <v/>
          </cell>
          <cell r="B119" t="str">
            <v/>
          </cell>
          <cell r="D119" t="str">
            <v/>
          </cell>
          <cell r="F119">
            <v>0</v>
          </cell>
          <cell r="G119">
            <v>0</v>
          </cell>
        </row>
        <row r="120">
          <cell r="A120" t="str">
            <v/>
          </cell>
          <cell r="B120" t="str">
            <v/>
          </cell>
          <cell r="D120" t="str">
            <v/>
          </cell>
          <cell r="F120">
            <v>0</v>
          </cell>
          <cell r="G120">
            <v>0</v>
          </cell>
        </row>
        <row r="121">
          <cell r="A121" t="str">
            <v/>
          </cell>
          <cell r="B121" t="str">
            <v/>
          </cell>
          <cell r="D121" t="str">
            <v/>
          </cell>
          <cell r="F121">
            <v>0</v>
          </cell>
          <cell r="G121">
            <v>0</v>
          </cell>
        </row>
        <row r="122">
          <cell r="A122" t="str">
            <v/>
          </cell>
          <cell r="B122" t="str">
            <v/>
          </cell>
          <cell r="D122" t="str">
            <v/>
          </cell>
          <cell r="F122">
            <v>0</v>
          </cell>
          <cell r="G122">
            <v>0</v>
          </cell>
        </row>
        <row r="123">
          <cell r="A123" t="str">
            <v/>
          </cell>
          <cell r="B123" t="str">
            <v/>
          </cell>
          <cell r="D123" t="str">
            <v/>
          </cell>
          <cell r="F123">
            <v>0</v>
          </cell>
          <cell r="G123">
            <v>0</v>
          </cell>
        </row>
        <row r="124">
          <cell r="A124" t="str">
            <v/>
          </cell>
          <cell r="B124" t="str">
            <v/>
          </cell>
          <cell r="D124" t="str">
            <v/>
          </cell>
          <cell r="F124">
            <v>0</v>
          </cell>
          <cell r="G124">
            <v>0</v>
          </cell>
        </row>
        <row r="125">
          <cell r="A125" t="str">
            <v/>
          </cell>
          <cell r="B125" t="str">
            <v/>
          </cell>
          <cell r="D125" t="str">
            <v/>
          </cell>
          <cell r="F125">
            <v>0</v>
          </cell>
          <cell r="G125">
            <v>0</v>
          </cell>
        </row>
        <row r="126">
          <cell r="A126" t="str">
            <v/>
          </cell>
          <cell r="B126" t="str">
            <v/>
          </cell>
          <cell r="D126" t="str">
            <v/>
          </cell>
          <cell r="F126">
            <v>0</v>
          </cell>
          <cell r="G126">
            <v>0</v>
          </cell>
        </row>
        <row r="127">
          <cell r="F127" t="str">
            <v>Total A</v>
          </cell>
          <cell r="G127">
            <v>0</v>
          </cell>
        </row>
        <row r="128">
          <cell r="C128" t="str">
            <v>B - MANO DE OBRA</v>
          </cell>
        </row>
        <row r="129">
          <cell r="A129" t="str">
            <v/>
          </cell>
          <cell r="B129" t="str">
            <v/>
          </cell>
          <cell r="D129" t="str">
            <v/>
          </cell>
          <cell r="F129">
            <v>0</v>
          </cell>
          <cell r="G129">
            <v>0</v>
          </cell>
        </row>
        <row r="130">
          <cell r="A130" t="str">
            <v/>
          </cell>
          <cell r="B130" t="str">
            <v/>
          </cell>
          <cell r="D130" t="str">
            <v/>
          </cell>
          <cell r="F130">
            <v>0</v>
          </cell>
          <cell r="G130">
            <v>0</v>
          </cell>
        </row>
        <row r="131">
          <cell r="A131" t="str">
            <v/>
          </cell>
          <cell r="B131" t="str">
            <v/>
          </cell>
          <cell r="D131" t="str">
            <v/>
          </cell>
          <cell r="F131">
            <v>0</v>
          </cell>
          <cell r="G131">
            <v>0</v>
          </cell>
        </row>
        <row r="132">
          <cell r="A132" t="str">
            <v/>
          </cell>
          <cell r="B132" t="str">
            <v/>
          </cell>
          <cell r="D132" t="str">
            <v/>
          </cell>
          <cell r="F132">
            <v>0</v>
          </cell>
          <cell r="G132">
            <v>0</v>
          </cell>
        </row>
        <row r="133">
          <cell r="A133" t="str">
            <v/>
          </cell>
          <cell r="B133" t="str">
            <v/>
          </cell>
          <cell r="D133" t="str">
            <v/>
          </cell>
          <cell r="F133">
            <v>0</v>
          </cell>
          <cell r="G133">
            <v>0</v>
          </cell>
        </row>
        <row r="134">
          <cell r="A134" t="str">
            <v/>
          </cell>
          <cell r="B134" t="str">
            <v/>
          </cell>
          <cell r="D134" t="str">
            <v/>
          </cell>
          <cell r="F134">
            <v>0</v>
          </cell>
          <cell r="G134">
            <v>0</v>
          </cell>
        </row>
        <row r="135">
          <cell r="A135" t="str">
            <v/>
          </cell>
          <cell r="B135" t="str">
            <v/>
          </cell>
          <cell r="D135" t="str">
            <v/>
          </cell>
          <cell r="F135">
            <v>0</v>
          </cell>
          <cell r="G135">
            <v>0</v>
          </cell>
        </row>
        <row r="136">
          <cell r="A136" t="str">
            <v/>
          </cell>
          <cell r="B136" t="str">
            <v/>
          </cell>
          <cell r="D136" t="str">
            <v/>
          </cell>
          <cell r="F136">
            <v>0</v>
          </cell>
          <cell r="G136">
            <v>0</v>
          </cell>
        </row>
        <row r="137">
          <cell r="F137" t="str">
            <v>Total B</v>
          </cell>
          <cell r="G137">
            <v>0</v>
          </cell>
        </row>
        <row r="138">
          <cell r="C138" t="str">
            <v>C - EQUIPOS</v>
          </cell>
        </row>
        <row r="139">
          <cell r="A139" t="str">
            <v/>
          </cell>
          <cell r="B139" t="str">
            <v/>
          </cell>
          <cell r="D139" t="str">
            <v/>
          </cell>
          <cell r="F139">
            <v>0</v>
          </cell>
          <cell r="G139">
            <v>0</v>
          </cell>
        </row>
        <row r="140">
          <cell r="A140" t="str">
            <v/>
          </cell>
          <cell r="B140" t="str">
            <v/>
          </cell>
          <cell r="D140" t="str">
            <v/>
          </cell>
          <cell r="F140">
            <v>0</v>
          </cell>
          <cell r="G140">
            <v>0</v>
          </cell>
        </row>
        <row r="141">
          <cell r="A141" t="str">
            <v/>
          </cell>
          <cell r="B141" t="str">
            <v/>
          </cell>
          <cell r="D141" t="str">
            <v/>
          </cell>
          <cell r="F141">
            <v>0</v>
          </cell>
          <cell r="G141">
            <v>0</v>
          </cell>
        </row>
        <row r="142">
          <cell r="A142" t="str">
            <v/>
          </cell>
          <cell r="B142" t="str">
            <v/>
          </cell>
          <cell r="D142" t="str">
            <v/>
          </cell>
          <cell r="F142">
            <v>0</v>
          </cell>
          <cell r="G142">
            <v>0</v>
          </cell>
        </row>
        <row r="143">
          <cell r="A143" t="str">
            <v/>
          </cell>
          <cell r="B143" t="str">
            <v/>
          </cell>
          <cell r="D143" t="str">
            <v/>
          </cell>
          <cell r="F143">
            <v>0</v>
          </cell>
          <cell r="G143">
            <v>0</v>
          </cell>
        </row>
        <row r="144">
          <cell r="A144" t="str">
            <v/>
          </cell>
          <cell r="B144" t="str">
            <v/>
          </cell>
          <cell r="D144" t="str">
            <v/>
          </cell>
          <cell r="F144">
            <v>0</v>
          </cell>
          <cell r="G144">
            <v>0</v>
          </cell>
        </row>
        <row r="145">
          <cell r="A145" t="str">
            <v/>
          </cell>
          <cell r="B145" t="str">
            <v/>
          </cell>
          <cell r="D145" t="str">
            <v/>
          </cell>
          <cell r="F145">
            <v>0</v>
          </cell>
          <cell r="G145">
            <v>0</v>
          </cell>
        </row>
        <row r="146">
          <cell r="A146" t="str">
            <v/>
          </cell>
          <cell r="B146" t="str">
            <v/>
          </cell>
          <cell r="D146" t="str">
            <v/>
          </cell>
          <cell r="F146">
            <v>0</v>
          </cell>
          <cell r="G146">
            <v>0</v>
          </cell>
        </row>
        <row r="147">
          <cell r="A147" t="str">
            <v/>
          </cell>
          <cell r="B147" t="str">
            <v/>
          </cell>
          <cell r="D147" t="str">
            <v/>
          </cell>
          <cell r="F147">
            <v>0</v>
          </cell>
          <cell r="G147">
            <v>0</v>
          </cell>
        </row>
        <row r="148">
          <cell r="F148" t="str">
            <v>Total C</v>
          </cell>
          <cell r="G148">
            <v>0</v>
          </cell>
        </row>
        <row r="150">
          <cell r="A150" t="str">
            <v>1.3</v>
          </cell>
          <cell r="B150" t="str">
            <v>Actividades complementarias</v>
          </cell>
          <cell r="D150" t="str">
            <v>Costo  Neto</v>
          </cell>
          <cell r="F150" t="str">
            <v>Total D=A+B+C</v>
          </cell>
          <cell r="G150">
            <v>0</v>
          </cell>
        </row>
        <row r="152">
          <cell r="A152" t="str">
            <v>ANALISIS DE PRECIOS</v>
          </cell>
        </row>
        <row r="153">
          <cell r="A153" t="str">
            <v>COMITENTE:</v>
          </cell>
          <cell r="B153" t="str">
            <v>DIRECCIÓN DE INFRAESTRUCTURA ESCOLAR</v>
          </cell>
        </row>
        <row r="154">
          <cell r="A154" t="str">
            <v>CONTRATISTA:</v>
          </cell>
          <cell r="B154">
            <v>0</v>
          </cell>
        </row>
        <row r="155">
          <cell r="A155" t="str">
            <v>OBRA:</v>
          </cell>
          <cell r="B155" t="str">
            <v>ESCUELA BATALLA DE TUCUMAN</v>
          </cell>
          <cell r="F155" t="str">
            <v>PRECIOS A:</v>
          </cell>
          <cell r="G155">
            <v>0</v>
          </cell>
        </row>
        <row r="156">
          <cell r="A156" t="str">
            <v>UBICACIÓN:</v>
          </cell>
          <cell r="B156" t="str">
            <v>Calle Mendoza y Calle Nº17 - Pocito</v>
          </cell>
        </row>
        <row r="157">
          <cell r="A157" t="str">
            <v>RUBRO:</v>
          </cell>
          <cell r="B157" t="str">
            <v/>
          </cell>
          <cell r="C157" t="str">
            <v/>
          </cell>
        </row>
        <row r="158">
          <cell r="A158" t="str">
            <v>ITEM:</v>
          </cell>
          <cell r="B158" t="str">
            <v>2.1</v>
          </cell>
          <cell r="C158" t="str">
            <v>Terraplenamientos, rellenos y compactación</v>
          </cell>
          <cell r="F158" t="str">
            <v>UNIDAD:</v>
          </cell>
          <cell r="G158" t="str">
            <v>m3</v>
          </cell>
        </row>
        <row r="160">
          <cell r="A160" t="str">
            <v>DATOS REDETERMINACION</v>
          </cell>
          <cell r="C160" t="str">
            <v>DESIGNACION</v>
          </cell>
          <cell r="D160" t="str">
            <v>U</v>
          </cell>
          <cell r="E160" t="str">
            <v>Cantidad</v>
          </cell>
          <cell r="F160" t="str">
            <v>$ Unitarios</v>
          </cell>
          <cell r="G160" t="str">
            <v>$ Parcial</v>
          </cell>
        </row>
        <row r="161">
          <cell r="A161" t="str">
            <v>CÓDIGO</v>
          </cell>
          <cell r="B161" t="str">
            <v>DESCRIPCIÓN</v>
          </cell>
        </row>
        <row r="162">
          <cell r="C162" t="str">
            <v>A - MATERIALES</v>
          </cell>
        </row>
        <row r="163">
          <cell r="A163" t="str">
            <v/>
          </cell>
          <cell r="B163" t="str">
            <v/>
          </cell>
          <cell r="D163" t="str">
            <v/>
          </cell>
          <cell r="F163">
            <v>0</v>
          </cell>
          <cell r="G163">
            <v>0</v>
          </cell>
        </row>
        <row r="164">
          <cell r="A164" t="str">
            <v/>
          </cell>
          <cell r="B164" t="str">
            <v/>
          </cell>
          <cell r="D164" t="str">
            <v/>
          </cell>
          <cell r="F164">
            <v>0</v>
          </cell>
          <cell r="G164">
            <v>0</v>
          </cell>
        </row>
        <row r="165">
          <cell r="A165" t="str">
            <v/>
          </cell>
          <cell r="B165" t="str">
            <v/>
          </cell>
          <cell r="D165" t="str">
            <v/>
          </cell>
          <cell r="F165">
            <v>0</v>
          </cell>
          <cell r="G165">
            <v>0</v>
          </cell>
        </row>
        <row r="166">
          <cell r="A166" t="str">
            <v/>
          </cell>
          <cell r="B166" t="str">
            <v/>
          </cell>
          <cell r="D166" t="str">
            <v/>
          </cell>
          <cell r="F166">
            <v>0</v>
          </cell>
          <cell r="G166">
            <v>0</v>
          </cell>
        </row>
        <row r="167">
          <cell r="A167" t="str">
            <v/>
          </cell>
          <cell r="B167" t="str">
            <v/>
          </cell>
          <cell r="D167" t="str">
            <v/>
          </cell>
          <cell r="F167">
            <v>0</v>
          </cell>
          <cell r="G167">
            <v>0</v>
          </cell>
        </row>
        <row r="168">
          <cell r="A168" t="str">
            <v/>
          </cell>
          <cell r="B168" t="str">
            <v/>
          </cell>
          <cell r="D168" t="str">
            <v/>
          </cell>
          <cell r="F168">
            <v>0</v>
          </cell>
          <cell r="G168">
            <v>0</v>
          </cell>
        </row>
        <row r="169">
          <cell r="A169" t="str">
            <v/>
          </cell>
          <cell r="B169" t="str">
            <v/>
          </cell>
          <cell r="D169" t="str">
            <v/>
          </cell>
          <cell r="F169">
            <v>0</v>
          </cell>
          <cell r="G169">
            <v>0</v>
          </cell>
        </row>
        <row r="170">
          <cell r="A170" t="str">
            <v/>
          </cell>
          <cell r="B170" t="str">
            <v/>
          </cell>
          <cell r="D170" t="str">
            <v/>
          </cell>
          <cell r="F170">
            <v>0</v>
          </cell>
          <cell r="G170">
            <v>0</v>
          </cell>
        </row>
        <row r="171">
          <cell r="A171" t="str">
            <v/>
          </cell>
          <cell r="B171" t="str">
            <v/>
          </cell>
          <cell r="D171" t="str">
            <v/>
          </cell>
          <cell r="F171">
            <v>0</v>
          </cell>
          <cell r="G171">
            <v>0</v>
          </cell>
        </row>
        <row r="172">
          <cell r="A172" t="str">
            <v/>
          </cell>
          <cell r="B172" t="str">
            <v/>
          </cell>
          <cell r="D172" t="str">
            <v/>
          </cell>
          <cell r="F172">
            <v>0</v>
          </cell>
          <cell r="G172">
            <v>0</v>
          </cell>
        </row>
        <row r="173">
          <cell r="A173" t="str">
            <v/>
          </cell>
          <cell r="B173" t="str">
            <v/>
          </cell>
          <cell r="D173" t="str">
            <v/>
          </cell>
          <cell r="F173">
            <v>0</v>
          </cell>
          <cell r="G173">
            <v>0</v>
          </cell>
        </row>
        <row r="174">
          <cell r="A174" t="str">
            <v/>
          </cell>
          <cell r="B174" t="str">
            <v/>
          </cell>
          <cell r="D174" t="str">
            <v/>
          </cell>
          <cell r="F174">
            <v>0</v>
          </cell>
          <cell r="G174">
            <v>0</v>
          </cell>
        </row>
        <row r="175">
          <cell r="A175" t="str">
            <v/>
          </cell>
          <cell r="B175" t="str">
            <v/>
          </cell>
          <cell r="D175" t="str">
            <v/>
          </cell>
          <cell r="F175">
            <v>0</v>
          </cell>
          <cell r="G175">
            <v>0</v>
          </cell>
        </row>
        <row r="176">
          <cell r="A176" t="str">
            <v/>
          </cell>
          <cell r="B176" t="str">
            <v/>
          </cell>
          <cell r="D176" t="str">
            <v/>
          </cell>
          <cell r="F176">
            <v>0</v>
          </cell>
          <cell r="G176">
            <v>0</v>
          </cell>
        </row>
        <row r="177">
          <cell r="F177" t="str">
            <v>Total A</v>
          </cell>
          <cell r="G177">
            <v>0</v>
          </cell>
        </row>
        <row r="178">
          <cell r="C178" t="str">
            <v>B - MANO DE OBRA</v>
          </cell>
        </row>
        <row r="179">
          <cell r="A179" t="str">
            <v/>
          </cell>
          <cell r="B179" t="str">
            <v/>
          </cell>
          <cell r="D179" t="str">
            <v/>
          </cell>
          <cell r="F179">
            <v>0</v>
          </cell>
          <cell r="G179">
            <v>0</v>
          </cell>
        </row>
        <row r="180">
          <cell r="A180" t="str">
            <v/>
          </cell>
          <cell r="B180" t="str">
            <v/>
          </cell>
          <cell r="D180" t="str">
            <v/>
          </cell>
          <cell r="F180">
            <v>0</v>
          </cell>
          <cell r="G180">
            <v>0</v>
          </cell>
        </row>
        <row r="181">
          <cell r="A181" t="str">
            <v/>
          </cell>
          <cell r="B181" t="str">
            <v/>
          </cell>
          <cell r="D181" t="str">
            <v/>
          </cell>
          <cell r="F181">
            <v>0</v>
          </cell>
          <cell r="G181">
            <v>0</v>
          </cell>
        </row>
        <row r="182">
          <cell r="A182" t="str">
            <v/>
          </cell>
          <cell r="B182" t="str">
            <v/>
          </cell>
          <cell r="D182" t="str">
            <v/>
          </cell>
          <cell r="F182">
            <v>0</v>
          </cell>
          <cell r="G182">
            <v>0</v>
          </cell>
        </row>
        <row r="183">
          <cell r="A183" t="str">
            <v/>
          </cell>
          <cell r="B183" t="str">
            <v/>
          </cell>
          <cell r="D183" t="str">
            <v/>
          </cell>
          <cell r="F183">
            <v>0</v>
          </cell>
          <cell r="G183">
            <v>0</v>
          </cell>
        </row>
        <row r="184">
          <cell r="A184" t="str">
            <v/>
          </cell>
          <cell r="B184" t="str">
            <v/>
          </cell>
          <cell r="D184" t="str">
            <v/>
          </cell>
          <cell r="F184">
            <v>0</v>
          </cell>
          <cell r="G184">
            <v>0</v>
          </cell>
        </row>
        <row r="185">
          <cell r="A185" t="str">
            <v/>
          </cell>
          <cell r="B185" t="str">
            <v/>
          </cell>
          <cell r="D185" t="str">
            <v/>
          </cell>
          <cell r="F185">
            <v>0</v>
          </cell>
          <cell r="G185">
            <v>0</v>
          </cell>
        </row>
        <row r="186">
          <cell r="A186" t="str">
            <v/>
          </cell>
          <cell r="B186" t="str">
            <v/>
          </cell>
          <cell r="D186" t="str">
            <v/>
          </cell>
          <cell r="F186">
            <v>0</v>
          </cell>
          <cell r="G186">
            <v>0</v>
          </cell>
        </row>
        <row r="187">
          <cell r="F187" t="str">
            <v>Total B</v>
          </cell>
          <cell r="G187">
            <v>0</v>
          </cell>
        </row>
        <row r="188">
          <cell r="C188" t="str">
            <v>C - EQUIPOS</v>
          </cell>
        </row>
        <row r="189">
          <cell r="A189" t="str">
            <v/>
          </cell>
          <cell r="B189" t="str">
            <v/>
          </cell>
          <cell r="D189" t="str">
            <v/>
          </cell>
          <cell r="F189">
            <v>0</v>
          </cell>
          <cell r="G189">
            <v>0</v>
          </cell>
        </row>
        <row r="190">
          <cell r="A190" t="str">
            <v/>
          </cell>
          <cell r="B190" t="str">
            <v/>
          </cell>
          <cell r="D190" t="str">
            <v/>
          </cell>
          <cell r="F190">
            <v>0</v>
          </cell>
          <cell r="G190">
            <v>0</v>
          </cell>
        </row>
        <row r="191">
          <cell r="A191" t="str">
            <v/>
          </cell>
          <cell r="B191" t="str">
            <v/>
          </cell>
          <cell r="D191" t="str">
            <v/>
          </cell>
          <cell r="F191">
            <v>0</v>
          </cell>
          <cell r="G191">
            <v>0</v>
          </cell>
        </row>
        <row r="192">
          <cell r="A192" t="str">
            <v/>
          </cell>
          <cell r="B192" t="str">
            <v/>
          </cell>
          <cell r="D192" t="str">
            <v/>
          </cell>
          <cell r="F192">
            <v>0</v>
          </cell>
          <cell r="G192">
            <v>0</v>
          </cell>
        </row>
        <row r="193">
          <cell r="A193" t="str">
            <v/>
          </cell>
          <cell r="B193" t="str">
            <v/>
          </cell>
          <cell r="D193" t="str">
            <v/>
          </cell>
          <cell r="F193">
            <v>0</v>
          </cell>
          <cell r="G193">
            <v>0</v>
          </cell>
        </row>
        <row r="194">
          <cell r="A194" t="str">
            <v/>
          </cell>
          <cell r="B194" t="str">
            <v/>
          </cell>
          <cell r="D194" t="str">
            <v/>
          </cell>
          <cell r="F194">
            <v>0</v>
          </cell>
          <cell r="G194">
            <v>0</v>
          </cell>
        </row>
        <row r="195">
          <cell r="A195" t="str">
            <v/>
          </cell>
          <cell r="B195" t="str">
            <v/>
          </cell>
          <cell r="D195" t="str">
            <v/>
          </cell>
          <cell r="F195">
            <v>0</v>
          </cell>
          <cell r="G195">
            <v>0</v>
          </cell>
        </row>
        <row r="196">
          <cell r="A196" t="str">
            <v/>
          </cell>
          <cell r="B196" t="str">
            <v/>
          </cell>
          <cell r="D196" t="str">
            <v/>
          </cell>
          <cell r="F196">
            <v>0</v>
          </cell>
          <cell r="G196">
            <v>0</v>
          </cell>
        </row>
        <row r="197">
          <cell r="A197" t="str">
            <v/>
          </cell>
          <cell r="B197" t="str">
            <v/>
          </cell>
          <cell r="D197" t="str">
            <v/>
          </cell>
          <cell r="F197">
            <v>0</v>
          </cell>
          <cell r="G197">
            <v>0</v>
          </cell>
        </row>
        <row r="198">
          <cell r="F198" t="str">
            <v>Total C</v>
          </cell>
          <cell r="G198">
            <v>0</v>
          </cell>
        </row>
        <row r="200">
          <cell r="A200" t="str">
            <v>2.1</v>
          </cell>
          <cell r="B200" t="str">
            <v>Terraplenamientos, rellenos y compactación</v>
          </cell>
          <cell r="D200" t="str">
            <v>Costo  Neto</v>
          </cell>
          <cell r="F200" t="str">
            <v>Total D=A+B+C</v>
          </cell>
          <cell r="G200">
            <v>0</v>
          </cell>
        </row>
        <row r="202">
          <cell r="A202" t="str">
            <v>ANALISIS DE PRECIOS</v>
          </cell>
        </row>
        <row r="203">
          <cell r="A203" t="str">
            <v>COMITENTE:</v>
          </cell>
          <cell r="B203" t="str">
            <v>DIRECCIÓN DE INFRAESTRUCTURA ESCOLAR</v>
          </cell>
        </row>
        <row r="204">
          <cell r="A204" t="str">
            <v>CONTRATISTA:</v>
          </cell>
          <cell r="B204">
            <v>0</v>
          </cell>
        </row>
        <row r="205">
          <cell r="A205" t="str">
            <v>OBRA:</v>
          </cell>
          <cell r="B205" t="str">
            <v>ESCUELA BATALLA DE TUCUMAN</v>
          </cell>
          <cell r="F205" t="str">
            <v>PRECIOS A:</v>
          </cell>
          <cell r="G205">
            <v>0</v>
          </cell>
        </row>
        <row r="206">
          <cell r="A206" t="str">
            <v>UBICACIÓN:</v>
          </cell>
          <cell r="B206" t="str">
            <v>Calle Mendoza y Calle Nº17 - Pocito</v>
          </cell>
        </row>
        <row r="207">
          <cell r="A207" t="str">
            <v>RUBRO:</v>
          </cell>
          <cell r="B207" t="str">
            <v/>
          </cell>
          <cell r="C207" t="str">
            <v/>
          </cell>
        </row>
        <row r="208">
          <cell r="A208" t="str">
            <v>ITEM:</v>
          </cell>
          <cell r="B208" t="str">
            <v>2.2</v>
          </cell>
          <cell r="C208" t="str">
            <v>Excavaciones para fundaciones</v>
          </cell>
          <cell r="F208" t="str">
            <v>UNIDAD:</v>
          </cell>
          <cell r="G208" t="str">
            <v>m3</v>
          </cell>
        </row>
        <row r="210">
          <cell r="A210" t="str">
            <v>DATOS REDETERMINACION</v>
          </cell>
          <cell r="C210" t="str">
            <v>DESIGNACION</v>
          </cell>
          <cell r="D210" t="str">
            <v>U</v>
          </cell>
          <cell r="E210" t="str">
            <v>Cantidad</v>
          </cell>
          <cell r="F210" t="str">
            <v>$ Unitarios</v>
          </cell>
          <cell r="G210" t="str">
            <v>$ Parcial</v>
          </cell>
        </row>
        <row r="211">
          <cell r="A211" t="str">
            <v>CÓDIGO</v>
          </cell>
          <cell r="B211" t="str">
            <v>DESCRIPCIÓN</v>
          </cell>
        </row>
        <row r="212">
          <cell r="C212" t="str">
            <v>A - MATERIALES</v>
          </cell>
        </row>
        <row r="213">
          <cell r="A213" t="str">
            <v/>
          </cell>
          <cell r="B213" t="str">
            <v/>
          </cell>
          <cell r="D213" t="str">
            <v/>
          </cell>
          <cell r="F213">
            <v>0</v>
          </cell>
          <cell r="G213">
            <v>0</v>
          </cell>
        </row>
        <row r="214">
          <cell r="A214" t="str">
            <v/>
          </cell>
          <cell r="B214" t="str">
            <v/>
          </cell>
          <cell r="D214" t="str">
            <v/>
          </cell>
          <cell r="F214">
            <v>0</v>
          </cell>
          <cell r="G214">
            <v>0</v>
          </cell>
        </row>
        <row r="215">
          <cell r="A215" t="str">
            <v/>
          </cell>
          <cell r="B215" t="str">
            <v/>
          </cell>
          <cell r="D215" t="str">
            <v/>
          </cell>
          <cell r="F215">
            <v>0</v>
          </cell>
          <cell r="G215">
            <v>0</v>
          </cell>
        </row>
        <row r="216">
          <cell r="A216" t="str">
            <v/>
          </cell>
          <cell r="B216" t="str">
            <v/>
          </cell>
          <cell r="D216" t="str">
            <v/>
          </cell>
          <cell r="F216">
            <v>0</v>
          </cell>
          <cell r="G216">
            <v>0</v>
          </cell>
        </row>
        <row r="217">
          <cell r="A217" t="str">
            <v/>
          </cell>
          <cell r="B217" t="str">
            <v/>
          </cell>
          <cell r="D217" t="str">
            <v/>
          </cell>
          <cell r="F217">
            <v>0</v>
          </cell>
          <cell r="G217">
            <v>0</v>
          </cell>
        </row>
        <row r="218">
          <cell r="A218" t="str">
            <v/>
          </cell>
          <cell r="B218" t="str">
            <v/>
          </cell>
          <cell r="D218" t="str">
            <v/>
          </cell>
          <cell r="F218">
            <v>0</v>
          </cell>
          <cell r="G218">
            <v>0</v>
          </cell>
        </row>
        <row r="219">
          <cell r="A219" t="str">
            <v/>
          </cell>
          <cell r="B219" t="str">
            <v/>
          </cell>
          <cell r="D219" t="str">
            <v/>
          </cell>
          <cell r="F219">
            <v>0</v>
          </cell>
          <cell r="G219">
            <v>0</v>
          </cell>
        </row>
        <row r="220">
          <cell r="A220" t="str">
            <v/>
          </cell>
          <cell r="B220" t="str">
            <v/>
          </cell>
          <cell r="D220" t="str">
            <v/>
          </cell>
          <cell r="F220">
            <v>0</v>
          </cell>
          <cell r="G220">
            <v>0</v>
          </cell>
        </row>
        <row r="221">
          <cell r="A221" t="str">
            <v/>
          </cell>
          <cell r="B221" t="str">
            <v/>
          </cell>
          <cell r="D221" t="str">
            <v/>
          </cell>
          <cell r="F221">
            <v>0</v>
          </cell>
          <cell r="G221">
            <v>0</v>
          </cell>
        </row>
        <row r="222">
          <cell r="A222" t="str">
            <v/>
          </cell>
          <cell r="B222" t="str">
            <v/>
          </cell>
          <cell r="D222" t="str">
            <v/>
          </cell>
          <cell r="F222">
            <v>0</v>
          </cell>
          <cell r="G222">
            <v>0</v>
          </cell>
        </row>
        <row r="223">
          <cell r="A223" t="str">
            <v/>
          </cell>
          <cell r="B223" t="str">
            <v/>
          </cell>
          <cell r="D223" t="str">
            <v/>
          </cell>
          <cell r="F223">
            <v>0</v>
          </cell>
          <cell r="G223">
            <v>0</v>
          </cell>
        </row>
        <row r="224">
          <cell r="A224" t="str">
            <v/>
          </cell>
          <cell r="B224" t="str">
            <v/>
          </cell>
          <cell r="D224" t="str">
            <v/>
          </cell>
          <cell r="F224">
            <v>0</v>
          </cell>
          <cell r="G224">
            <v>0</v>
          </cell>
        </row>
        <row r="225">
          <cell r="A225" t="str">
            <v/>
          </cell>
          <cell r="B225" t="str">
            <v/>
          </cell>
          <cell r="D225" t="str">
            <v/>
          </cell>
          <cell r="F225">
            <v>0</v>
          </cell>
          <cell r="G225">
            <v>0</v>
          </cell>
        </row>
        <row r="226">
          <cell r="A226" t="str">
            <v/>
          </cell>
          <cell r="B226" t="str">
            <v/>
          </cell>
          <cell r="D226" t="str">
            <v/>
          </cell>
          <cell r="F226">
            <v>0</v>
          </cell>
          <cell r="G226">
            <v>0</v>
          </cell>
        </row>
        <row r="227">
          <cell r="F227" t="str">
            <v>Total A</v>
          </cell>
          <cell r="G227">
            <v>0</v>
          </cell>
        </row>
        <row r="228">
          <cell r="C228" t="str">
            <v>B - MANO DE OBRA</v>
          </cell>
        </row>
        <row r="229">
          <cell r="A229" t="str">
            <v/>
          </cell>
          <cell r="B229" t="str">
            <v/>
          </cell>
          <cell r="D229" t="str">
            <v/>
          </cell>
          <cell r="F229">
            <v>0</v>
          </cell>
          <cell r="G229">
            <v>0</v>
          </cell>
        </row>
        <row r="230">
          <cell r="A230" t="str">
            <v/>
          </cell>
          <cell r="B230" t="str">
            <v/>
          </cell>
          <cell r="D230" t="str">
            <v/>
          </cell>
          <cell r="F230">
            <v>0</v>
          </cell>
          <cell r="G230">
            <v>0</v>
          </cell>
        </row>
        <row r="231">
          <cell r="A231" t="str">
            <v/>
          </cell>
          <cell r="B231" t="str">
            <v/>
          </cell>
          <cell r="D231" t="str">
            <v/>
          </cell>
          <cell r="F231">
            <v>0</v>
          </cell>
          <cell r="G231">
            <v>0</v>
          </cell>
        </row>
        <row r="232">
          <cell r="A232" t="str">
            <v/>
          </cell>
          <cell r="B232" t="str">
            <v/>
          </cell>
          <cell r="D232" t="str">
            <v/>
          </cell>
          <cell r="F232">
            <v>0</v>
          </cell>
          <cell r="G232">
            <v>0</v>
          </cell>
        </row>
        <row r="233">
          <cell r="A233" t="str">
            <v/>
          </cell>
          <cell r="B233" t="str">
            <v/>
          </cell>
          <cell r="D233" t="str">
            <v/>
          </cell>
          <cell r="F233">
            <v>0</v>
          </cell>
          <cell r="G233">
            <v>0</v>
          </cell>
        </row>
        <row r="234">
          <cell r="A234" t="str">
            <v/>
          </cell>
          <cell r="B234" t="str">
            <v/>
          </cell>
          <cell r="D234" t="str">
            <v/>
          </cell>
          <cell r="F234">
            <v>0</v>
          </cell>
          <cell r="G234">
            <v>0</v>
          </cell>
        </row>
        <row r="235">
          <cell r="A235" t="str">
            <v/>
          </cell>
          <cell r="B235" t="str">
            <v/>
          </cell>
          <cell r="D235" t="str">
            <v/>
          </cell>
          <cell r="F235">
            <v>0</v>
          </cell>
          <cell r="G235">
            <v>0</v>
          </cell>
        </row>
        <row r="236">
          <cell r="A236" t="str">
            <v/>
          </cell>
          <cell r="B236" t="str">
            <v/>
          </cell>
          <cell r="D236" t="str">
            <v/>
          </cell>
          <cell r="F236">
            <v>0</v>
          </cell>
          <cell r="G236">
            <v>0</v>
          </cell>
        </row>
        <row r="237">
          <cell r="F237" t="str">
            <v>Total B</v>
          </cell>
          <cell r="G237">
            <v>0</v>
          </cell>
        </row>
        <row r="238">
          <cell r="C238" t="str">
            <v>C - EQUIPOS</v>
          </cell>
        </row>
        <row r="239">
          <cell r="A239" t="str">
            <v/>
          </cell>
          <cell r="B239" t="str">
            <v/>
          </cell>
          <cell r="D239" t="str">
            <v/>
          </cell>
          <cell r="F239">
            <v>0</v>
          </cell>
          <cell r="G239">
            <v>0</v>
          </cell>
        </row>
        <row r="240">
          <cell r="A240" t="str">
            <v/>
          </cell>
          <cell r="B240" t="str">
            <v/>
          </cell>
          <cell r="D240" t="str">
            <v/>
          </cell>
          <cell r="F240">
            <v>0</v>
          </cell>
          <cell r="G240">
            <v>0</v>
          </cell>
        </row>
        <row r="241">
          <cell r="A241" t="str">
            <v/>
          </cell>
          <cell r="B241" t="str">
            <v/>
          </cell>
          <cell r="D241" t="str">
            <v/>
          </cell>
          <cell r="F241">
            <v>0</v>
          </cell>
          <cell r="G241">
            <v>0</v>
          </cell>
        </row>
        <row r="242">
          <cell r="A242" t="str">
            <v/>
          </cell>
          <cell r="B242" t="str">
            <v/>
          </cell>
          <cell r="D242" t="str">
            <v/>
          </cell>
          <cell r="F242">
            <v>0</v>
          </cell>
          <cell r="G242">
            <v>0</v>
          </cell>
        </row>
        <row r="243">
          <cell r="A243" t="str">
            <v/>
          </cell>
          <cell r="B243" t="str">
            <v/>
          </cell>
          <cell r="D243" t="str">
            <v/>
          </cell>
          <cell r="F243">
            <v>0</v>
          </cell>
          <cell r="G243">
            <v>0</v>
          </cell>
        </row>
        <row r="244">
          <cell r="A244" t="str">
            <v/>
          </cell>
          <cell r="B244" t="str">
            <v/>
          </cell>
          <cell r="D244" t="str">
            <v/>
          </cell>
          <cell r="F244">
            <v>0</v>
          </cell>
          <cell r="G244">
            <v>0</v>
          </cell>
        </row>
        <row r="245">
          <cell r="A245" t="str">
            <v/>
          </cell>
          <cell r="B245" t="str">
            <v/>
          </cell>
          <cell r="D245" t="str">
            <v/>
          </cell>
          <cell r="F245">
            <v>0</v>
          </cell>
          <cell r="G245">
            <v>0</v>
          </cell>
        </row>
        <row r="246">
          <cell r="A246" t="str">
            <v/>
          </cell>
          <cell r="B246" t="str">
            <v/>
          </cell>
          <cell r="D246" t="str">
            <v/>
          </cell>
          <cell r="F246">
            <v>0</v>
          </cell>
          <cell r="G246">
            <v>0</v>
          </cell>
        </row>
        <row r="247">
          <cell r="A247" t="str">
            <v/>
          </cell>
          <cell r="B247" t="str">
            <v/>
          </cell>
          <cell r="D247" t="str">
            <v/>
          </cell>
          <cell r="F247">
            <v>0</v>
          </cell>
          <cell r="G247">
            <v>0</v>
          </cell>
        </row>
        <row r="248">
          <cell r="F248" t="str">
            <v>Total C</v>
          </cell>
          <cell r="G248">
            <v>0</v>
          </cell>
        </row>
        <row r="250">
          <cell r="A250" t="str">
            <v>2.2</v>
          </cell>
          <cell r="B250" t="str">
            <v>Excavaciones para fundaciones</v>
          </cell>
          <cell r="D250" t="str">
            <v>Costo  Neto</v>
          </cell>
          <cell r="F250" t="str">
            <v>Total D=A+B+C</v>
          </cell>
          <cell r="G250">
            <v>0</v>
          </cell>
        </row>
        <row r="252">
          <cell r="A252" t="str">
            <v>ANALISIS DE PRECIOS</v>
          </cell>
        </row>
        <row r="253">
          <cell r="A253" t="str">
            <v>COMITENTE:</v>
          </cell>
          <cell r="B253" t="str">
            <v>DIRECCIÓN DE INFRAESTRUCTURA ESCOLAR</v>
          </cell>
        </row>
        <row r="254">
          <cell r="A254" t="str">
            <v>CONTRATISTA:</v>
          </cell>
          <cell r="B254">
            <v>0</v>
          </cell>
        </row>
        <row r="255">
          <cell r="A255" t="str">
            <v>OBRA:</v>
          </cell>
          <cell r="B255" t="str">
            <v>ESCUELA BATALLA DE TUCUMAN</v>
          </cell>
          <cell r="F255" t="str">
            <v>PRECIOS A:</v>
          </cell>
          <cell r="G255">
            <v>0</v>
          </cell>
        </row>
        <row r="256">
          <cell r="A256" t="str">
            <v>UBICACIÓN:</v>
          </cell>
          <cell r="B256" t="str">
            <v>Calle Mendoza y Calle Nº17 - Pocito</v>
          </cell>
        </row>
        <row r="257">
          <cell r="A257" t="str">
            <v>RUBRO:</v>
          </cell>
          <cell r="B257" t="str">
            <v/>
          </cell>
          <cell r="C257" t="str">
            <v/>
          </cell>
        </row>
        <row r="258">
          <cell r="A258" t="str">
            <v>ITEM:</v>
          </cell>
          <cell r="B258" t="str">
            <v>3.1.1</v>
          </cell>
          <cell r="C258" t="str">
            <v>Hormigones de limpieza y no resistentes</v>
          </cell>
          <cell r="F258" t="str">
            <v>UNIDAD:</v>
          </cell>
          <cell r="G258" t="str">
            <v>m2</v>
          </cell>
        </row>
        <row r="260">
          <cell r="A260" t="str">
            <v>DATOS REDETERMINACION</v>
          </cell>
          <cell r="C260" t="str">
            <v>DESIGNACION</v>
          </cell>
          <cell r="D260" t="str">
            <v>U</v>
          </cell>
          <cell r="E260" t="str">
            <v>Cantidad</v>
          </cell>
          <cell r="F260" t="str">
            <v>$ Unitarios</v>
          </cell>
          <cell r="G260" t="str">
            <v>$ Parcial</v>
          </cell>
        </row>
        <row r="261">
          <cell r="A261" t="str">
            <v>CÓDIGO</v>
          </cell>
          <cell r="B261" t="str">
            <v>DESCRIPCIÓN</v>
          </cell>
        </row>
        <row r="262">
          <cell r="C262" t="str">
            <v>A - MATERIALES</v>
          </cell>
        </row>
        <row r="263">
          <cell r="A263" t="str">
            <v/>
          </cell>
          <cell r="B263" t="str">
            <v/>
          </cell>
          <cell r="D263" t="str">
            <v/>
          </cell>
          <cell r="F263">
            <v>0</v>
          </cell>
          <cell r="G263">
            <v>0</v>
          </cell>
        </row>
        <row r="264">
          <cell r="A264" t="str">
            <v/>
          </cell>
          <cell r="B264" t="str">
            <v/>
          </cell>
          <cell r="D264" t="str">
            <v/>
          </cell>
          <cell r="F264">
            <v>0</v>
          </cell>
          <cell r="G264">
            <v>0</v>
          </cell>
        </row>
        <row r="265">
          <cell r="A265" t="str">
            <v/>
          </cell>
          <cell r="B265" t="str">
            <v/>
          </cell>
          <cell r="D265" t="str">
            <v/>
          </cell>
          <cell r="F265">
            <v>0</v>
          </cell>
          <cell r="G265">
            <v>0</v>
          </cell>
        </row>
        <row r="266">
          <cell r="A266" t="str">
            <v/>
          </cell>
          <cell r="B266" t="str">
            <v/>
          </cell>
          <cell r="D266" t="str">
            <v/>
          </cell>
          <cell r="F266">
            <v>0</v>
          </cell>
          <cell r="G266">
            <v>0</v>
          </cell>
        </row>
        <row r="267">
          <cell r="A267" t="str">
            <v/>
          </cell>
          <cell r="B267" t="str">
            <v/>
          </cell>
          <cell r="D267" t="str">
            <v/>
          </cell>
          <cell r="F267">
            <v>0</v>
          </cell>
          <cell r="G267">
            <v>0</v>
          </cell>
        </row>
        <row r="268">
          <cell r="A268" t="str">
            <v/>
          </cell>
          <cell r="B268" t="str">
            <v/>
          </cell>
          <cell r="D268" t="str">
            <v/>
          </cell>
          <cell r="F268">
            <v>0</v>
          </cell>
          <cell r="G268">
            <v>0</v>
          </cell>
        </row>
        <row r="269">
          <cell r="A269" t="str">
            <v/>
          </cell>
          <cell r="B269" t="str">
            <v/>
          </cell>
          <cell r="D269" t="str">
            <v/>
          </cell>
          <cell r="F269">
            <v>0</v>
          </cell>
          <cell r="G269">
            <v>0</v>
          </cell>
        </row>
        <row r="270">
          <cell r="A270" t="str">
            <v/>
          </cell>
          <cell r="B270" t="str">
            <v/>
          </cell>
          <cell r="D270" t="str">
            <v/>
          </cell>
          <cell r="F270">
            <v>0</v>
          </cell>
          <cell r="G270">
            <v>0</v>
          </cell>
        </row>
        <row r="271">
          <cell r="A271" t="str">
            <v/>
          </cell>
          <cell r="B271" t="str">
            <v/>
          </cell>
          <cell r="D271" t="str">
            <v/>
          </cell>
          <cell r="F271">
            <v>0</v>
          </cell>
          <cell r="G271">
            <v>0</v>
          </cell>
        </row>
        <row r="272">
          <cell r="A272" t="str">
            <v/>
          </cell>
          <cell r="B272" t="str">
            <v/>
          </cell>
          <cell r="D272" t="str">
            <v/>
          </cell>
          <cell r="F272">
            <v>0</v>
          </cell>
          <cell r="G272">
            <v>0</v>
          </cell>
        </row>
        <row r="273">
          <cell r="A273" t="str">
            <v/>
          </cell>
          <cell r="B273" t="str">
            <v/>
          </cell>
          <cell r="D273" t="str">
            <v/>
          </cell>
          <cell r="F273">
            <v>0</v>
          </cell>
          <cell r="G273">
            <v>0</v>
          </cell>
        </row>
        <row r="274">
          <cell r="A274" t="str">
            <v/>
          </cell>
          <cell r="B274" t="str">
            <v/>
          </cell>
          <cell r="D274" t="str">
            <v/>
          </cell>
          <cell r="F274">
            <v>0</v>
          </cell>
          <cell r="G274">
            <v>0</v>
          </cell>
        </row>
        <row r="275">
          <cell r="A275" t="str">
            <v/>
          </cell>
          <cell r="B275" t="str">
            <v/>
          </cell>
          <cell r="D275" t="str">
            <v/>
          </cell>
          <cell r="F275">
            <v>0</v>
          </cell>
          <cell r="G275">
            <v>0</v>
          </cell>
        </row>
        <row r="276">
          <cell r="A276" t="str">
            <v/>
          </cell>
          <cell r="B276" t="str">
            <v/>
          </cell>
          <cell r="D276" t="str">
            <v/>
          </cell>
          <cell r="F276">
            <v>0</v>
          </cell>
          <cell r="G276">
            <v>0</v>
          </cell>
        </row>
        <row r="277">
          <cell r="F277" t="str">
            <v>Total A</v>
          </cell>
          <cell r="G277">
            <v>0</v>
          </cell>
        </row>
        <row r="278">
          <cell r="C278" t="str">
            <v>B - MANO DE OBRA</v>
          </cell>
        </row>
        <row r="279">
          <cell r="A279" t="str">
            <v/>
          </cell>
          <cell r="B279" t="str">
            <v/>
          </cell>
          <cell r="D279" t="str">
            <v/>
          </cell>
          <cell r="F279">
            <v>0</v>
          </cell>
          <cell r="G279">
            <v>0</v>
          </cell>
        </row>
        <row r="280">
          <cell r="A280" t="str">
            <v/>
          </cell>
          <cell r="B280" t="str">
            <v/>
          </cell>
          <cell r="D280" t="str">
            <v/>
          </cell>
          <cell r="F280">
            <v>0</v>
          </cell>
          <cell r="G280">
            <v>0</v>
          </cell>
        </row>
        <row r="281">
          <cell r="A281" t="str">
            <v/>
          </cell>
          <cell r="B281" t="str">
            <v/>
          </cell>
          <cell r="D281" t="str">
            <v/>
          </cell>
          <cell r="F281">
            <v>0</v>
          </cell>
          <cell r="G281">
            <v>0</v>
          </cell>
        </row>
        <row r="282">
          <cell r="A282" t="str">
            <v/>
          </cell>
          <cell r="B282" t="str">
            <v/>
          </cell>
          <cell r="D282" t="str">
            <v/>
          </cell>
          <cell r="F282">
            <v>0</v>
          </cell>
          <cell r="G282">
            <v>0</v>
          </cell>
        </row>
        <row r="283">
          <cell r="A283" t="str">
            <v/>
          </cell>
          <cell r="B283" t="str">
            <v/>
          </cell>
          <cell r="D283" t="str">
            <v/>
          </cell>
          <cell r="F283">
            <v>0</v>
          </cell>
          <cell r="G283">
            <v>0</v>
          </cell>
        </row>
        <row r="284">
          <cell r="A284" t="str">
            <v/>
          </cell>
          <cell r="B284" t="str">
            <v/>
          </cell>
          <cell r="D284" t="str">
            <v/>
          </cell>
          <cell r="F284">
            <v>0</v>
          </cell>
          <cell r="G284">
            <v>0</v>
          </cell>
        </row>
        <row r="285">
          <cell r="A285" t="str">
            <v/>
          </cell>
          <cell r="B285" t="str">
            <v/>
          </cell>
          <cell r="D285" t="str">
            <v/>
          </cell>
          <cell r="F285">
            <v>0</v>
          </cell>
          <cell r="G285">
            <v>0</v>
          </cell>
        </row>
        <row r="286">
          <cell r="A286" t="str">
            <v/>
          </cell>
          <cell r="B286" t="str">
            <v/>
          </cell>
          <cell r="D286" t="str">
            <v/>
          </cell>
          <cell r="F286">
            <v>0</v>
          </cell>
          <cell r="G286">
            <v>0</v>
          </cell>
        </row>
        <row r="287">
          <cell r="F287" t="str">
            <v>Total B</v>
          </cell>
          <cell r="G287">
            <v>0</v>
          </cell>
        </row>
        <row r="288">
          <cell r="C288" t="str">
            <v>C - EQUIPOS</v>
          </cell>
        </row>
        <row r="289">
          <cell r="A289" t="str">
            <v/>
          </cell>
          <cell r="B289" t="str">
            <v/>
          </cell>
          <cell r="D289" t="str">
            <v/>
          </cell>
          <cell r="F289">
            <v>0</v>
          </cell>
          <cell r="G289">
            <v>0</v>
          </cell>
        </row>
        <row r="290">
          <cell r="A290" t="str">
            <v/>
          </cell>
          <cell r="B290" t="str">
            <v/>
          </cell>
          <cell r="D290" t="str">
            <v/>
          </cell>
          <cell r="F290">
            <v>0</v>
          </cell>
          <cell r="G290">
            <v>0</v>
          </cell>
        </row>
        <row r="291">
          <cell r="A291" t="str">
            <v/>
          </cell>
          <cell r="B291" t="str">
            <v/>
          </cell>
          <cell r="D291" t="str">
            <v/>
          </cell>
          <cell r="F291">
            <v>0</v>
          </cell>
          <cell r="G291">
            <v>0</v>
          </cell>
        </row>
        <row r="292">
          <cell r="A292" t="str">
            <v/>
          </cell>
          <cell r="B292" t="str">
            <v/>
          </cell>
          <cell r="D292" t="str">
            <v/>
          </cell>
          <cell r="F292">
            <v>0</v>
          </cell>
          <cell r="G292">
            <v>0</v>
          </cell>
        </row>
        <row r="293">
          <cell r="A293" t="str">
            <v/>
          </cell>
          <cell r="B293" t="str">
            <v/>
          </cell>
          <cell r="D293" t="str">
            <v/>
          </cell>
          <cell r="F293">
            <v>0</v>
          </cell>
          <cell r="G293">
            <v>0</v>
          </cell>
        </row>
        <row r="294">
          <cell r="A294" t="str">
            <v/>
          </cell>
          <cell r="B294" t="str">
            <v/>
          </cell>
          <cell r="D294" t="str">
            <v/>
          </cell>
          <cell r="F294">
            <v>0</v>
          </cell>
          <cell r="G294">
            <v>0</v>
          </cell>
        </row>
        <row r="295">
          <cell r="A295" t="str">
            <v/>
          </cell>
          <cell r="B295" t="str">
            <v/>
          </cell>
          <cell r="D295" t="str">
            <v/>
          </cell>
          <cell r="F295">
            <v>0</v>
          </cell>
          <cell r="G295">
            <v>0</v>
          </cell>
        </row>
        <row r="296">
          <cell r="A296" t="str">
            <v/>
          </cell>
          <cell r="B296" t="str">
            <v/>
          </cell>
          <cell r="D296" t="str">
            <v/>
          </cell>
          <cell r="F296">
            <v>0</v>
          </cell>
          <cell r="G296">
            <v>0</v>
          </cell>
        </row>
        <row r="297">
          <cell r="A297" t="str">
            <v/>
          </cell>
          <cell r="B297" t="str">
            <v/>
          </cell>
          <cell r="D297" t="str">
            <v/>
          </cell>
          <cell r="F297">
            <v>0</v>
          </cell>
          <cell r="G297">
            <v>0</v>
          </cell>
        </row>
        <row r="298">
          <cell r="F298" t="str">
            <v>Total C</v>
          </cell>
          <cell r="G298">
            <v>0</v>
          </cell>
        </row>
        <row r="300">
          <cell r="A300" t="str">
            <v>3.1.1</v>
          </cell>
          <cell r="B300" t="str">
            <v>Hormigones de limpieza y no resistentes</v>
          </cell>
          <cell r="D300" t="str">
            <v>Costo  Neto</v>
          </cell>
          <cell r="F300" t="str">
            <v>Total D=A+B+C</v>
          </cell>
          <cell r="G300">
            <v>0</v>
          </cell>
        </row>
        <row r="302">
          <cell r="A302" t="str">
            <v>ANALISIS DE PRECIOS</v>
          </cell>
        </row>
        <row r="303">
          <cell r="A303" t="str">
            <v>COMITENTE:</v>
          </cell>
          <cell r="B303" t="str">
            <v>DIRECCIÓN DE INFRAESTRUCTURA ESCOLAR</v>
          </cell>
        </row>
        <row r="304">
          <cell r="A304" t="str">
            <v>CONTRATISTA:</v>
          </cell>
          <cell r="B304">
            <v>0</v>
          </cell>
        </row>
        <row r="305">
          <cell r="A305" t="str">
            <v>OBRA:</v>
          </cell>
          <cell r="B305" t="str">
            <v>ESCUELA BATALLA DE TUCUMAN</v>
          </cell>
          <cell r="F305" t="str">
            <v>PRECIOS A:</v>
          </cell>
          <cell r="G305">
            <v>0</v>
          </cell>
        </row>
        <row r="306">
          <cell r="A306" t="str">
            <v>UBICACIÓN:</v>
          </cell>
          <cell r="B306" t="str">
            <v>Calle Mendoza y Calle Nº17 - Pocito</v>
          </cell>
        </row>
        <row r="307">
          <cell r="A307" t="str">
            <v>RUBRO:</v>
          </cell>
          <cell r="B307" t="str">
            <v/>
          </cell>
          <cell r="C307" t="str">
            <v/>
          </cell>
        </row>
        <row r="308">
          <cell r="A308" t="str">
            <v>ITEM:</v>
          </cell>
          <cell r="B308" t="str">
            <v>3.1.3</v>
          </cell>
          <cell r="C308" t="str">
            <v>Hormigones para plateas, zapatas, bases y vigas de fundación</v>
          </cell>
          <cell r="F308" t="str">
            <v>UNIDAD:</v>
          </cell>
          <cell r="G308" t="str">
            <v>m3</v>
          </cell>
        </row>
        <row r="310">
          <cell r="A310" t="str">
            <v>DATOS REDETERMINACION</v>
          </cell>
          <cell r="C310" t="str">
            <v>DESIGNACION</v>
          </cell>
          <cell r="D310" t="str">
            <v>U</v>
          </cell>
          <cell r="E310" t="str">
            <v>Cantidad</v>
          </cell>
          <cell r="F310" t="str">
            <v>$ Unitarios</v>
          </cell>
          <cell r="G310" t="str">
            <v>$ Parcial</v>
          </cell>
        </row>
        <row r="311">
          <cell r="A311" t="str">
            <v>CÓDIGO</v>
          </cell>
          <cell r="B311" t="str">
            <v>DESCRIPCIÓN</v>
          </cell>
        </row>
        <row r="312">
          <cell r="C312" t="str">
            <v>A - MATERIALES</v>
          </cell>
        </row>
        <row r="313">
          <cell r="A313" t="str">
            <v/>
          </cell>
          <cell r="B313" t="str">
            <v/>
          </cell>
          <cell r="D313" t="str">
            <v/>
          </cell>
          <cell r="F313">
            <v>0</v>
          </cell>
          <cell r="G313">
            <v>0</v>
          </cell>
        </row>
        <row r="314">
          <cell r="A314" t="str">
            <v/>
          </cell>
          <cell r="B314" t="str">
            <v/>
          </cell>
          <cell r="D314" t="str">
            <v/>
          </cell>
          <cell r="F314">
            <v>0</v>
          </cell>
          <cell r="G314">
            <v>0</v>
          </cell>
        </row>
        <row r="315">
          <cell r="A315" t="str">
            <v/>
          </cell>
          <cell r="B315" t="str">
            <v/>
          </cell>
          <cell r="D315" t="str">
            <v/>
          </cell>
          <cell r="F315">
            <v>0</v>
          </cell>
          <cell r="G315">
            <v>0</v>
          </cell>
        </row>
        <row r="316">
          <cell r="A316" t="str">
            <v/>
          </cell>
          <cell r="B316" t="str">
            <v/>
          </cell>
          <cell r="D316" t="str">
            <v/>
          </cell>
          <cell r="F316">
            <v>0</v>
          </cell>
          <cell r="G316">
            <v>0</v>
          </cell>
        </row>
        <row r="317">
          <cell r="A317" t="str">
            <v/>
          </cell>
          <cell r="B317" t="str">
            <v/>
          </cell>
          <cell r="D317" t="str">
            <v/>
          </cell>
          <cell r="F317">
            <v>0</v>
          </cell>
          <cell r="G317">
            <v>0</v>
          </cell>
        </row>
        <row r="318">
          <cell r="A318" t="str">
            <v/>
          </cell>
          <cell r="B318" t="str">
            <v/>
          </cell>
          <cell r="D318" t="str">
            <v/>
          </cell>
          <cell r="F318">
            <v>0</v>
          </cell>
          <cell r="G318">
            <v>0</v>
          </cell>
        </row>
        <row r="319">
          <cell r="A319" t="str">
            <v/>
          </cell>
          <cell r="B319" t="str">
            <v/>
          </cell>
          <cell r="D319" t="str">
            <v/>
          </cell>
          <cell r="F319">
            <v>0</v>
          </cell>
          <cell r="G319">
            <v>0</v>
          </cell>
        </row>
        <row r="320">
          <cell r="A320" t="str">
            <v/>
          </cell>
          <cell r="B320" t="str">
            <v/>
          </cell>
          <cell r="D320" t="str">
            <v/>
          </cell>
          <cell r="F320">
            <v>0</v>
          </cell>
          <cell r="G320">
            <v>0</v>
          </cell>
        </row>
        <row r="321">
          <cell r="A321" t="str">
            <v/>
          </cell>
          <cell r="B321" t="str">
            <v/>
          </cell>
          <cell r="D321" t="str">
            <v/>
          </cell>
          <cell r="F321">
            <v>0</v>
          </cell>
          <cell r="G321">
            <v>0</v>
          </cell>
        </row>
        <row r="322">
          <cell r="A322" t="str">
            <v/>
          </cell>
          <cell r="B322" t="str">
            <v/>
          </cell>
          <cell r="D322" t="str">
            <v/>
          </cell>
          <cell r="F322">
            <v>0</v>
          </cell>
          <cell r="G322">
            <v>0</v>
          </cell>
        </row>
        <row r="323">
          <cell r="A323" t="str">
            <v/>
          </cell>
          <cell r="B323" t="str">
            <v/>
          </cell>
          <cell r="D323" t="str">
            <v/>
          </cell>
          <cell r="F323">
            <v>0</v>
          </cell>
          <cell r="G323">
            <v>0</v>
          </cell>
        </row>
        <row r="324">
          <cell r="A324" t="str">
            <v/>
          </cell>
          <cell r="B324" t="str">
            <v/>
          </cell>
          <cell r="D324" t="str">
            <v/>
          </cell>
          <cell r="F324">
            <v>0</v>
          </cell>
          <cell r="G324">
            <v>0</v>
          </cell>
        </row>
        <row r="325">
          <cell r="A325" t="str">
            <v/>
          </cell>
          <cell r="B325" t="str">
            <v/>
          </cell>
          <cell r="D325" t="str">
            <v/>
          </cell>
          <cell r="F325">
            <v>0</v>
          </cell>
          <cell r="G325">
            <v>0</v>
          </cell>
        </row>
        <row r="326">
          <cell r="A326" t="str">
            <v/>
          </cell>
          <cell r="B326" t="str">
            <v/>
          </cell>
          <cell r="D326" t="str">
            <v/>
          </cell>
          <cell r="F326">
            <v>0</v>
          </cell>
          <cell r="G326">
            <v>0</v>
          </cell>
        </row>
        <row r="327">
          <cell r="F327" t="str">
            <v>Total A</v>
          </cell>
          <cell r="G327">
            <v>0</v>
          </cell>
        </row>
        <row r="328">
          <cell r="C328" t="str">
            <v>B - MANO DE OBRA</v>
          </cell>
        </row>
        <row r="329">
          <cell r="A329" t="str">
            <v/>
          </cell>
          <cell r="B329" t="str">
            <v/>
          </cell>
          <cell r="D329" t="str">
            <v/>
          </cell>
          <cell r="F329">
            <v>0</v>
          </cell>
          <cell r="G329">
            <v>0</v>
          </cell>
        </row>
        <row r="330">
          <cell r="A330" t="str">
            <v/>
          </cell>
          <cell r="B330" t="str">
            <v/>
          </cell>
          <cell r="D330" t="str">
            <v/>
          </cell>
          <cell r="F330">
            <v>0</v>
          </cell>
          <cell r="G330">
            <v>0</v>
          </cell>
        </row>
        <row r="331">
          <cell r="A331" t="str">
            <v/>
          </cell>
          <cell r="B331" t="str">
            <v/>
          </cell>
          <cell r="D331" t="str">
            <v/>
          </cell>
          <cell r="F331">
            <v>0</v>
          </cell>
          <cell r="G331">
            <v>0</v>
          </cell>
        </row>
        <row r="332">
          <cell r="A332" t="str">
            <v/>
          </cell>
          <cell r="B332" t="str">
            <v/>
          </cell>
          <cell r="D332" t="str">
            <v/>
          </cell>
          <cell r="F332">
            <v>0</v>
          </cell>
          <cell r="G332">
            <v>0</v>
          </cell>
        </row>
        <row r="333">
          <cell r="A333" t="str">
            <v/>
          </cell>
          <cell r="B333" t="str">
            <v/>
          </cell>
          <cell r="D333" t="str">
            <v/>
          </cell>
          <cell r="F333">
            <v>0</v>
          </cell>
          <cell r="G333">
            <v>0</v>
          </cell>
        </row>
        <row r="334">
          <cell r="A334" t="str">
            <v/>
          </cell>
          <cell r="B334" t="str">
            <v/>
          </cell>
          <cell r="D334" t="str">
            <v/>
          </cell>
          <cell r="F334">
            <v>0</v>
          </cell>
          <cell r="G334">
            <v>0</v>
          </cell>
        </row>
        <row r="335">
          <cell r="A335" t="str">
            <v/>
          </cell>
          <cell r="B335" t="str">
            <v/>
          </cell>
          <cell r="D335" t="str">
            <v/>
          </cell>
          <cell r="F335">
            <v>0</v>
          </cell>
          <cell r="G335">
            <v>0</v>
          </cell>
        </row>
        <row r="336">
          <cell r="A336" t="str">
            <v/>
          </cell>
          <cell r="B336" t="str">
            <v/>
          </cell>
          <cell r="D336" t="str">
            <v/>
          </cell>
          <cell r="F336">
            <v>0</v>
          </cell>
          <cell r="G336">
            <v>0</v>
          </cell>
        </row>
        <row r="337">
          <cell r="F337" t="str">
            <v>Total B</v>
          </cell>
          <cell r="G337">
            <v>0</v>
          </cell>
        </row>
        <row r="338">
          <cell r="C338" t="str">
            <v>C - EQUIPOS</v>
          </cell>
        </row>
        <row r="339">
          <cell r="A339" t="str">
            <v/>
          </cell>
          <cell r="B339" t="str">
            <v/>
          </cell>
          <cell r="D339" t="str">
            <v/>
          </cell>
          <cell r="F339">
            <v>0</v>
          </cell>
          <cell r="G339">
            <v>0</v>
          </cell>
        </row>
        <row r="340">
          <cell r="A340" t="str">
            <v/>
          </cell>
          <cell r="B340" t="str">
            <v/>
          </cell>
          <cell r="D340" t="str">
            <v/>
          </cell>
          <cell r="F340">
            <v>0</v>
          </cell>
          <cell r="G340">
            <v>0</v>
          </cell>
        </row>
        <row r="341">
          <cell r="A341" t="str">
            <v/>
          </cell>
          <cell r="B341" t="str">
            <v/>
          </cell>
          <cell r="D341" t="str">
            <v/>
          </cell>
          <cell r="F341">
            <v>0</v>
          </cell>
          <cell r="G341">
            <v>0</v>
          </cell>
        </row>
        <row r="342">
          <cell r="A342" t="str">
            <v/>
          </cell>
          <cell r="B342" t="str">
            <v/>
          </cell>
          <cell r="D342" t="str">
            <v/>
          </cell>
          <cell r="F342">
            <v>0</v>
          </cell>
          <cell r="G342">
            <v>0</v>
          </cell>
        </row>
        <row r="343">
          <cell r="A343" t="str">
            <v/>
          </cell>
          <cell r="B343" t="str">
            <v/>
          </cell>
          <cell r="D343" t="str">
            <v/>
          </cell>
          <cell r="F343">
            <v>0</v>
          </cell>
          <cell r="G343">
            <v>0</v>
          </cell>
        </row>
        <row r="344">
          <cell r="A344" t="str">
            <v/>
          </cell>
          <cell r="B344" t="str">
            <v/>
          </cell>
          <cell r="D344" t="str">
            <v/>
          </cell>
          <cell r="F344">
            <v>0</v>
          </cell>
          <cell r="G344">
            <v>0</v>
          </cell>
        </row>
        <row r="345">
          <cell r="A345" t="str">
            <v/>
          </cell>
          <cell r="B345" t="str">
            <v/>
          </cell>
          <cell r="D345" t="str">
            <v/>
          </cell>
          <cell r="F345">
            <v>0</v>
          </cell>
          <cell r="G345">
            <v>0</v>
          </cell>
        </row>
        <row r="346">
          <cell r="A346" t="str">
            <v/>
          </cell>
          <cell r="B346" t="str">
            <v/>
          </cell>
          <cell r="D346" t="str">
            <v/>
          </cell>
          <cell r="F346">
            <v>0</v>
          </cell>
          <cell r="G346">
            <v>0</v>
          </cell>
        </row>
        <row r="347">
          <cell r="A347" t="str">
            <v/>
          </cell>
          <cell r="B347" t="str">
            <v/>
          </cell>
          <cell r="D347" t="str">
            <v/>
          </cell>
          <cell r="F347">
            <v>0</v>
          </cell>
          <cell r="G347">
            <v>0</v>
          </cell>
        </row>
        <row r="348">
          <cell r="F348" t="str">
            <v>Total C</v>
          </cell>
          <cell r="G348">
            <v>0</v>
          </cell>
        </row>
        <row r="350">
          <cell r="A350" t="str">
            <v>3.1.3</v>
          </cell>
          <cell r="B350" t="str">
            <v>Hormigones para plateas, zapatas, bases y vigas de fundación</v>
          </cell>
          <cell r="D350" t="str">
            <v>Costo  Neto</v>
          </cell>
          <cell r="F350" t="str">
            <v>Total D=A+B+C</v>
          </cell>
          <cell r="G350">
            <v>0</v>
          </cell>
        </row>
        <row r="352">
          <cell r="A352" t="str">
            <v>ANALISIS DE PRECIOS</v>
          </cell>
        </row>
        <row r="353">
          <cell r="A353" t="str">
            <v>COMITENTE:</v>
          </cell>
          <cell r="B353" t="str">
            <v>DIRECCIÓN DE INFRAESTRUCTURA ESCOLAR</v>
          </cell>
        </row>
        <row r="354">
          <cell r="A354" t="str">
            <v>CONTRATISTA:</v>
          </cell>
          <cell r="B354">
            <v>0</v>
          </cell>
        </row>
        <row r="355">
          <cell r="A355" t="str">
            <v>OBRA:</v>
          </cell>
          <cell r="B355" t="str">
            <v>ESCUELA BATALLA DE TUCUMAN</v>
          </cell>
          <cell r="F355" t="str">
            <v>PRECIOS A:</v>
          </cell>
          <cell r="G355">
            <v>0</v>
          </cell>
        </row>
        <row r="356">
          <cell r="A356" t="str">
            <v>UBICACIÓN:</v>
          </cell>
          <cell r="B356" t="str">
            <v>Calle Mendoza y Calle Nº17 - Pocito</v>
          </cell>
        </row>
        <row r="357">
          <cell r="A357" t="str">
            <v>RUBRO:</v>
          </cell>
          <cell r="B357" t="str">
            <v/>
          </cell>
          <cell r="C357" t="str">
            <v/>
          </cell>
        </row>
        <row r="358">
          <cell r="A358" t="str">
            <v>ITEM:</v>
          </cell>
          <cell r="B358" t="str">
            <v>3.1.4</v>
          </cell>
          <cell r="C358" t="str">
            <v>Hormigones para vigas de arriostramiento</v>
          </cell>
          <cell r="F358" t="str">
            <v>UNIDAD:</v>
          </cell>
          <cell r="G358" t="str">
            <v>m3</v>
          </cell>
        </row>
        <row r="360">
          <cell r="A360" t="str">
            <v>DATOS REDETERMINACION</v>
          </cell>
          <cell r="C360" t="str">
            <v>DESIGNACION</v>
          </cell>
          <cell r="D360" t="str">
            <v>U</v>
          </cell>
          <cell r="E360" t="str">
            <v>Cantidad</v>
          </cell>
          <cell r="F360" t="str">
            <v>$ Unitarios</v>
          </cell>
          <cell r="G360" t="str">
            <v>$ Parcial</v>
          </cell>
        </row>
        <row r="361">
          <cell r="A361" t="str">
            <v>CÓDIGO</v>
          </cell>
          <cell r="B361" t="str">
            <v>DESCRIPCIÓN</v>
          </cell>
        </row>
        <row r="362">
          <cell r="C362" t="str">
            <v>A - MATERIALES</v>
          </cell>
        </row>
        <row r="363">
          <cell r="A363" t="str">
            <v/>
          </cell>
          <cell r="B363" t="str">
            <v/>
          </cell>
          <cell r="D363" t="str">
            <v/>
          </cell>
          <cell r="F363">
            <v>0</v>
          </cell>
          <cell r="G363">
            <v>0</v>
          </cell>
        </row>
        <row r="364">
          <cell r="A364" t="str">
            <v/>
          </cell>
          <cell r="B364" t="str">
            <v/>
          </cell>
          <cell r="D364" t="str">
            <v/>
          </cell>
          <cell r="F364">
            <v>0</v>
          </cell>
          <cell r="G364">
            <v>0</v>
          </cell>
        </row>
        <row r="365">
          <cell r="A365" t="str">
            <v/>
          </cell>
          <cell r="B365" t="str">
            <v/>
          </cell>
          <cell r="D365" t="str">
            <v/>
          </cell>
          <cell r="F365">
            <v>0</v>
          </cell>
          <cell r="G365">
            <v>0</v>
          </cell>
        </row>
        <row r="366">
          <cell r="A366" t="str">
            <v/>
          </cell>
          <cell r="B366" t="str">
            <v/>
          </cell>
          <cell r="D366" t="str">
            <v/>
          </cell>
          <cell r="F366">
            <v>0</v>
          </cell>
          <cell r="G366">
            <v>0</v>
          </cell>
        </row>
        <row r="367">
          <cell r="A367" t="str">
            <v/>
          </cell>
          <cell r="B367" t="str">
            <v/>
          </cell>
          <cell r="D367" t="str">
            <v/>
          </cell>
          <cell r="F367">
            <v>0</v>
          </cell>
          <cell r="G367">
            <v>0</v>
          </cell>
        </row>
        <row r="368">
          <cell r="A368" t="str">
            <v/>
          </cell>
          <cell r="B368" t="str">
            <v/>
          </cell>
          <cell r="D368" t="str">
            <v/>
          </cell>
          <cell r="F368">
            <v>0</v>
          </cell>
          <cell r="G368">
            <v>0</v>
          </cell>
        </row>
        <row r="369">
          <cell r="A369" t="str">
            <v/>
          </cell>
          <cell r="B369" t="str">
            <v/>
          </cell>
          <cell r="D369" t="str">
            <v/>
          </cell>
          <cell r="F369">
            <v>0</v>
          </cell>
          <cell r="G369">
            <v>0</v>
          </cell>
        </row>
        <row r="370">
          <cell r="A370" t="str">
            <v/>
          </cell>
          <cell r="B370" t="str">
            <v/>
          </cell>
          <cell r="D370" t="str">
            <v/>
          </cell>
          <cell r="F370">
            <v>0</v>
          </cell>
          <cell r="G370">
            <v>0</v>
          </cell>
        </row>
        <row r="371">
          <cell r="A371" t="str">
            <v/>
          </cell>
          <cell r="B371" t="str">
            <v/>
          </cell>
          <cell r="D371" t="str">
            <v/>
          </cell>
          <cell r="F371">
            <v>0</v>
          </cell>
          <cell r="G371">
            <v>0</v>
          </cell>
        </row>
        <row r="372">
          <cell r="A372" t="str">
            <v/>
          </cell>
          <cell r="B372" t="str">
            <v/>
          </cell>
          <cell r="D372" t="str">
            <v/>
          </cell>
          <cell r="F372">
            <v>0</v>
          </cell>
          <cell r="G372">
            <v>0</v>
          </cell>
        </row>
        <row r="373">
          <cell r="A373" t="str">
            <v/>
          </cell>
          <cell r="B373" t="str">
            <v/>
          </cell>
          <cell r="D373" t="str">
            <v/>
          </cell>
          <cell r="F373">
            <v>0</v>
          </cell>
          <cell r="G373">
            <v>0</v>
          </cell>
        </row>
        <row r="374">
          <cell r="A374" t="str">
            <v/>
          </cell>
          <cell r="B374" t="str">
            <v/>
          </cell>
          <cell r="D374" t="str">
            <v/>
          </cell>
          <cell r="F374">
            <v>0</v>
          </cell>
          <cell r="G374">
            <v>0</v>
          </cell>
        </row>
        <row r="375">
          <cell r="A375" t="str">
            <v/>
          </cell>
          <cell r="B375" t="str">
            <v/>
          </cell>
          <cell r="D375" t="str">
            <v/>
          </cell>
          <cell r="F375">
            <v>0</v>
          </cell>
          <cell r="G375">
            <v>0</v>
          </cell>
        </row>
        <row r="376">
          <cell r="A376" t="str">
            <v/>
          </cell>
          <cell r="B376" t="str">
            <v/>
          </cell>
          <cell r="D376" t="str">
            <v/>
          </cell>
          <cell r="F376">
            <v>0</v>
          </cell>
          <cell r="G376">
            <v>0</v>
          </cell>
        </row>
        <row r="377">
          <cell r="F377" t="str">
            <v>Total A</v>
          </cell>
          <cell r="G377">
            <v>0</v>
          </cell>
        </row>
        <row r="378">
          <cell r="C378" t="str">
            <v>B - MANO DE OBRA</v>
          </cell>
        </row>
        <row r="379">
          <cell r="A379" t="str">
            <v/>
          </cell>
          <cell r="B379" t="str">
            <v/>
          </cell>
          <cell r="D379" t="str">
            <v/>
          </cell>
          <cell r="F379">
            <v>0</v>
          </cell>
          <cell r="G379">
            <v>0</v>
          </cell>
        </row>
        <row r="380">
          <cell r="A380" t="str">
            <v/>
          </cell>
          <cell r="B380" t="str">
            <v/>
          </cell>
          <cell r="D380" t="str">
            <v/>
          </cell>
          <cell r="F380">
            <v>0</v>
          </cell>
          <cell r="G380">
            <v>0</v>
          </cell>
        </row>
        <row r="381">
          <cell r="A381" t="str">
            <v/>
          </cell>
          <cell r="B381" t="str">
            <v/>
          </cell>
          <cell r="D381" t="str">
            <v/>
          </cell>
          <cell r="F381">
            <v>0</v>
          </cell>
          <cell r="G381">
            <v>0</v>
          </cell>
        </row>
        <row r="382">
          <cell r="A382" t="str">
            <v/>
          </cell>
          <cell r="B382" t="str">
            <v/>
          </cell>
          <cell r="D382" t="str">
            <v/>
          </cell>
          <cell r="F382">
            <v>0</v>
          </cell>
          <cell r="G382">
            <v>0</v>
          </cell>
        </row>
        <row r="383">
          <cell r="A383" t="str">
            <v/>
          </cell>
          <cell r="B383" t="str">
            <v/>
          </cell>
          <cell r="D383" t="str">
            <v/>
          </cell>
          <cell r="F383">
            <v>0</v>
          </cell>
          <cell r="G383">
            <v>0</v>
          </cell>
        </row>
        <row r="384">
          <cell r="A384" t="str">
            <v/>
          </cell>
          <cell r="B384" t="str">
            <v/>
          </cell>
          <cell r="D384" t="str">
            <v/>
          </cell>
          <cell r="F384">
            <v>0</v>
          </cell>
          <cell r="G384">
            <v>0</v>
          </cell>
        </row>
        <row r="385">
          <cell r="A385" t="str">
            <v/>
          </cell>
          <cell r="B385" t="str">
            <v/>
          </cell>
          <cell r="D385" t="str">
            <v/>
          </cell>
          <cell r="F385">
            <v>0</v>
          </cell>
          <cell r="G385">
            <v>0</v>
          </cell>
        </row>
        <row r="386">
          <cell r="A386" t="str">
            <v/>
          </cell>
          <cell r="B386" t="str">
            <v/>
          </cell>
          <cell r="D386" t="str">
            <v/>
          </cell>
          <cell r="F386">
            <v>0</v>
          </cell>
          <cell r="G386">
            <v>0</v>
          </cell>
        </row>
        <row r="387">
          <cell r="F387" t="str">
            <v>Total B</v>
          </cell>
          <cell r="G387">
            <v>0</v>
          </cell>
        </row>
        <row r="388">
          <cell r="C388" t="str">
            <v>C - EQUIPOS</v>
          </cell>
        </row>
        <row r="389">
          <cell r="A389" t="str">
            <v/>
          </cell>
          <cell r="B389" t="str">
            <v/>
          </cell>
          <cell r="D389" t="str">
            <v/>
          </cell>
          <cell r="F389">
            <v>0</v>
          </cell>
          <cell r="G389">
            <v>0</v>
          </cell>
        </row>
        <row r="390">
          <cell r="A390" t="str">
            <v/>
          </cell>
          <cell r="B390" t="str">
            <v/>
          </cell>
          <cell r="D390" t="str">
            <v/>
          </cell>
          <cell r="F390">
            <v>0</v>
          </cell>
          <cell r="G390">
            <v>0</v>
          </cell>
        </row>
        <row r="391">
          <cell r="A391" t="str">
            <v/>
          </cell>
          <cell r="B391" t="str">
            <v/>
          </cell>
          <cell r="D391" t="str">
            <v/>
          </cell>
          <cell r="F391">
            <v>0</v>
          </cell>
          <cell r="G391">
            <v>0</v>
          </cell>
        </row>
        <row r="392">
          <cell r="A392" t="str">
            <v/>
          </cell>
          <cell r="B392" t="str">
            <v/>
          </cell>
          <cell r="D392" t="str">
            <v/>
          </cell>
          <cell r="F392">
            <v>0</v>
          </cell>
          <cell r="G392">
            <v>0</v>
          </cell>
        </row>
        <row r="393">
          <cell r="A393" t="str">
            <v/>
          </cell>
          <cell r="B393" t="str">
            <v/>
          </cell>
          <cell r="D393" t="str">
            <v/>
          </cell>
          <cell r="F393">
            <v>0</v>
          </cell>
          <cell r="G393">
            <v>0</v>
          </cell>
        </row>
        <row r="394">
          <cell r="A394" t="str">
            <v/>
          </cell>
          <cell r="B394" t="str">
            <v/>
          </cell>
          <cell r="D394" t="str">
            <v/>
          </cell>
          <cell r="F394">
            <v>0</v>
          </cell>
          <cell r="G394">
            <v>0</v>
          </cell>
        </row>
        <row r="395">
          <cell r="A395" t="str">
            <v/>
          </cell>
          <cell r="B395" t="str">
            <v/>
          </cell>
          <cell r="D395" t="str">
            <v/>
          </cell>
          <cell r="F395">
            <v>0</v>
          </cell>
          <cell r="G395">
            <v>0</v>
          </cell>
        </row>
        <row r="396">
          <cell r="A396" t="str">
            <v/>
          </cell>
          <cell r="B396" t="str">
            <v/>
          </cell>
          <cell r="D396" t="str">
            <v/>
          </cell>
          <cell r="F396">
            <v>0</v>
          </cell>
          <cell r="G396">
            <v>0</v>
          </cell>
        </row>
        <row r="397">
          <cell r="A397" t="str">
            <v/>
          </cell>
          <cell r="B397" t="str">
            <v/>
          </cell>
          <cell r="D397" t="str">
            <v/>
          </cell>
          <cell r="F397">
            <v>0</v>
          </cell>
          <cell r="G397">
            <v>0</v>
          </cell>
        </row>
        <row r="398">
          <cell r="F398" t="str">
            <v>Total C</v>
          </cell>
          <cell r="G398">
            <v>0</v>
          </cell>
        </row>
        <row r="400">
          <cell r="A400" t="str">
            <v>3.1.4</v>
          </cell>
          <cell r="B400" t="str">
            <v>Hormigones para vigas de arriostramiento</v>
          </cell>
          <cell r="D400" t="str">
            <v>Costo  Neto</v>
          </cell>
          <cell r="F400" t="str">
            <v>Total D=A+B+C</v>
          </cell>
          <cell r="G400">
            <v>0</v>
          </cell>
        </row>
        <row r="402">
          <cell r="A402" t="str">
            <v>ANALISIS DE PRECIOS</v>
          </cell>
        </row>
        <row r="403">
          <cell r="A403" t="str">
            <v>COMITENTE:</v>
          </cell>
          <cell r="B403" t="str">
            <v>DIRECCIÓN DE INFRAESTRUCTURA ESCOLAR</v>
          </cell>
        </row>
        <row r="404">
          <cell r="A404" t="str">
            <v>CONTRATISTA:</v>
          </cell>
          <cell r="B404">
            <v>0</v>
          </cell>
        </row>
        <row r="405">
          <cell r="A405" t="str">
            <v>OBRA:</v>
          </cell>
          <cell r="B405" t="str">
            <v>ESCUELA BATALLA DE TUCUMAN</v>
          </cell>
          <cell r="F405" t="str">
            <v>PRECIOS A:</v>
          </cell>
          <cell r="G405">
            <v>0</v>
          </cell>
        </row>
        <row r="406">
          <cell r="A406" t="str">
            <v>UBICACIÓN:</v>
          </cell>
          <cell r="B406" t="str">
            <v>Calle Mendoza y Calle Nº17 - Pocito</v>
          </cell>
        </row>
        <row r="407">
          <cell r="A407" t="str">
            <v>RUBRO:</v>
          </cell>
          <cell r="B407" t="str">
            <v/>
          </cell>
          <cell r="C407" t="str">
            <v/>
          </cell>
        </row>
        <row r="408">
          <cell r="A408" t="str">
            <v>ITEM:</v>
          </cell>
          <cell r="B408" t="str">
            <v>3.1.5</v>
          </cell>
          <cell r="C408" t="str">
            <v>Hormigones para columnas de carga</v>
          </cell>
          <cell r="F408" t="str">
            <v>UNIDAD:</v>
          </cell>
          <cell r="G408" t="str">
            <v>m3</v>
          </cell>
        </row>
        <row r="410">
          <cell r="A410" t="str">
            <v>DATOS REDETERMINACION</v>
          </cell>
          <cell r="C410" t="str">
            <v>DESIGNACION</v>
          </cell>
          <cell r="D410" t="str">
            <v>U</v>
          </cell>
          <cell r="E410" t="str">
            <v>Cantidad</v>
          </cell>
          <cell r="F410" t="str">
            <v>$ Unitarios</v>
          </cell>
          <cell r="G410" t="str">
            <v>$ Parcial</v>
          </cell>
        </row>
        <row r="411">
          <cell r="A411" t="str">
            <v>CÓDIGO</v>
          </cell>
          <cell r="B411" t="str">
            <v>DESCRIPCIÓN</v>
          </cell>
        </row>
        <row r="412">
          <cell r="C412" t="str">
            <v>A - MATERIALES</v>
          </cell>
        </row>
        <row r="413">
          <cell r="A413" t="str">
            <v/>
          </cell>
          <cell r="B413" t="str">
            <v/>
          </cell>
          <cell r="D413" t="str">
            <v/>
          </cell>
          <cell r="F413">
            <v>0</v>
          </cell>
          <cell r="G413">
            <v>0</v>
          </cell>
        </row>
        <row r="414">
          <cell r="A414" t="str">
            <v/>
          </cell>
          <cell r="B414" t="str">
            <v/>
          </cell>
          <cell r="D414" t="str">
            <v/>
          </cell>
          <cell r="F414">
            <v>0</v>
          </cell>
          <cell r="G414">
            <v>0</v>
          </cell>
        </row>
        <row r="415">
          <cell r="A415" t="str">
            <v/>
          </cell>
          <cell r="B415" t="str">
            <v/>
          </cell>
          <cell r="D415" t="str">
            <v/>
          </cell>
          <cell r="F415">
            <v>0</v>
          </cell>
          <cell r="G415">
            <v>0</v>
          </cell>
        </row>
        <row r="416">
          <cell r="A416" t="str">
            <v/>
          </cell>
          <cell r="B416" t="str">
            <v/>
          </cell>
          <cell r="D416" t="str">
            <v/>
          </cell>
          <cell r="F416">
            <v>0</v>
          </cell>
          <cell r="G416">
            <v>0</v>
          </cell>
        </row>
        <row r="417">
          <cell r="A417" t="str">
            <v/>
          </cell>
          <cell r="B417" t="str">
            <v/>
          </cell>
          <cell r="D417" t="str">
            <v/>
          </cell>
          <cell r="F417">
            <v>0</v>
          </cell>
          <cell r="G417">
            <v>0</v>
          </cell>
        </row>
        <row r="418">
          <cell r="A418" t="str">
            <v/>
          </cell>
          <cell r="B418" t="str">
            <v/>
          </cell>
          <cell r="D418" t="str">
            <v/>
          </cell>
          <cell r="F418">
            <v>0</v>
          </cell>
          <cell r="G418">
            <v>0</v>
          </cell>
        </row>
        <row r="419">
          <cell r="A419" t="str">
            <v/>
          </cell>
          <cell r="B419" t="str">
            <v/>
          </cell>
          <cell r="D419" t="str">
            <v/>
          </cell>
          <cell r="F419">
            <v>0</v>
          </cell>
          <cell r="G419">
            <v>0</v>
          </cell>
        </row>
        <row r="420">
          <cell r="A420" t="str">
            <v/>
          </cell>
          <cell r="B420" t="str">
            <v/>
          </cell>
          <cell r="D420" t="str">
            <v/>
          </cell>
          <cell r="F420">
            <v>0</v>
          </cell>
          <cell r="G420">
            <v>0</v>
          </cell>
        </row>
        <row r="421">
          <cell r="A421" t="str">
            <v/>
          </cell>
          <cell r="B421" t="str">
            <v/>
          </cell>
          <cell r="D421" t="str">
            <v/>
          </cell>
          <cell r="F421">
            <v>0</v>
          </cell>
          <cell r="G421">
            <v>0</v>
          </cell>
        </row>
        <row r="422">
          <cell r="A422" t="str">
            <v/>
          </cell>
          <cell r="B422" t="str">
            <v/>
          </cell>
          <cell r="D422" t="str">
            <v/>
          </cell>
          <cell r="F422">
            <v>0</v>
          </cell>
          <cell r="G422">
            <v>0</v>
          </cell>
        </row>
        <row r="423">
          <cell r="A423" t="str">
            <v/>
          </cell>
          <cell r="B423" t="str">
            <v/>
          </cell>
          <cell r="D423" t="str">
            <v/>
          </cell>
          <cell r="F423">
            <v>0</v>
          </cell>
          <cell r="G423">
            <v>0</v>
          </cell>
        </row>
        <row r="424">
          <cell r="A424" t="str">
            <v/>
          </cell>
          <cell r="B424" t="str">
            <v/>
          </cell>
          <cell r="D424" t="str">
            <v/>
          </cell>
          <cell r="F424">
            <v>0</v>
          </cell>
          <cell r="G424">
            <v>0</v>
          </cell>
        </row>
        <row r="425">
          <cell r="A425" t="str">
            <v/>
          </cell>
          <cell r="B425" t="str">
            <v/>
          </cell>
          <cell r="D425" t="str">
            <v/>
          </cell>
          <cell r="F425">
            <v>0</v>
          </cell>
          <cell r="G425">
            <v>0</v>
          </cell>
        </row>
        <row r="426">
          <cell r="A426" t="str">
            <v/>
          </cell>
          <cell r="B426" t="str">
            <v/>
          </cell>
          <cell r="D426" t="str">
            <v/>
          </cell>
          <cell r="F426">
            <v>0</v>
          </cell>
          <cell r="G426">
            <v>0</v>
          </cell>
        </row>
        <row r="427">
          <cell r="F427" t="str">
            <v>Total A</v>
          </cell>
          <cell r="G427">
            <v>0</v>
          </cell>
        </row>
        <row r="428">
          <cell r="C428" t="str">
            <v>B - MANO DE OBRA</v>
          </cell>
        </row>
        <row r="429">
          <cell r="A429" t="str">
            <v/>
          </cell>
          <cell r="B429" t="str">
            <v/>
          </cell>
          <cell r="D429" t="str">
            <v/>
          </cell>
          <cell r="F429">
            <v>0</v>
          </cell>
          <cell r="G429">
            <v>0</v>
          </cell>
        </row>
        <row r="430">
          <cell r="A430" t="str">
            <v/>
          </cell>
          <cell r="B430" t="str">
            <v/>
          </cell>
          <cell r="D430" t="str">
            <v/>
          </cell>
          <cell r="F430">
            <v>0</v>
          </cell>
          <cell r="G430">
            <v>0</v>
          </cell>
        </row>
        <row r="431">
          <cell r="A431" t="str">
            <v/>
          </cell>
          <cell r="B431" t="str">
            <v/>
          </cell>
          <cell r="D431" t="str">
            <v/>
          </cell>
          <cell r="F431">
            <v>0</v>
          </cell>
          <cell r="G431">
            <v>0</v>
          </cell>
        </row>
        <row r="432">
          <cell r="A432" t="str">
            <v/>
          </cell>
          <cell r="B432" t="str">
            <v/>
          </cell>
          <cell r="D432" t="str">
            <v/>
          </cell>
          <cell r="F432">
            <v>0</v>
          </cell>
          <cell r="G432">
            <v>0</v>
          </cell>
        </row>
        <row r="433">
          <cell r="A433" t="str">
            <v/>
          </cell>
          <cell r="B433" t="str">
            <v/>
          </cell>
          <cell r="D433" t="str">
            <v/>
          </cell>
          <cell r="F433">
            <v>0</v>
          </cell>
          <cell r="G433">
            <v>0</v>
          </cell>
        </row>
        <row r="434">
          <cell r="A434" t="str">
            <v/>
          </cell>
          <cell r="B434" t="str">
            <v/>
          </cell>
          <cell r="D434" t="str">
            <v/>
          </cell>
          <cell r="F434">
            <v>0</v>
          </cell>
          <cell r="G434">
            <v>0</v>
          </cell>
        </row>
        <row r="435">
          <cell r="A435" t="str">
            <v/>
          </cell>
          <cell r="B435" t="str">
            <v/>
          </cell>
          <cell r="D435" t="str">
            <v/>
          </cell>
          <cell r="F435">
            <v>0</v>
          </cell>
          <cell r="G435">
            <v>0</v>
          </cell>
        </row>
        <row r="436">
          <cell r="A436" t="str">
            <v/>
          </cell>
          <cell r="B436" t="str">
            <v/>
          </cell>
          <cell r="D436" t="str">
            <v/>
          </cell>
          <cell r="F436">
            <v>0</v>
          </cell>
          <cell r="G436">
            <v>0</v>
          </cell>
        </row>
        <row r="437">
          <cell r="F437" t="str">
            <v>Total B</v>
          </cell>
          <cell r="G437">
            <v>0</v>
          </cell>
        </row>
        <row r="438">
          <cell r="C438" t="str">
            <v>C - EQUIPOS</v>
          </cell>
        </row>
        <row r="439">
          <cell r="A439" t="str">
            <v/>
          </cell>
          <cell r="B439" t="str">
            <v/>
          </cell>
          <cell r="D439" t="str">
            <v/>
          </cell>
          <cell r="F439">
            <v>0</v>
          </cell>
          <cell r="G439">
            <v>0</v>
          </cell>
        </row>
        <row r="440">
          <cell r="A440" t="str">
            <v/>
          </cell>
          <cell r="B440" t="str">
            <v/>
          </cell>
          <cell r="D440" t="str">
            <v/>
          </cell>
          <cell r="F440">
            <v>0</v>
          </cell>
          <cell r="G440">
            <v>0</v>
          </cell>
        </row>
        <row r="441">
          <cell r="A441" t="str">
            <v/>
          </cell>
          <cell r="B441" t="str">
            <v/>
          </cell>
          <cell r="D441" t="str">
            <v/>
          </cell>
          <cell r="F441">
            <v>0</v>
          </cell>
          <cell r="G441">
            <v>0</v>
          </cell>
        </row>
        <row r="442">
          <cell r="A442" t="str">
            <v/>
          </cell>
          <cell r="B442" t="str">
            <v/>
          </cell>
          <cell r="D442" t="str">
            <v/>
          </cell>
          <cell r="F442">
            <v>0</v>
          </cell>
          <cell r="G442">
            <v>0</v>
          </cell>
        </row>
        <row r="443">
          <cell r="A443" t="str">
            <v/>
          </cell>
          <cell r="B443" t="str">
            <v/>
          </cell>
          <cell r="D443" t="str">
            <v/>
          </cell>
          <cell r="F443">
            <v>0</v>
          </cell>
          <cell r="G443">
            <v>0</v>
          </cell>
        </row>
        <row r="444">
          <cell r="A444" t="str">
            <v/>
          </cell>
          <cell r="B444" t="str">
            <v/>
          </cell>
          <cell r="D444" t="str">
            <v/>
          </cell>
          <cell r="F444">
            <v>0</v>
          </cell>
          <cell r="G444">
            <v>0</v>
          </cell>
        </row>
        <row r="445">
          <cell r="A445" t="str">
            <v/>
          </cell>
          <cell r="B445" t="str">
            <v/>
          </cell>
          <cell r="D445" t="str">
            <v/>
          </cell>
          <cell r="F445">
            <v>0</v>
          </cell>
          <cell r="G445">
            <v>0</v>
          </cell>
        </row>
        <row r="446">
          <cell r="A446" t="str">
            <v/>
          </cell>
          <cell r="B446" t="str">
            <v/>
          </cell>
          <cell r="D446" t="str">
            <v/>
          </cell>
          <cell r="F446">
            <v>0</v>
          </cell>
          <cell r="G446">
            <v>0</v>
          </cell>
        </row>
        <row r="447">
          <cell r="A447" t="str">
            <v/>
          </cell>
          <cell r="B447" t="str">
            <v/>
          </cell>
          <cell r="D447" t="str">
            <v/>
          </cell>
          <cell r="F447">
            <v>0</v>
          </cell>
          <cell r="G447">
            <v>0</v>
          </cell>
        </row>
        <row r="448">
          <cell r="F448" t="str">
            <v>Total C</v>
          </cell>
          <cell r="G448">
            <v>0</v>
          </cell>
        </row>
        <row r="450">
          <cell r="A450" t="str">
            <v>3.1.5</v>
          </cell>
          <cell r="B450" t="str">
            <v>Hormigones para columnas de carga</v>
          </cell>
          <cell r="D450" t="str">
            <v>Costo  Neto</v>
          </cell>
          <cell r="F450" t="str">
            <v>Total D=A+B+C</v>
          </cell>
          <cell r="G450">
            <v>0</v>
          </cell>
        </row>
        <row r="452">
          <cell r="A452" t="str">
            <v>ANALISIS DE PRECIOS</v>
          </cell>
        </row>
        <row r="453">
          <cell r="A453" t="str">
            <v>COMITENTE:</v>
          </cell>
          <cell r="B453" t="str">
            <v>DIRECCIÓN DE INFRAESTRUCTURA ESCOLAR</v>
          </cell>
        </row>
        <row r="454">
          <cell r="A454" t="str">
            <v>CONTRATISTA:</v>
          </cell>
          <cell r="B454">
            <v>0</v>
          </cell>
        </row>
        <row r="455">
          <cell r="A455" t="str">
            <v>OBRA:</v>
          </cell>
          <cell r="B455" t="str">
            <v>ESCUELA BATALLA DE TUCUMAN</v>
          </cell>
          <cell r="F455" t="str">
            <v>PRECIOS A:</v>
          </cell>
          <cell r="G455">
            <v>0</v>
          </cell>
        </row>
        <row r="456">
          <cell r="A456" t="str">
            <v>UBICACIÓN:</v>
          </cell>
          <cell r="B456" t="str">
            <v>Calle Mendoza y Calle Nº17 - Pocito</v>
          </cell>
        </row>
        <row r="457">
          <cell r="A457" t="str">
            <v>RUBRO:</v>
          </cell>
          <cell r="B457" t="str">
            <v/>
          </cell>
          <cell r="C457" t="str">
            <v/>
          </cell>
        </row>
        <row r="458">
          <cell r="A458" t="str">
            <v>ITEM:</v>
          </cell>
          <cell r="B458" t="str">
            <v>3.1.6</v>
          </cell>
          <cell r="C458" t="str">
            <v>Hormigones para columnas de encadenado</v>
          </cell>
          <cell r="F458" t="str">
            <v>UNIDAD:</v>
          </cell>
          <cell r="G458" t="str">
            <v>m3</v>
          </cell>
        </row>
        <row r="460">
          <cell r="A460" t="str">
            <v>DATOS REDETERMINACION</v>
          </cell>
          <cell r="C460" t="str">
            <v>DESIGNACION</v>
          </cell>
          <cell r="D460" t="str">
            <v>U</v>
          </cell>
          <cell r="E460" t="str">
            <v>Cantidad</v>
          </cell>
          <cell r="F460" t="str">
            <v>$ Unitarios</v>
          </cell>
          <cell r="G460" t="str">
            <v>$ Parcial</v>
          </cell>
        </row>
        <row r="461">
          <cell r="A461" t="str">
            <v>CÓDIGO</v>
          </cell>
          <cell r="B461" t="str">
            <v>DESCRIPCIÓN</v>
          </cell>
        </row>
        <row r="462">
          <cell r="C462" t="str">
            <v>A - MATERIALES</v>
          </cell>
        </row>
        <row r="463">
          <cell r="A463" t="str">
            <v/>
          </cell>
          <cell r="B463" t="str">
            <v/>
          </cell>
          <cell r="D463" t="str">
            <v/>
          </cell>
          <cell r="F463">
            <v>0</v>
          </cell>
          <cell r="G463">
            <v>0</v>
          </cell>
        </row>
        <row r="464">
          <cell r="A464" t="str">
            <v/>
          </cell>
          <cell r="B464" t="str">
            <v/>
          </cell>
          <cell r="D464" t="str">
            <v/>
          </cell>
          <cell r="F464">
            <v>0</v>
          </cell>
          <cell r="G464">
            <v>0</v>
          </cell>
        </row>
        <row r="465">
          <cell r="A465" t="str">
            <v/>
          </cell>
          <cell r="B465" t="str">
            <v/>
          </cell>
          <cell r="D465" t="str">
            <v/>
          </cell>
          <cell r="F465">
            <v>0</v>
          </cell>
          <cell r="G465">
            <v>0</v>
          </cell>
        </row>
        <row r="466">
          <cell r="A466" t="str">
            <v/>
          </cell>
          <cell r="B466" t="str">
            <v/>
          </cell>
          <cell r="D466" t="str">
            <v/>
          </cell>
          <cell r="F466">
            <v>0</v>
          </cell>
          <cell r="G466">
            <v>0</v>
          </cell>
        </row>
        <row r="467">
          <cell r="A467" t="str">
            <v/>
          </cell>
          <cell r="B467" t="str">
            <v/>
          </cell>
          <cell r="D467" t="str">
            <v/>
          </cell>
          <cell r="F467">
            <v>0</v>
          </cell>
          <cell r="G467">
            <v>0</v>
          </cell>
        </row>
        <row r="468">
          <cell r="A468" t="str">
            <v/>
          </cell>
          <cell r="B468" t="str">
            <v/>
          </cell>
          <cell r="D468" t="str">
            <v/>
          </cell>
          <cell r="F468">
            <v>0</v>
          </cell>
          <cell r="G468">
            <v>0</v>
          </cell>
        </row>
        <row r="469">
          <cell r="A469" t="str">
            <v/>
          </cell>
          <cell r="B469" t="str">
            <v/>
          </cell>
          <cell r="D469" t="str">
            <v/>
          </cell>
          <cell r="F469">
            <v>0</v>
          </cell>
          <cell r="G469">
            <v>0</v>
          </cell>
        </row>
        <row r="470">
          <cell r="A470" t="str">
            <v/>
          </cell>
          <cell r="B470" t="str">
            <v/>
          </cell>
          <cell r="D470" t="str">
            <v/>
          </cell>
          <cell r="F470">
            <v>0</v>
          </cell>
          <cell r="G470">
            <v>0</v>
          </cell>
        </row>
        <row r="471">
          <cell r="A471" t="str">
            <v/>
          </cell>
          <cell r="B471" t="str">
            <v/>
          </cell>
          <cell r="D471" t="str">
            <v/>
          </cell>
          <cell r="F471">
            <v>0</v>
          </cell>
          <cell r="G471">
            <v>0</v>
          </cell>
        </row>
        <row r="472">
          <cell r="A472" t="str">
            <v/>
          </cell>
          <cell r="B472" t="str">
            <v/>
          </cell>
          <cell r="D472" t="str">
            <v/>
          </cell>
          <cell r="F472">
            <v>0</v>
          </cell>
          <cell r="G472">
            <v>0</v>
          </cell>
        </row>
        <row r="473">
          <cell r="A473" t="str">
            <v/>
          </cell>
          <cell r="B473" t="str">
            <v/>
          </cell>
          <cell r="D473" t="str">
            <v/>
          </cell>
          <cell r="F473">
            <v>0</v>
          </cell>
          <cell r="G473">
            <v>0</v>
          </cell>
        </row>
        <row r="474">
          <cell r="A474" t="str">
            <v/>
          </cell>
          <cell r="B474" t="str">
            <v/>
          </cell>
          <cell r="D474" t="str">
            <v/>
          </cell>
          <cell r="F474">
            <v>0</v>
          </cell>
          <cell r="G474">
            <v>0</v>
          </cell>
        </row>
        <row r="475">
          <cell r="A475" t="str">
            <v/>
          </cell>
          <cell r="B475" t="str">
            <v/>
          </cell>
          <cell r="D475" t="str">
            <v/>
          </cell>
          <cell r="F475">
            <v>0</v>
          </cell>
          <cell r="G475">
            <v>0</v>
          </cell>
        </row>
        <row r="476">
          <cell r="A476" t="str">
            <v/>
          </cell>
          <cell r="B476" t="str">
            <v/>
          </cell>
          <cell r="D476" t="str">
            <v/>
          </cell>
          <cell r="F476">
            <v>0</v>
          </cell>
          <cell r="G476">
            <v>0</v>
          </cell>
        </row>
        <row r="477">
          <cell r="F477" t="str">
            <v>Total A</v>
          </cell>
          <cell r="G477">
            <v>0</v>
          </cell>
        </row>
        <row r="478">
          <cell r="C478" t="str">
            <v>B - MANO DE OBRA</v>
          </cell>
        </row>
        <row r="479">
          <cell r="A479" t="str">
            <v/>
          </cell>
          <cell r="B479" t="str">
            <v/>
          </cell>
          <cell r="D479" t="str">
            <v/>
          </cell>
          <cell r="F479">
            <v>0</v>
          </cell>
          <cell r="G479">
            <v>0</v>
          </cell>
        </row>
        <row r="480">
          <cell r="A480" t="str">
            <v/>
          </cell>
          <cell r="B480" t="str">
            <v/>
          </cell>
          <cell r="D480" t="str">
            <v/>
          </cell>
          <cell r="F480">
            <v>0</v>
          </cell>
          <cell r="G480">
            <v>0</v>
          </cell>
        </row>
        <row r="481">
          <cell r="A481" t="str">
            <v/>
          </cell>
          <cell r="B481" t="str">
            <v/>
          </cell>
          <cell r="D481" t="str">
            <v/>
          </cell>
          <cell r="F481">
            <v>0</v>
          </cell>
          <cell r="G481">
            <v>0</v>
          </cell>
        </row>
        <row r="482">
          <cell r="A482" t="str">
            <v/>
          </cell>
          <cell r="B482" t="str">
            <v/>
          </cell>
          <cell r="D482" t="str">
            <v/>
          </cell>
          <cell r="F482">
            <v>0</v>
          </cell>
          <cell r="G482">
            <v>0</v>
          </cell>
        </row>
        <row r="483">
          <cell r="A483" t="str">
            <v/>
          </cell>
          <cell r="B483" t="str">
            <v/>
          </cell>
          <cell r="D483" t="str">
            <v/>
          </cell>
          <cell r="F483">
            <v>0</v>
          </cell>
          <cell r="G483">
            <v>0</v>
          </cell>
        </row>
        <row r="484">
          <cell r="A484" t="str">
            <v/>
          </cell>
          <cell r="B484" t="str">
            <v/>
          </cell>
          <cell r="D484" t="str">
            <v/>
          </cell>
          <cell r="F484">
            <v>0</v>
          </cell>
          <cell r="G484">
            <v>0</v>
          </cell>
        </row>
        <row r="485">
          <cell r="A485" t="str">
            <v/>
          </cell>
          <cell r="B485" t="str">
            <v/>
          </cell>
          <cell r="D485" t="str">
            <v/>
          </cell>
          <cell r="F485">
            <v>0</v>
          </cell>
          <cell r="G485">
            <v>0</v>
          </cell>
        </row>
        <row r="486">
          <cell r="A486" t="str">
            <v/>
          </cell>
          <cell r="B486" t="str">
            <v/>
          </cell>
          <cell r="D486" t="str">
            <v/>
          </cell>
          <cell r="F486">
            <v>0</v>
          </cell>
          <cell r="G486">
            <v>0</v>
          </cell>
        </row>
        <row r="487">
          <cell r="F487" t="str">
            <v>Total B</v>
          </cell>
          <cell r="G487">
            <v>0</v>
          </cell>
        </row>
        <row r="488">
          <cell r="C488" t="str">
            <v>C - EQUIPOS</v>
          </cell>
        </row>
        <row r="489">
          <cell r="A489" t="str">
            <v/>
          </cell>
          <cell r="B489" t="str">
            <v/>
          </cell>
          <cell r="D489" t="str">
            <v/>
          </cell>
          <cell r="F489">
            <v>0</v>
          </cell>
          <cell r="G489">
            <v>0</v>
          </cell>
        </row>
        <row r="490">
          <cell r="A490" t="str">
            <v/>
          </cell>
          <cell r="B490" t="str">
            <v/>
          </cell>
          <cell r="D490" t="str">
            <v/>
          </cell>
          <cell r="F490">
            <v>0</v>
          </cell>
          <cell r="G490">
            <v>0</v>
          </cell>
        </row>
        <row r="491">
          <cell r="A491" t="str">
            <v/>
          </cell>
          <cell r="B491" t="str">
            <v/>
          </cell>
          <cell r="D491" t="str">
            <v/>
          </cell>
          <cell r="F491">
            <v>0</v>
          </cell>
          <cell r="G491">
            <v>0</v>
          </cell>
        </row>
        <row r="492">
          <cell r="A492" t="str">
            <v/>
          </cell>
          <cell r="B492" t="str">
            <v/>
          </cell>
          <cell r="D492" t="str">
            <v/>
          </cell>
          <cell r="F492">
            <v>0</v>
          </cell>
          <cell r="G492">
            <v>0</v>
          </cell>
        </row>
        <row r="493">
          <cell r="A493" t="str">
            <v/>
          </cell>
          <cell r="B493" t="str">
            <v/>
          </cell>
          <cell r="D493" t="str">
            <v/>
          </cell>
          <cell r="F493">
            <v>0</v>
          </cell>
          <cell r="G493">
            <v>0</v>
          </cell>
        </row>
        <row r="494">
          <cell r="A494" t="str">
            <v/>
          </cell>
          <cell r="B494" t="str">
            <v/>
          </cell>
          <cell r="D494" t="str">
            <v/>
          </cell>
          <cell r="F494">
            <v>0</v>
          </cell>
          <cell r="G494">
            <v>0</v>
          </cell>
        </row>
        <row r="495">
          <cell r="A495" t="str">
            <v/>
          </cell>
          <cell r="B495" t="str">
            <v/>
          </cell>
          <cell r="D495" t="str">
            <v/>
          </cell>
          <cell r="F495">
            <v>0</v>
          </cell>
          <cell r="G495">
            <v>0</v>
          </cell>
        </row>
        <row r="496">
          <cell r="A496" t="str">
            <v/>
          </cell>
          <cell r="B496" t="str">
            <v/>
          </cell>
          <cell r="D496" t="str">
            <v/>
          </cell>
          <cell r="F496">
            <v>0</v>
          </cell>
          <cell r="G496">
            <v>0</v>
          </cell>
        </row>
        <row r="497">
          <cell r="A497" t="str">
            <v/>
          </cell>
          <cell r="B497" t="str">
            <v/>
          </cell>
          <cell r="D497" t="str">
            <v/>
          </cell>
          <cell r="F497">
            <v>0</v>
          </cell>
          <cell r="G497">
            <v>0</v>
          </cell>
        </row>
        <row r="498">
          <cell r="F498" t="str">
            <v>Total C</v>
          </cell>
          <cell r="G498">
            <v>0</v>
          </cell>
        </row>
        <row r="500">
          <cell r="A500" t="str">
            <v>3.1.6</v>
          </cell>
          <cell r="B500" t="str">
            <v>Hormigones para columnas de encadenado</v>
          </cell>
          <cell r="D500" t="str">
            <v>Costo  Neto</v>
          </cell>
          <cell r="F500" t="str">
            <v>Total D=A+B+C</v>
          </cell>
          <cell r="G500">
            <v>0</v>
          </cell>
        </row>
        <row r="502">
          <cell r="A502" t="str">
            <v>ANALISIS DE PRECIOS</v>
          </cell>
        </row>
        <row r="503">
          <cell r="A503" t="str">
            <v>COMITENTE:</v>
          </cell>
          <cell r="B503" t="str">
            <v>DIRECCIÓN DE INFRAESTRUCTURA ESCOLAR</v>
          </cell>
        </row>
        <row r="504">
          <cell r="A504" t="str">
            <v>CONTRATISTA:</v>
          </cell>
          <cell r="B504">
            <v>0</v>
          </cell>
        </row>
        <row r="505">
          <cell r="A505" t="str">
            <v>OBRA:</v>
          </cell>
          <cell r="B505" t="str">
            <v>ESCUELA BATALLA DE TUCUMAN</v>
          </cell>
          <cell r="F505" t="str">
            <v>PRECIOS A:</v>
          </cell>
          <cell r="G505">
            <v>0</v>
          </cell>
        </row>
        <row r="506">
          <cell r="A506" t="str">
            <v>UBICACIÓN:</v>
          </cell>
          <cell r="B506" t="str">
            <v>Calle Mendoza y Calle Nº17 - Pocito</v>
          </cell>
        </row>
        <row r="507">
          <cell r="A507" t="str">
            <v>RUBRO:</v>
          </cell>
          <cell r="B507" t="str">
            <v/>
          </cell>
          <cell r="C507" t="str">
            <v/>
          </cell>
        </row>
        <row r="508">
          <cell r="A508" t="str">
            <v>ITEM:</v>
          </cell>
          <cell r="B508" t="str">
            <v>3.1.7</v>
          </cell>
          <cell r="C508" t="str">
            <v>Hormigones para vigas  de carga</v>
          </cell>
          <cell r="F508" t="str">
            <v>UNIDAD:</v>
          </cell>
          <cell r="G508" t="str">
            <v>m3</v>
          </cell>
        </row>
        <row r="510">
          <cell r="A510" t="str">
            <v>DATOS REDETERMINACION</v>
          </cell>
          <cell r="C510" t="str">
            <v>DESIGNACION</v>
          </cell>
          <cell r="D510" t="str">
            <v>U</v>
          </cell>
          <cell r="E510" t="str">
            <v>Cantidad</v>
          </cell>
          <cell r="F510" t="str">
            <v>$ Unitarios</v>
          </cell>
          <cell r="G510" t="str">
            <v>$ Parcial</v>
          </cell>
        </row>
        <row r="511">
          <cell r="A511" t="str">
            <v>CÓDIGO</v>
          </cell>
          <cell r="B511" t="str">
            <v>DESCRIPCIÓN</v>
          </cell>
        </row>
        <row r="512">
          <cell r="C512" t="str">
            <v>A - MATERIALES</v>
          </cell>
        </row>
        <row r="513">
          <cell r="A513" t="str">
            <v/>
          </cell>
          <cell r="B513" t="str">
            <v/>
          </cell>
          <cell r="D513" t="str">
            <v/>
          </cell>
          <cell r="F513">
            <v>0</v>
          </cell>
          <cell r="G513">
            <v>0</v>
          </cell>
        </row>
        <row r="514">
          <cell r="A514" t="str">
            <v/>
          </cell>
          <cell r="B514" t="str">
            <v/>
          </cell>
          <cell r="D514" t="str">
            <v/>
          </cell>
          <cell r="F514">
            <v>0</v>
          </cell>
          <cell r="G514">
            <v>0</v>
          </cell>
        </row>
        <row r="515">
          <cell r="A515" t="str">
            <v/>
          </cell>
          <cell r="B515" t="str">
            <v/>
          </cell>
          <cell r="D515" t="str">
            <v/>
          </cell>
          <cell r="F515">
            <v>0</v>
          </cell>
          <cell r="G515">
            <v>0</v>
          </cell>
        </row>
        <row r="516">
          <cell r="A516" t="str">
            <v/>
          </cell>
          <cell r="B516" t="str">
            <v/>
          </cell>
          <cell r="D516" t="str">
            <v/>
          </cell>
          <cell r="F516">
            <v>0</v>
          </cell>
          <cell r="G516">
            <v>0</v>
          </cell>
        </row>
        <row r="517">
          <cell r="A517" t="str">
            <v/>
          </cell>
          <cell r="B517" t="str">
            <v/>
          </cell>
          <cell r="D517" t="str">
            <v/>
          </cell>
          <cell r="F517">
            <v>0</v>
          </cell>
          <cell r="G517">
            <v>0</v>
          </cell>
        </row>
        <row r="518">
          <cell r="A518" t="str">
            <v/>
          </cell>
          <cell r="B518" t="str">
            <v/>
          </cell>
          <cell r="D518" t="str">
            <v/>
          </cell>
          <cell r="F518">
            <v>0</v>
          </cell>
          <cell r="G518">
            <v>0</v>
          </cell>
        </row>
        <row r="519">
          <cell r="A519" t="str">
            <v/>
          </cell>
          <cell r="B519" t="str">
            <v/>
          </cell>
          <cell r="D519" t="str">
            <v/>
          </cell>
          <cell r="F519">
            <v>0</v>
          </cell>
          <cell r="G519">
            <v>0</v>
          </cell>
        </row>
        <row r="520">
          <cell r="A520" t="str">
            <v/>
          </cell>
          <cell r="B520" t="str">
            <v/>
          </cell>
          <cell r="D520" t="str">
            <v/>
          </cell>
          <cell r="F520">
            <v>0</v>
          </cell>
          <cell r="G520">
            <v>0</v>
          </cell>
        </row>
        <row r="521">
          <cell r="A521" t="str">
            <v/>
          </cell>
          <cell r="B521" t="str">
            <v/>
          </cell>
          <cell r="D521" t="str">
            <v/>
          </cell>
          <cell r="F521">
            <v>0</v>
          </cell>
          <cell r="G521">
            <v>0</v>
          </cell>
        </row>
        <row r="522">
          <cell r="A522" t="str">
            <v/>
          </cell>
          <cell r="B522" t="str">
            <v/>
          </cell>
          <cell r="D522" t="str">
            <v/>
          </cell>
          <cell r="F522">
            <v>0</v>
          </cell>
          <cell r="G522">
            <v>0</v>
          </cell>
        </row>
        <row r="523">
          <cell r="A523" t="str">
            <v/>
          </cell>
          <cell r="B523" t="str">
            <v/>
          </cell>
          <cell r="D523" t="str">
            <v/>
          </cell>
          <cell r="F523">
            <v>0</v>
          </cell>
          <cell r="G523">
            <v>0</v>
          </cell>
        </row>
        <row r="524">
          <cell r="A524" t="str">
            <v/>
          </cell>
          <cell r="B524" t="str">
            <v/>
          </cell>
          <cell r="D524" t="str">
            <v/>
          </cell>
          <cell r="F524">
            <v>0</v>
          </cell>
          <cell r="G524">
            <v>0</v>
          </cell>
        </row>
        <row r="525">
          <cell r="A525" t="str">
            <v/>
          </cell>
          <cell r="B525" t="str">
            <v/>
          </cell>
          <cell r="D525" t="str">
            <v/>
          </cell>
          <cell r="F525">
            <v>0</v>
          </cell>
          <cell r="G525">
            <v>0</v>
          </cell>
        </row>
        <row r="526">
          <cell r="A526" t="str">
            <v/>
          </cell>
          <cell r="B526" t="str">
            <v/>
          </cell>
          <cell r="D526" t="str">
            <v/>
          </cell>
          <cell r="F526">
            <v>0</v>
          </cell>
          <cell r="G526">
            <v>0</v>
          </cell>
        </row>
        <row r="527">
          <cell r="F527" t="str">
            <v>Total A</v>
          </cell>
          <cell r="G527">
            <v>0</v>
          </cell>
        </row>
        <row r="528">
          <cell r="C528" t="str">
            <v>B - MANO DE OBRA</v>
          </cell>
        </row>
        <row r="529">
          <cell r="A529" t="str">
            <v/>
          </cell>
          <cell r="B529" t="str">
            <v/>
          </cell>
          <cell r="D529" t="str">
            <v/>
          </cell>
          <cell r="F529">
            <v>0</v>
          </cell>
          <cell r="G529">
            <v>0</v>
          </cell>
        </row>
        <row r="530">
          <cell r="A530" t="str">
            <v/>
          </cell>
          <cell r="B530" t="str">
            <v/>
          </cell>
          <cell r="D530" t="str">
            <v/>
          </cell>
          <cell r="F530">
            <v>0</v>
          </cell>
          <cell r="G530">
            <v>0</v>
          </cell>
        </row>
        <row r="531">
          <cell r="A531" t="str">
            <v/>
          </cell>
          <cell r="B531" t="str">
            <v/>
          </cell>
          <cell r="D531" t="str">
            <v/>
          </cell>
          <cell r="F531">
            <v>0</v>
          </cell>
          <cell r="G531">
            <v>0</v>
          </cell>
        </row>
        <row r="532">
          <cell r="A532" t="str">
            <v/>
          </cell>
          <cell r="B532" t="str">
            <v/>
          </cell>
          <cell r="D532" t="str">
            <v/>
          </cell>
          <cell r="F532">
            <v>0</v>
          </cell>
          <cell r="G532">
            <v>0</v>
          </cell>
        </row>
        <row r="533">
          <cell r="A533" t="str">
            <v/>
          </cell>
          <cell r="B533" t="str">
            <v/>
          </cell>
          <cell r="D533" t="str">
            <v/>
          </cell>
          <cell r="F533">
            <v>0</v>
          </cell>
          <cell r="G533">
            <v>0</v>
          </cell>
        </row>
        <row r="534">
          <cell r="A534" t="str">
            <v/>
          </cell>
          <cell r="B534" t="str">
            <v/>
          </cell>
          <cell r="D534" t="str">
            <v/>
          </cell>
          <cell r="F534">
            <v>0</v>
          </cell>
          <cell r="G534">
            <v>0</v>
          </cell>
        </row>
        <row r="535">
          <cell r="A535" t="str">
            <v/>
          </cell>
          <cell r="B535" t="str">
            <v/>
          </cell>
          <cell r="D535" t="str">
            <v/>
          </cell>
          <cell r="F535">
            <v>0</v>
          </cell>
          <cell r="G535">
            <v>0</v>
          </cell>
        </row>
        <row r="536">
          <cell r="A536" t="str">
            <v/>
          </cell>
          <cell r="B536" t="str">
            <v/>
          </cell>
          <cell r="D536" t="str">
            <v/>
          </cell>
          <cell r="F536">
            <v>0</v>
          </cell>
          <cell r="G536">
            <v>0</v>
          </cell>
        </row>
        <row r="537">
          <cell r="F537" t="str">
            <v>Total B</v>
          </cell>
          <cell r="G537">
            <v>0</v>
          </cell>
        </row>
        <row r="538">
          <cell r="C538" t="str">
            <v>C - EQUIPOS</v>
          </cell>
        </row>
        <row r="539">
          <cell r="A539" t="str">
            <v/>
          </cell>
          <cell r="B539" t="str">
            <v/>
          </cell>
          <cell r="D539" t="str">
            <v/>
          </cell>
          <cell r="F539">
            <v>0</v>
          </cell>
          <cell r="G539">
            <v>0</v>
          </cell>
        </row>
        <row r="540">
          <cell r="A540" t="str">
            <v/>
          </cell>
          <cell r="B540" t="str">
            <v/>
          </cell>
          <cell r="D540" t="str">
            <v/>
          </cell>
          <cell r="F540">
            <v>0</v>
          </cell>
          <cell r="G540">
            <v>0</v>
          </cell>
        </row>
        <row r="541">
          <cell r="A541" t="str">
            <v/>
          </cell>
          <cell r="B541" t="str">
            <v/>
          </cell>
          <cell r="D541" t="str">
            <v/>
          </cell>
          <cell r="F541">
            <v>0</v>
          </cell>
          <cell r="G541">
            <v>0</v>
          </cell>
        </row>
        <row r="542">
          <cell r="A542" t="str">
            <v/>
          </cell>
          <cell r="B542" t="str">
            <v/>
          </cell>
          <cell r="D542" t="str">
            <v/>
          </cell>
          <cell r="F542">
            <v>0</v>
          </cell>
          <cell r="G542">
            <v>0</v>
          </cell>
        </row>
        <row r="543">
          <cell r="A543" t="str">
            <v/>
          </cell>
          <cell r="B543" t="str">
            <v/>
          </cell>
          <cell r="D543" t="str">
            <v/>
          </cell>
          <cell r="F543">
            <v>0</v>
          </cell>
          <cell r="G543">
            <v>0</v>
          </cell>
        </row>
        <row r="544">
          <cell r="A544" t="str">
            <v/>
          </cell>
          <cell r="B544" t="str">
            <v/>
          </cell>
          <cell r="D544" t="str">
            <v/>
          </cell>
          <cell r="F544">
            <v>0</v>
          </cell>
          <cell r="G544">
            <v>0</v>
          </cell>
        </row>
        <row r="545">
          <cell r="A545" t="str">
            <v/>
          </cell>
          <cell r="B545" t="str">
            <v/>
          </cell>
          <cell r="D545" t="str">
            <v/>
          </cell>
          <cell r="F545">
            <v>0</v>
          </cell>
          <cell r="G545">
            <v>0</v>
          </cell>
        </row>
        <row r="546">
          <cell r="A546" t="str">
            <v/>
          </cell>
          <cell r="B546" t="str">
            <v/>
          </cell>
          <cell r="D546" t="str">
            <v/>
          </cell>
          <cell r="F546">
            <v>0</v>
          </cell>
          <cell r="G546">
            <v>0</v>
          </cell>
        </row>
        <row r="547">
          <cell r="A547" t="str">
            <v/>
          </cell>
          <cell r="B547" t="str">
            <v/>
          </cell>
          <cell r="D547" t="str">
            <v/>
          </cell>
          <cell r="F547">
            <v>0</v>
          </cell>
          <cell r="G547">
            <v>0</v>
          </cell>
        </row>
        <row r="548">
          <cell r="F548" t="str">
            <v>Total C</v>
          </cell>
          <cell r="G548">
            <v>0</v>
          </cell>
        </row>
        <row r="550">
          <cell r="A550" t="str">
            <v>3.1.7</v>
          </cell>
          <cell r="B550" t="str">
            <v>Hormigones para vigas  de carga</v>
          </cell>
          <cell r="D550" t="str">
            <v>Costo  Neto</v>
          </cell>
          <cell r="F550" t="str">
            <v>Total D=A+B+C</v>
          </cell>
          <cell r="G550">
            <v>0</v>
          </cell>
        </row>
        <row r="552">
          <cell r="A552" t="str">
            <v>ANALISIS DE PRECIOS</v>
          </cell>
        </row>
        <row r="553">
          <cell r="A553" t="str">
            <v>COMITENTE:</v>
          </cell>
          <cell r="B553" t="str">
            <v>DIRECCIÓN DE INFRAESTRUCTURA ESCOLAR</v>
          </cell>
        </row>
        <row r="554">
          <cell r="A554" t="str">
            <v>CONTRATISTA:</v>
          </cell>
          <cell r="B554">
            <v>0</v>
          </cell>
        </row>
        <row r="555">
          <cell r="A555" t="str">
            <v>OBRA:</v>
          </cell>
          <cell r="B555" t="str">
            <v>ESCUELA BATALLA DE TUCUMAN</v>
          </cell>
          <cell r="F555" t="str">
            <v>PRECIOS A:</v>
          </cell>
          <cell r="G555">
            <v>0</v>
          </cell>
        </row>
        <row r="556">
          <cell r="A556" t="str">
            <v>UBICACIÓN:</v>
          </cell>
          <cell r="B556" t="str">
            <v>Calle Mendoza y Calle Nº17 - Pocito</v>
          </cell>
        </row>
        <row r="557">
          <cell r="A557" t="str">
            <v>RUBRO:</v>
          </cell>
          <cell r="B557" t="str">
            <v/>
          </cell>
          <cell r="C557" t="str">
            <v/>
          </cell>
        </row>
        <row r="558">
          <cell r="A558" t="str">
            <v>ITEM:</v>
          </cell>
          <cell r="B558" t="str">
            <v>3.1.8</v>
          </cell>
          <cell r="C558" t="str">
            <v>Hormigones para vigas de encadenado</v>
          </cell>
          <cell r="F558" t="str">
            <v>UNIDAD:</v>
          </cell>
          <cell r="G558" t="str">
            <v>m3</v>
          </cell>
        </row>
        <row r="560">
          <cell r="A560" t="str">
            <v>DATOS REDETERMINACION</v>
          </cell>
          <cell r="C560" t="str">
            <v>DESIGNACION</v>
          </cell>
          <cell r="D560" t="str">
            <v>U</v>
          </cell>
          <cell r="E560" t="str">
            <v>Cantidad</v>
          </cell>
          <cell r="F560" t="str">
            <v>$ Unitarios</v>
          </cell>
          <cell r="G560" t="str">
            <v>$ Parcial</v>
          </cell>
        </row>
        <row r="561">
          <cell r="A561" t="str">
            <v>CÓDIGO</v>
          </cell>
          <cell r="B561" t="str">
            <v>DESCRIPCIÓN</v>
          </cell>
        </row>
        <row r="562">
          <cell r="C562" t="str">
            <v>A - MATERIALES</v>
          </cell>
        </row>
        <row r="563">
          <cell r="A563" t="str">
            <v/>
          </cell>
          <cell r="B563" t="str">
            <v/>
          </cell>
          <cell r="D563" t="str">
            <v/>
          </cell>
          <cell r="F563">
            <v>0</v>
          </cell>
          <cell r="G563">
            <v>0</v>
          </cell>
        </row>
        <row r="564">
          <cell r="A564" t="str">
            <v/>
          </cell>
          <cell r="B564" t="str">
            <v/>
          </cell>
          <cell r="D564" t="str">
            <v/>
          </cell>
          <cell r="F564">
            <v>0</v>
          </cell>
          <cell r="G564">
            <v>0</v>
          </cell>
        </row>
        <row r="565">
          <cell r="A565" t="str">
            <v/>
          </cell>
          <cell r="B565" t="str">
            <v/>
          </cell>
          <cell r="D565" t="str">
            <v/>
          </cell>
          <cell r="F565">
            <v>0</v>
          </cell>
          <cell r="G565">
            <v>0</v>
          </cell>
        </row>
        <row r="566">
          <cell r="A566" t="str">
            <v/>
          </cell>
          <cell r="B566" t="str">
            <v/>
          </cell>
          <cell r="D566" t="str">
            <v/>
          </cell>
          <cell r="F566">
            <v>0</v>
          </cell>
          <cell r="G566">
            <v>0</v>
          </cell>
        </row>
        <row r="567">
          <cell r="A567" t="str">
            <v/>
          </cell>
          <cell r="B567" t="str">
            <v/>
          </cell>
          <cell r="D567" t="str">
            <v/>
          </cell>
          <cell r="F567">
            <v>0</v>
          </cell>
          <cell r="G567">
            <v>0</v>
          </cell>
        </row>
        <row r="568">
          <cell r="A568" t="str">
            <v/>
          </cell>
          <cell r="B568" t="str">
            <v/>
          </cell>
          <cell r="D568" t="str">
            <v/>
          </cell>
          <cell r="F568">
            <v>0</v>
          </cell>
          <cell r="G568">
            <v>0</v>
          </cell>
        </row>
        <row r="569">
          <cell r="A569" t="str">
            <v/>
          </cell>
          <cell r="B569" t="str">
            <v/>
          </cell>
          <cell r="D569" t="str">
            <v/>
          </cell>
          <cell r="F569">
            <v>0</v>
          </cell>
          <cell r="G569">
            <v>0</v>
          </cell>
        </row>
        <row r="570">
          <cell r="A570" t="str">
            <v/>
          </cell>
          <cell r="B570" t="str">
            <v/>
          </cell>
          <cell r="D570" t="str">
            <v/>
          </cell>
          <cell r="F570">
            <v>0</v>
          </cell>
          <cell r="G570">
            <v>0</v>
          </cell>
        </row>
        <row r="571">
          <cell r="A571" t="str">
            <v/>
          </cell>
          <cell r="B571" t="str">
            <v/>
          </cell>
          <cell r="D571" t="str">
            <v/>
          </cell>
          <cell r="F571">
            <v>0</v>
          </cell>
          <cell r="G571">
            <v>0</v>
          </cell>
        </row>
        <row r="572">
          <cell r="A572" t="str">
            <v/>
          </cell>
          <cell r="B572" t="str">
            <v/>
          </cell>
          <cell r="D572" t="str">
            <v/>
          </cell>
          <cell r="F572">
            <v>0</v>
          </cell>
          <cell r="G572">
            <v>0</v>
          </cell>
        </row>
        <row r="573">
          <cell r="A573" t="str">
            <v/>
          </cell>
          <cell r="B573" t="str">
            <v/>
          </cell>
          <cell r="D573" t="str">
            <v/>
          </cell>
          <cell r="F573">
            <v>0</v>
          </cell>
          <cell r="G573">
            <v>0</v>
          </cell>
        </row>
        <row r="574">
          <cell r="A574" t="str">
            <v/>
          </cell>
          <cell r="B574" t="str">
            <v/>
          </cell>
          <cell r="D574" t="str">
            <v/>
          </cell>
          <cell r="F574">
            <v>0</v>
          </cell>
          <cell r="G574">
            <v>0</v>
          </cell>
        </row>
        <row r="575">
          <cell r="A575" t="str">
            <v/>
          </cell>
          <cell r="B575" t="str">
            <v/>
          </cell>
          <cell r="D575" t="str">
            <v/>
          </cell>
          <cell r="F575">
            <v>0</v>
          </cell>
          <cell r="G575">
            <v>0</v>
          </cell>
        </row>
        <row r="576">
          <cell r="A576" t="str">
            <v/>
          </cell>
          <cell r="B576" t="str">
            <v/>
          </cell>
          <cell r="D576" t="str">
            <v/>
          </cell>
          <cell r="F576">
            <v>0</v>
          </cell>
          <cell r="G576">
            <v>0</v>
          </cell>
        </row>
        <row r="577">
          <cell r="F577" t="str">
            <v>Total A</v>
          </cell>
          <cell r="G577">
            <v>0</v>
          </cell>
        </row>
        <row r="578">
          <cell r="C578" t="str">
            <v>B - MANO DE OBRA</v>
          </cell>
        </row>
        <row r="579">
          <cell r="A579" t="str">
            <v/>
          </cell>
          <cell r="B579" t="str">
            <v/>
          </cell>
          <cell r="D579" t="str">
            <v/>
          </cell>
          <cell r="F579">
            <v>0</v>
          </cell>
          <cell r="G579">
            <v>0</v>
          </cell>
        </row>
        <row r="580">
          <cell r="A580" t="str">
            <v/>
          </cell>
          <cell r="B580" t="str">
            <v/>
          </cell>
          <cell r="D580" t="str">
            <v/>
          </cell>
          <cell r="F580">
            <v>0</v>
          </cell>
          <cell r="G580">
            <v>0</v>
          </cell>
        </row>
        <row r="581">
          <cell r="A581" t="str">
            <v/>
          </cell>
          <cell r="B581" t="str">
            <v/>
          </cell>
          <cell r="D581" t="str">
            <v/>
          </cell>
          <cell r="F581">
            <v>0</v>
          </cell>
          <cell r="G581">
            <v>0</v>
          </cell>
        </row>
        <row r="582">
          <cell r="A582" t="str">
            <v/>
          </cell>
          <cell r="B582" t="str">
            <v/>
          </cell>
          <cell r="D582" t="str">
            <v/>
          </cell>
          <cell r="F582">
            <v>0</v>
          </cell>
          <cell r="G582">
            <v>0</v>
          </cell>
        </row>
        <row r="583">
          <cell r="A583" t="str">
            <v/>
          </cell>
          <cell r="B583" t="str">
            <v/>
          </cell>
          <cell r="D583" t="str">
            <v/>
          </cell>
          <cell r="F583">
            <v>0</v>
          </cell>
          <cell r="G583">
            <v>0</v>
          </cell>
        </row>
        <row r="584">
          <cell r="A584" t="str">
            <v/>
          </cell>
          <cell r="B584" t="str">
            <v/>
          </cell>
          <cell r="D584" t="str">
            <v/>
          </cell>
          <cell r="F584">
            <v>0</v>
          </cell>
          <cell r="G584">
            <v>0</v>
          </cell>
        </row>
        <row r="585">
          <cell r="A585" t="str">
            <v/>
          </cell>
          <cell r="B585" t="str">
            <v/>
          </cell>
          <cell r="D585" t="str">
            <v/>
          </cell>
          <cell r="F585">
            <v>0</v>
          </cell>
          <cell r="G585">
            <v>0</v>
          </cell>
        </row>
        <row r="586">
          <cell r="A586" t="str">
            <v/>
          </cell>
          <cell r="B586" t="str">
            <v/>
          </cell>
          <cell r="D586" t="str">
            <v/>
          </cell>
          <cell r="F586">
            <v>0</v>
          </cell>
          <cell r="G586">
            <v>0</v>
          </cell>
        </row>
        <row r="587">
          <cell r="F587" t="str">
            <v>Total B</v>
          </cell>
          <cell r="G587">
            <v>0</v>
          </cell>
        </row>
        <row r="588">
          <cell r="C588" t="str">
            <v>C - EQUIPOS</v>
          </cell>
        </row>
        <row r="589">
          <cell r="A589" t="str">
            <v/>
          </cell>
          <cell r="B589" t="str">
            <v/>
          </cell>
          <cell r="D589" t="str">
            <v/>
          </cell>
          <cell r="F589">
            <v>0</v>
          </cell>
          <cell r="G589">
            <v>0</v>
          </cell>
        </row>
        <row r="590">
          <cell r="A590" t="str">
            <v/>
          </cell>
          <cell r="B590" t="str">
            <v/>
          </cell>
          <cell r="D590" t="str">
            <v/>
          </cell>
          <cell r="F590">
            <v>0</v>
          </cell>
          <cell r="G590">
            <v>0</v>
          </cell>
        </row>
        <row r="591">
          <cell r="A591" t="str">
            <v/>
          </cell>
          <cell r="B591" t="str">
            <v/>
          </cell>
          <cell r="D591" t="str">
            <v/>
          </cell>
          <cell r="F591">
            <v>0</v>
          </cell>
          <cell r="G591">
            <v>0</v>
          </cell>
        </row>
        <row r="592">
          <cell r="A592" t="str">
            <v/>
          </cell>
          <cell r="B592" t="str">
            <v/>
          </cell>
          <cell r="D592" t="str">
            <v/>
          </cell>
          <cell r="F592">
            <v>0</v>
          </cell>
          <cell r="G592">
            <v>0</v>
          </cell>
        </row>
        <row r="593">
          <cell r="A593" t="str">
            <v/>
          </cell>
          <cell r="B593" t="str">
            <v/>
          </cell>
          <cell r="D593" t="str">
            <v/>
          </cell>
          <cell r="F593">
            <v>0</v>
          </cell>
          <cell r="G593">
            <v>0</v>
          </cell>
        </row>
        <row r="594">
          <cell r="A594" t="str">
            <v/>
          </cell>
          <cell r="B594" t="str">
            <v/>
          </cell>
          <cell r="D594" t="str">
            <v/>
          </cell>
          <cell r="F594">
            <v>0</v>
          </cell>
          <cell r="G594">
            <v>0</v>
          </cell>
        </row>
        <row r="595">
          <cell r="A595" t="str">
            <v/>
          </cell>
          <cell r="B595" t="str">
            <v/>
          </cell>
          <cell r="D595" t="str">
            <v/>
          </cell>
          <cell r="F595">
            <v>0</v>
          </cell>
          <cell r="G595">
            <v>0</v>
          </cell>
        </row>
        <row r="596">
          <cell r="A596" t="str">
            <v/>
          </cell>
          <cell r="B596" t="str">
            <v/>
          </cell>
          <cell r="D596" t="str">
            <v/>
          </cell>
          <cell r="F596">
            <v>0</v>
          </cell>
          <cell r="G596">
            <v>0</v>
          </cell>
        </row>
        <row r="597">
          <cell r="A597" t="str">
            <v/>
          </cell>
          <cell r="B597" t="str">
            <v/>
          </cell>
          <cell r="D597" t="str">
            <v/>
          </cell>
          <cell r="F597">
            <v>0</v>
          </cell>
          <cell r="G597">
            <v>0</v>
          </cell>
        </row>
        <row r="598">
          <cell r="F598" t="str">
            <v>Total C</v>
          </cell>
          <cell r="G598">
            <v>0</v>
          </cell>
        </row>
        <row r="600">
          <cell r="A600" t="str">
            <v>3.1.8</v>
          </cell>
          <cell r="B600" t="str">
            <v>Hormigones para vigas de encadenado</v>
          </cell>
          <cell r="D600" t="str">
            <v>Costo  Neto</v>
          </cell>
          <cell r="F600" t="str">
            <v>Total D=A+B+C</v>
          </cell>
          <cell r="G600">
            <v>0</v>
          </cell>
        </row>
        <row r="602">
          <cell r="A602" t="str">
            <v>ANALISIS DE PRECIOS</v>
          </cell>
        </row>
        <row r="603">
          <cell r="A603" t="str">
            <v>COMITENTE:</v>
          </cell>
          <cell r="B603" t="str">
            <v>DIRECCIÓN DE INFRAESTRUCTURA ESCOLAR</v>
          </cell>
        </row>
        <row r="604">
          <cell r="A604" t="str">
            <v>CONTRATISTA:</v>
          </cell>
          <cell r="B604">
            <v>0</v>
          </cell>
        </row>
        <row r="605">
          <cell r="A605" t="str">
            <v>OBRA:</v>
          </cell>
          <cell r="B605" t="str">
            <v>ESCUELA BATALLA DE TUCUMAN</v>
          </cell>
          <cell r="F605" t="str">
            <v>PRECIOS A:</v>
          </cell>
          <cell r="G605">
            <v>0</v>
          </cell>
        </row>
        <row r="606">
          <cell r="A606" t="str">
            <v>UBICACIÓN:</v>
          </cell>
          <cell r="B606" t="str">
            <v>Calle Mendoza y Calle Nº17 - Pocito</v>
          </cell>
        </row>
        <row r="607">
          <cell r="A607" t="str">
            <v>RUBRO:</v>
          </cell>
          <cell r="B607" t="str">
            <v/>
          </cell>
          <cell r="C607" t="str">
            <v/>
          </cell>
        </row>
        <row r="608">
          <cell r="A608" t="str">
            <v>ITEM:</v>
          </cell>
          <cell r="B608" t="str">
            <v>3.1.9</v>
          </cell>
          <cell r="C608" t="str">
            <v>Hormigones para losas</v>
          </cell>
          <cell r="F608" t="str">
            <v>UNIDAD:</v>
          </cell>
          <cell r="G608" t="str">
            <v>m3</v>
          </cell>
        </row>
        <row r="610">
          <cell r="A610" t="str">
            <v>DATOS REDETERMINACION</v>
          </cell>
          <cell r="C610" t="str">
            <v>DESIGNACION</v>
          </cell>
          <cell r="D610" t="str">
            <v>U</v>
          </cell>
          <cell r="E610" t="str">
            <v>Cantidad</v>
          </cell>
          <cell r="F610" t="str">
            <v>$ Unitarios</v>
          </cell>
          <cell r="G610" t="str">
            <v>$ Parcial</v>
          </cell>
        </row>
        <row r="611">
          <cell r="A611" t="str">
            <v>CÓDIGO</v>
          </cell>
          <cell r="B611" t="str">
            <v>DESCRIPCIÓN</v>
          </cell>
        </row>
        <row r="612">
          <cell r="C612" t="str">
            <v>A - MATERIALES</v>
          </cell>
        </row>
        <row r="613">
          <cell r="A613" t="str">
            <v/>
          </cell>
          <cell r="B613" t="str">
            <v/>
          </cell>
          <cell r="D613" t="str">
            <v/>
          </cell>
          <cell r="F613">
            <v>0</v>
          </cell>
          <cell r="G613">
            <v>0</v>
          </cell>
        </row>
        <row r="614">
          <cell r="A614" t="str">
            <v/>
          </cell>
          <cell r="B614" t="str">
            <v/>
          </cell>
          <cell r="D614" t="str">
            <v/>
          </cell>
          <cell r="F614">
            <v>0</v>
          </cell>
          <cell r="G614">
            <v>0</v>
          </cell>
        </row>
        <row r="615">
          <cell r="A615" t="str">
            <v/>
          </cell>
          <cell r="B615" t="str">
            <v/>
          </cell>
          <cell r="D615" t="str">
            <v/>
          </cell>
          <cell r="F615">
            <v>0</v>
          </cell>
          <cell r="G615">
            <v>0</v>
          </cell>
        </row>
        <row r="616">
          <cell r="A616" t="str">
            <v/>
          </cell>
          <cell r="B616" t="str">
            <v/>
          </cell>
          <cell r="D616" t="str">
            <v/>
          </cell>
          <cell r="F616">
            <v>0</v>
          </cell>
          <cell r="G616">
            <v>0</v>
          </cell>
        </row>
        <row r="617">
          <cell r="A617" t="str">
            <v/>
          </cell>
          <cell r="B617" t="str">
            <v/>
          </cell>
          <cell r="D617" t="str">
            <v/>
          </cell>
          <cell r="F617">
            <v>0</v>
          </cell>
          <cell r="G617">
            <v>0</v>
          </cell>
        </row>
        <row r="618">
          <cell r="A618" t="str">
            <v/>
          </cell>
          <cell r="B618" t="str">
            <v/>
          </cell>
          <cell r="D618" t="str">
            <v/>
          </cell>
          <cell r="F618">
            <v>0</v>
          </cell>
          <cell r="G618">
            <v>0</v>
          </cell>
        </row>
        <row r="619">
          <cell r="A619" t="str">
            <v/>
          </cell>
          <cell r="B619" t="str">
            <v/>
          </cell>
          <cell r="D619" t="str">
            <v/>
          </cell>
          <cell r="F619">
            <v>0</v>
          </cell>
          <cell r="G619">
            <v>0</v>
          </cell>
        </row>
        <row r="620">
          <cell r="A620" t="str">
            <v/>
          </cell>
          <cell r="B620" t="str">
            <v/>
          </cell>
          <cell r="D620" t="str">
            <v/>
          </cell>
          <cell r="F620">
            <v>0</v>
          </cell>
          <cell r="G620">
            <v>0</v>
          </cell>
        </row>
        <row r="621">
          <cell r="A621" t="str">
            <v/>
          </cell>
          <cell r="B621" t="str">
            <v/>
          </cell>
          <cell r="D621" t="str">
            <v/>
          </cell>
          <cell r="F621">
            <v>0</v>
          </cell>
          <cell r="G621">
            <v>0</v>
          </cell>
        </row>
        <row r="622">
          <cell r="A622" t="str">
            <v/>
          </cell>
          <cell r="B622" t="str">
            <v/>
          </cell>
          <cell r="D622" t="str">
            <v/>
          </cell>
          <cell r="F622">
            <v>0</v>
          </cell>
          <cell r="G622">
            <v>0</v>
          </cell>
        </row>
        <row r="623">
          <cell r="A623" t="str">
            <v/>
          </cell>
          <cell r="B623" t="str">
            <v/>
          </cell>
          <cell r="D623" t="str">
            <v/>
          </cell>
          <cell r="F623">
            <v>0</v>
          </cell>
          <cell r="G623">
            <v>0</v>
          </cell>
        </row>
        <row r="624">
          <cell r="A624" t="str">
            <v/>
          </cell>
          <cell r="B624" t="str">
            <v/>
          </cell>
          <cell r="D624" t="str">
            <v/>
          </cell>
          <cell r="F624">
            <v>0</v>
          </cell>
          <cell r="G624">
            <v>0</v>
          </cell>
        </row>
        <row r="625">
          <cell r="A625" t="str">
            <v/>
          </cell>
          <cell r="B625" t="str">
            <v/>
          </cell>
          <cell r="D625" t="str">
            <v/>
          </cell>
          <cell r="F625">
            <v>0</v>
          </cell>
          <cell r="G625">
            <v>0</v>
          </cell>
        </row>
        <row r="626">
          <cell r="A626" t="str">
            <v/>
          </cell>
          <cell r="B626" t="str">
            <v/>
          </cell>
          <cell r="D626" t="str">
            <v/>
          </cell>
          <cell r="F626">
            <v>0</v>
          </cell>
          <cell r="G626">
            <v>0</v>
          </cell>
        </row>
        <row r="627">
          <cell r="F627" t="str">
            <v>Total A</v>
          </cell>
          <cell r="G627">
            <v>0</v>
          </cell>
        </row>
        <row r="628">
          <cell r="C628" t="str">
            <v>B - MANO DE OBRA</v>
          </cell>
        </row>
        <row r="629">
          <cell r="A629" t="str">
            <v/>
          </cell>
          <cell r="B629" t="str">
            <v/>
          </cell>
          <cell r="D629" t="str">
            <v/>
          </cell>
          <cell r="F629">
            <v>0</v>
          </cell>
          <cell r="G629">
            <v>0</v>
          </cell>
        </row>
        <row r="630">
          <cell r="A630" t="str">
            <v/>
          </cell>
          <cell r="B630" t="str">
            <v/>
          </cell>
          <cell r="D630" t="str">
            <v/>
          </cell>
          <cell r="F630">
            <v>0</v>
          </cell>
          <cell r="G630">
            <v>0</v>
          </cell>
        </row>
        <row r="631">
          <cell r="A631" t="str">
            <v/>
          </cell>
          <cell r="B631" t="str">
            <v/>
          </cell>
          <cell r="D631" t="str">
            <v/>
          </cell>
          <cell r="F631">
            <v>0</v>
          </cell>
          <cell r="G631">
            <v>0</v>
          </cell>
        </row>
        <row r="632">
          <cell r="A632" t="str">
            <v/>
          </cell>
          <cell r="B632" t="str">
            <v/>
          </cell>
          <cell r="D632" t="str">
            <v/>
          </cell>
          <cell r="F632">
            <v>0</v>
          </cell>
          <cell r="G632">
            <v>0</v>
          </cell>
        </row>
        <row r="633">
          <cell r="A633" t="str">
            <v/>
          </cell>
          <cell r="B633" t="str">
            <v/>
          </cell>
          <cell r="D633" t="str">
            <v/>
          </cell>
          <cell r="F633">
            <v>0</v>
          </cell>
          <cell r="G633">
            <v>0</v>
          </cell>
        </row>
        <row r="634">
          <cell r="A634" t="str">
            <v/>
          </cell>
          <cell r="B634" t="str">
            <v/>
          </cell>
          <cell r="D634" t="str">
            <v/>
          </cell>
          <cell r="F634">
            <v>0</v>
          </cell>
          <cell r="G634">
            <v>0</v>
          </cell>
        </row>
        <row r="635">
          <cell r="A635" t="str">
            <v/>
          </cell>
          <cell r="B635" t="str">
            <v/>
          </cell>
          <cell r="D635" t="str">
            <v/>
          </cell>
          <cell r="F635">
            <v>0</v>
          </cell>
          <cell r="G635">
            <v>0</v>
          </cell>
        </row>
        <row r="636">
          <cell r="A636" t="str">
            <v/>
          </cell>
          <cell r="B636" t="str">
            <v/>
          </cell>
          <cell r="D636" t="str">
            <v/>
          </cell>
          <cell r="F636">
            <v>0</v>
          </cell>
          <cell r="G636">
            <v>0</v>
          </cell>
        </row>
        <row r="637">
          <cell r="F637" t="str">
            <v>Total B</v>
          </cell>
          <cell r="G637">
            <v>0</v>
          </cell>
        </row>
        <row r="638">
          <cell r="C638" t="str">
            <v>C - EQUIPOS</v>
          </cell>
        </row>
        <row r="639">
          <cell r="A639" t="str">
            <v/>
          </cell>
          <cell r="B639" t="str">
            <v/>
          </cell>
          <cell r="D639" t="str">
            <v/>
          </cell>
          <cell r="F639">
            <v>0</v>
          </cell>
          <cell r="G639">
            <v>0</v>
          </cell>
        </row>
        <row r="640">
          <cell r="A640" t="str">
            <v/>
          </cell>
          <cell r="B640" t="str">
            <v/>
          </cell>
          <cell r="D640" t="str">
            <v/>
          </cell>
          <cell r="F640">
            <v>0</v>
          </cell>
          <cell r="G640">
            <v>0</v>
          </cell>
        </row>
        <row r="641">
          <cell r="A641" t="str">
            <v/>
          </cell>
          <cell r="B641" t="str">
            <v/>
          </cell>
          <cell r="D641" t="str">
            <v/>
          </cell>
          <cell r="F641">
            <v>0</v>
          </cell>
          <cell r="G641">
            <v>0</v>
          </cell>
        </row>
        <row r="642">
          <cell r="A642" t="str">
            <v/>
          </cell>
          <cell r="B642" t="str">
            <v/>
          </cell>
          <cell r="D642" t="str">
            <v/>
          </cell>
          <cell r="F642">
            <v>0</v>
          </cell>
          <cell r="G642">
            <v>0</v>
          </cell>
        </row>
        <row r="643">
          <cell r="A643" t="str">
            <v/>
          </cell>
          <cell r="B643" t="str">
            <v/>
          </cell>
          <cell r="D643" t="str">
            <v/>
          </cell>
          <cell r="F643">
            <v>0</v>
          </cell>
          <cell r="G643">
            <v>0</v>
          </cell>
        </row>
        <row r="644">
          <cell r="A644" t="str">
            <v/>
          </cell>
          <cell r="B644" t="str">
            <v/>
          </cell>
          <cell r="D644" t="str">
            <v/>
          </cell>
          <cell r="F644">
            <v>0</v>
          </cell>
          <cell r="G644">
            <v>0</v>
          </cell>
        </row>
        <row r="645">
          <cell r="A645" t="str">
            <v/>
          </cell>
          <cell r="B645" t="str">
            <v/>
          </cell>
          <cell r="D645" t="str">
            <v/>
          </cell>
          <cell r="F645">
            <v>0</v>
          </cell>
          <cell r="G645">
            <v>0</v>
          </cell>
        </row>
        <row r="646">
          <cell r="A646" t="str">
            <v/>
          </cell>
          <cell r="B646" t="str">
            <v/>
          </cell>
          <cell r="D646" t="str">
            <v/>
          </cell>
          <cell r="F646">
            <v>0</v>
          </cell>
          <cell r="G646">
            <v>0</v>
          </cell>
        </row>
        <row r="647">
          <cell r="A647" t="str">
            <v/>
          </cell>
          <cell r="B647" t="str">
            <v/>
          </cell>
          <cell r="D647" t="str">
            <v/>
          </cell>
          <cell r="F647">
            <v>0</v>
          </cell>
          <cell r="G647">
            <v>0</v>
          </cell>
        </row>
        <row r="648">
          <cell r="F648" t="str">
            <v>Total C</v>
          </cell>
          <cell r="G648">
            <v>0</v>
          </cell>
        </row>
        <row r="650">
          <cell r="A650" t="str">
            <v>3.1.9</v>
          </cell>
          <cell r="B650" t="str">
            <v>Hormigones para losas</v>
          </cell>
          <cell r="D650" t="str">
            <v>Costo  Neto</v>
          </cell>
          <cell r="F650" t="str">
            <v>Total D=A+B+C</v>
          </cell>
          <cell r="G650">
            <v>0</v>
          </cell>
        </row>
        <row r="652">
          <cell r="A652" t="str">
            <v>ANALISIS DE PRECIOS</v>
          </cell>
        </row>
        <row r="653">
          <cell r="A653" t="str">
            <v>COMITENTE:</v>
          </cell>
          <cell r="B653" t="str">
            <v>DIRECCIÓN DE INFRAESTRUCTURA ESCOLAR</v>
          </cell>
        </row>
        <row r="654">
          <cell r="A654" t="str">
            <v>CONTRATISTA:</v>
          </cell>
          <cell r="B654">
            <v>0</v>
          </cell>
        </row>
        <row r="655">
          <cell r="A655" t="str">
            <v>OBRA:</v>
          </cell>
          <cell r="B655" t="str">
            <v>ESCUELA BATALLA DE TUCUMAN</v>
          </cell>
          <cell r="F655" t="str">
            <v>PRECIOS A:</v>
          </cell>
          <cell r="G655">
            <v>0</v>
          </cell>
        </row>
        <row r="656">
          <cell r="A656" t="str">
            <v>UBICACIÓN:</v>
          </cell>
          <cell r="B656" t="str">
            <v>Calle Mendoza y Calle Nº17 - Pocito</v>
          </cell>
        </row>
        <row r="657">
          <cell r="A657" t="str">
            <v>RUBRO:</v>
          </cell>
          <cell r="B657" t="str">
            <v/>
          </cell>
          <cell r="C657" t="str">
            <v/>
          </cell>
        </row>
        <row r="658">
          <cell r="A658" t="str">
            <v>ITEM:</v>
          </cell>
          <cell r="B658" t="str">
            <v>3.1.10</v>
          </cell>
          <cell r="C658" t="str">
            <v>Hormigones para muro de contencion.</v>
          </cell>
          <cell r="F658" t="str">
            <v>UNIDAD:</v>
          </cell>
          <cell r="G658" t="str">
            <v>m3</v>
          </cell>
        </row>
        <row r="660">
          <cell r="A660" t="str">
            <v>DATOS REDETERMINACION</v>
          </cell>
          <cell r="C660" t="str">
            <v>DESIGNACION</v>
          </cell>
          <cell r="D660" t="str">
            <v>U</v>
          </cell>
          <cell r="E660" t="str">
            <v>Cantidad</v>
          </cell>
          <cell r="F660" t="str">
            <v>$ Unitarios</v>
          </cell>
          <cell r="G660" t="str">
            <v>$ Parcial</v>
          </cell>
        </row>
        <row r="661">
          <cell r="A661" t="str">
            <v>CÓDIGO</v>
          </cell>
          <cell r="B661" t="str">
            <v>DESCRIPCIÓN</v>
          </cell>
        </row>
        <row r="662">
          <cell r="C662" t="str">
            <v>A - MATERIALES</v>
          </cell>
        </row>
        <row r="663">
          <cell r="A663" t="str">
            <v/>
          </cell>
          <cell r="B663" t="str">
            <v/>
          </cell>
          <cell r="D663" t="str">
            <v/>
          </cell>
          <cell r="F663">
            <v>0</v>
          </cell>
          <cell r="G663">
            <v>0</v>
          </cell>
        </row>
        <row r="664">
          <cell r="A664" t="str">
            <v/>
          </cell>
          <cell r="B664" t="str">
            <v/>
          </cell>
          <cell r="D664" t="str">
            <v/>
          </cell>
          <cell r="F664">
            <v>0</v>
          </cell>
          <cell r="G664">
            <v>0</v>
          </cell>
        </row>
        <row r="665">
          <cell r="A665" t="str">
            <v/>
          </cell>
          <cell r="B665" t="str">
            <v/>
          </cell>
          <cell r="D665" t="str">
            <v/>
          </cell>
          <cell r="F665">
            <v>0</v>
          </cell>
          <cell r="G665">
            <v>0</v>
          </cell>
        </row>
        <row r="666">
          <cell r="A666" t="str">
            <v/>
          </cell>
          <cell r="B666" t="str">
            <v/>
          </cell>
          <cell r="D666" t="str">
            <v/>
          </cell>
          <cell r="F666">
            <v>0</v>
          </cell>
          <cell r="G666">
            <v>0</v>
          </cell>
        </row>
        <row r="667">
          <cell r="A667" t="str">
            <v/>
          </cell>
          <cell r="B667" t="str">
            <v/>
          </cell>
          <cell r="D667" t="str">
            <v/>
          </cell>
          <cell r="F667">
            <v>0</v>
          </cell>
          <cell r="G667">
            <v>0</v>
          </cell>
        </row>
        <row r="668">
          <cell r="A668" t="str">
            <v/>
          </cell>
          <cell r="B668" t="str">
            <v/>
          </cell>
          <cell r="D668" t="str">
            <v/>
          </cell>
          <cell r="F668">
            <v>0</v>
          </cell>
          <cell r="G668">
            <v>0</v>
          </cell>
        </row>
        <row r="669">
          <cell r="A669" t="str">
            <v/>
          </cell>
          <cell r="B669" t="str">
            <v/>
          </cell>
          <cell r="D669" t="str">
            <v/>
          </cell>
          <cell r="F669">
            <v>0</v>
          </cell>
          <cell r="G669">
            <v>0</v>
          </cell>
        </row>
        <row r="670">
          <cell r="A670" t="str">
            <v/>
          </cell>
          <cell r="B670" t="str">
            <v/>
          </cell>
          <cell r="D670" t="str">
            <v/>
          </cell>
          <cell r="F670">
            <v>0</v>
          </cell>
          <cell r="G670">
            <v>0</v>
          </cell>
        </row>
        <row r="671">
          <cell r="A671" t="str">
            <v/>
          </cell>
          <cell r="B671" t="str">
            <v/>
          </cell>
          <cell r="D671" t="str">
            <v/>
          </cell>
          <cell r="F671">
            <v>0</v>
          </cell>
          <cell r="G671">
            <v>0</v>
          </cell>
        </row>
        <row r="672">
          <cell r="A672" t="str">
            <v/>
          </cell>
          <cell r="B672" t="str">
            <v/>
          </cell>
          <cell r="D672" t="str">
            <v/>
          </cell>
          <cell r="F672">
            <v>0</v>
          </cell>
          <cell r="G672">
            <v>0</v>
          </cell>
        </row>
        <row r="673">
          <cell r="A673" t="str">
            <v/>
          </cell>
          <cell r="B673" t="str">
            <v/>
          </cell>
          <cell r="D673" t="str">
            <v/>
          </cell>
          <cell r="F673">
            <v>0</v>
          </cell>
          <cell r="G673">
            <v>0</v>
          </cell>
        </row>
        <row r="674">
          <cell r="A674" t="str">
            <v/>
          </cell>
          <cell r="B674" t="str">
            <v/>
          </cell>
          <cell r="D674" t="str">
            <v/>
          </cell>
          <cell r="F674">
            <v>0</v>
          </cell>
          <cell r="G674">
            <v>0</v>
          </cell>
        </row>
        <row r="675">
          <cell r="A675" t="str">
            <v/>
          </cell>
          <cell r="B675" t="str">
            <v/>
          </cell>
          <cell r="D675" t="str">
            <v/>
          </cell>
          <cell r="F675">
            <v>0</v>
          </cell>
          <cell r="G675">
            <v>0</v>
          </cell>
        </row>
        <row r="676">
          <cell r="A676" t="str">
            <v/>
          </cell>
          <cell r="B676" t="str">
            <v/>
          </cell>
          <cell r="D676" t="str">
            <v/>
          </cell>
          <cell r="F676">
            <v>0</v>
          </cell>
          <cell r="G676">
            <v>0</v>
          </cell>
        </row>
        <row r="677">
          <cell r="F677" t="str">
            <v>Total A</v>
          </cell>
          <cell r="G677">
            <v>0</v>
          </cell>
        </row>
        <row r="678">
          <cell r="C678" t="str">
            <v>B - MANO DE OBRA</v>
          </cell>
        </row>
        <row r="679">
          <cell r="A679" t="str">
            <v/>
          </cell>
          <cell r="B679" t="str">
            <v/>
          </cell>
          <cell r="D679" t="str">
            <v/>
          </cell>
          <cell r="F679">
            <v>0</v>
          </cell>
          <cell r="G679">
            <v>0</v>
          </cell>
        </row>
        <row r="680">
          <cell r="A680" t="str">
            <v/>
          </cell>
          <cell r="B680" t="str">
            <v/>
          </cell>
          <cell r="D680" t="str">
            <v/>
          </cell>
          <cell r="F680">
            <v>0</v>
          </cell>
          <cell r="G680">
            <v>0</v>
          </cell>
        </row>
        <row r="681">
          <cell r="A681" t="str">
            <v/>
          </cell>
          <cell r="B681" t="str">
            <v/>
          </cell>
          <cell r="D681" t="str">
            <v/>
          </cell>
          <cell r="F681">
            <v>0</v>
          </cell>
          <cell r="G681">
            <v>0</v>
          </cell>
        </row>
        <row r="682">
          <cell r="A682" t="str">
            <v/>
          </cell>
          <cell r="B682" t="str">
            <v/>
          </cell>
          <cell r="D682" t="str">
            <v/>
          </cell>
          <cell r="F682">
            <v>0</v>
          </cell>
          <cell r="G682">
            <v>0</v>
          </cell>
        </row>
        <row r="683">
          <cell r="A683" t="str">
            <v/>
          </cell>
          <cell r="B683" t="str">
            <v/>
          </cell>
          <cell r="D683" t="str">
            <v/>
          </cell>
          <cell r="F683">
            <v>0</v>
          </cell>
          <cell r="G683">
            <v>0</v>
          </cell>
        </row>
        <row r="684">
          <cell r="A684" t="str">
            <v/>
          </cell>
          <cell r="B684" t="str">
            <v/>
          </cell>
          <cell r="D684" t="str">
            <v/>
          </cell>
          <cell r="F684">
            <v>0</v>
          </cell>
          <cell r="G684">
            <v>0</v>
          </cell>
        </row>
        <row r="685">
          <cell r="A685" t="str">
            <v/>
          </cell>
          <cell r="B685" t="str">
            <v/>
          </cell>
          <cell r="D685" t="str">
            <v/>
          </cell>
          <cell r="F685">
            <v>0</v>
          </cell>
          <cell r="G685">
            <v>0</v>
          </cell>
        </row>
        <row r="686">
          <cell r="A686" t="str">
            <v/>
          </cell>
          <cell r="B686" t="str">
            <v/>
          </cell>
          <cell r="D686" t="str">
            <v/>
          </cell>
          <cell r="F686">
            <v>0</v>
          </cell>
          <cell r="G686">
            <v>0</v>
          </cell>
        </row>
        <row r="687">
          <cell r="F687" t="str">
            <v>Total B</v>
          </cell>
          <cell r="G687">
            <v>0</v>
          </cell>
        </row>
        <row r="688">
          <cell r="C688" t="str">
            <v>C - EQUIPOS</v>
          </cell>
        </row>
        <row r="689">
          <cell r="A689" t="str">
            <v/>
          </cell>
          <cell r="B689" t="str">
            <v/>
          </cell>
          <cell r="D689" t="str">
            <v/>
          </cell>
          <cell r="F689">
            <v>0</v>
          </cell>
          <cell r="G689">
            <v>0</v>
          </cell>
        </row>
        <row r="690">
          <cell r="A690" t="str">
            <v/>
          </cell>
          <cell r="B690" t="str">
            <v/>
          </cell>
          <cell r="D690" t="str">
            <v/>
          </cell>
          <cell r="F690">
            <v>0</v>
          </cell>
          <cell r="G690">
            <v>0</v>
          </cell>
        </row>
        <row r="691">
          <cell r="A691" t="str">
            <v/>
          </cell>
          <cell r="B691" t="str">
            <v/>
          </cell>
          <cell r="D691" t="str">
            <v/>
          </cell>
          <cell r="F691">
            <v>0</v>
          </cell>
          <cell r="G691">
            <v>0</v>
          </cell>
        </row>
        <row r="692">
          <cell r="A692" t="str">
            <v/>
          </cell>
          <cell r="B692" t="str">
            <v/>
          </cell>
          <cell r="D692" t="str">
            <v/>
          </cell>
          <cell r="F692">
            <v>0</v>
          </cell>
          <cell r="G692">
            <v>0</v>
          </cell>
        </row>
        <row r="693">
          <cell r="A693" t="str">
            <v/>
          </cell>
          <cell r="B693" t="str">
            <v/>
          </cell>
          <cell r="D693" t="str">
            <v/>
          </cell>
          <cell r="F693">
            <v>0</v>
          </cell>
          <cell r="G693">
            <v>0</v>
          </cell>
        </row>
        <row r="694">
          <cell r="A694" t="str">
            <v/>
          </cell>
          <cell r="B694" t="str">
            <v/>
          </cell>
          <cell r="D694" t="str">
            <v/>
          </cell>
          <cell r="F694">
            <v>0</v>
          </cell>
          <cell r="G694">
            <v>0</v>
          </cell>
        </row>
        <row r="695">
          <cell r="A695" t="str">
            <v/>
          </cell>
          <cell r="B695" t="str">
            <v/>
          </cell>
          <cell r="D695" t="str">
            <v/>
          </cell>
          <cell r="F695">
            <v>0</v>
          </cell>
          <cell r="G695">
            <v>0</v>
          </cell>
        </row>
        <row r="696">
          <cell r="A696" t="str">
            <v/>
          </cell>
          <cell r="B696" t="str">
            <v/>
          </cell>
          <cell r="D696" t="str">
            <v/>
          </cell>
          <cell r="F696">
            <v>0</v>
          </cell>
          <cell r="G696">
            <v>0</v>
          </cell>
        </row>
        <row r="697">
          <cell r="A697" t="str">
            <v/>
          </cell>
          <cell r="B697" t="str">
            <v/>
          </cell>
          <cell r="D697" t="str">
            <v/>
          </cell>
          <cell r="F697">
            <v>0</v>
          </cell>
          <cell r="G697">
            <v>0</v>
          </cell>
        </row>
        <row r="698">
          <cell r="F698" t="str">
            <v>Total C</v>
          </cell>
          <cell r="G698">
            <v>0</v>
          </cell>
        </row>
        <row r="700">
          <cell r="A700" t="str">
            <v>3.1.10</v>
          </cell>
          <cell r="B700" t="str">
            <v>Hormigones para muro de contencion.</v>
          </cell>
          <cell r="D700" t="str">
            <v>Costo  Neto</v>
          </cell>
          <cell r="F700" t="str">
            <v>Total D=A+B+C</v>
          </cell>
          <cell r="G700">
            <v>0</v>
          </cell>
        </row>
        <row r="702">
          <cell r="A702" t="str">
            <v>ANALISIS DE PRECIOS</v>
          </cell>
        </row>
        <row r="703">
          <cell r="A703" t="str">
            <v>COMITENTE:</v>
          </cell>
          <cell r="B703" t="str">
            <v>DIRECCIÓN DE INFRAESTRUCTURA ESCOLAR</v>
          </cell>
        </row>
        <row r="704">
          <cell r="A704" t="str">
            <v>CONTRATISTA:</v>
          </cell>
          <cell r="B704">
            <v>0</v>
          </cell>
        </row>
        <row r="705">
          <cell r="A705" t="str">
            <v>OBRA:</v>
          </cell>
          <cell r="B705" t="str">
            <v>ESCUELA BATALLA DE TUCUMAN</v>
          </cell>
          <cell r="F705" t="str">
            <v>PRECIOS A:</v>
          </cell>
          <cell r="G705">
            <v>0</v>
          </cell>
        </row>
        <row r="706">
          <cell r="A706" t="str">
            <v>UBICACIÓN:</v>
          </cell>
          <cell r="B706" t="str">
            <v>Calle Mendoza y Calle Nº17 - Pocito</v>
          </cell>
        </row>
        <row r="707">
          <cell r="A707" t="str">
            <v>RUBRO:</v>
          </cell>
          <cell r="B707" t="str">
            <v/>
          </cell>
          <cell r="C707" t="str">
            <v/>
          </cell>
        </row>
        <row r="708">
          <cell r="A708" t="str">
            <v>ITEM:</v>
          </cell>
          <cell r="B708" t="str">
            <v>3.2.1</v>
          </cell>
          <cell r="C708" t="str">
            <v>Vigas, correas, y cerramiento</v>
          </cell>
          <cell r="F708" t="str">
            <v>UNIDAD:</v>
          </cell>
          <cell r="G708" t="str">
            <v>m2</v>
          </cell>
        </row>
        <row r="710">
          <cell r="A710" t="str">
            <v>DATOS REDETERMINACION</v>
          </cell>
          <cell r="C710" t="str">
            <v>DESIGNACION</v>
          </cell>
          <cell r="D710" t="str">
            <v>U</v>
          </cell>
          <cell r="E710" t="str">
            <v>Cantidad</v>
          </cell>
          <cell r="F710" t="str">
            <v>$ Unitarios</v>
          </cell>
          <cell r="G710" t="str">
            <v>$ Parcial</v>
          </cell>
        </row>
        <row r="711">
          <cell r="A711" t="str">
            <v>CÓDIGO</v>
          </cell>
          <cell r="B711" t="str">
            <v>DESCRIPCIÓN</v>
          </cell>
        </row>
        <row r="712">
          <cell r="C712" t="str">
            <v>A - MATERIALES</v>
          </cell>
        </row>
        <row r="713">
          <cell r="A713" t="str">
            <v/>
          </cell>
          <cell r="B713" t="str">
            <v/>
          </cell>
          <cell r="D713" t="str">
            <v/>
          </cell>
          <cell r="F713">
            <v>0</v>
          </cell>
          <cell r="G713">
            <v>0</v>
          </cell>
        </row>
        <row r="714">
          <cell r="A714" t="str">
            <v/>
          </cell>
          <cell r="B714" t="str">
            <v/>
          </cell>
          <cell r="D714" t="str">
            <v/>
          </cell>
          <cell r="F714">
            <v>0</v>
          </cell>
          <cell r="G714">
            <v>0</v>
          </cell>
        </row>
        <row r="715">
          <cell r="A715" t="str">
            <v/>
          </cell>
          <cell r="B715" t="str">
            <v/>
          </cell>
          <cell r="D715" t="str">
            <v/>
          </cell>
          <cell r="F715">
            <v>0</v>
          </cell>
          <cell r="G715">
            <v>0</v>
          </cell>
        </row>
        <row r="716">
          <cell r="A716" t="str">
            <v/>
          </cell>
          <cell r="B716" t="str">
            <v/>
          </cell>
          <cell r="D716" t="str">
            <v/>
          </cell>
          <cell r="F716">
            <v>0</v>
          </cell>
          <cell r="G716">
            <v>0</v>
          </cell>
        </row>
        <row r="717">
          <cell r="A717" t="str">
            <v/>
          </cell>
          <cell r="B717" t="str">
            <v/>
          </cell>
          <cell r="D717" t="str">
            <v/>
          </cell>
          <cell r="F717">
            <v>0</v>
          </cell>
          <cell r="G717">
            <v>0</v>
          </cell>
        </row>
        <row r="718">
          <cell r="A718" t="str">
            <v/>
          </cell>
          <cell r="B718" t="str">
            <v/>
          </cell>
          <cell r="D718" t="str">
            <v/>
          </cell>
          <cell r="F718">
            <v>0</v>
          </cell>
          <cell r="G718">
            <v>0</v>
          </cell>
        </row>
        <row r="719">
          <cell r="A719" t="str">
            <v/>
          </cell>
          <cell r="B719" t="str">
            <v/>
          </cell>
          <cell r="D719" t="str">
            <v/>
          </cell>
          <cell r="F719">
            <v>0</v>
          </cell>
          <cell r="G719">
            <v>0</v>
          </cell>
        </row>
        <row r="720">
          <cell r="A720" t="str">
            <v/>
          </cell>
          <cell r="B720" t="str">
            <v/>
          </cell>
          <cell r="D720" t="str">
            <v/>
          </cell>
          <cell r="F720">
            <v>0</v>
          </cell>
          <cell r="G720">
            <v>0</v>
          </cell>
        </row>
        <row r="721">
          <cell r="A721" t="str">
            <v/>
          </cell>
          <cell r="B721" t="str">
            <v/>
          </cell>
          <cell r="D721" t="str">
            <v/>
          </cell>
          <cell r="F721">
            <v>0</v>
          </cell>
          <cell r="G721">
            <v>0</v>
          </cell>
        </row>
        <row r="722">
          <cell r="A722" t="str">
            <v/>
          </cell>
          <cell r="B722" t="str">
            <v/>
          </cell>
          <cell r="D722" t="str">
            <v/>
          </cell>
          <cell r="F722">
            <v>0</v>
          </cell>
          <cell r="G722">
            <v>0</v>
          </cell>
        </row>
        <row r="723">
          <cell r="A723" t="str">
            <v/>
          </cell>
          <cell r="B723" t="str">
            <v/>
          </cell>
          <cell r="D723" t="str">
            <v/>
          </cell>
          <cell r="F723">
            <v>0</v>
          </cell>
          <cell r="G723">
            <v>0</v>
          </cell>
        </row>
        <row r="724">
          <cell r="A724" t="str">
            <v/>
          </cell>
          <cell r="B724" t="str">
            <v/>
          </cell>
          <cell r="D724" t="str">
            <v/>
          </cell>
          <cell r="F724">
            <v>0</v>
          </cell>
          <cell r="G724">
            <v>0</v>
          </cell>
        </row>
        <row r="725">
          <cell r="A725" t="str">
            <v/>
          </cell>
          <cell r="B725" t="str">
            <v/>
          </cell>
          <cell r="D725" t="str">
            <v/>
          </cell>
          <cell r="F725">
            <v>0</v>
          </cell>
          <cell r="G725">
            <v>0</v>
          </cell>
        </row>
        <row r="726">
          <cell r="A726" t="str">
            <v/>
          </cell>
          <cell r="B726" t="str">
            <v/>
          </cell>
          <cell r="D726" t="str">
            <v/>
          </cell>
          <cell r="F726">
            <v>0</v>
          </cell>
          <cell r="G726">
            <v>0</v>
          </cell>
        </row>
        <row r="727">
          <cell r="F727" t="str">
            <v>Total A</v>
          </cell>
          <cell r="G727">
            <v>0</v>
          </cell>
        </row>
        <row r="728">
          <cell r="C728" t="str">
            <v>B - MANO DE OBRA</v>
          </cell>
        </row>
        <row r="729">
          <cell r="A729" t="str">
            <v/>
          </cell>
          <cell r="B729" t="str">
            <v/>
          </cell>
          <cell r="D729" t="str">
            <v/>
          </cell>
          <cell r="F729">
            <v>0</v>
          </cell>
          <cell r="G729">
            <v>0</v>
          </cell>
        </row>
        <row r="730">
          <cell r="A730" t="str">
            <v/>
          </cell>
          <cell r="B730" t="str">
            <v/>
          </cell>
          <cell r="D730" t="str">
            <v/>
          </cell>
          <cell r="F730">
            <v>0</v>
          </cell>
          <cell r="G730">
            <v>0</v>
          </cell>
        </row>
        <row r="731">
          <cell r="A731" t="str">
            <v/>
          </cell>
          <cell r="B731" t="str">
            <v/>
          </cell>
          <cell r="D731" t="str">
            <v/>
          </cell>
          <cell r="F731">
            <v>0</v>
          </cell>
          <cell r="G731">
            <v>0</v>
          </cell>
        </row>
        <row r="732">
          <cell r="A732" t="str">
            <v/>
          </cell>
          <cell r="B732" t="str">
            <v/>
          </cell>
          <cell r="D732" t="str">
            <v/>
          </cell>
          <cell r="F732">
            <v>0</v>
          </cell>
          <cell r="G732">
            <v>0</v>
          </cell>
        </row>
        <row r="733">
          <cell r="A733" t="str">
            <v/>
          </cell>
          <cell r="B733" t="str">
            <v/>
          </cell>
          <cell r="D733" t="str">
            <v/>
          </cell>
          <cell r="F733">
            <v>0</v>
          </cell>
          <cell r="G733">
            <v>0</v>
          </cell>
        </row>
        <row r="734">
          <cell r="A734" t="str">
            <v/>
          </cell>
          <cell r="B734" t="str">
            <v/>
          </cell>
          <cell r="D734" t="str">
            <v/>
          </cell>
          <cell r="F734">
            <v>0</v>
          </cell>
          <cell r="G734">
            <v>0</v>
          </cell>
        </row>
        <row r="735">
          <cell r="A735" t="str">
            <v/>
          </cell>
          <cell r="B735" t="str">
            <v/>
          </cell>
          <cell r="D735" t="str">
            <v/>
          </cell>
          <cell r="F735">
            <v>0</v>
          </cell>
          <cell r="G735">
            <v>0</v>
          </cell>
        </row>
        <row r="736">
          <cell r="A736" t="str">
            <v/>
          </cell>
          <cell r="B736" t="str">
            <v/>
          </cell>
          <cell r="D736" t="str">
            <v/>
          </cell>
          <cell r="F736">
            <v>0</v>
          </cell>
          <cell r="G736">
            <v>0</v>
          </cell>
        </row>
        <row r="737">
          <cell r="F737" t="str">
            <v>Total B</v>
          </cell>
          <cell r="G737">
            <v>0</v>
          </cell>
        </row>
        <row r="738">
          <cell r="C738" t="str">
            <v>C - EQUIPOS</v>
          </cell>
        </row>
        <row r="739">
          <cell r="A739" t="str">
            <v/>
          </cell>
          <cell r="B739" t="str">
            <v/>
          </cell>
          <cell r="D739" t="str">
            <v/>
          </cell>
          <cell r="F739">
            <v>0</v>
          </cell>
          <cell r="G739">
            <v>0</v>
          </cell>
        </row>
        <row r="740">
          <cell r="A740" t="str">
            <v/>
          </cell>
          <cell r="B740" t="str">
            <v/>
          </cell>
          <cell r="D740" t="str">
            <v/>
          </cell>
          <cell r="F740">
            <v>0</v>
          </cell>
          <cell r="G740">
            <v>0</v>
          </cell>
        </row>
        <row r="741">
          <cell r="A741" t="str">
            <v/>
          </cell>
          <cell r="B741" t="str">
            <v/>
          </cell>
          <cell r="D741" t="str">
            <v/>
          </cell>
          <cell r="F741">
            <v>0</v>
          </cell>
          <cell r="G741">
            <v>0</v>
          </cell>
        </row>
        <row r="742">
          <cell r="A742" t="str">
            <v/>
          </cell>
          <cell r="B742" t="str">
            <v/>
          </cell>
          <cell r="D742" t="str">
            <v/>
          </cell>
          <cell r="F742">
            <v>0</v>
          </cell>
          <cell r="G742">
            <v>0</v>
          </cell>
        </row>
        <row r="743">
          <cell r="A743" t="str">
            <v/>
          </cell>
          <cell r="B743" t="str">
            <v/>
          </cell>
          <cell r="D743" t="str">
            <v/>
          </cell>
          <cell r="F743">
            <v>0</v>
          </cell>
          <cell r="G743">
            <v>0</v>
          </cell>
        </row>
        <row r="744">
          <cell r="A744" t="str">
            <v/>
          </cell>
          <cell r="B744" t="str">
            <v/>
          </cell>
          <cell r="D744" t="str">
            <v/>
          </cell>
          <cell r="F744">
            <v>0</v>
          </cell>
          <cell r="G744">
            <v>0</v>
          </cell>
        </row>
        <row r="745">
          <cell r="A745" t="str">
            <v/>
          </cell>
          <cell r="B745" t="str">
            <v/>
          </cell>
          <cell r="D745" t="str">
            <v/>
          </cell>
          <cell r="F745">
            <v>0</v>
          </cell>
          <cell r="G745">
            <v>0</v>
          </cell>
        </row>
        <row r="746">
          <cell r="A746" t="str">
            <v/>
          </cell>
          <cell r="B746" t="str">
            <v/>
          </cell>
          <cell r="D746" t="str">
            <v/>
          </cell>
          <cell r="F746">
            <v>0</v>
          </cell>
          <cell r="G746">
            <v>0</v>
          </cell>
        </row>
        <row r="747">
          <cell r="A747" t="str">
            <v/>
          </cell>
          <cell r="B747" t="str">
            <v/>
          </cell>
          <cell r="D747" t="str">
            <v/>
          </cell>
          <cell r="F747">
            <v>0</v>
          </cell>
          <cell r="G747">
            <v>0</v>
          </cell>
        </row>
        <row r="748">
          <cell r="F748" t="str">
            <v>Total C</v>
          </cell>
          <cell r="G748">
            <v>0</v>
          </cell>
        </row>
        <row r="750">
          <cell r="A750" t="str">
            <v>3.2.1</v>
          </cell>
          <cell r="B750" t="str">
            <v>Vigas, correas, y cerramiento</v>
          </cell>
          <cell r="D750" t="str">
            <v>Costo  Neto</v>
          </cell>
          <cell r="F750" t="str">
            <v>Total D=A+B+C</v>
          </cell>
          <cell r="G750">
            <v>0</v>
          </cell>
        </row>
        <row r="752">
          <cell r="A752" t="str">
            <v>ANALISIS DE PRECIOS</v>
          </cell>
        </row>
        <row r="753">
          <cell r="A753" t="str">
            <v>COMITENTE:</v>
          </cell>
          <cell r="B753" t="str">
            <v>DIRECCIÓN DE INFRAESTRUCTURA ESCOLAR</v>
          </cell>
        </row>
        <row r="754">
          <cell r="A754" t="str">
            <v>CONTRATISTA:</v>
          </cell>
          <cell r="B754">
            <v>0</v>
          </cell>
        </row>
        <row r="755">
          <cell r="A755" t="str">
            <v>OBRA:</v>
          </cell>
          <cell r="B755" t="str">
            <v>ESCUELA BATALLA DE TUCUMAN</v>
          </cell>
          <cell r="F755" t="str">
            <v>PRECIOS A:</v>
          </cell>
          <cell r="G755">
            <v>0</v>
          </cell>
        </row>
        <row r="756">
          <cell r="A756" t="str">
            <v>UBICACIÓN:</v>
          </cell>
          <cell r="B756" t="str">
            <v>Calle Mendoza y Calle Nº17 - Pocito</v>
          </cell>
        </row>
        <row r="757">
          <cell r="A757" t="str">
            <v>RUBRO:</v>
          </cell>
          <cell r="B757" t="str">
            <v/>
          </cell>
          <cell r="C757" t="str">
            <v/>
          </cell>
        </row>
        <row r="758">
          <cell r="A758" t="str">
            <v>ITEM:</v>
          </cell>
          <cell r="B758" t="str">
            <v>4.1.2</v>
          </cell>
          <cell r="C758" t="str">
            <v>Mamposterías  de ladrillón de 0,20 m</v>
          </cell>
          <cell r="F758" t="str">
            <v>UNIDAD:</v>
          </cell>
          <cell r="G758" t="str">
            <v>m2</v>
          </cell>
        </row>
        <row r="760">
          <cell r="A760" t="str">
            <v>DATOS REDETERMINACION</v>
          </cell>
          <cell r="C760" t="str">
            <v>DESIGNACION</v>
          </cell>
          <cell r="D760" t="str">
            <v>U</v>
          </cell>
          <cell r="E760" t="str">
            <v>Cantidad</v>
          </cell>
          <cell r="F760" t="str">
            <v>$ Unitarios</v>
          </cell>
          <cell r="G760" t="str">
            <v>$ Parcial</v>
          </cell>
        </row>
        <row r="761">
          <cell r="A761" t="str">
            <v>CÓDIGO</v>
          </cell>
          <cell r="B761" t="str">
            <v>DESCRIPCIÓN</v>
          </cell>
        </row>
        <row r="762">
          <cell r="C762" t="str">
            <v>A - MATERIALES</v>
          </cell>
        </row>
        <row r="763">
          <cell r="A763" t="str">
            <v/>
          </cell>
          <cell r="B763" t="str">
            <v/>
          </cell>
          <cell r="D763" t="str">
            <v/>
          </cell>
          <cell r="F763">
            <v>0</v>
          </cell>
          <cell r="G763">
            <v>0</v>
          </cell>
        </row>
        <row r="764">
          <cell r="A764" t="str">
            <v/>
          </cell>
          <cell r="B764" t="str">
            <v/>
          </cell>
          <cell r="D764" t="str">
            <v/>
          </cell>
          <cell r="F764">
            <v>0</v>
          </cell>
          <cell r="G764">
            <v>0</v>
          </cell>
        </row>
        <row r="765">
          <cell r="A765" t="str">
            <v/>
          </cell>
          <cell r="B765" t="str">
            <v/>
          </cell>
          <cell r="D765" t="str">
            <v/>
          </cell>
          <cell r="F765">
            <v>0</v>
          </cell>
          <cell r="G765">
            <v>0</v>
          </cell>
        </row>
        <row r="766">
          <cell r="A766" t="str">
            <v/>
          </cell>
          <cell r="B766" t="str">
            <v/>
          </cell>
          <cell r="D766" t="str">
            <v/>
          </cell>
          <cell r="F766">
            <v>0</v>
          </cell>
          <cell r="G766">
            <v>0</v>
          </cell>
        </row>
        <row r="767">
          <cell r="A767" t="str">
            <v/>
          </cell>
          <cell r="B767" t="str">
            <v/>
          </cell>
          <cell r="D767" t="str">
            <v/>
          </cell>
          <cell r="F767">
            <v>0</v>
          </cell>
          <cell r="G767">
            <v>0</v>
          </cell>
        </row>
        <row r="768">
          <cell r="A768" t="str">
            <v/>
          </cell>
          <cell r="B768" t="str">
            <v/>
          </cell>
          <cell r="D768" t="str">
            <v/>
          </cell>
          <cell r="F768">
            <v>0</v>
          </cell>
          <cell r="G768">
            <v>0</v>
          </cell>
        </row>
        <row r="769">
          <cell r="A769" t="str">
            <v/>
          </cell>
          <cell r="B769" t="str">
            <v/>
          </cell>
          <cell r="D769" t="str">
            <v/>
          </cell>
          <cell r="F769">
            <v>0</v>
          </cell>
          <cell r="G769">
            <v>0</v>
          </cell>
        </row>
        <row r="770">
          <cell r="A770" t="str">
            <v/>
          </cell>
          <cell r="B770" t="str">
            <v/>
          </cell>
          <cell r="D770" t="str">
            <v/>
          </cell>
          <cell r="F770">
            <v>0</v>
          </cell>
          <cell r="G770">
            <v>0</v>
          </cell>
        </row>
        <row r="771">
          <cell r="A771" t="str">
            <v/>
          </cell>
          <cell r="B771" t="str">
            <v/>
          </cell>
          <cell r="D771" t="str">
            <v/>
          </cell>
          <cell r="F771">
            <v>0</v>
          </cell>
          <cell r="G771">
            <v>0</v>
          </cell>
        </row>
        <row r="772">
          <cell r="A772" t="str">
            <v/>
          </cell>
          <cell r="B772" t="str">
            <v/>
          </cell>
          <cell r="D772" t="str">
            <v/>
          </cell>
          <cell r="F772">
            <v>0</v>
          </cell>
          <cell r="G772">
            <v>0</v>
          </cell>
        </row>
        <row r="773">
          <cell r="A773" t="str">
            <v/>
          </cell>
          <cell r="B773" t="str">
            <v/>
          </cell>
          <cell r="D773" t="str">
            <v/>
          </cell>
          <cell r="F773">
            <v>0</v>
          </cell>
          <cell r="G773">
            <v>0</v>
          </cell>
        </row>
        <row r="774">
          <cell r="A774" t="str">
            <v/>
          </cell>
          <cell r="B774" t="str">
            <v/>
          </cell>
          <cell r="D774" t="str">
            <v/>
          </cell>
          <cell r="F774">
            <v>0</v>
          </cell>
          <cell r="G774">
            <v>0</v>
          </cell>
        </row>
        <row r="775">
          <cell r="A775" t="str">
            <v/>
          </cell>
          <cell r="B775" t="str">
            <v/>
          </cell>
          <cell r="D775" t="str">
            <v/>
          </cell>
          <cell r="F775">
            <v>0</v>
          </cell>
          <cell r="G775">
            <v>0</v>
          </cell>
        </row>
        <row r="776">
          <cell r="A776" t="str">
            <v/>
          </cell>
          <cell r="B776" t="str">
            <v/>
          </cell>
          <cell r="D776" t="str">
            <v/>
          </cell>
          <cell r="F776">
            <v>0</v>
          </cell>
          <cell r="G776">
            <v>0</v>
          </cell>
        </row>
        <row r="777">
          <cell r="F777" t="str">
            <v>Total A</v>
          </cell>
          <cell r="G777">
            <v>0</v>
          </cell>
        </row>
        <row r="778">
          <cell r="C778" t="str">
            <v>B - MANO DE OBRA</v>
          </cell>
        </row>
        <row r="779">
          <cell r="A779" t="str">
            <v/>
          </cell>
          <cell r="B779" t="str">
            <v/>
          </cell>
          <cell r="D779" t="str">
            <v/>
          </cell>
          <cell r="F779">
            <v>0</v>
          </cell>
          <cell r="G779">
            <v>0</v>
          </cell>
        </row>
        <row r="780">
          <cell r="A780" t="str">
            <v/>
          </cell>
          <cell r="B780" t="str">
            <v/>
          </cell>
          <cell r="D780" t="str">
            <v/>
          </cell>
          <cell r="F780">
            <v>0</v>
          </cell>
          <cell r="G780">
            <v>0</v>
          </cell>
        </row>
        <row r="781">
          <cell r="A781" t="str">
            <v/>
          </cell>
          <cell r="B781" t="str">
            <v/>
          </cell>
          <cell r="D781" t="str">
            <v/>
          </cell>
          <cell r="F781">
            <v>0</v>
          </cell>
          <cell r="G781">
            <v>0</v>
          </cell>
        </row>
        <row r="782">
          <cell r="A782" t="str">
            <v/>
          </cell>
          <cell r="B782" t="str">
            <v/>
          </cell>
          <cell r="D782" t="str">
            <v/>
          </cell>
          <cell r="F782">
            <v>0</v>
          </cell>
          <cell r="G782">
            <v>0</v>
          </cell>
        </row>
        <row r="783">
          <cell r="A783" t="str">
            <v/>
          </cell>
          <cell r="B783" t="str">
            <v/>
          </cell>
          <cell r="D783" t="str">
            <v/>
          </cell>
          <cell r="F783">
            <v>0</v>
          </cell>
          <cell r="G783">
            <v>0</v>
          </cell>
        </row>
        <row r="784">
          <cell r="A784" t="str">
            <v/>
          </cell>
          <cell r="B784" t="str">
            <v/>
          </cell>
          <cell r="D784" t="str">
            <v/>
          </cell>
          <cell r="F784">
            <v>0</v>
          </cell>
          <cell r="G784">
            <v>0</v>
          </cell>
        </row>
        <row r="785">
          <cell r="A785" t="str">
            <v/>
          </cell>
          <cell r="B785" t="str">
            <v/>
          </cell>
          <cell r="D785" t="str">
            <v/>
          </cell>
          <cell r="F785">
            <v>0</v>
          </cell>
          <cell r="G785">
            <v>0</v>
          </cell>
        </row>
        <row r="786">
          <cell r="A786" t="str">
            <v/>
          </cell>
          <cell r="B786" t="str">
            <v/>
          </cell>
          <cell r="D786" t="str">
            <v/>
          </cell>
          <cell r="F786">
            <v>0</v>
          </cell>
          <cell r="G786">
            <v>0</v>
          </cell>
        </row>
        <row r="787">
          <cell r="F787" t="str">
            <v>Total B</v>
          </cell>
          <cell r="G787">
            <v>0</v>
          </cell>
        </row>
        <row r="788">
          <cell r="C788" t="str">
            <v>C - EQUIPOS</v>
          </cell>
        </row>
        <row r="789">
          <cell r="A789" t="str">
            <v/>
          </cell>
          <cell r="B789" t="str">
            <v/>
          </cell>
          <cell r="D789" t="str">
            <v/>
          </cell>
          <cell r="F789">
            <v>0</v>
          </cell>
          <cell r="G789">
            <v>0</v>
          </cell>
        </row>
        <row r="790">
          <cell r="A790" t="str">
            <v/>
          </cell>
          <cell r="B790" t="str">
            <v/>
          </cell>
          <cell r="D790" t="str">
            <v/>
          </cell>
          <cell r="F790">
            <v>0</v>
          </cell>
          <cell r="G790">
            <v>0</v>
          </cell>
        </row>
        <row r="791">
          <cell r="A791" t="str">
            <v/>
          </cell>
          <cell r="B791" t="str">
            <v/>
          </cell>
          <cell r="D791" t="str">
            <v/>
          </cell>
          <cell r="F791">
            <v>0</v>
          </cell>
          <cell r="G791">
            <v>0</v>
          </cell>
        </row>
        <row r="792">
          <cell r="A792" t="str">
            <v/>
          </cell>
          <cell r="B792" t="str">
            <v/>
          </cell>
          <cell r="D792" t="str">
            <v/>
          </cell>
          <cell r="F792">
            <v>0</v>
          </cell>
          <cell r="G792">
            <v>0</v>
          </cell>
        </row>
        <row r="793">
          <cell r="A793" t="str">
            <v/>
          </cell>
          <cell r="B793" t="str">
            <v/>
          </cell>
          <cell r="D793" t="str">
            <v/>
          </cell>
          <cell r="F793">
            <v>0</v>
          </cell>
          <cell r="G793">
            <v>0</v>
          </cell>
        </row>
        <row r="794">
          <cell r="A794" t="str">
            <v/>
          </cell>
          <cell r="B794" t="str">
            <v/>
          </cell>
          <cell r="D794" t="str">
            <v/>
          </cell>
          <cell r="F794">
            <v>0</v>
          </cell>
          <cell r="G794">
            <v>0</v>
          </cell>
        </row>
        <row r="795">
          <cell r="A795" t="str">
            <v/>
          </cell>
          <cell r="B795" t="str">
            <v/>
          </cell>
          <cell r="D795" t="str">
            <v/>
          </cell>
          <cell r="F795">
            <v>0</v>
          </cell>
          <cell r="G795">
            <v>0</v>
          </cell>
        </row>
        <row r="796">
          <cell r="A796" t="str">
            <v/>
          </cell>
          <cell r="B796" t="str">
            <v/>
          </cell>
          <cell r="D796" t="str">
            <v/>
          </cell>
          <cell r="F796">
            <v>0</v>
          </cell>
          <cell r="G796">
            <v>0</v>
          </cell>
        </row>
        <row r="797">
          <cell r="A797" t="str">
            <v/>
          </cell>
          <cell r="B797" t="str">
            <v/>
          </cell>
          <cell r="D797" t="str">
            <v/>
          </cell>
          <cell r="F797">
            <v>0</v>
          </cell>
          <cell r="G797">
            <v>0</v>
          </cell>
        </row>
        <row r="798">
          <cell r="F798" t="str">
            <v>Total C</v>
          </cell>
          <cell r="G798">
            <v>0</v>
          </cell>
        </row>
        <row r="800">
          <cell r="A800" t="str">
            <v>4.1.2</v>
          </cell>
          <cell r="B800" t="str">
            <v>Mamposterías  de ladrillón de 0,20 m</v>
          </cell>
          <cell r="D800" t="str">
            <v>Costo  Neto</v>
          </cell>
          <cell r="F800" t="str">
            <v>Total D=A+B+C</v>
          </cell>
          <cell r="G800">
            <v>0</v>
          </cell>
        </row>
        <row r="802">
          <cell r="A802" t="str">
            <v>ANALISIS DE PRECIOS</v>
          </cell>
        </row>
        <row r="803">
          <cell r="A803" t="str">
            <v>COMITENTE:</v>
          </cell>
          <cell r="B803" t="str">
            <v>DIRECCIÓN DE INFRAESTRUCTURA ESCOLAR</v>
          </cell>
        </row>
        <row r="804">
          <cell r="A804" t="str">
            <v>CONTRATISTA:</v>
          </cell>
          <cell r="B804">
            <v>0</v>
          </cell>
        </row>
        <row r="805">
          <cell r="A805" t="str">
            <v>OBRA:</v>
          </cell>
          <cell r="B805" t="str">
            <v>ESCUELA BATALLA DE TUCUMAN</v>
          </cell>
          <cell r="F805" t="str">
            <v>PRECIOS A:</v>
          </cell>
          <cell r="G805">
            <v>0</v>
          </cell>
        </row>
        <row r="806">
          <cell r="A806" t="str">
            <v>UBICACIÓN:</v>
          </cell>
          <cell r="B806" t="str">
            <v>Calle Mendoza y Calle Nº17 - Pocito</v>
          </cell>
        </row>
        <row r="807">
          <cell r="A807" t="str">
            <v>RUBRO:</v>
          </cell>
          <cell r="B807" t="str">
            <v/>
          </cell>
          <cell r="C807" t="str">
            <v/>
          </cell>
        </row>
        <row r="808">
          <cell r="A808" t="str">
            <v>ITEM:</v>
          </cell>
          <cell r="B808" t="str">
            <v>4.2.3</v>
          </cell>
          <cell r="C808" t="str">
            <v>Tabiques de placas cementicias</v>
          </cell>
          <cell r="F808" t="str">
            <v>UNIDAD:</v>
          </cell>
          <cell r="G808" t="str">
            <v>m2</v>
          </cell>
        </row>
        <row r="810">
          <cell r="A810" t="str">
            <v>DATOS REDETERMINACION</v>
          </cell>
          <cell r="C810" t="str">
            <v>DESIGNACION</v>
          </cell>
          <cell r="D810" t="str">
            <v>U</v>
          </cell>
          <cell r="E810" t="str">
            <v>Cantidad</v>
          </cell>
          <cell r="F810" t="str">
            <v>$ Unitarios</v>
          </cell>
          <cell r="G810" t="str">
            <v>$ Parcial</v>
          </cell>
        </row>
        <row r="811">
          <cell r="A811" t="str">
            <v>CÓDIGO</v>
          </cell>
          <cell r="B811" t="str">
            <v>DESCRIPCIÓN</v>
          </cell>
        </row>
        <row r="812">
          <cell r="C812" t="str">
            <v>A - MATERIALES</v>
          </cell>
        </row>
        <row r="813">
          <cell r="A813" t="str">
            <v/>
          </cell>
          <cell r="B813" t="str">
            <v/>
          </cell>
          <cell r="D813" t="str">
            <v/>
          </cell>
          <cell r="F813">
            <v>0</v>
          </cell>
          <cell r="G813">
            <v>0</v>
          </cell>
        </row>
        <row r="814">
          <cell r="A814" t="str">
            <v/>
          </cell>
          <cell r="B814" t="str">
            <v/>
          </cell>
          <cell r="D814" t="str">
            <v/>
          </cell>
          <cell r="F814">
            <v>0</v>
          </cell>
          <cell r="G814">
            <v>0</v>
          </cell>
        </row>
        <row r="815">
          <cell r="A815" t="str">
            <v/>
          </cell>
          <cell r="B815" t="str">
            <v/>
          </cell>
          <cell r="D815" t="str">
            <v/>
          </cell>
          <cell r="F815">
            <v>0</v>
          </cell>
          <cell r="G815">
            <v>0</v>
          </cell>
        </row>
        <row r="816">
          <cell r="A816" t="str">
            <v/>
          </cell>
          <cell r="B816" t="str">
            <v/>
          </cell>
          <cell r="D816" t="str">
            <v/>
          </cell>
          <cell r="F816">
            <v>0</v>
          </cell>
          <cell r="G816">
            <v>0</v>
          </cell>
        </row>
        <row r="817">
          <cell r="A817" t="str">
            <v/>
          </cell>
          <cell r="B817" t="str">
            <v/>
          </cell>
          <cell r="D817" t="str">
            <v/>
          </cell>
          <cell r="F817">
            <v>0</v>
          </cell>
          <cell r="G817">
            <v>0</v>
          </cell>
        </row>
        <row r="818">
          <cell r="A818" t="str">
            <v/>
          </cell>
          <cell r="B818" t="str">
            <v/>
          </cell>
          <cell r="D818" t="str">
            <v/>
          </cell>
          <cell r="F818">
            <v>0</v>
          </cell>
          <cell r="G818">
            <v>0</v>
          </cell>
        </row>
        <row r="819">
          <cell r="A819" t="str">
            <v/>
          </cell>
          <cell r="B819" t="str">
            <v/>
          </cell>
          <cell r="D819" t="str">
            <v/>
          </cell>
          <cell r="F819">
            <v>0</v>
          </cell>
          <cell r="G819">
            <v>0</v>
          </cell>
        </row>
        <row r="820">
          <cell r="A820" t="str">
            <v/>
          </cell>
          <cell r="B820" t="str">
            <v/>
          </cell>
          <cell r="D820" t="str">
            <v/>
          </cell>
          <cell r="F820">
            <v>0</v>
          </cell>
          <cell r="G820">
            <v>0</v>
          </cell>
        </row>
        <row r="821">
          <cell r="A821" t="str">
            <v/>
          </cell>
          <cell r="B821" t="str">
            <v/>
          </cell>
          <cell r="D821" t="str">
            <v/>
          </cell>
          <cell r="F821">
            <v>0</v>
          </cell>
          <cell r="G821">
            <v>0</v>
          </cell>
        </row>
        <row r="822">
          <cell r="A822" t="str">
            <v/>
          </cell>
          <cell r="B822" t="str">
            <v/>
          </cell>
          <cell r="D822" t="str">
            <v/>
          </cell>
          <cell r="F822">
            <v>0</v>
          </cell>
          <cell r="G822">
            <v>0</v>
          </cell>
        </row>
        <row r="823">
          <cell r="A823" t="str">
            <v/>
          </cell>
          <cell r="B823" t="str">
            <v/>
          </cell>
          <cell r="D823" t="str">
            <v/>
          </cell>
          <cell r="F823">
            <v>0</v>
          </cell>
          <cell r="G823">
            <v>0</v>
          </cell>
        </row>
        <row r="824">
          <cell r="A824" t="str">
            <v/>
          </cell>
          <cell r="B824" t="str">
            <v/>
          </cell>
          <cell r="D824" t="str">
            <v/>
          </cell>
          <cell r="F824">
            <v>0</v>
          </cell>
          <cell r="G824">
            <v>0</v>
          </cell>
        </row>
        <row r="825">
          <cell r="A825" t="str">
            <v/>
          </cell>
          <cell r="B825" t="str">
            <v/>
          </cell>
          <cell r="D825" t="str">
            <v/>
          </cell>
          <cell r="F825">
            <v>0</v>
          </cell>
          <cell r="G825">
            <v>0</v>
          </cell>
        </row>
        <row r="826">
          <cell r="A826" t="str">
            <v/>
          </cell>
          <cell r="B826" t="str">
            <v/>
          </cell>
          <cell r="D826" t="str">
            <v/>
          </cell>
          <cell r="F826">
            <v>0</v>
          </cell>
          <cell r="G826">
            <v>0</v>
          </cell>
        </row>
        <row r="827">
          <cell r="F827" t="str">
            <v>Total A</v>
          </cell>
          <cell r="G827">
            <v>0</v>
          </cell>
        </row>
        <row r="828">
          <cell r="C828" t="str">
            <v>B - MANO DE OBRA</v>
          </cell>
        </row>
        <row r="829">
          <cell r="A829" t="str">
            <v/>
          </cell>
          <cell r="B829" t="str">
            <v/>
          </cell>
          <cell r="D829" t="str">
            <v/>
          </cell>
          <cell r="F829">
            <v>0</v>
          </cell>
          <cell r="G829">
            <v>0</v>
          </cell>
        </row>
        <row r="830">
          <cell r="A830" t="str">
            <v/>
          </cell>
          <cell r="B830" t="str">
            <v/>
          </cell>
          <cell r="D830" t="str">
            <v/>
          </cell>
          <cell r="F830">
            <v>0</v>
          </cell>
          <cell r="G830">
            <v>0</v>
          </cell>
        </row>
        <row r="831">
          <cell r="A831" t="str">
            <v/>
          </cell>
          <cell r="B831" t="str">
            <v/>
          </cell>
          <cell r="D831" t="str">
            <v/>
          </cell>
          <cell r="F831">
            <v>0</v>
          </cell>
          <cell r="G831">
            <v>0</v>
          </cell>
        </row>
        <row r="832">
          <cell r="A832" t="str">
            <v/>
          </cell>
          <cell r="B832" t="str">
            <v/>
          </cell>
          <cell r="D832" t="str">
            <v/>
          </cell>
          <cell r="F832">
            <v>0</v>
          </cell>
          <cell r="G832">
            <v>0</v>
          </cell>
        </row>
        <row r="833">
          <cell r="A833" t="str">
            <v/>
          </cell>
          <cell r="B833" t="str">
            <v/>
          </cell>
          <cell r="D833" t="str">
            <v/>
          </cell>
          <cell r="F833">
            <v>0</v>
          </cell>
          <cell r="G833">
            <v>0</v>
          </cell>
        </row>
        <row r="834">
          <cell r="A834" t="str">
            <v/>
          </cell>
          <cell r="B834" t="str">
            <v/>
          </cell>
          <cell r="D834" t="str">
            <v/>
          </cell>
          <cell r="F834">
            <v>0</v>
          </cell>
          <cell r="G834">
            <v>0</v>
          </cell>
        </row>
        <row r="835">
          <cell r="A835" t="str">
            <v/>
          </cell>
          <cell r="B835" t="str">
            <v/>
          </cell>
          <cell r="D835" t="str">
            <v/>
          </cell>
          <cell r="F835">
            <v>0</v>
          </cell>
          <cell r="G835">
            <v>0</v>
          </cell>
        </row>
        <row r="836">
          <cell r="A836" t="str">
            <v/>
          </cell>
          <cell r="B836" t="str">
            <v/>
          </cell>
          <cell r="D836" t="str">
            <v/>
          </cell>
          <cell r="F836">
            <v>0</v>
          </cell>
          <cell r="G836">
            <v>0</v>
          </cell>
        </row>
        <row r="837">
          <cell r="F837" t="str">
            <v>Total B</v>
          </cell>
          <cell r="G837">
            <v>0</v>
          </cell>
        </row>
        <row r="838">
          <cell r="C838" t="str">
            <v>C - EQUIPOS</v>
          </cell>
        </row>
        <row r="839">
          <cell r="A839" t="str">
            <v/>
          </cell>
          <cell r="B839" t="str">
            <v/>
          </cell>
          <cell r="D839" t="str">
            <v/>
          </cell>
          <cell r="F839">
            <v>0</v>
          </cell>
          <cell r="G839">
            <v>0</v>
          </cell>
        </row>
        <row r="840">
          <cell r="A840" t="str">
            <v/>
          </cell>
          <cell r="B840" t="str">
            <v/>
          </cell>
          <cell r="D840" t="str">
            <v/>
          </cell>
          <cell r="F840">
            <v>0</v>
          </cell>
          <cell r="G840">
            <v>0</v>
          </cell>
        </row>
        <row r="841">
          <cell r="A841" t="str">
            <v/>
          </cell>
          <cell r="B841" t="str">
            <v/>
          </cell>
          <cell r="D841" t="str">
            <v/>
          </cell>
          <cell r="F841">
            <v>0</v>
          </cell>
          <cell r="G841">
            <v>0</v>
          </cell>
        </row>
        <row r="842">
          <cell r="A842" t="str">
            <v/>
          </cell>
          <cell r="B842" t="str">
            <v/>
          </cell>
          <cell r="D842" t="str">
            <v/>
          </cell>
          <cell r="F842">
            <v>0</v>
          </cell>
          <cell r="G842">
            <v>0</v>
          </cell>
        </row>
        <row r="843">
          <cell r="A843" t="str">
            <v/>
          </cell>
          <cell r="B843" t="str">
            <v/>
          </cell>
          <cell r="D843" t="str">
            <v/>
          </cell>
          <cell r="F843">
            <v>0</v>
          </cell>
          <cell r="G843">
            <v>0</v>
          </cell>
        </row>
        <row r="844">
          <cell r="A844" t="str">
            <v/>
          </cell>
          <cell r="B844" t="str">
            <v/>
          </cell>
          <cell r="D844" t="str">
            <v/>
          </cell>
          <cell r="F844">
            <v>0</v>
          </cell>
          <cell r="G844">
            <v>0</v>
          </cell>
        </row>
        <row r="845">
          <cell r="A845" t="str">
            <v/>
          </cell>
          <cell r="B845" t="str">
            <v/>
          </cell>
          <cell r="D845" t="str">
            <v/>
          </cell>
          <cell r="F845">
            <v>0</v>
          </cell>
          <cell r="G845">
            <v>0</v>
          </cell>
        </row>
        <row r="846">
          <cell r="A846" t="str">
            <v/>
          </cell>
          <cell r="B846" t="str">
            <v/>
          </cell>
          <cell r="D846" t="str">
            <v/>
          </cell>
          <cell r="F846">
            <v>0</v>
          </cell>
          <cell r="G846">
            <v>0</v>
          </cell>
        </row>
        <row r="847">
          <cell r="A847" t="str">
            <v/>
          </cell>
          <cell r="B847" t="str">
            <v/>
          </cell>
          <cell r="D847" t="str">
            <v/>
          </cell>
          <cell r="F847">
            <v>0</v>
          </cell>
          <cell r="G847">
            <v>0</v>
          </cell>
        </row>
        <row r="848">
          <cell r="F848" t="str">
            <v>Total C</v>
          </cell>
          <cell r="G848">
            <v>0</v>
          </cell>
        </row>
        <row r="850">
          <cell r="A850" t="str">
            <v>4.2.3</v>
          </cell>
          <cell r="B850" t="str">
            <v>Tabiques de placas cementicias</v>
          </cell>
          <cell r="D850" t="str">
            <v>Costo  Neto</v>
          </cell>
          <cell r="F850" t="str">
            <v>Total D=A+B+C</v>
          </cell>
          <cell r="G850">
            <v>0</v>
          </cell>
        </row>
        <row r="852">
          <cell r="A852" t="str">
            <v>ANALISIS DE PRECIOS</v>
          </cell>
        </row>
        <row r="853">
          <cell r="A853" t="str">
            <v>COMITENTE:</v>
          </cell>
          <cell r="B853" t="str">
            <v>DIRECCIÓN DE INFRAESTRUCTURA ESCOLAR</v>
          </cell>
        </row>
        <row r="854">
          <cell r="A854" t="str">
            <v>CONTRATISTA:</v>
          </cell>
          <cell r="B854">
            <v>0</v>
          </cell>
        </row>
        <row r="855">
          <cell r="A855" t="str">
            <v>OBRA:</v>
          </cell>
          <cell r="B855" t="str">
            <v>ESCUELA BATALLA DE TUCUMAN</v>
          </cell>
          <cell r="F855" t="str">
            <v>PRECIOS A:</v>
          </cell>
          <cell r="G855">
            <v>0</v>
          </cell>
        </row>
        <row r="856">
          <cell r="A856" t="str">
            <v>UBICACIÓN:</v>
          </cell>
          <cell r="B856" t="str">
            <v>Calle Mendoza y Calle Nº17 - Pocito</v>
          </cell>
        </row>
        <row r="857">
          <cell r="A857" t="str">
            <v>RUBRO:</v>
          </cell>
          <cell r="B857" t="str">
            <v/>
          </cell>
          <cell r="C857" t="str">
            <v/>
          </cell>
        </row>
        <row r="858">
          <cell r="A858" t="str">
            <v>ITEM:</v>
          </cell>
          <cell r="B858" t="str">
            <v>4.4.1</v>
          </cell>
          <cell r="C858" t="str">
            <v>Capa Aisladora Horizontal y Vertical</v>
          </cell>
          <cell r="F858" t="str">
            <v>UNIDAD:</v>
          </cell>
          <cell r="G858" t="str">
            <v>m2</v>
          </cell>
        </row>
        <row r="860">
          <cell r="A860" t="str">
            <v>DATOS REDETERMINACION</v>
          </cell>
          <cell r="C860" t="str">
            <v>DESIGNACION</v>
          </cell>
          <cell r="D860" t="str">
            <v>U</v>
          </cell>
          <cell r="E860" t="str">
            <v>Cantidad</v>
          </cell>
          <cell r="F860" t="str">
            <v>$ Unitarios</v>
          </cell>
          <cell r="G860" t="str">
            <v>$ Parcial</v>
          </cell>
        </row>
        <row r="861">
          <cell r="A861" t="str">
            <v>CÓDIGO</v>
          </cell>
          <cell r="B861" t="str">
            <v>DESCRIPCIÓN</v>
          </cell>
        </row>
        <row r="862">
          <cell r="C862" t="str">
            <v>A - MATERIALES</v>
          </cell>
        </row>
        <row r="863">
          <cell r="A863" t="str">
            <v/>
          </cell>
          <cell r="B863" t="str">
            <v/>
          </cell>
          <cell r="D863" t="str">
            <v/>
          </cell>
          <cell r="F863">
            <v>0</v>
          </cell>
          <cell r="G863">
            <v>0</v>
          </cell>
        </row>
        <row r="864">
          <cell r="A864" t="str">
            <v/>
          </cell>
          <cell r="B864" t="str">
            <v/>
          </cell>
          <cell r="D864" t="str">
            <v/>
          </cell>
          <cell r="F864">
            <v>0</v>
          </cell>
          <cell r="G864">
            <v>0</v>
          </cell>
        </row>
        <row r="865">
          <cell r="A865" t="str">
            <v/>
          </cell>
          <cell r="B865" t="str">
            <v/>
          </cell>
          <cell r="D865" t="str">
            <v/>
          </cell>
          <cell r="F865">
            <v>0</v>
          </cell>
          <cell r="G865">
            <v>0</v>
          </cell>
        </row>
        <row r="866">
          <cell r="A866" t="str">
            <v/>
          </cell>
          <cell r="B866" t="str">
            <v/>
          </cell>
          <cell r="D866" t="str">
            <v/>
          </cell>
          <cell r="F866">
            <v>0</v>
          </cell>
          <cell r="G866">
            <v>0</v>
          </cell>
        </row>
        <row r="867">
          <cell r="A867" t="str">
            <v/>
          </cell>
          <cell r="B867" t="str">
            <v/>
          </cell>
          <cell r="D867" t="str">
            <v/>
          </cell>
          <cell r="F867">
            <v>0</v>
          </cell>
          <cell r="G867">
            <v>0</v>
          </cell>
        </row>
        <row r="868">
          <cell r="A868" t="str">
            <v/>
          </cell>
          <cell r="B868" t="str">
            <v/>
          </cell>
          <cell r="D868" t="str">
            <v/>
          </cell>
          <cell r="F868">
            <v>0</v>
          </cell>
          <cell r="G868">
            <v>0</v>
          </cell>
        </row>
        <row r="869">
          <cell r="A869" t="str">
            <v/>
          </cell>
          <cell r="B869" t="str">
            <v/>
          </cell>
          <cell r="D869" t="str">
            <v/>
          </cell>
          <cell r="F869">
            <v>0</v>
          </cell>
          <cell r="G869">
            <v>0</v>
          </cell>
        </row>
        <row r="870">
          <cell r="A870" t="str">
            <v/>
          </cell>
          <cell r="B870" t="str">
            <v/>
          </cell>
          <cell r="D870" t="str">
            <v/>
          </cell>
          <cell r="F870">
            <v>0</v>
          </cell>
          <cell r="G870">
            <v>0</v>
          </cell>
        </row>
        <row r="871">
          <cell r="A871" t="str">
            <v/>
          </cell>
          <cell r="B871" t="str">
            <v/>
          </cell>
          <cell r="D871" t="str">
            <v/>
          </cell>
          <cell r="F871">
            <v>0</v>
          </cell>
          <cell r="G871">
            <v>0</v>
          </cell>
        </row>
        <row r="872">
          <cell r="A872" t="str">
            <v/>
          </cell>
          <cell r="B872" t="str">
            <v/>
          </cell>
          <cell r="D872" t="str">
            <v/>
          </cell>
          <cell r="F872">
            <v>0</v>
          </cell>
          <cell r="G872">
            <v>0</v>
          </cell>
        </row>
        <row r="873">
          <cell r="A873" t="str">
            <v/>
          </cell>
          <cell r="B873" t="str">
            <v/>
          </cell>
          <cell r="D873" t="str">
            <v/>
          </cell>
          <cell r="F873">
            <v>0</v>
          </cell>
          <cell r="G873">
            <v>0</v>
          </cell>
        </row>
        <row r="874">
          <cell r="A874" t="str">
            <v/>
          </cell>
          <cell r="B874" t="str">
            <v/>
          </cell>
          <cell r="D874" t="str">
            <v/>
          </cell>
          <cell r="F874">
            <v>0</v>
          </cell>
          <cell r="G874">
            <v>0</v>
          </cell>
        </row>
        <row r="875">
          <cell r="A875" t="str">
            <v/>
          </cell>
          <cell r="B875" t="str">
            <v/>
          </cell>
          <cell r="D875" t="str">
            <v/>
          </cell>
          <cell r="F875">
            <v>0</v>
          </cell>
          <cell r="G875">
            <v>0</v>
          </cell>
        </row>
        <row r="876">
          <cell r="A876" t="str">
            <v/>
          </cell>
          <cell r="B876" t="str">
            <v/>
          </cell>
          <cell r="D876" t="str">
            <v/>
          </cell>
          <cell r="F876">
            <v>0</v>
          </cell>
          <cell r="G876">
            <v>0</v>
          </cell>
        </row>
        <row r="877">
          <cell r="F877" t="str">
            <v>Total A</v>
          </cell>
          <cell r="G877">
            <v>0</v>
          </cell>
        </row>
        <row r="878">
          <cell r="C878" t="str">
            <v>B - MANO DE OBRA</v>
          </cell>
        </row>
        <row r="879">
          <cell r="A879" t="str">
            <v/>
          </cell>
          <cell r="B879" t="str">
            <v/>
          </cell>
          <cell r="D879" t="str">
            <v/>
          </cell>
          <cell r="F879">
            <v>0</v>
          </cell>
          <cell r="G879">
            <v>0</v>
          </cell>
        </row>
        <row r="880">
          <cell r="A880" t="str">
            <v/>
          </cell>
          <cell r="B880" t="str">
            <v/>
          </cell>
          <cell r="D880" t="str">
            <v/>
          </cell>
          <cell r="F880">
            <v>0</v>
          </cell>
          <cell r="G880">
            <v>0</v>
          </cell>
        </row>
        <row r="881">
          <cell r="A881" t="str">
            <v/>
          </cell>
          <cell r="B881" t="str">
            <v/>
          </cell>
          <cell r="D881" t="str">
            <v/>
          </cell>
          <cell r="F881">
            <v>0</v>
          </cell>
          <cell r="G881">
            <v>0</v>
          </cell>
        </row>
        <row r="882">
          <cell r="A882" t="str">
            <v/>
          </cell>
          <cell r="B882" t="str">
            <v/>
          </cell>
          <cell r="D882" t="str">
            <v/>
          </cell>
          <cell r="F882">
            <v>0</v>
          </cell>
          <cell r="G882">
            <v>0</v>
          </cell>
        </row>
        <row r="883">
          <cell r="A883" t="str">
            <v/>
          </cell>
          <cell r="B883" t="str">
            <v/>
          </cell>
          <cell r="D883" t="str">
            <v/>
          </cell>
          <cell r="F883">
            <v>0</v>
          </cell>
          <cell r="G883">
            <v>0</v>
          </cell>
        </row>
        <row r="884">
          <cell r="A884" t="str">
            <v/>
          </cell>
          <cell r="B884" t="str">
            <v/>
          </cell>
          <cell r="D884" t="str">
            <v/>
          </cell>
          <cell r="F884">
            <v>0</v>
          </cell>
          <cell r="G884">
            <v>0</v>
          </cell>
        </row>
        <row r="885">
          <cell r="A885" t="str">
            <v/>
          </cell>
          <cell r="B885" t="str">
            <v/>
          </cell>
          <cell r="D885" t="str">
            <v/>
          </cell>
          <cell r="F885">
            <v>0</v>
          </cell>
          <cell r="G885">
            <v>0</v>
          </cell>
        </row>
        <row r="886">
          <cell r="A886" t="str">
            <v/>
          </cell>
          <cell r="B886" t="str">
            <v/>
          </cell>
          <cell r="D886" t="str">
            <v/>
          </cell>
          <cell r="F886">
            <v>0</v>
          </cell>
          <cell r="G886">
            <v>0</v>
          </cell>
        </row>
        <row r="887">
          <cell r="F887" t="str">
            <v>Total B</v>
          </cell>
          <cell r="G887">
            <v>0</v>
          </cell>
        </row>
        <row r="888">
          <cell r="C888" t="str">
            <v>C - EQUIPOS</v>
          </cell>
        </row>
        <row r="889">
          <cell r="A889" t="str">
            <v/>
          </cell>
          <cell r="B889" t="str">
            <v/>
          </cell>
          <cell r="D889" t="str">
            <v/>
          </cell>
          <cell r="F889">
            <v>0</v>
          </cell>
          <cell r="G889">
            <v>0</v>
          </cell>
        </row>
        <row r="890">
          <cell r="A890" t="str">
            <v/>
          </cell>
          <cell r="B890" t="str">
            <v/>
          </cell>
          <cell r="D890" t="str">
            <v/>
          </cell>
          <cell r="F890">
            <v>0</v>
          </cell>
          <cell r="G890">
            <v>0</v>
          </cell>
        </row>
        <row r="891">
          <cell r="A891" t="str">
            <v/>
          </cell>
          <cell r="B891" t="str">
            <v/>
          </cell>
          <cell r="D891" t="str">
            <v/>
          </cell>
          <cell r="F891">
            <v>0</v>
          </cell>
          <cell r="G891">
            <v>0</v>
          </cell>
        </row>
        <row r="892">
          <cell r="A892" t="str">
            <v/>
          </cell>
          <cell r="B892" t="str">
            <v/>
          </cell>
          <cell r="D892" t="str">
            <v/>
          </cell>
          <cell r="F892">
            <v>0</v>
          </cell>
          <cell r="G892">
            <v>0</v>
          </cell>
        </row>
        <row r="893">
          <cell r="A893" t="str">
            <v/>
          </cell>
          <cell r="B893" t="str">
            <v/>
          </cell>
          <cell r="D893" t="str">
            <v/>
          </cell>
          <cell r="F893">
            <v>0</v>
          </cell>
          <cell r="G893">
            <v>0</v>
          </cell>
        </row>
        <row r="894">
          <cell r="A894" t="str">
            <v/>
          </cell>
          <cell r="B894" t="str">
            <v/>
          </cell>
          <cell r="D894" t="str">
            <v/>
          </cell>
          <cell r="F894">
            <v>0</v>
          </cell>
          <cell r="G894">
            <v>0</v>
          </cell>
        </row>
        <row r="895">
          <cell r="A895" t="str">
            <v/>
          </cell>
          <cell r="B895" t="str">
            <v/>
          </cell>
          <cell r="D895" t="str">
            <v/>
          </cell>
          <cell r="F895">
            <v>0</v>
          </cell>
          <cell r="G895">
            <v>0</v>
          </cell>
        </row>
        <row r="896">
          <cell r="A896" t="str">
            <v/>
          </cell>
          <cell r="B896" t="str">
            <v/>
          </cell>
          <cell r="D896" t="str">
            <v/>
          </cell>
          <cell r="F896">
            <v>0</v>
          </cell>
          <cell r="G896">
            <v>0</v>
          </cell>
        </row>
        <row r="897">
          <cell r="A897" t="str">
            <v/>
          </cell>
          <cell r="B897" t="str">
            <v/>
          </cell>
          <cell r="D897" t="str">
            <v/>
          </cell>
          <cell r="F897">
            <v>0</v>
          </cell>
          <cell r="G897">
            <v>0</v>
          </cell>
        </row>
        <row r="898">
          <cell r="F898" t="str">
            <v>Total C</v>
          </cell>
          <cell r="G898">
            <v>0</v>
          </cell>
        </row>
        <row r="900">
          <cell r="A900" t="str">
            <v>4.4.1</v>
          </cell>
          <cell r="B900" t="str">
            <v>Capa Aisladora Horizontal y Vertical</v>
          </cell>
          <cell r="D900" t="str">
            <v>Costo  Neto</v>
          </cell>
          <cell r="F900" t="str">
            <v>Total D=A+B+C</v>
          </cell>
          <cell r="G900">
            <v>0</v>
          </cell>
        </row>
        <row r="902">
          <cell r="A902" t="str">
            <v>ANALISIS DE PRECIOS</v>
          </cell>
        </row>
        <row r="903">
          <cell r="A903" t="str">
            <v>COMITENTE:</v>
          </cell>
          <cell r="B903" t="str">
            <v>DIRECCIÓN DE INFRAESTRUCTURA ESCOLAR</v>
          </cell>
        </row>
        <row r="904">
          <cell r="A904" t="str">
            <v>CONTRATISTA:</v>
          </cell>
          <cell r="B904">
            <v>0</v>
          </cell>
        </row>
        <row r="905">
          <cell r="A905" t="str">
            <v>OBRA:</v>
          </cell>
          <cell r="B905" t="str">
            <v>ESCUELA BATALLA DE TUCUMAN</v>
          </cell>
          <cell r="F905" t="str">
            <v>PRECIOS A:</v>
          </cell>
          <cell r="G905">
            <v>0</v>
          </cell>
        </row>
        <row r="906">
          <cell r="A906" t="str">
            <v>UBICACIÓN:</v>
          </cell>
          <cell r="B906" t="str">
            <v>Calle Mendoza y Calle Nº17 - Pocito</v>
          </cell>
        </row>
        <row r="907">
          <cell r="A907" t="str">
            <v>RUBRO:</v>
          </cell>
          <cell r="B907" t="str">
            <v/>
          </cell>
          <cell r="C907" t="str">
            <v/>
          </cell>
        </row>
        <row r="908">
          <cell r="A908" t="str">
            <v>ITEM:</v>
          </cell>
          <cell r="B908" t="str">
            <v>4.5.1</v>
          </cell>
          <cell r="C908" t="str">
            <v>Jaharro a la cal  interior y exterior</v>
          </cell>
          <cell r="F908" t="str">
            <v>UNIDAD:</v>
          </cell>
          <cell r="G908" t="str">
            <v>m2</v>
          </cell>
        </row>
        <row r="910">
          <cell r="A910" t="str">
            <v>DATOS REDETERMINACION</v>
          </cell>
          <cell r="C910" t="str">
            <v>DESIGNACION</v>
          </cell>
          <cell r="D910" t="str">
            <v>U</v>
          </cell>
          <cell r="E910" t="str">
            <v>Cantidad</v>
          </cell>
          <cell r="F910" t="str">
            <v>$ Unitarios</v>
          </cell>
          <cell r="G910" t="str">
            <v>$ Parcial</v>
          </cell>
        </row>
        <row r="911">
          <cell r="A911" t="str">
            <v>CÓDIGO</v>
          </cell>
          <cell r="B911" t="str">
            <v>DESCRIPCIÓN</v>
          </cell>
        </row>
        <row r="912">
          <cell r="C912" t="str">
            <v>A - MATERIALES</v>
          </cell>
        </row>
        <row r="913">
          <cell r="A913" t="str">
            <v/>
          </cell>
          <cell r="B913" t="str">
            <v/>
          </cell>
          <cell r="D913" t="str">
            <v/>
          </cell>
          <cell r="F913">
            <v>0</v>
          </cell>
          <cell r="G913">
            <v>0</v>
          </cell>
        </row>
        <row r="914">
          <cell r="A914" t="str">
            <v/>
          </cell>
          <cell r="B914" t="str">
            <v/>
          </cell>
          <cell r="D914" t="str">
            <v/>
          </cell>
          <cell r="F914">
            <v>0</v>
          </cell>
          <cell r="G914">
            <v>0</v>
          </cell>
        </row>
        <row r="915">
          <cell r="A915" t="str">
            <v/>
          </cell>
          <cell r="B915" t="str">
            <v/>
          </cell>
          <cell r="D915" t="str">
            <v/>
          </cell>
          <cell r="F915">
            <v>0</v>
          </cell>
          <cell r="G915">
            <v>0</v>
          </cell>
        </row>
        <row r="916">
          <cell r="A916" t="str">
            <v/>
          </cell>
          <cell r="B916" t="str">
            <v/>
          </cell>
          <cell r="D916" t="str">
            <v/>
          </cell>
          <cell r="F916">
            <v>0</v>
          </cell>
          <cell r="G916">
            <v>0</v>
          </cell>
        </row>
        <row r="917">
          <cell r="A917" t="str">
            <v/>
          </cell>
          <cell r="B917" t="str">
            <v/>
          </cell>
          <cell r="D917" t="str">
            <v/>
          </cell>
          <cell r="F917">
            <v>0</v>
          </cell>
          <cell r="G917">
            <v>0</v>
          </cell>
        </row>
        <row r="918">
          <cell r="A918" t="str">
            <v/>
          </cell>
          <cell r="B918" t="str">
            <v/>
          </cell>
          <cell r="D918" t="str">
            <v/>
          </cell>
          <cell r="F918">
            <v>0</v>
          </cell>
          <cell r="G918">
            <v>0</v>
          </cell>
        </row>
        <row r="919">
          <cell r="A919" t="str">
            <v/>
          </cell>
          <cell r="B919" t="str">
            <v/>
          </cell>
          <cell r="D919" t="str">
            <v/>
          </cell>
          <cell r="F919">
            <v>0</v>
          </cell>
          <cell r="G919">
            <v>0</v>
          </cell>
        </row>
        <row r="920">
          <cell r="A920" t="str">
            <v/>
          </cell>
          <cell r="B920" t="str">
            <v/>
          </cell>
          <cell r="D920" t="str">
            <v/>
          </cell>
          <cell r="F920">
            <v>0</v>
          </cell>
          <cell r="G920">
            <v>0</v>
          </cell>
        </row>
        <row r="921">
          <cell r="A921" t="str">
            <v/>
          </cell>
          <cell r="B921" t="str">
            <v/>
          </cell>
          <cell r="D921" t="str">
            <v/>
          </cell>
          <cell r="F921">
            <v>0</v>
          </cell>
          <cell r="G921">
            <v>0</v>
          </cell>
        </row>
        <row r="922">
          <cell r="A922" t="str">
            <v/>
          </cell>
          <cell r="B922" t="str">
            <v/>
          </cell>
          <cell r="D922" t="str">
            <v/>
          </cell>
          <cell r="F922">
            <v>0</v>
          </cell>
          <cell r="G922">
            <v>0</v>
          </cell>
        </row>
        <row r="923">
          <cell r="A923" t="str">
            <v/>
          </cell>
          <cell r="B923" t="str">
            <v/>
          </cell>
          <cell r="D923" t="str">
            <v/>
          </cell>
          <cell r="F923">
            <v>0</v>
          </cell>
          <cell r="G923">
            <v>0</v>
          </cell>
        </row>
        <row r="924">
          <cell r="A924" t="str">
            <v/>
          </cell>
          <cell r="B924" t="str">
            <v/>
          </cell>
          <cell r="D924" t="str">
            <v/>
          </cell>
          <cell r="F924">
            <v>0</v>
          </cell>
          <cell r="G924">
            <v>0</v>
          </cell>
        </row>
        <row r="925">
          <cell r="A925" t="str">
            <v/>
          </cell>
          <cell r="B925" t="str">
            <v/>
          </cell>
          <cell r="D925" t="str">
            <v/>
          </cell>
          <cell r="F925">
            <v>0</v>
          </cell>
          <cell r="G925">
            <v>0</v>
          </cell>
        </row>
        <row r="926">
          <cell r="A926" t="str">
            <v/>
          </cell>
          <cell r="B926" t="str">
            <v/>
          </cell>
          <cell r="D926" t="str">
            <v/>
          </cell>
          <cell r="F926">
            <v>0</v>
          </cell>
          <cell r="G926">
            <v>0</v>
          </cell>
        </row>
        <row r="927">
          <cell r="F927" t="str">
            <v>Total A</v>
          </cell>
          <cell r="G927">
            <v>0</v>
          </cell>
        </row>
        <row r="928">
          <cell r="C928" t="str">
            <v>B - MANO DE OBRA</v>
          </cell>
        </row>
        <row r="929">
          <cell r="A929" t="str">
            <v/>
          </cell>
          <cell r="B929" t="str">
            <v/>
          </cell>
          <cell r="D929" t="str">
            <v/>
          </cell>
          <cell r="F929">
            <v>0</v>
          </cell>
          <cell r="G929">
            <v>0</v>
          </cell>
        </row>
        <row r="930">
          <cell r="A930" t="str">
            <v/>
          </cell>
          <cell r="B930" t="str">
            <v/>
          </cell>
          <cell r="D930" t="str">
            <v/>
          </cell>
          <cell r="F930">
            <v>0</v>
          </cell>
          <cell r="G930">
            <v>0</v>
          </cell>
        </row>
        <row r="931">
          <cell r="A931" t="str">
            <v/>
          </cell>
          <cell r="B931" t="str">
            <v/>
          </cell>
          <cell r="D931" t="str">
            <v/>
          </cell>
          <cell r="F931">
            <v>0</v>
          </cell>
          <cell r="G931">
            <v>0</v>
          </cell>
        </row>
        <row r="932">
          <cell r="A932" t="str">
            <v/>
          </cell>
          <cell r="B932" t="str">
            <v/>
          </cell>
          <cell r="D932" t="str">
            <v/>
          </cell>
          <cell r="F932">
            <v>0</v>
          </cell>
          <cell r="G932">
            <v>0</v>
          </cell>
        </row>
        <row r="933">
          <cell r="A933" t="str">
            <v/>
          </cell>
          <cell r="B933" t="str">
            <v/>
          </cell>
          <cell r="D933" t="str">
            <v/>
          </cell>
          <cell r="F933">
            <v>0</v>
          </cell>
          <cell r="G933">
            <v>0</v>
          </cell>
        </row>
        <row r="934">
          <cell r="A934" t="str">
            <v/>
          </cell>
          <cell r="B934" t="str">
            <v/>
          </cell>
          <cell r="D934" t="str">
            <v/>
          </cell>
          <cell r="F934">
            <v>0</v>
          </cell>
          <cell r="G934">
            <v>0</v>
          </cell>
        </row>
        <row r="935">
          <cell r="A935" t="str">
            <v/>
          </cell>
          <cell r="B935" t="str">
            <v/>
          </cell>
          <cell r="D935" t="str">
            <v/>
          </cell>
          <cell r="F935">
            <v>0</v>
          </cell>
          <cell r="G935">
            <v>0</v>
          </cell>
        </row>
        <row r="936">
          <cell r="A936" t="str">
            <v/>
          </cell>
          <cell r="B936" t="str">
            <v/>
          </cell>
          <cell r="D936" t="str">
            <v/>
          </cell>
          <cell r="F936">
            <v>0</v>
          </cell>
          <cell r="G936">
            <v>0</v>
          </cell>
        </row>
        <row r="937">
          <cell r="F937" t="str">
            <v>Total B</v>
          </cell>
          <cell r="G937">
            <v>0</v>
          </cell>
        </row>
        <row r="938">
          <cell r="C938" t="str">
            <v>C - EQUIPOS</v>
          </cell>
        </row>
        <row r="939">
          <cell r="A939" t="str">
            <v/>
          </cell>
          <cell r="B939" t="str">
            <v/>
          </cell>
          <cell r="D939" t="str">
            <v/>
          </cell>
          <cell r="F939">
            <v>0</v>
          </cell>
          <cell r="G939">
            <v>0</v>
          </cell>
        </row>
        <row r="940">
          <cell r="A940" t="str">
            <v/>
          </cell>
          <cell r="B940" t="str">
            <v/>
          </cell>
          <cell r="D940" t="str">
            <v/>
          </cell>
          <cell r="F940">
            <v>0</v>
          </cell>
          <cell r="G940">
            <v>0</v>
          </cell>
        </row>
        <row r="941">
          <cell r="A941" t="str">
            <v/>
          </cell>
          <cell r="B941" t="str">
            <v/>
          </cell>
          <cell r="D941" t="str">
            <v/>
          </cell>
          <cell r="F941">
            <v>0</v>
          </cell>
          <cell r="G941">
            <v>0</v>
          </cell>
        </row>
        <row r="942">
          <cell r="A942" t="str">
            <v/>
          </cell>
          <cell r="B942" t="str">
            <v/>
          </cell>
          <cell r="D942" t="str">
            <v/>
          </cell>
          <cell r="F942">
            <v>0</v>
          </cell>
          <cell r="G942">
            <v>0</v>
          </cell>
        </row>
        <row r="943">
          <cell r="A943" t="str">
            <v/>
          </cell>
          <cell r="B943" t="str">
            <v/>
          </cell>
          <cell r="D943" t="str">
            <v/>
          </cell>
          <cell r="F943">
            <v>0</v>
          </cell>
          <cell r="G943">
            <v>0</v>
          </cell>
        </row>
        <row r="944">
          <cell r="A944" t="str">
            <v/>
          </cell>
          <cell r="B944" t="str">
            <v/>
          </cell>
          <cell r="D944" t="str">
            <v/>
          </cell>
          <cell r="F944">
            <v>0</v>
          </cell>
          <cell r="G944">
            <v>0</v>
          </cell>
        </row>
        <row r="945">
          <cell r="A945" t="str">
            <v/>
          </cell>
          <cell r="B945" t="str">
            <v/>
          </cell>
          <cell r="D945" t="str">
            <v/>
          </cell>
          <cell r="F945">
            <v>0</v>
          </cell>
          <cell r="G945">
            <v>0</v>
          </cell>
        </row>
        <row r="946">
          <cell r="A946" t="str">
            <v/>
          </cell>
          <cell r="B946" t="str">
            <v/>
          </cell>
          <cell r="D946" t="str">
            <v/>
          </cell>
          <cell r="F946">
            <v>0</v>
          </cell>
          <cell r="G946">
            <v>0</v>
          </cell>
        </row>
        <row r="947">
          <cell r="A947" t="str">
            <v/>
          </cell>
          <cell r="B947" t="str">
            <v/>
          </cell>
          <cell r="D947" t="str">
            <v/>
          </cell>
          <cell r="F947">
            <v>0</v>
          </cell>
          <cell r="G947">
            <v>0</v>
          </cell>
        </row>
        <row r="948">
          <cell r="F948" t="str">
            <v>Total C</v>
          </cell>
          <cell r="G948">
            <v>0</v>
          </cell>
        </row>
        <row r="950">
          <cell r="A950" t="str">
            <v>4.5.1</v>
          </cell>
          <cell r="B950" t="str">
            <v>Jaharro a la cal  interior y exterior</v>
          </cell>
          <cell r="D950" t="str">
            <v>Costo  Neto</v>
          </cell>
          <cell r="F950" t="str">
            <v>Total D=A+B+C</v>
          </cell>
          <cell r="G950">
            <v>0</v>
          </cell>
        </row>
        <row r="952">
          <cell r="A952" t="str">
            <v>ANALISIS DE PRECIOS</v>
          </cell>
        </row>
        <row r="953">
          <cell r="A953" t="str">
            <v>COMITENTE:</v>
          </cell>
          <cell r="B953" t="str">
            <v>DIRECCIÓN DE INFRAESTRUCTURA ESCOLAR</v>
          </cell>
        </row>
        <row r="954">
          <cell r="A954" t="str">
            <v>CONTRATISTA:</v>
          </cell>
          <cell r="B954">
            <v>0</v>
          </cell>
        </row>
        <row r="955">
          <cell r="A955" t="str">
            <v>OBRA:</v>
          </cell>
          <cell r="B955" t="str">
            <v>ESCUELA BATALLA DE TUCUMAN</v>
          </cell>
          <cell r="F955" t="str">
            <v>PRECIOS A:</v>
          </cell>
          <cell r="G955">
            <v>0</v>
          </cell>
        </row>
        <row r="956">
          <cell r="A956" t="str">
            <v>UBICACIÓN:</v>
          </cell>
          <cell r="B956" t="str">
            <v>Calle Mendoza y Calle Nº17 - Pocito</v>
          </cell>
        </row>
        <row r="957">
          <cell r="A957" t="str">
            <v>RUBRO:</v>
          </cell>
          <cell r="B957" t="str">
            <v/>
          </cell>
          <cell r="C957" t="str">
            <v/>
          </cell>
        </row>
        <row r="958">
          <cell r="A958" t="str">
            <v>ITEM:</v>
          </cell>
          <cell r="B958" t="str">
            <v>4.5.3</v>
          </cell>
          <cell r="C958" t="str">
            <v>Jaharro bajo revestimiento</v>
          </cell>
          <cell r="F958" t="str">
            <v>UNIDAD:</v>
          </cell>
          <cell r="G958" t="str">
            <v>m2</v>
          </cell>
        </row>
        <row r="960">
          <cell r="A960" t="str">
            <v>DATOS REDETERMINACION</v>
          </cell>
          <cell r="C960" t="str">
            <v>DESIGNACION</v>
          </cell>
          <cell r="D960" t="str">
            <v>U</v>
          </cell>
          <cell r="E960" t="str">
            <v>Cantidad</v>
          </cell>
          <cell r="F960" t="str">
            <v>$ Unitarios</v>
          </cell>
          <cell r="G960" t="str">
            <v>$ Parcial</v>
          </cell>
        </row>
        <row r="961">
          <cell r="A961" t="str">
            <v>CÓDIGO</v>
          </cell>
          <cell r="B961" t="str">
            <v>DESCRIPCIÓN</v>
          </cell>
        </row>
        <row r="962">
          <cell r="C962" t="str">
            <v>A - MATERIALES</v>
          </cell>
        </row>
        <row r="963">
          <cell r="A963" t="str">
            <v/>
          </cell>
          <cell r="B963" t="str">
            <v/>
          </cell>
          <cell r="D963" t="str">
            <v/>
          </cell>
          <cell r="F963">
            <v>0</v>
          </cell>
          <cell r="G963">
            <v>0</v>
          </cell>
        </row>
        <row r="964">
          <cell r="A964" t="str">
            <v/>
          </cell>
          <cell r="B964" t="str">
            <v/>
          </cell>
          <cell r="D964" t="str">
            <v/>
          </cell>
          <cell r="F964">
            <v>0</v>
          </cell>
          <cell r="G964">
            <v>0</v>
          </cell>
        </row>
        <row r="965">
          <cell r="A965" t="str">
            <v/>
          </cell>
          <cell r="B965" t="str">
            <v/>
          </cell>
          <cell r="D965" t="str">
            <v/>
          </cell>
          <cell r="F965">
            <v>0</v>
          </cell>
          <cell r="G965">
            <v>0</v>
          </cell>
        </row>
        <row r="966">
          <cell r="A966" t="str">
            <v/>
          </cell>
          <cell r="B966" t="str">
            <v/>
          </cell>
          <cell r="D966" t="str">
            <v/>
          </cell>
          <cell r="F966">
            <v>0</v>
          </cell>
          <cell r="G966">
            <v>0</v>
          </cell>
        </row>
        <row r="967">
          <cell r="A967" t="str">
            <v/>
          </cell>
          <cell r="B967" t="str">
            <v/>
          </cell>
          <cell r="D967" t="str">
            <v/>
          </cell>
          <cell r="F967">
            <v>0</v>
          </cell>
          <cell r="G967">
            <v>0</v>
          </cell>
        </row>
        <row r="968">
          <cell r="A968" t="str">
            <v/>
          </cell>
          <cell r="B968" t="str">
            <v/>
          </cell>
          <cell r="D968" t="str">
            <v/>
          </cell>
          <cell r="F968">
            <v>0</v>
          </cell>
          <cell r="G968">
            <v>0</v>
          </cell>
        </row>
        <row r="969">
          <cell r="A969" t="str">
            <v/>
          </cell>
          <cell r="B969" t="str">
            <v/>
          </cell>
          <cell r="D969" t="str">
            <v/>
          </cell>
          <cell r="F969">
            <v>0</v>
          </cell>
          <cell r="G969">
            <v>0</v>
          </cell>
        </row>
        <row r="970">
          <cell r="A970" t="str">
            <v/>
          </cell>
          <cell r="B970" t="str">
            <v/>
          </cell>
          <cell r="D970" t="str">
            <v/>
          </cell>
          <cell r="F970">
            <v>0</v>
          </cell>
          <cell r="G970">
            <v>0</v>
          </cell>
        </row>
        <row r="971">
          <cell r="A971" t="str">
            <v/>
          </cell>
          <cell r="B971" t="str">
            <v/>
          </cell>
          <cell r="D971" t="str">
            <v/>
          </cell>
          <cell r="F971">
            <v>0</v>
          </cell>
          <cell r="G971">
            <v>0</v>
          </cell>
        </row>
        <row r="972">
          <cell r="A972" t="str">
            <v/>
          </cell>
          <cell r="B972" t="str">
            <v/>
          </cell>
          <cell r="D972" t="str">
            <v/>
          </cell>
          <cell r="F972">
            <v>0</v>
          </cell>
          <cell r="G972">
            <v>0</v>
          </cell>
        </row>
        <row r="973">
          <cell r="A973" t="str">
            <v/>
          </cell>
          <cell r="B973" t="str">
            <v/>
          </cell>
          <cell r="D973" t="str">
            <v/>
          </cell>
          <cell r="F973">
            <v>0</v>
          </cell>
          <cell r="G973">
            <v>0</v>
          </cell>
        </row>
        <row r="974">
          <cell r="A974" t="str">
            <v/>
          </cell>
          <cell r="B974" t="str">
            <v/>
          </cell>
          <cell r="D974" t="str">
            <v/>
          </cell>
          <cell r="F974">
            <v>0</v>
          </cell>
          <cell r="G974">
            <v>0</v>
          </cell>
        </row>
        <row r="975">
          <cell r="A975" t="str">
            <v/>
          </cell>
          <cell r="B975" t="str">
            <v/>
          </cell>
          <cell r="D975" t="str">
            <v/>
          </cell>
          <cell r="F975">
            <v>0</v>
          </cell>
          <cell r="G975">
            <v>0</v>
          </cell>
        </row>
        <row r="976">
          <cell r="A976" t="str">
            <v/>
          </cell>
          <cell r="B976" t="str">
            <v/>
          </cell>
          <cell r="D976" t="str">
            <v/>
          </cell>
          <cell r="F976">
            <v>0</v>
          </cell>
          <cell r="G976">
            <v>0</v>
          </cell>
        </row>
        <row r="977">
          <cell r="F977" t="str">
            <v>Total A</v>
          </cell>
          <cell r="G977">
            <v>0</v>
          </cell>
        </row>
        <row r="978">
          <cell r="C978" t="str">
            <v>B - MANO DE OBRA</v>
          </cell>
        </row>
        <row r="979">
          <cell r="A979" t="str">
            <v/>
          </cell>
          <cell r="B979" t="str">
            <v/>
          </cell>
          <cell r="D979" t="str">
            <v/>
          </cell>
          <cell r="F979">
            <v>0</v>
          </cell>
          <cell r="G979">
            <v>0</v>
          </cell>
        </row>
        <row r="980">
          <cell r="A980" t="str">
            <v/>
          </cell>
          <cell r="B980" t="str">
            <v/>
          </cell>
          <cell r="D980" t="str">
            <v/>
          </cell>
          <cell r="F980">
            <v>0</v>
          </cell>
          <cell r="G980">
            <v>0</v>
          </cell>
        </row>
        <row r="981">
          <cell r="A981" t="str">
            <v/>
          </cell>
          <cell r="B981" t="str">
            <v/>
          </cell>
          <cell r="D981" t="str">
            <v/>
          </cell>
          <cell r="F981">
            <v>0</v>
          </cell>
          <cell r="G981">
            <v>0</v>
          </cell>
        </row>
        <row r="982">
          <cell r="A982" t="str">
            <v/>
          </cell>
          <cell r="B982" t="str">
            <v/>
          </cell>
          <cell r="D982" t="str">
            <v/>
          </cell>
          <cell r="F982">
            <v>0</v>
          </cell>
          <cell r="G982">
            <v>0</v>
          </cell>
        </row>
        <row r="983">
          <cell r="A983" t="str">
            <v/>
          </cell>
          <cell r="B983" t="str">
            <v/>
          </cell>
          <cell r="D983" t="str">
            <v/>
          </cell>
          <cell r="F983">
            <v>0</v>
          </cell>
          <cell r="G983">
            <v>0</v>
          </cell>
        </row>
        <row r="984">
          <cell r="A984" t="str">
            <v/>
          </cell>
          <cell r="B984" t="str">
            <v/>
          </cell>
          <cell r="D984" t="str">
            <v/>
          </cell>
          <cell r="F984">
            <v>0</v>
          </cell>
          <cell r="G984">
            <v>0</v>
          </cell>
        </row>
        <row r="985">
          <cell r="A985" t="str">
            <v/>
          </cell>
          <cell r="B985" t="str">
            <v/>
          </cell>
          <cell r="D985" t="str">
            <v/>
          </cell>
          <cell r="F985">
            <v>0</v>
          </cell>
          <cell r="G985">
            <v>0</v>
          </cell>
        </row>
        <row r="986">
          <cell r="A986" t="str">
            <v/>
          </cell>
          <cell r="B986" t="str">
            <v/>
          </cell>
          <cell r="D986" t="str">
            <v/>
          </cell>
          <cell r="F986">
            <v>0</v>
          </cell>
          <cell r="G986">
            <v>0</v>
          </cell>
        </row>
        <row r="987">
          <cell r="F987" t="str">
            <v>Total B</v>
          </cell>
          <cell r="G987">
            <v>0</v>
          </cell>
        </row>
        <row r="988">
          <cell r="C988" t="str">
            <v>C - EQUIPOS</v>
          </cell>
        </row>
        <row r="989">
          <cell r="A989" t="str">
            <v/>
          </cell>
          <cell r="B989" t="str">
            <v/>
          </cell>
          <cell r="D989" t="str">
            <v/>
          </cell>
          <cell r="F989">
            <v>0</v>
          </cell>
          <cell r="G989">
            <v>0</v>
          </cell>
        </row>
        <row r="990">
          <cell r="A990" t="str">
            <v/>
          </cell>
          <cell r="B990" t="str">
            <v/>
          </cell>
          <cell r="D990" t="str">
            <v/>
          </cell>
          <cell r="F990">
            <v>0</v>
          </cell>
          <cell r="G990">
            <v>0</v>
          </cell>
        </row>
        <row r="991">
          <cell r="A991" t="str">
            <v/>
          </cell>
          <cell r="B991" t="str">
            <v/>
          </cell>
          <cell r="D991" t="str">
            <v/>
          </cell>
          <cell r="F991">
            <v>0</v>
          </cell>
          <cell r="G991">
            <v>0</v>
          </cell>
        </row>
        <row r="992">
          <cell r="A992" t="str">
            <v/>
          </cell>
          <cell r="B992" t="str">
            <v/>
          </cell>
          <cell r="D992" t="str">
            <v/>
          </cell>
          <cell r="F992">
            <v>0</v>
          </cell>
          <cell r="G992">
            <v>0</v>
          </cell>
        </row>
        <row r="993">
          <cell r="A993" t="str">
            <v/>
          </cell>
          <cell r="B993" t="str">
            <v/>
          </cell>
          <cell r="D993" t="str">
            <v/>
          </cell>
          <cell r="F993">
            <v>0</v>
          </cell>
          <cell r="G993">
            <v>0</v>
          </cell>
        </row>
        <row r="994">
          <cell r="A994" t="str">
            <v/>
          </cell>
          <cell r="B994" t="str">
            <v/>
          </cell>
          <cell r="D994" t="str">
            <v/>
          </cell>
          <cell r="F994">
            <v>0</v>
          </cell>
          <cell r="G994">
            <v>0</v>
          </cell>
        </row>
        <row r="995">
          <cell r="A995" t="str">
            <v/>
          </cell>
          <cell r="B995" t="str">
            <v/>
          </cell>
          <cell r="D995" t="str">
            <v/>
          </cell>
          <cell r="F995">
            <v>0</v>
          </cell>
          <cell r="G995">
            <v>0</v>
          </cell>
        </row>
        <row r="996">
          <cell r="A996" t="str">
            <v/>
          </cell>
          <cell r="B996" t="str">
            <v/>
          </cell>
          <cell r="D996" t="str">
            <v/>
          </cell>
          <cell r="F996">
            <v>0</v>
          </cell>
          <cell r="G996">
            <v>0</v>
          </cell>
        </row>
        <row r="997">
          <cell r="A997" t="str">
            <v/>
          </cell>
          <cell r="B997" t="str">
            <v/>
          </cell>
          <cell r="D997" t="str">
            <v/>
          </cell>
          <cell r="F997">
            <v>0</v>
          </cell>
          <cell r="G997">
            <v>0</v>
          </cell>
        </row>
        <row r="998">
          <cell r="F998" t="str">
            <v>Total C</v>
          </cell>
          <cell r="G998">
            <v>0</v>
          </cell>
        </row>
        <row r="1000">
          <cell r="A1000" t="str">
            <v>4.5.3</v>
          </cell>
          <cell r="B1000" t="str">
            <v>Jaharro bajo revestimiento</v>
          </cell>
          <cell r="D1000" t="str">
            <v>Costo  Neto</v>
          </cell>
          <cell r="F1000" t="str">
            <v>Total D=A+B+C</v>
          </cell>
          <cell r="G1000">
            <v>0</v>
          </cell>
        </row>
        <row r="1002">
          <cell r="A1002" t="str">
            <v>ANALISIS DE PRECIOS</v>
          </cell>
        </row>
        <row r="1003">
          <cell r="A1003" t="str">
            <v>COMITENTE:</v>
          </cell>
          <cell r="B1003" t="str">
            <v>DIRECCIÓN DE INFRAESTRUCTURA ESCOLAR</v>
          </cell>
        </row>
        <row r="1004">
          <cell r="A1004" t="str">
            <v>CONTRATISTA:</v>
          </cell>
          <cell r="B1004">
            <v>0</v>
          </cell>
        </row>
        <row r="1005">
          <cell r="A1005" t="str">
            <v>OBRA:</v>
          </cell>
          <cell r="B1005" t="str">
            <v>ESCUELA BATALLA DE TUCUMAN</v>
          </cell>
          <cell r="F1005" t="str">
            <v>PRECIOS A:</v>
          </cell>
          <cell r="G1005">
            <v>0</v>
          </cell>
        </row>
        <row r="1006">
          <cell r="A1006" t="str">
            <v>UBICACIÓN:</v>
          </cell>
          <cell r="B1006" t="str">
            <v>Calle Mendoza y Calle Nº17 - Pocito</v>
          </cell>
        </row>
        <row r="1007">
          <cell r="A1007" t="str">
            <v>RUBRO:</v>
          </cell>
          <cell r="B1007" t="str">
            <v/>
          </cell>
          <cell r="C1007" t="str">
            <v/>
          </cell>
        </row>
        <row r="1008">
          <cell r="A1008" t="str">
            <v>ITEM:</v>
          </cell>
          <cell r="B1008" t="str">
            <v>4.5.4</v>
          </cell>
          <cell r="C1008" t="str">
            <v>Enlucidos</v>
          </cell>
          <cell r="F1008" t="str">
            <v>UNIDAD:</v>
          </cell>
          <cell r="G1008" t="str">
            <v>m2</v>
          </cell>
        </row>
        <row r="1010">
          <cell r="A1010" t="str">
            <v>DATOS REDETERMINACION</v>
          </cell>
          <cell r="C1010" t="str">
            <v>DESIGNACION</v>
          </cell>
          <cell r="D1010" t="str">
            <v>U</v>
          </cell>
          <cell r="E1010" t="str">
            <v>Cantidad</v>
          </cell>
          <cell r="F1010" t="str">
            <v>$ Unitarios</v>
          </cell>
          <cell r="G1010" t="str">
            <v>$ Parcial</v>
          </cell>
        </row>
        <row r="1011">
          <cell r="A1011" t="str">
            <v>CÓDIGO</v>
          </cell>
          <cell r="B1011" t="str">
            <v>DESCRIPCIÓN</v>
          </cell>
        </row>
        <row r="1012">
          <cell r="C1012" t="str">
            <v>A - MATERIALES</v>
          </cell>
        </row>
        <row r="1013">
          <cell r="A1013" t="str">
            <v/>
          </cell>
          <cell r="B1013" t="str">
            <v/>
          </cell>
          <cell r="D1013" t="str">
            <v/>
          </cell>
          <cell r="F1013">
            <v>0</v>
          </cell>
          <cell r="G1013">
            <v>0</v>
          </cell>
        </row>
        <row r="1014">
          <cell r="A1014" t="str">
            <v/>
          </cell>
          <cell r="B1014" t="str">
            <v/>
          </cell>
          <cell r="D1014" t="str">
            <v/>
          </cell>
          <cell r="F1014">
            <v>0</v>
          </cell>
          <cell r="G1014">
            <v>0</v>
          </cell>
        </row>
        <row r="1015">
          <cell r="A1015" t="str">
            <v/>
          </cell>
          <cell r="B1015" t="str">
            <v/>
          </cell>
          <cell r="D1015" t="str">
            <v/>
          </cell>
          <cell r="F1015">
            <v>0</v>
          </cell>
          <cell r="G1015">
            <v>0</v>
          </cell>
        </row>
        <row r="1016">
          <cell r="A1016" t="str">
            <v/>
          </cell>
          <cell r="B1016" t="str">
            <v/>
          </cell>
          <cell r="D1016" t="str">
            <v/>
          </cell>
          <cell r="F1016">
            <v>0</v>
          </cell>
          <cell r="G1016">
            <v>0</v>
          </cell>
        </row>
        <row r="1017">
          <cell r="A1017" t="str">
            <v/>
          </cell>
          <cell r="B1017" t="str">
            <v/>
          </cell>
          <cell r="D1017" t="str">
            <v/>
          </cell>
          <cell r="F1017">
            <v>0</v>
          </cell>
          <cell r="G1017">
            <v>0</v>
          </cell>
        </row>
        <row r="1018">
          <cell r="A1018" t="str">
            <v/>
          </cell>
          <cell r="B1018" t="str">
            <v/>
          </cell>
          <cell r="D1018" t="str">
            <v/>
          </cell>
          <cell r="F1018">
            <v>0</v>
          </cell>
          <cell r="G1018">
            <v>0</v>
          </cell>
        </row>
        <row r="1019">
          <cell r="A1019" t="str">
            <v/>
          </cell>
          <cell r="B1019" t="str">
            <v/>
          </cell>
          <cell r="D1019" t="str">
            <v/>
          </cell>
          <cell r="F1019">
            <v>0</v>
          </cell>
          <cell r="G1019">
            <v>0</v>
          </cell>
        </row>
        <row r="1020">
          <cell r="A1020" t="str">
            <v/>
          </cell>
          <cell r="B1020" t="str">
            <v/>
          </cell>
          <cell r="D1020" t="str">
            <v/>
          </cell>
          <cell r="F1020">
            <v>0</v>
          </cell>
          <cell r="G1020">
            <v>0</v>
          </cell>
        </row>
        <row r="1021">
          <cell r="A1021" t="str">
            <v/>
          </cell>
          <cell r="B1021" t="str">
            <v/>
          </cell>
          <cell r="D1021" t="str">
            <v/>
          </cell>
          <cell r="F1021">
            <v>0</v>
          </cell>
          <cell r="G1021">
            <v>0</v>
          </cell>
        </row>
        <row r="1022">
          <cell r="A1022" t="str">
            <v/>
          </cell>
          <cell r="B1022" t="str">
            <v/>
          </cell>
          <cell r="D1022" t="str">
            <v/>
          </cell>
          <cell r="F1022">
            <v>0</v>
          </cell>
          <cell r="G1022">
            <v>0</v>
          </cell>
        </row>
        <row r="1023">
          <cell r="A1023" t="str">
            <v/>
          </cell>
          <cell r="B1023" t="str">
            <v/>
          </cell>
          <cell r="D1023" t="str">
            <v/>
          </cell>
          <cell r="F1023">
            <v>0</v>
          </cell>
          <cell r="G1023">
            <v>0</v>
          </cell>
        </row>
        <row r="1024">
          <cell r="A1024" t="str">
            <v/>
          </cell>
          <cell r="B1024" t="str">
            <v/>
          </cell>
          <cell r="D1024" t="str">
            <v/>
          </cell>
          <cell r="F1024">
            <v>0</v>
          </cell>
          <cell r="G1024">
            <v>0</v>
          </cell>
        </row>
        <row r="1025">
          <cell r="A1025" t="str">
            <v/>
          </cell>
          <cell r="B1025" t="str">
            <v/>
          </cell>
          <cell r="D1025" t="str">
            <v/>
          </cell>
          <cell r="F1025">
            <v>0</v>
          </cell>
          <cell r="G1025">
            <v>0</v>
          </cell>
        </row>
        <row r="1026">
          <cell r="A1026" t="str">
            <v/>
          </cell>
          <cell r="B1026" t="str">
            <v/>
          </cell>
          <cell r="D1026" t="str">
            <v/>
          </cell>
          <cell r="F1026">
            <v>0</v>
          </cell>
          <cell r="G1026">
            <v>0</v>
          </cell>
        </row>
        <row r="1027">
          <cell r="F1027" t="str">
            <v>Total A</v>
          </cell>
          <cell r="G1027">
            <v>0</v>
          </cell>
        </row>
        <row r="1028">
          <cell r="C1028" t="str">
            <v>B - MANO DE OBRA</v>
          </cell>
        </row>
        <row r="1029">
          <cell r="A1029" t="str">
            <v/>
          </cell>
          <cell r="B1029" t="str">
            <v/>
          </cell>
          <cell r="D1029" t="str">
            <v/>
          </cell>
          <cell r="F1029">
            <v>0</v>
          </cell>
          <cell r="G1029">
            <v>0</v>
          </cell>
        </row>
        <row r="1030">
          <cell r="A1030" t="str">
            <v/>
          </cell>
          <cell r="B1030" t="str">
            <v/>
          </cell>
          <cell r="D1030" t="str">
            <v/>
          </cell>
          <cell r="F1030">
            <v>0</v>
          </cell>
          <cell r="G1030">
            <v>0</v>
          </cell>
        </row>
        <row r="1031">
          <cell r="A1031" t="str">
            <v/>
          </cell>
          <cell r="B1031" t="str">
            <v/>
          </cell>
          <cell r="D1031" t="str">
            <v/>
          </cell>
          <cell r="F1031">
            <v>0</v>
          </cell>
          <cell r="G1031">
            <v>0</v>
          </cell>
        </row>
        <row r="1032">
          <cell r="A1032" t="str">
            <v/>
          </cell>
          <cell r="B1032" t="str">
            <v/>
          </cell>
          <cell r="D1032" t="str">
            <v/>
          </cell>
          <cell r="F1032">
            <v>0</v>
          </cell>
          <cell r="G1032">
            <v>0</v>
          </cell>
        </row>
        <row r="1033">
          <cell r="A1033" t="str">
            <v/>
          </cell>
          <cell r="B1033" t="str">
            <v/>
          </cell>
          <cell r="D1033" t="str">
            <v/>
          </cell>
          <cell r="F1033">
            <v>0</v>
          </cell>
          <cell r="G1033">
            <v>0</v>
          </cell>
        </row>
        <row r="1034">
          <cell r="A1034" t="str">
            <v/>
          </cell>
          <cell r="B1034" t="str">
            <v/>
          </cell>
          <cell r="D1034" t="str">
            <v/>
          </cell>
          <cell r="F1034">
            <v>0</v>
          </cell>
          <cell r="G1034">
            <v>0</v>
          </cell>
        </row>
        <row r="1035">
          <cell r="A1035" t="str">
            <v/>
          </cell>
          <cell r="B1035" t="str">
            <v/>
          </cell>
          <cell r="D1035" t="str">
            <v/>
          </cell>
          <cell r="F1035">
            <v>0</v>
          </cell>
          <cell r="G1035">
            <v>0</v>
          </cell>
        </row>
        <row r="1036">
          <cell r="A1036" t="str">
            <v/>
          </cell>
          <cell r="B1036" t="str">
            <v/>
          </cell>
          <cell r="D1036" t="str">
            <v/>
          </cell>
          <cell r="F1036">
            <v>0</v>
          </cell>
          <cell r="G1036">
            <v>0</v>
          </cell>
        </row>
        <row r="1037">
          <cell r="F1037" t="str">
            <v>Total B</v>
          </cell>
          <cell r="G1037">
            <v>0</v>
          </cell>
        </row>
        <row r="1038">
          <cell r="C1038" t="str">
            <v>C - EQUIPOS</v>
          </cell>
        </row>
        <row r="1039">
          <cell r="A1039" t="str">
            <v/>
          </cell>
          <cell r="B1039" t="str">
            <v/>
          </cell>
          <cell r="D1039" t="str">
            <v/>
          </cell>
          <cell r="F1039">
            <v>0</v>
          </cell>
          <cell r="G1039">
            <v>0</v>
          </cell>
        </row>
        <row r="1040">
          <cell r="A1040" t="str">
            <v/>
          </cell>
          <cell r="B1040" t="str">
            <v/>
          </cell>
          <cell r="D1040" t="str">
            <v/>
          </cell>
          <cell r="F1040">
            <v>0</v>
          </cell>
          <cell r="G1040">
            <v>0</v>
          </cell>
        </row>
        <row r="1041">
          <cell r="A1041" t="str">
            <v/>
          </cell>
          <cell r="B1041" t="str">
            <v/>
          </cell>
          <cell r="D1041" t="str">
            <v/>
          </cell>
          <cell r="F1041">
            <v>0</v>
          </cell>
          <cell r="G1041">
            <v>0</v>
          </cell>
        </row>
        <row r="1042">
          <cell r="A1042" t="str">
            <v/>
          </cell>
          <cell r="B1042" t="str">
            <v/>
          </cell>
          <cell r="D1042" t="str">
            <v/>
          </cell>
          <cell r="F1042">
            <v>0</v>
          </cell>
          <cell r="G1042">
            <v>0</v>
          </cell>
        </row>
        <row r="1043">
          <cell r="A1043" t="str">
            <v/>
          </cell>
          <cell r="B1043" t="str">
            <v/>
          </cell>
          <cell r="D1043" t="str">
            <v/>
          </cell>
          <cell r="F1043">
            <v>0</v>
          </cell>
          <cell r="G1043">
            <v>0</v>
          </cell>
        </row>
        <row r="1044">
          <cell r="A1044" t="str">
            <v/>
          </cell>
          <cell r="B1044" t="str">
            <v/>
          </cell>
          <cell r="D1044" t="str">
            <v/>
          </cell>
          <cell r="F1044">
            <v>0</v>
          </cell>
          <cell r="G1044">
            <v>0</v>
          </cell>
        </row>
        <row r="1045">
          <cell r="A1045" t="str">
            <v/>
          </cell>
          <cell r="B1045" t="str">
            <v/>
          </cell>
          <cell r="D1045" t="str">
            <v/>
          </cell>
          <cell r="F1045">
            <v>0</v>
          </cell>
          <cell r="G1045">
            <v>0</v>
          </cell>
        </row>
        <row r="1046">
          <cell r="A1046" t="str">
            <v/>
          </cell>
          <cell r="B1046" t="str">
            <v/>
          </cell>
          <cell r="D1046" t="str">
            <v/>
          </cell>
          <cell r="F1046">
            <v>0</v>
          </cell>
          <cell r="G1046">
            <v>0</v>
          </cell>
        </row>
        <row r="1047">
          <cell r="A1047" t="str">
            <v/>
          </cell>
          <cell r="B1047" t="str">
            <v/>
          </cell>
          <cell r="D1047" t="str">
            <v/>
          </cell>
          <cell r="F1047">
            <v>0</v>
          </cell>
          <cell r="G1047">
            <v>0</v>
          </cell>
        </row>
        <row r="1048">
          <cell r="F1048" t="str">
            <v>Total C</v>
          </cell>
          <cell r="G1048">
            <v>0</v>
          </cell>
        </row>
        <row r="1050">
          <cell r="A1050" t="str">
            <v>4.5.4</v>
          </cell>
          <cell r="B1050" t="str">
            <v>Enlucidos</v>
          </cell>
          <cell r="D1050" t="str">
            <v>Costo  Neto</v>
          </cell>
          <cell r="F1050" t="str">
            <v>Total D=A+B+C</v>
          </cell>
          <cell r="G1050">
            <v>0</v>
          </cell>
        </row>
        <row r="1052">
          <cell r="A1052" t="str">
            <v>ANALISIS DE PRECIOS</v>
          </cell>
        </row>
        <row r="1053">
          <cell r="A1053" t="str">
            <v>COMITENTE:</v>
          </cell>
          <cell r="B1053" t="str">
            <v>DIRECCIÓN DE INFRAESTRUCTURA ESCOLAR</v>
          </cell>
        </row>
        <row r="1054">
          <cell r="A1054" t="str">
            <v>CONTRATISTA:</v>
          </cell>
          <cell r="B1054">
            <v>0</v>
          </cell>
        </row>
        <row r="1055">
          <cell r="A1055" t="str">
            <v>OBRA:</v>
          </cell>
          <cell r="B1055" t="str">
            <v>ESCUELA BATALLA DE TUCUMAN</v>
          </cell>
          <cell r="F1055" t="str">
            <v>PRECIOS A:</v>
          </cell>
          <cell r="G1055">
            <v>0</v>
          </cell>
        </row>
        <row r="1056">
          <cell r="A1056" t="str">
            <v>UBICACIÓN:</v>
          </cell>
          <cell r="B1056" t="str">
            <v>Calle Mendoza y Calle Nº17 - Pocito</v>
          </cell>
        </row>
        <row r="1057">
          <cell r="A1057" t="str">
            <v>RUBRO:</v>
          </cell>
          <cell r="B1057" t="str">
            <v/>
          </cell>
          <cell r="C1057" t="str">
            <v/>
          </cell>
        </row>
        <row r="1058">
          <cell r="A1058" t="str">
            <v>ITEM:</v>
          </cell>
          <cell r="B1058" t="str">
            <v>4.6.2</v>
          </cell>
          <cell r="C1058" t="str">
            <v>De hormigón armado</v>
          </cell>
          <cell r="F1058" t="str">
            <v>UNIDAD:</v>
          </cell>
          <cell r="G1058" t="str">
            <v>m2</v>
          </cell>
        </row>
        <row r="1060">
          <cell r="A1060" t="str">
            <v>DATOS REDETERMINACION</v>
          </cell>
          <cell r="C1060" t="str">
            <v>DESIGNACION</v>
          </cell>
          <cell r="D1060" t="str">
            <v>U</v>
          </cell>
          <cell r="E1060" t="str">
            <v>Cantidad</v>
          </cell>
          <cell r="F1060" t="str">
            <v>$ Unitarios</v>
          </cell>
          <cell r="G1060" t="str">
            <v>$ Parcial</v>
          </cell>
        </row>
        <row r="1061">
          <cell r="A1061" t="str">
            <v>CÓDIGO</v>
          </cell>
          <cell r="B1061" t="str">
            <v>DESCRIPCIÓN</v>
          </cell>
        </row>
        <row r="1062">
          <cell r="C1062" t="str">
            <v>A - MATERIALES</v>
          </cell>
        </row>
        <row r="1063">
          <cell r="A1063" t="str">
            <v/>
          </cell>
          <cell r="B1063" t="str">
            <v/>
          </cell>
          <cell r="D1063" t="str">
            <v/>
          </cell>
          <cell r="F1063">
            <v>0</v>
          </cell>
          <cell r="G1063">
            <v>0</v>
          </cell>
        </row>
        <row r="1064">
          <cell r="A1064" t="str">
            <v/>
          </cell>
          <cell r="B1064" t="str">
            <v/>
          </cell>
          <cell r="D1064" t="str">
            <v/>
          </cell>
          <cell r="F1064">
            <v>0</v>
          </cell>
          <cell r="G1064">
            <v>0</v>
          </cell>
        </row>
        <row r="1065">
          <cell r="A1065" t="str">
            <v/>
          </cell>
          <cell r="B1065" t="str">
            <v/>
          </cell>
          <cell r="D1065" t="str">
            <v/>
          </cell>
          <cell r="F1065">
            <v>0</v>
          </cell>
          <cell r="G1065">
            <v>0</v>
          </cell>
        </row>
        <row r="1066">
          <cell r="A1066" t="str">
            <v/>
          </cell>
          <cell r="B1066" t="str">
            <v/>
          </cell>
          <cell r="D1066" t="str">
            <v/>
          </cell>
          <cell r="F1066">
            <v>0</v>
          </cell>
          <cell r="G1066">
            <v>0</v>
          </cell>
        </row>
        <row r="1067">
          <cell r="A1067" t="str">
            <v/>
          </cell>
          <cell r="B1067" t="str">
            <v/>
          </cell>
          <cell r="D1067" t="str">
            <v/>
          </cell>
          <cell r="F1067">
            <v>0</v>
          </cell>
          <cell r="G1067">
            <v>0</v>
          </cell>
        </row>
        <row r="1068">
          <cell r="A1068" t="str">
            <v/>
          </cell>
          <cell r="B1068" t="str">
            <v/>
          </cell>
          <cell r="D1068" t="str">
            <v/>
          </cell>
          <cell r="F1068">
            <v>0</v>
          </cell>
          <cell r="G1068">
            <v>0</v>
          </cell>
        </row>
        <row r="1069">
          <cell r="A1069" t="str">
            <v/>
          </cell>
          <cell r="B1069" t="str">
            <v/>
          </cell>
          <cell r="D1069" t="str">
            <v/>
          </cell>
          <cell r="F1069">
            <v>0</v>
          </cell>
          <cell r="G1069">
            <v>0</v>
          </cell>
        </row>
        <row r="1070">
          <cell r="A1070" t="str">
            <v/>
          </cell>
          <cell r="B1070" t="str">
            <v/>
          </cell>
          <cell r="D1070" t="str">
            <v/>
          </cell>
          <cell r="F1070">
            <v>0</v>
          </cell>
          <cell r="G1070">
            <v>0</v>
          </cell>
        </row>
        <row r="1071">
          <cell r="A1071" t="str">
            <v/>
          </cell>
          <cell r="B1071" t="str">
            <v/>
          </cell>
          <cell r="D1071" t="str">
            <v/>
          </cell>
          <cell r="F1071">
            <v>0</v>
          </cell>
          <cell r="G1071">
            <v>0</v>
          </cell>
        </row>
        <row r="1072">
          <cell r="A1072" t="str">
            <v/>
          </cell>
          <cell r="B1072" t="str">
            <v/>
          </cell>
          <cell r="D1072" t="str">
            <v/>
          </cell>
          <cell r="F1072">
            <v>0</v>
          </cell>
          <cell r="G1072">
            <v>0</v>
          </cell>
        </row>
        <row r="1073">
          <cell r="A1073" t="str">
            <v/>
          </cell>
          <cell r="B1073" t="str">
            <v/>
          </cell>
          <cell r="D1073" t="str">
            <v/>
          </cell>
          <cell r="F1073">
            <v>0</v>
          </cell>
          <cell r="G1073">
            <v>0</v>
          </cell>
        </row>
        <row r="1074">
          <cell r="A1074" t="str">
            <v/>
          </cell>
          <cell r="B1074" t="str">
            <v/>
          </cell>
          <cell r="D1074" t="str">
            <v/>
          </cell>
          <cell r="F1074">
            <v>0</v>
          </cell>
          <cell r="G1074">
            <v>0</v>
          </cell>
        </row>
        <row r="1075">
          <cell r="A1075" t="str">
            <v/>
          </cell>
          <cell r="B1075" t="str">
            <v/>
          </cell>
          <cell r="D1075" t="str">
            <v/>
          </cell>
          <cell r="F1075">
            <v>0</v>
          </cell>
          <cell r="G1075">
            <v>0</v>
          </cell>
        </row>
        <row r="1076">
          <cell r="A1076" t="str">
            <v/>
          </cell>
          <cell r="B1076" t="str">
            <v/>
          </cell>
          <cell r="D1076" t="str">
            <v/>
          </cell>
          <cell r="F1076">
            <v>0</v>
          </cell>
          <cell r="G1076">
            <v>0</v>
          </cell>
        </row>
        <row r="1077">
          <cell r="F1077" t="str">
            <v>Total A</v>
          </cell>
          <cell r="G1077">
            <v>0</v>
          </cell>
        </row>
        <row r="1078">
          <cell r="C1078" t="str">
            <v>B - MANO DE OBRA</v>
          </cell>
        </row>
        <row r="1079">
          <cell r="A1079" t="str">
            <v/>
          </cell>
          <cell r="B1079" t="str">
            <v/>
          </cell>
          <cell r="D1079" t="str">
            <v/>
          </cell>
          <cell r="F1079">
            <v>0</v>
          </cell>
          <cell r="G1079">
            <v>0</v>
          </cell>
        </row>
        <row r="1080">
          <cell r="A1080" t="str">
            <v/>
          </cell>
          <cell r="B1080" t="str">
            <v/>
          </cell>
          <cell r="D1080" t="str">
            <v/>
          </cell>
          <cell r="F1080">
            <v>0</v>
          </cell>
          <cell r="G1080">
            <v>0</v>
          </cell>
        </row>
        <row r="1081">
          <cell r="A1081" t="str">
            <v/>
          </cell>
          <cell r="B1081" t="str">
            <v/>
          </cell>
          <cell r="D1081" t="str">
            <v/>
          </cell>
          <cell r="F1081">
            <v>0</v>
          </cell>
          <cell r="G1081">
            <v>0</v>
          </cell>
        </row>
        <row r="1082">
          <cell r="A1082" t="str">
            <v/>
          </cell>
          <cell r="B1082" t="str">
            <v/>
          </cell>
          <cell r="D1082" t="str">
            <v/>
          </cell>
          <cell r="F1082">
            <v>0</v>
          </cell>
          <cell r="G1082">
            <v>0</v>
          </cell>
        </row>
        <row r="1083">
          <cell r="A1083" t="str">
            <v/>
          </cell>
          <cell r="B1083" t="str">
            <v/>
          </cell>
          <cell r="D1083" t="str">
            <v/>
          </cell>
          <cell r="F1083">
            <v>0</v>
          </cell>
          <cell r="G1083">
            <v>0</v>
          </cell>
        </row>
        <row r="1084">
          <cell r="A1084" t="str">
            <v/>
          </cell>
          <cell r="B1084" t="str">
            <v/>
          </cell>
          <cell r="D1084" t="str">
            <v/>
          </cell>
          <cell r="F1084">
            <v>0</v>
          </cell>
          <cell r="G1084">
            <v>0</v>
          </cell>
        </row>
        <row r="1085">
          <cell r="A1085" t="str">
            <v/>
          </cell>
          <cell r="B1085" t="str">
            <v/>
          </cell>
          <cell r="D1085" t="str">
            <v/>
          </cell>
          <cell r="F1085">
            <v>0</v>
          </cell>
          <cell r="G1085">
            <v>0</v>
          </cell>
        </row>
        <row r="1086">
          <cell r="A1086" t="str">
            <v/>
          </cell>
          <cell r="B1086" t="str">
            <v/>
          </cell>
          <cell r="D1086" t="str">
            <v/>
          </cell>
          <cell r="F1086">
            <v>0</v>
          </cell>
          <cell r="G1086">
            <v>0</v>
          </cell>
        </row>
        <row r="1087">
          <cell r="F1087" t="str">
            <v>Total B</v>
          </cell>
          <cell r="G1087">
            <v>0</v>
          </cell>
        </row>
        <row r="1088">
          <cell r="C1088" t="str">
            <v>C - EQUIPOS</v>
          </cell>
        </row>
        <row r="1089">
          <cell r="A1089" t="str">
            <v/>
          </cell>
          <cell r="B1089" t="str">
            <v/>
          </cell>
          <cell r="D1089" t="str">
            <v/>
          </cell>
          <cell r="F1089">
            <v>0</v>
          </cell>
          <cell r="G1089">
            <v>0</v>
          </cell>
        </row>
        <row r="1090">
          <cell r="A1090" t="str">
            <v/>
          </cell>
          <cell r="B1090" t="str">
            <v/>
          </cell>
          <cell r="D1090" t="str">
            <v/>
          </cell>
          <cell r="F1090">
            <v>0</v>
          </cell>
          <cell r="G1090">
            <v>0</v>
          </cell>
        </row>
        <row r="1091">
          <cell r="A1091" t="str">
            <v/>
          </cell>
          <cell r="B1091" t="str">
            <v/>
          </cell>
          <cell r="D1091" t="str">
            <v/>
          </cell>
          <cell r="F1091">
            <v>0</v>
          </cell>
          <cell r="G1091">
            <v>0</v>
          </cell>
        </row>
        <row r="1092">
          <cell r="A1092" t="str">
            <v/>
          </cell>
          <cell r="B1092" t="str">
            <v/>
          </cell>
          <cell r="D1092" t="str">
            <v/>
          </cell>
          <cell r="F1092">
            <v>0</v>
          </cell>
          <cell r="G1092">
            <v>0</v>
          </cell>
        </row>
        <row r="1093">
          <cell r="A1093" t="str">
            <v/>
          </cell>
          <cell r="B1093" t="str">
            <v/>
          </cell>
          <cell r="D1093" t="str">
            <v/>
          </cell>
          <cell r="F1093">
            <v>0</v>
          </cell>
          <cell r="G1093">
            <v>0</v>
          </cell>
        </row>
        <row r="1094">
          <cell r="A1094" t="str">
            <v/>
          </cell>
          <cell r="B1094" t="str">
            <v/>
          </cell>
          <cell r="D1094" t="str">
            <v/>
          </cell>
          <cell r="F1094">
            <v>0</v>
          </cell>
          <cell r="G1094">
            <v>0</v>
          </cell>
        </row>
        <row r="1095">
          <cell r="A1095" t="str">
            <v/>
          </cell>
          <cell r="B1095" t="str">
            <v/>
          </cell>
          <cell r="D1095" t="str">
            <v/>
          </cell>
          <cell r="F1095">
            <v>0</v>
          </cell>
          <cell r="G1095">
            <v>0</v>
          </cell>
        </row>
        <row r="1096">
          <cell r="A1096" t="str">
            <v/>
          </cell>
          <cell r="B1096" t="str">
            <v/>
          </cell>
          <cell r="D1096" t="str">
            <v/>
          </cell>
          <cell r="F1096">
            <v>0</v>
          </cell>
          <cell r="G1096">
            <v>0</v>
          </cell>
        </row>
        <row r="1097">
          <cell r="A1097" t="str">
            <v/>
          </cell>
          <cell r="B1097" t="str">
            <v/>
          </cell>
          <cell r="D1097" t="str">
            <v/>
          </cell>
          <cell r="F1097">
            <v>0</v>
          </cell>
          <cell r="G1097">
            <v>0</v>
          </cell>
        </row>
        <row r="1098">
          <cell r="F1098" t="str">
            <v>Total C</v>
          </cell>
          <cell r="G1098">
            <v>0</v>
          </cell>
        </row>
        <row r="1100">
          <cell r="A1100" t="str">
            <v>4.6.2</v>
          </cell>
          <cell r="B1100" t="str">
            <v>De hormigón armado</v>
          </cell>
          <cell r="D1100" t="str">
            <v>Costo  Neto</v>
          </cell>
          <cell r="F1100" t="str">
            <v>Total D=A+B+C</v>
          </cell>
          <cell r="G1100">
            <v>0</v>
          </cell>
        </row>
        <row r="1102">
          <cell r="A1102" t="str">
            <v>ANALISIS DE PRECIOS</v>
          </cell>
        </row>
        <row r="1103">
          <cell r="A1103" t="str">
            <v>COMITENTE:</v>
          </cell>
          <cell r="B1103" t="str">
            <v>DIRECCIÓN DE INFRAESTRUCTURA ESCOLAR</v>
          </cell>
        </row>
        <row r="1104">
          <cell r="A1104" t="str">
            <v>CONTRATISTA:</v>
          </cell>
          <cell r="B1104">
            <v>0</v>
          </cell>
        </row>
        <row r="1105">
          <cell r="A1105" t="str">
            <v>OBRA:</v>
          </cell>
          <cell r="B1105" t="str">
            <v>ESCUELA BATALLA DE TUCUMAN</v>
          </cell>
          <cell r="F1105" t="str">
            <v>PRECIOS A:</v>
          </cell>
          <cell r="G1105">
            <v>0</v>
          </cell>
        </row>
        <row r="1106">
          <cell r="A1106" t="str">
            <v>UBICACIÓN:</v>
          </cell>
          <cell r="B1106" t="str">
            <v>Calle Mendoza y Calle Nº17 - Pocito</v>
          </cell>
        </row>
        <row r="1107">
          <cell r="A1107" t="str">
            <v>RUBRO:</v>
          </cell>
          <cell r="B1107" t="str">
            <v/>
          </cell>
          <cell r="C1107" t="str">
            <v/>
          </cell>
        </row>
        <row r="1108">
          <cell r="A1108" t="str">
            <v>ITEM:</v>
          </cell>
          <cell r="B1108" t="str">
            <v>5.1</v>
          </cell>
          <cell r="C1108" t="str">
            <v>Cerámico</v>
          </cell>
          <cell r="F1108" t="str">
            <v>UNIDAD:</v>
          </cell>
          <cell r="G1108" t="str">
            <v>m2</v>
          </cell>
        </row>
        <row r="1110">
          <cell r="A1110" t="str">
            <v>DATOS REDETERMINACION</v>
          </cell>
          <cell r="C1110" t="str">
            <v>DESIGNACION</v>
          </cell>
          <cell r="D1110" t="str">
            <v>U</v>
          </cell>
          <cell r="E1110" t="str">
            <v>Cantidad</v>
          </cell>
          <cell r="F1110" t="str">
            <v>$ Unitarios</v>
          </cell>
          <cell r="G1110" t="str">
            <v>$ Parcial</v>
          </cell>
        </row>
        <row r="1111">
          <cell r="A1111" t="str">
            <v>CÓDIGO</v>
          </cell>
          <cell r="B1111" t="str">
            <v>DESCRIPCIÓN</v>
          </cell>
        </row>
        <row r="1112">
          <cell r="C1112" t="str">
            <v>A - MATERIALES</v>
          </cell>
        </row>
        <row r="1113">
          <cell r="A1113" t="str">
            <v/>
          </cell>
          <cell r="B1113" t="str">
            <v/>
          </cell>
          <cell r="D1113" t="str">
            <v/>
          </cell>
          <cell r="F1113">
            <v>0</v>
          </cell>
          <cell r="G1113">
            <v>0</v>
          </cell>
        </row>
        <row r="1114">
          <cell r="A1114" t="str">
            <v/>
          </cell>
          <cell r="B1114" t="str">
            <v/>
          </cell>
          <cell r="D1114" t="str">
            <v/>
          </cell>
          <cell r="F1114">
            <v>0</v>
          </cell>
          <cell r="G1114">
            <v>0</v>
          </cell>
        </row>
        <row r="1115">
          <cell r="A1115" t="str">
            <v/>
          </cell>
          <cell r="B1115" t="str">
            <v/>
          </cell>
          <cell r="D1115" t="str">
            <v/>
          </cell>
          <cell r="F1115">
            <v>0</v>
          </cell>
          <cell r="G1115">
            <v>0</v>
          </cell>
        </row>
        <row r="1116">
          <cell r="A1116" t="str">
            <v/>
          </cell>
          <cell r="B1116" t="str">
            <v/>
          </cell>
          <cell r="D1116" t="str">
            <v/>
          </cell>
          <cell r="F1116">
            <v>0</v>
          </cell>
          <cell r="G1116">
            <v>0</v>
          </cell>
        </row>
        <row r="1117">
          <cell r="A1117" t="str">
            <v/>
          </cell>
          <cell r="B1117" t="str">
            <v/>
          </cell>
          <cell r="D1117" t="str">
            <v/>
          </cell>
          <cell r="F1117">
            <v>0</v>
          </cell>
          <cell r="G1117">
            <v>0</v>
          </cell>
        </row>
        <row r="1118">
          <cell r="A1118" t="str">
            <v/>
          </cell>
          <cell r="B1118" t="str">
            <v/>
          </cell>
          <cell r="D1118" t="str">
            <v/>
          </cell>
          <cell r="F1118">
            <v>0</v>
          </cell>
          <cell r="G1118">
            <v>0</v>
          </cell>
        </row>
        <row r="1119">
          <cell r="A1119" t="str">
            <v/>
          </cell>
          <cell r="B1119" t="str">
            <v/>
          </cell>
          <cell r="D1119" t="str">
            <v/>
          </cell>
          <cell r="F1119">
            <v>0</v>
          </cell>
          <cell r="G1119">
            <v>0</v>
          </cell>
        </row>
        <row r="1120">
          <cell r="A1120" t="str">
            <v/>
          </cell>
          <cell r="B1120" t="str">
            <v/>
          </cell>
          <cell r="D1120" t="str">
            <v/>
          </cell>
          <cell r="F1120">
            <v>0</v>
          </cell>
          <cell r="G1120">
            <v>0</v>
          </cell>
        </row>
        <row r="1121">
          <cell r="A1121" t="str">
            <v/>
          </cell>
          <cell r="B1121" t="str">
            <v/>
          </cell>
          <cell r="D1121" t="str">
            <v/>
          </cell>
          <cell r="F1121">
            <v>0</v>
          </cell>
          <cell r="G1121">
            <v>0</v>
          </cell>
        </row>
        <row r="1122">
          <cell r="A1122" t="str">
            <v/>
          </cell>
          <cell r="B1122" t="str">
            <v/>
          </cell>
          <cell r="D1122" t="str">
            <v/>
          </cell>
          <cell r="F1122">
            <v>0</v>
          </cell>
          <cell r="G1122">
            <v>0</v>
          </cell>
        </row>
        <row r="1123">
          <cell r="A1123" t="str">
            <v/>
          </cell>
          <cell r="B1123" t="str">
            <v/>
          </cell>
          <cell r="D1123" t="str">
            <v/>
          </cell>
          <cell r="F1123">
            <v>0</v>
          </cell>
          <cell r="G1123">
            <v>0</v>
          </cell>
        </row>
        <row r="1124">
          <cell r="A1124" t="str">
            <v/>
          </cell>
          <cell r="B1124" t="str">
            <v/>
          </cell>
          <cell r="D1124" t="str">
            <v/>
          </cell>
          <cell r="F1124">
            <v>0</v>
          </cell>
          <cell r="G1124">
            <v>0</v>
          </cell>
        </row>
        <row r="1125">
          <cell r="A1125" t="str">
            <v/>
          </cell>
          <cell r="B1125" t="str">
            <v/>
          </cell>
          <cell r="D1125" t="str">
            <v/>
          </cell>
          <cell r="F1125">
            <v>0</v>
          </cell>
          <cell r="G1125">
            <v>0</v>
          </cell>
        </row>
        <row r="1126">
          <cell r="A1126" t="str">
            <v/>
          </cell>
          <cell r="B1126" t="str">
            <v/>
          </cell>
          <cell r="D1126" t="str">
            <v/>
          </cell>
          <cell r="F1126">
            <v>0</v>
          </cell>
          <cell r="G1126">
            <v>0</v>
          </cell>
        </row>
        <row r="1127">
          <cell r="F1127" t="str">
            <v>Total A</v>
          </cell>
          <cell r="G1127">
            <v>0</v>
          </cell>
        </row>
        <row r="1128">
          <cell r="C1128" t="str">
            <v>B - MANO DE OBRA</v>
          </cell>
        </row>
        <row r="1129">
          <cell r="A1129" t="str">
            <v/>
          </cell>
          <cell r="B1129" t="str">
            <v/>
          </cell>
          <cell r="D1129" t="str">
            <v/>
          </cell>
          <cell r="F1129">
            <v>0</v>
          </cell>
          <cell r="G1129">
            <v>0</v>
          </cell>
        </row>
        <row r="1130">
          <cell r="A1130" t="str">
            <v/>
          </cell>
          <cell r="B1130" t="str">
            <v/>
          </cell>
          <cell r="D1130" t="str">
            <v/>
          </cell>
          <cell r="F1130">
            <v>0</v>
          </cell>
          <cell r="G1130">
            <v>0</v>
          </cell>
        </row>
        <row r="1131">
          <cell r="A1131" t="str">
            <v/>
          </cell>
          <cell r="B1131" t="str">
            <v/>
          </cell>
          <cell r="D1131" t="str">
            <v/>
          </cell>
          <cell r="F1131">
            <v>0</v>
          </cell>
          <cell r="G1131">
            <v>0</v>
          </cell>
        </row>
        <row r="1132">
          <cell r="A1132" t="str">
            <v/>
          </cell>
          <cell r="B1132" t="str">
            <v/>
          </cell>
          <cell r="D1132" t="str">
            <v/>
          </cell>
          <cell r="F1132">
            <v>0</v>
          </cell>
          <cell r="G1132">
            <v>0</v>
          </cell>
        </row>
        <row r="1133">
          <cell r="A1133" t="str">
            <v/>
          </cell>
          <cell r="B1133" t="str">
            <v/>
          </cell>
          <cell r="D1133" t="str">
            <v/>
          </cell>
          <cell r="F1133">
            <v>0</v>
          </cell>
          <cell r="G1133">
            <v>0</v>
          </cell>
        </row>
        <row r="1134">
          <cell r="A1134" t="str">
            <v/>
          </cell>
          <cell r="B1134" t="str">
            <v/>
          </cell>
          <cell r="D1134" t="str">
            <v/>
          </cell>
          <cell r="F1134">
            <v>0</v>
          </cell>
          <cell r="G1134">
            <v>0</v>
          </cell>
        </row>
        <row r="1135">
          <cell r="A1135" t="str">
            <v/>
          </cell>
          <cell r="B1135" t="str">
            <v/>
          </cell>
          <cell r="D1135" t="str">
            <v/>
          </cell>
          <cell r="F1135">
            <v>0</v>
          </cell>
          <cell r="G1135">
            <v>0</v>
          </cell>
        </row>
        <row r="1136">
          <cell r="A1136" t="str">
            <v/>
          </cell>
          <cell r="B1136" t="str">
            <v/>
          </cell>
          <cell r="D1136" t="str">
            <v/>
          </cell>
          <cell r="F1136">
            <v>0</v>
          </cell>
          <cell r="G1136">
            <v>0</v>
          </cell>
        </row>
        <row r="1137">
          <cell r="F1137" t="str">
            <v>Total B</v>
          </cell>
          <cell r="G1137">
            <v>0</v>
          </cell>
        </row>
        <row r="1138">
          <cell r="C1138" t="str">
            <v>C - EQUIPOS</v>
          </cell>
        </row>
        <row r="1139">
          <cell r="A1139" t="str">
            <v/>
          </cell>
          <cell r="B1139" t="str">
            <v/>
          </cell>
          <cell r="D1139" t="str">
            <v/>
          </cell>
          <cell r="F1139">
            <v>0</v>
          </cell>
          <cell r="G1139">
            <v>0</v>
          </cell>
        </row>
        <row r="1140">
          <cell r="A1140" t="str">
            <v/>
          </cell>
          <cell r="B1140" t="str">
            <v/>
          </cell>
          <cell r="D1140" t="str">
            <v/>
          </cell>
          <cell r="F1140">
            <v>0</v>
          </cell>
          <cell r="G1140">
            <v>0</v>
          </cell>
        </row>
        <row r="1141">
          <cell r="A1141" t="str">
            <v/>
          </cell>
          <cell r="B1141" t="str">
            <v/>
          </cell>
          <cell r="D1141" t="str">
            <v/>
          </cell>
          <cell r="F1141">
            <v>0</v>
          </cell>
          <cell r="G1141">
            <v>0</v>
          </cell>
        </row>
        <row r="1142">
          <cell r="A1142" t="str">
            <v/>
          </cell>
          <cell r="B1142" t="str">
            <v/>
          </cell>
          <cell r="D1142" t="str">
            <v/>
          </cell>
          <cell r="F1142">
            <v>0</v>
          </cell>
          <cell r="G1142">
            <v>0</v>
          </cell>
        </row>
        <row r="1143">
          <cell r="A1143" t="str">
            <v/>
          </cell>
          <cell r="B1143" t="str">
            <v/>
          </cell>
          <cell r="D1143" t="str">
            <v/>
          </cell>
          <cell r="F1143">
            <v>0</v>
          </cell>
          <cell r="G1143">
            <v>0</v>
          </cell>
        </row>
        <row r="1144">
          <cell r="A1144" t="str">
            <v/>
          </cell>
          <cell r="B1144" t="str">
            <v/>
          </cell>
          <cell r="D1144" t="str">
            <v/>
          </cell>
          <cell r="F1144">
            <v>0</v>
          </cell>
          <cell r="G1144">
            <v>0</v>
          </cell>
        </row>
        <row r="1145">
          <cell r="A1145" t="str">
            <v/>
          </cell>
          <cell r="B1145" t="str">
            <v/>
          </cell>
          <cell r="D1145" t="str">
            <v/>
          </cell>
          <cell r="F1145">
            <v>0</v>
          </cell>
          <cell r="G1145">
            <v>0</v>
          </cell>
        </row>
        <row r="1146">
          <cell r="A1146" t="str">
            <v/>
          </cell>
          <cell r="B1146" t="str">
            <v/>
          </cell>
          <cell r="D1146" t="str">
            <v/>
          </cell>
          <cell r="F1146">
            <v>0</v>
          </cell>
          <cell r="G1146">
            <v>0</v>
          </cell>
        </row>
        <row r="1147">
          <cell r="A1147" t="str">
            <v/>
          </cell>
          <cell r="B1147" t="str">
            <v/>
          </cell>
          <cell r="D1147" t="str">
            <v/>
          </cell>
          <cell r="F1147">
            <v>0</v>
          </cell>
          <cell r="G1147">
            <v>0</v>
          </cell>
        </row>
        <row r="1148">
          <cell r="F1148" t="str">
            <v>Total C</v>
          </cell>
          <cell r="G1148">
            <v>0</v>
          </cell>
        </row>
        <row r="1150">
          <cell r="A1150" t="str">
            <v>5.1</v>
          </cell>
          <cell r="B1150" t="str">
            <v>Cerámico</v>
          </cell>
          <cell r="D1150" t="str">
            <v>Costo  Neto</v>
          </cell>
          <cell r="F1150" t="str">
            <v>Total D=A+B+C</v>
          </cell>
          <cell r="G1150">
            <v>0</v>
          </cell>
        </row>
        <row r="1152">
          <cell r="A1152" t="str">
            <v>ANALISIS DE PRECIOS</v>
          </cell>
        </row>
        <row r="1153">
          <cell r="A1153" t="str">
            <v>COMITENTE:</v>
          </cell>
          <cell r="B1153" t="str">
            <v>DIRECCIÓN DE INFRAESTRUCTURA ESCOLAR</v>
          </cell>
        </row>
        <row r="1154">
          <cell r="A1154" t="str">
            <v>CONTRATISTA:</v>
          </cell>
          <cell r="B1154">
            <v>0</v>
          </cell>
        </row>
        <row r="1155">
          <cell r="A1155" t="str">
            <v>OBRA:</v>
          </cell>
          <cell r="B1155" t="str">
            <v>ESCUELA BATALLA DE TUCUMAN</v>
          </cell>
          <cell r="F1155" t="str">
            <v>PRECIOS A:</v>
          </cell>
          <cell r="G1155">
            <v>0</v>
          </cell>
        </row>
        <row r="1156">
          <cell r="A1156" t="str">
            <v>UBICACIÓN:</v>
          </cell>
          <cell r="B1156" t="str">
            <v>Calle Mendoza y Calle Nº17 - Pocito</v>
          </cell>
        </row>
        <row r="1157">
          <cell r="A1157" t="str">
            <v>RUBRO:</v>
          </cell>
          <cell r="B1157" t="str">
            <v/>
          </cell>
          <cell r="C1157" t="str">
            <v/>
          </cell>
        </row>
        <row r="1158">
          <cell r="A1158" t="str">
            <v>ITEM:</v>
          </cell>
          <cell r="B1158" t="str">
            <v>5.2</v>
          </cell>
          <cell r="C1158" t="str">
            <v>Antepechos</v>
          </cell>
          <cell r="F1158" t="str">
            <v>UNIDAD:</v>
          </cell>
          <cell r="G1158" t="str">
            <v>m2</v>
          </cell>
        </row>
        <row r="1160">
          <cell r="A1160" t="str">
            <v>DATOS REDETERMINACION</v>
          </cell>
          <cell r="C1160" t="str">
            <v>DESIGNACION</v>
          </cell>
          <cell r="D1160" t="str">
            <v>U</v>
          </cell>
          <cell r="E1160" t="str">
            <v>Cantidad</v>
          </cell>
          <cell r="F1160" t="str">
            <v>$ Unitarios</v>
          </cell>
          <cell r="G1160" t="str">
            <v>$ Parcial</v>
          </cell>
        </row>
        <row r="1161">
          <cell r="A1161" t="str">
            <v>CÓDIGO</v>
          </cell>
          <cell r="B1161" t="str">
            <v>DESCRIPCIÓN</v>
          </cell>
        </row>
        <row r="1162">
          <cell r="C1162" t="str">
            <v>A - MATERIALES</v>
          </cell>
        </row>
        <row r="1163">
          <cell r="A1163" t="str">
            <v/>
          </cell>
          <cell r="B1163" t="str">
            <v/>
          </cell>
          <cell r="D1163" t="str">
            <v/>
          </cell>
          <cell r="F1163">
            <v>0</v>
          </cell>
          <cell r="G1163">
            <v>0</v>
          </cell>
        </row>
        <row r="1164">
          <cell r="A1164" t="str">
            <v/>
          </cell>
          <cell r="B1164" t="str">
            <v/>
          </cell>
          <cell r="D1164" t="str">
            <v/>
          </cell>
          <cell r="F1164">
            <v>0</v>
          </cell>
          <cell r="G1164">
            <v>0</v>
          </cell>
        </row>
        <row r="1165">
          <cell r="A1165" t="str">
            <v/>
          </cell>
          <cell r="B1165" t="str">
            <v/>
          </cell>
          <cell r="D1165" t="str">
            <v/>
          </cell>
          <cell r="F1165">
            <v>0</v>
          </cell>
          <cell r="G1165">
            <v>0</v>
          </cell>
        </row>
        <row r="1166">
          <cell r="A1166" t="str">
            <v/>
          </cell>
          <cell r="B1166" t="str">
            <v/>
          </cell>
          <cell r="D1166" t="str">
            <v/>
          </cell>
          <cell r="F1166">
            <v>0</v>
          </cell>
          <cell r="G1166">
            <v>0</v>
          </cell>
        </row>
        <row r="1167">
          <cell r="A1167" t="str">
            <v/>
          </cell>
          <cell r="B1167" t="str">
            <v/>
          </cell>
          <cell r="D1167" t="str">
            <v/>
          </cell>
          <cell r="F1167">
            <v>0</v>
          </cell>
          <cell r="G1167">
            <v>0</v>
          </cell>
        </row>
        <row r="1168">
          <cell r="A1168" t="str">
            <v/>
          </cell>
          <cell r="B1168" t="str">
            <v/>
          </cell>
          <cell r="D1168" t="str">
            <v/>
          </cell>
          <cell r="F1168">
            <v>0</v>
          </cell>
          <cell r="G1168">
            <v>0</v>
          </cell>
        </row>
        <row r="1169">
          <cell r="A1169" t="str">
            <v/>
          </cell>
          <cell r="B1169" t="str">
            <v/>
          </cell>
          <cell r="D1169" t="str">
            <v/>
          </cell>
          <cell r="F1169">
            <v>0</v>
          </cell>
          <cell r="G1169">
            <v>0</v>
          </cell>
        </row>
        <row r="1170">
          <cell r="A1170" t="str">
            <v/>
          </cell>
          <cell r="B1170" t="str">
            <v/>
          </cell>
          <cell r="D1170" t="str">
            <v/>
          </cell>
          <cell r="F1170">
            <v>0</v>
          </cell>
          <cell r="G1170">
            <v>0</v>
          </cell>
        </row>
        <row r="1171">
          <cell r="A1171" t="str">
            <v/>
          </cell>
          <cell r="B1171" t="str">
            <v/>
          </cell>
          <cell r="D1171" t="str">
            <v/>
          </cell>
          <cell r="F1171">
            <v>0</v>
          </cell>
          <cell r="G1171">
            <v>0</v>
          </cell>
        </row>
        <row r="1172">
          <cell r="A1172" t="str">
            <v/>
          </cell>
          <cell r="B1172" t="str">
            <v/>
          </cell>
          <cell r="D1172" t="str">
            <v/>
          </cell>
          <cell r="F1172">
            <v>0</v>
          </cell>
          <cell r="G1172">
            <v>0</v>
          </cell>
        </row>
        <row r="1173">
          <cell r="A1173" t="str">
            <v/>
          </cell>
          <cell r="B1173" t="str">
            <v/>
          </cell>
          <cell r="D1173" t="str">
            <v/>
          </cell>
          <cell r="F1173">
            <v>0</v>
          </cell>
          <cell r="G1173">
            <v>0</v>
          </cell>
        </row>
        <row r="1174">
          <cell r="A1174" t="str">
            <v/>
          </cell>
          <cell r="B1174" t="str">
            <v/>
          </cell>
          <cell r="D1174" t="str">
            <v/>
          </cell>
          <cell r="F1174">
            <v>0</v>
          </cell>
          <cell r="G1174">
            <v>0</v>
          </cell>
        </row>
        <row r="1175">
          <cell r="A1175" t="str">
            <v/>
          </cell>
          <cell r="B1175" t="str">
            <v/>
          </cell>
          <cell r="D1175" t="str">
            <v/>
          </cell>
          <cell r="F1175">
            <v>0</v>
          </cell>
          <cell r="G1175">
            <v>0</v>
          </cell>
        </row>
        <row r="1176">
          <cell r="A1176" t="str">
            <v/>
          </cell>
          <cell r="B1176" t="str">
            <v/>
          </cell>
          <cell r="D1176" t="str">
            <v/>
          </cell>
          <cell r="F1176">
            <v>0</v>
          </cell>
          <cell r="G1176">
            <v>0</v>
          </cell>
        </row>
        <row r="1177">
          <cell r="F1177" t="str">
            <v>Total A</v>
          </cell>
          <cell r="G1177">
            <v>0</v>
          </cell>
        </row>
        <row r="1178">
          <cell r="C1178" t="str">
            <v>B - MANO DE OBRA</v>
          </cell>
        </row>
        <row r="1179">
          <cell r="A1179" t="str">
            <v/>
          </cell>
          <cell r="B1179" t="str">
            <v/>
          </cell>
          <cell r="D1179" t="str">
            <v/>
          </cell>
          <cell r="F1179">
            <v>0</v>
          </cell>
          <cell r="G1179">
            <v>0</v>
          </cell>
        </row>
        <row r="1180">
          <cell r="A1180" t="str">
            <v/>
          </cell>
          <cell r="B1180" t="str">
            <v/>
          </cell>
          <cell r="D1180" t="str">
            <v/>
          </cell>
          <cell r="F1180">
            <v>0</v>
          </cell>
          <cell r="G1180">
            <v>0</v>
          </cell>
        </row>
        <row r="1181">
          <cell r="A1181" t="str">
            <v/>
          </cell>
          <cell r="B1181" t="str">
            <v/>
          </cell>
          <cell r="D1181" t="str">
            <v/>
          </cell>
          <cell r="F1181">
            <v>0</v>
          </cell>
          <cell r="G1181">
            <v>0</v>
          </cell>
        </row>
        <row r="1182">
          <cell r="A1182" t="str">
            <v/>
          </cell>
          <cell r="B1182" t="str">
            <v/>
          </cell>
          <cell r="D1182" t="str">
            <v/>
          </cell>
          <cell r="F1182">
            <v>0</v>
          </cell>
          <cell r="G1182">
            <v>0</v>
          </cell>
        </row>
        <row r="1183">
          <cell r="A1183" t="str">
            <v/>
          </cell>
          <cell r="B1183" t="str">
            <v/>
          </cell>
          <cell r="D1183" t="str">
            <v/>
          </cell>
          <cell r="F1183">
            <v>0</v>
          </cell>
          <cell r="G1183">
            <v>0</v>
          </cell>
        </row>
        <row r="1184">
          <cell r="A1184" t="str">
            <v/>
          </cell>
          <cell r="B1184" t="str">
            <v/>
          </cell>
          <cell r="D1184" t="str">
            <v/>
          </cell>
          <cell r="F1184">
            <v>0</v>
          </cell>
          <cell r="G1184">
            <v>0</v>
          </cell>
        </row>
        <row r="1185">
          <cell r="A1185" t="str">
            <v/>
          </cell>
          <cell r="B1185" t="str">
            <v/>
          </cell>
          <cell r="D1185" t="str">
            <v/>
          </cell>
          <cell r="F1185">
            <v>0</v>
          </cell>
          <cell r="G1185">
            <v>0</v>
          </cell>
        </row>
        <row r="1186">
          <cell r="A1186" t="str">
            <v/>
          </cell>
          <cell r="B1186" t="str">
            <v/>
          </cell>
          <cell r="D1186" t="str">
            <v/>
          </cell>
          <cell r="F1186">
            <v>0</v>
          </cell>
          <cell r="G1186">
            <v>0</v>
          </cell>
        </row>
        <row r="1187">
          <cell r="F1187" t="str">
            <v>Total B</v>
          </cell>
          <cell r="G1187">
            <v>0</v>
          </cell>
        </row>
        <row r="1188">
          <cell r="C1188" t="str">
            <v>C - EQUIPOS</v>
          </cell>
        </row>
        <row r="1189">
          <cell r="A1189" t="str">
            <v/>
          </cell>
          <cell r="B1189" t="str">
            <v/>
          </cell>
          <cell r="D1189" t="str">
            <v/>
          </cell>
          <cell r="F1189">
            <v>0</v>
          </cell>
          <cell r="G1189">
            <v>0</v>
          </cell>
        </row>
        <row r="1190">
          <cell r="A1190" t="str">
            <v/>
          </cell>
          <cell r="B1190" t="str">
            <v/>
          </cell>
          <cell r="D1190" t="str">
            <v/>
          </cell>
          <cell r="F1190">
            <v>0</v>
          </cell>
          <cell r="G1190">
            <v>0</v>
          </cell>
        </row>
        <row r="1191">
          <cell r="A1191" t="str">
            <v/>
          </cell>
          <cell r="B1191" t="str">
            <v/>
          </cell>
          <cell r="D1191" t="str">
            <v/>
          </cell>
          <cell r="F1191">
            <v>0</v>
          </cell>
          <cell r="G1191">
            <v>0</v>
          </cell>
        </row>
        <row r="1192">
          <cell r="A1192" t="str">
            <v/>
          </cell>
          <cell r="B1192" t="str">
            <v/>
          </cell>
          <cell r="D1192" t="str">
            <v/>
          </cell>
          <cell r="F1192">
            <v>0</v>
          </cell>
          <cell r="G1192">
            <v>0</v>
          </cell>
        </row>
        <row r="1193">
          <cell r="A1193" t="str">
            <v/>
          </cell>
          <cell r="B1193" t="str">
            <v/>
          </cell>
          <cell r="D1193" t="str">
            <v/>
          </cell>
          <cell r="F1193">
            <v>0</v>
          </cell>
          <cell r="G1193">
            <v>0</v>
          </cell>
        </row>
        <row r="1194">
          <cell r="A1194" t="str">
            <v/>
          </cell>
          <cell r="B1194" t="str">
            <v/>
          </cell>
          <cell r="D1194" t="str">
            <v/>
          </cell>
          <cell r="F1194">
            <v>0</v>
          </cell>
          <cell r="G1194">
            <v>0</v>
          </cell>
        </row>
        <row r="1195">
          <cell r="A1195" t="str">
            <v/>
          </cell>
          <cell r="B1195" t="str">
            <v/>
          </cell>
          <cell r="D1195" t="str">
            <v/>
          </cell>
          <cell r="F1195">
            <v>0</v>
          </cell>
          <cell r="G1195">
            <v>0</v>
          </cell>
        </row>
        <row r="1196">
          <cell r="A1196" t="str">
            <v/>
          </cell>
          <cell r="B1196" t="str">
            <v/>
          </cell>
          <cell r="D1196" t="str">
            <v/>
          </cell>
          <cell r="F1196">
            <v>0</v>
          </cell>
          <cell r="G1196">
            <v>0</v>
          </cell>
        </row>
        <row r="1197">
          <cell r="A1197" t="str">
            <v/>
          </cell>
          <cell r="B1197" t="str">
            <v/>
          </cell>
          <cell r="D1197" t="str">
            <v/>
          </cell>
          <cell r="F1197">
            <v>0</v>
          </cell>
          <cell r="G1197">
            <v>0</v>
          </cell>
        </row>
        <row r="1198">
          <cell r="F1198" t="str">
            <v>Total C</v>
          </cell>
          <cell r="G1198">
            <v>0</v>
          </cell>
        </row>
        <row r="1200">
          <cell r="A1200" t="str">
            <v>5.2</v>
          </cell>
          <cell r="B1200" t="str">
            <v>Antepechos</v>
          </cell>
          <cell r="D1200" t="str">
            <v>Costo  Neto</v>
          </cell>
          <cell r="F1200" t="str">
            <v>Total D=A+B+C</v>
          </cell>
          <cell r="G1200">
            <v>0</v>
          </cell>
        </row>
        <row r="1202">
          <cell r="A1202" t="str">
            <v>ANALISIS DE PRECIOS</v>
          </cell>
        </row>
        <row r="1203">
          <cell r="A1203" t="str">
            <v>COMITENTE:</v>
          </cell>
          <cell r="B1203" t="str">
            <v>DIRECCIÓN DE INFRAESTRUCTURA ESCOLAR</v>
          </cell>
        </row>
        <row r="1204">
          <cell r="A1204" t="str">
            <v>CONTRATISTA:</v>
          </cell>
          <cell r="B1204">
            <v>0</v>
          </cell>
        </row>
        <row r="1205">
          <cell r="A1205" t="str">
            <v>OBRA:</v>
          </cell>
          <cell r="B1205" t="str">
            <v>ESCUELA BATALLA DE TUCUMAN</v>
          </cell>
          <cell r="F1205" t="str">
            <v>PRECIOS A:</v>
          </cell>
          <cell r="G1205">
            <v>0</v>
          </cell>
        </row>
        <row r="1206">
          <cell r="A1206" t="str">
            <v>UBICACIÓN:</v>
          </cell>
          <cell r="B1206" t="str">
            <v>Calle Mendoza y Calle Nº17 - Pocito</v>
          </cell>
        </row>
        <row r="1207">
          <cell r="A1207" t="str">
            <v>RUBRO:</v>
          </cell>
          <cell r="B1207" t="str">
            <v/>
          </cell>
          <cell r="C1207" t="str">
            <v/>
          </cell>
        </row>
        <row r="1208">
          <cell r="A1208" t="str">
            <v>ITEM:</v>
          </cell>
          <cell r="B1208" t="str">
            <v>6.1.2</v>
          </cell>
          <cell r="C1208" t="str">
            <v>Pisos de mosaico granítico 30 x 30</v>
          </cell>
          <cell r="F1208" t="str">
            <v>UNIDAD:</v>
          </cell>
          <cell r="G1208" t="str">
            <v>m2</v>
          </cell>
        </row>
        <row r="1210">
          <cell r="A1210" t="str">
            <v>DATOS REDETERMINACION</v>
          </cell>
          <cell r="C1210" t="str">
            <v>DESIGNACION</v>
          </cell>
          <cell r="D1210" t="str">
            <v>U</v>
          </cell>
          <cell r="E1210" t="str">
            <v>Cantidad</v>
          </cell>
          <cell r="F1210" t="str">
            <v>$ Unitarios</v>
          </cell>
          <cell r="G1210" t="str">
            <v>$ Parcial</v>
          </cell>
        </row>
        <row r="1211">
          <cell r="A1211" t="str">
            <v>CÓDIGO</v>
          </cell>
          <cell r="B1211" t="str">
            <v>DESCRIPCIÓN</v>
          </cell>
        </row>
        <row r="1212">
          <cell r="C1212" t="str">
            <v>A - MATERIALES</v>
          </cell>
        </row>
        <row r="1213">
          <cell r="A1213" t="str">
            <v/>
          </cell>
          <cell r="B1213" t="str">
            <v/>
          </cell>
          <cell r="D1213" t="str">
            <v/>
          </cell>
          <cell r="F1213">
            <v>0</v>
          </cell>
          <cell r="G1213">
            <v>0</v>
          </cell>
        </row>
        <row r="1214">
          <cell r="A1214" t="str">
            <v/>
          </cell>
          <cell r="B1214" t="str">
            <v/>
          </cell>
          <cell r="D1214" t="str">
            <v/>
          </cell>
          <cell r="F1214">
            <v>0</v>
          </cell>
          <cell r="G1214">
            <v>0</v>
          </cell>
        </row>
        <row r="1215">
          <cell r="A1215" t="str">
            <v/>
          </cell>
          <cell r="B1215" t="str">
            <v/>
          </cell>
          <cell r="D1215" t="str">
            <v/>
          </cell>
          <cell r="F1215">
            <v>0</v>
          </cell>
          <cell r="G1215">
            <v>0</v>
          </cell>
        </row>
        <row r="1216">
          <cell r="A1216" t="str">
            <v/>
          </cell>
          <cell r="B1216" t="str">
            <v/>
          </cell>
          <cell r="D1216" t="str">
            <v/>
          </cell>
          <cell r="F1216">
            <v>0</v>
          </cell>
          <cell r="G1216">
            <v>0</v>
          </cell>
        </row>
        <row r="1217">
          <cell r="A1217" t="str">
            <v/>
          </cell>
          <cell r="B1217" t="str">
            <v/>
          </cell>
          <cell r="D1217" t="str">
            <v/>
          </cell>
          <cell r="F1217">
            <v>0</v>
          </cell>
          <cell r="G1217">
            <v>0</v>
          </cell>
        </row>
        <row r="1218">
          <cell r="A1218" t="str">
            <v/>
          </cell>
          <cell r="B1218" t="str">
            <v/>
          </cell>
          <cell r="D1218" t="str">
            <v/>
          </cell>
          <cell r="F1218">
            <v>0</v>
          </cell>
          <cell r="G1218">
            <v>0</v>
          </cell>
        </row>
        <row r="1219">
          <cell r="A1219" t="str">
            <v/>
          </cell>
          <cell r="B1219" t="str">
            <v/>
          </cell>
          <cell r="D1219" t="str">
            <v/>
          </cell>
          <cell r="F1219">
            <v>0</v>
          </cell>
          <cell r="G1219">
            <v>0</v>
          </cell>
        </row>
        <row r="1220">
          <cell r="A1220" t="str">
            <v/>
          </cell>
          <cell r="B1220" t="str">
            <v/>
          </cell>
          <cell r="D1220" t="str">
            <v/>
          </cell>
          <cell r="F1220">
            <v>0</v>
          </cell>
          <cell r="G1220">
            <v>0</v>
          </cell>
        </row>
        <row r="1221">
          <cell r="A1221" t="str">
            <v/>
          </cell>
          <cell r="B1221" t="str">
            <v/>
          </cell>
          <cell r="D1221" t="str">
            <v/>
          </cell>
          <cell r="F1221">
            <v>0</v>
          </cell>
          <cell r="G1221">
            <v>0</v>
          </cell>
        </row>
        <row r="1222">
          <cell r="A1222" t="str">
            <v/>
          </cell>
          <cell r="B1222" t="str">
            <v/>
          </cell>
          <cell r="D1222" t="str">
            <v/>
          </cell>
          <cell r="F1222">
            <v>0</v>
          </cell>
          <cell r="G1222">
            <v>0</v>
          </cell>
        </row>
        <row r="1223">
          <cell r="A1223" t="str">
            <v/>
          </cell>
          <cell r="B1223" t="str">
            <v/>
          </cell>
          <cell r="D1223" t="str">
            <v/>
          </cell>
          <cell r="F1223">
            <v>0</v>
          </cell>
          <cell r="G1223">
            <v>0</v>
          </cell>
        </row>
        <row r="1224">
          <cell r="A1224" t="str">
            <v/>
          </cell>
          <cell r="B1224" t="str">
            <v/>
          </cell>
          <cell r="D1224" t="str">
            <v/>
          </cell>
          <cell r="F1224">
            <v>0</v>
          </cell>
          <cell r="G1224">
            <v>0</v>
          </cell>
        </row>
        <row r="1225">
          <cell r="A1225" t="str">
            <v/>
          </cell>
          <cell r="B1225" t="str">
            <v/>
          </cell>
          <cell r="D1225" t="str">
            <v/>
          </cell>
          <cell r="F1225">
            <v>0</v>
          </cell>
          <cell r="G1225">
            <v>0</v>
          </cell>
        </row>
        <row r="1226">
          <cell r="A1226" t="str">
            <v/>
          </cell>
          <cell r="B1226" t="str">
            <v/>
          </cell>
          <cell r="D1226" t="str">
            <v/>
          </cell>
          <cell r="F1226">
            <v>0</v>
          </cell>
          <cell r="G1226">
            <v>0</v>
          </cell>
        </row>
        <row r="1227">
          <cell r="F1227" t="str">
            <v>Total A</v>
          </cell>
          <cell r="G1227">
            <v>0</v>
          </cell>
        </row>
        <row r="1228">
          <cell r="C1228" t="str">
            <v>B - MANO DE OBRA</v>
          </cell>
        </row>
        <row r="1229">
          <cell r="A1229" t="str">
            <v/>
          </cell>
          <cell r="B1229" t="str">
            <v/>
          </cell>
          <cell r="D1229" t="str">
            <v/>
          </cell>
          <cell r="F1229">
            <v>0</v>
          </cell>
          <cell r="G1229">
            <v>0</v>
          </cell>
        </row>
        <row r="1230">
          <cell r="A1230" t="str">
            <v/>
          </cell>
          <cell r="B1230" t="str">
            <v/>
          </cell>
          <cell r="D1230" t="str">
            <v/>
          </cell>
          <cell r="F1230">
            <v>0</v>
          </cell>
          <cell r="G1230">
            <v>0</v>
          </cell>
        </row>
        <row r="1231">
          <cell r="A1231" t="str">
            <v/>
          </cell>
          <cell r="B1231" t="str">
            <v/>
          </cell>
          <cell r="D1231" t="str">
            <v/>
          </cell>
          <cell r="F1231">
            <v>0</v>
          </cell>
          <cell r="G1231">
            <v>0</v>
          </cell>
        </row>
        <row r="1232">
          <cell r="A1232" t="str">
            <v/>
          </cell>
          <cell r="B1232" t="str">
            <v/>
          </cell>
          <cell r="D1232" t="str">
            <v/>
          </cell>
          <cell r="F1232">
            <v>0</v>
          </cell>
          <cell r="G1232">
            <v>0</v>
          </cell>
        </row>
        <row r="1233">
          <cell r="A1233" t="str">
            <v/>
          </cell>
          <cell r="B1233" t="str">
            <v/>
          </cell>
          <cell r="D1233" t="str">
            <v/>
          </cell>
          <cell r="F1233">
            <v>0</v>
          </cell>
          <cell r="G1233">
            <v>0</v>
          </cell>
        </row>
        <row r="1234">
          <cell r="A1234" t="str">
            <v/>
          </cell>
          <cell r="B1234" t="str">
            <v/>
          </cell>
          <cell r="D1234" t="str">
            <v/>
          </cell>
          <cell r="F1234">
            <v>0</v>
          </cell>
          <cell r="G1234">
            <v>0</v>
          </cell>
        </row>
        <row r="1235">
          <cell r="A1235" t="str">
            <v/>
          </cell>
          <cell r="B1235" t="str">
            <v/>
          </cell>
          <cell r="D1235" t="str">
            <v/>
          </cell>
          <cell r="F1235">
            <v>0</v>
          </cell>
          <cell r="G1235">
            <v>0</v>
          </cell>
        </row>
        <row r="1236">
          <cell r="A1236" t="str">
            <v/>
          </cell>
          <cell r="B1236" t="str">
            <v/>
          </cell>
          <cell r="D1236" t="str">
            <v/>
          </cell>
          <cell r="F1236">
            <v>0</v>
          </cell>
          <cell r="G1236">
            <v>0</v>
          </cell>
        </row>
        <row r="1237">
          <cell r="F1237" t="str">
            <v>Total B</v>
          </cell>
          <cell r="G1237">
            <v>0</v>
          </cell>
        </row>
        <row r="1238">
          <cell r="C1238" t="str">
            <v>C - EQUIPOS</v>
          </cell>
        </row>
        <row r="1239">
          <cell r="A1239" t="str">
            <v/>
          </cell>
          <cell r="B1239" t="str">
            <v/>
          </cell>
          <cell r="D1239" t="str">
            <v/>
          </cell>
          <cell r="F1239">
            <v>0</v>
          </cell>
          <cell r="G1239">
            <v>0</v>
          </cell>
        </row>
        <row r="1240">
          <cell r="A1240" t="str">
            <v/>
          </cell>
          <cell r="B1240" t="str">
            <v/>
          </cell>
          <cell r="D1240" t="str">
            <v/>
          </cell>
          <cell r="F1240">
            <v>0</v>
          </cell>
          <cell r="G1240">
            <v>0</v>
          </cell>
        </row>
        <row r="1241">
          <cell r="A1241" t="str">
            <v/>
          </cell>
          <cell r="B1241" t="str">
            <v/>
          </cell>
          <cell r="D1241" t="str">
            <v/>
          </cell>
          <cell r="F1241">
            <v>0</v>
          </cell>
          <cell r="G1241">
            <v>0</v>
          </cell>
        </row>
        <row r="1242">
          <cell r="A1242" t="str">
            <v/>
          </cell>
          <cell r="B1242" t="str">
            <v/>
          </cell>
          <cell r="D1242" t="str">
            <v/>
          </cell>
          <cell r="F1242">
            <v>0</v>
          </cell>
          <cell r="G1242">
            <v>0</v>
          </cell>
        </row>
        <row r="1243">
          <cell r="A1243" t="str">
            <v/>
          </cell>
          <cell r="B1243" t="str">
            <v/>
          </cell>
          <cell r="D1243" t="str">
            <v/>
          </cell>
          <cell r="F1243">
            <v>0</v>
          </cell>
          <cell r="G1243">
            <v>0</v>
          </cell>
        </row>
        <row r="1244">
          <cell r="A1244" t="str">
            <v/>
          </cell>
          <cell r="B1244" t="str">
            <v/>
          </cell>
          <cell r="D1244" t="str">
            <v/>
          </cell>
          <cell r="F1244">
            <v>0</v>
          </cell>
          <cell r="G1244">
            <v>0</v>
          </cell>
        </row>
        <row r="1245">
          <cell r="A1245" t="str">
            <v/>
          </cell>
          <cell r="B1245" t="str">
            <v/>
          </cell>
          <cell r="D1245" t="str">
            <v/>
          </cell>
          <cell r="F1245">
            <v>0</v>
          </cell>
          <cell r="G1245">
            <v>0</v>
          </cell>
        </row>
        <row r="1246">
          <cell r="A1246" t="str">
            <v/>
          </cell>
          <cell r="B1246" t="str">
            <v/>
          </cell>
          <cell r="D1246" t="str">
            <v/>
          </cell>
          <cell r="F1246">
            <v>0</v>
          </cell>
          <cell r="G1246">
            <v>0</v>
          </cell>
        </row>
        <row r="1247">
          <cell r="A1247" t="str">
            <v/>
          </cell>
          <cell r="B1247" t="str">
            <v/>
          </cell>
          <cell r="D1247" t="str">
            <v/>
          </cell>
          <cell r="F1247">
            <v>0</v>
          </cell>
          <cell r="G1247">
            <v>0</v>
          </cell>
        </row>
        <row r="1248">
          <cell r="F1248" t="str">
            <v>Total C</v>
          </cell>
          <cell r="G1248">
            <v>0</v>
          </cell>
        </row>
        <row r="1250">
          <cell r="A1250" t="str">
            <v>6.1.2</v>
          </cell>
          <cell r="B1250" t="str">
            <v>Pisos de mosaico granítico 30 x 30</v>
          </cell>
          <cell r="D1250" t="str">
            <v>Costo  Neto</v>
          </cell>
          <cell r="F1250" t="str">
            <v>Total D=A+B+C</v>
          </cell>
          <cell r="G1250">
            <v>0</v>
          </cell>
        </row>
        <row r="1252">
          <cell r="A1252" t="str">
            <v>ANALISIS DE PRECIOS</v>
          </cell>
        </row>
        <row r="1253">
          <cell r="A1253" t="str">
            <v>COMITENTE:</v>
          </cell>
          <cell r="B1253" t="str">
            <v>DIRECCIÓN DE INFRAESTRUCTURA ESCOLAR</v>
          </cell>
        </row>
        <row r="1254">
          <cell r="A1254" t="str">
            <v>CONTRATISTA:</v>
          </cell>
          <cell r="B1254">
            <v>0</v>
          </cell>
        </row>
        <row r="1255">
          <cell r="A1255" t="str">
            <v>OBRA:</v>
          </cell>
          <cell r="B1255" t="str">
            <v>ESCUELA BATALLA DE TUCUMAN</v>
          </cell>
          <cell r="F1255" t="str">
            <v>PRECIOS A:</v>
          </cell>
          <cell r="G1255">
            <v>0</v>
          </cell>
        </row>
        <row r="1256">
          <cell r="A1256" t="str">
            <v>UBICACIÓN:</v>
          </cell>
          <cell r="B1256" t="str">
            <v>Calle Mendoza y Calle Nº17 - Pocito</v>
          </cell>
        </row>
        <row r="1257">
          <cell r="A1257" t="str">
            <v>RUBRO:</v>
          </cell>
          <cell r="B1257" t="str">
            <v/>
          </cell>
          <cell r="C1257" t="str">
            <v/>
          </cell>
        </row>
        <row r="1258">
          <cell r="A1258" t="str">
            <v>ITEM:</v>
          </cell>
          <cell r="B1258" t="str">
            <v>6.1.4</v>
          </cell>
          <cell r="C1258" t="str">
            <v>Zócalos graníticos</v>
          </cell>
          <cell r="F1258" t="str">
            <v>UNIDAD:</v>
          </cell>
          <cell r="G1258" t="str">
            <v>ml</v>
          </cell>
        </row>
        <row r="1260">
          <cell r="A1260" t="str">
            <v>DATOS REDETERMINACION</v>
          </cell>
          <cell r="C1260" t="str">
            <v>DESIGNACION</v>
          </cell>
          <cell r="D1260" t="str">
            <v>U</v>
          </cell>
          <cell r="E1260" t="str">
            <v>Cantidad</v>
          </cell>
          <cell r="F1260" t="str">
            <v>$ Unitarios</v>
          </cell>
          <cell r="G1260" t="str">
            <v>$ Parcial</v>
          </cell>
        </row>
        <row r="1261">
          <cell r="A1261" t="str">
            <v>CÓDIGO</v>
          </cell>
          <cell r="B1261" t="str">
            <v>DESCRIPCIÓN</v>
          </cell>
        </row>
        <row r="1262">
          <cell r="C1262" t="str">
            <v>A - MATERIALES</v>
          </cell>
        </row>
        <row r="1263">
          <cell r="A1263" t="str">
            <v/>
          </cell>
          <cell r="B1263" t="str">
            <v/>
          </cell>
          <cell r="D1263" t="str">
            <v/>
          </cell>
          <cell r="F1263">
            <v>0</v>
          </cell>
          <cell r="G1263">
            <v>0</v>
          </cell>
        </row>
        <row r="1264">
          <cell r="A1264" t="str">
            <v/>
          </cell>
          <cell r="B1264" t="str">
            <v/>
          </cell>
          <cell r="D1264" t="str">
            <v/>
          </cell>
          <cell r="F1264">
            <v>0</v>
          </cell>
          <cell r="G1264">
            <v>0</v>
          </cell>
        </row>
        <row r="1265">
          <cell r="A1265" t="str">
            <v/>
          </cell>
          <cell r="B1265" t="str">
            <v/>
          </cell>
          <cell r="D1265" t="str">
            <v/>
          </cell>
          <cell r="F1265">
            <v>0</v>
          </cell>
          <cell r="G1265">
            <v>0</v>
          </cell>
        </row>
        <row r="1266">
          <cell r="A1266" t="str">
            <v/>
          </cell>
          <cell r="B1266" t="str">
            <v/>
          </cell>
          <cell r="D1266" t="str">
            <v/>
          </cell>
          <cell r="F1266">
            <v>0</v>
          </cell>
          <cell r="G1266">
            <v>0</v>
          </cell>
        </row>
        <row r="1267">
          <cell r="A1267" t="str">
            <v/>
          </cell>
          <cell r="B1267" t="str">
            <v/>
          </cell>
          <cell r="D1267" t="str">
            <v/>
          </cell>
          <cell r="F1267">
            <v>0</v>
          </cell>
          <cell r="G1267">
            <v>0</v>
          </cell>
        </row>
        <row r="1268">
          <cell r="A1268" t="str">
            <v/>
          </cell>
          <cell r="B1268" t="str">
            <v/>
          </cell>
          <cell r="D1268" t="str">
            <v/>
          </cell>
          <cell r="F1268">
            <v>0</v>
          </cell>
          <cell r="G1268">
            <v>0</v>
          </cell>
        </row>
        <row r="1269">
          <cell r="A1269" t="str">
            <v/>
          </cell>
          <cell r="B1269" t="str">
            <v/>
          </cell>
          <cell r="D1269" t="str">
            <v/>
          </cell>
          <cell r="F1269">
            <v>0</v>
          </cell>
          <cell r="G1269">
            <v>0</v>
          </cell>
        </row>
        <row r="1270">
          <cell r="A1270" t="str">
            <v/>
          </cell>
          <cell r="B1270" t="str">
            <v/>
          </cell>
          <cell r="D1270" t="str">
            <v/>
          </cell>
          <cell r="F1270">
            <v>0</v>
          </cell>
          <cell r="G1270">
            <v>0</v>
          </cell>
        </row>
        <row r="1271">
          <cell r="A1271" t="str">
            <v/>
          </cell>
          <cell r="B1271" t="str">
            <v/>
          </cell>
          <cell r="D1271" t="str">
            <v/>
          </cell>
          <cell r="F1271">
            <v>0</v>
          </cell>
          <cell r="G1271">
            <v>0</v>
          </cell>
        </row>
        <row r="1272">
          <cell r="A1272" t="str">
            <v/>
          </cell>
          <cell r="B1272" t="str">
            <v/>
          </cell>
          <cell r="D1272" t="str">
            <v/>
          </cell>
          <cell r="F1272">
            <v>0</v>
          </cell>
          <cell r="G1272">
            <v>0</v>
          </cell>
        </row>
        <row r="1273">
          <cell r="A1273" t="str">
            <v/>
          </cell>
          <cell r="B1273" t="str">
            <v/>
          </cell>
          <cell r="D1273" t="str">
            <v/>
          </cell>
          <cell r="F1273">
            <v>0</v>
          </cell>
          <cell r="G1273">
            <v>0</v>
          </cell>
        </row>
        <row r="1274">
          <cell r="A1274" t="str">
            <v/>
          </cell>
          <cell r="B1274" t="str">
            <v/>
          </cell>
          <cell r="D1274" t="str">
            <v/>
          </cell>
          <cell r="F1274">
            <v>0</v>
          </cell>
          <cell r="G1274">
            <v>0</v>
          </cell>
        </row>
        <row r="1275">
          <cell r="A1275" t="str">
            <v/>
          </cell>
          <cell r="B1275" t="str">
            <v/>
          </cell>
          <cell r="D1275" t="str">
            <v/>
          </cell>
          <cell r="F1275">
            <v>0</v>
          </cell>
          <cell r="G1275">
            <v>0</v>
          </cell>
        </row>
        <row r="1276">
          <cell r="A1276" t="str">
            <v/>
          </cell>
          <cell r="B1276" t="str">
            <v/>
          </cell>
          <cell r="D1276" t="str">
            <v/>
          </cell>
          <cell r="F1276">
            <v>0</v>
          </cell>
          <cell r="G1276">
            <v>0</v>
          </cell>
        </row>
        <row r="1277">
          <cell r="F1277" t="str">
            <v>Total A</v>
          </cell>
          <cell r="G1277">
            <v>0</v>
          </cell>
        </row>
        <row r="1278">
          <cell r="C1278" t="str">
            <v>B - MANO DE OBRA</v>
          </cell>
        </row>
        <row r="1279">
          <cell r="A1279" t="str">
            <v/>
          </cell>
          <cell r="B1279" t="str">
            <v/>
          </cell>
          <cell r="D1279" t="str">
            <v/>
          </cell>
          <cell r="F1279">
            <v>0</v>
          </cell>
          <cell r="G1279">
            <v>0</v>
          </cell>
        </row>
        <row r="1280">
          <cell r="A1280" t="str">
            <v/>
          </cell>
          <cell r="B1280" t="str">
            <v/>
          </cell>
          <cell r="D1280" t="str">
            <v/>
          </cell>
          <cell r="F1280">
            <v>0</v>
          </cell>
          <cell r="G1280">
            <v>0</v>
          </cell>
        </row>
        <row r="1281">
          <cell r="A1281" t="str">
            <v/>
          </cell>
          <cell r="B1281" t="str">
            <v/>
          </cell>
          <cell r="D1281" t="str">
            <v/>
          </cell>
          <cell r="F1281">
            <v>0</v>
          </cell>
          <cell r="G1281">
            <v>0</v>
          </cell>
        </row>
        <row r="1282">
          <cell r="A1282" t="str">
            <v/>
          </cell>
          <cell r="B1282" t="str">
            <v/>
          </cell>
          <cell r="D1282" t="str">
            <v/>
          </cell>
          <cell r="F1282">
            <v>0</v>
          </cell>
          <cell r="G1282">
            <v>0</v>
          </cell>
        </row>
        <row r="1283">
          <cell r="A1283" t="str">
            <v/>
          </cell>
          <cell r="B1283" t="str">
            <v/>
          </cell>
          <cell r="D1283" t="str">
            <v/>
          </cell>
          <cell r="F1283">
            <v>0</v>
          </cell>
          <cell r="G1283">
            <v>0</v>
          </cell>
        </row>
        <row r="1284">
          <cell r="A1284" t="str">
            <v/>
          </cell>
          <cell r="B1284" t="str">
            <v/>
          </cell>
          <cell r="D1284" t="str">
            <v/>
          </cell>
          <cell r="F1284">
            <v>0</v>
          </cell>
          <cell r="G1284">
            <v>0</v>
          </cell>
        </row>
        <row r="1285">
          <cell r="A1285" t="str">
            <v/>
          </cell>
          <cell r="B1285" t="str">
            <v/>
          </cell>
          <cell r="D1285" t="str">
            <v/>
          </cell>
          <cell r="F1285">
            <v>0</v>
          </cell>
          <cell r="G1285">
            <v>0</v>
          </cell>
        </row>
        <row r="1286">
          <cell r="A1286" t="str">
            <v/>
          </cell>
          <cell r="B1286" t="str">
            <v/>
          </cell>
          <cell r="D1286" t="str">
            <v/>
          </cell>
          <cell r="F1286">
            <v>0</v>
          </cell>
          <cell r="G1286">
            <v>0</v>
          </cell>
        </row>
        <row r="1287">
          <cell r="F1287" t="str">
            <v>Total B</v>
          </cell>
          <cell r="G1287">
            <v>0</v>
          </cell>
        </row>
        <row r="1288">
          <cell r="C1288" t="str">
            <v>C - EQUIPOS</v>
          </cell>
        </row>
        <row r="1289">
          <cell r="A1289" t="str">
            <v/>
          </cell>
          <cell r="B1289" t="str">
            <v/>
          </cell>
          <cell r="D1289" t="str">
            <v/>
          </cell>
          <cell r="F1289">
            <v>0</v>
          </cell>
          <cell r="G1289">
            <v>0</v>
          </cell>
        </row>
        <row r="1290">
          <cell r="A1290" t="str">
            <v/>
          </cell>
          <cell r="B1290" t="str">
            <v/>
          </cell>
          <cell r="D1290" t="str">
            <v/>
          </cell>
          <cell r="F1290">
            <v>0</v>
          </cell>
          <cell r="G1290">
            <v>0</v>
          </cell>
        </row>
        <row r="1291">
          <cell r="A1291" t="str">
            <v/>
          </cell>
          <cell r="B1291" t="str">
            <v/>
          </cell>
          <cell r="D1291" t="str">
            <v/>
          </cell>
          <cell r="F1291">
            <v>0</v>
          </cell>
          <cell r="G1291">
            <v>0</v>
          </cell>
        </row>
        <row r="1292">
          <cell r="A1292" t="str">
            <v/>
          </cell>
          <cell r="B1292" t="str">
            <v/>
          </cell>
          <cell r="D1292" t="str">
            <v/>
          </cell>
          <cell r="F1292">
            <v>0</v>
          </cell>
          <cell r="G1292">
            <v>0</v>
          </cell>
        </row>
        <row r="1293">
          <cell r="A1293" t="str">
            <v/>
          </cell>
          <cell r="B1293" t="str">
            <v/>
          </cell>
          <cell r="D1293" t="str">
            <v/>
          </cell>
          <cell r="F1293">
            <v>0</v>
          </cell>
          <cell r="G1293">
            <v>0</v>
          </cell>
        </row>
        <row r="1294">
          <cell r="A1294" t="str">
            <v/>
          </cell>
          <cell r="B1294" t="str">
            <v/>
          </cell>
          <cell r="D1294" t="str">
            <v/>
          </cell>
          <cell r="F1294">
            <v>0</v>
          </cell>
          <cell r="G1294">
            <v>0</v>
          </cell>
        </row>
        <row r="1295">
          <cell r="A1295" t="str">
            <v/>
          </cell>
          <cell r="B1295" t="str">
            <v/>
          </cell>
          <cell r="D1295" t="str">
            <v/>
          </cell>
          <cell r="F1295">
            <v>0</v>
          </cell>
          <cell r="G1295">
            <v>0</v>
          </cell>
        </row>
        <row r="1296">
          <cell r="A1296" t="str">
            <v/>
          </cell>
          <cell r="B1296" t="str">
            <v/>
          </cell>
          <cell r="D1296" t="str">
            <v/>
          </cell>
          <cell r="F1296">
            <v>0</v>
          </cell>
          <cell r="G1296">
            <v>0</v>
          </cell>
        </row>
        <row r="1297">
          <cell r="A1297" t="str">
            <v/>
          </cell>
          <cell r="B1297" t="str">
            <v/>
          </cell>
          <cell r="D1297" t="str">
            <v/>
          </cell>
          <cell r="F1297">
            <v>0</v>
          </cell>
          <cell r="G1297">
            <v>0</v>
          </cell>
        </row>
        <row r="1298">
          <cell r="F1298" t="str">
            <v>Total C</v>
          </cell>
          <cell r="G1298">
            <v>0</v>
          </cell>
        </row>
        <row r="1300">
          <cell r="A1300" t="str">
            <v>6.1.4</v>
          </cell>
          <cell r="B1300" t="str">
            <v>Zócalos graníticos</v>
          </cell>
          <cell r="D1300" t="str">
            <v>Costo  Neto</v>
          </cell>
          <cell r="F1300" t="str">
            <v>Total D=A+B+C</v>
          </cell>
          <cell r="G1300">
            <v>0</v>
          </cell>
        </row>
        <row r="1302">
          <cell r="A1302" t="str">
            <v>ANALISIS DE PRECIOS</v>
          </cell>
        </row>
        <row r="1303">
          <cell r="A1303" t="str">
            <v>COMITENTE:</v>
          </cell>
          <cell r="B1303" t="str">
            <v>DIRECCIÓN DE INFRAESTRUCTURA ESCOLAR</v>
          </cell>
        </row>
        <row r="1304">
          <cell r="A1304" t="str">
            <v>CONTRATISTA:</v>
          </cell>
          <cell r="B1304">
            <v>0</v>
          </cell>
        </row>
        <row r="1305">
          <cell r="A1305" t="str">
            <v>OBRA:</v>
          </cell>
          <cell r="B1305" t="str">
            <v>ESCUELA BATALLA DE TUCUMAN</v>
          </cell>
          <cell r="F1305" t="str">
            <v>PRECIOS A:</v>
          </cell>
          <cell r="G1305">
            <v>0</v>
          </cell>
        </row>
        <row r="1306">
          <cell r="A1306" t="str">
            <v>UBICACIÓN:</v>
          </cell>
          <cell r="B1306" t="str">
            <v>Calle Mendoza y Calle Nº17 - Pocito</v>
          </cell>
        </row>
        <row r="1307">
          <cell r="A1307" t="str">
            <v>RUBRO:</v>
          </cell>
          <cell r="B1307" t="str">
            <v/>
          </cell>
          <cell r="C1307" t="str">
            <v/>
          </cell>
        </row>
        <row r="1308">
          <cell r="A1308" t="str">
            <v>ITEM:</v>
          </cell>
          <cell r="B1308" t="str">
            <v>6.1.10</v>
          </cell>
          <cell r="C1308" t="str">
            <v>Umbrales y solías</v>
          </cell>
          <cell r="F1308" t="str">
            <v>UNIDAD:</v>
          </cell>
          <cell r="G1308" t="str">
            <v>m2</v>
          </cell>
        </row>
        <row r="1310">
          <cell r="A1310" t="str">
            <v>DATOS REDETERMINACION</v>
          </cell>
          <cell r="C1310" t="str">
            <v>DESIGNACION</v>
          </cell>
          <cell r="D1310" t="str">
            <v>U</v>
          </cell>
          <cell r="E1310" t="str">
            <v>Cantidad</v>
          </cell>
          <cell r="F1310" t="str">
            <v>$ Unitarios</v>
          </cell>
          <cell r="G1310" t="str">
            <v>$ Parcial</v>
          </cell>
        </row>
        <row r="1311">
          <cell r="A1311" t="str">
            <v>CÓDIGO</v>
          </cell>
          <cell r="B1311" t="str">
            <v>DESCRIPCIÓN</v>
          </cell>
        </row>
        <row r="1312">
          <cell r="C1312" t="str">
            <v>A - MATERIALES</v>
          </cell>
        </row>
        <row r="1313">
          <cell r="A1313" t="str">
            <v/>
          </cell>
          <cell r="B1313" t="str">
            <v/>
          </cell>
          <cell r="D1313" t="str">
            <v/>
          </cell>
          <cell r="F1313">
            <v>0</v>
          </cell>
          <cell r="G1313">
            <v>0</v>
          </cell>
        </row>
        <row r="1314">
          <cell r="A1314" t="str">
            <v/>
          </cell>
          <cell r="B1314" t="str">
            <v/>
          </cell>
          <cell r="D1314" t="str">
            <v/>
          </cell>
          <cell r="F1314">
            <v>0</v>
          </cell>
          <cell r="G1314">
            <v>0</v>
          </cell>
        </row>
        <row r="1315">
          <cell r="A1315" t="str">
            <v/>
          </cell>
          <cell r="B1315" t="str">
            <v/>
          </cell>
          <cell r="D1315" t="str">
            <v/>
          </cell>
          <cell r="F1315">
            <v>0</v>
          </cell>
          <cell r="G1315">
            <v>0</v>
          </cell>
        </row>
        <row r="1316">
          <cell r="A1316" t="str">
            <v/>
          </cell>
          <cell r="B1316" t="str">
            <v/>
          </cell>
          <cell r="D1316" t="str">
            <v/>
          </cell>
          <cell r="F1316">
            <v>0</v>
          </cell>
          <cell r="G1316">
            <v>0</v>
          </cell>
        </row>
        <row r="1317">
          <cell r="A1317" t="str">
            <v/>
          </cell>
          <cell r="B1317" t="str">
            <v/>
          </cell>
          <cell r="D1317" t="str">
            <v/>
          </cell>
          <cell r="F1317">
            <v>0</v>
          </cell>
          <cell r="G1317">
            <v>0</v>
          </cell>
        </row>
        <row r="1318">
          <cell r="A1318" t="str">
            <v/>
          </cell>
          <cell r="B1318" t="str">
            <v/>
          </cell>
          <cell r="D1318" t="str">
            <v/>
          </cell>
          <cell r="F1318">
            <v>0</v>
          </cell>
          <cell r="G1318">
            <v>0</v>
          </cell>
        </row>
        <row r="1319">
          <cell r="A1319" t="str">
            <v/>
          </cell>
          <cell r="B1319" t="str">
            <v/>
          </cell>
          <cell r="D1319" t="str">
            <v/>
          </cell>
          <cell r="F1319">
            <v>0</v>
          </cell>
          <cell r="G1319">
            <v>0</v>
          </cell>
        </row>
        <row r="1320">
          <cell r="A1320" t="str">
            <v/>
          </cell>
          <cell r="B1320" t="str">
            <v/>
          </cell>
          <cell r="D1320" t="str">
            <v/>
          </cell>
          <cell r="F1320">
            <v>0</v>
          </cell>
          <cell r="G1320">
            <v>0</v>
          </cell>
        </row>
        <row r="1321">
          <cell r="A1321" t="str">
            <v/>
          </cell>
          <cell r="B1321" t="str">
            <v/>
          </cell>
          <cell r="D1321" t="str">
            <v/>
          </cell>
          <cell r="F1321">
            <v>0</v>
          </cell>
          <cell r="G1321">
            <v>0</v>
          </cell>
        </row>
        <row r="1322">
          <cell r="A1322" t="str">
            <v/>
          </cell>
          <cell r="B1322" t="str">
            <v/>
          </cell>
          <cell r="D1322" t="str">
            <v/>
          </cell>
          <cell r="F1322">
            <v>0</v>
          </cell>
          <cell r="G1322">
            <v>0</v>
          </cell>
        </row>
        <row r="1323">
          <cell r="A1323" t="str">
            <v/>
          </cell>
          <cell r="B1323" t="str">
            <v/>
          </cell>
          <cell r="D1323" t="str">
            <v/>
          </cell>
          <cell r="F1323">
            <v>0</v>
          </cell>
          <cell r="G1323">
            <v>0</v>
          </cell>
        </row>
        <row r="1324">
          <cell r="A1324" t="str">
            <v/>
          </cell>
          <cell r="B1324" t="str">
            <v/>
          </cell>
          <cell r="D1324" t="str">
            <v/>
          </cell>
          <cell r="F1324">
            <v>0</v>
          </cell>
          <cell r="G1324">
            <v>0</v>
          </cell>
        </row>
        <row r="1325">
          <cell r="A1325" t="str">
            <v/>
          </cell>
          <cell r="B1325" t="str">
            <v/>
          </cell>
          <cell r="D1325" t="str">
            <v/>
          </cell>
          <cell r="F1325">
            <v>0</v>
          </cell>
          <cell r="G1325">
            <v>0</v>
          </cell>
        </row>
        <row r="1326">
          <cell r="A1326" t="str">
            <v/>
          </cell>
          <cell r="B1326" t="str">
            <v/>
          </cell>
          <cell r="D1326" t="str">
            <v/>
          </cell>
          <cell r="F1326">
            <v>0</v>
          </cell>
          <cell r="G1326">
            <v>0</v>
          </cell>
        </row>
        <row r="1327">
          <cell r="F1327" t="str">
            <v>Total A</v>
          </cell>
          <cell r="G1327">
            <v>0</v>
          </cell>
        </row>
        <row r="1328">
          <cell r="C1328" t="str">
            <v>B - MANO DE OBRA</v>
          </cell>
        </row>
        <row r="1329">
          <cell r="A1329" t="str">
            <v/>
          </cell>
          <cell r="B1329" t="str">
            <v/>
          </cell>
          <cell r="D1329" t="str">
            <v/>
          </cell>
          <cell r="F1329">
            <v>0</v>
          </cell>
          <cell r="G1329">
            <v>0</v>
          </cell>
        </row>
        <row r="1330">
          <cell r="A1330" t="str">
            <v/>
          </cell>
          <cell r="B1330" t="str">
            <v/>
          </cell>
          <cell r="D1330" t="str">
            <v/>
          </cell>
          <cell r="F1330">
            <v>0</v>
          </cell>
          <cell r="G1330">
            <v>0</v>
          </cell>
        </row>
        <row r="1331">
          <cell r="A1331" t="str">
            <v/>
          </cell>
          <cell r="B1331" t="str">
            <v/>
          </cell>
          <cell r="D1331" t="str">
            <v/>
          </cell>
          <cell r="F1331">
            <v>0</v>
          </cell>
          <cell r="G1331">
            <v>0</v>
          </cell>
        </row>
        <row r="1332">
          <cell r="A1332" t="str">
            <v/>
          </cell>
          <cell r="B1332" t="str">
            <v/>
          </cell>
          <cell r="D1332" t="str">
            <v/>
          </cell>
          <cell r="F1332">
            <v>0</v>
          </cell>
          <cell r="G1332">
            <v>0</v>
          </cell>
        </row>
        <row r="1333">
          <cell r="A1333" t="str">
            <v/>
          </cell>
          <cell r="B1333" t="str">
            <v/>
          </cell>
          <cell r="D1333" t="str">
            <v/>
          </cell>
          <cell r="F1333">
            <v>0</v>
          </cell>
          <cell r="G1333">
            <v>0</v>
          </cell>
        </row>
        <row r="1334">
          <cell r="A1334" t="str">
            <v/>
          </cell>
          <cell r="B1334" t="str">
            <v/>
          </cell>
          <cell r="D1334" t="str">
            <v/>
          </cell>
          <cell r="F1334">
            <v>0</v>
          </cell>
          <cell r="G1334">
            <v>0</v>
          </cell>
        </row>
        <row r="1335">
          <cell r="A1335" t="str">
            <v/>
          </cell>
          <cell r="B1335" t="str">
            <v/>
          </cell>
          <cell r="D1335" t="str">
            <v/>
          </cell>
          <cell r="F1335">
            <v>0</v>
          </cell>
          <cell r="G1335">
            <v>0</v>
          </cell>
        </row>
        <row r="1336">
          <cell r="A1336" t="str">
            <v/>
          </cell>
          <cell r="B1336" t="str">
            <v/>
          </cell>
          <cell r="D1336" t="str">
            <v/>
          </cell>
          <cell r="F1336">
            <v>0</v>
          </cell>
          <cell r="G1336">
            <v>0</v>
          </cell>
        </row>
        <row r="1337">
          <cell r="F1337" t="str">
            <v>Total B</v>
          </cell>
          <cell r="G1337">
            <v>0</v>
          </cell>
        </row>
        <row r="1338">
          <cell r="C1338" t="str">
            <v>C - EQUIPOS</v>
          </cell>
        </row>
        <row r="1339">
          <cell r="A1339" t="str">
            <v/>
          </cell>
          <cell r="B1339" t="str">
            <v/>
          </cell>
          <cell r="D1339" t="str">
            <v/>
          </cell>
          <cell r="F1339">
            <v>0</v>
          </cell>
          <cell r="G1339">
            <v>0</v>
          </cell>
        </row>
        <row r="1340">
          <cell r="A1340" t="str">
            <v/>
          </cell>
          <cell r="B1340" t="str">
            <v/>
          </cell>
          <cell r="D1340" t="str">
            <v/>
          </cell>
          <cell r="F1340">
            <v>0</v>
          </cell>
          <cell r="G1340">
            <v>0</v>
          </cell>
        </row>
        <row r="1341">
          <cell r="A1341" t="str">
            <v/>
          </cell>
          <cell r="B1341" t="str">
            <v/>
          </cell>
          <cell r="D1341" t="str">
            <v/>
          </cell>
          <cell r="F1341">
            <v>0</v>
          </cell>
          <cell r="G1341">
            <v>0</v>
          </cell>
        </row>
        <row r="1342">
          <cell r="A1342" t="str">
            <v/>
          </cell>
          <cell r="B1342" t="str">
            <v/>
          </cell>
          <cell r="D1342" t="str">
            <v/>
          </cell>
          <cell r="F1342">
            <v>0</v>
          </cell>
          <cell r="G1342">
            <v>0</v>
          </cell>
        </row>
        <row r="1343">
          <cell r="A1343" t="str">
            <v/>
          </cell>
          <cell r="B1343" t="str">
            <v/>
          </cell>
          <cell r="D1343" t="str">
            <v/>
          </cell>
          <cell r="F1343">
            <v>0</v>
          </cell>
          <cell r="G1343">
            <v>0</v>
          </cell>
        </row>
        <row r="1344">
          <cell r="A1344" t="str">
            <v/>
          </cell>
          <cell r="B1344" t="str">
            <v/>
          </cell>
          <cell r="D1344" t="str">
            <v/>
          </cell>
          <cell r="F1344">
            <v>0</v>
          </cell>
          <cell r="G1344">
            <v>0</v>
          </cell>
        </row>
        <row r="1345">
          <cell r="A1345" t="str">
            <v/>
          </cell>
          <cell r="B1345" t="str">
            <v/>
          </cell>
          <cell r="D1345" t="str">
            <v/>
          </cell>
          <cell r="F1345">
            <v>0</v>
          </cell>
          <cell r="G1345">
            <v>0</v>
          </cell>
        </row>
        <row r="1346">
          <cell r="A1346" t="str">
            <v/>
          </cell>
          <cell r="B1346" t="str">
            <v/>
          </cell>
          <cell r="D1346" t="str">
            <v/>
          </cell>
          <cell r="F1346">
            <v>0</v>
          </cell>
          <cell r="G1346">
            <v>0</v>
          </cell>
        </row>
        <row r="1347">
          <cell r="A1347" t="str">
            <v/>
          </cell>
          <cell r="B1347" t="str">
            <v/>
          </cell>
          <cell r="D1347" t="str">
            <v/>
          </cell>
          <cell r="F1347">
            <v>0</v>
          </cell>
          <cell r="G1347">
            <v>0</v>
          </cell>
        </row>
        <row r="1348">
          <cell r="F1348" t="str">
            <v>Total C</v>
          </cell>
          <cell r="G1348">
            <v>0</v>
          </cell>
        </row>
        <row r="1350">
          <cell r="A1350" t="str">
            <v>6.1.10</v>
          </cell>
          <cell r="B1350" t="str">
            <v>Umbrales y solías</v>
          </cell>
          <cell r="D1350" t="str">
            <v>Costo  Neto</v>
          </cell>
          <cell r="F1350" t="str">
            <v>Total D=A+B+C</v>
          </cell>
          <cell r="G1350">
            <v>0</v>
          </cell>
        </row>
        <row r="1352">
          <cell r="A1352" t="str">
            <v>ANALISIS DE PRECIOS</v>
          </cell>
        </row>
        <row r="1353">
          <cell r="A1353" t="str">
            <v>COMITENTE:</v>
          </cell>
          <cell r="B1353" t="str">
            <v>DIRECCIÓN DE INFRAESTRUCTURA ESCOLAR</v>
          </cell>
        </row>
        <row r="1354">
          <cell r="A1354" t="str">
            <v>CONTRATISTA:</v>
          </cell>
          <cell r="B1354">
            <v>0</v>
          </cell>
        </row>
        <row r="1355">
          <cell r="A1355" t="str">
            <v>OBRA:</v>
          </cell>
          <cell r="B1355" t="str">
            <v>ESCUELA BATALLA DE TUCUMAN</v>
          </cell>
          <cell r="F1355" t="str">
            <v>PRECIOS A:</v>
          </cell>
          <cell r="G1355">
            <v>0</v>
          </cell>
        </row>
        <row r="1356">
          <cell r="A1356" t="str">
            <v>UBICACIÓN:</v>
          </cell>
          <cell r="B1356" t="str">
            <v>Calle Mendoza y Calle Nº17 - Pocito</v>
          </cell>
        </row>
        <row r="1357">
          <cell r="A1357" t="str">
            <v>RUBRO:</v>
          </cell>
          <cell r="B1357" t="str">
            <v/>
          </cell>
          <cell r="C1357" t="str">
            <v/>
          </cell>
        </row>
        <row r="1358">
          <cell r="A1358" t="str">
            <v>ITEM:</v>
          </cell>
          <cell r="B1358" t="str">
            <v>6.2.1</v>
          </cell>
          <cell r="C1358" t="str">
            <v>De hormigón sin armar</v>
          </cell>
          <cell r="F1358" t="str">
            <v>UNIDAD:</v>
          </cell>
          <cell r="G1358" t="str">
            <v>m2</v>
          </cell>
        </row>
        <row r="1360">
          <cell r="A1360" t="str">
            <v>DATOS REDETERMINACION</v>
          </cell>
          <cell r="C1360" t="str">
            <v>DESIGNACION</v>
          </cell>
          <cell r="D1360" t="str">
            <v>U</v>
          </cell>
          <cell r="E1360" t="str">
            <v>Cantidad</v>
          </cell>
          <cell r="F1360" t="str">
            <v>$ Unitarios</v>
          </cell>
          <cell r="G1360" t="str">
            <v>$ Parcial</v>
          </cell>
        </row>
        <row r="1361">
          <cell r="A1361" t="str">
            <v>CÓDIGO</v>
          </cell>
          <cell r="B1361" t="str">
            <v>DESCRIPCIÓN</v>
          </cell>
        </row>
        <row r="1362">
          <cell r="C1362" t="str">
            <v>A - MATERIALES</v>
          </cell>
        </row>
        <row r="1363">
          <cell r="A1363" t="str">
            <v/>
          </cell>
          <cell r="B1363" t="str">
            <v/>
          </cell>
          <cell r="D1363" t="str">
            <v/>
          </cell>
          <cell r="F1363">
            <v>0</v>
          </cell>
          <cell r="G1363">
            <v>0</v>
          </cell>
        </row>
        <row r="1364">
          <cell r="A1364" t="str">
            <v/>
          </cell>
          <cell r="B1364" t="str">
            <v/>
          </cell>
          <cell r="D1364" t="str">
            <v/>
          </cell>
          <cell r="F1364">
            <v>0</v>
          </cell>
          <cell r="G1364">
            <v>0</v>
          </cell>
        </row>
        <row r="1365">
          <cell r="A1365" t="str">
            <v/>
          </cell>
          <cell r="B1365" t="str">
            <v/>
          </cell>
          <cell r="D1365" t="str">
            <v/>
          </cell>
          <cell r="F1365">
            <v>0</v>
          </cell>
          <cell r="G1365">
            <v>0</v>
          </cell>
        </row>
        <row r="1366">
          <cell r="A1366" t="str">
            <v/>
          </cell>
          <cell r="B1366" t="str">
            <v/>
          </cell>
          <cell r="D1366" t="str">
            <v/>
          </cell>
          <cell r="F1366">
            <v>0</v>
          </cell>
          <cell r="G1366">
            <v>0</v>
          </cell>
        </row>
        <row r="1367">
          <cell r="A1367" t="str">
            <v/>
          </cell>
          <cell r="B1367" t="str">
            <v/>
          </cell>
          <cell r="D1367" t="str">
            <v/>
          </cell>
          <cell r="F1367">
            <v>0</v>
          </cell>
          <cell r="G1367">
            <v>0</v>
          </cell>
        </row>
        <row r="1368">
          <cell r="A1368" t="str">
            <v/>
          </cell>
          <cell r="B1368" t="str">
            <v/>
          </cell>
          <cell r="D1368" t="str">
            <v/>
          </cell>
          <cell r="F1368">
            <v>0</v>
          </cell>
          <cell r="G1368">
            <v>0</v>
          </cell>
        </row>
        <row r="1369">
          <cell r="A1369" t="str">
            <v/>
          </cell>
          <cell r="B1369" t="str">
            <v/>
          </cell>
          <cell r="D1369" t="str">
            <v/>
          </cell>
          <cell r="F1369">
            <v>0</v>
          </cell>
          <cell r="G1369">
            <v>0</v>
          </cell>
        </row>
        <row r="1370">
          <cell r="A1370" t="str">
            <v/>
          </cell>
          <cell r="B1370" t="str">
            <v/>
          </cell>
          <cell r="D1370" t="str">
            <v/>
          </cell>
          <cell r="F1370">
            <v>0</v>
          </cell>
          <cell r="G1370">
            <v>0</v>
          </cell>
        </row>
        <row r="1371">
          <cell r="A1371" t="str">
            <v/>
          </cell>
          <cell r="B1371" t="str">
            <v/>
          </cell>
          <cell r="D1371" t="str">
            <v/>
          </cell>
          <cell r="F1371">
            <v>0</v>
          </cell>
          <cell r="G1371">
            <v>0</v>
          </cell>
        </row>
        <row r="1372">
          <cell r="A1372" t="str">
            <v/>
          </cell>
          <cell r="B1372" t="str">
            <v/>
          </cell>
          <cell r="D1372" t="str">
            <v/>
          </cell>
          <cell r="F1372">
            <v>0</v>
          </cell>
          <cell r="G1372">
            <v>0</v>
          </cell>
        </row>
        <row r="1373">
          <cell r="A1373" t="str">
            <v/>
          </cell>
          <cell r="B1373" t="str">
            <v/>
          </cell>
          <cell r="D1373" t="str">
            <v/>
          </cell>
          <cell r="F1373">
            <v>0</v>
          </cell>
          <cell r="G1373">
            <v>0</v>
          </cell>
        </row>
        <row r="1374">
          <cell r="A1374" t="str">
            <v/>
          </cell>
          <cell r="B1374" t="str">
            <v/>
          </cell>
          <cell r="D1374" t="str">
            <v/>
          </cell>
          <cell r="F1374">
            <v>0</v>
          </cell>
          <cell r="G1374">
            <v>0</v>
          </cell>
        </row>
        <row r="1375">
          <cell r="A1375" t="str">
            <v/>
          </cell>
          <cell r="B1375" t="str">
            <v/>
          </cell>
          <cell r="D1375" t="str">
            <v/>
          </cell>
          <cell r="F1375">
            <v>0</v>
          </cell>
          <cell r="G1375">
            <v>0</v>
          </cell>
        </row>
        <row r="1376">
          <cell r="A1376" t="str">
            <v/>
          </cell>
          <cell r="B1376" t="str">
            <v/>
          </cell>
          <cell r="D1376" t="str">
            <v/>
          </cell>
          <cell r="F1376">
            <v>0</v>
          </cell>
          <cell r="G1376">
            <v>0</v>
          </cell>
        </row>
        <row r="1377">
          <cell r="F1377" t="str">
            <v>Total A</v>
          </cell>
          <cell r="G1377">
            <v>0</v>
          </cell>
        </row>
        <row r="1378">
          <cell r="C1378" t="str">
            <v>B - MANO DE OBRA</v>
          </cell>
        </row>
        <row r="1379">
          <cell r="A1379" t="str">
            <v/>
          </cell>
          <cell r="B1379" t="str">
            <v/>
          </cell>
          <cell r="D1379" t="str">
            <v/>
          </cell>
          <cell r="F1379">
            <v>0</v>
          </cell>
          <cell r="G1379">
            <v>0</v>
          </cell>
        </row>
        <row r="1380">
          <cell r="A1380" t="str">
            <v/>
          </cell>
          <cell r="B1380" t="str">
            <v/>
          </cell>
          <cell r="D1380" t="str">
            <v/>
          </cell>
          <cell r="F1380">
            <v>0</v>
          </cell>
          <cell r="G1380">
            <v>0</v>
          </cell>
        </row>
        <row r="1381">
          <cell r="A1381" t="str">
            <v/>
          </cell>
          <cell r="B1381" t="str">
            <v/>
          </cell>
          <cell r="D1381" t="str">
            <v/>
          </cell>
          <cell r="F1381">
            <v>0</v>
          </cell>
          <cell r="G1381">
            <v>0</v>
          </cell>
        </row>
        <row r="1382">
          <cell r="A1382" t="str">
            <v/>
          </cell>
          <cell r="B1382" t="str">
            <v/>
          </cell>
          <cell r="D1382" t="str">
            <v/>
          </cell>
          <cell r="F1382">
            <v>0</v>
          </cell>
          <cell r="G1382">
            <v>0</v>
          </cell>
        </row>
        <row r="1383">
          <cell r="A1383" t="str">
            <v/>
          </cell>
          <cell r="B1383" t="str">
            <v/>
          </cell>
          <cell r="D1383" t="str">
            <v/>
          </cell>
          <cell r="F1383">
            <v>0</v>
          </cell>
          <cell r="G1383">
            <v>0</v>
          </cell>
        </row>
        <row r="1384">
          <cell r="A1384" t="str">
            <v/>
          </cell>
          <cell r="B1384" t="str">
            <v/>
          </cell>
          <cell r="D1384" t="str">
            <v/>
          </cell>
          <cell r="F1384">
            <v>0</v>
          </cell>
          <cell r="G1384">
            <v>0</v>
          </cell>
        </row>
        <row r="1385">
          <cell r="A1385" t="str">
            <v/>
          </cell>
          <cell r="B1385" t="str">
            <v/>
          </cell>
          <cell r="D1385" t="str">
            <v/>
          </cell>
          <cell r="F1385">
            <v>0</v>
          </cell>
          <cell r="G1385">
            <v>0</v>
          </cell>
        </row>
        <row r="1386">
          <cell r="A1386" t="str">
            <v/>
          </cell>
          <cell r="B1386" t="str">
            <v/>
          </cell>
          <cell r="D1386" t="str">
            <v/>
          </cell>
          <cell r="F1386">
            <v>0</v>
          </cell>
          <cell r="G1386">
            <v>0</v>
          </cell>
        </row>
        <row r="1387">
          <cell r="F1387" t="str">
            <v>Total B</v>
          </cell>
          <cell r="G1387">
            <v>0</v>
          </cell>
        </row>
        <row r="1388">
          <cell r="C1388" t="str">
            <v>C - EQUIPOS</v>
          </cell>
        </row>
        <row r="1389">
          <cell r="A1389" t="str">
            <v/>
          </cell>
          <cell r="B1389" t="str">
            <v/>
          </cell>
          <cell r="D1389" t="str">
            <v/>
          </cell>
          <cell r="F1389">
            <v>0</v>
          </cell>
          <cell r="G1389">
            <v>0</v>
          </cell>
        </row>
        <row r="1390">
          <cell r="A1390" t="str">
            <v/>
          </cell>
          <cell r="B1390" t="str">
            <v/>
          </cell>
          <cell r="D1390" t="str">
            <v/>
          </cell>
          <cell r="F1390">
            <v>0</v>
          </cell>
          <cell r="G1390">
            <v>0</v>
          </cell>
        </row>
        <row r="1391">
          <cell r="A1391" t="str">
            <v/>
          </cell>
          <cell r="B1391" t="str">
            <v/>
          </cell>
          <cell r="D1391" t="str">
            <v/>
          </cell>
          <cell r="F1391">
            <v>0</v>
          </cell>
          <cell r="G1391">
            <v>0</v>
          </cell>
        </row>
        <row r="1392">
          <cell r="A1392" t="str">
            <v/>
          </cell>
          <cell r="B1392" t="str">
            <v/>
          </cell>
          <cell r="D1392" t="str">
            <v/>
          </cell>
          <cell r="F1392">
            <v>0</v>
          </cell>
          <cell r="G1392">
            <v>0</v>
          </cell>
        </row>
        <row r="1393">
          <cell r="A1393" t="str">
            <v/>
          </cell>
          <cell r="B1393" t="str">
            <v/>
          </cell>
          <cell r="D1393" t="str">
            <v/>
          </cell>
          <cell r="F1393">
            <v>0</v>
          </cell>
          <cell r="G1393">
            <v>0</v>
          </cell>
        </row>
        <row r="1394">
          <cell r="A1394" t="str">
            <v/>
          </cell>
          <cell r="B1394" t="str">
            <v/>
          </cell>
          <cell r="D1394" t="str">
            <v/>
          </cell>
          <cell r="F1394">
            <v>0</v>
          </cell>
          <cell r="G1394">
            <v>0</v>
          </cell>
        </row>
        <row r="1395">
          <cell r="A1395" t="str">
            <v/>
          </cell>
          <cell r="B1395" t="str">
            <v/>
          </cell>
          <cell r="D1395" t="str">
            <v/>
          </cell>
          <cell r="F1395">
            <v>0</v>
          </cell>
          <cell r="G1395">
            <v>0</v>
          </cell>
        </row>
        <row r="1396">
          <cell r="A1396" t="str">
            <v/>
          </cell>
          <cell r="B1396" t="str">
            <v/>
          </cell>
          <cell r="D1396" t="str">
            <v/>
          </cell>
          <cell r="F1396">
            <v>0</v>
          </cell>
          <cell r="G1396">
            <v>0</v>
          </cell>
        </row>
        <row r="1397">
          <cell r="A1397" t="str">
            <v/>
          </cell>
          <cell r="B1397" t="str">
            <v/>
          </cell>
          <cell r="D1397" t="str">
            <v/>
          </cell>
          <cell r="F1397">
            <v>0</v>
          </cell>
          <cell r="G1397">
            <v>0</v>
          </cell>
        </row>
        <row r="1398">
          <cell r="F1398" t="str">
            <v>Total C</v>
          </cell>
          <cell r="G1398">
            <v>0</v>
          </cell>
        </row>
        <row r="1400">
          <cell r="A1400" t="str">
            <v>6.2.1</v>
          </cell>
          <cell r="B1400" t="str">
            <v>De hormigón sin armar</v>
          </cell>
          <cell r="D1400" t="str">
            <v>Costo  Neto</v>
          </cell>
          <cell r="F1400" t="str">
            <v>Total D=A+B+C</v>
          </cell>
          <cell r="G1400">
            <v>0</v>
          </cell>
        </row>
        <row r="1402">
          <cell r="A1402" t="str">
            <v>ANALISIS DE PRECIOS</v>
          </cell>
        </row>
        <row r="1403">
          <cell r="A1403" t="str">
            <v>COMITENTE:</v>
          </cell>
          <cell r="B1403" t="str">
            <v>DIRECCIÓN DE INFRAESTRUCTURA ESCOLAR</v>
          </cell>
        </row>
        <row r="1404">
          <cell r="A1404" t="str">
            <v>CONTRATISTA:</v>
          </cell>
          <cell r="B1404">
            <v>0</v>
          </cell>
        </row>
        <row r="1405">
          <cell r="A1405" t="str">
            <v>OBRA:</v>
          </cell>
          <cell r="B1405" t="str">
            <v>ESCUELA BATALLA DE TUCUMAN</v>
          </cell>
          <cell r="F1405" t="str">
            <v>PRECIOS A:</v>
          </cell>
          <cell r="G1405">
            <v>0</v>
          </cell>
        </row>
        <row r="1406">
          <cell r="A1406" t="str">
            <v>UBICACIÓN:</v>
          </cell>
          <cell r="B1406" t="str">
            <v>Calle Mendoza y Calle Nº17 - Pocito</v>
          </cell>
        </row>
        <row r="1407">
          <cell r="A1407" t="str">
            <v>RUBRO:</v>
          </cell>
          <cell r="B1407" t="str">
            <v/>
          </cell>
          <cell r="C1407" t="str">
            <v/>
          </cell>
        </row>
        <row r="1408">
          <cell r="A1408" t="str">
            <v>ITEM:</v>
          </cell>
          <cell r="B1408" t="str">
            <v>6.2.7</v>
          </cell>
          <cell r="C1408" t="str">
            <v>Zócalo rehundido</v>
          </cell>
          <cell r="F1408" t="str">
            <v>UNIDAD:</v>
          </cell>
          <cell r="G1408" t="str">
            <v>ml</v>
          </cell>
        </row>
        <row r="1410">
          <cell r="A1410" t="str">
            <v>DATOS REDETERMINACION</v>
          </cell>
          <cell r="C1410" t="str">
            <v>DESIGNACION</v>
          </cell>
          <cell r="D1410" t="str">
            <v>U</v>
          </cell>
          <cell r="E1410" t="str">
            <v>Cantidad</v>
          </cell>
          <cell r="F1410" t="str">
            <v>$ Unitarios</v>
          </cell>
          <cell r="G1410" t="str">
            <v>$ Parcial</v>
          </cell>
        </row>
        <row r="1411">
          <cell r="A1411" t="str">
            <v>CÓDIGO</v>
          </cell>
          <cell r="B1411" t="str">
            <v>DESCRIPCIÓN</v>
          </cell>
        </row>
        <row r="1412">
          <cell r="C1412" t="str">
            <v>A - MATERIALES</v>
          </cell>
        </row>
        <row r="1413">
          <cell r="A1413" t="str">
            <v/>
          </cell>
          <cell r="B1413" t="str">
            <v/>
          </cell>
          <cell r="D1413" t="str">
            <v/>
          </cell>
          <cell r="F1413">
            <v>0</v>
          </cell>
          <cell r="G1413">
            <v>0</v>
          </cell>
        </row>
        <row r="1414">
          <cell r="A1414" t="str">
            <v/>
          </cell>
          <cell r="B1414" t="str">
            <v/>
          </cell>
          <cell r="D1414" t="str">
            <v/>
          </cell>
          <cell r="F1414">
            <v>0</v>
          </cell>
          <cell r="G1414">
            <v>0</v>
          </cell>
        </row>
        <row r="1415">
          <cell r="A1415" t="str">
            <v/>
          </cell>
          <cell r="B1415" t="str">
            <v/>
          </cell>
          <cell r="D1415" t="str">
            <v/>
          </cell>
          <cell r="F1415">
            <v>0</v>
          </cell>
          <cell r="G1415">
            <v>0</v>
          </cell>
        </row>
        <row r="1416">
          <cell r="A1416" t="str">
            <v/>
          </cell>
          <cell r="B1416" t="str">
            <v/>
          </cell>
          <cell r="D1416" t="str">
            <v/>
          </cell>
          <cell r="F1416">
            <v>0</v>
          </cell>
          <cell r="G1416">
            <v>0</v>
          </cell>
        </row>
        <row r="1417">
          <cell r="A1417" t="str">
            <v/>
          </cell>
          <cell r="B1417" t="str">
            <v/>
          </cell>
          <cell r="D1417" t="str">
            <v/>
          </cell>
          <cell r="F1417">
            <v>0</v>
          </cell>
          <cell r="G1417">
            <v>0</v>
          </cell>
        </row>
        <row r="1418">
          <cell r="A1418" t="str">
            <v/>
          </cell>
          <cell r="B1418" t="str">
            <v/>
          </cell>
          <cell r="D1418" t="str">
            <v/>
          </cell>
          <cell r="F1418">
            <v>0</v>
          </cell>
          <cell r="G1418">
            <v>0</v>
          </cell>
        </row>
        <row r="1419">
          <cell r="A1419" t="str">
            <v/>
          </cell>
          <cell r="B1419" t="str">
            <v/>
          </cell>
          <cell r="D1419" t="str">
            <v/>
          </cell>
          <cell r="F1419">
            <v>0</v>
          </cell>
          <cell r="G1419">
            <v>0</v>
          </cell>
        </row>
        <row r="1420">
          <cell r="A1420" t="str">
            <v/>
          </cell>
          <cell r="B1420" t="str">
            <v/>
          </cell>
          <cell r="D1420" t="str">
            <v/>
          </cell>
          <cell r="F1420">
            <v>0</v>
          </cell>
          <cell r="G1420">
            <v>0</v>
          </cell>
        </row>
        <row r="1421">
          <cell r="A1421" t="str">
            <v/>
          </cell>
          <cell r="B1421" t="str">
            <v/>
          </cell>
          <cell r="D1421" t="str">
            <v/>
          </cell>
          <cell r="F1421">
            <v>0</v>
          </cell>
          <cell r="G1421">
            <v>0</v>
          </cell>
        </row>
        <row r="1422">
          <cell r="A1422" t="str">
            <v/>
          </cell>
          <cell r="B1422" t="str">
            <v/>
          </cell>
          <cell r="D1422" t="str">
            <v/>
          </cell>
          <cell r="F1422">
            <v>0</v>
          </cell>
          <cell r="G1422">
            <v>0</v>
          </cell>
        </row>
        <row r="1423">
          <cell r="A1423" t="str">
            <v/>
          </cell>
          <cell r="B1423" t="str">
            <v/>
          </cell>
          <cell r="D1423" t="str">
            <v/>
          </cell>
          <cell r="F1423">
            <v>0</v>
          </cell>
          <cell r="G1423">
            <v>0</v>
          </cell>
        </row>
        <row r="1424">
          <cell r="A1424" t="str">
            <v/>
          </cell>
          <cell r="B1424" t="str">
            <v/>
          </cell>
          <cell r="D1424" t="str">
            <v/>
          </cell>
          <cell r="F1424">
            <v>0</v>
          </cell>
          <cell r="G1424">
            <v>0</v>
          </cell>
        </row>
        <row r="1425">
          <cell r="A1425" t="str">
            <v/>
          </cell>
          <cell r="B1425" t="str">
            <v/>
          </cell>
          <cell r="D1425" t="str">
            <v/>
          </cell>
          <cell r="F1425">
            <v>0</v>
          </cell>
          <cell r="G1425">
            <v>0</v>
          </cell>
        </row>
        <row r="1426">
          <cell r="A1426" t="str">
            <v/>
          </cell>
          <cell r="B1426" t="str">
            <v/>
          </cell>
          <cell r="D1426" t="str">
            <v/>
          </cell>
          <cell r="F1426">
            <v>0</v>
          </cell>
          <cell r="G1426">
            <v>0</v>
          </cell>
        </row>
        <row r="1427">
          <cell r="F1427" t="str">
            <v>Total A</v>
          </cell>
          <cell r="G1427">
            <v>0</v>
          </cell>
        </row>
        <row r="1428">
          <cell r="C1428" t="str">
            <v>B - MANO DE OBRA</v>
          </cell>
        </row>
        <row r="1429">
          <cell r="A1429" t="str">
            <v/>
          </cell>
          <cell r="B1429" t="str">
            <v/>
          </cell>
          <cell r="D1429" t="str">
            <v/>
          </cell>
          <cell r="F1429">
            <v>0</v>
          </cell>
          <cell r="G1429">
            <v>0</v>
          </cell>
        </row>
        <row r="1430">
          <cell r="A1430" t="str">
            <v/>
          </cell>
          <cell r="B1430" t="str">
            <v/>
          </cell>
          <cell r="D1430" t="str">
            <v/>
          </cell>
          <cell r="F1430">
            <v>0</v>
          </cell>
          <cell r="G1430">
            <v>0</v>
          </cell>
        </row>
        <row r="1431">
          <cell r="A1431" t="str">
            <v/>
          </cell>
          <cell r="B1431" t="str">
            <v/>
          </cell>
          <cell r="D1431" t="str">
            <v/>
          </cell>
          <cell r="F1431">
            <v>0</v>
          </cell>
          <cell r="G1431">
            <v>0</v>
          </cell>
        </row>
        <row r="1432">
          <cell r="A1432" t="str">
            <v/>
          </cell>
          <cell r="B1432" t="str">
            <v/>
          </cell>
          <cell r="D1432" t="str">
            <v/>
          </cell>
          <cell r="F1432">
            <v>0</v>
          </cell>
          <cell r="G1432">
            <v>0</v>
          </cell>
        </row>
        <row r="1433">
          <cell r="A1433" t="str">
            <v/>
          </cell>
          <cell r="B1433" t="str">
            <v/>
          </cell>
          <cell r="D1433" t="str">
            <v/>
          </cell>
          <cell r="F1433">
            <v>0</v>
          </cell>
          <cell r="G1433">
            <v>0</v>
          </cell>
        </row>
        <row r="1434">
          <cell r="A1434" t="str">
            <v/>
          </cell>
          <cell r="B1434" t="str">
            <v/>
          </cell>
          <cell r="D1434" t="str">
            <v/>
          </cell>
          <cell r="F1434">
            <v>0</v>
          </cell>
          <cell r="G1434">
            <v>0</v>
          </cell>
        </row>
        <row r="1435">
          <cell r="A1435" t="str">
            <v/>
          </cell>
          <cell r="B1435" t="str">
            <v/>
          </cell>
          <cell r="D1435" t="str">
            <v/>
          </cell>
          <cell r="F1435">
            <v>0</v>
          </cell>
          <cell r="G1435">
            <v>0</v>
          </cell>
        </row>
        <row r="1436">
          <cell r="A1436" t="str">
            <v/>
          </cell>
          <cell r="B1436" t="str">
            <v/>
          </cell>
          <cell r="D1436" t="str">
            <v/>
          </cell>
          <cell r="F1436">
            <v>0</v>
          </cell>
          <cell r="G1436">
            <v>0</v>
          </cell>
        </row>
        <row r="1437">
          <cell r="F1437" t="str">
            <v>Total B</v>
          </cell>
          <cell r="G1437">
            <v>0</v>
          </cell>
        </row>
        <row r="1438">
          <cell r="C1438" t="str">
            <v>C - EQUIPOS</v>
          </cell>
        </row>
        <row r="1439">
          <cell r="A1439" t="str">
            <v/>
          </cell>
          <cell r="B1439" t="str">
            <v/>
          </cell>
          <cell r="D1439" t="str">
            <v/>
          </cell>
          <cell r="F1439">
            <v>0</v>
          </cell>
          <cell r="G1439">
            <v>0</v>
          </cell>
        </row>
        <row r="1440">
          <cell r="A1440" t="str">
            <v/>
          </cell>
          <cell r="B1440" t="str">
            <v/>
          </cell>
          <cell r="D1440" t="str">
            <v/>
          </cell>
          <cell r="F1440">
            <v>0</v>
          </cell>
          <cell r="G1440">
            <v>0</v>
          </cell>
        </row>
        <row r="1441">
          <cell r="A1441" t="str">
            <v/>
          </cell>
          <cell r="B1441" t="str">
            <v/>
          </cell>
          <cell r="D1441" t="str">
            <v/>
          </cell>
          <cell r="F1441">
            <v>0</v>
          </cell>
          <cell r="G1441">
            <v>0</v>
          </cell>
        </row>
        <row r="1442">
          <cell r="A1442" t="str">
            <v/>
          </cell>
          <cell r="B1442" t="str">
            <v/>
          </cell>
          <cell r="D1442" t="str">
            <v/>
          </cell>
          <cell r="F1442">
            <v>0</v>
          </cell>
          <cell r="G1442">
            <v>0</v>
          </cell>
        </row>
        <row r="1443">
          <cell r="A1443" t="str">
            <v/>
          </cell>
          <cell r="B1443" t="str">
            <v/>
          </cell>
          <cell r="D1443" t="str">
            <v/>
          </cell>
          <cell r="F1443">
            <v>0</v>
          </cell>
          <cell r="G1443">
            <v>0</v>
          </cell>
        </row>
        <row r="1444">
          <cell r="A1444" t="str">
            <v/>
          </cell>
          <cell r="B1444" t="str">
            <v/>
          </cell>
          <cell r="D1444" t="str">
            <v/>
          </cell>
          <cell r="F1444">
            <v>0</v>
          </cell>
          <cell r="G1444">
            <v>0</v>
          </cell>
        </row>
        <row r="1445">
          <cell r="A1445" t="str">
            <v/>
          </cell>
          <cell r="B1445" t="str">
            <v/>
          </cell>
          <cell r="D1445" t="str">
            <v/>
          </cell>
          <cell r="F1445">
            <v>0</v>
          </cell>
          <cell r="G1445">
            <v>0</v>
          </cell>
        </row>
        <row r="1446">
          <cell r="A1446" t="str">
            <v/>
          </cell>
          <cell r="B1446" t="str">
            <v/>
          </cell>
          <cell r="D1446" t="str">
            <v/>
          </cell>
          <cell r="F1446">
            <v>0</v>
          </cell>
          <cell r="G1446">
            <v>0</v>
          </cell>
        </row>
        <row r="1447">
          <cell r="A1447" t="str">
            <v/>
          </cell>
          <cell r="B1447" t="str">
            <v/>
          </cell>
          <cell r="D1447" t="str">
            <v/>
          </cell>
          <cell r="F1447">
            <v>0</v>
          </cell>
          <cell r="G1447">
            <v>0</v>
          </cell>
        </row>
        <row r="1448">
          <cell r="F1448" t="str">
            <v>Total C</v>
          </cell>
          <cell r="G1448">
            <v>0</v>
          </cell>
        </row>
        <row r="1450">
          <cell r="A1450" t="str">
            <v>6.2.7</v>
          </cell>
          <cell r="B1450" t="str">
            <v>Zócalo rehundido</v>
          </cell>
          <cell r="D1450" t="str">
            <v>Costo  Neto</v>
          </cell>
          <cell r="F1450" t="str">
            <v>Total D=A+B+C</v>
          </cell>
          <cell r="G1450">
            <v>0</v>
          </cell>
        </row>
        <row r="1452">
          <cell r="A1452" t="str">
            <v>ANALISIS DE PRECIOS</v>
          </cell>
        </row>
        <row r="1453">
          <cell r="A1453" t="str">
            <v>COMITENTE:</v>
          </cell>
          <cell r="B1453" t="str">
            <v>DIRECCIÓN DE INFRAESTRUCTURA ESCOLAR</v>
          </cell>
        </row>
        <row r="1454">
          <cell r="A1454" t="str">
            <v>CONTRATISTA:</v>
          </cell>
          <cell r="B1454">
            <v>0</v>
          </cell>
        </row>
        <row r="1455">
          <cell r="A1455" t="str">
            <v>OBRA:</v>
          </cell>
          <cell r="B1455" t="str">
            <v>ESCUELA BATALLA DE TUCUMAN</v>
          </cell>
          <cell r="F1455" t="str">
            <v>PRECIOS A:</v>
          </cell>
          <cell r="G1455">
            <v>0</v>
          </cell>
        </row>
        <row r="1456">
          <cell r="A1456" t="str">
            <v>UBICACIÓN:</v>
          </cell>
          <cell r="B1456" t="str">
            <v>Calle Mendoza y Calle Nº17 - Pocito</v>
          </cell>
        </row>
        <row r="1457">
          <cell r="A1457" t="str">
            <v>RUBRO:</v>
          </cell>
          <cell r="B1457" t="str">
            <v/>
          </cell>
          <cell r="C1457" t="str">
            <v/>
          </cell>
        </row>
        <row r="1458">
          <cell r="A1458" t="str">
            <v>ITEM:</v>
          </cell>
          <cell r="B1458" t="str">
            <v>7.1</v>
          </cell>
          <cell r="C1458" t="str">
            <v>Mesadas de granito natural</v>
          </cell>
          <cell r="F1458" t="str">
            <v>UNIDAD:</v>
          </cell>
          <cell r="G1458" t="str">
            <v>m2</v>
          </cell>
        </row>
        <row r="1460">
          <cell r="A1460" t="str">
            <v>DATOS REDETERMINACION</v>
          </cell>
          <cell r="C1460" t="str">
            <v>DESIGNACION</v>
          </cell>
          <cell r="D1460" t="str">
            <v>U</v>
          </cell>
          <cell r="E1460" t="str">
            <v>Cantidad</v>
          </cell>
          <cell r="F1460" t="str">
            <v>$ Unitarios</v>
          </cell>
          <cell r="G1460" t="str">
            <v>$ Parcial</v>
          </cell>
        </row>
        <row r="1461">
          <cell r="A1461" t="str">
            <v>CÓDIGO</v>
          </cell>
          <cell r="B1461" t="str">
            <v>DESCRIPCIÓN</v>
          </cell>
        </row>
        <row r="1462">
          <cell r="C1462" t="str">
            <v>A - MATERIALES</v>
          </cell>
        </row>
        <row r="1463">
          <cell r="A1463" t="str">
            <v/>
          </cell>
          <cell r="B1463" t="str">
            <v/>
          </cell>
          <cell r="D1463" t="str">
            <v/>
          </cell>
          <cell r="F1463">
            <v>0</v>
          </cell>
          <cell r="G1463">
            <v>0</v>
          </cell>
        </row>
        <row r="1464">
          <cell r="A1464" t="str">
            <v/>
          </cell>
          <cell r="B1464" t="str">
            <v/>
          </cell>
          <cell r="D1464" t="str">
            <v/>
          </cell>
          <cell r="F1464">
            <v>0</v>
          </cell>
          <cell r="G1464">
            <v>0</v>
          </cell>
        </row>
        <row r="1465">
          <cell r="A1465" t="str">
            <v/>
          </cell>
          <cell r="B1465" t="str">
            <v/>
          </cell>
          <cell r="D1465" t="str">
            <v/>
          </cell>
          <cell r="F1465">
            <v>0</v>
          </cell>
          <cell r="G1465">
            <v>0</v>
          </cell>
        </row>
        <row r="1466">
          <cell r="A1466" t="str">
            <v/>
          </cell>
          <cell r="B1466" t="str">
            <v/>
          </cell>
          <cell r="D1466" t="str">
            <v/>
          </cell>
          <cell r="F1466">
            <v>0</v>
          </cell>
          <cell r="G1466">
            <v>0</v>
          </cell>
        </row>
        <row r="1467">
          <cell r="A1467" t="str">
            <v/>
          </cell>
          <cell r="B1467" t="str">
            <v/>
          </cell>
          <cell r="D1467" t="str">
            <v/>
          </cell>
          <cell r="F1467">
            <v>0</v>
          </cell>
          <cell r="G1467">
            <v>0</v>
          </cell>
        </row>
        <row r="1468">
          <cell r="A1468" t="str">
            <v/>
          </cell>
          <cell r="B1468" t="str">
            <v/>
          </cell>
          <cell r="D1468" t="str">
            <v/>
          </cell>
          <cell r="F1468">
            <v>0</v>
          </cell>
          <cell r="G1468">
            <v>0</v>
          </cell>
        </row>
        <row r="1469">
          <cell r="A1469" t="str">
            <v/>
          </cell>
          <cell r="B1469" t="str">
            <v/>
          </cell>
          <cell r="D1469" t="str">
            <v/>
          </cell>
          <cell r="F1469">
            <v>0</v>
          </cell>
          <cell r="G1469">
            <v>0</v>
          </cell>
        </row>
        <row r="1470">
          <cell r="A1470" t="str">
            <v/>
          </cell>
          <cell r="B1470" t="str">
            <v/>
          </cell>
          <cell r="D1470" t="str">
            <v/>
          </cell>
          <cell r="F1470">
            <v>0</v>
          </cell>
          <cell r="G1470">
            <v>0</v>
          </cell>
        </row>
        <row r="1471">
          <cell r="A1471" t="str">
            <v/>
          </cell>
          <cell r="B1471" t="str">
            <v/>
          </cell>
          <cell r="D1471" t="str">
            <v/>
          </cell>
          <cell r="F1471">
            <v>0</v>
          </cell>
          <cell r="G1471">
            <v>0</v>
          </cell>
        </row>
        <row r="1472">
          <cell r="A1472" t="str">
            <v/>
          </cell>
          <cell r="B1472" t="str">
            <v/>
          </cell>
          <cell r="D1472" t="str">
            <v/>
          </cell>
          <cell r="F1472">
            <v>0</v>
          </cell>
          <cell r="G1472">
            <v>0</v>
          </cell>
        </row>
        <row r="1473">
          <cell r="A1473" t="str">
            <v/>
          </cell>
          <cell r="B1473" t="str">
            <v/>
          </cell>
          <cell r="D1473" t="str">
            <v/>
          </cell>
          <cell r="F1473">
            <v>0</v>
          </cell>
          <cell r="G1473">
            <v>0</v>
          </cell>
        </row>
        <row r="1474">
          <cell r="A1474" t="str">
            <v/>
          </cell>
          <cell r="B1474" t="str">
            <v/>
          </cell>
          <cell r="D1474" t="str">
            <v/>
          </cell>
          <cell r="F1474">
            <v>0</v>
          </cell>
          <cell r="G1474">
            <v>0</v>
          </cell>
        </row>
        <row r="1475">
          <cell r="A1475" t="str">
            <v/>
          </cell>
          <cell r="B1475" t="str">
            <v/>
          </cell>
          <cell r="D1475" t="str">
            <v/>
          </cell>
          <cell r="F1475">
            <v>0</v>
          </cell>
          <cell r="G1475">
            <v>0</v>
          </cell>
        </row>
        <row r="1476">
          <cell r="A1476" t="str">
            <v/>
          </cell>
          <cell r="B1476" t="str">
            <v/>
          </cell>
          <cell r="D1476" t="str">
            <v/>
          </cell>
          <cell r="F1476">
            <v>0</v>
          </cell>
          <cell r="G1476">
            <v>0</v>
          </cell>
        </row>
        <row r="1477">
          <cell r="F1477" t="str">
            <v>Total A</v>
          </cell>
          <cell r="G1477">
            <v>0</v>
          </cell>
        </row>
        <row r="1478">
          <cell r="C1478" t="str">
            <v>B - MANO DE OBRA</v>
          </cell>
        </row>
        <row r="1479">
          <cell r="A1479" t="str">
            <v/>
          </cell>
          <cell r="B1479" t="str">
            <v/>
          </cell>
          <cell r="D1479" t="str">
            <v/>
          </cell>
          <cell r="F1479">
            <v>0</v>
          </cell>
          <cell r="G1479">
            <v>0</v>
          </cell>
        </row>
        <row r="1480">
          <cell r="A1480" t="str">
            <v/>
          </cell>
          <cell r="B1480" t="str">
            <v/>
          </cell>
          <cell r="D1480" t="str">
            <v/>
          </cell>
          <cell r="F1480">
            <v>0</v>
          </cell>
          <cell r="G1480">
            <v>0</v>
          </cell>
        </row>
        <row r="1481">
          <cell r="A1481" t="str">
            <v/>
          </cell>
          <cell r="B1481" t="str">
            <v/>
          </cell>
          <cell r="D1481" t="str">
            <v/>
          </cell>
          <cell r="F1481">
            <v>0</v>
          </cell>
          <cell r="G1481">
            <v>0</v>
          </cell>
        </row>
        <row r="1482">
          <cell r="A1482" t="str">
            <v/>
          </cell>
          <cell r="B1482" t="str">
            <v/>
          </cell>
          <cell r="D1482" t="str">
            <v/>
          </cell>
          <cell r="F1482">
            <v>0</v>
          </cell>
          <cell r="G1482">
            <v>0</v>
          </cell>
        </row>
        <row r="1483">
          <cell r="A1483" t="str">
            <v/>
          </cell>
          <cell r="B1483" t="str">
            <v/>
          </cell>
          <cell r="D1483" t="str">
            <v/>
          </cell>
          <cell r="F1483">
            <v>0</v>
          </cell>
          <cell r="G1483">
            <v>0</v>
          </cell>
        </row>
        <row r="1484">
          <cell r="A1484" t="str">
            <v/>
          </cell>
          <cell r="B1484" t="str">
            <v/>
          </cell>
          <cell r="D1484" t="str">
            <v/>
          </cell>
          <cell r="F1484">
            <v>0</v>
          </cell>
          <cell r="G1484">
            <v>0</v>
          </cell>
        </row>
        <row r="1485">
          <cell r="A1485" t="str">
            <v/>
          </cell>
          <cell r="B1485" t="str">
            <v/>
          </cell>
          <cell r="D1485" t="str">
            <v/>
          </cell>
          <cell r="F1485">
            <v>0</v>
          </cell>
          <cell r="G1485">
            <v>0</v>
          </cell>
        </row>
        <row r="1486">
          <cell r="A1486" t="str">
            <v/>
          </cell>
          <cell r="B1486" t="str">
            <v/>
          </cell>
          <cell r="D1486" t="str">
            <v/>
          </cell>
          <cell r="F1486">
            <v>0</v>
          </cell>
          <cell r="G1486">
            <v>0</v>
          </cell>
        </row>
        <row r="1487">
          <cell r="F1487" t="str">
            <v>Total B</v>
          </cell>
          <cell r="G1487">
            <v>0</v>
          </cell>
        </row>
        <row r="1488">
          <cell r="C1488" t="str">
            <v>C - EQUIPOS</v>
          </cell>
        </row>
        <row r="1489">
          <cell r="A1489" t="str">
            <v/>
          </cell>
          <cell r="B1489" t="str">
            <v/>
          </cell>
          <cell r="D1489" t="str">
            <v/>
          </cell>
          <cell r="F1489">
            <v>0</v>
          </cell>
          <cell r="G1489">
            <v>0</v>
          </cell>
        </row>
        <row r="1490">
          <cell r="A1490" t="str">
            <v/>
          </cell>
          <cell r="B1490" t="str">
            <v/>
          </cell>
          <cell r="D1490" t="str">
            <v/>
          </cell>
          <cell r="F1490">
            <v>0</v>
          </cell>
          <cell r="G1490">
            <v>0</v>
          </cell>
        </row>
        <row r="1491">
          <cell r="A1491" t="str">
            <v/>
          </cell>
          <cell r="B1491" t="str">
            <v/>
          </cell>
          <cell r="D1491" t="str">
            <v/>
          </cell>
          <cell r="F1491">
            <v>0</v>
          </cell>
          <cell r="G1491">
            <v>0</v>
          </cell>
        </row>
        <row r="1492">
          <cell r="A1492" t="str">
            <v/>
          </cell>
          <cell r="B1492" t="str">
            <v/>
          </cell>
          <cell r="D1492" t="str">
            <v/>
          </cell>
          <cell r="F1492">
            <v>0</v>
          </cell>
          <cell r="G1492">
            <v>0</v>
          </cell>
        </row>
        <row r="1493">
          <cell r="A1493" t="str">
            <v/>
          </cell>
          <cell r="B1493" t="str">
            <v/>
          </cell>
          <cell r="D1493" t="str">
            <v/>
          </cell>
          <cell r="F1493">
            <v>0</v>
          </cell>
          <cell r="G1493">
            <v>0</v>
          </cell>
        </row>
        <row r="1494">
          <cell r="A1494" t="str">
            <v/>
          </cell>
          <cell r="B1494" t="str">
            <v/>
          </cell>
          <cell r="D1494" t="str">
            <v/>
          </cell>
          <cell r="F1494">
            <v>0</v>
          </cell>
          <cell r="G1494">
            <v>0</v>
          </cell>
        </row>
        <row r="1495">
          <cell r="A1495" t="str">
            <v/>
          </cell>
          <cell r="B1495" t="str">
            <v/>
          </cell>
          <cell r="D1495" t="str">
            <v/>
          </cell>
          <cell r="F1495">
            <v>0</v>
          </cell>
          <cell r="G1495">
            <v>0</v>
          </cell>
        </row>
        <row r="1496">
          <cell r="A1496" t="str">
            <v/>
          </cell>
          <cell r="B1496" t="str">
            <v/>
          </cell>
          <cell r="D1496" t="str">
            <v/>
          </cell>
          <cell r="F1496">
            <v>0</v>
          </cell>
          <cell r="G1496">
            <v>0</v>
          </cell>
        </row>
        <row r="1497">
          <cell r="A1497" t="str">
            <v/>
          </cell>
          <cell r="B1497" t="str">
            <v/>
          </cell>
          <cell r="D1497" t="str">
            <v/>
          </cell>
          <cell r="F1497">
            <v>0</v>
          </cell>
          <cell r="G1497">
            <v>0</v>
          </cell>
        </row>
        <row r="1498">
          <cell r="F1498" t="str">
            <v>Total C</v>
          </cell>
          <cell r="G1498">
            <v>0</v>
          </cell>
        </row>
        <row r="1500">
          <cell r="A1500" t="str">
            <v>7.1</v>
          </cell>
          <cell r="B1500" t="str">
            <v>Mesadas de granito natural</v>
          </cell>
          <cell r="D1500" t="str">
            <v>Costo  Neto</v>
          </cell>
          <cell r="F1500" t="str">
            <v>Total D=A+B+C</v>
          </cell>
          <cell r="G1500">
            <v>0</v>
          </cell>
        </row>
        <row r="1502">
          <cell r="A1502" t="str">
            <v>ANALISIS DE PRECIOS</v>
          </cell>
        </row>
        <row r="1503">
          <cell r="A1503" t="str">
            <v>COMITENTE:</v>
          </cell>
          <cell r="B1503" t="str">
            <v>DIRECCIÓN DE INFRAESTRUCTURA ESCOLAR</v>
          </cell>
        </row>
        <row r="1504">
          <cell r="A1504" t="str">
            <v>CONTRATISTA:</v>
          </cell>
          <cell r="B1504">
            <v>0</v>
          </cell>
        </row>
        <row r="1505">
          <cell r="A1505" t="str">
            <v>OBRA:</v>
          </cell>
          <cell r="B1505" t="str">
            <v>ESCUELA BATALLA DE TUCUMAN</v>
          </cell>
          <cell r="F1505" t="str">
            <v>PRECIOS A:</v>
          </cell>
          <cell r="G1505">
            <v>0</v>
          </cell>
        </row>
        <row r="1506">
          <cell r="A1506" t="str">
            <v>UBICACIÓN:</v>
          </cell>
          <cell r="B1506" t="str">
            <v>Calle Mendoza y Calle Nº17 - Pocito</v>
          </cell>
        </row>
        <row r="1507">
          <cell r="A1507" t="str">
            <v>RUBRO:</v>
          </cell>
          <cell r="B1507" t="str">
            <v/>
          </cell>
          <cell r="C1507" t="str">
            <v/>
          </cell>
        </row>
        <row r="1508">
          <cell r="A1508" t="str">
            <v>ITEM:</v>
          </cell>
          <cell r="B1508" t="str">
            <v>8.1</v>
          </cell>
          <cell r="C1508" t="str">
            <v>Cubiertas de techo sobre losa de hormigón armado</v>
          </cell>
          <cell r="F1508" t="str">
            <v>UNIDAD:</v>
          </cell>
          <cell r="G1508" t="str">
            <v>m2</v>
          </cell>
        </row>
        <row r="1510">
          <cell r="A1510" t="str">
            <v>DATOS REDETERMINACION</v>
          </cell>
          <cell r="C1510" t="str">
            <v>DESIGNACION</v>
          </cell>
          <cell r="D1510" t="str">
            <v>U</v>
          </cell>
          <cell r="E1510" t="str">
            <v>Cantidad</v>
          </cell>
          <cell r="F1510" t="str">
            <v>$ Unitarios</v>
          </cell>
          <cell r="G1510" t="str">
            <v>$ Parcial</v>
          </cell>
        </row>
        <row r="1511">
          <cell r="A1511" t="str">
            <v>CÓDIGO</v>
          </cell>
          <cell r="B1511" t="str">
            <v>DESCRIPCIÓN</v>
          </cell>
        </row>
        <row r="1512">
          <cell r="C1512" t="str">
            <v>A - MATERIALES</v>
          </cell>
        </row>
        <row r="1513">
          <cell r="A1513" t="str">
            <v/>
          </cell>
          <cell r="B1513" t="str">
            <v/>
          </cell>
          <cell r="D1513" t="str">
            <v/>
          </cell>
          <cell r="F1513">
            <v>0</v>
          </cell>
          <cell r="G1513">
            <v>0</v>
          </cell>
        </row>
        <row r="1514">
          <cell r="A1514" t="str">
            <v/>
          </cell>
          <cell r="B1514" t="str">
            <v/>
          </cell>
          <cell r="D1514" t="str">
            <v/>
          </cell>
          <cell r="F1514">
            <v>0</v>
          </cell>
          <cell r="G1514">
            <v>0</v>
          </cell>
        </row>
        <row r="1515">
          <cell r="A1515" t="str">
            <v/>
          </cell>
          <cell r="B1515" t="str">
            <v/>
          </cell>
          <cell r="D1515" t="str">
            <v/>
          </cell>
          <cell r="F1515">
            <v>0</v>
          </cell>
          <cell r="G1515">
            <v>0</v>
          </cell>
        </row>
        <row r="1516">
          <cell r="A1516" t="str">
            <v/>
          </cell>
          <cell r="B1516" t="str">
            <v/>
          </cell>
          <cell r="D1516" t="str">
            <v/>
          </cell>
          <cell r="F1516">
            <v>0</v>
          </cell>
          <cell r="G1516">
            <v>0</v>
          </cell>
        </row>
        <row r="1517">
          <cell r="A1517" t="str">
            <v/>
          </cell>
          <cell r="B1517" t="str">
            <v/>
          </cell>
          <cell r="D1517" t="str">
            <v/>
          </cell>
          <cell r="F1517">
            <v>0</v>
          </cell>
          <cell r="G1517">
            <v>0</v>
          </cell>
        </row>
        <row r="1518">
          <cell r="A1518" t="str">
            <v/>
          </cell>
          <cell r="B1518" t="str">
            <v/>
          </cell>
          <cell r="D1518" t="str">
            <v/>
          </cell>
          <cell r="F1518">
            <v>0</v>
          </cell>
          <cell r="G1518">
            <v>0</v>
          </cell>
        </row>
        <row r="1519">
          <cell r="A1519" t="str">
            <v/>
          </cell>
          <cell r="B1519" t="str">
            <v/>
          </cell>
          <cell r="D1519" t="str">
            <v/>
          </cell>
          <cell r="F1519">
            <v>0</v>
          </cell>
          <cell r="G1519">
            <v>0</v>
          </cell>
        </row>
        <row r="1520">
          <cell r="A1520" t="str">
            <v/>
          </cell>
          <cell r="B1520" t="str">
            <v/>
          </cell>
          <cell r="D1520" t="str">
            <v/>
          </cell>
          <cell r="F1520">
            <v>0</v>
          </cell>
          <cell r="G1520">
            <v>0</v>
          </cell>
        </row>
        <row r="1521">
          <cell r="A1521" t="str">
            <v/>
          </cell>
          <cell r="B1521" t="str">
            <v/>
          </cell>
          <cell r="D1521" t="str">
            <v/>
          </cell>
          <cell r="F1521">
            <v>0</v>
          </cell>
          <cell r="G1521">
            <v>0</v>
          </cell>
        </row>
        <row r="1522">
          <cell r="A1522" t="str">
            <v/>
          </cell>
          <cell r="B1522" t="str">
            <v/>
          </cell>
          <cell r="D1522" t="str">
            <v/>
          </cell>
          <cell r="F1522">
            <v>0</v>
          </cell>
          <cell r="G1522">
            <v>0</v>
          </cell>
        </row>
        <row r="1523">
          <cell r="A1523" t="str">
            <v/>
          </cell>
          <cell r="B1523" t="str">
            <v/>
          </cell>
          <cell r="D1523" t="str">
            <v/>
          </cell>
          <cell r="F1523">
            <v>0</v>
          </cell>
          <cell r="G1523">
            <v>0</v>
          </cell>
        </row>
        <row r="1524">
          <cell r="A1524" t="str">
            <v/>
          </cell>
          <cell r="B1524" t="str">
            <v/>
          </cell>
          <cell r="D1524" t="str">
            <v/>
          </cell>
          <cell r="F1524">
            <v>0</v>
          </cell>
          <cell r="G1524">
            <v>0</v>
          </cell>
        </row>
        <row r="1525">
          <cell r="A1525" t="str">
            <v/>
          </cell>
          <cell r="B1525" t="str">
            <v/>
          </cell>
          <cell r="D1525" t="str">
            <v/>
          </cell>
          <cell r="F1525">
            <v>0</v>
          </cell>
          <cell r="G1525">
            <v>0</v>
          </cell>
        </row>
        <row r="1526">
          <cell r="A1526" t="str">
            <v/>
          </cell>
          <cell r="B1526" t="str">
            <v/>
          </cell>
          <cell r="D1526" t="str">
            <v/>
          </cell>
          <cell r="F1526">
            <v>0</v>
          </cell>
          <cell r="G1526">
            <v>0</v>
          </cell>
        </row>
        <row r="1527">
          <cell r="F1527" t="str">
            <v>Total A</v>
          </cell>
          <cell r="G1527">
            <v>0</v>
          </cell>
        </row>
        <row r="1528">
          <cell r="C1528" t="str">
            <v>B - MANO DE OBRA</v>
          </cell>
        </row>
        <row r="1529">
          <cell r="A1529" t="str">
            <v/>
          </cell>
          <cell r="B1529" t="str">
            <v/>
          </cell>
          <cell r="D1529" t="str">
            <v/>
          </cell>
          <cell r="F1529">
            <v>0</v>
          </cell>
          <cell r="G1529">
            <v>0</v>
          </cell>
        </row>
        <row r="1530">
          <cell r="A1530" t="str">
            <v/>
          </cell>
          <cell r="B1530" t="str">
            <v/>
          </cell>
          <cell r="D1530" t="str">
            <v/>
          </cell>
          <cell r="F1530">
            <v>0</v>
          </cell>
          <cell r="G1530">
            <v>0</v>
          </cell>
        </row>
        <row r="1531">
          <cell r="A1531" t="str">
            <v/>
          </cell>
          <cell r="B1531" t="str">
            <v/>
          </cell>
          <cell r="D1531" t="str">
            <v/>
          </cell>
          <cell r="F1531">
            <v>0</v>
          </cell>
          <cell r="G1531">
            <v>0</v>
          </cell>
        </row>
        <row r="1532">
          <cell r="A1532" t="str">
            <v/>
          </cell>
          <cell r="B1532" t="str">
            <v/>
          </cell>
          <cell r="D1532" t="str">
            <v/>
          </cell>
          <cell r="F1532">
            <v>0</v>
          </cell>
          <cell r="G1532">
            <v>0</v>
          </cell>
        </row>
        <row r="1533">
          <cell r="A1533" t="str">
            <v/>
          </cell>
          <cell r="B1533" t="str">
            <v/>
          </cell>
          <cell r="D1533" t="str">
            <v/>
          </cell>
          <cell r="F1533">
            <v>0</v>
          </cell>
          <cell r="G1533">
            <v>0</v>
          </cell>
        </row>
        <row r="1534">
          <cell r="A1534" t="str">
            <v/>
          </cell>
          <cell r="B1534" t="str">
            <v/>
          </cell>
          <cell r="D1534" t="str">
            <v/>
          </cell>
          <cell r="F1534">
            <v>0</v>
          </cell>
          <cell r="G1534">
            <v>0</v>
          </cell>
        </row>
        <row r="1535">
          <cell r="A1535" t="str">
            <v/>
          </cell>
          <cell r="B1535" t="str">
            <v/>
          </cell>
          <cell r="D1535" t="str">
            <v/>
          </cell>
          <cell r="F1535">
            <v>0</v>
          </cell>
          <cell r="G1535">
            <v>0</v>
          </cell>
        </row>
        <row r="1536">
          <cell r="A1536" t="str">
            <v/>
          </cell>
          <cell r="B1536" t="str">
            <v/>
          </cell>
          <cell r="D1536" t="str">
            <v/>
          </cell>
          <cell r="F1536">
            <v>0</v>
          </cell>
          <cell r="G1536">
            <v>0</v>
          </cell>
        </row>
        <row r="1537">
          <cell r="F1537" t="str">
            <v>Total B</v>
          </cell>
          <cell r="G1537">
            <v>0</v>
          </cell>
        </row>
        <row r="1538">
          <cell r="C1538" t="str">
            <v>C - EQUIPOS</v>
          </cell>
        </row>
        <row r="1539">
          <cell r="A1539" t="str">
            <v/>
          </cell>
          <cell r="B1539" t="str">
            <v/>
          </cell>
          <cell r="D1539" t="str">
            <v/>
          </cell>
          <cell r="F1539">
            <v>0</v>
          </cell>
          <cell r="G1539">
            <v>0</v>
          </cell>
        </row>
        <row r="1540">
          <cell r="A1540" t="str">
            <v/>
          </cell>
          <cell r="B1540" t="str">
            <v/>
          </cell>
          <cell r="D1540" t="str">
            <v/>
          </cell>
          <cell r="F1540">
            <v>0</v>
          </cell>
          <cell r="G1540">
            <v>0</v>
          </cell>
        </row>
        <row r="1541">
          <cell r="A1541" t="str">
            <v/>
          </cell>
          <cell r="B1541" t="str">
            <v/>
          </cell>
          <cell r="D1541" t="str">
            <v/>
          </cell>
          <cell r="F1541">
            <v>0</v>
          </cell>
          <cell r="G1541">
            <v>0</v>
          </cell>
        </row>
        <row r="1542">
          <cell r="A1542" t="str">
            <v/>
          </cell>
          <cell r="B1542" t="str">
            <v/>
          </cell>
          <cell r="D1542" t="str">
            <v/>
          </cell>
          <cell r="F1542">
            <v>0</v>
          </cell>
          <cell r="G1542">
            <v>0</v>
          </cell>
        </row>
        <row r="1543">
          <cell r="A1543" t="str">
            <v/>
          </cell>
          <cell r="B1543" t="str">
            <v/>
          </cell>
          <cell r="D1543" t="str">
            <v/>
          </cell>
          <cell r="F1543">
            <v>0</v>
          </cell>
          <cell r="G1543">
            <v>0</v>
          </cell>
        </row>
        <row r="1544">
          <cell r="A1544" t="str">
            <v/>
          </cell>
          <cell r="B1544" t="str">
            <v/>
          </cell>
          <cell r="D1544" t="str">
            <v/>
          </cell>
          <cell r="F1544">
            <v>0</v>
          </cell>
          <cell r="G1544">
            <v>0</v>
          </cell>
        </row>
        <row r="1545">
          <cell r="A1545" t="str">
            <v/>
          </cell>
          <cell r="B1545" t="str">
            <v/>
          </cell>
          <cell r="D1545" t="str">
            <v/>
          </cell>
          <cell r="F1545">
            <v>0</v>
          </cell>
          <cell r="G1545">
            <v>0</v>
          </cell>
        </row>
        <row r="1546">
          <cell r="A1546" t="str">
            <v/>
          </cell>
          <cell r="B1546" t="str">
            <v/>
          </cell>
          <cell r="D1546" t="str">
            <v/>
          </cell>
          <cell r="F1546">
            <v>0</v>
          </cell>
          <cell r="G1546">
            <v>0</v>
          </cell>
        </row>
        <row r="1547">
          <cell r="A1547" t="str">
            <v/>
          </cell>
          <cell r="B1547" t="str">
            <v/>
          </cell>
          <cell r="D1547" t="str">
            <v/>
          </cell>
          <cell r="F1547">
            <v>0</v>
          </cell>
          <cell r="G1547">
            <v>0</v>
          </cell>
        </row>
        <row r="1548">
          <cell r="F1548" t="str">
            <v>Total C</v>
          </cell>
          <cell r="G1548">
            <v>0</v>
          </cell>
        </row>
        <row r="1550">
          <cell r="A1550" t="str">
            <v>8.1</v>
          </cell>
          <cell r="B1550" t="str">
            <v>Cubiertas de techo sobre losa de hormigón armado</v>
          </cell>
          <cell r="D1550" t="str">
            <v>Costo  Neto</v>
          </cell>
          <cell r="F1550" t="str">
            <v>Total D=A+B+C</v>
          </cell>
          <cell r="G1550">
            <v>0</v>
          </cell>
        </row>
        <row r="1552">
          <cell r="A1552" t="str">
            <v>ANALISIS DE PRECIOS</v>
          </cell>
        </row>
        <row r="1553">
          <cell r="A1553" t="str">
            <v>COMITENTE:</v>
          </cell>
          <cell r="B1553" t="str">
            <v>DIRECCIÓN DE INFRAESTRUCTURA ESCOLAR</v>
          </cell>
        </row>
        <row r="1554">
          <cell r="A1554" t="str">
            <v>CONTRATISTA:</v>
          </cell>
          <cell r="B1554">
            <v>0</v>
          </cell>
        </row>
        <row r="1555">
          <cell r="A1555" t="str">
            <v>OBRA:</v>
          </cell>
          <cell r="B1555" t="str">
            <v>ESCUELA BATALLA DE TUCUMAN</v>
          </cell>
          <cell r="F1555" t="str">
            <v>PRECIOS A:</v>
          </cell>
          <cell r="G1555">
            <v>0</v>
          </cell>
        </row>
        <row r="1556">
          <cell r="A1556" t="str">
            <v>UBICACIÓN:</v>
          </cell>
          <cell r="B1556" t="str">
            <v>Calle Mendoza y Calle Nº17 - Pocito</v>
          </cell>
        </row>
        <row r="1557">
          <cell r="A1557" t="str">
            <v>RUBRO:</v>
          </cell>
          <cell r="B1557" t="str">
            <v/>
          </cell>
          <cell r="C1557" t="str">
            <v/>
          </cell>
        </row>
        <row r="1558">
          <cell r="A1558" t="str">
            <v>ITEM:</v>
          </cell>
          <cell r="B1558" t="str">
            <v>8.2</v>
          </cell>
          <cell r="C1558" t="str">
            <v>Cubiertas metálicas ( incluidas aislaciones )</v>
          </cell>
          <cell r="F1558" t="str">
            <v>UNIDAD:</v>
          </cell>
          <cell r="G1558" t="str">
            <v>m2</v>
          </cell>
        </row>
        <row r="1560">
          <cell r="A1560" t="str">
            <v>DATOS REDETERMINACION</v>
          </cell>
          <cell r="C1560" t="str">
            <v>DESIGNACION</v>
          </cell>
          <cell r="D1560" t="str">
            <v>U</v>
          </cell>
          <cell r="E1560" t="str">
            <v>Cantidad</v>
          </cell>
          <cell r="F1560" t="str">
            <v>$ Unitarios</v>
          </cell>
          <cell r="G1560" t="str">
            <v>$ Parcial</v>
          </cell>
        </row>
        <row r="1561">
          <cell r="A1561" t="str">
            <v>CÓDIGO</v>
          </cell>
          <cell r="B1561" t="str">
            <v>DESCRIPCIÓN</v>
          </cell>
        </row>
        <row r="1562">
          <cell r="C1562" t="str">
            <v>A - MATERIALES</v>
          </cell>
        </row>
        <row r="1563">
          <cell r="A1563" t="str">
            <v/>
          </cell>
          <cell r="B1563" t="str">
            <v/>
          </cell>
          <cell r="D1563" t="str">
            <v/>
          </cell>
          <cell r="F1563">
            <v>0</v>
          </cell>
          <cell r="G1563">
            <v>0</v>
          </cell>
        </row>
        <row r="1564">
          <cell r="A1564" t="str">
            <v/>
          </cell>
          <cell r="B1564" t="str">
            <v/>
          </cell>
          <cell r="D1564" t="str">
            <v/>
          </cell>
          <cell r="F1564">
            <v>0</v>
          </cell>
          <cell r="G1564">
            <v>0</v>
          </cell>
        </row>
        <row r="1565">
          <cell r="A1565" t="str">
            <v/>
          </cell>
          <cell r="B1565" t="str">
            <v/>
          </cell>
          <cell r="D1565" t="str">
            <v/>
          </cell>
          <cell r="F1565">
            <v>0</v>
          </cell>
          <cell r="G1565">
            <v>0</v>
          </cell>
        </row>
        <row r="1566">
          <cell r="A1566" t="str">
            <v/>
          </cell>
          <cell r="B1566" t="str">
            <v/>
          </cell>
          <cell r="D1566" t="str">
            <v/>
          </cell>
          <cell r="F1566">
            <v>0</v>
          </cell>
          <cell r="G1566">
            <v>0</v>
          </cell>
        </row>
        <row r="1567">
          <cell r="A1567" t="str">
            <v/>
          </cell>
          <cell r="B1567" t="str">
            <v/>
          </cell>
          <cell r="D1567" t="str">
            <v/>
          </cell>
          <cell r="F1567">
            <v>0</v>
          </cell>
          <cell r="G1567">
            <v>0</v>
          </cell>
        </row>
        <row r="1568">
          <cell r="A1568" t="str">
            <v/>
          </cell>
          <cell r="B1568" t="str">
            <v/>
          </cell>
          <cell r="D1568" t="str">
            <v/>
          </cell>
          <cell r="F1568">
            <v>0</v>
          </cell>
          <cell r="G1568">
            <v>0</v>
          </cell>
        </row>
        <row r="1569">
          <cell r="A1569" t="str">
            <v/>
          </cell>
          <cell r="B1569" t="str">
            <v/>
          </cell>
          <cell r="D1569" t="str">
            <v/>
          </cell>
          <cell r="F1569">
            <v>0</v>
          </cell>
          <cell r="G1569">
            <v>0</v>
          </cell>
        </row>
        <row r="1570">
          <cell r="A1570" t="str">
            <v/>
          </cell>
          <cell r="B1570" t="str">
            <v/>
          </cell>
          <cell r="D1570" t="str">
            <v/>
          </cell>
          <cell r="F1570">
            <v>0</v>
          </cell>
          <cell r="G1570">
            <v>0</v>
          </cell>
        </row>
        <row r="1571">
          <cell r="A1571" t="str">
            <v/>
          </cell>
          <cell r="B1571" t="str">
            <v/>
          </cell>
          <cell r="D1571" t="str">
            <v/>
          </cell>
          <cell r="F1571">
            <v>0</v>
          </cell>
          <cell r="G1571">
            <v>0</v>
          </cell>
        </row>
        <row r="1572">
          <cell r="A1572" t="str">
            <v/>
          </cell>
          <cell r="B1572" t="str">
            <v/>
          </cell>
          <cell r="D1572" t="str">
            <v/>
          </cell>
          <cell r="F1572">
            <v>0</v>
          </cell>
          <cell r="G1572">
            <v>0</v>
          </cell>
        </row>
        <row r="1573">
          <cell r="A1573" t="str">
            <v/>
          </cell>
          <cell r="B1573" t="str">
            <v/>
          </cell>
          <cell r="D1573" t="str">
            <v/>
          </cell>
          <cell r="F1573">
            <v>0</v>
          </cell>
          <cell r="G1573">
            <v>0</v>
          </cell>
        </row>
        <row r="1574">
          <cell r="A1574" t="str">
            <v/>
          </cell>
          <cell r="B1574" t="str">
            <v/>
          </cell>
          <cell r="D1574" t="str">
            <v/>
          </cell>
          <cell r="F1574">
            <v>0</v>
          </cell>
          <cell r="G1574">
            <v>0</v>
          </cell>
        </row>
        <row r="1575">
          <cell r="A1575" t="str">
            <v/>
          </cell>
          <cell r="B1575" t="str">
            <v/>
          </cell>
          <cell r="D1575" t="str">
            <v/>
          </cell>
          <cell r="F1575">
            <v>0</v>
          </cell>
          <cell r="G1575">
            <v>0</v>
          </cell>
        </row>
        <row r="1576">
          <cell r="A1576" t="str">
            <v/>
          </cell>
          <cell r="B1576" t="str">
            <v/>
          </cell>
          <cell r="D1576" t="str">
            <v/>
          </cell>
          <cell r="F1576">
            <v>0</v>
          </cell>
          <cell r="G1576">
            <v>0</v>
          </cell>
        </row>
        <row r="1577">
          <cell r="F1577" t="str">
            <v>Total A</v>
          </cell>
          <cell r="G1577">
            <v>0</v>
          </cell>
        </row>
        <row r="1578">
          <cell r="C1578" t="str">
            <v>B - MANO DE OBRA</v>
          </cell>
        </row>
        <row r="1579">
          <cell r="A1579" t="str">
            <v/>
          </cell>
          <cell r="B1579" t="str">
            <v/>
          </cell>
          <cell r="D1579" t="str">
            <v/>
          </cell>
          <cell r="F1579">
            <v>0</v>
          </cell>
          <cell r="G1579">
            <v>0</v>
          </cell>
        </row>
        <row r="1580">
          <cell r="A1580" t="str">
            <v/>
          </cell>
          <cell r="B1580" t="str">
            <v/>
          </cell>
          <cell r="D1580" t="str">
            <v/>
          </cell>
          <cell r="F1580">
            <v>0</v>
          </cell>
          <cell r="G1580">
            <v>0</v>
          </cell>
        </row>
        <row r="1581">
          <cell r="A1581" t="str">
            <v/>
          </cell>
          <cell r="B1581" t="str">
            <v/>
          </cell>
          <cell r="D1581" t="str">
            <v/>
          </cell>
          <cell r="F1581">
            <v>0</v>
          </cell>
          <cell r="G1581">
            <v>0</v>
          </cell>
        </row>
        <row r="1582">
          <cell r="A1582" t="str">
            <v/>
          </cell>
          <cell r="B1582" t="str">
            <v/>
          </cell>
          <cell r="D1582" t="str">
            <v/>
          </cell>
          <cell r="F1582">
            <v>0</v>
          </cell>
          <cell r="G1582">
            <v>0</v>
          </cell>
        </row>
        <row r="1583">
          <cell r="A1583" t="str">
            <v/>
          </cell>
          <cell r="B1583" t="str">
            <v/>
          </cell>
          <cell r="D1583" t="str">
            <v/>
          </cell>
          <cell r="F1583">
            <v>0</v>
          </cell>
          <cell r="G1583">
            <v>0</v>
          </cell>
        </row>
        <row r="1584">
          <cell r="A1584" t="str">
            <v/>
          </cell>
          <cell r="B1584" t="str">
            <v/>
          </cell>
          <cell r="D1584" t="str">
            <v/>
          </cell>
          <cell r="F1584">
            <v>0</v>
          </cell>
          <cell r="G1584">
            <v>0</v>
          </cell>
        </row>
        <row r="1585">
          <cell r="A1585" t="str">
            <v/>
          </cell>
          <cell r="B1585" t="str">
            <v/>
          </cell>
          <cell r="D1585" t="str">
            <v/>
          </cell>
          <cell r="F1585">
            <v>0</v>
          </cell>
          <cell r="G1585">
            <v>0</v>
          </cell>
        </row>
        <row r="1586">
          <cell r="A1586" t="str">
            <v/>
          </cell>
          <cell r="B1586" t="str">
            <v/>
          </cell>
          <cell r="D1586" t="str">
            <v/>
          </cell>
          <cell r="F1586">
            <v>0</v>
          </cell>
          <cell r="G1586">
            <v>0</v>
          </cell>
        </row>
        <row r="1587">
          <cell r="F1587" t="str">
            <v>Total B</v>
          </cell>
          <cell r="G1587">
            <v>0</v>
          </cell>
        </row>
        <row r="1588">
          <cell r="C1588" t="str">
            <v>C - EQUIPOS</v>
          </cell>
        </row>
        <row r="1589">
          <cell r="A1589" t="str">
            <v/>
          </cell>
          <cell r="B1589" t="str">
            <v/>
          </cell>
          <cell r="D1589" t="str">
            <v/>
          </cell>
          <cell r="F1589">
            <v>0</v>
          </cell>
          <cell r="G1589">
            <v>0</v>
          </cell>
        </row>
        <row r="1590">
          <cell r="A1590" t="str">
            <v/>
          </cell>
          <cell r="B1590" t="str">
            <v/>
          </cell>
          <cell r="D1590" t="str">
            <v/>
          </cell>
          <cell r="F1590">
            <v>0</v>
          </cell>
          <cell r="G1590">
            <v>0</v>
          </cell>
        </row>
        <row r="1591">
          <cell r="A1591" t="str">
            <v/>
          </cell>
          <cell r="B1591" t="str">
            <v/>
          </cell>
          <cell r="D1591" t="str">
            <v/>
          </cell>
          <cell r="F1591">
            <v>0</v>
          </cell>
          <cell r="G1591">
            <v>0</v>
          </cell>
        </row>
        <row r="1592">
          <cell r="A1592" t="str">
            <v/>
          </cell>
          <cell r="B1592" t="str">
            <v/>
          </cell>
          <cell r="D1592" t="str">
            <v/>
          </cell>
          <cell r="F1592">
            <v>0</v>
          </cell>
          <cell r="G1592">
            <v>0</v>
          </cell>
        </row>
        <row r="1593">
          <cell r="A1593" t="str">
            <v/>
          </cell>
          <cell r="B1593" t="str">
            <v/>
          </cell>
          <cell r="D1593" t="str">
            <v/>
          </cell>
          <cell r="F1593">
            <v>0</v>
          </cell>
          <cell r="G1593">
            <v>0</v>
          </cell>
        </row>
        <row r="1594">
          <cell r="A1594" t="str">
            <v/>
          </cell>
          <cell r="B1594" t="str">
            <v/>
          </cell>
          <cell r="D1594" t="str">
            <v/>
          </cell>
          <cell r="F1594">
            <v>0</v>
          </cell>
          <cell r="G1594">
            <v>0</v>
          </cell>
        </row>
        <row r="1595">
          <cell r="A1595" t="str">
            <v/>
          </cell>
          <cell r="B1595" t="str">
            <v/>
          </cell>
          <cell r="D1595" t="str">
            <v/>
          </cell>
          <cell r="F1595">
            <v>0</v>
          </cell>
          <cell r="G1595">
            <v>0</v>
          </cell>
        </row>
        <row r="1596">
          <cell r="A1596" t="str">
            <v/>
          </cell>
          <cell r="B1596" t="str">
            <v/>
          </cell>
          <cell r="D1596" t="str">
            <v/>
          </cell>
          <cell r="F1596">
            <v>0</v>
          </cell>
          <cell r="G1596">
            <v>0</v>
          </cell>
        </row>
        <row r="1597">
          <cell r="A1597" t="str">
            <v/>
          </cell>
          <cell r="B1597" t="str">
            <v/>
          </cell>
          <cell r="D1597" t="str">
            <v/>
          </cell>
          <cell r="F1597">
            <v>0</v>
          </cell>
          <cell r="G1597">
            <v>0</v>
          </cell>
        </row>
        <row r="1598">
          <cell r="F1598" t="str">
            <v>Total C</v>
          </cell>
          <cell r="G1598">
            <v>0</v>
          </cell>
        </row>
        <row r="1600">
          <cell r="A1600" t="str">
            <v>8.2</v>
          </cell>
          <cell r="B1600" t="str">
            <v>Cubiertas metálicas ( incluidas aislaciones )</v>
          </cell>
          <cell r="D1600" t="str">
            <v>Costo  Neto</v>
          </cell>
          <cell r="F1600" t="str">
            <v>Total D=A+B+C</v>
          </cell>
          <cell r="G1600">
            <v>0</v>
          </cell>
        </row>
        <row r="1602">
          <cell r="A1602" t="str">
            <v>ANALISIS DE PRECIOS</v>
          </cell>
        </row>
        <row r="1603">
          <cell r="A1603" t="str">
            <v>COMITENTE:</v>
          </cell>
          <cell r="B1603" t="str">
            <v>DIRECCIÓN DE INFRAESTRUCTURA ESCOLAR</v>
          </cell>
        </row>
        <row r="1604">
          <cell r="A1604" t="str">
            <v>CONTRATISTA:</v>
          </cell>
          <cell r="B1604">
            <v>0</v>
          </cell>
        </row>
        <row r="1605">
          <cell r="A1605" t="str">
            <v>OBRA:</v>
          </cell>
          <cell r="B1605" t="str">
            <v>ESCUELA BATALLA DE TUCUMAN</v>
          </cell>
          <cell r="F1605" t="str">
            <v>PRECIOS A:</v>
          </cell>
          <cell r="G1605">
            <v>0</v>
          </cell>
        </row>
        <row r="1606">
          <cell r="A1606" t="str">
            <v>UBICACIÓN:</v>
          </cell>
          <cell r="B1606" t="str">
            <v>Calle Mendoza y Calle Nº17 - Pocito</v>
          </cell>
        </row>
        <row r="1607">
          <cell r="A1607" t="str">
            <v>RUBRO:</v>
          </cell>
          <cell r="B1607" t="str">
            <v/>
          </cell>
          <cell r="C1607" t="str">
            <v/>
          </cell>
        </row>
        <row r="1608">
          <cell r="A1608" t="str">
            <v>ITEM:</v>
          </cell>
          <cell r="B1608" t="str">
            <v>9.1.1</v>
          </cell>
          <cell r="C1608" t="str">
            <v>A la cal</v>
          </cell>
          <cell r="F1608" t="str">
            <v>UNIDAD:</v>
          </cell>
          <cell r="G1608" t="str">
            <v>m2</v>
          </cell>
        </row>
        <row r="1610">
          <cell r="A1610" t="str">
            <v>DATOS REDETERMINACION</v>
          </cell>
          <cell r="C1610" t="str">
            <v>DESIGNACION</v>
          </cell>
          <cell r="D1610" t="str">
            <v>U</v>
          </cell>
          <cell r="E1610" t="str">
            <v>Cantidad</v>
          </cell>
          <cell r="F1610" t="str">
            <v>$ Unitarios</v>
          </cell>
          <cell r="G1610" t="str">
            <v>$ Parcial</v>
          </cell>
        </row>
        <row r="1611">
          <cell r="A1611" t="str">
            <v>CÓDIGO</v>
          </cell>
          <cell r="B1611" t="str">
            <v>DESCRIPCIÓN</v>
          </cell>
        </row>
        <row r="1612">
          <cell r="C1612" t="str">
            <v>A - MATERIALES</v>
          </cell>
        </row>
        <row r="1613">
          <cell r="A1613" t="str">
            <v/>
          </cell>
          <cell r="B1613" t="str">
            <v/>
          </cell>
          <cell r="D1613" t="str">
            <v/>
          </cell>
          <cell r="F1613">
            <v>0</v>
          </cell>
          <cell r="G1613">
            <v>0</v>
          </cell>
        </row>
        <row r="1614">
          <cell r="A1614" t="str">
            <v/>
          </cell>
          <cell r="B1614" t="str">
            <v/>
          </cell>
          <cell r="D1614" t="str">
            <v/>
          </cell>
          <cell r="F1614">
            <v>0</v>
          </cell>
          <cell r="G1614">
            <v>0</v>
          </cell>
        </row>
        <row r="1615">
          <cell r="A1615" t="str">
            <v/>
          </cell>
          <cell r="B1615" t="str">
            <v/>
          </cell>
          <cell r="D1615" t="str">
            <v/>
          </cell>
          <cell r="F1615">
            <v>0</v>
          </cell>
          <cell r="G1615">
            <v>0</v>
          </cell>
        </row>
        <row r="1616">
          <cell r="A1616" t="str">
            <v/>
          </cell>
          <cell r="B1616" t="str">
            <v/>
          </cell>
          <cell r="D1616" t="str">
            <v/>
          </cell>
          <cell r="F1616">
            <v>0</v>
          </cell>
          <cell r="G1616">
            <v>0</v>
          </cell>
        </row>
        <row r="1617">
          <cell r="A1617" t="str">
            <v/>
          </cell>
          <cell r="B1617" t="str">
            <v/>
          </cell>
          <cell r="D1617" t="str">
            <v/>
          </cell>
          <cell r="F1617">
            <v>0</v>
          </cell>
          <cell r="G1617">
            <v>0</v>
          </cell>
        </row>
        <row r="1618">
          <cell r="A1618" t="str">
            <v/>
          </cell>
          <cell r="B1618" t="str">
            <v/>
          </cell>
          <cell r="D1618" t="str">
            <v/>
          </cell>
          <cell r="F1618">
            <v>0</v>
          </cell>
          <cell r="G1618">
            <v>0</v>
          </cell>
        </row>
        <row r="1619">
          <cell r="A1619" t="str">
            <v/>
          </cell>
          <cell r="B1619" t="str">
            <v/>
          </cell>
          <cell r="D1619" t="str">
            <v/>
          </cell>
          <cell r="F1619">
            <v>0</v>
          </cell>
          <cell r="G1619">
            <v>0</v>
          </cell>
        </row>
        <row r="1620">
          <cell r="A1620" t="str">
            <v/>
          </cell>
          <cell r="B1620" t="str">
            <v/>
          </cell>
          <cell r="D1620" t="str">
            <v/>
          </cell>
          <cell r="F1620">
            <v>0</v>
          </cell>
          <cell r="G1620">
            <v>0</v>
          </cell>
        </row>
        <row r="1621">
          <cell r="A1621" t="str">
            <v/>
          </cell>
          <cell r="B1621" t="str">
            <v/>
          </cell>
          <cell r="D1621" t="str">
            <v/>
          </cell>
          <cell r="F1621">
            <v>0</v>
          </cell>
          <cell r="G1621">
            <v>0</v>
          </cell>
        </row>
        <row r="1622">
          <cell r="A1622" t="str">
            <v/>
          </cell>
          <cell r="B1622" t="str">
            <v/>
          </cell>
          <cell r="D1622" t="str">
            <v/>
          </cell>
          <cell r="F1622">
            <v>0</v>
          </cell>
          <cell r="G1622">
            <v>0</v>
          </cell>
        </row>
        <row r="1623">
          <cell r="A1623" t="str">
            <v/>
          </cell>
          <cell r="B1623" t="str">
            <v/>
          </cell>
          <cell r="D1623" t="str">
            <v/>
          </cell>
          <cell r="F1623">
            <v>0</v>
          </cell>
          <cell r="G1623">
            <v>0</v>
          </cell>
        </row>
        <row r="1624">
          <cell r="A1624" t="str">
            <v/>
          </cell>
          <cell r="B1624" t="str">
            <v/>
          </cell>
          <cell r="D1624" t="str">
            <v/>
          </cell>
          <cell r="F1624">
            <v>0</v>
          </cell>
          <cell r="G1624">
            <v>0</v>
          </cell>
        </row>
        <row r="1625">
          <cell r="A1625" t="str">
            <v/>
          </cell>
          <cell r="B1625" t="str">
            <v/>
          </cell>
          <cell r="D1625" t="str">
            <v/>
          </cell>
          <cell r="F1625">
            <v>0</v>
          </cell>
          <cell r="G1625">
            <v>0</v>
          </cell>
        </row>
        <row r="1626">
          <cell r="A1626" t="str">
            <v/>
          </cell>
          <cell r="B1626" t="str">
            <v/>
          </cell>
          <cell r="D1626" t="str">
            <v/>
          </cell>
          <cell r="F1626">
            <v>0</v>
          </cell>
          <cell r="G1626">
            <v>0</v>
          </cell>
        </row>
        <row r="1627">
          <cell r="F1627" t="str">
            <v>Total A</v>
          </cell>
          <cell r="G1627">
            <v>0</v>
          </cell>
        </row>
        <row r="1628">
          <cell r="C1628" t="str">
            <v>B - MANO DE OBRA</v>
          </cell>
        </row>
        <row r="1629">
          <cell r="A1629" t="str">
            <v/>
          </cell>
          <cell r="B1629" t="str">
            <v/>
          </cell>
          <cell r="D1629" t="str">
            <v/>
          </cell>
          <cell r="F1629">
            <v>0</v>
          </cell>
          <cell r="G1629">
            <v>0</v>
          </cell>
        </row>
        <row r="1630">
          <cell r="A1630" t="str">
            <v/>
          </cell>
          <cell r="B1630" t="str">
            <v/>
          </cell>
          <cell r="D1630" t="str">
            <v/>
          </cell>
          <cell r="F1630">
            <v>0</v>
          </cell>
          <cell r="G1630">
            <v>0</v>
          </cell>
        </row>
        <row r="1631">
          <cell r="A1631" t="str">
            <v/>
          </cell>
          <cell r="B1631" t="str">
            <v/>
          </cell>
          <cell r="D1631" t="str">
            <v/>
          </cell>
          <cell r="F1631">
            <v>0</v>
          </cell>
          <cell r="G1631">
            <v>0</v>
          </cell>
        </row>
        <row r="1632">
          <cell r="A1632" t="str">
            <v/>
          </cell>
          <cell r="B1632" t="str">
            <v/>
          </cell>
          <cell r="D1632" t="str">
            <v/>
          </cell>
          <cell r="F1632">
            <v>0</v>
          </cell>
          <cell r="G1632">
            <v>0</v>
          </cell>
        </row>
        <row r="1633">
          <cell r="A1633" t="str">
            <v/>
          </cell>
          <cell r="B1633" t="str">
            <v/>
          </cell>
          <cell r="D1633" t="str">
            <v/>
          </cell>
          <cell r="F1633">
            <v>0</v>
          </cell>
          <cell r="G1633">
            <v>0</v>
          </cell>
        </row>
        <row r="1634">
          <cell r="A1634" t="str">
            <v/>
          </cell>
          <cell r="B1634" t="str">
            <v/>
          </cell>
          <cell r="D1634" t="str">
            <v/>
          </cell>
          <cell r="F1634">
            <v>0</v>
          </cell>
          <cell r="G1634">
            <v>0</v>
          </cell>
        </row>
        <row r="1635">
          <cell r="A1635" t="str">
            <v/>
          </cell>
          <cell r="B1635" t="str">
            <v/>
          </cell>
          <cell r="D1635" t="str">
            <v/>
          </cell>
          <cell r="F1635">
            <v>0</v>
          </cell>
          <cell r="G1635">
            <v>0</v>
          </cell>
        </row>
        <row r="1636">
          <cell r="A1636" t="str">
            <v/>
          </cell>
          <cell r="B1636" t="str">
            <v/>
          </cell>
          <cell r="D1636" t="str">
            <v/>
          </cell>
          <cell r="F1636">
            <v>0</v>
          </cell>
          <cell r="G1636">
            <v>0</v>
          </cell>
        </row>
        <row r="1637">
          <cell r="F1637" t="str">
            <v>Total B</v>
          </cell>
          <cell r="G1637">
            <v>0</v>
          </cell>
        </row>
        <row r="1638">
          <cell r="C1638" t="str">
            <v>C - EQUIPOS</v>
          </cell>
        </row>
        <row r="1639">
          <cell r="A1639" t="str">
            <v/>
          </cell>
          <cell r="B1639" t="str">
            <v/>
          </cell>
          <cell r="D1639" t="str">
            <v/>
          </cell>
          <cell r="F1639">
            <v>0</v>
          </cell>
          <cell r="G1639">
            <v>0</v>
          </cell>
        </row>
        <row r="1640">
          <cell r="A1640" t="str">
            <v/>
          </cell>
          <cell r="B1640" t="str">
            <v/>
          </cell>
          <cell r="D1640" t="str">
            <v/>
          </cell>
          <cell r="F1640">
            <v>0</v>
          </cell>
          <cell r="G1640">
            <v>0</v>
          </cell>
        </row>
        <row r="1641">
          <cell r="A1641" t="str">
            <v/>
          </cell>
          <cell r="B1641" t="str">
            <v/>
          </cell>
          <cell r="D1641" t="str">
            <v/>
          </cell>
          <cell r="F1641">
            <v>0</v>
          </cell>
          <cell r="G1641">
            <v>0</v>
          </cell>
        </row>
        <row r="1642">
          <cell r="A1642" t="str">
            <v/>
          </cell>
          <cell r="B1642" t="str">
            <v/>
          </cell>
          <cell r="D1642" t="str">
            <v/>
          </cell>
          <cell r="F1642">
            <v>0</v>
          </cell>
          <cell r="G1642">
            <v>0</v>
          </cell>
        </row>
        <row r="1643">
          <cell r="A1643" t="str">
            <v/>
          </cell>
          <cell r="B1643" t="str">
            <v/>
          </cell>
          <cell r="D1643" t="str">
            <v/>
          </cell>
          <cell r="F1643">
            <v>0</v>
          </cell>
          <cell r="G1643">
            <v>0</v>
          </cell>
        </row>
        <row r="1644">
          <cell r="A1644" t="str">
            <v/>
          </cell>
          <cell r="B1644" t="str">
            <v/>
          </cell>
          <cell r="D1644" t="str">
            <v/>
          </cell>
          <cell r="F1644">
            <v>0</v>
          </cell>
          <cell r="G1644">
            <v>0</v>
          </cell>
        </row>
        <row r="1645">
          <cell r="A1645" t="str">
            <v/>
          </cell>
          <cell r="B1645" t="str">
            <v/>
          </cell>
          <cell r="D1645" t="str">
            <v/>
          </cell>
          <cell r="F1645">
            <v>0</v>
          </cell>
          <cell r="G1645">
            <v>0</v>
          </cell>
        </row>
        <row r="1646">
          <cell r="A1646" t="str">
            <v/>
          </cell>
          <cell r="B1646" t="str">
            <v/>
          </cell>
          <cell r="D1646" t="str">
            <v/>
          </cell>
          <cell r="F1646">
            <v>0</v>
          </cell>
          <cell r="G1646">
            <v>0</v>
          </cell>
        </row>
        <row r="1647">
          <cell r="A1647" t="str">
            <v/>
          </cell>
          <cell r="B1647" t="str">
            <v/>
          </cell>
          <cell r="D1647" t="str">
            <v/>
          </cell>
          <cell r="F1647">
            <v>0</v>
          </cell>
          <cell r="G1647">
            <v>0</v>
          </cell>
        </row>
        <row r="1648">
          <cell r="F1648" t="str">
            <v>Total C</v>
          </cell>
          <cell r="G1648">
            <v>0</v>
          </cell>
        </row>
        <row r="1650">
          <cell r="A1650" t="str">
            <v>9.1.1</v>
          </cell>
          <cell r="B1650" t="str">
            <v>A la cal</v>
          </cell>
          <cell r="D1650" t="str">
            <v>Costo  Neto</v>
          </cell>
          <cell r="F1650" t="str">
            <v>Total D=A+B+C</v>
          </cell>
          <cell r="G1650">
            <v>0</v>
          </cell>
        </row>
        <row r="1652">
          <cell r="A1652" t="str">
            <v>ANALISIS DE PRECIOS</v>
          </cell>
        </row>
        <row r="1653">
          <cell r="A1653" t="str">
            <v>COMITENTE:</v>
          </cell>
          <cell r="B1653" t="str">
            <v>DIRECCIÓN DE INFRAESTRUCTURA ESCOLAR</v>
          </cell>
        </row>
        <row r="1654">
          <cell r="A1654" t="str">
            <v>CONTRATISTA:</v>
          </cell>
          <cell r="B1654">
            <v>0</v>
          </cell>
        </row>
        <row r="1655">
          <cell r="A1655" t="str">
            <v>OBRA:</v>
          </cell>
          <cell r="B1655" t="str">
            <v>ESCUELA BATALLA DE TUCUMAN</v>
          </cell>
          <cell r="F1655" t="str">
            <v>PRECIOS A:</v>
          </cell>
          <cell r="G1655">
            <v>0</v>
          </cell>
        </row>
        <row r="1656">
          <cell r="A1656" t="str">
            <v>UBICACIÓN:</v>
          </cell>
          <cell r="B1656" t="str">
            <v>Calle Mendoza y Calle Nº17 - Pocito</v>
          </cell>
        </row>
        <row r="1657">
          <cell r="A1657" t="str">
            <v>RUBRO:</v>
          </cell>
          <cell r="B1657" t="str">
            <v/>
          </cell>
          <cell r="C1657" t="str">
            <v/>
          </cell>
        </row>
        <row r="1658">
          <cell r="A1658" t="str">
            <v>ITEM:</v>
          </cell>
          <cell r="B1658" t="str">
            <v>9.1.2</v>
          </cell>
          <cell r="C1658" t="str">
            <v>Al yeso</v>
          </cell>
          <cell r="F1658" t="str">
            <v>UNIDAD:</v>
          </cell>
          <cell r="G1658" t="str">
            <v>m2</v>
          </cell>
        </row>
        <row r="1660">
          <cell r="A1660" t="str">
            <v>DATOS REDETERMINACION</v>
          </cell>
          <cell r="C1660" t="str">
            <v>DESIGNACION</v>
          </cell>
          <cell r="D1660" t="str">
            <v>U</v>
          </cell>
          <cell r="E1660" t="str">
            <v>Cantidad</v>
          </cell>
          <cell r="F1660" t="str">
            <v>$ Unitarios</v>
          </cell>
          <cell r="G1660" t="str">
            <v>$ Parcial</v>
          </cell>
        </row>
        <row r="1661">
          <cell r="A1661" t="str">
            <v>CÓDIGO</v>
          </cell>
          <cell r="B1661" t="str">
            <v>DESCRIPCIÓN</v>
          </cell>
        </row>
        <row r="1662">
          <cell r="C1662" t="str">
            <v>A - MATERIALES</v>
          </cell>
        </row>
        <row r="1663">
          <cell r="A1663" t="str">
            <v/>
          </cell>
          <cell r="B1663" t="str">
            <v/>
          </cell>
          <cell r="D1663" t="str">
            <v/>
          </cell>
          <cell r="F1663">
            <v>0</v>
          </cell>
          <cell r="G1663">
            <v>0</v>
          </cell>
        </row>
        <row r="1664">
          <cell r="A1664" t="str">
            <v/>
          </cell>
          <cell r="B1664" t="str">
            <v/>
          </cell>
          <cell r="D1664" t="str">
            <v/>
          </cell>
          <cell r="F1664">
            <v>0</v>
          </cell>
          <cell r="G1664">
            <v>0</v>
          </cell>
        </row>
        <row r="1665">
          <cell r="A1665" t="str">
            <v/>
          </cell>
          <cell r="B1665" t="str">
            <v/>
          </cell>
          <cell r="D1665" t="str">
            <v/>
          </cell>
          <cell r="F1665">
            <v>0</v>
          </cell>
          <cell r="G1665">
            <v>0</v>
          </cell>
        </row>
        <row r="1666">
          <cell r="A1666" t="str">
            <v/>
          </cell>
          <cell r="B1666" t="str">
            <v/>
          </cell>
          <cell r="D1666" t="str">
            <v/>
          </cell>
          <cell r="F1666">
            <v>0</v>
          </cell>
          <cell r="G1666">
            <v>0</v>
          </cell>
        </row>
        <row r="1667">
          <cell r="A1667" t="str">
            <v/>
          </cell>
          <cell r="B1667" t="str">
            <v/>
          </cell>
          <cell r="D1667" t="str">
            <v/>
          </cell>
          <cell r="F1667">
            <v>0</v>
          </cell>
          <cell r="G1667">
            <v>0</v>
          </cell>
        </row>
        <row r="1668">
          <cell r="A1668" t="str">
            <v/>
          </cell>
          <cell r="B1668" t="str">
            <v/>
          </cell>
          <cell r="D1668" t="str">
            <v/>
          </cell>
          <cell r="F1668">
            <v>0</v>
          </cell>
          <cell r="G1668">
            <v>0</v>
          </cell>
        </row>
        <row r="1669">
          <cell r="A1669" t="str">
            <v/>
          </cell>
          <cell r="B1669" t="str">
            <v/>
          </cell>
          <cell r="D1669" t="str">
            <v/>
          </cell>
          <cell r="F1669">
            <v>0</v>
          </cell>
          <cell r="G1669">
            <v>0</v>
          </cell>
        </row>
        <row r="1670">
          <cell r="A1670" t="str">
            <v/>
          </cell>
          <cell r="B1670" t="str">
            <v/>
          </cell>
          <cell r="D1670" t="str">
            <v/>
          </cell>
          <cell r="F1670">
            <v>0</v>
          </cell>
          <cell r="G1670">
            <v>0</v>
          </cell>
        </row>
        <row r="1671">
          <cell r="A1671" t="str">
            <v/>
          </cell>
          <cell r="B1671" t="str">
            <v/>
          </cell>
          <cell r="D1671" t="str">
            <v/>
          </cell>
          <cell r="F1671">
            <v>0</v>
          </cell>
          <cell r="G1671">
            <v>0</v>
          </cell>
        </row>
        <row r="1672">
          <cell r="A1672" t="str">
            <v/>
          </cell>
          <cell r="B1672" t="str">
            <v/>
          </cell>
          <cell r="D1672" t="str">
            <v/>
          </cell>
          <cell r="F1672">
            <v>0</v>
          </cell>
          <cell r="G1672">
            <v>0</v>
          </cell>
        </row>
        <row r="1673">
          <cell r="A1673" t="str">
            <v/>
          </cell>
          <cell r="B1673" t="str">
            <v/>
          </cell>
          <cell r="D1673" t="str">
            <v/>
          </cell>
          <cell r="F1673">
            <v>0</v>
          </cell>
          <cell r="G1673">
            <v>0</v>
          </cell>
        </row>
        <row r="1674">
          <cell r="A1674" t="str">
            <v/>
          </cell>
          <cell r="B1674" t="str">
            <v/>
          </cell>
          <cell r="D1674" t="str">
            <v/>
          </cell>
          <cell r="F1674">
            <v>0</v>
          </cell>
          <cell r="G1674">
            <v>0</v>
          </cell>
        </row>
        <row r="1675">
          <cell r="A1675" t="str">
            <v/>
          </cell>
          <cell r="B1675" t="str">
            <v/>
          </cell>
          <cell r="D1675" t="str">
            <v/>
          </cell>
          <cell r="F1675">
            <v>0</v>
          </cell>
          <cell r="G1675">
            <v>0</v>
          </cell>
        </row>
        <row r="1676">
          <cell r="A1676" t="str">
            <v/>
          </cell>
          <cell r="B1676" t="str">
            <v/>
          </cell>
          <cell r="D1676" t="str">
            <v/>
          </cell>
          <cell r="F1676">
            <v>0</v>
          </cell>
          <cell r="G1676">
            <v>0</v>
          </cell>
        </row>
        <row r="1677">
          <cell r="F1677" t="str">
            <v>Total A</v>
          </cell>
          <cell r="G1677">
            <v>0</v>
          </cell>
        </row>
        <row r="1678">
          <cell r="C1678" t="str">
            <v>B - MANO DE OBRA</v>
          </cell>
        </row>
        <row r="1679">
          <cell r="A1679" t="str">
            <v/>
          </cell>
          <cell r="B1679" t="str">
            <v/>
          </cell>
          <cell r="D1679" t="str">
            <v/>
          </cell>
          <cell r="F1679">
            <v>0</v>
          </cell>
          <cell r="G1679">
            <v>0</v>
          </cell>
        </row>
        <row r="1680">
          <cell r="A1680" t="str">
            <v/>
          </cell>
          <cell r="B1680" t="str">
            <v/>
          </cell>
          <cell r="D1680" t="str">
            <v/>
          </cell>
          <cell r="F1680">
            <v>0</v>
          </cell>
          <cell r="G1680">
            <v>0</v>
          </cell>
        </row>
        <row r="1681">
          <cell r="A1681" t="str">
            <v/>
          </cell>
          <cell r="B1681" t="str">
            <v/>
          </cell>
          <cell r="D1681" t="str">
            <v/>
          </cell>
          <cell r="F1681">
            <v>0</v>
          </cell>
          <cell r="G1681">
            <v>0</v>
          </cell>
        </row>
        <row r="1682">
          <cell r="A1682" t="str">
            <v/>
          </cell>
          <cell r="B1682" t="str">
            <v/>
          </cell>
          <cell r="D1682" t="str">
            <v/>
          </cell>
          <cell r="F1682">
            <v>0</v>
          </cell>
          <cell r="G1682">
            <v>0</v>
          </cell>
        </row>
        <row r="1683">
          <cell r="A1683" t="str">
            <v/>
          </cell>
          <cell r="B1683" t="str">
            <v/>
          </cell>
          <cell r="D1683" t="str">
            <v/>
          </cell>
          <cell r="F1683">
            <v>0</v>
          </cell>
          <cell r="G1683">
            <v>0</v>
          </cell>
        </row>
        <row r="1684">
          <cell r="A1684" t="str">
            <v/>
          </cell>
          <cell r="B1684" t="str">
            <v/>
          </cell>
          <cell r="D1684" t="str">
            <v/>
          </cell>
          <cell r="F1684">
            <v>0</v>
          </cell>
          <cell r="G1684">
            <v>0</v>
          </cell>
        </row>
        <row r="1685">
          <cell r="A1685" t="str">
            <v/>
          </cell>
          <cell r="B1685" t="str">
            <v/>
          </cell>
          <cell r="D1685" t="str">
            <v/>
          </cell>
          <cell r="F1685">
            <v>0</v>
          </cell>
          <cell r="G1685">
            <v>0</v>
          </cell>
        </row>
        <row r="1686">
          <cell r="A1686" t="str">
            <v/>
          </cell>
          <cell r="B1686" t="str">
            <v/>
          </cell>
          <cell r="D1686" t="str">
            <v/>
          </cell>
          <cell r="F1686">
            <v>0</v>
          </cell>
          <cell r="G1686">
            <v>0</v>
          </cell>
        </row>
        <row r="1687">
          <cell r="F1687" t="str">
            <v>Total B</v>
          </cell>
          <cell r="G1687">
            <v>0</v>
          </cell>
        </row>
        <row r="1688">
          <cell r="C1688" t="str">
            <v>C - EQUIPOS</v>
          </cell>
        </row>
        <row r="1689">
          <cell r="A1689" t="str">
            <v/>
          </cell>
          <cell r="B1689" t="str">
            <v/>
          </cell>
          <cell r="D1689" t="str">
            <v/>
          </cell>
          <cell r="F1689">
            <v>0</v>
          </cell>
          <cell r="G1689">
            <v>0</v>
          </cell>
        </row>
        <row r="1690">
          <cell r="A1690" t="str">
            <v/>
          </cell>
          <cell r="B1690" t="str">
            <v/>
          </cell>
          <cell r="D1690" t="str">
            <v/>
          </cell>
          <cell r="F1690">
            <v>0</v>
          </cell>
          <cell r="G1690">
            <v>0</v>
          </cell>
        </row>
        <row r="1691">
          <cell r="A1691" t="str">
            <v/>
          </cell>
          <cell r="B1691" t="str">
            <v/>
          </cell>
          <cell r="D1691" t="str">
            <v/>
          </cell>
          <cell r="F1691">
            <v>0</v>
          </cell>
          <cell r="G1691">
            <v>0</v>
          </cell>
        </row>
        <row r="1692">
          <cell r="A1692" t="str">
            <v/>
          </cell>
          <cell r="B1692" t="str">
            <v/>
          </cell>
          <cell r="D1692" t="str">
            <v/>
          </cell>
          <cell r="F1692">
            <v>0</v>
          </cell>
          <cell r="G1692">
            <v>0</v>
          </cell>
        </row>
        <row r="1693">
          <cell r="A1693" t="str">
            <v/>
          </cell>
          <cell r="B1693" t="str">
            <v/>
          </cell>
          <cell r="D1693" t="str">
            <v/>
          </cell>
          <cell r="F1693">
            <v>0</v>
          </cell>
          <cell r="G1693">
            <v>0</v>
          </cell>
        </row>
        <row r="1694">
          <cell r="A1694" t="str">
            <v/>
          </cell>
          <cell r="B1694" t="str">
            <v/>
          </cell>
          <cell r="D1694" t="str">
            <v/>
          </cell>
          <cell r="F1694">
            <v>0</v>
          </cell>
          <cell r="G1694">
            <v>0</v>
          </cell>
        </row>
        <row r="1695">
          <cell r="A1695" t="str">
            <v/>
          </cell>
          <cell r="B1695" t="str">
            <v/>
          </cell>
          <cell r="D1695" t="str">
            <v/>
          </cell>
          <cell r="F1695">
            <v>0</v>
          </cell>
          <cell r="G1695">
            <v>0</v>
          </cell>
        </row>
        <row r="1696">
          <cell r="A1696" t="str">
            <v/>
          </cell>
          <cell r="B1696" t="str">
            <v/>
          </cell>
          <cell r="D1696" t="str">
            <v/>
          </cell>
          <cell r="F1696">
            <v>0</v>
          </cell>
          <cell r="G1696">
            <v>0</v>
          </cell>
        </row>
        <row r="1697">
          <cell r="A1697" t="str">
            <v/>
          </cell>
          <cell r="B1697" t="str">
            <v/>
          </cell>
          <cell r="D1697" t="str">
            <v/>
          </cell>
          <cell r="F1697">
            <v>0</v>
          </cell>
          <cell r="G1697">
            <v>0</v>
          </cell>
        </row>
        <row r="1698">
          <cell r="F1698" t="str">
            <v>Total C</v>
          </cell>
          <cell r="G1698">
            <v>0</v>
          </cell>
        </row>
        <row r="1700">
          <cell r="A1700" t="str">
            <v>9.1.2</v>
          </cell>
          <cell r="B1700" t="str">
            <v>Al yeso</v>
          </cell>
          <cell r="D1700" t="str">
            <v>Costo  Neto</v>
          </cell>
          <cell r="F1700" t="str">
            <v>Total D=A+B+C</v>
          </cell>
          <cell r="G1700">
            <v>0</v>
          </cell>
        </row>
        <row r="1702">
          <cell r="A1702" t="str">
            <v>ANALISIS DE PRECIOS</v>
          </cell>
        </row>
        <row r="1703">
          <cell r="A1703" t="str">
            <v>COMITENTE:</v>
          </cell>
          <cell r="B1703" t="str">
            <v>DIRECCIÓN DE INFRAESTRUCTURA ESCOLAR</v>
          </cell>
        </row>
        <row r="1704">
          <cell r="A1704" t="str">
            <v>CONTRATISTA:</v>
          </cell>
          <cell r="B1704">
            <v>0</v>
          </cell>
        </row>
        <row r="1705">
          <cell r="A1705" t="str">
            <v>OBRA:</v>
          </cell>
          <cell r="B1705" t="str">
            <v>ESCUELA BATALLA DE TUCUMAN</v>
          </cell>
          <cell r="F1705" t="str">
            <v>PRECIOS A:</v>
          </cell>
          <cell r="G1705">
            <v>0</v>
          </cell>
        </row>
        <row r="1706">
          <cell r="A1706" t="str">
            <v>UBICACIÓN:</v>
          </cell>
          <cell r="B1706" t="str">
            <v>Calle Mendoza y Calle Nº17 - Pocito</v>
          </cell>
        </row>
        <row r="1707">
          <cell r="A1707" t="str">
            <v>RUBRO:</v>
          </cell>
          <cell r="B1707" t="str">
            <v/>
          </cell>
          <cell r="C1707" t="str">
            <v/>
          </cell>
        </row>
        <row r="1708">
          <cell r="A1708" t="str">
            <v>ITEM:</v>
          </cell>
          <cell r="B1708" t="str">
            <v>9.2.1</v>
          </cell>
          <cell r="C1708" t="str">
            <v>De placas rígidas</v>
          </cell>
          <cell r="F1708" t="str">
            <v>UNIDAD:</v>
          </cell>
          <cell r="G1708" t="str">
            <v>m2</v>
          </cell>
        </row>
        <row r="1710">
          <cell r="A1710" t="str">
            <v>DATOS REDETERMINACION</v>
          </cell>
          <cell r="C1710" t="str">
            <v>DESIGNACION</v>
          </cell>
          <cell r="D1710" t="str">
            <v>U</v>
          </cell>
          <cell r="E1710" t="str">
            <v>Cantidad</v>
          </cell>
          <cell r="F1710" t="str">
            <v>$ Unitarios</v>
          </cell>
          <cell r="G1710" t="str">
            <v>$ Parcial</v>
          </cell>
        </row>
        <row r="1711">
          <cell r="A1711" t="str">
            <v>CÓDIGO</v>
          </cell>
          <cell r="B1711" t="str">
            <v>DESCRIPCIÓN</v>
          </cell>
        </row>
        <row r="1712">
          <cell r="C1712" t="str">
            <v>A - MATERIALES</v>
          </cell>
        </row>
        <row r="1713">
          <cell r="A1713" t="str">
            <v/>
          </cell>
          <cell r="B1713" t="str">
            <v/>
          </cell>
          <cell r="D1713" t="str">
            <v/>
          </cell>
          <cell r="F1713">
            <v>0</v>
          </cell>
          <cell r="G1713">
            <v>0</v>
          </cell>
        </row>
        <row r="1714">
          <cell r="A1714" t="str">
            <v/>
          </cell>
          <cell r="B1714" t="str">
            <v/>
          </cell>
          <cell r="D1714" t="str">
            <v/>
          </cell>
          <cell r="F1714">
            <v>0</v>
          </cell>
          <cell r="G1714">
            <v>0</v>
          </cell>
        </row>
        <row r="1715">
          <cell r="A1715" t="str">
            <v/>
          </cell>
          <cell r="B1715" t="str">
            <v/>
          </cell>
          <cell r="D1715" t="str">
            <v/>
          </cell>
          <cell r="F1715">
            <v>0</v>
          </cell>
          <cell r="G1715">
            <v>0</v>
          </cell>
        </row>
        <row r="1716">
          <cell r="A1716" t="str">
            <v/>
          </cell>
          <cell r="B1716" t="str">
            <v/>
          </cell>
          <cell r="D1716" t="str">
            <v/>
          </cell>
          <cell r="F1716">
            <v>0</v>
          </cell>
          <cell r="G1716">
            <v>0</v>
          </cell>
        </row>
        <row r="1717">
          <cell r="A1717" t="str">
            <v/>
          </cell>
          <cell r="B1717" t="str">
            <v/>
          </cell>
          <cell r="D1717" t="str">
            <v/>
          </cell>
          <cell r="F1717">
            <v>0</v>
          </cell>
          <cell r="G1717">
            <v>0</v>
          </cell>
        </row>
        <row r="1718">
          <cell r="A1718" t="str">
            <v/>
          </cell>
          <cell r="B1718" t="str">
            <v/>
          </cell>
          <cell r="D1718" t="str">
            <v/>
          </cell>
          <cell r="F1718">
            <v>0</v>
          </cell>
          <cell r="G1718">
            <v>0</v>
          </cell>
        </row>
        <row r="1719">
          <cell r="A1719" t="str">
            <v/>
          </cell>
          <cell r="B1719" t="str">
            <v/>
          </cell>
          <cell r="D1719" t="str">
            <v/>
          </cell>
          <cell r="F1719">
            <v>0</v>
          </cell>
          <cell r="G1719">
            <v>0</v>
          </cell>
        </row>
        <row r="1720">
          <cell r="A1720" t="str">
            <v/>
          </cell>
          <cell r="B1720" t="str">
            <v/>
          </cell>
          <cell r="D1720" t="str">
            <v/>
          </cell>
          <cell r="F1720">
            <v>0</v>
          </cell>
          <cell r="G1720">
            <v>0</v>
          </cell>
        </row>
        <row r="1721">
          <cell r="A1721" t="str">
            <v/>
          </cell>
          <cell r="B1721" t="str">
            <v/>
          </cell>
          <cell r="D1721" t="str">
            <v/>
          </cell>
          <cell r="F1721">
            <v>0</v>
          </cell>
          <cell r="G1721">
            <v>0</v>
          </cell>
        </row>
        <row r="1722">
          <cell r="A1722" t="str">
            <v/>
          </cell>
          <cell r="B1722" t="str">
            <v/>
          </cell>
          <cell r="D1722" t="str">
            <v/>
          </cell>
          <cell r="F1722">
            <v>0</v>
          </cell>
          <cell r="G1722">
            <v>0</v>
          </cell>
        </row>
        <row r="1723">
          <cell r="A1723" t="str">
            <v/>
          </cell>
          <cell r="B1723" t="str">
            <v/>
          </cell>
          <cell r="D1723" t="str">
            <v/>
          </cell>
          <cell r="F1723">
            <v>0</v>
          </cell>
          <cell r="G1723">
            <v>0</v>
          </cell>
        </row>
        <row r="1724">
          <cell r="A1724" t="str">
            <v/>
          </cell>
          <cell r="B1724" t="str">
            <v/>
          </cell>
          <cell r="D1724" t="str">
            <v/>
          </cell>
          <cell r="F1724">
            <v>0</v>
          </cell>
          <cell r="G1724">
            <v>0</v>
          </cell>
        </row>
        <row r="1725">
          <cell r="A1725" t="str">
            <v/>
          </cell>
          <cell r="B1725" t="str">
            <v/>
          </cell>
          <cell r="D1725" t="str">
            <v/>
          </cell>
          <cell r="F1725">
            <v>0</v>
          </cell>
          <cell r="G1725">
            <v>0</v>
          </cell>
        </row>
        <row r="1726">
          <cell r="A1726" t="str">
            <v/>
          </cell>
          <cell r="B1726" t="str">
            <v/>
          </cell>
          <cell r="D1726" t="str">
            <v/>
          </cell>
          <cell r="F1726">
            <v>0</v>
          </cell>
          <cell r="G1726">
            <v>0</v>
          </cell>
        </row>
        <row r="1727">
          <cell r="F1727" t="str">
            <v>Total A</v>
          </cell>
          <cell r="G1727">
            <v>0</v>
          </cell>
        </row>
        <row r="1728">
          <cell r="C1728" t="str">
            <v>B - MANO DE OBRA</v>
          </cell>
        </row>
        <row r="1729">
          <cell r="A1729" t="str">
            <v/>
          </cell>
          <cell r="B1729" t="str">
            <v/>
          </cell>
          <cell r="D1729" t="str">
            <v/>
          </cell>
          <cell r="F1729">
            <v>0</v>
          </cell>
          <cell r="G1729">
            <v>0</v>
          </cell>
        </row>
        <row r="1730">
          <cell r="A1730" t="str">
            <v/>
          </cell>
          <cell r="B1730" t="str">
            <v/>
          </cell>
          <cell r="D1730" t="str">
            <v/>
          </cell>
          <cell r="F1730">
            <v>0</v>
          </cell>
          <cell r="G1730">
            <v>0</v>
          </cell>
        </row>
        <row r="1731">
          <cell r="A1731" t="str">
            <v/>
          </cell>
          <cell r="B1731" t="str">
            <v/>
          </cell>
          <cell r="D1731" t="str">
            <v/>
          </cell>
          <cell r="F1731">
            <v>0</v>
          </cell>
          <cell r="G1731">
            <v>0</v>
          </cell>
        </row>
        <row r="1732">
          <cell r="A1732" t="str">
            <v/>
          </cell>
          <cell r="B1732" t="str">
            <v/>
          </cell>
          <cell r="D1732" t="str">
            <v/>
          </cell>
          <cell r="F1732">
            <v>0</v>
          </cell>
          <cell r="G1732">
            <v>0</v>
          </cell>
        </row>
        <row r="1733">
          <cell r="A1733" t="str">
            <v/>
          </cell>
          <cell r="B1733" t="str">
            <v/>
          </cell>
          <cell r="D1733" t="str">
            <v/>
          </cell>
          <cell r="F1733">
            <v>0</v>
          </cell>
          <cell r="G1733">
            <v>0</v>
          </cell>
        </row>
        <row r="1734">
          <cell r="A1734" t="str">
            <v/>
          </cell>
          <cell r="B1734" t="str">
            <v/>
          </cell>
          <cell r="D1734" t="str">
            <v/>
          </cell>
          <cell r="F1734">
            <v>0</v>
          </cell>
          <cell r="G1734">
            <v>0</v>
          </cell>
        </row>
        <row r="1735">
          <cell r="A1735" t="str">
            <v/>
          </cell>
          <cell r="B1735" t="str">
            <v/>
          </cell>
          <cell r="D1735" t="str">
            <v/>
          </cell>
          <cell r="F1735">
            <v>0</v>
          </cell>
          <cell r="G1735">
            <v>0</v>
          </cell>
        </row>
        <row r="1736">
          <cell r="A1736" t="str">
            <v/>
          </cell>
          <cell r="B1736" t="str">
            <v/>
          </cell>
          <cell r="D1736" t="str">
            <v/>
          </cell>
          <cell r="F1736">
            <v>0</v>
          </cell>
          <cell r="G1736">
            <v>0</v>
          </cell>
        </row>
        <row r="1737">
          <cell r="F1737" t="str">
            <v>Total B</v>
          </cell>
          <cell r="G1737">
            <v>0</v>
          </cell>
        </row>
        <row r="1738">
          <cell r="C1738" t="str">
            <v>C - EQUIPOS</v>
          </cell>
        </row>
        <row r="1739">
          <cell r="A1739" t="str">
            <v/>
          </cell>
          <cell r="B1739" t="str">
            <v/>
          </cell>
          <cell r="D1739" t="str">
            <v/>
          </cell>
          <cell r="F1739">
            <v>0</v>
          </cell>
          <cell r="G1739">
            <v>0</v>
          </cell>
        </row>
        <row r="1740">
          <cell r="A1740" t="str">
            <v/>
          </cell>
          <cell r="B1740" t="str">
            <v/>
          </cell>
          <cell r="D1740" t="str">
            <v/>
          </cell>
          <cell r="F1740">
            <v>0</v>
          </cell>
          <cell r="G1740">
            <v>0</v>
          </cell>
        </row>
        <row r="1741">
          <cell r="A1741" t="str">
            <v/>
          </cell>
          <cell r="B1741" t="str">
            <v/>
          </cell>
          <cell r="D1741" t="str">
            <v/>
          </cell>
          <cell r="F1741">
            <v>0</v>
          </cell>
          <cell r="G1741">
            <v>0</v>
          </cell>
        </row>
        <row r="1742">
          <cell r="A1742" t="str">
            <v/>
          </cell>
          <cell r="B1742" t="str">
            <v/>
          </cell>
          <cell r="D1742" t="str">
            <v/>
          </cell>
          <cell r="F1742">
            <v>0</v>
          </cell>
          <cell r="G1742">
            <v>0</v>
          </cell>
        </row>
        <row r="1743">
          <cell r="A1743" t="str">
            <v/>
          </cell>
          <cell r="B1743" t="str">
            <v/>
          </cell>
          <cell r="D1743" t="str">
            <v/>
          </cell>
          <cell r="F1743">
            <v>0</v>
          </cell>
          <cell r="G1743">
            <v>0</v>
          </cell>
        </row>
        <row r="1744">
          <cell r="A1744" t="str">
            <v/>
          </cell>
          <cell r="B1744" t="str">
            <v/>
          </cell>
          <cell r="D1744" t="str">
            <v/>
          </cell>
          <cell r="F1744">
            <v>0</v>
          </cell>
          <cell r="G1744">
            <v>0</v>
          </cell>
        </row>
        <row r="1745">
          <cell r="A1745" t="str">
            <v/>
          </cell>
          <cell r="B1745" t="str">
            <v/>
          </cell>
          <cell r="D1745" t="str">
            <v/>
          </cell>
          <cell r="F1745">
            <v>0</v>
          </cell>
          <cell r="G1745">
            <v>0</v>
          </cell>
        </row>
        <row r="1746">
          <cell r="A1746" t="str">
            <v/>
          </cell>
          <cell r="B1746" t="str">
            <v/>
          </cell>
          <cell r="D1746" t="str">
            <v/>
          </cell>
          <cell r="F1746">
            <v>0</v>
          </cell>
          <cell r="G1746">
            <v>0</v>
          </cell>
        </row>
        <row r="1747">
          <cell r="A1747" t="str">
            <v/>
          </cell>
          <cell r="B1747" t="str">
            <v/>
          </cell>
          <cell r="D1747" t="str">
            <v/>
          </cell>
          <cell r="F1747">
            <v>0</v>
          </cell>
          <cell r="G1747">
            <v>0</v>
          </cell>
        </row>
        <row r="1748">
          <cell r="F1748" t="str">
            <v>Total C</v>
          </cell>
          <cell r="G1748">
            <v>0</v>
          </cell>
        </row>
        <row r="1750">
          <cell r="A1750" t="str">
            <v>9.2.1</v>
          </cell>
          <cell r="B1750" t="str">
            <v>De placas rígidas</v>
          </cell>
          <cell r="D1750" t="str">
            <v>Costo  Neto</v>
          </cell>
          <cell r="F1750" t="str">
            <v>Total D=A+B+C</v>
          </cell>
          <cell r="G1750">
            <v>0</v>
          </cell>
        </row>
        <row r="1752">
          <cell r="A1752" t="str">
            <v>ANALISIS DE PRECIOS</v>
          </cell>
        </row>
        <row r="1753">
          <cell r="A1753" t="str">
            <v>COMITENTE:</v>
          </cell>
          <cell r="B1753" t="str">
            <v>DIRECCIÓN DE INFRAESTRUCTURA ESCOLAR</v>
          </cell>
        </row>
        <row r="1754">
          <cell r="A1754" t="str">
            <v>CONTRATISTA:</v>
          </cell>
          <cell r="B1754">
            <v>0</v>
          </cell>
        </row>
        <row r="1755">
          <cell r="A1755" t="str">
            <v>OBRA:</v>
          </cell>
          <cell r="B1755" t="str">
            <v>ESCUELA BATALLA DE TUCUMAN</v>
          </cell>
          <cell r="F1755" t="str">
            <v>PRECIOS A:</v>
          </cell>
          <cell r="G1755">
            <v>0</v>
          </cell>
        </row>
        <row r="1756">
          <cell r="A1756" t="str">
            <v>UBICACIÓN:</v>
          </cell>
          <cell r="B1756" t="str">
            <v>Calle Mendoza y Calle Nº17 - Pocito</v>
          </cell>
        </row>
        <row r="1757">
          <cell r="A1757" t="str">
            <v>RUBRO:</v>
          </cell>
          <cell r="B1757" t="str">
            <v/>
          </cell>
          <cell r="C1757" t="str">
            <v/>
          </cell>
        </row>
        <row r="1758">
          <cell r="A1758" t="str">
            <v>ITEM:</v>
          </cell>
          <cell r="B1758" t="str">
            <v>10.1</v>
          </cell>
          <cell r="C1758" t="str">
            <v>Carpinteria metalica</v>
          </cell>
          <cell r="F1758" t="str">
            <v>UNIDAD:</v>
          </cell>
          <cell r="G1758" t="str">
            <v>m2</v>
          </cell>
        </row>
        <row r="1760">
          <cell r="A1760" t="str">
            <v>DATOS REDETERMINACION</v>
          </cell>
          <cell r="C1760" t="str">
            <v>DESIGNACION</v>
          </cell>
          <cell r="D1760" t="str">
            <v>U</v>
          </cell>
          <cell r="E1760" t="str">
            <v>Cantidad</v>
          </cell>
          <cell r="F1760" t="str">
            <v>$ Unitarios</v>
          </cell>
          <cell r="G1760" t="str">
            <v>$ Parcial</v>
          </cell>
        </row>
        <row r="1761">
          <cell r="A1761" t="str">
            <v>CÓDIGO</v>
          </cell>
          <cell r="B1761" t="str">
            <v>DESCRIPCIÓN</v>
          </cell>
        </row>
        <row r="1762">
          <cell r="C1762" t="str">
            <v>A - MATERIALES</v>
          </cell>
        </row>
        <row r="1763">
          <cell r="A1763" t="str">
            <v/>
          </cell>
          <cell r="B1763" t="str">
            <v/>
          </cell>
          <cell r="D1763" t="str">
            <v/>
          </cell>
          <cell r="F1763">
            <v>0</v>
          </cell>
          <cell r="G1763">
            <v>0</v>
          </cell>
        </row>
        <row r="1764">
          <cell r="A1764" t="str">
            <v/>
          </cell>
          <cell r="B1764" t="str">
            <v/>
          </cell>
          <cell r="D1764" t="str">
            <v/>
          </cell>
          <cell r="F1764">
            <v>0</v>
          </cell>
          <cell r="G1764">
            <v>0</v>
          </cell>
        </row>
        <row r="1765">
          <cell r="A1765" t="str">
            <v/>
          </cell>
          <cell r="B1765" t="str">
            <v/>
          </cell>
          <cell r="D1765" t="str">
            <v/>
          </cell>
          <cell r="F1765">
            <v>0</v>
          </cell>
          <cell r="G1765">
            <v>0</v>
          </cell>
        </row>
        <row r="1766">
          <cell r="A1766" t="str">
            <v/>
          </cell>
          <cell r="B1766" t="str">
            <v/>
          </cell>
          <cell r="D1766" t="str">
            <v/>
          </cell>
          <cell r="F1766">
            <v>0</v>
          </cell>
          <cell r="G1766">
            <v>0</v>
          </cell>
        </row>
        <row r="1767">
          <cell r="A1767" t="str">
            <v/>
          </cell>
          <cell r="B1767" t="str">
            <v/>
          </cell>
          <cell r="D1767" t="str">
            <v/>
          </cell>
          <cell r="F1767">
            <v>0</v>
          </cell>
          <cell r="G1767">
            <v>0</v>
          </cell>
        </row>
        <row r="1768">
          <cell r="A1768" t="str">
            <v/>
          </cell>
          <cell r="B1768" t="str">
            <v/>
          </cell>
          <cell r="D1768" t="str">
            <v/>
          </cell>
          <cell r="F1768">
            <v>0</v>
          </cell>
          <cell r="G1768">
            <v>0</v>
          </cell>
        </row>
        <row r="1769">
          <cell r="A1769" t="str">
            <v/>
          </cell>
          <cell r="B1769" t="str">
            <v/>
          </cell>
          <cell r="D1769" t="str">
            <v/>
          </cell>
          <cell r="F1769">
            <v>0</v>
          </cell>
          <cell r="G1769">
            <v>0</v>
          </cell>
        </row>
        <row r="1770">
          <cell r="A1770" t="str">
            <v/>
          </cell>
          <cell r="B1770" t="str">
            <v/>
          </cell>
          <cell r="D1770" t="str">
            <v/>
          </cell>
          <cell r="F1770">
            <v>0</v>
          </cell>
          <cell r="G1770">
            <v>0</v>
          </cell>
        </row>
        <row r="1771">
          <cell r="A1771" t="str">
            <v/>
          </cell>
          <cell r="B1771" t="str">
            <v/>
          </cell>
          <cell r="D1771" t="str">
            <v/>
          </cell>
          <cell r="F1771">
            <v>0</v>
          </cell>
          <cell r="G1771">
            <v>0</v>
          </cell>
        </row>
        <row r="1772">
          <cell r="A1772" t="str">
            <v/>
          </cell>
          <cell r="B1772" t="str">
            <v/>
          </cell>
          <cell r="D1772" t="str">
            <v/>
          </cell>
          <cell r="F1772">
            <v>0</v>
          </cell>
          <cell r="G1772">
            <v>0</v>
          </cell>
        </row>
        <row r="1773">
          <cell r="A1773" t="str">
            <v/>
          </cell>
          <cell r="B1773" t="str">
            <v/>
          </cell>
          <cell r="D1773" t="str">
            <v/>
          </cell>
          <cell r="F1773">
            <v>0</v>
          </cell>
          <cell r="G1773">
            <v>0</v>
          </cell>
        </row>
        <row r="1774">
          <cell r="A1774" t="str">
            <v/>
          </cell>
          <cell r="B1774" t="str">
            <v/>
          </cell>
          <cell r="D1774" t="str">
            <v/>
          </cell>
          <cell r="F1774">
            <v>0</v>
          </cell>
          <cell r="G1774">
            <v>0</v>
          </cell>
        </row>
        <row r="1775">
          <cell r="A1775" t="str">
            <v/>
          </cell>
          <cell r="B1775" t="str">
            <v/>
          </cell>
          <cell r="D1775" t="str">
            <v/>
          </cell>
          <cell r="F1775">
            <v>0</v>
          </cell>
          <cell r="G1775">
            <v>0</v>
          </cell>
        </row>
        <row r="1776">
          <cell r="A1776" t="str">
            <v/>
          </cell>
          <cell r="B1776" t="str">
            <v/>
          </cell>
          <cell r="D1776" t="str">
            <v/>
          </cell>
          <cell r="F1776">
            <v>0</v>
          </cell>
          <cell r="G1776">
            <v>0</v>
          </cell>
        </row>
        <row r="1777">
          <cell r="F1777" t="str">
            <v>Total A</v>
          </cell>
          <cell r="G1777">
            <v>0</v>
          </cell>
        </row>
        <row r="1778">
          <cell r="C1778" t="str">
            <v>B - MANO DE OBRA</v>
          </cell>
        </row>
        <row r="1779">
          <cell r="A1779" t="str">
            <v/>
          </cell>
          <cell r="B1779" t="str">
            <v/>
          </cell>
          <cell r="D1779" t="str">
            <v/>
          </cell>
          <cell r="F1779">
            <v>0</v>
          </cell>
          <cell r="G1779">
            <v>0</v>
          </cell>
        </row>
        <row r="1780">
          <cell r="A1780" t="str">
            <v/>
          </cell>
          <cell r="B1780" t="str">
            <v/>
          </cell>
          <cell r="D1780" t="str">
            <v/>
          </cell>
          <cell r="F1780">
            <v>0</v>
          </cell>
          <cell r="G1780">
            <v>0</v>
          </cell>
        </row>
        <row r="1781">
          <cell r="A1781" t="str">
            <v/>
          </cell>
          <cell r="B1781" t="str">
            <v/>
          </cell>
          <cell r="D1781" t="str">
            <v/>
          </cell>
          <cell r="F1781">
            <v>0</v>
          </cell>
          <cell r="G1781">
            <v>0</v>
          </cell>
        </row>
        <row r="1782">
          <cell r="A1782" t="str">
            <v/>
          </cell>
          <cell r="B1782" t="str">
            <v/>
          </cell>
          <cell r="D1782" t="str">
            <v/>
          </cell>
          <cell r="F1782">
            <v>0</v>
          </cell>
          <cell r="G1782">
            <v>0</v>
          </cell>
        </row>
        <row r="1783">
          <cell r="A1783" t="str">
            <v/>
          </cell>
          <cell r="B1783" t="str">
            <v/>
          </cell>
          <cell r="D1783" t="str">
            <v/>
          </cell>
          <cell r="F1783">
            <v>0</v>
          </cell>
          <cell r="G1783">
            <v>0</v>
          </cell>
        </row>
        <row r="1784">
          <cell r="A1784" t="str">
            <v/>
          </cell>
          <cell r="B1784" t="str">
            <v/>
          </cell>
          <cell r="D1784" t="str">
            <v/>
          </cell>
          <cell r="F1784">
            <v>0</v>
          </cell>
          <cell r="G1784">
            <v>0</v>
          </cell>
        </row>
        <row r="1785">
          <cell r="A1785" t="str">
            <v/>
          </cell>
          <cell r="B1785" t="str">
            <v/>
          </cell>
          <cell r="D1785" t="str">
            <v/>
          </cell>
          <cell r="F1785">
            <v>0</v>
          </cell>
          <cell r="G1785">
            <v>0</v>
          </cell>
        </row>
        <row r="1786">
          <cell r="A1786" t="str">
            <v/>
          </cell>
          <cell r="B1786" t="str">
            <v/>
          </cell>
          <cell r="D1786" t="str">
            <v/>
          </cell>
          <cell r="F1786">
            <v>0</v>
          </cell>
          <cell r="G1786">
            <v>0</v>
          </cell>
        </row>
        <row r="1787">
          <cell r="F1787" t="str">
            <v>Total B</v>
          </cell>
          <cell r="G1787">
            <v>0</v>
          </cell>
        </row>
        <row r="1788">
          <cell r="C1788" t="str">
            <v>C - EQUIPOS</v>
          </cell>
        </row>
        <row r="1789">
          <cell r="A1789" t="str">
            <v/>
          </cell>
          <cell r="B1789" t="str">
            <v/>
          </cell>
          <cell r="D1789" t="str">
            <v/>
          </cell>
          <cell r="F1789">
            <v>0</v>
          </cell>
          <cell r="G1789">
            <v>0</v>
          </cell>
        </row>
        <row r="1790">
          <cell r="A1790" t="str">
            <v/>
          </cell>
          <cell r="B1790" t="str">
            <v/>
          </cell>
          <cell r="D1790" t="str">
            <v/>
          </cell>
          <cell r="F1790">
            <v>0</v>
          </cell>
          <cell r="G1790">
            <v>0</v>
          </cell>
        </row>
        <row r="1791">
          <cell r="A1791" t="str">
            <v/>
          </cell>
          <cell r="B1791" t="str">
            <v/>
          </cell>
          <cell r="D1791" t="str">
            <v/>
          </cell>
          <cell r="F1791">
            <v>0</v>
          </cell>
          <cell r="G1791">
            <v>0</v>
          </cell>
        </row>
        <row r="1792">
          <cell r="A1792" t="str">
            <v/>
          </cell>
          <cell r="B1792" t="str">
            <v/>
          </cell>
          <cell r="D1792" t="str">
            <v/>
          </cell>
          <cell r="F1792">
            <v>0</v>
          </cell>
          <cell r="G1792">
            <v>0</v>
          </cell>
        </row>
        <row r="1793">
          <cell r="A1793" t="str">
            <v/>
          </cell>
          <cell r="B1793" t="str">
            <v/>
          </cell>
          <cell r="D1793" t="str">
            <v/>
          </cell>
          <cell r="F1793">
            <v>0</v>
          </cell>
          <cell r="G1793">
            <v>0</v>
          </cell>
        </row>
        <row r="1794">
          <cell r="A1794" t="str">
            <v/>
          </cell>
          <cell r="B1794" t="str">
            <v/>
          </cell>
          <cell r="D1794" t="str">
            <v/>
          </cell>
          <cell r="F1794">
            <v>0</v>
          </cell>
          <cell r="G1794">
            <v>0</v>
          </cell>
        </row>
        <row r="1795">
          <cell r="A1795" t="str">
            <v/>
          </cell>
          <cell r="B1795" t="str">
            <v/>
          </cell>
          <cell r="D1795" t="str">
            <v/>
          </cell>
          <cell r="F1795">
            <v>0</v>
          </cell>
          <cell r="G1795">
            <v>0</v>
          </cell>
        </row>
        <row r="1796">
          <cell r="A1796" t="str">
            <v/>
          </cell>
          <cell r="B1796" t="str">
            <v/>
          </cell>
          <cell r="D1796" t="str">
            <v/>
          </cell>
          <cell r="F1796">
            <v>0</v>
          </cell>
          <cell r="G1796">
            <v>0</v>
          </cell>
        </row>
        <row r="1797">
          <cell r="A1797" t="str">
            <v/>
          </cell>
          <cell r="B1797" t="str">
            <v/>
          </cell>
          <cell r="D1797" t="str">
            <v/>
          </cell>
          <cell r="F1797">
            <v>0</v>
          </cell>
          <cell r="G1797">
            <v>0</v>
          </cell>
        </row>
        <row r="1798">
          <cell r="F1798" t="str">
            <v>Total C</v>
          </cell>
          <cell r="G1798">
            <v>0</v>
          </cell>
        </row>
        <row r="1800">
          <cell r="A1800" t="str">
            <v>10.1</v>
          </cell>
          <cell r="B1800" t="str">
            <v>Carpinteria metalica</v>
          </cell>
          <cell r="D1800" t="str">
            <v>Costo  Neto</v>
          </cell>
          <cell r="F1800" t="str">
            <v>Total D=A+B+C</v>
          </cell>
          <cell r="G1800">
            <v>0</v>
          </cell>
        </row>
        <row r="1802">
          <cell r="A1802" t="str">
            <v>ANALISIS DE PRECIOS</v>
          </cell>
        </row>
        <row r="1803">
          <cell r="A1803" t="str">
            <v>COMITENTE:</v>
          </cell>
          <cell r="B1803" t="str">
            <v>DIRECCIÓN DE INFRAESTRUCTURA ESCOLAR</v>
          </cell>
        </row>
        <row r="1804">
          <cell r="A1804" t="str">
            <v>CONTRATISTA:</v>
          </cell>
          <cell r="B1804">
            <v>0</v>
          </cell>
        </row>
        <row r="1805">
          <cell r="A1805" t="str">
            <v>OBRA:</v>
          </cell>
          <cell r="B1805" t="str">
            <v>ESCUELA BATALLA DE TUCUMAN</v>
          </cell>
          <cell r="F1805" t="str">
            <v>PRECIOS A:</v>
          </cell>
          <cell r="G1805">
            <v>0</v>
          </cell>
        </row>
        <row r="1806">
          <cell r="A1806" t="str">
            <v>UBICACIÓN:</v>
          </cell>
          <cell r="B1806" t="str">
            <v>Calle Mendoza y Calle Nº17 - Pocito</v>
          </cell>
        </row>
        <row r="1807">
          <cell r="A1807" t="str">
            <v>RUBRO:</v>
          </cell>
          <cell r="B1807" t="str">
            <v/>
          </cell>
          <cell r="C1807" t="str">
            <v/>
          </cell>
        </row>
        <row r="1808">
          <cell r="A1808" t="str">
            <v>ITEM:</v>
          </cell>
          <cell r="B1808" t="str">
            <v>10.4</v>
          </cell>
          <cell r="C1808" t="str">
            <v>Muebles fijos</v>
          </cell>
          <cell r="F1808" t="str">
            <v>UNIDAD:</v>
          </cell>
          <cell r="G1808" t="str">
            <v>m2</v>
          </cell>
        </row>
        <row r="1810">
          <cell r="A1810" t="str">
            <v>DATOS REDETERMINACION</v>
          </cell>
          <cell r="C1810" t="str">
            <v>DESIGNACION</v>
          </cell>
          <cell r="D1810" t="str">
            <v>U</v>
          </cell>
          <cell r="E1810" t="str">
            <v>Cantidad</v>
          </cell>
          <cell r="F1810" t="str">
            <v>$ Unitarios</v>
          </cell>
          <cell r="G1810" t="str">
            <v>$ Parcial</v>
          </cell>
        </row>
        <row r="1811">
          <cell r="A1811" t="str">
            <v>CÓDIGO</v>
          </cell>
          <cell r="B1811" t="str">
            <v>DESCRIPCIÓN</v>
          </cell>
        </row>
        <row r="1812">
          <cell r="C1812" t="str">
            <v>A - MATERIALES</v>
          </cell>
        </row>
        <row r="1813">
          <cell r="A1813" t="str">
            <v/>
          </cell>
          <cell r="B1813" t="str">
            <v/>
          </cell>
          <cell r="D1813" t="str">
            <v/>
          </cell>
          <cell r="F1813">
            <v>0</v>
          </cell>
          <cell r="G1813">
            <v>0</v>
          </cell>
        </row>
        <row r="1814">
          <cell r="A1814" t="str">
            <v/>
          </cell>
          <cell r="B1814" t="str">
            <v/>
          </cell>
          <cell r="D1814" t="str">
            <v/>
          </cell>
          <cell r="F1814">
            <v>0</v>
          </cell>
          <cell r="G1814">
            <v>0</v>
          </cell>
        </row>
        <row r="1815">
          <cell r="A1815" t="str">
            <v/>
          </cell>
          <cell r="B1815" t="str">
            <v/>
          </cell>
          <cell r="D1815" t="str">
            <v/>
          </cell>
          <cell r="F1815">
            <v>0</v>
          </cell>
          <cell r="G1815">
            <v>0</v>
          </cell>
        </row>
        <row r="1816">
          <cell r="A1816" t="str">
            <v/>
          </cell>
          <cell r="B1816" t="str">
            <v/>
          </cell>
          <cell r="D1816" t="str">
            <v/>
          </cell>
          <cell r="F1816">
            <v>0</v>
          </cell>
          <cell r="G1816">
            <v>0</v>
          </cell>
        </row>
        <row r="1817">
          <cell r="A1817" t="str">
            <v/>
          </cell>
          <cell r="B1817" t="str">
            <v/>
          </cell>
          <cell r="D1817" t="str">
            <v/>
          </cell>
          <cell r="F1817">
            <v>0</v>
          </cell>
          <cell r="G1817">
            <v>0</v>
          </cell>
        </row>
        <row r="1818">
          <cell r="A1818" t="str">
            <v/>
          </cell>
          <cell r="B1818" t="str">
            <v/>
          </cell>
          <cell r="D1818" t="str">
            <v/>
          </cell>
          <cell r="F1818">
            <v>0</v>
          </cell>
          <cell r="G1818">
            <v>0</v>
          </cell>
        </row>
        <row r="1819">
          <cell r="A1819" t="str">
            <v/>
          </cell>
          <cell r="B1819" t="str">
            <v/>
          </cell>
          <cell r="D1819" t="str">
            <v/>
          </cell>
          <cell r="F1819">
            <v>0</v>
          </cell>
          <cell r="G1819">
            <v>0</v>
          </cell>
        </row>
        <row r="1820">
          <cell r="A1820" t="str">
            <v/>
          </cell>
          <cell r="B1820" t="str">
            <v/>
          </cell>
          <cell r="D1820" t="str">
            <v/>
          </cell>
          <cell r="F1820">
            <v>0</v>
          </cell>
          <cell r="G1820">
            <v>0</v>
          </cell>
        </row>
        <row r="1821">
          <cell r="A1821" t="str">
            <v/>
          </cell>
          <cell r="B1821" t="str">
            <v/>
          </cell>
          <cell r="D1821" t="str">
            <v/>
          </cell>
          <cell r="F1821">
            <v>0</v>
          </cell>
          <cell r="G1821">
            <v>0</v>
          </cell>
        </row>
        <row r="1822">
          <cell r="A1822" t="str">
            <v/>
          </cell>
          <cell r="B1822" t="str">
            <v/>
          </cell>
          <cell r="D1822" t="str">
            <v/>
          </cell>
          <cell r="F1822">
            <v>0</v>
          </cell>
          <cell r="G1822">
            <v>0</v>
          </cell>
        </row>
        <row r="1823">
          <cell r="A1823" t="str">
            <v/>
          </cell>
          <cell r="B1823" t="str">
            <v/>
          </cell>
          <cell r="D1823" t="str">
            <v/>
          </cell>
          <cell r="F1823">
            <v>0</v>
          </cell>
          <cell r="G1823">
            <v>0</v>
          </cell>
        </row>
        <row r="1824">
          <cell r="A1824" t="str">
            <v/>
          </cell>
          <cell r="B1824" t="str">
            <v/>
          </cell>
          <cell r="D1824" t="str">
            <v/>
          </cell>
          <cell r="F1824">
            <v>0</v>
          </cell>
          <cell r="G1824">
            <v>0</v>
          </cell>
        </row>
        <row r="1825">
          <cell r="A1825" t="str">
            <v/>
          </cell>
          <cell r="B1825" t="str">
            <v/>
          </cell>
          <cell r="D1825" t="str">
            <v/>
          </cell>
          <cell r="F1825">
            <v>0</v>
          </cell>
          <cell r="G1825">
            <v>0</v>
          </cell>
        </row>
        <row r="1826">
          <cell r="A1826" t="str">
            <v/>
          </cell>
          <cell r="B1826" t="str">
            <v/>
          </cell>
          <cell r="D1826" t="str">
            <v/>
          </cell>
          <cell r="F1826">
            <v>0</v>
          </cell>
          <cell r="G1826">
            <v>0</v>
          </cell>
        </row>
        <row r="1827">
          <cell r="F1827" t="str">
            <v>Total A</v>
          </cell>
          <cell r="G1827">
            <v>0</v>
          </cell>
        </row>
        <row r="1828">
          <cell r="C1828" t="str">
            <v>B - MANO DE OBRA</v>
          </cell>
        </row>
        <row r="1829">
          <cell r="A1829" t="str">
            <v/>
          </cell>
          <cell r="B1829" t="str">
            <v/>
          </cell>
          <cell r="D1829" t="str">
            <v/>
          </cell>
          <cell r="F1829">
            <v>0</v>
          </cell>
          <cell r="G1829">
            <v>0</v>
          </cell>
        </row>
        <row r="1830">
          <cell r="A1830" t="str">
            <v/>
          </cell>
          <cell r="B1830" t="str">
            <v/>
          </cell>
          <cell r="D1830" t="str">
            <v/>
          </cell>
          <cell r="F1830">
            <v>0</v>
          </cell>
          <cell r="G1830">
            <v>0</v>
          </cell>
        </row>
        <row r="1831">
          <cell r="A1831" t="str">
            <v/>
          </cell>
          <cell r="B1831" t="str">
            <v/>
          </cell>
          <cell r="D1831" t="str">
            <v/>
          </cell>
          <cell r="F1831">
            <v>0</v>
          </cell>
          <cell r="G1831">
            <v>0</v>
          </cell>
        </row>
        <row r="1832">
          <cell r="A1832" t="str">
            <v/>
          </cell>
          <cell r="B1832" t="str">
            <v/>
          </cell>
          <cell r="D1832" t="str">
            <v/>
          </cell>
          <cell r="F1832">
            <v>0</v>
          </cell>
          <cell r="G1832">
            <v>0</v>
          </cell>
        </row>
        <row r="1833">
          <cell r="A1833" t="str">
            <v/>
          </cell>
          <cell r="B1833" t="str">
            <v/>
          </cell>
          <cell r="D1833" t="str">
            <v/>
          </cell>
          <cell r="F1833">
            <v>0</v>
          </cell>
          <cell r="G1833">
            <v>0</v>
          </cell>
        </row>
        <row r="1834">
          <cell r="A1834" t="str">
            <v/>
          </cell>
          <cell r="B1834" t="str">
            <v/>
          </cell>
          <cell r="D1834" t="str">
            <v/>
          </cell>
          <cell r="F1834">
            <v>0</v>
          </cell>
          <cell r="G1834">
            <v>0</v>
          </cell>
        </row>
        <row r="1835">
          <cell r="A1835" t="str">
            <v/>
          </cell>
          <cell r="B1835" t="str">
            <v/>
          </cell>
          <cell r="D1835" t="str">
            <v/>
          </cell>
          <cell r="F1835">
            <v>0</v>
          </cell>
          <cell r="G1835">
            <v>0</v>
          </cell>
        </row>
        <row r="1836">
          <cell r="A1836" t="str">
            <v/>
          </cell>
          <cell r="B1836" t="str">
            <v/>
          </cell>
          <cell r="D1836" t="str">
            <v/>
          </cell>
          <cell r="F1836">
            <v>0</v>
          </cell>
          <cell r="G1836">
            <v>0</v>
          </cell>
        </row>
        <row r="1837">
          <cell r="F1837" t="str">
            <v>Total B</v>
          </cell>
          <cell r="G1837">
            <v>0</v>
          </cell>
        </row>
        <row r="1838">
          <cell r="C1838" t="str">
            <v>C - EQUIPOS</v>
          </cell>
        </row>
        <row r="1839">
          <cell r="A1839" t="str">
            <v/>
          </cell>
          <cell r="B1839" t="str">
            <v/>
          </cell>
          <cell r="D1839" t="str">
            <v/>
          </cell>
          <cell r="F1839">
            <v>0</v>
          </cell>
          <cell r="G1839">
            <v>0</v>
          </cell>
        </row>
        <row r="1840">
          <cell r="A1840" t="str">
            <v/>
          </cell>
          <cell r="B1840" t="str">
            <v/>
          </cell>
          <cell r="D1840" t="str">
            <v/>
          </cell>
          <cell r="F1840">
            <v>0</v>
          </cell>
          <cell r="G1840">
            <v>0</v>
          </cell>
        </row>
        <row r="1841">
          <cell r="A1841" t="str">
            <v/>
          </cell>
          <cell r="B1841" t="str">
            <v/>
          </cell>
          <cell r="D1841" t="str">
            <v/>
          </cell>
          <cell r="F1841">
            <v>0</v>
          </cell>
          <cell r="G1841">
            <v>0</v>
          </cell>
        </row>
        <row r="1842">
          <cell r="A1842" t="str">
            <v/>
          </cell>
          <cell r="B1842" t="str">
            <v/>
          </cell>
          <cell r="D1842" t="str">
            <v/>
          </cell>
          <cell r="F1842">
            <v>0</v>
          </cell>
          <cell r="G1842">
            <v>0</v>
          </cell>
        </row>
        <row r="1843">
          <cell r="A1843" t="str">
            <v/>
          </cell>
          <cell r="B1843" t="str">
            <v/>
          </cell>
          <cell r="D1843" t="str">
            <v/>
          </cell>
          <cell r="F1843">
            <v>0</v>
          </cell>
          <cell r="G1843">
            <v>0</v>
          </cell>
        </row>
        <row r="1844">
          <cell r="A1844" t="str">
            <v/>
          </cell>
          <cell r="B1844" t="str">
            <v/>
          </cell>
          <cell r="D1844" t="str">
            <v/>
          </cell>
          <cell r="F1844">
            <v>0</v>
          </cell>
          <cell r="G1844">
            <v>0</v>
          </cell>
        </row>
        <row r="1845">
          <cell r="A1845" t="str">
            <v/>
          </cell>
          <cell r="B1845" t="str">
            <v/>
          </cell>
          <cell r="D1845" t="str">
            <v/>
          </cell>
          <cell r="F1845">
            <v>0</v>
          </cell>
          <cell r="G1845">
            <v>0</v>
          </cell>
        </row>
        <row r="1846">
          <cell r="A1846" t="str">
            <v/>
          </cell>
          <cell r="B1846" t="str">
            <v/>
          </cell>
          <cell r="D1846" t="str">
            <v/>
          </cell>
          <cell r="F1846">
            <v>0</v>
          </cell>
          <cell r="G1846">
            <v>0</v>
          </cell>
        </row>
        <row r="1847">
          <cell r="A1847" t="str">
            <v/>
          </cell>
          <cell r="B1847" t="str">
            <v/>
          </cell>
          <cell r="D1847" t="str">
            <v/>
          </cell>
          <cell r="F1847">
            <v>0</v>
          </cell>
          <cell r="G1847">
            <v>0</v>
          </cell>
        </row>
        <row r="1848">
          <cell r="F1848" t="str">
            <v>Total C</v>
          </cell>
          <cell r="G1848">
            <v>0</v>
          </cell>
        </row>
        <row r="1850">
          <cell r="A1850" t="str">
            <v>10.4</v>
          </cell>
          <cell r="B1850" t="str">
            <v>Muebles fijos</v>
          </cell>
          <cell r="D1850" t="str">
            <v>Costo  Neto</v>
          </cell>
          <cell r="F1850" t="str">
            <v>Total D=A+B+C</v>
          </cell>
          <cell r="G1850">
            <v>0</v>
          </cell>
        </row>
        <row r="1852">
          <cell r="A1852" t="str">
            <v>ANALISIS DE PRECIOS</v>
          </cell>
        </row>
        <row r="1853">
          <cell r="A1853" t="str">
            <v>COMITENTE:</v>
          </cell>
          <cell r="B1853" t="str">
            <v>DIRECCIÓN DE INFRAESTRUCTURA ESCOLAR</v>
          </cell>
        </row>
        <row r="1854">
          <cell r="A1854" t="str">
            <v>CONTRATISTA:</v>
          </cell>
          <cell r="B1854">
            <v>0</v>
          </cell>
        </row>
        <row r="1855">
          <cell r="A1855" t="str">
            <v>OBRA:</v>
          </cell>
          <cell r="B1855" t="str">
            <v>ESCUELA BATALLA DE TUCUMAN</v>
          </cell>
          <cell r="F1855" t="str">
            <v>PRECIOS A:</v>
          </cell>
          <cell r="G1855">
            <v>0</v>
          </cell>
        </row>
        <row r="1856">
          <cell r="A1856" t="str">
            <v>UBICACIÓN:</v>
          </cell>
          <cell r="B1856" t="str">
            <v>Calle Mendoza y Calle Nº17 - Pocito</v>
          </cell>
        </row>
        <row r="1857">
          <cell r="A1857" t="str">
            <v>RUBRO:</v>
          </cell>
          <cell r="B1857" t="str">
            <v/>
          </cell>
          <cell r="C1857" t="str">
            <v/>
          </cell>
        </row>
        <row r="1858">
          <cell r="A1858" t="str">
            <v>ITEM:</v>
          </cell>
          <cell r="B1858" t="str">
            <v>11.1</v>
          </cell>
          <cell r="C1858" t="str">
            <v>Fuerza motriz</v>
          </cell>
          <cell r="F1858" t="str">
            <v>UNIDAD:</v>
          </cell>
          <cell r="G1858" t="str">
            <v>gl</v>
          </cell>
        </row>
        <row r="1860">
          <cell r="A1860" t="str">
            <v>DATOS REDETERMINACION</v>
          </cell>
          <cell r="C1860" t="str">
            <v>DESIGNACION</v>
          </cell>
          <cell r="D1860" t="str">
            <v>U</v>
          </cell>
          <cell r="E1860" t="str">
            <v>Cantidad</v>
          </cell>
          <cell r="F1860" t="str">
            <v>$ Unitarios</v>
          </cell>
          <cell r="G1860" t="str">
            <v>$ Parcial</v>
          </cell>
        </row>
        <row r="1861">
          <cell r="A1861" t="str">
            <v>CÓDIGO</v>
          </cell>
          <cell r="B1861" t="str">
            <v>DESCRIPCIÓN</v>
          </cell>
        </row>
        <row r="1862">
          <cell r="C1862" t="str">
            <v>A - MATERIALES</v>
          </cell>
        </row>
        <row r="1863">
          <cell r="A1863" t="str">
            <v/>
          </cell>
          <cell r="B1863" t="str">
            <v/>
          </cell>
          <cell r="D1863" t="str">
            <v/>
          </cell>
          <cell r="F1863">
            <v>0</v>
          </cell>
          <cell r="G1863">
            <v>0</v>
          </cell>
        </row>
        <row r="1864">
          <cell r="A1864" t="str">
            <v/>
          </cell>
          <cell r="B1864" t="str">
            <v/>
          </cell>
          <cell r="D1864" t="str">
            <v/>
          </cell>
          <cell r="F1864">
            <v>0</v>
          </cell>
          <cell r="G1864">
            <v>0</v>
          </cell>
        </row>
        <row r="1865">
          <cell r="A1865" t="str">
            <v/>
          </cell>
          <cell r="B1865" t="str">
            <v/>
          </cell>
          <cell r="D1865" t="str">
            <v/>
          </cell>
          <cell r="F1865">
            <v>0</v>
          </cell>
          <cell r="G1865">
            <v>0</v>
          </cell>
        </row>
        <row r="1866">
          <cell r="A1866" t="str">
            <v/>
          </cell>
          <cell r="B1866" t="str">
            <v/>
          </cell>
          <cell r="D1866" t="str">
            <v/>
          </cell>
          <cell r="F1866">
            <v>0</v>
          </cell>
          <cell r="G1866">
            <v>0</v>
          </cell>
        </row>
        <row r="1867">
          <cell r="A1867" t="str">
            <v/>
          </cell>
          <cell r="B1867" t="str">
            <v/>
          </cell>
          <cell r="D1867" t="str">
            <v/>
          </cell>
          <cell r="F1867">
            <v>0</v>
          </cell>
          <cell r="G1867">
            <v>0</v>
          </cell>
        </row>
        <row r="1868">
          <cell r="A1868" t="str">
            <v/>
          </cell>
          <cell r="B1868" t="str">
            <v/>
          </cell>
          <cell r="D1868" t="str">
            <v/>
          </cell>
          <cell r="F1868">
            <v>0</v>
          </cell>
          <cell r="G1868">
            <v>0</v>
          </cell>
        </row>
        <row r="1869">
          <cell r="A1869" t="str">
            <v/>
          </cell>
          <cell r="B1869" t="str">
            <v/>
          </cell>
          <cell r="D1869" t="str">
            <v/>
          </cell>
          <cell r="F1869">
            <v>0</v>
          </cell>
          <cell r="G1869">
            <v>0</v>
          </cell>
        </row>
        <row r="1870">
          <cell r="A1870" t="str">
            <v/>
          </cell>
          <cell r="B1870" t="str">
            <v/>
          </cell>
          <cell r="D1870" t="str">
            <v/>
          </cell>
          <cell r="F1870">
            <v>0</v>
          </cell>
          <cell r="G1870">
            <v>0</v>
          </cell>
        </row>
        <row r="1871">
          <cell r="A1871" t="str">
            <v/>
          </cell>
          <cell r="B1871" t="str">
            <v/>
          </cell>
          <cell r="D1871" t="str">
            <v/>
          </cell>
          <cell r="F1871">
            <v>0</v>
          </cell>
          <cell r="G1871">
            <v>0</v>
          </cell>
        </row>
        <row r="1872">
          <cell r="A1872" t="str">
            <v/>
          </cell>
          <cell r="B1872" t="str">
            <v/>
          </cell>
          <cell r="D1872" t="str">
            <v/>
          </cell>
          <cell r="F1872">
            <v>0</v>
          </cell>
          <cell r="G1872">
            <v>0</v>
          </cell>
        </row>
        <row r="1873">
          <cell r="A1873" t="str">
            <v/>
          </cell>
          <cell r="B1873" t="str">
            <v/>
          </cell>
          <cell r="D1873" t="str">
            <v/>
          </cell>
          <cell r="F1873">
            <v>0</v>
          </cell>
          <cell r="G1873">
            <v>0</v>
          </cell>
        </row>
        <row r="1874">
          <cell r="A1874" t="str">
            <v/>
          </cell>
          <cell r="B1874" t="str">
            <v/>
          </cell>
          <cell r="D1874" t="str">
            <v/>
          </cell>
          <cell r="F1874">
            <v>0</v>
          </cell>
          <cell r="G1874">
            <v>0</v>
          </cell>
        </row>
        <row r="1875">
          <cell r="A1875" t="str">
            <v/>
          </cell>
          <cell r="B1875" t="str">
            <v/>
          </cell>
          <cell r="D1875" t="str">
            <v/>
          </cell>
          <cell r="F1875">
            <v>0</v>
          </cell>
          <cell r="G1875">
            <v>0</v>
          </cell>
        </row>
        <row r="1876">
          <cell r="A1876" t="str">
            <v/>
          </cell>
          <cell r="B1876" t="str">
            <v/>
          </cell>
          <cell r="D1876" t="str">
            <v/>
          </cell>
          <cell r="F1876">
            <v>0</v>
          </cell>
          <cell r="G1876">
            <v>0</v>
          </cell>
        </row>
        <row r="1877">
          <cell r="F1877" t="str">
            <v>Total A</v>
          </cell>
          <cell r="G1877">
            <v>0</v>
          </cell>
        </row>
        <row r="1878">
          <cell r="C1878" t="str">
            <v>B - MANO DE OBRA</v>
          </cell>
        </row>
        <row r="1879">
          <cell r="A1879" t="str">
            <v/>
          </cell>
          <cell r="B1879" t="str">
            <v/>
          </cell>
          <cell r="D1879" t="str">
            <v/>
          </cell>
          <cell r="F1879">
            <v>0</v>
          </cell>
          <cell r="G1879">
            <v>0</v>
          </cell>
        </row>
        <row r="1880">
          <cell r="A1880" t="str">
            <v/>
          </cell>
          <cell r="B1880" t="str">
            <v/>
          </cell>
          <cell r="D1880" t="str">
            <v/>
          </cell>
          <cell r="F1880">
            <v>0</v>
          </cell>
          <cell r="G1880">
            <v>0</v>
          </cell>
        </row>
        <row r="1881">
          <cell r="A1881" t="str">
            <v/>
          </cell>
          <cell r="B1881" t="str">
            <v/>
          </cell>
          <cell r="D1881" t="str">
            <v/>
          </cell>
          <cell r="F1881">
            <v>0</v>
          </cell>
          <cell r="G1881">
            <v>0</v>
          </cell>
        </row>
        <row r="1882">
          <cell r="A1882" t="str">
            <v/>
          </cell>
          <cell r="B1882" t="str">
            <v/>
          </cell>
          <cell r="D1882" t="str">
            <v/>
          </cell>
          <cell r="F1882">
            <v>0</v>
          </cell>
          <cell r="G1882">
            <v>0</v>
          </cell>
        </row>
        <row r="1883">
          <cell r="A1883" t="str">
            <v/>
          </cell>
          <cell r="B1883" t="str">
            <v/>
          </cell>
          <cell r="D1883" t="str">
            <v/>
          </cell>
          <cell r="F1883">
            <v>0</v>
          </cell>
          <cell r="G1883">
            <v>0</v>
          </cell>
        </row>
        <row r="1884">
          <cell r="A1884" t="str">
            <v/>
          </cell>
          <cell r="B1884" t="str">
            <v/>
          </cell>
          <cell r="D1884" t="str">
            <v/>
          </cell>
          <cell r="F1884">
            <v>0</v>
          </cell>
          <cell r="G1884">
            <v>0</v>
          </cell>
        </row>
        <row r="1885">
          <cell r="A1885" t="str">
            <v/>
          </cell>
          <cell r="B1885" t="str">
            <v/>
          </cell>
          <cell r="D1885" t="str">
            <v/>
          </cell>
          <cell r="F1885">
            <v>0</v>
          </cell>
          <cell r="G1885">
            <v>0</v>
          </cell>
        </row>
        <row r="1886">
          <cell r="A1886" t="str">
            <v/>
          </cell>
          <cell r="B1886" t="str">
            <v/>
          </cell>
          <cell r="D1886" t="str">
            <v/>
          </cell>
          <cell r="F1886">
            <v>0</v>
          </cell>
          <cell r="G1886">
            <v>0</v>
          </cell>
        </row>
        <row r="1887">
          <cell r="F1887" t="str">
            <v>Total B</v>
          </cell>
          <cell r="G1887">
            <v>0</v>
          </cell>
        </row>
        <row r="1888">
          <cell r="C1888" t="str">
            <v>C - EQUIPOS</v>
          </cell>
        </row>
        <row r="1889">
          <cell r="A1889" t="str">
            <v/>
          </cell>
          <cell r="B1889" t="str">
            <v/>
          </cell>
          <cell r="D1889" t="str">
            <v/>
          </cell>
          <cell r="F1889">
            <v>0</v>
          </cell>
          <cell r="G1889">
            <v>0</v>
          </cell>
        </row>
        <row r="1890">
          <cell r="A1890" t="str">
            <v/>
          </cell>
          <cell r="B1890" t="str">
            <v/>
          </cell>
          <cell r="D1890" t="str">
            <v/>
          </cell>
          <cell r="F1890">
            <v>0</v>
          </cell>
          <cell r="G1890">
            <v>0</v>
          </cell>
        </row>
        <row r="1891">
          <cell r="A1891" t="str">
            <v/>
          </cell>
          <cell r="B1891" t="str">
            <v/>
          </cell>
          <cell r="D1891" t="str">
            <v/>
          </cell>
          <cell r="F1891">
            <v>0</v>
          </cell>
          <cell r="G1891">
            <v>0</v>
          </cell>
        </row>
        <row r="1892">
          <cell r="A1892" t="str">
            <v/>
          </cell>
          <cell r="B1892" t="str">
            <v/>
          </cell>
          <cell r="D1892" t="str">
            <v/>
          </cell>
          <cell r="F1892">
            <v>0</v>
          </cell>
          <cell r="G1892">
            <v>0</v>
          </cell>
        </row>
        <row r="1893">
          <cell r="A1893" t="str">
            <v/>
          </cell>
          <cell r="B1893" t="str">
            <v/>
          </cell>
          <cell r="D1893" t="str">
            <v/>
          </cell>
          <cell r="F1893">
            <v>0</v>
          </cell>
          <cell r="G1893">
            <v>0</v>
          </cell>
        </row>
        <row r="1894">
          <cell r="A1894" t="str">
            <v/>
          </cell>
          <cell r="B1894" t="str">
            <v/>
          </cell>
          <cell r="D1894" t="str">
            <v/>
          </cell>
          <cell r="F1894">
            <v>0</v>
          </cell>
          <cell r="G1894">
            <v>0</v>
          </cell>
        </row>
        <row r="1895">
          <cell r="A1895" t="str">
            <v/>
          </cell>
          <cell r="B1895" t="str">
            <v/>
          </cell>
          <cell r="D1895" t="str">
            <v/>
          </cell>
          <cell r="F1895">
            <v>0</v>
          </cell>
          <cell r="G1895">
            <v>0</v>
          </cell>
        </row>
        <row r="1896">
          <cell r="A1896" t="str">
            <v/>
          </cell>
          <cell r="B1896" t="str">
            <v/>
          </cell>
          <cell r="D1896" t="str">
            <v/>
          </cell>
          <cell r="F1896">
            <v>0</v>
          </cell>
          <cell r="G1896">
            <v>0</v>
          </cell>
        </row>
        <row r="1897">
          <cell r="A1897" t="str">
            <v/>
          </cell>
          <cell r="B1897" t="str">
            <v/>
          </cell>
          <cell r="D1897" t="str">
            <v/>
          </cell>
          <cell r="F1897">
            <v>0</v>
          </cell>
          <cell r="G1897">
            <v>0</v>
          </cell>
        </row>
        <row r="1898">
          <cell r="F1898" t="str">
            <v>Total C</v>
          </cell>
          <cell r="G1898">
            <v>0</v>
          </cell>
        </row>
        <row r="1900">
          <cell r="A1900" t="str">
            <v>11.1</v>
          </cell>
          <cell r="B1900" t="str">
            <v>Fuerza motriz</v>
          </cell>
          <cell r="D1900" t="str">
            <v>Costo  Neto</v>
          </cell>
          <cell r="F1900" t="str">
            <v>Total D=A+B+C</v>
          </cell>
          <cell r="G1900">
            <v>0</v>
          </cell>
        </row>
        <row r="1902">
          <cell r="A1902" t="str">
            <v>ANALISIS DE PRECIOS</v>
          </cell>
        </row>
        <row r="1903">
          <cell r="A1903" t="str">
            <v>COMITENTE:</v>
          </cell>
          <cell r="B1903" t="str">
            <v>DIRECCIÓN DE INFRAESTRUCTURA ESCOLAR</v>
          </cell>
        </row>
        <row r="1904">
          <cell r="A1904" t="str">
            <v>CONTRATISTA:</v>
          </cell>
          <cell r="B1904">
            <v>0</v>
          </cell>
        </row>
        <row r="1905">
          <cell r="A1905" t="str">
            <v>OBRA:</v>
          </cell>
          <cell r="B1905" t="str">
            <v>ESCUELA BATALLA DE TUCUMAN</v>
          </cell>
          <cell r="F1905" t="str">
            <v>PRECIOS A:</v>
          </cell>
          <cell r="G1905">
            <v>0</v>
          </cell>
        </row>
        <row r="1906">
          <cell r="A1906" t="str">
            <v>UBICACIÓN:</v>
          </cell>
          <cell r="B1906" t="str">
            <v>Calle Mendoza y Calle Nº17 - Pocito</v>
          </cell>
        </row>
        <row r="1907">
          <cell r="A1907" t="str">
            <v>RUBRO:</v>
          </cell>
          <cell r="B1907" t="str">
            <v/>
          </cell>
          <cell r="C1907" t="str">
            <v/>
          </cell>
        </row>
        <row r="1908">
          <cell r="A1908" t="str">
            <v>ITEM:</v>
          </cell>
          <cell r="B1908" t="str">
            <v>11.2</v>
          </cell>
          <cell r="C1908" t="str">
            <v>Media tensión</v>
          </cell>
          <cell r="F1908" t="str">
            <v>UNIDAD:</v>
          </cell>
          <cell r="G1908" t="str">
            <v>gl</v>
          </cell>
        </row>
        <row r="1910">
          <cell r="A1910" t="str">
            <v>DATOS REDETERMINACION</v>
          </cell>
          <cell r="C1910" t="str">
            <v>DESIGNACION</v>
          </cell>
          <cell r="D1910" t="str">
            <v>U</v>
          </cell>
          <cell r="E1910" t="str">
            <v>Cantidad</v>
          </cell>
          <cell r="F1910" t="str">
            <v>$ Unitarios</v>
          </cell>
          <cell r="G1910" t="str">
            <v>$ Parcial</v>
          </cell>
        </row>
        <row r="1911">
          <cell r="A1911" t="str">
            <v>CÓDIGO</v>
          </cell>
          <cell r="B1911" t="str">
            <v>DESCRIPCIÓN</v>
          </cell>
        </row>
        <row r="1912">
          <cell r="C1912" t="str">
            <v>A - MATERIALES</v>
          </cell>
        </row>
        <row r="1913">
          <cell r="A1913" t="str">
            <v/>
          </cell>
          <cell r="B1913" t="str">
            <v/>
          </cell>
          <cell r="D1913" t="str">
            <v/>
          </cell>
          <cell r="F1913">
            <v>0</v>
          </cell>
          <cell r="G1913">
            <v>0</v>
          </cell>
        </row>
        <row r="1914">
          <cell r="A1914" t="str">
            <v/>
          </cell>
          <cell r="B1914" t="str">
            <v/>
          </cell>
          <cell r="D1914" t="str">
            <v/>
          </cell>
          <cell r="F1914">
            <v>0</v>
          </cell>
          <cell r="G1914">
            <v>0</v>
          </cell>
        </row>
        <row r="1915">
          <cell r="A1915" t="str">
            <v/>
          </cell>
          <cell r="B1915" t="str">
            <v/>
          </cell>
          <cell r="D1915" t="str">
            <v/>
          </cell>
          <cell r="F1915">
            <v>0</v>
          </cell>
          <cell r="G1915">
            <v>0</v>
          </cell>
        </row>
        <row r="1916">
          <cell r="A1916" t="str">
            <v/>
          </cell>
          <cell r="B1916" t="str">
            <v/>
          </cell>
          <cell r="D1916" t="str">
            <v/>
          </cell>
          <cell r="F1916">
            <v>0</v>
          </cell>
          <cell r="G1916">
            <v>0</v>
          </cell>
        </row>
        <row r="1917">
          <cell r="A1917" t="str">
            <v/>
          </cell>
          <cell r="B1917" t="str">
            <v/>
          </cell>
          <cell r="D1917" t="str">
            <v/>
          </cell>
          <cell r="F1917">
            <v>0</v>
          </cell>
          <cell r="G1917">
            <v>0</v>
          </cell>
        </row>
        <row r="1918">
          <cell r="A1918" t="str">
            <v/>
          </cell>
          <cell r="B1918" t="str">
            <v/>
          </cell>
          <cell r="D1918" t="str">
            <v/>
          </cell>
          <cell r="F1918">
            <v>0</v>
          </cell>
          <cell r="G1918">
            <v>0</v>
          </cell>
        </row>
        <row r="1919">
          <cell r="A1919" t="str">
            <v/>
          </cell>
          <cell r="B1919" t="str">
            <v/>
          </cell>
          <cell r="D1919" t="str">
            <v/>
          </cell>
          <cell r="F1919">
            <v>0</v>
          </cell>
          <cell r="G1919">
            <v>0</v>
          </cell>
        </row>
        <row r="1920">
          <cell r="A1920" t="str">
            <v/>
          </cell>
          <cell r="B1920" t="str">
            <v/>
          </cell>
          <cell r="D1920" t="str">
            <v/>
          </cell>
          <cell r="F1920">
            <v>0</v>
          </cell>
          <cell r="G1920">
            <v>0</v>
          </cell>
        </row>
        <row r="1921">
          <cell r="A1921" t="str">
            <v/>
          </cell>
          <cell r="B1921" t="str">
            <v/>
          </cell>
          <cell r="D1921" t="str">
            <v/>
          </cell>
          <cell r="F1921">
            <v>0</v>
          </cell>
          <cell r="G1921">
            <v>0</v>
          </cell>
        </row>
        <row r="1922">
          <cell r="A1922" t="str">
            <v/>
          </cell>
          <cell r="B1922" t="str">
            <v/>
          </cell>
          <cell r="D1922" t="str">
            <v/>
          </cell>
          <cell r="F1922">
            <v>0</v>
          </cell>
          <cell r="G1922">
            <v>0</v>
          </cell>
        </row>
        <row r="1923">
          <cell r="A1923" t="str">
            <v/>
          </cell>
          <cell r="B1923" t="str">
            <v/>
          </cell>
          <cell r="D1923" t="str">
            <v/>
          </cell>
          <cell r="F1923">
            <v>0</v>
          </cell>
          <cell r="G1923">
            <v>0</v>
          </cell>
        </row>
        <row r="1924">
          <cell r="A1924" t="str">
            <v/>
          </cell>
          <cell r="B1924" t="str">
            <v/>
          </cell>
          <cell r="D1924" t="str">
            <v/>
          </cell>
          <cell r="F1924">
            <v>0</v>
          </cell>
          <cell r="G1924">
            <v>0</v>
          </cell>
        </row>
        <row r="1925">
          <cell r="A1925" t="str">
            <v/>
          </cell>
          <cell r="B1925" t="str">
            <v/>
          </cell>
          <cell r="D1925" t="str">
            <v/>
          </cell>
          <cell r="F1925">
            <v>0</v>
          </cell>
          <cell r="G1925">
            <v>0</v>
          </cell>
        </row>
        <row r="1926">
          <cell r="A1926" t="str">
            <v/>
          </cell>
          <cell r="B1926" t="str">
            <v/>
          </cell>
          <cell r="D1926" t="str">
            <v/>
          </cell>
          <cell r="F1926">
            <v>0</v>
          </cell>
          <cell r="G1926">
            <v>0</v>
          </cell>
        </row>
        <row r="1927">
          <cell r="F1927" t="str">
            <v>Total A</v>
          </cell>
          <cell r="G1927">
            <v>0</v>
          </cell>
        </row>
        <row r="1928">
          <cell r="C1928" t="str">
            <v>B - MANO DE OBRA</v>
          </cell>
        </row>
        <row r="1929">
          <cell r="A1929" t="str">
            <v/>
          </cell>
          <cell r="B1929" t="str">
            <v/>
          </cell>
          <cell r="D1929" t="str">
            <v/>
          </cell>
          <cell r="F1929">
            <v>0</v>
          </cell>
          <cell r="G1929">
            <v>0</v>
          </cell>
        </row>
        <row r="1930">
          <cell r="A1930" t="str">
            <v/>
          </cell>
          <cell r="B1930" t="str">
            <v/>
          </cell>
          <cell r="D1930" t="str">
            <v/>
          </cell>
          <cell r="F1930">
            <v>0</v>
          </cell>
          <cell r="G1930">
            <v>0</v>
          </cell>
        </row>
        <row r="1931">
          <cell r="A1931" t="str">
            <v/>
          </cell>
          <cell r="B1931" t="str">
            <v/>
          </cell>
          <cell r="D1931" t="str">
            <v/>
          </cell>
          <cell r="F1931">
            <v>0</v>
          </cell>
          <cell r="G1931">
            <v>0</v>
          </cell>
        </row>
        <row r="1932">
          <cell r="A1932" t="str">
            <v/>
          </cell>
          <cell r="B1932" t="str">
            <v/>
          </cell>
          <cell r="D1932" t="str">
            <v/>
          </cell>
          <cell r="F1932">
            <v>0</v>
          </cell>
          <cell r="G1932">
            <v>0</v>
          </cell>
        </row>
        <row r="1933">
          <cell r="A1933" t="str">
            <v/>
          </cell>
          <cell r="B1933" t="str">
            <v/>
          </cell>
          <cell r="D1933" t="str">
            <v/>
          </cell>
          <cell r="F1933">
            <v>0</v>
          </cell>
          <cell r="G1933">
            <v>0</v>
          </cell>
        </row>
        <row r="1934">
          <cell r="A1934" t="str">
            <v/>
          </cell>
          <cell r="B1934" t="str">
            <v/>
          </cell>
          <cell r="D1934" t="str">
            <v/>
          </cell>
          <cell r="F1934">
            <v>0</v>
          </cell>
          <cell r="G1934">
            <v>0</v>
          </cell>
        </row>
        <row r="1935">
          <cell r="A1935" t="str">
            <v/>
          </cell>
          <cell r="B1935" t="str">
            <v/>
          </cell>
          <cell r="D1935" t="str">
            <v/>
          </cell>
          <cell r="F1935">
            <v>0</v>
          </cell>
          <cell r="G1935">
            <v>0</v>
          </cell>
        </row>
        <row r="1936">
          <cell r="A1936" t="str">
            <v/>
          </cell>
          <cell r="B1936" t="str">
            <v/>
          </cell>
          <cell r="D1936" t="str">
            <v/>
          </cell>
          <cell r="F1936">
            <v>0</v>
          </cell>
          <cell r="G1936">
            <v>0</v>
          </cell>
        </row>
        <row r="1937">
          <cell r="F1937" t="str">
            <v>Total B</v>
          </cell>
          <cell r="G1937">
            <v>0</v>
          </cell>
        </row>
        <row r="1938">
          <cell r="C1938" t="str">
            <v>C - EQUIPOS</v>
          </cell>
        </row>
        <row r="1939">
          <cell r="A1939" t="str">
            <v/>
          </cell>
          <cell r="B1939" t="str">
            <v/>
          </cell>
          <cell r="D1939" t="str">
            <v/>
          </cell>
          <cell r="F1939">
            <v>0</v>
          </cell>
          <cell r="G1939">
            <v>0</v>
          </cell>
        </row>
        <row r="1940">
          <cell r="A1940" t="str">
            <v/>
          </cell>
          <cell r="B1940" t="str">
            <v/>
          </cell>
          <cell r="D1940" t="str">
            <v/>
          </cell>
          <cell r="F1940">
            <v>0</v>
          </cell>
          <cell r="G1940">
            <v>0</v>
          </cell>
        </row>
        <row r="1941">
          <cell r="A1941" t="str">
            <v/>
          </cell>
          <cell r="B1941" t="str">
            <v/>
          </cell>
          <cell r="D1941" t="str">
            <v/>
          </cell>
          <cell r="F1941">
            <v>0</v>
          </cell>
          <cell r="G1941">
            <v>0</v>
          </cell>
        </row>
        <row r="1942">
          <cell r="A1942" t="str">
            <v/>
          </cell>
          <cell r="B1942" t="str">
            <v/>
          </cell>
          <cell r="D1942" t="str">
            <v/>
          </cell>
          <cell r="F1942">
            <v>0</v>
          </cell>
          <cell r="G1942">
            <v>0</v>
          </cell>
        </row>
        <row r="1943">
          <cell r="A1943" t="str">
            <v/>
          </cell>
          <cell r="B1943" t="str">
            <v/>
          </cell>
          <cell r="D1943" t="str">
            <v/>
          </cell>
          <cell r="F1943">
            <v>0</v>
          </cell>
          <cell r="G1943">
            <v>0</v>
          </cell>
        </row>
        <row r="1944">
          <cell r="A1944" t="str">
            <v/>
          </cell>
          <cell r="B1944" t="str">
            <v/>
          </cell>
          <cell r="D1944" t="str">
            <v/>
          </cell>
          <cell r="F1944">
            <v>0</v>
          </cell>
          <cell r="G1944">
            <v>0</v>
          </cell>
        </row>
        <row r="1945">
          <cell r="A1945" t="str">
            <v/>
          </cell>
          <cell r="B1945" t="str">
            <v/>
          </cell>
          <cell r="D1945" t="str">
            <v/>
          </cell>
          <cell r="F1945">
            <v>0</v>
          </cell>
          <cell r="G1945">
            <v>0</v>
          </cell>
        </row>
        <row r="1946">
          <cell r="A1946" t="str">
            <v/>
          </cell>
          <cell r="B1946" t="str">
            <v/>
          </cell>
          <cell r="D1946" t="str">
            <v/>
          </cell>
          <cell r="F1946">
            <v>0</v>
          </cell>
          <cell r="G1946">
            <v>0</v>
          </cell>
        </row>
        <row r="1947">
          <cell r="A1947" t="str">
            <v/>
          </cell>
          <cell r="B1947" t="str">
            <v/>
          </cell>
          <cell r="D1947" t="str">
            <v/>
          </cell>
          <cell r="F1947">
            <v>0</v>
          </cell>
          <cell r="G1947">
            <v>0</v>
          </cell>
        </row>
        <row r="1948">
          <cell r="F1948" t="str">
            <v>Total C</v>
          </cell>
          <cell r="G1948">
            <v>0</v>
          </cell>
        </row>
        <row r="1950">
          <cell r="A1950" t="str">
            <v>11.2</v>
          </cell>
          <cell r="B1950" t="str">
            <v>Media tensión</v>
          </cell>
          <cell r="D1950" t="str">
            <v>Costo  Neto</v>
          </cell>
          <cell r="F1950" t="str">
            <v>Total D=A+B+C</v>
          </cell>
          <cell r="G1950">
            <v>0</v>
          </cell>
        </row>
        <row r="1952">
          <cell r="A1952" t="str">
            <v>ANALISIS DE PRECIOS</v>
          </cell>
        </row>
        <row r="1953">
          <cell r="A1953" t="str">
            <v>COMITENTE:</v>
          </cell>
          <cell r="B1953" t="str">
            <v>DIRECCIÓN DE INFRAESTRUCTURA ESCOLAR</v>
          </cell>
        </row>
        <row r="1954">
          <cell r="A1954" t="str">
            <v>CONTRATISTA:</v>
          </cell>
          <cell r="B1954">
            <v>0</v>
          </cell>
        </row>
        <row r="1955">
          <cell r="A1955" t="str">
            <v>OBRA:</v>
          </cell>
          <cell r="B1955" t="str">
            <v>ESCUELA BATALLA DE TUCUMAN</v>
          </cell>
          <cell r="F1955" t="str">
            <v>PRECIOS A:</v>
          </cell>
          <cell r="G1955">
            <v>0</v>
          </cell>
        </row>
        <row r="1956">
          <cell r="A1956" t="str">
            <v>UBICACIÓN:</v>
          </cell>
          <cell r="B1956" t="str">
            <v>Calle Mendoza y Calle Nº17 - Pocito</v>
          </cell>
        </row>
        <row r="1957">
          <cell r="A1957" t="str">
            <v>RUBRO:</v>
          </cell>
          <cell r="B1957" t="str">
            <v/>
          </cell>
          <cell r="C1957" t="str">
            <v/>
          </cell>
        </row>
        <row r="1958">
          <cell r="A1958" t="str">
            <v>ITEM:</v>
          </cell>
          <cell r="B1958" t="str">
            <v>11.3</v>
          </cell>
          <cell r="C1958" t="str">
            <v>Baja tensión</v>
          </cell>
          <cell r="F1958" t="str">
            <v>UNIDAD:</v>
          </cell>
          <cell r="G1958" t="str">
            <v>gl</v>
          </cell>
        </row>
        <row r="1960">
          <cell r="A1960" t="str">
            <v>DATOS REDETERMINACION</v>
          </cell>
          <cell r="C1960" t="str">
            <v>DESIGNACION</v>
          </cell>
          <cell r="D1960" t="str">
            <v>U</v>
          </cell>
          <cell r="E1960" t="str">
            <v>Cantidad</v>
          </cell>
          <cell r="F1960" t="str">
            <v>$ Unitarios</v>
          </cell>
          <cell r="G1960" t="str">
            <v>$ Parcial</v>
          </cell>
        </row>
        <row r="1961">
          <cell r="A1961" t="str">
            <v>CÓDIGO</v>
          </cell>
          <cell r="B1961" t="str">
            <v>DESCRIPCIÓN</v>
          </cell>
        </row>
        <row r="1962">
          <cell r="C1962" t="str">
            <v>A - MATERIALES</v>
          </cell>
        </row>
        <row r="1963">
          <cell r="A1963" t="str">
            <v/>
          </cell>
          <cell r="B1963" t="str">
            <v/>
          </cell>
          <cell r="D1963" t="str">
            <v/>
          </cell>
          <cell r="F1963">
            <v>0</v>
          </cell>
          <cell r="G1963">
            <v>0</v>
          </cell>
        </row>
        <row r="1964">
          <cell r="A1964" t="str">
            <v/>
          </cell>
          <cell r="B1964" t="str">
            <v/>
          </cell>
          <cell r="D1964" t="str">
            <v/>
          </cell>
          <cell r="F1964">
            <v>0</v>
          </cell>
          <cell r="G1964">
            <v>0</v>
          </cell>
        </row>
        <row r="1965">
          <cell r="A1965" t="str">
            <v/>
          </cell>
          <cell r="B1965" t="str">
            <v/>
          </cell>
          <cell r="D1965" t="str">
            <v/>
          </cell>
          <cell r="F1965">
            <v>0</v>
          </cell>
          <cell r="G1965">
            <v>0</v>
          </cell>
        </row>
        <row r="1966">
          <cell r="A1966" t="str">
            <v/>
          </cell>
          <cell r="B1966" t="str">
            <v/>
          </cell>
          <cell r="D1966" t="str">
            <v/>
          </cell>
          <cell r="F1966">
            <v>0</v>
          </cell>
          <cell r="G1966">
            <v>0</v>
          </cell>
        </row>
        <row r="1967">
          <cell r="A1967" t="str">
            <v/>
          </cell>
          <cell r="B1967" t="str">
            <v/>
          </cell>
          <cell r="D1967" t="str">
            <v/>
          </cell>
          <cell r="F1967">
            <v>0</v>
          </cell>
          <cell r="G1967">
            <v>0</v>
          </cell>
        </row>
        <row r="1968">
          <cell r="A1968" t="str">
            <v/>
          </cell>
          <cell r="B1968" t="str">
            <v/>
          </cell>
          <cell r="D1968" t="str">
            <v/>
          </cell>
          <cell r="F1968">
            <v>0</v>
          </cell>
          <cell r="G1968">
            <v>0</v>
          </cell>
        </row>
        <row r="1969">
          <cell r="A1969" t="str">
            <v/>
          </cell>
          <cell r="B1969" t="str">
            <v/>
          </cell>
          <cell r="D1969" t="str">
            <v/>
          </cell>
          <cell r="F1969">
            <v>0</v>
          </cell>
          <cell r="G1969">
            <v>0</v>
          </cell>
        </row>
        <row r="1970">
          <cell r="A1970" t="str">
            <v/>
          </cell>
          <cell r="B1970" t="str">
            <v/>
          </cell>
          <cell r="D1970" t="str">
            <v/>
          </cell>
          <cell r="F1970">
            <v>0</v>
          </cell>
          <cell r="G1970">
            <v>0</v>
          </cell>
        </row>
        <row r="1971">
          <cell r="A1971" t="str">
            <v/>
          </cell>
          <cell r="B1971" t="str">
            <v/>
          </cell>
          <cell r="D1971" t="str">
            <v/>
          </cell>
          <cell r="F1971">
            <v>0</v>
          </cell>
          <cell r="G1971">
            <v>0</v>
          </cell>
        </row>
        <row r="1972">
          <cell r="A1972" t="str">
            <v/>
          </cell>
          <cell r="B1972" t="str">
            <v/>
          </cell>
          <cell r="D1972" t="str">
            <v/>
          </cell>
          <cell r="F1972">
            <v>0</v>
          </cell>
          <cell r="G1972">
            <v>0</v>
          </cell>
        </row>
        <row r="1973">
          <cell r="A1973" t="str">
            <v/>
          </cell>
          <cell r="B1973" t="str">
            <v/>
          </cell>
          <cell r="D1973" t="str">
            <v/>
          </cell>
          <cell r="F1973">
            <v>0</v>
          </cell>
          <cell r="G1973">
            <v>0</v>
          </cell>
        </row>
        <row r="1974">
          <cell r="A1974" t="str">
            <v/>
          </cell>
          <cell r="B1974" t="str">
            <v/>
          </cell>
          <cell r="D1974" t="str">
            <v/>
          </cell>
          <cell r="F1974">
            <v>0</v>
          </cell>
          <cell r="G1974">
            <v>0</v>
          </cell>
        </row>
        <row r="1975">
          <cell r="A1975" t="str">
            <v/>
          </cell>
          <cell r="B1975" t="str">
            <v/>
          </cell>
          <cell r="D1975" t="str">
            <v/>
          </cell>
          <cell r="F1975">
            <v>0</v>
          </cell>
          <cell r="G1975">
            <v>0</v>
          </cell>
        </row>
        <row r="1976">
          <cell r="A1976" t="str">
            <v/>
          </cell>
          <cell r="B1976" t="str">
            <v/>
          </cell>
          <cell r="D1976" t="str">
            <v/>
          </cell>
          <cell r="F1976">
            <v>0</v>
          </cell>
          <cell r="G1976">
            <v>0</v>
          </cell>
        </row>
        <row r="1977">
          <cell r="F1977" t="str">
            <v>Total A</v>
          </cell>
          <cell r="G1977">
            <v>0</v>
          </cell>
        </row>
        <row r="1978">
          <cell r="C1978" t="str">
            <v>B - MANO DE OBRA</v>
          </cell>
        </row>
        <row r="1979">
          <cell r="A1979" t="str">
            <v/>
          </cell>
          <cell r="B1979" t="str">
            <v/>
          </cell>
          <cell r="D1979" t="str">
            <v/>
          </cell>
          <cell r="F1979">
            <v>0</v>
          </cell>
          <cell r="G1979">
            <v>0</v>
          </cell>
        </row>
        <row r="1980">
          <cell r="A1980" t="str">
            <v/>
          </cell>
          <cell r="B1980" t="str">
            <v/>
          </cell>
          <cell r="D1980" t="str">
            <v/>
          </cell>
          <cell r="F1980">
            <v>0</v>
          </cell>
          <cell r="G1980">
            <v>0</v>
          </cell>
        </row>
        <row r="1981">
          <cell r="A1981" t="str">
            <v/>
          </cell>
          <cell r="B1981" t="str">
            <v/>
          </cell>
          <cell r="D1981" t="str">
            <v/>
          </cell>
          <cell r="F1981">
            <v>0</v>
          </cell>
          <cell r="G1981">
            <v>0</v>
          </cell>
        </row>
        <row r="1982">
          <cell r="A1982" t="str">
            <v/>
          </cell>
          <cell r="B1982" t="str">
            <v/>
          </cell>
          <cell r="D1982" t="str">
            <v/>
          </cell>
          <cell r="F1982">
            <v>0</v>
          </cell>
          <cell r="G1982">
            <v>0</v>
          </cell>
        </row>
        <row r="1983">
          <cell r="A1983" t="str">
            <v/>
          </cell>
          <cell r="B1983" t="str">
            <v/>
          </cell>
          <cell r="D1983" t="str">
            <v/>
          </cell>
          <cell r="F1983">
            <v>0</v>
          </cell>
          <cell r="G1983">
            <v>0</v>
          </cell>
        </row>
        <row r="1984">
          <cell r="A1984" t="str">
            <v/>
          </cell>
          <cell r="B1984" t="str">
            <v/>
          </cell>
          <cell r="D1984" t="str">
            <v/>
          </cell>
          <cell r="F1984">
            <v>0</v>
          </cell>
          <cell r="G1984">
            <v>0</v>
          </cell>
        </row>
        <row r="1985">
          <cell r="A1985" t="str">
            <v/>
          </cell>
          <cell r="B1985" t="str">
            <v/>
          </cell>
          <cell r="D1985" t="str">
            <v/>
          </cell>
          <cell r="F1985">
            <v>0</v>
          </cell>
          <cell r="G1985">
            <v>0</v>
          </cell>
        </row>
        <row r="1986">
          <cell r="A1986" t="str">
            <v/>
          </cell>
          <cell r="B1986" t="str">
            <v/>
          </cell>
          <cell r="D1986" t="str">
            <v/>
          </cell>
          <cell r="F1986">
            <v>0</v>
          </cell>
          <cell r="G1986">
            <v>0</v>
          </cell>
        </row>
        <row r="1987">
          <cell r="F1987" t="str">
            <v>Total B</v>
          </cell>
          <cell r="G1987">
            <v>0</v>
          </cell>
        </row>
        <row r="1988">
          <cell r="C1988" t="str">
            <v>C - EQUIPOS</v>
          </cell>
        </row>
        <row r="1989">
          <cell r="A1989" t="str">
            <v/>
          </cell>
          <cell r="B1989" t="str">
            <v/>
          </cell>
          <cell r="D1989" t="str">
            <v/>
          </cell>
          <cell r="F1989">
            <v>0</v>
          </cell>
          <cell r="G1989">
            <v>0</v>
          </cell>
        </row>
        <row r="1990">
          <cell r="A1990" t="str">
            <v/>
          </cell>
          <cell r="B1990" t="str">
            <v/>
          </cell>
          <cell r="D1990" t="str">
            <v/>
          </cell>
          <cell r="F1990">
            <v>0</v>
          </cell>
          <cell r="G1990">
            <v>0</v>
          </cell>
        </row>
        <row r="1991">
          <cell r="A1991" t="str">
            <v/>
          </cell>
          <cell r="B1991" t="str">
            <v/>
          </cell>
          <cell r="D1991" t="str">
            <v/>
          </cell>
          <cell r="F1991">
            <v>0</v>
          </cell>
          <cell r="G1991">
            <v>0</v>
          </cell>
        </row>
        <row r="1992">
          <cell r="A1992" t="str">
            <v/>
          </cell>
          <cell r="B1992" t="str">
            <v/>
          </cell>
          <cell r="D1992" t="str">
            <v/>
          </cell>
          <cell r="F1992">
            <v>0</v>
          </cell>
          <cell r="G1992">
            <v>0</v>
          </cell>
        </row>
        <row r="1993">
          <cell r="A1993" t="str">
            <v/>
          </cell>
          <cell r="B1993" t="str">
            <v/>
          </cell>
          <cell r="D1993" t="str">
            <v/>
          </cell>
          <cell r="F1993">
            <v>0</v>
          </cell>
          <cell r="G1993">
            <v>0</v>
          </cell>
        </row>
        <row r="1994">
          <cell r="A1994" t="str">
            <v/>
          </cell>
          <cell r="B1994" t="str">
            <v/>
          </cell>
          <cell r="D1994" t="str">
            <v/>
          </cell>
          <cell r="F1994">
            <v>0</v>
          </cell>
          <cell r="G1994">
            <v>0</v>
          </cell>
        </row>
        <row r="1995">
          <cell r="A1995" t="str">
            <v/>
          </cell>
          <cell r="B1995" t="str">
            <v/>
          </cell>
          <cell r="D1995" t="str">
            <v/>
          </cell>
          <cell r="F1995">
            <v>0</v>
          </cell>
          <cell r="G1995">
            <v>0</v>
          </cell>
        </row>
        <row r="1996">
          <cell r="A1996" t="str">
            <v/>
          </cell>
          <cell r="B1996" t="str">
            <v/>
          </cell>
          <cell r="D1996" t="str">
            <v/>
          </cell>
          <cell r="F1996">
            <v>0</v>
          </cell>
          <cell r="G1996">
            <v>0</v>
          </cell>
        </row>
        <row r="1997">
          <cell r="A1997" t="str">
            <v/>
          </cell>
          <cell r="B1997" t="str">
            <v/>
          </cell>
          <cell r="D1997" t="str">
            <v/>
          </cell>
          <cell r="F1997">
            <v>0</v>
          </cell>
          <cell r="G1997">
            <v>0</v>
          </cell>
        </row>
        <row r="1998">
          <cell r="F1998" t="str">
            <v>Total C</v>
          </cell>
          <cell r="G1998">
            <v>0</v>
          </cell>
        </row>
        <row r="2000">
          <cell r="A2000" t="str">
            <v>11.3</v>
          </cell>
          <cell r="B2000" t="str">
            <v>Baja tensión</v>
          </cell>
          <cell r="D2000" t="str">
            <v>Costo  Neto</v>
          </cell>
          <cell r="F2000" t="str">
            <v>Total D=A+B+C</v>
          </cell>
          <cell r="G2000">
            <v>0</v>
          </cell>
        </row>
        <row r="2002">
          <cell r="A2002" t="str">
            <v>ANALISIS DE PRECIOS</v>
          </cell>
        </row>
        <row r="2003">
          <cell r="A2003" t="str">
            <v>COMITENTE:</v>
          </cell>
          <cell r="B2003" t="str">
            <v>DIRECCIÓN DE INFRAESTRUCTURA ESCOLAR</v>
          </cell>
        </row>
        <row r="2004">
          <cell r="A2004" t="str">
            <v>CONTRATISTA:</v>
          </cell>
          <cell r="B2004">
            <v>0</v>
          </cell>
        </row>
        <row r="2005">
          <cell r="A2005" t="str">
            <v>OBRA:</v>
          </cell>
          <cell r="B2005" t="str">
            <v>ESCUELA BATALLA DE TUCUMAN</v>
          </cell>
          <cell r="F2005" t="str">
            <v>PRECIOS A:</v>
          </cell>
          <cell r="G2005">
            <v>0</v>
          </cell>
        </row>
        <row r="2006">
          <cell r="A2006" t="str">
            <v>UBICACIÓN:</v>
          </cell>
          <cell r="B2006" t="str">
            <v>Calle Mendoza y Calle Nº17 - Pocito</v>
          </cell>
        </row>
        <row r="2007">
          <cell r="A2007" t="str">
            <v>RUBRO:</v>
          </cell>
          <cell r="B2007" t="str">
            <v/>
          </cell>
          <cell r="C2007" t="str">
            <v/>
          </cell>
        </row>
        <row r="2008">
          <cell r="A2008" t="str">
            <v>ITEM:</v>
          </cell>
          <cell r="B2008" t="str">
            <v>11.4</v>
          </cell>
          <cell r="C2008" t="str">
            <v>Artefactos</v>
          </cell>
          <cell r="F2008" t="str">
            <v>UNIDAD:</v>
          </cell>
          <cell r="G2008" t="str">
            <v>gl</v>
          </cell>
        </row>
        <row r="2010">
          <cell r="A2010" t="str">
            <v>DATOS REDETERMINACION</v>
          </cell>
          <cell r="C2010" t="str">
            <v>DESIGNACION</v>
          </cell>
          <cell r="D2010" t="str">
            <v>U</v>
          </cell>
          <cell r="E2010" t="str">
            <v>Cantidad</v>
          </cell>
          <cell r="F2010" t="str">
            <v>$ Unitarios</v>
          </cell>
          <cell r="G2010" t="str">
            <v>$ Parcial</v>
          </cell>
        </row>
        <row r="2011">
          <cell r="A2011" t="str">
            <v>CÓDIGO</v>
          </cell>
          <cell r="B2011" t="str">
            <v>DESCRIPCIÓN</v>
          </cell>
        </row>
        <row r="2012">
          <cell r="C2012" t="str">
            <v>A - MATERIALES</v>
          </cell>
        </row>
        <row r="2013">
          <cell r="A2013" t="str">
            <v/>
          </cell>
          <cell r="B2013" t="str">
            <v/>
          </cell>
          <cell r="D2013" t="str">
            <v/>
          </cell>
          <cell r="F2013">
            <v>0</v>
          </cell>
          <cell r="G2013">
            <v>0</v>
          </cell>
        </row>
        <row r="2014">
          <cell r="A2014" t="str">
            <v/>
          </cell>
          <cell r="B2014" t="str">
            <v/>
          </cell>
          <cell r="D2014" t="str">
            <v/>
          </cell>
          <cell r="F2014">
            <v>0</v>
          </cell>
          <cell r="G2014">
            <v>0</v>
          </cell>
        </row>
        <row r="2015">
          <cell r="A2015" t="str">
            <v/>
          </cell>
          <cell r="B2015" t="str">
            <v/>
          </cell>
          <cell r="D2015" t="str">
            <v/>
          </cell>
          <cell r="F2015">
            <v>0</v>
          </cell>
          <cell r="G2015">
            <v>0</v>
          </cell>
        </row>
        <row r="2016">
          <cell r="A2016" t="str">
            <v/>
          </cell>
          <cell r="B2016" t="str">
            <v/>
          </cell>
          <cell r="D2016" t="str">
            <v/>
          </cell>
          <cell r="F2016">
            <v>0</v>
          </cell>
          <cell r="G2016">
            <v>0</v>
          </cell>
        </row>
        <row r="2017">
          <cell r="A2017" t="str">
            <v/>
          </cell>
          <cell r="B2017" t="str">
            <v/>
          </cell>
          <cell r="D2017" t="str">
            <v/>
          </cell>
          <cell r="F2017">
            <v>0</v>
          </cell>
          <cell r="G2017">
            <v>0</v>
          </cell>
        </row>
        <row r="2018">
          <cell r="A2018" t="str">
            <v/>
          </cell>
          <cell r="B2018" t="str">
            <v/>
          </cell>
          <cell r="D2018" t="str">
            <v/>
          </cell>
          <cell r="F2018">
            <v>0</v>
          </cell>
          <cell r="G2018">
            <v>0</v>
          </cell>
        </row>
        <row r="2019">
          <cell r="A2019" t="str">
            <v/>
          </cell>
          <cell r="B2019" t="str">
            <v/>
          </cell>
          <cell r="D2019" t="str">
            <v/>
          </cell>
          <cell r="F2019">
            <v>0</v>
          </cell>
          <cell r="G2019">
            <v>0</v>
          </cell>
        </row>
        <row r="2020">
          <cell r="A2020" t="str">
            <v/>
          </cell>
          <cell r="B2020" t="str">
            <v/>
          </cell>
          <cell r="D2020" t="str">
            <v/>
          </cell>
          <cell r="F2020">
            <v>0</v>
          </cell>
          <cell r="G2020">
            <v>0</v>
          </cell>
        </row>
        <row r="2021">
          <cell r="A2021" t="str">
            <v/>
          </cell>
          <cell r="B2021" t="str">
            <v/>
          </cell>
          <cell r="D2021" t="str">
            <v/>
          </cell>
          <cell r="F2021">
            <v>0</v>
          </cell>
          <cell r="G2021">
            <v>0</v>
          </cell>
        </row>
        <row r="2022">
          <cell r="A2022" t="str">
            <v/>
          </cell>
          <cell r="B2022" t="str">
            <v/>
          </cell>
          <cell r="D2022" t="str">
            <v/>
          </cell>
          <cell r="F2022">
            <v>0</v>
          </cell>
          <cell r="G2022">
            <v>0</v>
          </cell>
        </row>
        <row r="2023">
          <cell r="A2023" t="str">
            <v/>
          </cell>
          <cell r="B2023" t="str">
            <v/>
          </cell>
          <cell r="D2023" t="str">
            <v/>
          </cell>
          <cell r="F2023">
            <v>0</v>
          </cell>
          <cell r="G2023">
            <v>0</v>
          </cell>
        </row>
        <row r="2024">
          <cell r="A2024" t="str">
            <v/>
          </cell>
          <cell r="B2024" t="str">
            <v/>
          </cell>
          <cell r="D2024" t="str">
            <v/>
          </cell>
          <cell r="F2024">
            <v>0</v>
          </cell>
          <cell r="G2024">
            <v>0</v>
          </cell>
        </row>
        <row r="2025">
          <cell r="A2025" t="str">
            <v/>
          </cell>
          <cell r="B2025" t="str">
            <v/>
          </cell>
          <cell r="D2025" t="str">
            <v/>
          </cell>
          <cell r="F2025">
            <v>0</v>
          </cell>
          <cell r="G2025">
            <v>0</v>
          </cell>
        </row>
        <row r="2026">
          <cell r="A2026" t="str">
            <v/>
          </cell>
          <cell r="B2026" t="str">
            <v/>
          </cell>
          <cell r="D2026" t="str">
            <v/>
          </cell>
          <cell r="F2026">
            <v>0</v>
          </cell>
          <cell r="G2026">
            <v>0</v>
          </cell>
        </row>
        <row r="2027">
          <cell r="F2027" t="str">
            <v>Total A</v>
          </cell>
          <cell r="G2027">
            <v>0</v>
          </cell>
        </row>
        <row r="2028">
          <cell r="C2028" t="str">
            <v>B - MANO DE OBRA</v>
          </cell>
        </row>
        <row r="2029">
          <cell r="A2029" t="str">
            <v/>
          </cell>
          <cell r="B2029" t="str">
            <v/>
          </cell>
          <cell r="D2029" t="str">
            <v/>
          </cell>
          <cell r="F2029">
            <v>0</v>
          </cell>
          <cell r="G2029">
            <v>0</v>
          </cell>
        </row>
        <row r="2030">
          <cell r="A2030" t="str">
            <v/>
          </cell>
          <cell r="B2030" t="str">
            <v/>
          </cell>
          <cell r="D2030" t="str">
            <v/>
          </cell>
          <cell r="F2030">
            <v>0</v>
          </cell>
          <cell r="G2030">
            <v>0</v>
          </cell>
        </row>
        <row r="2031">
          <cell r="A2031" t="str">
            <v/>
          </cell>
          <cell r="B2031" t="str">
            <v/>
          </cell>
          <cell r="D2031" t="str">
            <v/>
          </cell>
          <cell r="F2031">
            <v>0</v>
          </cell>
          <cell r="G2031">
            <v>0</v>
          </cell>
        </row>
        <row r="2032">
          <cell r="A2032" t="str">
            <v/>
          </cell>
          <cell r="B2032" t="str">
            <v/>
          </cell>
          <cell r="D2032" t="str">
            <v/>
          </cell>
          <cell r="F2032">
            <v>0</v>
          </cell>
          <cell r="G2032">
            <v>0</v>
          </cell>
        </row>
        <row r="2033">
          <cell r="A2033" t="str">
            <v/>
          </cell>
          <cell r="B2033" t="str">
            <v/>
          </cell>
          <cell r="D2033" t="str">
            <v/>
          </cell>
          <cell r="F2033">
            <v>0</v>
          </cell>
          <cell r="G2033">
            <v>0</v>
          </cell>
        </row>
        <row r="2034">
          <cell r="A2034" t="str">
            <v/>
          </cell>
          <cell r="B2034" t="str">
            <v/>
          </cell>
          <cell r="D2034" t="str">
            <v/>
          </cell>
          <cell r="F2034">
            <v>0</v>
          </cell>
          <cell r="G2034">
            <v>0</v>
          </cell>
        </row>
        <row r="2035">
          <cell r="A2035" t="str">
            <v/>
          </cell>
          <cell r="B2035" t="str">
            <v/>
          </cell>
          <cell r="D2035" t="str">
            <v/>
          </cell>
          <cell r="F2035">
            <v>0</v>
          </cell>
          <cell r="G2035">
            <v>0</v>
          </cell>
        </row>
        <row r="2036">
          <cell r="A2036" t="str">
            <v/>
          </cell>
          <cell r="B2036" t="str">
            <v/>
          </cell>
          <cell r="D2036" t="str">
            <v/>
          </cell>
          <cell r="F2036">
            <v>0</v>
          </cell>
          <cell r="G2036">
            <v>0</v>
          </cell>
        </row>
        <row r="2037">
          <cell r="F2037" t="str">
            <v>Total B</v>
          </cell>
          <cell r="G2037">
            <v>0</v>
          </cell>
        </row>
        <row r="2038">
          <cell r="C2038" t="str">
            <v>C - EQUIPOS</v>
          </cell>
        </row>
        <row r="2039">
          <cell r="A2039" t="str">
            <v/>
          </cell>
          <cell r="B2039" t="str">
            <v/>
          </cell>
          <cell r="D2039" t="str">
            <v/>
          </cell>
          <cell r="F2039">
            <v>0</v>
          </cell>
          <cell r="G2039">
            <v>0</v>
          </cell>
        </row>
        <row r="2040">
          <cell r="A2040" t="str">
            <v/>
          </cell>
          <cell r="B2040" t="str">
            <v/>
          </cell>
          <cell r="D2040" t="str">
            <v/>
          </cell>
          <cell r="F2040">
            <v>0</v>
          </cell>
          <cell r="G2040">
            <v>0</v>
          </cell>
        </row>
        <row r="2041">
          <cell r="A2041" t="str">
            <v/>
          </cell>
          <cell r="B2041" t="str">
            <v/>
          </cell>
          <cell r="D2041" t="str">
            <v/>
          </cell>
          <cell r="F2041">
            <v>0</v>
          </cell>
          <cell r="G2041">
            <v>0</v>
          </cell>
        </row>
        <row r="2042">
          <cell r="A2042" t="str">
            <v/>
          </cell>
          <cell r="B2042" t="str">
            <v/>
          </cell>
          <cell r="D2042" t="str">
            <v/>
          </cell>
          <cell r="F2042">
            <v>0</v>
          </cell>
          <cell r="G2042">
            <v>0</v>
          </cell>
        </row>
        <row r="2043">
          <cell r="A2043" t="str">
            <v/>
          </cell>
          <cell r="B2043" t="str">
            <v/>
          </cell>
          <cell r="D2043" t="str">
            <v/>
          </cell>
          <cell r="F2043">
            <v>0</v>
          </cell>
          <cell r="G2043">
            <v>0</v>
          </cell>
        </row>
        <row r="2044">
          <cell r="A2044" t="str">
            <v/>
          </cell>
          <cell r="B2044" t="str">
            <v/>
          </cell>
          <cell r="D2044" t="str">
            <v/>
          </cell>
          <cell r="F2044">
            <v>0</v>
          </cell>
          <cell r="G2044">
            <v>0</v>
          </cell>
        </row>
        <row r="2045">
          <cell r="A2045" t="str">
            <v/>
          </cell>
          <cell r="B2045" t="str">
            <v/>
          </cell>
          <cell r="D2045" t="str">
            <v/>
          </cell>
          <cell r="F2045">
            <v>0</v>
          </cell>
          <cell r="G2045">
            <v>0</v>
          </cell>
        </row>
        <row r="2046">
          <cell r="A2046" t="str">
            <v/>
          </cell>
          <cell r="B2046" t="str">
            <v/>
          </cell>
          <cell r="D2046" t="str">
            <v/>
          </cell>
          <cell r="F2046">
            <v>0</v>
          </cell>
          <cell r="G2046">
            <v>0</v>
          </cell>
        </row>
        <row r="2047">
          <cell r="A2047" t="str">
            <v/>
          </cell>
          <cell r="B2047" t="str">
            <v/>
          </cell>
          <cell r="D2047" t="str">
            <v/>
          </cell>
          <cell r="F2047">
            <v>0</v>
          </cell>
          <cell r="G2047">
            <v>0</v>
          </cell>
        </row>
        <row r="2048">
          <cell r="F2048" t="str">
            <v>Total C</v>
          </cell>
          <cell r="G2048">
            <v>0</v>
          </cell>
        </row>
        <row r="2050">
          <cell r="A2050" t="str">
            <v>11.4</v>
          </cell>
          <cell r="B2050" t="str">
            <v>Artefactos</v>
          </cell>
          <cell r="D2050" t="str">
            <v>Costo  Neto</v>
          </cell>
          <cell r="F2050" t="str">
            <v>Total D=A+B+C</v>
          </cell>
          <cell r="G2050">
            <v>0</v>
          </cell>
        </row>
        <row r="2052">
          <cell r="A2052" t="str">
            <v>ANALISIS DE PRECIOS</v>
          </cell>
        </row>
        <row r="2053">
          <cell r="A2053" t="str">
            <v>COMITENTE:</v>
          </cell>
          <cell r="B2053" t="str">
            <v>DIRECCIÓN DE INFRAESTRUCTURA ESCOLAR</v>
          </cell>
        </row>
        <row r="2054">
          <cell r="A2054" t="str">
            <v>CONTRATISTA:</v>
          </cell>
          <cell r="B2054">
            <v>0</v>
          </cell>
        </row>
        <row r="2055">
          <cell r="A2055" t="str">
            <v>OBRA:</v>
          </cell>
          <cell r="B2055" t="str">
            <v>ESCUELA BATALLA DE TUCUMAN</v>
          </cell>
          <cell r="F2055" t="str">
            <v>PRECIOS A:</v>
          </cell>
          <cell r="G2055">
            <v>0</v>
          </cell>
        </row>
        <row r="2056">
          <cell r="A2056" t="str">
            <v>UBICACIÓN:</v>
          </cell>
          <cell r="B2056" t="str">
            <v>Calle Mendoza y Calle Nº17 - Pocito</v>
          </cell>
        </row>
        <row r="2057">
          <cell r="A2057" t="str">
            <v>RUBRO:</v>
          </cell>
          <cell r="B2057" t="str">
            <v/>
          </cell>
          <cell r="C2057" t="str">
            <v/>
          </cell>
        </row>
        <row r="2058">
          <cell r="A2058" t="str">
            <v>ITEM:</v>
          </cell>
          <cell r="B2058" t="str">
            <v>12.1</v>
          </cell>
          <cell r="C2058" t="str">
            <v>Instalación base de cloacas, caños, cámaras</v>
          </cell>
          <cell r="F2058" t="str">
            <v>UNIDAD:</v>
          </cell>
          <cell r="G2058" t="str">
            <v>gl</v>
          </cell>
        </row>
        <row r="2060">
          <cell r="A2060" t="str">
            <v>DATOS REDETERMINACION</v>
          </cell>
          <cell r="C2060" t="str">
            <v>DESIGNACION</v>
          </cell>
          <cell r="D2060" t="str">
            <v>U</v>
          </cell>
          <cell r="E2060" t="str">
            <v>Cantidad</v>
          </cell>
          <cell r="F2060" t="str">
            <v>$ Unitarios</v>
          </cell>
          <cell r="G2060" t="str">
            <v>$ Parcial</v>
          </cell>
        </row>
        <row r="2061">
          <cell r="A2061" t="str">
            <v>CÓDIGO</v>
          </cell>
          <cell r="B2061" t="str">
            <v>DESCRIPCIÓN</v>
          </cell>
        </row>
        <row r="2062">
          <cell r="C2062" t="str">
            <v>A - MATERIALES</v>
          </cell>
        </row>
        <row r="2063">
          <cell r="A2063" t="str">
            <v/>
          </cell>
          <cell r="B2063" t="str">
            <v/>
          </cell>
          <cell r="D2063" t="str">
            <v/>
          </cell>
          <cell r="F2063">
            <v>0</v>
          </cell>
          <cell r="G2063">
            <v>0</v>
          </cell>
        </row>
        <row r="2064">
          <cell r="A2064" t="str">
            <v/>
          </cell>
          <cell r="B2064" t="str">
            <v/>
          </cell>
          <cell r="D2064" t="str">
            <v/>
          </cell>
          <cell r="F2064">
            <v>0</v>
          </cell>
          <cell r="G2064">
            <v>0</v>
          </cell>
        </row>
        <row r="2065">
          <cell r="A2065" t="str">
            <v/>
          </cell>
          <cell r="B2065" t="str">
            <v/>
          </cell>
          <cell r="D2065" t="str">
            <v/>
          </cell>
          <cell r="F2065">
            <v>0</v>
          </cell>
          <cell r="G2065">
            <v>0</v>
          </cell>
        </row>
        <row r="2066">
          <cell r="A2066" t="str">
            <v/>
          </cell>
          <cell r="B2066" t="str">
            <v/>
          </cell>
          <cell r="D2066" t="str">
            <v/>
          </cell>
          <cell r="F2066">
            <v>0</v>
          </cell>
          <cell r="G2066">
            <v>0</v>
          </cell>
        </row>
        <row r="2067">
          <cell r="A2067" t="str">
            <v/>
          </cell>
          <cell r="B2067" t="str">
            <v/>
          </cell>
          <cell r="D2067" t="str">
            <v/>
          </cell>
          <cell r="F2067">
            <v>0</v>
          </cell>
          <cell r="G2067">
            <v>0</v>
          </cell>
        </row>
        <row r="2068">
          <cell r="A2068" t="str">
            <v/>
          </cell>
          <cell r="B2068" t="str">
            <v/>
          </cell>
          <cell r="D2068" t="str">
            <v/>
          </cell>
          <cell r="F2068">
            <v>0</v>
          </cell>
          <cell r="G2068">
            <v>0</v>
          </cell>
        </row>
        <row r="2069">
          <cell r="A2069" t="str">
            <v/>
          </cell>
          <cell r="B2069" t="str">
            <v/>
          </cell>
          <cell r="D2069" t="str">
            <v/>
          </cell>
          <cell r="F2069">
            <v>0</v>
          </cell>
          <cell r="G2069">
            <v>0</v>
          </cell>
        </row>
        <row r="2070">
          <cell r="A2070" t="str">
            <v/>
          </cell>
          <cell r="B2070" t="str">
            <v/>
          </cell>
          <cell r="D2070" t="str">
            <v/>
          </cell>
          <cell r="F2070">
            <v>0</v>
          </cell>
          <cell r="G2070">
            <v>0</v>
          </cell>
        </row>
        <row r="2071">
          <cell r="A2071" t="str">
            <v/>
          </cell>
          <cell r="B2071" t="str">
            <v/>
          </cell>
          <cell r="D2071" t="str">
            <v/>
          </cell>
          <cell r="F2071">
            <v>0</v>
          </cell>
          <cell r="G2071">
            <v>0</v>
          </cell>
        </row>
        <row r="2072">
          <cell r="A2072" t="str">
            <v/>
          </cell>
          <cell r="B2072" t="str">
            <v/>
          </cell>
          <cell r="D2072" t="str">
            <v/>
          </cell>
          <cell r="F2072">
            <v>0</v>
          </cell>
          <cell r="G2072">
            <v>0</v>
          </cell>
        </row>
        <row r="2073">
          <cell r="A2073" t="str">
            <v/>
          </cell>
          <cell r="B2073" t="str">
            <v/>
          </cell>
          <cell r="D2073" t="str">
            <v/>
          </cell>
          <cell r="F2073">
            <v>0</v>
          </cell>
          <cell r="G2073">
            <v>0</v>
          </cell>
        </row>
        <row r="2074">
          <cell r="A2074" t="str">
            <v/>
          </cell>
          <cell r="B2074" t="str">
            <v/>
          </cell>
          <cell r="D2074" t="str">
            <v/>
          </cell>
          <cell r="F2074">
            <v>0</v>
          </cell>
          <cell r="G2074">
            <v>0</v>
          </cell>
        </row>
        <row r="2075">
          <cell r="A2075" t="str">
            <v/>
          </cell>
          <cell r="B2075" t="str">
            <v/>
          </cell>
          <cell r="D2075" t="str">
            <v/>
          </cell>
          <cell r="F2075">
            <v>0</v>
          </cell>
          <cell r="G2075">
            <v>0</v>
          </cell>
        </row>
        <row r="2076">
          <cell r="A2076" t="str">
            <v/>
          </cell>
          <cell r="B2076" t="str">
            <v/>
          </cell>
          <cell r="D2076" t="str">
            <v/>
          </cell>
          <cell r="F2076">
            <v>0</v>
          </cell>
          <cell r="G2076">
            <v>0</v>
          </cell>
        </row>
        <row r="2077">
          <cell r="F2077" t="str">
            <v>Total A</v>
          </cell>
          <cell r="G2077">
            <v>0</v>
          </cell>
        </row>
        <row r="2078">
          <cell r="C2078" t="str">
            <v>B - MANO DE OBRA</v>
          </cell>
        </row>
        <row r="2079">
          <cell r="A2079" t="str">
            <v/>
          </cell>
          <cell r="B2079" t="str">
            <v/>
          </cell>
          <cell r="D2079" t="str">
            <v/>
          </cell>
          <cell r="F2079">
            <v>0</v>
          </cell>
          <cell r="G2079">
            <v>0</v>
          </cell>
        </row>
        <row r="2080">
          <cell r="A2080" t="str">
            <v/>
          </cell>
          <cell r="B2080" t="str">
            <v/>
          </cell>
          <cell r="D2080" t="str">
            <v/>
          </cell>
          <cell r="F2080">
            <v>0</v>
          </cell>
          <cell r="G2080">
            <v>0</v>
          </cell>
        </row>
        <row r="2081">
          <cell r="A2081" t="str">
            <v/>
          </cell>
          <cell r="B2081" t="str">
            <v/>
          </cell>
          <cell r="D2081" t="str">
            <v/>
          </cell>
          <cell r="F2081">
            <v>0</v>
          </cell>
          <cell r="G2081">
            <v>0</v>
          </cell>
        </row>
        <row r="2082">
          <cell r="A2082" t="str">
            <v/>
          </cell>
          <cell r="B2082" t="str">
            <v/>
          </cell>
          <cell r="D2082" t="str">
            <v/>
          </cell>
          <cell r="F2082">
            <v>0</v>
          </cell>
          <cell r="G2082">
            <v>0</v>
          </cell>
        </row>
        <row r="2083">
          <cell r="A2083" t="str">
            <v/>
          </cell>
          <cell r="B2083" t="str">
            <v/>
          </cell>
          <cell r="D2083" t="str">
            <v/>
          </cell>
          <cell r="F2083">
            <v>0</v>
          </cell>
          <cell r="G2083">
            <v>0</v>
          </cell>
        </row>
        <row r="2084">
          <cell r="A2084" t="str">
            <v/>
          </cell>
          <cell r="B2084" t="str">
            <v/>
          </cell>
          <cell r="D2084" t="str">
            <v/>
          </cell>
          <cell r="F2084">
            <v>0</v>
          </cell>
          <cell r="G2084">
            <v>0</v>
          </cell>
        </row>
        <row r="2085">
          <cell r="A2085" t="str">
            <v/>
          </cell>
          <cell r="B2085" t="str">
            <v/>
          </cell>
          <cell r="D2085" t="str">
            <v/>
          </cell>
          <cell r="F2085">
            <v>0</v>
          </cell>
          <cell r="G2085">
            <v>0</v>
          </cell>
        </row>
        <row r="2086">
          <cell r="A2086" t="str">
            <v/>
          </cell>
          <cell r="B2086" t="str">
            <v/>
          </cell>
          <cell r="D2086" t="str">
            <v/>
          </cell>
          <cell r="F2086">
            <v>0</v>
          </cell>
          <cell r="G2086">
            <v>0</v>
          </cell>
        </row>
        <row r="2087">
          <cell r="F2087" t="str">
            <v>Total B</v>
          </cell>
          <cell r="G2087">
            <v>0</v>
          </cell>
        </row>
        <row r="2088">
          <cell r="C2088" t="str">
            <v>C - EQUIPOS</v>
          </cell>
        </row>
        <row r="2089">
          <cell r="A2089" t="str">
            <v/>
          </cell>
          <cell r="B2089" t="str">
            <v/>
          </cell>
          <cell r="D2089" t="str">
            <v/>
          </cell>
          <cell r="F2089">
            <v>0</v>
          </cell>
          <cell r="G2089">
            <v>0</v>
          </cell>
        </row>
        <row r="2090">
          <cell r="A2090" t="str">
            <v/>
          </cell>
          <cell r="B2090" t="str">
            <v/>
          </cell>
          <cell r="D2090" t="str">
            <v/>
          </cell>
          <cell r="F2090">
            <v>0</v>
          </cell>
          <cell r="G2090">
            <v>0</v>
          </cell>
        </row>
        <row r="2091">
          <cell r="A2091" t="str">
            <v/>
          </cell>
          <cell r="B2091" t="str">
            <v/>
          </cell>
          <cell r="D2091" t="str">
            <v/>
          </cell>
          <cell r="F2091">
            <v>0</v>
          </cell>
          <cell r="G2091">
            <v>0</v>
          </cell>
        </row>
        <row r="2092">
          <cell r="A2092" t="str">
            <v/>
          </cell>
          <cell r="B2092" t="str">
            <v/>
          </cell>
          <cell r="D2092" t="str">
            <v/>
          </cell>
          <cell r="F2092">
            <v>0</v>
          </cell>
          <cell r="G2092">
            <v>0</v>
          </cell>
        </row>
        <row r="2093">
          <cell r="A2093" t="str">
            <v/>
          </cell>
          <cell r="B2093" t="str">
            <v/>
          </cell>
          <cell r="D2093" t="str">
            <v/>
          </cell>
          <cell r="F2093">
            <v>0</v>
          </cell>
          <cell r="G2093">
            <v>0</v>
          </cell>
        </row>
        <row r="2094">
          <cell r="A2094" t="str">
            <v/>
          </cell>
          <cell r="B2094" t="str">
            <v/>
          </cell>
          <cell r="D2094" t="str">
            <v/>
          </cell>
          <cell r="F2094">
            <v>0</v>
          </cell>
          <cell r="G2094">
            <v>0</v>
          </cell>
        </row>
        <row r="2095">
          <cell r="A2095" t="str">
            <v/>
          </cell>
          <cell r="B2095" t="str">
            <v/>
          </cell>
          <cell r="D2095" t="str">
            <v/>
          </cell>
          <cell r="F2095">
            <v>0</v>
          </cell>
          <cell r="G2095">
            <v>0</v>
          </cell>
        </row>
        <row r="2096">
          <cell r="A2096" t="str">
            <v/>
          </cell>
          <cell r="B2096" t="str">
            <v/>
          </cell>
          <cell r="D2096" t="str">
            <v/>
          </cell>
          <cell r="F2096">
            <v>0</v>
          </cell>
          <cell r="G2096">
            <v>0</v>
          </cell>
        </row>
        <row r="2097">
          <cell r="A2097" t="str">
            <v/>
          </cell>
          <cell r="B2097" t="str">
            <v/>
          </cell>
          <cell r="D2097" t="str">
            <v/>
          </cell>
          <cell r="F2097">
            <v>0</v>
          </cell>
          <cell r="G2097">
            <v>0</v>
          </cell>
        </row>
        <row r="2098">
          <cell r="F2098" t="str">
            <v>Total C</v>
          </cell>
          <cell r="G2098">
            <v>0</v>
          </cell>
        </row>
        <row r="2100">
          <cell r="A2100" t="str">
            <v>12.1</v>
          </cell>
          <cell r="B2100" t="str">
            <v>Instalación base de cloacas, caños, cámaras</v>
          </cell>
          <cell r="D2100" t="str">
            <v>Costo  Neto</v>
          </cell>
          <cell r="F2100" t="str">
            <v>Total D=A+B+C</v>
          </cell>
          <cell r="G2100">
            <v>0</v>
          </cell>
        </row>
        <row r="2102">
          <cell r="A2102" t="str">
            <v>ANALISIS DE PRECIOS</v>
          </cell>
        </row>
        <row r="2103">
          <cell r="A2103" t="str">
            <v>COMITENTE:</v>
          </cell>
          <cell r="B2103" t="str">
            <v>DIRECCIÓN DE INFRAESTRUCTURA ESCOLAR</v>
          </cell>
        </row>
        <row r="2104">
          <cell r="A2104" t="str">
            <v>CONTRATISTA:</v>
          </cell>
          <cell r="B2104">
            <v>0</v>
          </cell>
        </row>
        <row r="2105">
          <cell r="A2105" t="str">
            <v>OBRA:</v>
          </cell>
          <cell r="B2105" t="str">
            <v>ESCUELA BATALLA DE TUCUMAN</v>
          </cell>
          <cell r="F2105" t="str">
            <v>PRECIOS A:</v>
          </cell>
          <cell r="G2105">
            <v>0</v>
          </cell>
        </row>
        <row r="2106">
          <cell r="A2106" t="str">
            <v>UBICACIÓN:</v>
          </cell>
          <cell r="B2106" t="str">
            <v>Calle Mendoza y Calle Nº17 - Pocito</v>
          </cell>
        </row>
        <row r="2107">
          <cell r="A2107" t="str">
            <v>RUBRO:</v>
          </cell>
          <cell r="B2107" t="str">
            <v/>
          </cell>
          <cell r="C2107" t="str">
            <v/>
          </cell>
        </row>
        <row r="2108">
          <cell r="A2108" t="str">
            <v>ITEM:</v>
          </cell>
          <cell r="B2108" t="str">
            <v>12.2</v>
          </cell>
          <cell r="C2108" t="str">
            <v>Ventilación</v>
          </cell>
          <cell r="F2108" t="str">
            <v>UNIDAD:</v>
          </cell>
          <cell r="G2108" t="str">
            <v>gl</v>
          </cell>
        </row>
        <row r="2110">
          <cell r="A2110" t="str">
            <v>DATOS REDETERMINACION</v>
          </cell>
          <cell r="C2110" t="str">
            <v>DESIGNACION</v>
          </cell>
          <cell r="D2110" t="str">
            <v>U</v>
          </cell>
          <cell r="E2110" t="str">
            <v>Cantidad</v>
          </cell>
          <cell r="F2110" t="str">
            <v>$ Unitarios</v>
          </cell>
          <cell r="G2110" t="str">
            <v>$ Parcial</v>
          </cell>
        </row>
        <row r="2111">
          <cell r="A2111" t="str">
            <v>CÓDIGO</v>
          </cell>
          <cell r="B2111" t="str">
            <v>DESCRIPCIÓN</v>
          </cell>
        </row>
        <row r="2112">
          <cell r="C2112" t="str">
            <v>A - MATERIALES</v>
          </cell>
        </row>
        <row r="2113">
          <cell r="A2113" t="str">
            <v/>
          </cell>
          <cell r="B2113" t="str">
            <v/>
          </cell>
          <cell r="D2113" t="str">
            <v/>
          </cell>
          <cell r="F2113">
            <v>0</v>
          </cell>
          <cell r="G2113">
            <v>0</v>
          </cell>
        </row>
        <row r="2114">
          <cell r="A2114" t="str">
            <v/>
          </cell>
          <cell r="B2114" t="str">
            <v/>
          </cell>
          <cell r="D2114" t="str">
            <v/>
          </cell>
          <cell r="F2114">
            <v>0</v>
          </cell>
          <cell r="G2114">
            <v>0</v>
          </cell>
        </row>
        <row r="2115">
          <cell r="A2115" t="str">
            <v/>
          </cell>
          <cell r="B2115" t="str">
            <v/>
          </cell>
          <cell r="D2115" t="str">
            <v/>
          </cell>
          <cell r="F2115">
            <v>0</v>
          </cell>
          <cell r="G2115">
            <v>0</v>
          </cell>
        </row>
        <row r="2116">
          <cell r="A2116" t="str">
            <v/>
          </cell>
          <cell r="B2116" t="str">
            <v/>
          </cell>
          <cell r="D2116" t="str">
            <v/>
          </cell>
          <cell r="F2116">
            <v>0</v>
          </cell>
          <cell r="G2116">
            <v>0</v>
          </cell>
        </row>
        <row r="2117">
          <cell r="A2117" t="str">
            <v/>
          </cell>
          <cell r="B2117" t="str">
            <v/>
          </cell>
          <cell r="D2117" t="str">
            <v/>
          </cell>
          <cell r="F2117">
            <v>0</v>
          </cell>
          <cell r="G2117">
            <v>0</v>
          </cell>
        </row>
        <row r="2118">
          <cell r="A2118" t="str">
            <v/>
          </cell>
          <cell r="B2118" t="str">
            <v/>
          </cell>
          <cell r="D2118" t="str">
            <v/>
          </cell>
          <cell r="F2118">
            <v>0</v>
          </cell>
          <cell r="G2118">
            <v>0</v>
          </cell>
        </row>
        <row r="2119">
          <cell r="A2119" t="str">
            <v/>
          </cell>
          <cell r="B2119" t="str">
            <v/>
          </cell>
          <cell r="D2119" t="str">
            <v/>
          </cell>
          <cell r="F2119">
            <v>0</v>
          </cell>
          <cell r="G2119">
            <v>0</v>
          </cell>
        </row>
        <row r="2120">
          <cell r="A2120" t="str">
            <v/>
          </cell>
          <cell r="B2120" t="str">
            <v/>
          </cell>
          <cell r="D2120" t="str">
            <v/>
          </cell>
          <cell r="F2120">
            <v>0</v>
          </cell>
          <cell r="G2120">
            <v>0</v>
          </cell>
        </row>
        <row r="2121">
          <cell r="A2121" t="str">
            <v/>
          </cell>
          <cell r="B2121" t="str">
            <v/>
          </cell>
          <cell r="D2121" t="str">
            <v/>
          </cell>
          <cell r="F2121">
            <v>0</v>
          </cell>
          <cell r="G2121">
            <v>0</v>
          </cell>
        </row>
        <row r="2122">
          <cell r="A2122" t="str">
            <v/>
          </cell>
          <cell r="B2122" t="str">
            <v/>
          </cell>
          <cell r="D2122" t="str">
            <v/>
          </cell>
          <cell r="F2122">
            <v>0</v>
          </cell>
          <cell r="G2122">
            <v>0</v>
          </cell>
        </row>
        <row r="2123">
          <cell r="A2123" t="str">
            <v/>
          </cell>
          <cell r="B2123" t="str">
            <v/>
          </cell>
          <cell r="D2123" t="str">
            <v/>
          </cell>
          <cell r="F2123">
            <v>0</v>
          </cell>
          <cell r="G2123">
            <v>0</v>
          </cell>
        </row>
        <row r="2124">
          <cell r="A2124" t="str">
            <v/>
          </cell>
          <cell r="B2124" t="str">
            <v/>
          </cell>
          <cell r="D2124" t="str">
            <v/>
          </cell>
          <cell r="F2124">
            <v>0</v>
          </cell>
          <cell r="G2124">
            <v>0</v>
          </cell>
        </row>
        <row r="2125">
          <cell r="A2125" t="str">
            <v/>
          </cell>
          <cell r="B2125" t="str">
            <v/>
          </cell>
          <cell r="D2125" t="str">
            <v/>
          </cell>
          <cell r="F2125">
            <v>0</v>
          </cell>
          <cell r="G2125">
            <v>0</v>
          </cell>
        </row>
        <row r="2126">
          <cell r="A2126" t="str">
            <v/>
          </cell>
          <cell r="B2126" t="str">
            <v/>
          </cell>
          <cell r="D2126" t="str">
            <v/>
          </cell>
          <cell r="F2126">
            <v>0</v>
          </cell>
          <cell r="G2126">
            <v>0</v>
          </cell>
        </row>
        <row r="2127">
          <cell r="F2127" t="str">
            <v>Total A</v>
          </cell>
          <cell r="G2127">
            <v>0</v>
          </cell>
        </row>
        <row r="2128">
          <cell r="C2128" t="str">
            <v>B - MANO DE OBRA</v>
          </cell>
        </row>
        <row r="2129">
          <cell r="A2129" t="str">
            <v/>
          </cell>
          <cell r="B2129" t="str">
            <v/>
          </cell>
          <cell r="D2129" t="str">
            <v/>
          </cell>
          <cell r="F2129">
            <v>0</v>
          </cell>
          <cell r="G2129">
            <v>0</v>
          </cell>
        </row>
        <row r="2130">
          <cell r="A2130" t="str">
            <v/>
          </cell>
          <cell r="B2130" t="str">
            <v/>
          </cell>
          <cell r="D2130" t="str">
            <v/>
          </cell>
          <cell r="F2130">
            <v>0</v>
          </cell>
          <cell r="G2130">
            <v>0</v>
          </cell>
        </row>
        <row r="2131">
          <cell r="A2131" t="str">
            <v/>
          </cell>
          <cell r="B2131" t="str">
            <v/>
          </cell>
          <cell r="D2131" t="str">
            <v/>
          </cell>
          <cell r="F2131">
            <v>0</v>
          </cell>
          <cell r="G2131">
            <v>0</v>
          </cell>
        </row>
        <row r="2132">
          <cell r="A2132" t="str">
            <v/>
          </cell>
          <cell r="B2132" t="str">
            <v/>
          </cell>
          <cell r="D2132" t="str">
            <v/>
          </cell>
          <cell r="F2132">
            <v>0</v>
          </cell>
          <cell r="G2132">
            <v>0</v>
          </cell>
        </row>
        <row r="2133">
          <cell r="A2133" t="str">
            <v/>
          </cell>
          <cell r="B2133" t="str">
            <v/>
          </cell>
          <cell r="D2133" t="str">
            <v/>
          </cell>
          <cell r="F2133">
            <v>0</v>
          </cell>
          <cell r="G2133">
            <v>0</v>
          </cell>
        </row>
        <row r="2134">
          <cell r="A2134" t="str">
            <v/>
          </cell>
          <cell r="B2134" t="str">
            <v/>
          </cell>
          <cell r="D2134" t="str">
            <v/>
          </cell>
          <cell r="F2134">
            <v>0</v>
          </cell>
          <cell r="G2134">
            <v>0</v>
          </cell>
        </row>
        <row r="2135">
          <cell r="A2135" t="str">
            <v/>
          </cell>
          <cell r="B2135" t="str">
            <v/>
          </cell>
          <cell r="D2135" t="str">
            <v/>
          </cell>
          <cell r="F2135">
            <v>0</v>
          </cell>
          <cell r="G2135">
            <v>0</v>
          </cell>
        </row>
        <row r="2136">
          <cell r="A2136" t="str">
            <v/>
          </cell>
          <cell r="B2136" t="str">
            <v/>
          </cell>
          <cell r="D2136" t="str">
            <v/>
          </cell>
          <cell r="F2136">
            <v>0</v>
          </cell>
          <cell r="G2136">
            <v>0</v>
          </cell>
        </row>
        <row r="2137">
          <cell r="F2137" t="str">
            <v>Total B</v>
          </cell>
          <cell r="G2137">
            <v>0</v>
          </cell>
        </row>
        <row r="2138">
          <cell r="C2138" t="str">
            <v>C - EQUIPOS</v>
          </cell>
        </row>
        <row r="2139">
          <cell r="A2139" t="str">
            <v/>
          </cell>
          <cell r="B2139" t="str">
            <v/>
          </cell>
          <cell r="D2139" t="str">
            <v/>
          </cell>
          <cell r="F2139">
            <v>0</v>
          </cell>
          <cell r="G2139">
            <v>0</v>
          </cell>
        </row>
        <row r="2140">
          <cell r="A2140" t="str">
            <v/>
          </cell>
          <cell r="B2140" t="str">
            <v/>
          </cell>
          <cell r="D2140" t="str">
            <v/>
          </cell>
          <cell r="F2140">
            <v>0</v>
          </cell>
          <cell r="G2140">
            <v>0</v>
          </cell>
        </row>
        <row r="2141">
          <cell r="A2141" t="str">
            <v/>
          </cell>
          <cell r="B2141" t="str">
            <v/>
          </cell>
          <cell r="D2141" t="str">
            <v/>
          </cell>
          <cell r="F2141">
            <v>0</v>
          </cell>
          <cell r="G2141">
            <v>0</v>
          </cell>
        </row>
        <row r="2142">
          <cell r="A2142" t="str">
            <v/>
          </cell>
          <cell r="B2142" t="str">
            <v/>
          </cell>
          <cell r="D2142" t="str">
            <v/>
          </cell>
          <cell r="F2142">
            <v>0</v>
          </cell>
          <cell r="G2142">
            <v>0</v>
          </cell>
        </row>
        <row r="2143">
          <cell r="A2143" t="str">
            <v/>
          </cell>
          <cell r="B2143" t="str">
            <v/>
          </cell>
          <cell r="D2143" t="str">
            <v/>
          </cell>
          <cell r="F2143">
            <v>0</v>
          </cell>
          <cell r="G2143">
            <v>0</v>
          </cell>
        </row>
        <row r="2144">
          <cell r="A2144" t="str">
            <v/>
          </cell>
          <cell r="B2144" t="str">
            <v/>
          </cell>
          <cell r="D2144" t="str">
            <v/>
          </cell>
          <cell r="F2144">
            <v>0</v>
          </cell>
          <cell r="G2144">
            <v>0</v>
          </cell>
        </row>
        <row r="2145">
          <cell r="A2145" t="str">
            <v/>
          </cell>
          <cell r="B2145" t="str">
            <v/>
          </cell>
          <cell r="D2145" t="str">
            <v/>
          </cell>
          <cell r="F2145">
            <v>0</v>
          </cell>
          <cell r="G2145">
            <v>0</v>
          </cell>
        </row>
        <row r="2146">
          <cell r="A2146" t="str">
            <v/>
          </cell>
          <cell r="B2146" t="str">
            <v/>
          </cell>
          <cell r="D2146" t="str">
            <v/>
          </cell>
          <cell r="F2146">
            <v>0</v>
          </cell>
          <cell r="G2146">
            <v>0</v>
          </cell>
        </row>
        <row r="2147">
          <cell r="A2147" t="str">
            <v/>
          </cell>
          <cell r="B2147" t="str">
            <v/>
          </cell>
          <cell r="D2147" t="str">
            <v/>
          </cell>
          <cell r="F2147">
            <v>0</v>
          </cell>
          <cell r="G2147">
            <v>0</v>
          </cell>
        </row>
        <row r="2148">
          <cell r="F2148" t="str">
            <v>Total C</v>
          </cell>
          <cell r="G2148">
            <v>0</v>
          </cell>
        </row>
        <row r="2150">
          <cell r="A2150" t="str">
            <v>12.2</v>
          </cell>
          <cell r="B2150" t="str">
            <v>Ventilación</v>
          </cell>
          <cell r="D2150" t="str">
            <v>Costo  Neto</v>
          </cell>
          <cell r="F2150" t="str">
            <v>Total D=A+B+C</v>
          </cell>
          <cell r="G2150">
            <v>0</v>
          </cell>
        </row>
        <row r="2152">
          <cell r="A2152" t="str">
            <v>ANALISIS DE PRECIOS</v>
          </cell>
        </row>
        <row r="2153">
          <cell r="A2153" t="str">
            <v>COMITENTE:</v>
          </cell>
          <cell r="B2153" t="str">
            <v>DIRECCIÓN DE INFRAESTRUCTURA ESCOLAR</v>
          </cell>
        </row>
        <row r="2154">
          <cell r="A2154" t="str">
            <v>CONTRATISTA:</v>
          </cell>
          <cell r="B2154">
            <v>0</v>
          </cell>
        </row>
        <row r="2155">
          <cell r="A2155" t="str">
            <v>OBRA:</v>
          </cell>
          <cell r="B2155" t="str">
            <v>ESCUELA BATALLA DE TUCUMAN</v>
          </cell>
          <cell r="F2155" t="str">
            <v>PRECIOS A:</v>
          </cell>
          <cell r="G2155">
            <v>0</v>
          </cell>
        </row>
        <row r="2156">
          <cell r="A2156" t="str">
            <v>UBICACIÓN:</v>
          </cell>
          <cell r="B2156" t="str">
            <v>Calle Mendoza y Calle Nº17 - Pocito</v>
          </cell>
        </row>
        <row r="2157">
          <cell r="A2157" t="str">
            <v>RUBRO:</v>
          </cell>
          <cell r="B2157" t="str">
            <v/>
          </cell>
          <cell r="C2157" t="str">
            <v/>
          </cell>
        </row>
        <row r="2158">
          <cell r="A2158" t="str">
            <v>ITEM:</v>
          </cell>
          <cell r="B2158" t="str">
            <v>12.3</v>
          </cell>
          <cell r="C2158" t="str">
            <v>Dispositivos de tratamiento, cámara séptica y otros</v>
          </cell>
          <cell r="F2158" t="str">
            <v>UNIDAD:</v>
          </cell>
          <cell r="G2158" t="str">
            <v>gl</v>
          </cell>
        </row>
        <row r="2160">
          <cell r="A2160" t="str">
            <v>DATOS REDETERMINACION</v>
          </cell>
          <cell r="C2160" t="str">
            <v>DESIGNACION</v>
          </cell>
          <cell r="D2160" t="str">
            <v>U</v>
          </cell>
          <cell r="E2160" t="str">
            <v>Cantidad</v>
          </cell>
          <cell r="F2160" t="str">
            <v>$ Unitarios</v>
          </cell>
          <cell r="G2160" t="str">
            <v>$ Parcial</v>
          </cell>
        </row>
        <row r="2161">
          <cell r="A2161" t="str">
            <v>CÓDIGO</v>
          </cell>
          <cell r="B2161" t="str">
            <v>DESCRIPCIÓN</v>
          </cell>
        </row>
        <row r="2162">
          <cell r="C2162" t="str">
            <v>A - MATERIALES</v>
          </cell>
        </row>
        <row r="2163">
          <cell r="A2163" t="str">
            <v/>
          </cell>
          <cell r="B2163" t="str">
            <v/>
          </cell>
          <cell r="D2163" t="str">
            <v/>
          </cell>
          <cell r="F2163">
            <v>0</v>
          </cell>
          <cell r="G2163">
            <v>0</v>
          </cell>
        </row>
        <row r="2164">
          <cell r="A2164" t="str">
            <v/>
          </cell>
          <cell r="B2164" t="str">
            <v/>
          </cell>
          <cell r="D2164" t="str">
            <v/>
          </cell>
          <cell r="F2164">
            <v>0</v>
          </cell>
          <cell r="G2164">
            <v>0</v>
          </cell>
        </row>
        <row r="2165">
          <cell r="A2165" t="str">
            <v/>
          </cell>
          <cell r="B2165" t="str">
            <v/>
          </cell>
          <cell r="D2165" t="str">
            <v/>
          </cell>
          <cell r="F2165">
            <v>0</v>
          </cell>
          <cell r="G2165">
            <v>0</v>
          </cell>
        </row>
        <row r="2166">
          <cell r="A2166" t="str">
            <v/>
          </cell>
          <cell r="B2166" t="str">
            <v/>
          </cell>
          <cell r="D2166" t="str">
            <v/>
          </cell>
          <cell r="F2166">
            <v>0</v>
          </cell>
          <cell r="G2166">
            <v>0</v>
          </cell>
        </row>
        <row r="2167">
          <cell r="A2167" t="str">
            <v/>
          </cell>
          <cell r="B2167" t="str">
            <v/>
          </cell>
          <cell r="D2167" t="str">
            <v/>
          </cell>
          <cell r="F2167">
            <v>0</v>
          </cell>
          <cell r="G2167">
            <v>0</v>
          </cell>
        </row>
        <row r="2168">
          <cell r="A2168" t="str">
            <v/>
          </cell>
          <cell r="B2168" t="str">
            <v/>
          </cell>
          <cell r="D2168" t="str">
            <v/>
          </cell>
          <cell r="F2168">
            <v>0</v>
          </cell>
          <cell r="G2168">
            <v>0</v>
          </cell>
        </row>
        <row r="2169">
          <cell r="A2169" t="str">
            <v/>
          </cell>
          <cell r="B2169" t="str">
            <v/>
          </cell>
          <cell r="D2169" t="str">
            <v/>
          </cell>
          <cell r="F2169">
            <v>0</v>
          </cell>
          <cell r="G2169">
            <v>0</v>
          </cell>
        </row>
        <row r="2170">
          <cell r="A2170" t="str">
            <v/>
          </cell>
          <cell r="B2170" t="str">
            <v/>
          </cell>
          <cell r="D2170" t="str">
            <v/>
          </cell>
          <cell r="F2170">
            <v>0</v>
          </cell>
          <cell r="G2170">
            <v>0</v>
          </cell>
        </row>
        <row r="2171">
          <cell r="A2171" t="str">
            <v/>
          </cell>
          <cell r="B2171" t="str">
            <v/>
          </cell>
          <cell r="D2171" t="str">
            <v/>
          </cell>
          <cell r="F2171">
            <v>0</v>
          </cell>
          <cell r="G2171">
            <v>0</v>
          </cell>
        </row>
        <row r="2172">
          <cell r="A2172" t="str">
            <v/>
          </cell>
          <cell r="B2172" t="str">
            <v/>
          </cell>
          <cell r="D2172" t="str">
            <v/>
          </cell>
          <cell r="F2172">
            <v>0</v>
          </cell>
          <cell r="G2172">
            <v>0</v>
          </cell>
        </row>
        <row r="2173">
          <cell r="A2173" t="str">
            <v/>
          </cell>
          <cell r="B2173" t="str">
            <v/>
          </cell>
          <cell r="D2173" t="str">
            <v/>
          </cell>
          <cell r="F2173">
            <v>0</v>
          </cell>
          <cell r="G2173">
            <v>0</v>
          </cell>
        </row>
        <row r="2174">
          <cell r="A2174" t="str">
            <v/>
          </cell>
          <cell r="B2174" t="str">
            <v/>
          </cell>
          <cell r="D2174" t="str">
            <v/>
          </cell>
          <cell r="F2174">
            <v>0</v>
          </cell>
          <cell r="G2174">
            <v>0</v>
          </cell>
        </row>
        <row r="2175">
          <cell r="A2175" t="str">
            <v/>
          </cell>
          <cell r="B2175" t="str">
            <v/>
          </cell>
          <cell r="D2175" t="str">
            <v/>
          </cell>
          <cell r="F2175">
            <v>0</v>
          </cell>
          <cell r="G2175">
            <v>0</v>
          </cell>
        </row>
        <row r="2176">
          <cell r="A2176" t="str">
            <v/>
          </cell>
          <cell r="B2176" t="str">
            <v/>
          </cell>
          <cell r="D2176" t="str">
            <v/>
          </cell>
          <cell r="F2176">
            <v>0</v>
          </cell>
          <cell r="G2176">
            <v>0</v>
          </cell>
        </row>
        <row r="2177">
          <cell r="F2177" t="str">
            <v>Total A</v>
          </cell>
          <cell r="G2177">
            <v>0</v>
          </cell>
        </row>
        <row r="2178">
          <cell r="C2178" t="str">
            <v>B - MANO DE OBRA</v>
          </cell>
        </row>
        <row r="2179">
          <cell r="A2179" t="str">
            <v/>
          </cell>
          <cell r="B2179" t="str">
            <v/>
          </cell>
          <cell r="D2179" t="str">
            <v/>
          </cell>
          <cell r="F2179">
            <v>0</v>
          </cell>
          <cell r="G2179">
            <v>0</v>
          </cell>
        </row>
        <row r="2180">
          <cell r="A2180" t="str">
            <v/>
          </cell>
          <cell r="B2180" t="str">
            <v/>
          </cell>
          <cell r="D2180" t="str">
            <v/>
          </cell>
          <cell r="F2180">
            <v>0</v>
          </cell>
          <cell r="G2180">
            <v>0</v>
          </cell>
        </row>
        <row r="2181">
          <cell r="A2181" t="str">
            <v/>
          </cell>
          <cell r="B2181" t="str">
            <v/>
          </cell>
          <cell r="D2181" t="str">
            <v/>
          </cell>
          <cell r="F2181">
            <v>0</v>
          </cell>
          <cell r="G2181">
            <v>0</v>
          </cell>
        </row>
        <row r="2182">
          <cell r="A2182" t="str">
            <v/>
          </cell>
          <cell r="B2182" t="str">
            <v/>
          </cell>
          <cell r="D2182" t="str">
            <v/>
          </cell>
          <cell r="F2182">
            <v>0</v>
          </cell>
          <cell r="G2182">
            <v>0</v>
          </cell>
        </row>
        <row r="2183">
          <cell r="A2183" t="str">
            <v/>
          </cell>
          <cell r="B2183" t="str">
            <v/>
          </cell>
          <cell r="D2183" t="str">
            <v/>
          </cell>
          <cell r="F2183">
            <v>0</v>
          </cell>
          <cell r="G2183">
            <v>0</v>
          </cell>
        </row>
        <row r="2184">
          <cell r="A2184" t="str">
            <v/>
          </cell>
          <cell r="B2184" t="str">
            <v/>
          </cell>
          <cell r="D2184" t="str">
            <v/>
          </cell>
          <cell r="F2184">
            <v>0</v>
          </cell>
          <cell r="G2184">
            <v>0</v>
          </cell>
        </row>
        <row r="2185">
          <cell r="A2185" t="str">
            <v/>
          </cell>
          <cell r="B2185" t="str">
            <v/>
          </cell>
          <cell r="D2185" t="str">
            <v/>
          </cell>
          <cell r="F2185">
            <v>0</v>
          </cell>
          <cell r="G2185">
            <v>0</v>
          </cell>
        </row>
        <row r="2186">
          <cell r="A2186" t="str">
            <v/>
          </cell>
          <cell r="B2186" t="str">
            <v/>
          </cell>
          <cell r="D2186" t="str">
            <v/>
          </cell>
          <cell r="F2186">
            <v>0</v>
          </cell>
          <cell r="G2186">
            <v>0</v>
          </cell>
        </row>
        <row r="2187">
          <cell r="F2187" t="str">
            <v>Total B</v>
          </cell>
          <cell r="G2187">
            <v>0</v>
          </cell>
        </row>
        <row r="2188">
          <cell r="C2188" t="str">
            <v>C - EQUIPOS</v>
          </cell>
        </row>
        <row r="2189">
          <cell r="A2189" t="str">
            <v/>
          </cell>
          <cell r="B2189" t="str">
            <v/>
          </cell>
          <cell r="D2189" t="str">
            <v/>
          </cell>
          <cell r="F2189">
            <v>0</v>
          </cell>
          <cell r="G2189">
            <v>0</v>
          </cell>
        </row>
        <row r="2190">
          <cell r="A2190" t="str">
            <v/>
          </cell>
          <cell r="B2190" t="str">
            <v/>
          </cell>
          <cell r="D2190" t="str">
            <v/>
          </cell>
          <cell r="F2190">
            <v>0</v>
          </cell>
          <cell r="G2190">
            <v>0</v>
          </cell>
        </row>
        <row r="2191">
          <cell r="A2191" t="str">
            <v/>
          </cell>
          <cell r="B2191" t="str">
            <v/>
          </cell>
          <cell r="D2191" t="str">
            <v/>
          </cell>
          <cell r="F2191">
            <v>0</v>
          </cell>
          <cell r="G2191">
            <v>0</v>
          </cell>
        </row>
        <row r="2192">
          <cell r="A2192" t="str">
            <v/>
          </cell>
          <cell r="B2192" t="str">
            <v/>
          </cell>
          <cell r="D2192" t="str">
            <v/>
          </cell>
          <cell r="F2192">
            <v>0</v>
          </cell>
          <cell r="G2192">
            <v>0</v>
          </cell>
        </row>
        <row r="2193">
          <cell r="A2193" t="str">
            <v/>
          </cell>
          <cell r="B2193" t="str">
            <v/>
          </cell>
          <cell r="D2193" t="str">
            <v/>
          </cell>
          <cell r="F2193">
            <v>0</v>
          </cell>
          <cell r="G2193">
            <v>0</v>
          </cell>
        </row>
        <row r="2194">
          <cell r="A2194" t="str">
            <v/>
          </cell>
          <cell r="B2194" t="str">
            <v/>
          </cell>
          <cell r="D2194" t="str">
            <v/>
          </cell>
          <cell r="F2194">
            <v>0</v>
          </cell>
          <cell r="G2194">
            <v>0</v>
          </cell>
        </row>
        <row r="2195">
          <cell r="A2195" t="str">
            <v/>
          </cell>
          <cell r="B2195" t="str">
            <v/>
          </cell>
          <cell r="D2195" t="str">
            <v/>
          </cell>
          <cell r="F2195">
            <v>0</v>
          </cell>
          <cell r="G2195">
            <v>0</v>
          </cell>
        </row>
        <row r="2196">
          <cell r="A2196" t="str">
            <v/>
          </cell>
          <cell r="B2196" t="str">
            <v/>
          </cell>
          <cell r="D2196" t="str">
            <v/>
          </cell>
          <cell r="F2196">
            <v>0</v>
          </cell>
          <cell r="G2196">
            <v>0</v>
          </cell>
        </row>
        <row r="2197">
          <cell r="A2197" t="str">
            <v/>
          </cell>
          <cell r="B2197" t="str">
            <v/>
          </cell>
          <cell r="D2197" t="str">
            <v/>
          </cell>
          <cell r="F2197">
            <v>0</v>
          </cell>
          <cell r="G2197">
            <v>0</v>
          </cell>
        </row>
        <row r="2198">
          <cell r="F2198" t="str">
            <v>Total C</v>
          </cell>
          <cell r="G2198">
            <v>0</v>
          </cell>
        </row>
        <row r="2200">
          <cell r="A2200" t="str">
            <v>12.3</v>
          </cell>
          <cell r="B2200" t="str">
            <v>Dispositivos de tratamiento, cámara séptica y otros</v>
          </cell>
          <cell r="D2200" t="str">
            <v>Costo  Neto</v>
          </cell>
          <cell r="F2200" t="str">
            <v>Total D=A+B+C</v>
          </cell>
          <cell r="G2200">
            <v>0</v>
          </cell>
        </row>
        <row r="2202">
          <cell r="A2202" t="str">
            <v>ANALISIS DE PRECIOS</v>
          </cell>
        </row>
        <row r="2203">
          <cell r="A2203" t="str">
            <v>COMITENTE:</v>
          </cell>
          <cell r="B2203" t="str">
            <v>DIRECCIÓN DE INFRAESTRUCTURA ESCOLAR</v>
          </cell>
        </row>
        <row r="2204">
          <cell r="A2204" t="str">
            <v>CONTRATISTA:</v>
          </cell>
          <cell r="B2204">
            <v>0</v>
          </cell>
        </row>
        <row r="2205">
          <cell r="A2205" t="str">
            <v>OBRA:</v>
          </cell>
          <cell r="B2205" t="str">
            <v>ESCUELA BATALLA DE TUCUMAN</v>
          </cell>
          <cell r="F2205" t="str">
            <v>PRECIOS A:</v>
          </cell>
          <cell r="G2205">
            <v>0</v>
          </cell>
        </row>
        <row r="2206">
          <cell r="A2206" t="str">
            <v>UBICACIÓN:</v>
          </cell>
          <cell r="B2206" t="str">
            <v>Calle Mendoza y Calle Nº17 - Pocito</v>
          </cell>
        </row>
        <row r="2207">
          <cell r="A2207" t="str">
            <v>RUBRO:</v>
          </cell>
          <cell r="B2207" t="str">
            <v/>
          </cell>
          <cell r="C2207" t="str">
            <v/>
          </cell>
        </row>
        <row r="2208">
          <cell r="A2208" t="str">
            <v>ITEM:</v>
          </cell>
          <cell r="B2208" t="str">
            <v>12.4</v>
          </cell>
          <cell r="C2208" t="str">
            <v>Cañería distribución agua fría-caliente</v>
          </cell>
          <cell r="F2208" t="str">
            <v>UNIDAD:</v>
          </cell>
          <cell r="G2208" t="str">
            <v>gl</v>
          </cell>
        </row>
        <row r="2210">
          <cell r="A2210" t="str">
            <v>DATOS REDETERMINACION</v>
          </cell>
          <cell r="C2210" t="str">
            <v>DESIGNACION</v>
          </cell>
          <cell r="D2210" t="str">
            <v>U</v>
          </cell>
          <cell r="E2210" t="str">
            <v>Cantidad</v>
          </cell>
          <cell r="F2210" t="str">
            <v>$ Unitarios</v>
          </cell>
          <cell r="G2210" t="str">
            <v>$ Parcial</v>
          </cell>
        </row>
        <row r="2211">
          <cell r="A2211" t="str">
            <v>CÓDIGO</v>
          </cell>
          <cell r="B2211" t="str">
            <v>DESCRIPCIÓN</v>
          </cell>
        </row>
        <row r="2212">
          <cell r="C2212" t="str">
            <v>A - MATERIALES</v>
          </cell>
        </row>
        <row r="2213">
          <cell r="A2213" t="str">
            <v/>
          </cell>
          <cell r="B2213" t="str">
            <v/>
          </cell>
          <cell r="D2213" t="str">
            <v/>
          </cell>
          <cell r="F2213">
            <v>0</v>
          </cell>
          <cell r="G2213">
            <v>0</v>
          </cell>
        </row>
        <row r="2214">
          <cell r="A2214" t="str">
            <v/>
          </cell>
          <cell r="B2214" t="str">
            <v/>
          </cell>
          <cell r="D2214" t="str">
            <v/>
          </cell>
          <cell r="F2214">
            <v>0</v>
          </cell>
          <cell r="G2214">
            <v>0</v>
          </cell>
        </row>
        <row r="2215">
          <cell r="A2215" t="str">
            <v/>
          </cell>
          <cell r="B2215" t="str">
            <v/>
          </cell>
          <cell r="D2215" t="str">
            <v/>
          </cell>
          <cell r="F2215">
            <v>0</v>
          </cell>
          <cell r="G2215">
            <v>0</v>
          </cell>
        </row>
        <row r="2216">
          <cell r="A2216" t="str">
            <v/>
          </cell>
          <cell r="B2216" t="str">
            <v/>
          </cell>
          <cell r="D2216" t="str">
            <v/>
          </cell>
          <cell r="F2216">
            <v>0</v>
          </cell>
          <cell r="G2216">
            <v>0</v>
          </cell>
        </row>
        <row r="2217">
          <cell r="A2217" t="str">
            <v/>
          </cell>
          <cell r="B2217" t="str">
            <v/>
          </cell>
          <cell r="D2217" t="str">
            <v/>
          </cell>
          <cell r="F2217">
            <v>0</v>
          </cell>
          <cell r="G2217">
            <v>0</v>
          </cell>
        </row>
        <row r="2218">
          <cell r="A2218" t="str">
            <v/>
          </cell>
          <cell r="B2218" t="str">
            <v/>
          </cell>
          <cell r="D2218" t="str">
            <v/>
          </cell>
          <cell r="F2218">
            <v>0</v>
          </cell>
          <cell r="G2218">
            <v>0</v>
          </cell>
        </row>
        <row r="2219">
          <cell r="A2219" t="str">
            <v/>
          </cell>
          <cell r="B2219" t="str">
            <v/>
          </cell>
          <cell r="D2219" t="str">
            <v/>
          </cell>
          <cell r="F2219">
            <v>0</v>
          </cell>
          <cell r="G2219">
            <v>0</v>
          </cell>
        </row>
        <row r="2220">
          <cell r="A2220" t="str">
            <v/>
          </cell>
          <cell r="B2220" t="str">
            <v/>
          </cell>
          <cell r="D2220" t="str">
            <v/>
          </cell>
          <cell r="F2220">
            <v>0</v>
          </cell>
          <cell r="G2220">
            <v>0</v>
          </cell>
        </row>
        <row r="2221">
          <cell r="A2221" t="str">
            <v/>
          </cell>
          <cell r="B2221" t="str">
            <v/>
          </cell>
          <cell r="D2221" t="str">
            <v/>
          </cell>
          <cell r="F2221">
            <v>0</v>
          </cell>
          <cell r="G2221">
            <v>0</v>
          </cell>
        </row>
        <row r="2222">
          <cell r="A2222" t="str">
            <v/>
          </cell>
          <cell r="B2222" t="str">
            <v/>
          </cell>
          <cell r="D2222" t="str">
            <v/>
          </cell>
          <cell r="F2222">
            <v>0</v>
          </cell>
          <cell r="G2222">
            <v>0</v>
          </cell>
        </row>
        <row r="2223">
          <cell r="A2223" t="str">
            <v/>
          </cell>
          <cell r="B2223" t="str">
            <v/>
          </cell>
          <cell r="D2223" t="str">
            <v/>
          </cell>
          <cell r="F2223">
            <v>0</v>
          </cell>
          <cell r="G2223">
            <v>0</v>
          </cell>
        </row>
        <row r="2224">
          <cell r="A2224" t="str">
            <v/>
          </cell>
          <cell r="B2224" t="str">
            <v/>
          </cell>
          <cell r="D2224" t="str">
            <v/>
          </cell>
          <cell r="F2224">
            <v>0</v>
          </cell>
          <cell r="G2224">
            <v>0</v>
          </cell>
        </row>
        <row r="2225">
          <cell r="A2225" t="str">
            <v/>
          </cell>
          <cell r="B2225" t="str">
            <v/>
          </cell>
          <cell r="D2225" t="str">
            <v/>
          </cell>
          <cell r="F2225">
            <v>0</v>
          </cell>
          <cell r="G2225">
            <v>0</v>
          </cell>
        </row>
        <row r="2226">
          <cell r="A2226" t="str">
            <v/>
          </cell>
          <cell r="B2226" t="str">
            <v/>
          </cell>
          <cell r="D2226" t="str">
            <v/>
          </cell>
          <cell r="F2226">
            <v>0</v>
          </cell>
          <cell r="G2226">
            <v>0</v>
          </cell>
        </row>
        <row r="2227">
          <cell r="F2227" t="str">
            <v>Total A</v>
          </cell>
          <cell r="G2227">
            <v>0</v>
          </cell>
        </row>
        <row r="2228">
          <cell r="C2228" t="str">
            <v>B - MANO DE OBRA</v>
          </cell>
        </row>
        <row r="2229">
          <cell r="A2229" t="str">
            <v/>
          </cell>
          <cell r="B2229" t="str">
            <v/>
          </cell>
          <cell r="D2229" t="str">
            <v/>
          </cell>
          <cell r="F2229">
            <v>0</v>
          </cell>
          <cell r="G2229">
            <v>0</v>
          </cell>
        </row>
        <row r="2230">
          <cell r="A2230" t="str">
            <v/>
          </cell>
          <cell r="B2230" t="str">
            <v/>
          </cell>
          <cell r="D2230" t="str">
            <v/>
          </cell>
          <cell r="F2230">
            <v>0</v>
          </cell>
          <cell r="G2230">
            <v>0</v>
          </cell>
        </row>
        <row r="2231">
          <cell r="A2231" t="str">
            <v/>
          </cell>
          <cell r="B2231" t="str">
            <v/>
          </cell>
          <cell r="D2231" t="str">
            <v/>
          </cell>
          <cell r="F2231">
            <v>0</v>
          </cell>
          <cell r="G2231">
            <v>0</v>
          </cell>
        </row>
        <row r="2232">
          <cell r="A2232" t="str">
            <v/>
          </cell>
          <cell r="B2232" t="str">
            <v/>
          </cell>
          <cell r="D2232" t="str">
            <v/>
          </cell>
          <cell r="F2232">
            <v>0</v>
          </cell>
          <cell r="G2232">
            <v>0</v>
          </cell>
        </row>
        <row r="2233">
          <cell r="A2233" t="str">
            <v/>
          </cell>
          <cell r="B2233" t="str">
            <v/>
          </cell>
          <cell r="D2233" t="str">
            <v/>
          </cell>
          <cell r="F2233">
            <v>0</v>
          </cell>
          <cell r="G2233">
            <v>0</v>
          </cell>
        </row>
        <row r="2234">
          <cell r="A2234" t="str">
            <v/>
          </cell>
          <cell r="B2234" t="str">
            <v/>
          </cell>
          <cell r="D2234" t="str">
            <v/>
          </cell>
          <cell r="F2234">
            <v>0</v>
          </cell>
          <cell r="G2234">
            <v>0</v>
          </cell>
        </row>
        <row r="2235">
          <cell r="A2235" t="str">
            <v/>
          </cell>
          <cell r="B2235" t="str">
            <v/>
          </cell>
          <cell r="D2235" t="str">
            <v/>
          </cell>
          <cell r="F2235">
            <v>0</v>
          </cell>
          <cell r="G2235">
            <v>0</v>
          </cell>
        </row>
        <row r="2236">
          <cell r="A2236" t="str">
            <v/>
          </cell>
          <cell r="B2236" t="str">
            <v/>
          </cell>
          <cell r="D2236" t="str">
            <v/>
          </cell>
          <cell r="F2236">
            <v>0</v>
          </cell>
          <cell r="G2236">
            <v>0</v>
          </cell>
        </row>
        <row r="2237">
          <cell r="F2237" t="str">
            <v>Total B</v>
          </cell>
          <cell r="G2237">
            <v>0</v>
          </cell>
        </row>
        <row r="2238">
          <cell r="C2238" t="str">
            <v>C - EQUIPOS</v>
          </cell>
        </row>
        <row r="2239">
          <cell r="A2239" t="str">
            <v/>
          </cell>
          <cell r="B2239" t="str">
            <v/>
          </cell>
          <cell r="D2239" t="str">
            <v/>
          </cell>
          <cell r="F2239">
            <v>0</v>
          </cell>
          <cell r="G2239">
            <v>0</v>
          </cell>
        </row>
        <row r="2240">
          <cell r="A2240" t="str">
            <v/>
          </cell>
          <cell r="B2240" t="str">
            <v/>
          </cell>
          <cell r="D2240" t="str">
            <v/>
          </cell>
          <cell r="F2240">
            <v>0</v>
          </cell>
          <cell r="G2240">
            <v>0</v>
          </cell>
        </row>
        <row r="2241">
          <cell r="A2241" t="str">
            <v/>
          </cell>
          <cell r="B2241" t="str">
            <v/>
          </cell>
          <cell r="D2241" t="str">
            <v/>
          </cell>
          <cell r="F2241">
            <v>0</v>
          </cell>
          <cell r="G2241">
            <v>0</v>
          </cell>
        </row>
        <row r="2242">
          <cell r="A2242" t="str">
            <v/>
          </cell>
          <cell r="B2242" t="str">
            <v/>
          </cell>
          <cell r="D2242" t="str">
            <v/>
          </cell>
          <cell r="F2242">
            <v>0</v>
          </cell>
          <cell r="G2242">
            <v>0</v>
          </cell>
        </row>
        <row r="2243">
          <cell r="A2243" t="str">
            <v/>
          </cell>
          <cell r="B2243" t="str">
            <v/>
          </cell>
          <cell r="D2243" t="str">
            <v/>
          </cell>
          <cell r="F2243">
            <v>0</v>
          </cell>
          <cell r="G2243">
            <v>0</v>
          </cell>
        </row>
        <row r="2244">
          <cell r="A2244" t="str">
            <v/>
          </cell>
          <cell r="B2244" t="str">
            <v/>
          </cell>
          <cell r="D2244" t="str">
            <v/>
          </cell>
          <cell r="F2244">
            <v>0</v>
          </cell>
          <cell r="G2244">
            <v>0</v>
          </cell>
        </row>
        <row r="2245">
          <cell r="A2245" t="str">
            <v/>
          </cell>
          <cell r="B2245" t="str">
            <v/>
          </cell>
          <cell r="D2245" t="str">
            <v/>
          </cell>
          <cell r="F2245">
            <v>0</v>
          </cell>
          <cell r="G2245">
            <v>0</v>
          </cell>
        </row>
        <row r="2246">
          <cell r="A2246" t="str">
            <v/>
          </cell>
          <cell r="B2246" t="str">
            <v/>
          </cell>
          <cell r="D2246" t="str">
            <v/>
          </cell>
          <cell r="F2246">
            <v>0</v>
          </cell>
          <cell r="G2246">
            <v>0</v>
          </cell>
        </row>
        <row r="2247">
          <cell r="A2247" t="str">
            <v/>
          </cell>
          <cell r="B2247" t="str">
            <v/>
          </cell>
          <cell r="D2247" t="str">
            <v/>
          </cell>
          <cell r="F2247">
            <v>0</v>
          </cell>
          <cell r="G2247">
            <v>0</v>
          </cell>
        </row>
        <row r="2248">
          <cell r="F2248" t="str">
            <v>Total C</v>
          </cell>
          <cell r="G2248">
            <v>0</v>
          </cell>
        </row>
        <row r="2250">
          <cell r="A2250" t="str">
            <v>12.4</v>
          </cell>
          <cell r="B2250" t="str">
            <v>Cañería distribución agua fría-caliente</v>
          </cell>
          <cell r="D2250" t="str">
            <v>Costo  Neto</v>
          </cell>
          <cell r="F2250" t="str">
            <v>Total D=A+B+C</v>
          </cell>
          <cell r="G2250">
            <v>0</v>
          </cell>
        </row>
        <row r="2252">
          <cell r="A2252" t="str">
            <v>ANALISIS DE PRECIOS</v>
          </cell>
        </row>
        <row r="2253">
          <cell r="A2253" t="str">
            <v>COMITENTE:</v>
          </cell>
          <cell r="B2253" t="str">
            <v>DIRECCIÓN DE INFRAESTRUCTURA ESCOLAR</v>
          </cell>
        </row>
        <row r="2254">
          <cell r="A2254" t="str">
            <v>CONTRATISTA:</v>
          </cell>
          <cell r="B2254">
            <v>0</v>
          </cell>
        </row>
        <row r="2255">
          <cell r="A2255" t="str">
            <v>OBRA:</v>
          </cell>
          <cell r="B2255" t="str">
            <v>ESCUELA BATALLA DE TUCUMAN</v>
          </cell>
          <cell r="F2255" t="str">
            <v>PRECIOS A:</v>
          </cell>
          <cell r="G2255">
            <v>0</v>
          </cell>
        </row>
        <row r="2256">
          <cell r="A2256" t="str">
            <v>UBICACIÓN:</v>
          </cell>
          <cell r="B2256" t="str">
            <v>Calle Mendoza y Calle Nº17 - Pocito</v>
          </cell>
        </row>
        <row r="2257">
          <cell r="A2257" t="str">
            <v>RUBRO:</v>
          </cell>
          <cell r="B2257" t="str">
            <v/>
          </cell>
          <cell r="C2257" t="str">
            <v/>
          </cell>
        </row>
        <row r="2258">
          <cell r="A2258" t="str">
            <v>ITEM:</v>
          </cell>
          <cell r="B2258" t="str">
            <v>12.5</v>
          </cell>
          <cell r="C2258" t="str">
            <v xml:space="preserve">Tanque de reserva </v>
          </cell>
          <cell r="F2258" t="str">
            <v>UNIDAD:</v>
          </cell>
          <cell r="G2258" t="str">
            <v>gl</v>
          </cell>
        </row>
        <row r="2260">
          <cell r="A2260" t="str">
            <v>DATOS REDETERMINACION</v>
          </cell>
          <cell r="C2260" t="str">
            <v>DESIGNACION</v>
          </cell>
          <cell r="D2260" t="str">
            <v>U</v>
          </cell>
          <cell r="E2260" t="str">
            <v>Cantidad</v>
          </cell>
          <cell r="F2260" t="str">
            <v>$ Unitarios</v>
          </cell>
          <cell r="G2260" t="str">
            <v>$ Parcial</v>
          </cell>
        </row>
        <row r="2261">
          <cell r="A2261" t="str">
            <v>CÓDIGO</v>
          </cell>
          <cell r="B2261" t="str">
            <v>DESCRIPCIÓN</v>
          </cell>
        </row>
        <row r="2262">
          <cell r="C2262" t="str">
            <v>A - MATERIALES</v>
          </cell>
        </row>
        <row r="2263">
          <cell r="A2263" t="str">
            <v/>
          </cell>
          <cell r="B2263" t="str">
            <v/>
          </cell>
          <cell r="D2263" t="str">
            <v/>
          </cell>
          <cell r="F2263">
            <v>0</v>
          </cell>
          <cell r="G2263">
            <v>0</v>
          </cell>
        </row>
        <row r="2264">
          <cell r="A2264" t="str">
            <v/>
          </cell>
          <cell r="B2264" t="str">
            <v/>
          </cell>
          <cell r="D2264" t="str">
            <v/>
          </cell>
          <cell r="F2264">
            <v>0</v>
          </cell>
          <cell r="G2264">
            <v>0</v>
          </cell>
        </row>
        <row r="2265">
          <cell r="A2265" t="str">
            <v/>
          </cell>
          <cell r="B2265" t="str">
            <v/>
          </cell>
          <cell r="D2265" t="str">
            <v/>
          </cell>
          <cell r="F2265">
            <v>0</v>
          </cell>
          <cell r="G2265">
            <v>0</v>
          </cell>
        </row>
        <row r="2266">
          <cell r="A2266" t="str">
            <v/>
          </cell>
          <cell r="B2266" t="str">
            <v/>
          </cell>
          <cell r="D2266" t="str">
            <v/>
          </cell>
          <cell r="F2266">
            <v>0</v>
          </cell>
          <cell r="G2266">
            <v>0</v>
          </cell>
        </row>
        <row r="2267">
          <cell r="A2267" t="str">
            <v/>
          </cell>
          <cell r="B2267" t="str">
            <v/>
          </cell>
          <cell r="D2267" t="str">
            <v/>
          </cell>
          <cell r="F2267">
            <v>0</v>
          </cell>
          <cell r="G2267">
            <v>0</v>
          </cell>
        </row>
        <row r="2268">
          <cell r="A2268" t="str">
            <v/>
          </cell>
          <cell r="B2268" t="str">
            <v/>
          </cell>
          <cell r="D2268" t="str">
            <v/>
          </cell>
          <cell r="F2268">
            <v>0</v>
          </cell>
          <cell r="G2268">
            <v>0</v>
          </cell>
        </row>
        <row r="2269">
          <cell r="A2269" t="str">
            <v/>
          </cell>
          <cell r="B2269" t="str">
            <v/>
          </cell>
          <cell r="D2269" t="str">
            <v/>
          </cell>
          <cell r="F2269">
            <v>0</v>
          </cell>
          <cell r="G2269">
            <v>0</v>
          </cell>
        </row>
        <row r="2270">
          <cell r="A2270" t="str">
            <v/>
          </cell>
          <cell r="B2270" t="str">
            <v/>
          </cell>
          <cell r="D2270" t="str">
            <v/>
          </cell>
          <cell r="F2270">
            <v>0</v>
          </cell>
          <cell r="G2270">
            <v>0</v>
          </cell>
        </row>
        <row r="2271">
          <cell r="A2271" t="str">
            <v/>
          </cell>
          <cell r="B2271" t="str">
            <v/>
          </cell>
          <cell r="D2271" t="str">
            <v/>
          </cell>
          <cell r="F2271">
            <v>0</v>
          </cell>
          <cell r="G2271">
            <v>0</v>
          </cell>
        </row>
        <row r="2272">
          <cell r="A2272" t="str">
            <v/>
          </cell>
          <cell r="B2272" t="str">
            <v/>
          </cell>
          <cell r="D2272" t="str">
            <v/>
          </cell>
          <cell r="F2272">
            <v>0</v>
          </cell>
          <cell r="G2272">
            <v>0</v>
          </cell>
        </row>
        <row r="2273">
          <cell r="A2273" t="str">
            <v/>
          </cell>
          <cell r="B2273" t="str">
            <v/>
          </cell>
          <cell r="D2273" t="str">
            <v/>
          </cell>
          <cell r="F2273">
            <v>0</v>
          </cell>
          <cell r="G2273">
            <v>0</v>
          </cell>
        </row>
        <row r="2274">
          <cell r="A2274" t="str">
            <v/>
          </cell>
          <cell r="B2274" t="str">
            <v/>
          </cell>
          <cell r="D2274" t="str">
            <v/>
          </cell>
          <cell r="F2274">
            <v>0</v>
          </cell>
          <cell r="G2274">
            <v>0</v>
          </cell>
        </row>
        <row r="2275">
          <cell r="A2275" t="str">
            <v/>
          </cell>
          <cell r="B2275" t="str">
            <v/>
          </cell>
          <cell r="D2275" t="str">
            <v/>
          </cell>
          <cell r="F2275">
            <v>0</v>
          </cell>
          <cell r="G2275">
            <v>0</v>
          </cell>
        </row>
        <row r="2276">
          <cell r="A2276" t="str">
            <v/>
          </cell>
          <cell r="B2276" t="str">
            <v/>
          </cell>
          <cell r="D2276" t="str">
            <v/>
          </cell>
          <cell r="F2276">
            <v>0</v>
          </cell>
          <cell r="G2276">
            <v>0</v>
          </cell>
        </row>
        <row r="2277">
          <cell r="F2277" t="str">
            <v>Total A</v>
          </cell>
          <cell r="G2277">
            <v>0</v>
          </cell>
        </row>
        <row r="2278">
          <cell r="C2278" t="str">
            <v>B - MANO DE OBRA</v>
          </cell>
        </row>
        <row r="2279">
          <cell r="A2279" t="str">
            <v/>
          </cell>
          <cell r="B2279" t="str">
            <v/>
          </cell>
          <cell r="D2279" t="str">
            <v/>
          </cell>
          <cell r="F2279">
            <v>0</v>
          </cell>
          <cell r="G2279">
            <v>0</v>
          </cell>
        </row>
        <row r="2280">
          <cell r="A2280" t="str">
            <v/>
          </cell>
          <cell r="B2280" t="str">
            <v/>
          </cell>
          <cell r="D2280" t="str">
            <v/>
          </cell>
          <cell r="F2280">
            <v>0</v>
          </cell>
          <cell r="G2280">
            <v>0</v>
          </cell>
        </row>
        <row r="2281">
          <cell r="A2281" t="str">
            <v/>
          </cell>
          <cell r="B2281" t="str">
            <v/>
          </cell>
          <cell r="D2281" t="str">
            <v/>
          </cell>
          <cell r="F2281">
            <v>0</v>
          </cell>
          <cell r="G2281">
            <v>0</v>
          </cell>
        </row>
        <row r="2282">
          <cell r="A2282" t="str">
            <v/>
          </cell>
          <cell r="B2282" t="str">
            <v/>
          </cell>
          <cell r="D2282" t="str">
            <v/>
          </cell>
          <cell r="F2282">
            <v>0</v>
          </cell>
          <cell r="G2282">
            <v>0</v>
          </cell>
        </row>
        <row r="2283">
          <cell r="A2283" t="str">
            <v/>
          </cell>
          <cell r="B2283" t="str">
            <v/>
          </cell>
          <cell r="D2283" t="str">
            <v/>
          </cell>
          <cell r="F2283">
            <v>0</v>
          </cell>
          <cell r="G2283">
            <v>0</v>
          </cell>
        </row>
        <row r="2284">
          <cell r="A2284" t="str">
            <v/>
          </cell>
          <cell r="B2284" t="str">
            <v/>
          </cell>
          <cell r="D2284" t="str">
            <v/>
          </cell>
          <cell r="F2284">
            <v>0</v>
          </cell>
          <cell r="G2284">
            <v>0</v>
          </cell>
        </row>
        <row r="2285">
          <cell r="A2285" t="str">
            <v/>
          </cell>
          <cell r="B2285" t="str">
            <v/>
          </cell>
          <cell r="D2285" t="str">
            <v/>
          </cell>
          <cell r="F2285">
            <v>0</v>
          </cell>
          <cell r="G2285">
            <v>0</v>
          </cell>
        </row>
        <row r="2286">
          <cell r="A2286" t="str">
            <v/>
          </cell>
          <cell r="B2286" t="str">
            <v/>
          </cell>
          <cell r="D2286" t="str">
            <v/>
          </cell>
          <cell r="F2286">
            <v>0</v>
          </cell>
          <cell r="G2286">
            <v>0</v>
          </cell>
        </row>
        <row r="2287">
          <cell r="F2287" t="str">
            <v>Total B</v>
          </cell>
          <cell r="G2287">
            <v>0</v>
          </cell>
        </row>
        <row r="2288">
          <cell r="C2288" t="str">
            <v>C - EQUIPOS</v>
          </cell>
        </row>
        <row r="2289">
          <cell r="A2289" t="str">
            <v/>
          </cell>
          <cell r="B2289" t="str">
            <v/>
          </cell>
          <cell r="D2289" t="str">
            <v/>
          </cell>
          <cell r="F2289">
            <v>0</v>
          </cell>
          <cell r="G2289">
            <v>0</v>
          </cell>
        </row>
        <row r="2290">
          <cell r="A2290" t="str">
            <v/>
          </cell>
          <cell r="B2290" t="str">
            <v/>
          </cell>
          <cell r="D2290" t="str">
            <v/>
          </cell>
          <cell r="F2290">
            <v>0</v>
          </cell>
          <cell r="G2290">
            <v>0</v>
          </cell>
        </row>
        <row r="2291">
          <cell r="A2291" t="str">
            <v/>
          </cell>
          <cell r="B2291" t="str">
            <v/>
          </cell>
          <cell r="D2291" t="str">
            <v/>
          </cell>
          <cell r="F2291">
            <v>0</v>
          </cell>
          <cell r="G2291">
            <v>0</v>
          </cell>
        </row>
        <row r="2292">
          <cell r="A2292" t="str">
            <v/>
          </cell>
          <cell r="B2292" t="str">
            <v/>
          </cell>
          <cell r="D2292" t="str">
            <v/>
          </cell>
          <cell r="F2292">
            <v>0</v>
          </cell>
          <cell r="G2292">
            <v>0</v>
          </cell>
        </row>
        <row r="2293">
          <cell r="A2293" t="str">
            <v/>
          </cell>
          <cell r="B2293" t="str">
            <v/>
          </cell>
          <cell r="D2293" t="str">
            <v/>
          </cell>
          <cell r="F2293">
            <v>0</v>
          </cell>
          <cell r="G2293">
            <v>0</v>
          </cell>
        </row>
        <row r="2294">
          <cell r="A2294" t="str">
            <v/>
          </cell>
          <cell r="B2294" t="str">
            <v/>
          </cell>
          <cell r="D2294" t="str">
            <v/>
          </cell>
          <cell r="F2294">
            <v>0</v>
          </cell>
          <cell r="G2294">
            <v>0</v>
          </cell>
        </row>
        <row r="2295">
          <cell r="A2295" t="str">
            <v/>
          </cell>
          <cell r="B2295" t="str">
            <v/>
          </cell>
          <cell r="D2295" t="str">
            <v/>
          </cell>
          <cell r="F2295">
            <v>0</v>
          </cell>
          <cell r="G2295">
            <v>0</v>
          </cell>
        </row>
        <row r="2296">
          <cell r="A2296" t="str">
            <v/>
          </cell>
          <cell r="B2296" t="str">
            <v/>
          </cell>
          <cell r="D2296" t="str">
            <v/>
          </cell>
          <cell r="F2296">
            <v>0</v>
          </cell>
          <cell r="G2296">
            <v>0</v>
          </cell>
        </row>
        <row r="2297">
          <cell r="A2297" t="str">
            <v/>
          </cell>
          <cell r="B2297" t="str">
            <v/>
          </cell>
          <cell r="D2297" t="str">
            <v/>
          </cell>
          <cell r="F2297">
            <v>0</v>
          </cell>
          <cell r="G2297">
            <v>0</v>
          </cell>
        </row>
        <row r="2298">
          <cell r="F2298" t="str">
            <v>Total C</v>
          </cell>
          <cell r="G2298">
            <v>0</v>
          </cell>
        </row>
        <row r="2300">
          <cell r="A2300" t="str">
            <v>12.5</v>
          </cell>
          <cell r="B2300" t="str">
            <v xml:space="preserve">Tanque de reserva </v>
          </cell>
          <cell r="D2300" t="str">
            <v>Costo  Neto</v>
          </cell>
          <cell r="F2300" t="str">
            <v>Total D=A+B+C</v>
          </cell>
          <cell r="G2300">
            <v>0</v>
          </cell>
        </row>
        <row r="2302">
          <cell r="A2302" t="str">
            <v>ANALISIS DE PRECIOS</v>
          </cell>
        </row>
        <row r="2303">
          <cell r="A2303" t="str">
            <v>COMITENTE:</v>
          </cell>
          <cell r="B2303" t="str">
            <v>DIRECCIÓN DE INFRAESTRUCTURA ESCOLAR</v>
          </cell>
        </row>
        <row r="2304">
          <cell r="A2304" t="str">
            <v>CONTRATISTA:</v>
          </cell>
          <cell r="B2304">
            <v>0</v>
          </cell>
        </row>
        <row r="2305">
          <cell r="A2305" t="str">
            <v>OBRA:</v>
          </cell>
          <cell r="B2305" t="str">
            <v>ESCUELA BATALLA DE TUCUMAN</v>
          </cell>
          <cell r="F2305" t="str">
            <v>PRECIOS A:</v>
          </cell>
          <cell r="G2305">
            <v>0</v>
          </cell>
        </row>
        <row r="2306">
          <cell r="A2306" t="str">
            <v>UBICACIÓN:</v>
          </cell>
          <cell r="B2306" t="str">
            <v>Calle Mendoza y Calle Nº17 - Pocito</v>
          </cell>
        </row>
        <row r="2307">
          <cell r="A2307" t="str">
            <v>RUBRO:</v>
          </cell>
          <cell r="B2307" t="str">
            <v/>
          </cell>
          <cell r="C2307" t="str">
            <v/>
          </cell>
        </row>
        <row r="2308">
          <cell r="A2308" t="str">
            <v>ITEM:</v>
          </cell>
          <cell r="B2308" t="str">
            <v>12.6</v>
          </cell>
          <cell r="C2308" t="str">
            <v>Artefactos sanitarios y griferia</v>
          </cell>
          <cell r="F2308" t="str">
            <v>UNIDAD:</v>
          </cell>
          <cell r="G2308" t="str">
            <v>gl</v>
          </cell>
        </row>
        <row r="2310">
          <cell r="A2310" t="str">
            <v>DATOS REDETERMINACION</v>
          </cell>
          <cell r="C2310" t="str">
            <v>DESIGNACION</v>
          </cell>
          <cell r="D2310" t="str">
            <v>U</v>
          </cell>
          <cell r="E2310" t="str">
            <v>Cantidad</v>
          </cell>
          <cell r="F2310" t="str">
            <v>$ Unitarios</v>
          </cell>
          <cell r="G2310" t="str">
            <v>$ Parcial</v>
          </cell>
        </row>
        <row r="2311">
          <cell r="A2311" t="str">
            <v>CÓDIGO</v>
          </cell>
          <cell r="B2311" t="str">
            <v>DESCRIPCIÓN</v>
          </cell>
        </row>
        <row r="2312">
          <cell r="C2312" t="str">
            <v>A - MATERIALES</v>
          </cell>
        </row>
        <row r="2313">
          <cell r="A2313" t="str">
            <v/>
          </cell>
          <cell r="B2313" t="str">
            <v/>
          </cell>
          <cell r="D2313" t="str">
            <v/>
          </cell>
          <cell r="F2313">
            <v>0</v>
          </cell>
          <cell r="G2313">
            <v>0</v>
          </cell>
        </row>
        <row r="2314">
          <cell r="A2314" t="str">
            <v/>
          </cell>
          <cell r="B2314" t="str">
            <v/>
          </cell>
          <cell r="D2314" t="str">
            <v/>
          </cell>
          <cell r="F2314">
            <v>0</v>
          </cell>
          <cell r="G2314">
            <v>0</v>
          </cell>
        </row>
        <row r="2315">
          <cell r="A2315" t="str">
            <v/>
          </cell>
          <cell r="B2315" t="str">
            <v/>
          </cell>
          <cell r="D2315" t="str">
            <v/>
          </cell>
          <cell r="F2315">
            <v>0</v>
          </cell>
          <cell r="G2315">
            <v>0</v>
          </cell>
        </row>
        <row r="2316">
          <cell r="A2316" t="str">
            <v/>
          </cell>
          <cell r="B2316" t="str">
            <v/>
          </cell>
          <cell r="D2316" t="str">
            <v/>
          </cell>
          <cell r="F2316">
            <v>0</v>
          </cell>
          <cell r="G2316">
            <v>0</v>
          </cell>
        </row>
        <row r="2317">
          <cell r="A2317" t="str">
            <v/>
          </cell>
          <cell r="B2317" t="str">
            <v/>
          </cell>
          <cell r="D2317" t="str">
            <v/>
          </cell>
          <cell r="F2317">
            <v>0</v>
          </cell>
          <cell r="G2317">
            <v>0</v>
          </cell>
        </row>
        <row r="2318">
          <cell r="A2318" t="str">
            <v/>
          </cell>
          <cell r="B2318" t="str">
            <v/>
          </cell>
          <cell r="D2318" t="str">
            <v/>
          </cell>
          <cell r="F2318">
            <v>0</v>
          </cell>
          <cell r="G2318">
            <v>0</v>
          </cell>
        </row>
        <row r="2319">
          <cell r="A2319" t="str">
            <v/>
          </cell>
          <cell r="B2319" t="str">
            <v/>
          </cell>
          <cell r="D2319" t="str">
            <v/>
          </cell>
          <cell r="F2319">
            <v>0</v>
          </cell>
          <cell r="G2319">
            <v>0</v>
          </cell>
        </row>
        <row r="2320">
          <cell r="A2320" t="str">
            <v/>
          </cell>
          <cell r="B2320" t="str">
            <v/>
          </cell>
          <cell r="D2320" t="str">
            <v/>
          </cell>
          <cell r="F2320">
            <v>0</v>
          </cell>
          <cell r="G2320">
            <v>0</v>
          </cell>
        </row>
        <row r="2321">
          <cell r="A2321" t="str">
            <v/>
          </cell>
          <cell r="B2321" t="str">
            <v/>
          </cell>
          <cell r="D2321" t="str">
            <v/>
          </cell>
          <cell r="F2321">
            <v>0</v>
          </cell>
          <cell r="G2321">
            <v>0</v>
          </cell>
        </row>
        <row r="2322">
          <cell r="A2322" t="str">
            <v/>
          </cell>
          <cell r="B2322" t="str">
            <v/>
          </cell>
          <cell r="D2322" t="str">
            <v/>
          </cell>
          <cell r="F2322">
            <v>0</v>
          </cell>
          <cell r="G2322">
            <v>0</v>
          </cell>
        </row>
        <row r="2323">
          <cell r="A2323" t="str">
            <v/>
          </cell>
          <cell r="B2323" t="str">
            <v/>
          </cell>
          <cell r="D2323" t="str">
            <v/>
          </cell>
          <cell r="F2323">
            <v>0</v>
          </cell>
          <cell r="G2323">
            <v>0</v>
          </cell>
        </row>
        <row r="2324">
          <cell r="A2324" t="str">
            <v/>
          </cell>
          <cell r="B2324" t="str">
            <v/>
          </cell>
          <cell r="D2324" t="str">
            <v/>
          </cell>
          <cell r="F2324">
            <v>0</v>
          </cell>
          <cell r="G2324">
            <v>0</v>
          </cell>
        </row>
        <row r="2325">
          <cell r="A2325" t="str">
            <v/>
          </cell>
          <cell r="B2325" t="str">
            <v/>
          </cell>
          <cell r="D2325" t="str">
            <v/>
          </cell>
          <cell r="F2325">
            <v>0</v>
          </cell>
          <cell r="G2325">
            <v>0</v>
          </cell>
        </row>
        <row r="2326">
          <cell r="A2326" t="str">
            <v/>
          </cell>
          <cell r="B2326" t="str">
            <v/>
          </cell>
          <cell r="D2326" t="str">
            <v/>
          </cell>
          <cell r="F2326">
            <v>0</v>
          </cell>
          <cell r="G2326">
            <v>0</v>
          </cell>
        </row>
        <row r="2327">
          <cell r="F2327" t="str">
            <v>Total A</v>
          </cell>
          <cell r="G2327">
            <v>0</v>
          </cell>
        </row>
        <row r="2328">
          <cell r="C2328" t="str">
            <v>B - MANO DE OBRA</v>
          </cell>
        </row>
        <row r="2329">
          <cell r="A2329" t="str">
            <v/>
          </cell>
          <cell r="B2329" t="str">
            <v/>
          </cell>
          <cell r="D2329" t="str">
            <v/>
          </cell>
          <cell r="F2329">
            <v>0</v>
          </cell>
          <cell r="G2329">
            <v>0</v>
          </cell>
        </row>
        <row r="2330">
          <cell r="A2330" t="str">
            <v/>
          </cell>
          <cell r="B2330" t="str">
            <v/>
          </cell>
          <cell r="D2330" t="str">
            <v/>
          </cell>
          <cell r="F2330">
            <v>0</v>
          </cell>
          <cell r="G2330">
            <v>0</v>
          </cell>
        </row>
        <row r="2331">
          <cell r="A2331" t="str">
            <v/>
          </cell>
          <cell r="B2331" t="str">
            <v/>
          </cell>
          <cell r="D2331" t="str">
            <v/>
          </cell>
          <cell r="F2331">
            <v>0</v>
          </cell>
          <cell r="G2331">
            <v>0</v>
          </cell>
        </row>
        <row r="2332">
          <cell r="A2332" t="str">
            <v/>
          </cell>
          <cell r="B2332" t="str">
            <v/>
          </cell>
          <cell r="D2332" t="str">
            <v/>
          </cell>
          <cell r="F2332">
            <v>0</v>
          </cell>
          <cell r="G2332">
            <v>0</v>
          </cell>
        </row>
        <row r="2333">
          <cell r="A2333" t="str">
            <v/>
          </cell>
          <cell r="B2333" t="str">
            <v/>
          </cell>
          <cell r="D2333" t="str">
            <v/>
          </cell>
          <cell r="F2333">
            <v>0</v>
          </cell>
          <cell r="G2333">
            <v>0</v>
          </cell>
        </row>
        <row r="2334">
          <cell r="A2334" t="str">
            <v/>
          </cell>
          <cell r="B2334" t="str">
            <v/>
          </cell>
          <cell r="D2334" t="str">
            <v/>
          </cell>
          <cell r="F2334">
            <v>0</v>
          </cell>
          <cell r="G2334">
            <v>0</v>
          </cell>
        </row>
        <row r="2335">
          <cell r="A2335" t="str">
            <v/>
          </cell>
          <cell r="B2335" t="str">
            <v/>
          </cell>
          <cell r="D2335" t="str">
            <v/>
          </cell>
          <cell r="F2335">
            <v>0</v>
          </cell>
          <cell r="G2335">
            <v>0</v>
          </cell>
        </row>
        <row r="2336">
          <cell r="A2336" t="str">
            <v/>
          </cell>
          <cell r="B2336" t="str">
            <v/>
          </cell>
          <cell r="D2336" t="str">
            <v/>
          </cell>
          <cell r="F2336">
            <v>0</v>
          </cell>
          <cell r="G2336">
            <v>0</v>
          </cell>
        </row>
        <row r="2337">
          <cell r="F2337" t="str">
            <v>Total B</v>
          </cell>
          <cell r="G2337">
            <v>0</v>
          </cell>
        </row>
        <row r="2338">
          <cell r="C2338" t="str">
            <v>C - EQUIPOS</v>
          </cell>
        </row>
        <row r="2339">
          <cell r="A2339" t="str">
            <v/>
          </cell>
          <cell r="B2339" t="str">
            <v/>
          </cell>
          <cell r="D2339" t="str">
            <v/>
          </cell>
          <cell r="F2339">
            <v>0</v>
          </cell>
          <cell r="G2339">
            <v>0</v>
          </cell>
        </row>
        <row r="2340">
          <cell r="A2340" t="str">
            <v/>
          </cell>
          <cell r="B2340" t="str">
            <v/>
          </cell>
          <cell r="D2340" t="str">
            <v/>
          </cell>
          <cell r="F2340">
            <v>0</v>
          </cell>
          <cell r="G2340">
            <v>0</v>
          </cell>
        </row>
        <row r="2341">
          <cell r="A2341" t="str">
            <v/>
          </cell>
          <cell r="B2341" t="str">
            <v/>
          </cell>
          <cell r="D2341" t="str">
            <v/>
          </cell>
          <cell r="F2341">
            <v>0</v>
          </cell>
          <cell r="G2341">
            <v>0</v>
          </cell>
        </row>
        <row r="2342">
          <cell r="A2342" t="str">
            <v/>
          </cell>
          <cell r="B2342" t="str">
            <v/>
          </cell>
          <cell r="D2342" t="str">
            <v/>
          </cell>
          <cell r="F2342">
            <v>0</v>
          </cell>
          <cell r="G2342">
            <v>0</v>
          </cell>
        </row>
        <row r="2343">
          <cell r="A2343" t="str">
            <v/>
          </cell>
          <cell r="B2343" t="str">
            <v/>
          </cell>
          <cell r="D2343" t="str">
            <v/>
          </cell>
          <cell r="F2343">
            <v>0</v>
          </cell>
          <cell r="G2343">
            <v>0</v>
          </cell>
        </row>
        <row r="2344">
          <cell r="A2344" t="str">
            <v/>
          </cell>
          <cell r="B2344" t="str">
            <v/>
          </cell>
          <cell r="D2344" t="str">
            <v/>
          </cell>
          <cell r="F2344">
            <v>0</v>
          </cell>
          <cell r="G2344">
            <v>0</v>
          </cell>
        </row>
        <row r="2345">
          <cell r="A2345" t="str">
            <v/>
          </cell>
          <cell r="B2345" t="str">
            <v/>
          </cell>
          <cell r="D2345" t="str">
            <v/>
          </cell>
          <cell r="F2345">
            <v>0</v>
          </cell>
          <cell r="G2345">
            <v>0</v>
          </cell>
        </row>
        <row r="2346">
          <cell r="A2346" t="str">
            <v/>
          </cell>
          <cell r="B2346" t="str">
            <v/>
          </cell>
          <cell r="D2346" t="str">
            <v/>
          </cell>
          <cell r="F2346">
            <v>0</v>
          </cell>
          <cell r="G2346">
            <v>0</v>
          </cell>
        </row>
        <row r="2347">
          <cell r="A2347" t="str">
            <v/>
          </cell>
          <cell r="B2347" t="str">
            <v/>
          </cell>
          <cell r="D2347" t="str">
            <v/>
          </cell>
          <cell r="F2347">
            <v>0</v>
          </cell>
          <cell r="G2347">
            <v>0</v>
          </cell>
        </row>
        <row r="2348">
          <cell r="F2348" t="str">
            <v>Total C</v>
          </cell>
          <cell r="G2348">
            <v>0</v>
          </cell>
        </row>
        <row r="2350">
          <cell r="A2350" t="str">
            <v>12.6</v>
          </cell>
          <cell r="B2350" t="str">
            <v>Artefactos sanitarios y griferia</v>
          </cell>
          <cell r="D2350" t="str">
            <v>Costo  Neto</v>
          </cell>
          <cell r="F2350" t="str">
            <v>Total D=A+B+C</v>
          </cell>
          <cell r="G2350">
            <v>0</v>
          </cell>
        </row>
        <row r="2352">
          <cell r="A2352" t="str">
            <v>ANALISIS DE PRECIOS</v>
          </cell>
        </row>
        <row r="2353">
          <cell r="A2353" t="str">
            <v>COMITENTE:</v>
          </cell>
          <cell r="B2353" t="str">
            <v>DIRECCIÓN DE INFRAESTRUCTURA ESCOLAR</v>
          </cell>
        </row>
        <row r="2354">
          <cell r="A2354" t="str">
            <v>CONTRATISTA:</v>
          </cell>
          <cell r="B2354">
            <v>0</v>
          </cell>
        </row>
        <row r="2355">
          <cell r="A2355" t="str">
            <v>OBRA:</v>
          </cell>
          <cell r="B2355" t="str">
            <v>ESCUELA BATALLA DE TUCUMAN</v>
          </cell>
          <cell r="F2355" t="str">
            <v>PRECIOS A:</v>
          </cell>
          <cell r="G2355">
            <v>0</v>
          </cell>
        </row>
        <row r="2356">
          <cell r="A2356" t="str">
            <v>UBICACIÓN:</v>
          </cell>
          <cell r="B2356" t="str">
            <v>Calle Mendoza y Calle Nº17 - Pocito</v>
          </cell>
        </row>
        <row r="2357">
          <cell r="A2357" t="str">
            <v>RUBRO:</v>
          </cell>
          <cell r="B2357" t="str">
            <v/>
          </cell>
          <cell r="C2357" t="str">
            <v/>
          </cell>
        </row>
        <row r="2358">
          <cell r="A2358" t="str">
            <v>ITEM:</v>
          </cell>
          <cell r="B2358" t="str">
            <v>12.7</v>
          </cell>
          <cell r="C2358" t="str">
            <v>Cañería de desague pluvial</v>
          </cell>
          <cell r="F2358" t="str">
            <v>UNIDAD:</v>
          </cell>
          <cell r="G2358" t="str">
            <v>gl</v>
          </cell>
        </row>
        <row r="2360">
          <cell r="A2360" t="str">
            <v>DATOS REDETERMINACION</v>
          </cell>
          <cell r="C2360" t="str">
            <v>DESIGNACION</v>
          </cell>
          <cell r="D2360" t="str">
            <v>U</v>
          </cell>
          <cell r="E2360" t="str">
            <v>Cantidad</v>
          </cell>
          <cell r="F2360" t="str">
            <v>$ Unitarios</v>
          </cell>
          <cell r="G2360" t="str">
            <v>$ Parcial</v>
          </cell>
        </row>
        <row r="2361">
          <cell r="A2361" t="str">
            <v>CÓDIGO</v>
          </cell>
          <cell r="B2361" t="str">
            <v>DESCRIPCIÓN</v>
          </cell>
        </row>
        <row r="2362">
          <cell r="C2362" t="str">
            <v>A - MATERIALES</v>
          </cell>
        </row>
        <row r="2363">
          <cell r="A2363" t="str">
            <v/>
          </cell>
          <cell r="B2363" t="str">
            <v/>
          </cell>
          <cell r="D2363" t="str">
            <v/>
          </cell>
          <cell r="F2363">
            <v>0</v>
          </cell>
          <cell r="G2363">
            <v>0</v>
          </cell>
        </row>
        <row r="2364">
          <cell r="A2364" t="str">
            <v/>
          </cell>
          <cell r="B2364" t="str">
            <v/>
          </cell>
          <cell r="D2364" t="str">
            <v/>
          </cell>
          <cell r="F2364">
            <v>0</v>
          </cell>
          <cell r="G2364">
            <v>0</v>
          </cell>
        </row>
        <row r="2365">
          <cell r="A2365" t="str">
            <v/>
          </cell>
          <cell r="B2365" t="str">
            <v/>
          </cell>
          <cell r="D2365" t="str">
            <v/>
          </cell>
          <cell r="F2365">
            <v>0</v>
          </cell>
          <cell r="G2365">
            <v>0</v>
          </cell>
        </row>
        <row r="2366">
          <cell r="A2366" t="str">
            <v/>
          </cell>
          <cell r="B2366" t="str">
            <v/>
          </cell>
          <cell r="D2366" t="str">
            <v/>
          </cell>
          <cell r="F2366">
            <v>0</v>
          </cell>
          <cell r="G2366">
            <v>0</v>
          </cell>
        </row>
        <row r="2367">
          <cell r="A2367" t="str">
            <v/>
          </cell>
          <cell r="B2367" t="str">
            <v/>
          </cell>
          <cell r="D2367" t="str">
            <v/>
          </cell>
          <cell r="F2367">
            <v>0</v>
          </cell>
          <cell r="G2367">
            <v>0</v>
          </cell>
        </row>
        <row r="2368">
          <cell r="A2368" t="str">
            <v/>
          </cell>
          <cell r="B2368" t="str">
            <v/>
          </cell>
          <cell r="D2368" t="str">
            <v/>
          </cell>
          <cell r="F2368">
            <v>0</v>
          </cell>
          <cell r="G2368">
            <v>0</v>
          </cell>
        </row>
        <row r="2369">
          <cell r="A2369" t="str">
            <v/>
          </cell>
          <cell r="B2369" t="str">
            <v/>
          </cell>
          <cell r="D2369" t="str">
            <v/>
          </cell>
          <cell r="F2369">
            <v>0</v>
          </cell>
          <cell r="G2369">
            <v>0</v>
          </cell>
        </row>
        <row r="2370">
          <cell r="A2370" t="str">
            <v/>
          </cell>
          <cell r="B2370" t="str">
            <v/>
          </cell>
          <cell r="D2370" t="str">
            <v/>
          </cell>
          <cell r="F2370">
            <v>0</v>
          </cell>
          <cell r="G2370">
            <v>0</v>
          </cell>
        </row>
        <row r="2371">
          <cell r="A2371" t="str">
            <v/>
          </cell>
          <cell r="B2371" t="str">
            <v/>
          </cell>
          <cell r="D2371" t="str">
            <v/>
          </cell>
          <cell r="F2371">
            <v>0</v>
          </cell>
          <cell r="G2371">
            <v>0</v>
          </cell>
        </row>
        <row r="2372">
          <cell r="A2372" t="str">
            <v/>
          </cell>
          <cell r="B2372" t="str">
            <v/>
          </cell>
          <cell r="D2372" t="str">
            <v/>
          </cell>
          <cell r="F2372">
            <v>0</v>
          </cell>
          <cell r="G2372">
            <v>0</v>
          </cell>
        </row>
        <row r="2373">
          <cell r="A2373" t="str">
            <v/>
          </cell>
          <cell r="B2373" t="str">
            <v/>
          </cell>
          <cell r="D2373" t="str">
            <v/>
          </cell>
          <cell r="F2373">
            <v>0</v>
          </cell>
          <cell r="G2373">
            <v>0</v>
          </cell>
        </row>
        <row r="2374">
          <cell r="A2374" t="str">
            <v/>
          </cell>
          <cell r="B2374" t="str">
            <v/>
          </cell>
          <cell r="D2374" t="str">
            <v/>
          </cell>
          <cell r="F2374">
            <v>0</v>
          </cell>
          <cell r="G2374">
            <v>0</v>
          </cell>
        </row>
        <row r="2375">
          <cell r="A2375" t="str">
            <v/>
          </cell>
          <cell r="B2375" t="str">
            <v/>
          </cell>
          <cell r="D2375" t="str">
            <v/>
          </cell>
          <cell r="F2375">
            <v>0</v>
          </cell>
          <cell r="G2375">
            <v>0</v>
          </cell>
        </row>
        <row r="2376">
          <cell r="A2376" t="str">
            <v/>
          </cell>
          <cell r="B2376" t="str">
            <v/>
          </cell>
          <cell r="D2376" t="str">
            <v/>
          </cell>
          <cell r="F2376">
            <v>0</v>
          </cell>
          <cell r="G2376">
            <v>0</v>
          </cell>
        </row>
        <row r="2377">
          <cell r="F2377" t="str">
            <v>Total A</v>
          </cell>
          <cell r="G2377">
            <v>0</v>
          </cell>
        </row>
        <row r="2378">
          <cell r="C2378" t="str">
            <v>B - MANO DE OBRA</v>
          </cell>
        </row>
        <row r="2379">
          <cell r="A2379" t="str">
            <v/>
          </cell>
          <cell r="B2379" t="str">
            <v/>
          </cell>
          <cell r="D2379" t="str">
            <v/>
          </cell>
          <cell r="F2379">
            <v>0</v>
          </cell>
          <cell r="G2379">
            <v>0</v>
          </cell>
        </row>
        <row r="2380">
          <cell r="A2380" t="str">
            <v/>
          </cell>
          <cell r="B2380" t="str">
            <v/>
          </cell>
          <cell r="D2380" t="str">
            <v/>
          </cell>
          <cell r="F2380">
            <v>0</v>
          </cell>
          <cell r="G2380">
            <v>0</v>
          </cell>
        </row>
        <row r="2381">
          <cell r="A2381" t="str">
            <v/>
          </cell>
          <cell r="B2381" t="str">
            <v/>
          </cell>
          <cell r="D2381" t="str">
            <v/>
          </cell>
          <cell r="F2381">
            <v>0</v>
          </cell>
          <cell r="G2381">
            <v>0</v>
          </cell>
        </row>
        <row r="2382">
          <cell r="A2382" t="str">
            <v/>
          </cell>
          <cell r="B2382" t="str">
            <v/>
          </cell>
          <cell r="D2382" t="str">
            <v/>
          </cell>
          <cell r="F2382">
            <v>0</v>
          </cell>
          <cell r="G2382">
            <v>0</v>
          </cell>
        </row>
        <row r="2383">
          <cell r="A2383" t="str">
            <v/>
          </cell>
          <cell r="B2383" t="str">
            <v/>
          </cell>
          <cell r="D2383" t="str">
            <v/>
          </cell>
          <cell r="F2383">
            <v>0</v>
          </cell>
          <cell r="G2383">
            <v>0</v>
          </cell>
        </row>
        <row r="2384">
          <cell r="A2384" t="str">
            <v/>
          </cell>
          <cell r="B2384" t="str">
            <v/>
          </cell>
          <cell r="D2384" t="str">
            <v/>
          </cell>
          <cell r="F2384">
            <v>0</v>
          </cell>
          <cell r="G2384">
            <v>0</v>
          </cell>
        </row>
        <row r="2385">
          <cell r="A2385" t="str">
            <v/>
          </cell>
          <cell r="B2385" t="str">
            <v/>
          </cell>
          <cell r="D2385" t="str">
            <v/>
          </cell>
          <cell r="F2385">
            <v>0</v>
          </cell>
          <cell r="G2385">
            <v>0</v>
          </cell>
        </row>
        <row r="2386">
          <cell r="A2386" t="str">
            <v/>
          </cell>
          <cell r="B2386" t="str">
            <v/>
          </cell>
          <cell r="D2386" t="str">
            <v/>
          </cell>
          <cell r="F2386">
            <v>0</v>
          </cell>
          <cell r="G2386">
            <v>0</v>
          </cell>
        </row>
        <row r="2387">
          <cell r="F2387" t="str">
            <v>Total B</v>
          </cell>
          <cell r="G2387">
            <v>0</v>
          </cell>
        </row>
        <row r="2388">
          <cell r="C2388" t="str">
            <v>C - EQUIPOS</v>
          </cell>
        </row>
        <row r="2389">
          <cell r="A2389" t="str">
            <v/>
          </cell>
          <cell r="B2389" t="str">
            <v/>
          </cell>
          <cell r="D2389" t="str">
            <v/>
          </cell>
          <cell r="F2389">
            <v>0</v>
          </cell>
          <cell r="G2389">
            <v>0</v>
          </cell>
        </row>
        <row r="2390">
          <cell r="A2390" t="str">
            <v/>
          </cell>
          <cell r="B2390" t="str">
            <v/>
          </cell>
          <cell r="D2390" t="str">
            <v/>
          </cell>
          <cell r="F2390">
            <v>0</v>
          </cell>
          <cell r="G2390">
            <v>0</v>
          </cell>
        </row>
        <row r="2391">
          <cell r="A2391" t="str">
            <v/>
          </cell>
          <cell r="B2391" t="str">
            <v/>
          </cell>
          <cell r="D2391" t="str">
            <v/>
          </cell>
          <cell r="F2391">
            <v>0</v>
          </cell>
          <cell r="G2391">
            <v>0</v>
          </cell>
        </row>
        <row r="2392">
          <cell r="A2392" t="str">
            <v/>
          </cell>
          <cell r="B2392" t="str">
            <v/>
          </cell>
          <cell r="D2392" t="str">
            <v/>
          </cell>
          <cell r="F2392">
            <v>0</v>
          </cell>
          <cell r="G2392">
            <v>0</v>
          </cell>
        </row>
        <row r="2393">
          <cell r="A2393" t="str">
            <v/>
          </cell>
          <cell r="B2393" t="str">
            <v/>
          </cell>
          <cell r="D2393" t="str">
            <v/>
          </cell>
          <cell r="F2393">
            <v>0</v>
          </cell>
          <cell r="G2393">
            <v>0</v>
          </cell>
        </row>
        <row r="2394">
          <cell r="A2394" t="str">
            <v/>
          </cell>
          <cell r="B2394" t="str">
            <v/>
          </cell>
          <cell r="D2394" t="str">
            <v/>
          </cell>
          <cell r="F2394">
            <v>0</v>
          </cell>
          <cell r="G2394">
            <v>0</v>
          </cell>
        </row>
        <row r="2395">
          <cell r="A2395" t="str">
            <v/>
          </cell>
          <cell r="B2395" t="str">
            <v/>
          </cell>
          <cell r="D2395" t="str">
            <v/>
          </cell>
          <cell r="F2395">
            <v>0</v>
          </cell>
          <cell r="G2395">
            <v>0</v>
          </cell>
        </row>
        <row r="2396">
          <cell r="A2396" t="str">
            <v/>
          </cell>
          <cell r="B2396" t="str">
            <v/>
          </cell>
          <cell r="D2396" t="str">
            <v/>
          </cell>
          <cell r="F2396">
            <v>0</v>
          </cell>
          <cell r="G2396">
            <v>0</v>
          </cell>
        </row>
        <row r="2397">
          <cell r="A2397" t="str">
            <v/>
          </cell>
          <cell r="B2397" t="str">
            <v/>
          </cell>
          <cell r="D2397" t="str">
            <v/>
          </cell>
          <cell r="F2397">
            <v>0</v>
          </cell>
          <cell r="G2397">
            <v>0</v>
          </cell>
        </row>
        <row r="2398">
          <cell r="F2398" t="str">
            <v>Total C</v>
          </cell>
          <cell r="G2398">
            <v>0</v>
          </cell>
        </row>
        <row r="2400">
          <cell r="A2400" t="str">
            <v>12.7</v>
          </cell>
          <cell r="B2400" t="str">
            <v>Cañería de desague pluvial</v>
          </cell>
          <cell r="D2400" t="str">
            <v>Costo  Neto</v>
          </cell>
          <cell r="F2400" t="str">
            <v>Total D=A+B+C</v>
          </cell>
          <cell r="G2400">
            <v>0</v>
          </cell>
        </row>
        <row r="2402">
          <cell r="A2402" t="str">
            <v>ANALISIS DE PRECIOS</v>
          </cell>
        </row>
        <row r="2403">
          <cell r="A2403" t="str">
            <v>COMITENTE:</v>
          </cell>
          <cell r="B2403" t="str">
            <v>DIRECCIÓN DE INFRAESTRUCTURA ESCOLAR</v>
          </cell>
        </row>
        <row r="2404">
          <cell r="A2404" t="str">
            <v>CONTRATISTA:</v>
          </cell>
          <cell r="B2404">
            <v>0</v>
          </cell>
        </row>
        <row r="2405">
          <cell r="A2405" t="str">
            <v>OBRA:</v>
          </cell>
          <cell r="B2405" t="str">
            <v>ESCUELA BATALLA DE TUCUMAN</v>
          </cell>
          <cell r="F2405" t="str">
            <v>PRECIOS A:</v>
          </cell>
          <cell r="G2405">
            <v>0</v>
          </cell>
        </row>
        <row r="2406">
          <cell r="A2406" t="str">
            <v>UBICACIÓN:</v>
          </cell>
          <cell r="B2406" t="str">
            <v>Calle Mendoza y Calle Nº17 - Pocito</v>
          </cell>
        </row>
        <row r="2407">
          <cell r="A2407" t="str">
            <v>RUBRO:</v>
          </cell>
          <cell r="B2407" t="str">
            <v/>
          </cell>
          <cell r="C2407" t="str">
            <v/>
          </cell>
        </row>
        <row r="2408">
          <cell r="A2408" t="str">
            <v>ITEM:</v>
          </cell>
          <cell r="B2408" t="str">
            <v>12.8</v>
          </cell>
          <cell r="C2408" t="str">
            <v>Conexión a redes externas y otras</v>
          </cell>
          <cell r="F2408" t="str">
            <v>UNIDAD:</v>
          </cell>
          <cell r="G2408" t="str">
            <v>gl</v>
          </cell>
        </row>
        <row r="2410">
          <cell r="A2410" t="str">
            <v>DATOS REDETERMINACION</v>
          </cell>
          <cell r="C2410" t="str">
            <v>DESIGNACION</v>
          </cell>
          <cell r="D2410" t="str">
            <v>U</v>
          </cell>
          <cell r="E2410" t="str">
            <v>Cantidad</v>
          </cell>
          <cell r="F2410" t="str">
            <v>$ Unitarios</v>
          </cell>
          <cell r="G2410" t="str">
            <v>$ Parcial</v>
          </cell>
        </row>
        <row r="2411">
          <cell r="A2411" t="str">
            <v>CÓDIGO</v>
          </cell>
          <cell r="B2411" t="str">
            <v>DESCRIPCIÓN</v>
          </cell>
        </row>
        <row r="2412">
          <cell r="C2412" t="str">
            <v>A - MATERIALES</v>
          </cell>
        </row>
        <row r="2413">
          <cell r="A2413" t="str">
            <v/>
          </cell>
          <cell r="B2413" t="str">
            <v/>
          </cell>
          <cell r="D2413" t="str">
            <v/>
          </cell>
          <cell r="F2413">
            <v>0</v>
          </cell>
          <cell r="G2413">
            <v>0</v>
          </cell>
        </row>
        <row r="2414">
          <cell r="A2414" t="str">
            <v/>
          </cell>
          <cell r="B2414" t="str">
            <v/>
          </cell>
          <cell r="D2414" t="str">
            <v/>
          </cell>
          <cell r="F2414">
            <v>0</v>
          </cell>
          <cell r="G2414">
            <v>0</v>
          </cell>
        </row>
        <row r="2415">
          <cell r="A2415" t="str">
            <v/>
          </cell>
          <cell r="B2415" t="str">
            <v/>
          </cell>
          <cell r="D2415" t="str">
            <v/>
          </cell>
          <cell r="F2415">
            <v>0</v>
          </cell>
          <cell r="G2415">
            <v>0</v>
          </cell>
        </row>
        <row r="2416">
          <cell r="A2416" t="str">
            <v/>
          </cell>
          <cell r="B2416" t="str">
            <v/>
          </cell>
          <cell r="D2416" t="str">
            <v/>
          </cell>
          <cell r="F2416">
            <v>0</v>
          </cell>
          <cell r="G2416">
            <v>0</v>
          </cell>
        </row>
        <row r="2417">
          <cell r="A2417" t="str">
            <v/>
          </cell>
          <cell r="B2417" t="str">
            <v/>
          </cell>
          <cell r="D2417" t="str">
            <v/>
          </cell>
          <cell r="F2417">
            <v>0</v>
          </cell>
          <cell r="G2417">
            <v>0</v>
          </cell>
        </row>
        <row r="2418">
          <cell r="A2418" t="str">
            <v/>
          </cell>
          <cell r="B2418" t="str">
            <v/>
          </cell>
          <cell r="D2418" t="str">
            <v/>
          </cell>
          <cell r="F2418">
            <v>0</v>
          </cell>
          <cell r="G2418">
            <v>0</v>
          </cell>
        </row>
        <row r="2419">
          <cell r="A2419" t="str">
            <v/>
          </cell>
          <cell r="B2419" t="str">
            <v/>
          </cell>
          <cell r="D2419" t="str">
            <v/>
          </cell>
          <cell r="F2419">
            <v>0</v>
          </cell>
          <cell r="G2419">
            <v>0</v>
          </cell>
        </row>
        <row r="2420">
          <cell r="A2420" t="str">
            <v/>
          </cell>
          <cell r="B2420" t="str">
            <v/>
          </cell>
          <cell r="D2420" t="str">
            <v/>
          </cell>
          <cell r="F2420">
            <v>0</v>
          </cell>
          <cell r="G2420">
            <v>0</v>
          </cell>
        </row>
        <row r="2421">
          <cell r="A2421" t="str">
            <v/>
          </cell>
          <cell r="B2421" t="str">
            <v/>
          </cell>
          <cell r="D2421" t="str">
            <v/>
          </cell>
          <cell r="F2421">
            <v>0</v>
          </cell>
          <cell r="G2421">
            <v>0</v>
          </cell>
        </row>
        <row r="2422">
          <cell r="A2422" t="str">
            <v/>
          </cell>
          <cell r="B2422" t="str">
            <v/>
          </cell>
          <cell r="D2422" t="str">
            <v/>
          </cell>
          <cell r="F2422">
            <v>0</v>
          </cell>
          <cell r="G2422">
            <v>0</v>
          </cell>
        </row>
        <row r="2423">
          <cell r="A2423" t="str">
            <v/>
          </cell>
          <cell r="B2423" t="str">
            <v/>
          </cell>
          <cell r="D2423" t="str">
            <v/>
          </cell>
          <cell r="F2423">
            <v>0</v>
          </cell>
          <cell r="G2423">
            <v>0</v>
          </cell>
        </row>
        <row r="2424">
          <cell r="A2424" t="str">
            <v/>
          </cell>
          <cell r="B2424" t="str">
            <v/>
          </cell>
          <cell r="D2424" t="str">
            <v/>
          </cell>
          <cell r="F2424">
            <v>0</v>
          </cell>
          <cell r="G2424">
            <v>0</v>
          </cell>
        </row>
        <row r="2425">
          <cell r="A2425" t="str">
            <v/>
          </cell>
          <cell r="B2425" t="str">
            <v/>
          </cell>
          <cell r="D2425" t="str">
            <v/>
          </cell>
          <cell r="F2425">
            <v>0</v>
          </cell>
          <cell r="G2425">
            <v>0</v>
          </cell>
        </row>
        <row r="2426">
          <cell r="A2426" t="str">
            <v/>
          </cell>
          <cell r="B2426" t="str">
            <v/>
          </cell>
          <cell r="D2426" t="str">
            <v/>
          </cell>
          <cell r="F2426">
            <v>0</v>
          </cell>
          <cell r="G2426">
            <v>0</v>
          </cell>
        </row>
        <row r="2427">
          <cell r="F2427" t="str">
            <v>Total A</v>
          </cell>
          <cell r="G2427">
            <v>0</v>
          </cell>
        </row>
        <row r="2428">
          <cell r="C2428" t="str">
            <v>B - MANO DE OBRA</v>
          </cell>
        </row>
        <row r="2429">
          <cell r="A2429" t="str">
            <v/>
          </cell>
          <cell r="B2429" t="str">
            <v/>
          </cell>
          <cell r="D2429" t="str">
            <v/>
          </cell>
          <cell r="F2429">
            <v>0</v>
          </cell>
          <cell r="G2429">
            <v>0</v>
          </cell>
        </row>
        <row r="2430">
          <cell r="A2430" t="str">
            <v/>
          </cell>
          <cell r="B2430" t="str">
            <v/>
          </cell>
          <cell r="D2430" t="str">
            <v/>
          </cell>
          <cell r="F2430">
            <v>0</v>
          </cell>
          <cell r="G2430">
            <v>0</v>
          </cell>
        </row>
        <row r="2431">
          <cell r="A2431" t="str">
            <v/>
          </cell>
          <cell r="B2431" t="str">
            <v/>
          </cell>
          <cell r="D2431" t="str">
            <v/>
          </cell>
          <cell r="F2431">
            <v>0</v>
          </cell>
          <cell r="G2431">
            <v>0</v>
          </cell>
        </row>
        <row r="2432">
          <cell r="A2432" t="str">
            <v/>
          </cell>
          <cell r="B2432" t="str">
            <v/>
          </cell>
          <cell r="D2432" t="str">
            <v/>
          </cell>
          <cell r="F2432">
            <v>0</v>
          </cell>
          <cell r="G2432">
            <v>0</v>
          </cell>
        </row>
        <row r="2433">
          <cell r="A2433" t="str">
            <v/>
          </cell>
          <cell r="B2433" t="str">
            <v/>
          </cell>
          <cell r="D2433" t="str">
            <v/>
          </cell>
          <cell r="F2433">
            <v>0</v>
          </cell>
          <cell r="G2433">
            <v>0</v>
          </cell>
        </row>
        <row r="2434">
          <cell r="A2434" t="str">
            <v/>
          </cell>
          <cell r="B2434" t="str">
            <v/>
          </cell>
          <cell r="D2434" t="str">
            <v/>
          </cell>
          <cell r="F2434">
            <v>0</v>
          </cell>
          <cell r="G2434">
            <v>0</v>
          </cell>
        </row>
        <row r="2435">
          <cell r="A2435" t="str">
            <v/>
          </cell>
          <cell r="B2435" t="str">
            <v/>
          </cell>
          <cell r="D2435" t="str">
            <v/>
          </cell>
          <cell r="F2435">
            <v>0</v>
          </cell>
          <cell r="G2435">
            <v>0</v>
          </cell>
        </row>
        <row r="2436">
          <cell r="A2436" t="str">
            <v/>
          </cell>
          <cell r="B2436" t="str">
            <v/>
          </cell>
          <cell r="D2436" t="str">
            <v/>
          </cell>
          <cell r="F2436">
            <v>0</v>
          </cell>
          <cell r="G2436">
            <v>0</v>
          </cell>
        </row>
        <row r="2437">
          <cell r="F2437" t="str">
            <v>Total B</v>
          </cell>
          <cell r="G2437">
            <v>0</v>
          </cell>
        </row>
        <row r="2438">
          <cell r="C2438" t="str">
            <v>C - EQUIPOS</v>
          </cell>
        </row>
        <row r="2439">
          <cell r="A2439" t="str">
            <v/>
          </cell>
          <cell r="B2439" t="str">
            <v/>
          </cell>
          <cell r="D2439" t="str">
            <v/>
          </cell>
          <cell r="F2439">
            <v>0</v>
          </cell>
          <cell r="G2439">
            <v>0</v>
          </cell>
        </row>
        <row r="2440">
          <cell r="A2440" t="str">
            <v/>
          </cell>
          <cell r="B2440" t="str">
            <v/>
          </cell>
          <cell r="D2440" t="str">
            <v/>
          </cell>
          <cell r="F2440">
            <v>0</v>
          </cell>
          <cell r="G2440">
            <v>0</v>
          </cell>
        </row>
        <row r="2441">
          <cell r="A2441" t="str">
            <v/>
          </cell>
          <cell r="B2441" t="str">
            <v/>
          </cell>
          <cell r="D2441" t="str">
            <v/>
          </cell>
          <cell r="F2441">
            <v>0</v>
          </cell>
          <cell r="G2441">
            <v>0</v>
          </cell>
        </row>
        <row r="2442">
          <cell r="A2442" t="str">
            <v/>
          </cell>
          <cell r="B2442" t="str">
            <v/>
          </cell>
          <cell r="D2442" t="str">
            <v/>
          </cell>
          <cell r="F2442">
            <v>0</v>
          </cell>
          <cell r="G2442">
            <v>0</v>
          </cell>
        </row>
        <row r="2443">
          <cell r="A2443" t="str">
            <v/>
          </cell>
          <cell r="B2443" t="str">
            <v/>
          </cell>
          <cell r="D2443" t="str">
            <v/>
          </cell>
          <cell r="F2443">
            <v>0</v>
          </cell>
          <cell r="G2443">
            <v>0</v>
          </cell>
        </row>
        <row r="2444">
          <cell r="A2444" t="str">
            <v/>
          </cell>
          <cell r="B2444" t="str">
            <v/>
          </cell>
          <cell r="D2444" t="str">
            <v/>
          </cell>
          <cell r="F2444">
            <v>0</v>
          </cell>
          <cell r="G2444">
            <v>0</v>
          </cell>
        </row>
        <row r="2445">
          <cell r="A2445" t="str">
            <v/>
          </cell>
          <cell r="B2445" t="str">
            <v/>
          </cell>
          <cell r="D2445" t="str">
            <v/>
          </cell>
          <cell r="F2445">
            <v>0</v>
          </cell>
          <cell r="G2445">
            <v>0</v>
          </cell>
        </row>
        <row r="2446">
          <cell r="A2446" t="str">
            <v/>
          </cell>
          <cell r="B2446" t="str">
            <v/>
          </cell>
          <cell r="D2446" t="str">
            <v/>
          </cell>
          <cell r="F2446">
            <v>0</v>
          </cell>
          <cell r="G2446">
            <v>0</v>
          </cell>
        </row>
        <row r="2447">
          <cell r="A2447" t="str">
            <v/>
          </cell>
          <cell r="B2447" t="str">
            <v/>
          </cell>
          <cell r="D2447" t="str">
            <v/>
          </cell>
          <cell r="F2447">
            <v>0</v>
          </cell>
          <cell r="G2447">
            <v>0</v>
          </cell>
        </row>
        <row r="2448">
          <cell r="F2448" t="str">
            <v>Total C</v>
          </cell>
          <cell r="G2448">
            <v>0</v>
          </cell>
        </row>
        <row r="2450">
          <cell r="A2450" t="str">
            <v>12.8</v>
          </cell>
          <cell r="B2450" t="str">
            <v>Conexión a redes externas y otras</v>
          </cell>
          <cell r="D2450" t="str">
            <v>Costo  Neto</v>
          </cell>
          <cell r="F2450" t="str">
            <v>Total D=A+B+C</v>
          </cell>
          <cell r="G2450">
            <v>0</v>
          </cell>
        </row>
        <row r="2452">
          <cell r="A2452" t="str">
            <v>ANALISIS DE PRECIOS</v>
          </cell>
        </row>
        <row r="2453">
          <cell r="A2453" t="str">
            <v>COMITENTE:</v>
          </cell>
          <cell r="B2453" t="str">
            <v>DIRECCIÓN DE INFRAESTRUCTURA ESCOLAR</v>
          </cell>
        </row>
        <row r="2454">
          <cell r="A2454" t="str">
            <v>CONTRATISTA:</v>
          </cell>
          <cell r="B2454">
            <v>0</v>
          </cell>
        </row>
        <row r="2455">
          <cell r="A2455" t="str">
            <v>OBRA:</v>
          </cell>
          <cell r="B2455" t="str">
            <v>ESCUELA BATALLA DE TUCUMAN</v>
          </cell>
          <cell r="F2455" t="str">
            <v>PRECIOS A:</v>
          </cell>
          <cell r="G2455">
            <v>0</v>
          </cell>
        </row>
        <row r="2456">
          <cell r="A2456" t="str">
            <v>UBICACIÓN:</v>
          </cell>
          <cell r="B2456" t="str">
            <v>Calle Mendoza y Calle Nº17 - Pocito</v>
          </cell>
        </row>
        <row r="2457">
          <cell r="A2457" t="str">
            <v>RUBRO:</v>
          </cell>
          <cell r="B2457" t="str">
            <v/>
          </cell>
          <cell r="C2457" t="str">
            <v/>
          </cell>
        </row>
        <row r="2458">
          <cell r="A2458" t="str">
            <v>ITEM:</v>
          </cell>
          <cell r="B2458" t="str">
            <v>13.1</v>
          </cell>
          <cell r="C2458" t="str">
            <v>Tendido de cañería</v>
          </cell>
          <cell r="F2458" t="str">
            <v>UNIDAD:</v>
          </cell>
          <cell r="G2458" t="str">
            <v>gl</v>
          </cell>
        </row>
        <row r="2460">
          <cell r="A2460" t="str">
            <v>DATOS REDETERMINACION</v>
          </cell>
          <cell r="C2460" t="str">
            <v>DESIGNACION</v>
          </cell>
          <cell r="D2460" t="str">
            <v>U</v>
          </cell>
          <cell r="E2460" t="str">
            <v>Cantidad</v>
          </cell>
          <cell r="F2460" t="str">
            <v>$ Unitarios</v>
          </cell>
          <cell r="G2460" t="str">
            <v>$ Parcial</v>
          </cell>
        </row>
        <row r="2461">
          <cell r="A2461" t="str">
            <v>CÓDIGO</v>
          </cell>
          <cell r="B2461" t="str">
            <v>DESCRIPCIÓN</v>
          </cell>
        </row>
        <row r="2462">
          <cell r="C2462" t="str">
            <v>A - MATERIALES</v>
          </cell>
        </row>
        <row r="2463">
          <cell r="A2463" t="str">
            <v/>
          </cell>
          <cell r="B2463" t="str">
            <v/>
          </cell>
          <cell r="D2463" t="str">
            <v/>
          </cell>
          <cell r="F2463">
            <v>0</v>
          </cell>
          <cell r="G2463">
            <v>0</v>
          </cell>
        </row>
        <row r="2464">
          <cell r="A2464" t="str">
            <v/>
          </cell>
          <cell r="B2464" t="str">
            <v/>
          </cell>
          <cell r="D2464" t="str">
            <v/>
          </cell>
          <cell r="F2464">
            <v>0</v>
          </cell>
          <cell r="G2464">
            <v>0</v>
          </cell>
        </row>
        <row r="2465">
          <cell r="A2465" t="str">
            <v/>
          </cell>
          <cell r="B2465" t="str">
            <v/>
          </cell>
          <cell r="D2465" t="str">
            <v/>
          </cell>
          <cell r="F2465">
            <v>0</v>
          </cell>
          <cell r="G2465">
            <v>0</v>
          </cell>
        </row>
        <row r="2466">
          <cell r="A2466" t="str">
            <v/>
          </cell>
          <cell r="B2466" t="str">
            <v/>
          </cell>
          <cell r="D2466" t="str">
            <v/>
          </cell>
          <cell r="F2466">
            <v>0</v>
          </cell>
          <cell r="G2466">
            <v>0</v>
          </cell>
        </row>
        <row r="2467">
          <cell r="A2467" t="str">
            <v/>
          </cell>
          <cell r="B2467" t="str">
            <v/>
          </cell>
          <cell r="D2467" t="str">
            <v/>
          </cell>
          <cell r="F2467">
            <v>0</v>
          </cell>
          <cell r="G2467">
            <v>0</v>
          </cell>
        </row>
        <row r="2468">
          <cell r="A2468" t="str">
            <v/>
          </cell>
          <cell r="B2468" t="str">
            <v/>
          </cell>
          <cell r="D2468" t="str">
            <v/>
          </cell>
          <cell r="F2468">
            <v>0</v>
          </cell>
          <cell r="G2468">
            <v>0</v>
          </cell>
        </row>
        <row r="2469">
          <cell r="A2469" t="str">
            <v/>
          </cell>
          <cell r="B2469" t="str">
            <v/>
          </cell>
          <cell r="D2469" t="str">
            <v/>
          </cell>
          <cell r="F2469">
            <v>0</v>
          </cell>
          <cell r="G2469">
            <v>0</v>
          </cell>
        </row>
        <row r="2470">
          <cell r="A2470" t="str">
            <v/>
          </cell>
          <cell r="B2470" t="str">
            <v/>
          </cell>
          <cell r="D2470" t="str">
            <v/>
          </cell>
          <cell r="F2470">
            <v>0</v>
          </cell>
          <cell r="G2470">
            <v>0</v>
          </cell>
        </row>
        <row r="2471">
          <cell r="A2471" t="str">
            <v/>
          </cell>
          <cell r="B2471" t="str">
            <v/>
          </cell>
          <cell r="D2471" t="str">
            <v/>
          </cell>
          <cell r="F2471">
            <v>0</v>
          </cell>
          <cell r="G2471">
            <v>0</v>
          </cell>
        </row>
        <row r="2472">
          <cell r="A2472" t="str">
            <v/>
          </cell>
          <cell r="B2472" t="str">
            <v/>
          </cell>
          <cell r="D2472" t="str">
            <v/>
          </cell>
          <cell r="F2472">
            <v>0</v>
          </cell>
          <cell r="G2472">
            <v>0</v>
          </cell>
        </row>
        <row r="2473">
          <cell r="A2473" t="str">
            <v/>
          </cell>
          <cell r="B2473" t="str">
            <v/>
          </cell>
          <cell r="D2473" t="str">
            <v/>
          </cell>
          <cell r="F2473">
            <v>0</v>
          </cell>
          <cell r="G2473">
            <v>0</v>
          </cell>
        </row>
        <row r="2474">
          <cell r="A2474" t="str">
            <v/>
          </cell>
          <cell r="B2474" t="str">
            <v/>
          </cell>
          <cell r="D2474" t="str">
            <v/>
          </cell>
          <cell r="F2474">
            <v>0</v>
          </cell>
          <cell r="G2474">
            <v>0</v>
          </cell>
        </row>
        <row r="2475">
          <cell r="A2475" t="str">
            <v/>
          </cell>
          <cell r="B2475" t="str">
            <v/>
          </cell>
          <cell r="D2475" t="str">
            <v/>
          </cell>
          <cell r="F2475">
            <v>0</v>
          </cell>
          <cell r="G2475">
            <v>0</v>
          </cell>
        </row>
        <row r="2476">
          <cell r="A2476" t="str">
            <v/>
          </cell>
          <cell r="B2476" t="str">
            <v/>
          </cell>
          <cell r="D2476" t="str">
            <v/>
          </cell>
          <cell r="F2476">
            <v>0</v>
          </cell>
          <cell r="G2476">
            <v>0</v>
          </cell>
        </row>
        <row r="2477">
          <cell r="F2477" t="str">
            <v>Total A</v>
          </cell>
          <cell r="G2477">
            <v>0</v>
          </cell>
        </row>
        <row r="2478">
          <cell r="C2478" t="str">
            <v>B - MANO DE OBRA</v>
          </cell>
        </row>
        <row r="2479">
          <cell r="A2479" t="str">
            <v/>
          </cell>
          <cell r="B2479" t="str">
            <v/>
          </cell>
          <cell r="D2479" t="str">
            <v/>
          </cell>
          <cell r="F2479">
            <v>0</v>
          </cell>
          <cell r="G2479">
            <v>0</v>
          </cell>
        </row>
        <row r="2480">
          <cell r="A2480" t="str">
            <v/>
          </cell>
          <cell r="B2480" t="str">
            <v/>
          </cell>
          <cell r="D2480" t="str">
            <v/>
          </cell>
          <cell r="F2480">
            <v>0</v>
          </cell>
          <cell r="G2480">
            <v>0</v>
          </cell>
        </row>
        <row r="2481">
          <cell r="A2481" t="str">
            <v/>
          </cell>
          <cell r="B2481" t="str">
            <v/>
          </cell>
          <cell r="D2481" t="str">
            <v/>
          </cell>
          <cell r="F2481">
            <v>0</v>
          </cell>
          <cell r="G2481">
            <v>0</v>
          </cell>
        </row>
        <row r="2482">
          <cell r="A2482" t="str">
            <v/>
          </cell>
          <cell r="B2482" t="str">
            <v/>
          </cell>
          <cell r="D2482" t="str">
            <v/>
          </cell>
          <cell r="F2482">
            <v>0</v>
          </cell>
          <cell r="G2482">
            <v>0</v>
          </cell>
        </row>
        <row r="2483">
          <cell r="A2483" t="str">
            <v/>
          </cell>
          <cell r="B2483" t="str">
            <v/>
          </cell>
          <cell r="D2483" t="str">
            <v/>
          </cell>
          <cell r="F2483">
            <v>0</v>
          </cell>
          <cell r="G2483">
            <v>0</v>
          </cell>
        </row>
        <row r="2484">
          <cell r="A2484" t="str">
            <v/>
          </cell>
          <cell r="B2484" t="str">
            <v/>
          </cell>
          <cell r="D2484" t="str">
            <v/>
          </cell>
          <cell r="F2484">
            <v>0</v>
          </cell>
          <cell r="G2484">
            <v>0</v>
          </cell>
        </row>
        <row r="2485">
          <cell r="A2485" t="str">
            <v/>
          </cell>
          <cell r="B2485" t="str">
            <v/>
          </cell>
          <cell r="D2485" t="str">
            <v/>
          </cell>
          <cell r="F2485">
            <v>0</v>
          </cell>
          <cell r="G2485">
            <v>0</v>
          </cell>
        </row>
        <row r="2486">
          <cell r="A2486" t="str">
            <v/>
          </cell>
          <cell r="B2486" t="str">
            <v/>
          </cell>
          <cell r="D2486" t="str">
            <v/>
          </cell>
          <cell r="F2486">
            <v>0</v>
          </cell>
          <cell r="G2486">
            <v>0</v>
          </cell>
        </row>
        <row r="2487">
          <cell r="F2487" t="str">
            <v>Total B</v>
          </cell>
          <cell r="G2487">
            <v>0</v>
          </cell>
        </row>
        <row r="2488">
          <cell r="C2488" t="str">
            <v>C - EQUIPOS</v>
          </cell>
        </row>
        <row r="2489">
          <cell r="A2489" t="str">
            <v/>
          </cell>
          <cell r="B2489" t="str">
            <v/>
          </cell>
          <cell r="D2489" t="str">
            <v/>
          </cell>
          <cell r="F2489">
            <v>0</v>
          </cell>
          <cell r="G2489">
            <v>0</v>
          </cell>
        </row>
        <row r="2490">
          <cell r="A2490" t="str">
            <v/>
          </cell>
          <cell r="B2490" t="str">
            <v/>
          </cell>
          <cell r="D2490" t="str">
            <v/>
          </cell>
          <cell r="F2490">
            <v>0</v>
          </cell>
          <cell r="G2490">
            <v>0</v>
          </cell>
        </row>
        <row r="2491">
          <cell r="A2491" t="str">
            <v/>
          </cell>
          <cell r="B2491" t="str">
            <v/>
          </cell>
          <cell r="D2491" t="str">
            <v/>
          </cell>
          <cell r="F2491">
            <v>0</v>
          </cell>
          <cell r="G2491">
            <v>0</v>
          </cell>
        </row>
        <row r="2492">
          <cell r="A2492" t="str">
            <v/>
          </cell>
          <cell r="B2492" t="str">
            <v/>
          </cell>
          <cell r="D2492" t="str">
            <v/>
          </cell>
          <cell r="F2492">
            <v>0</v>
          </cell>
          <cell r="G2492">
            <v>0</v>
          </cell>
        </row>
        <row r="2493">
          <cell r="A2493" t="str">
            <v/>
          </cell>
          <cell r="B2493" t="str">
            <v/>
          </cell>
          <cell r="D2493" t="str">
            <v/>
          </cell>
          <cell r="F2493">
            <v>0</v>
          </cell>
          <cell r="G2493">
            <v>0</v>
          </cell>
        </row>
        <row r="2494">
          <cell r="A2494" t="str">
            <v/>
          </cell>
          <cell r="B2494" t="str">
            <v/>
          </cell>
          <cell r="D2494" t="str">
            <v/>
          </cell>
          <cell r="F2494">
            <v>0</v>
          </cell>
          <cell r="G2494">
            <v>0</v>
          </cell>
        </row>
        <row r="2495">
          <cell r="A2495" t="str">
            <v/>
          </cell>
          <cell r="B2495" t="str">
            <v/>
          </cell>
          <cell r="D2495" t="str">
            <v/>
          </cell>
          <cell r="F2495">
            <v>0</v>
          </cell>
          <cell r="G2495">
            <v>0</v>
          </cell>
        </row>
        <row r="2496">
          <cell r="A2496" t="str">
            <v/>
          </cell>
          <cell r="B2496" t="str">
            <v/>
          </cell>
          <cell r="D2496" t="str">
            <v/>
          </cell>
          <cell r="F2496">
            <v>0</v>
          </cell>
          <cell r="G2496">
            <v>0</v>
          </cell>
        </row>
        <row r="2497">
          <cell r="A2497" t="str">
            <v/>
          </cell>
          <cell r="B2497" t="str">
            <v/>
          </cell>
          <cell r="D2497" t="str">
            <v/>
          </cell>
          <cell r="F2497">
            <v>0</v>
          </cell>
          <cell r="G2497">
            <v>0</v>
          </cell>
        </row>
        <row r="2498">
          <cell r="F2498" t="str">
            <v>Total C</v>
          </cell>
          <cell r="G2498">
            <v>0</v>
          </cell>
        </row>
        <row r="2500">
          <cell r="A2500" t="str">
            <v>13.1</v>
          </cell>
          <cell r="B2500" t="str">
            <v>Tendido de cañería</v>
          </cell>
          <cell r="D2500" t="str">
            <v>Costo  Neto</v>
          </cell>
          <cell r="F2500" t="str">
            <v>Total D=A+B+C</v>
          </cell>
          <cell r="G2500">
            <v>0</v>
          </cell>
        </row>
        <row r="2502">
          <cell r="A2502" t="str">
            <v>ANALISIS DE PRECIOS</v>
          </cell>
        </row>
        <row r="2503">
          <cell r="A2503" t="str">
            <v>COMITENTE:</v>
          </cell>
          <cell r="B2503" t="str">
            <v>DIRECCIÓN DE INFRAESTRUCTURA ESCOLAR</v>
          </cell>
        </row>
        <row r="2504">
          <cell r="A2504" t="str">
            <v>CONTRATISTA:</v>
          </cell>
          <cell r="B2504">
            <v>0</v>
          </cell>
        </row>
        <row r="2505">
          <cell r="A2505" t="str">
            <v>OBRA:</v>
          </cell>
          <cell r="B2505" t="str">
            <v>ESCUELA BATALLA DE TUCUMAN</v>
          </cell>
          <cell r="F2505" t="str">
            <v>PRECIOS A:</v>
          </cell>
          <cell r="G2505">
            <v>0</v>
          </cell>
        </row>
        <row r="2506">
          <cell r="A2506" t="str">
            <v>UBICACIÓN:</v>
          </cell>
          <cell r="B2506" t="str">
            <v>Calle Mendoza y Calle Nº17 - Pocito</v>
          </cell>
        </row>
        <row r="2507">
          <cell r="A2507" t="str">
            <v>RUBRO:</v>
          </cell>
          <cell r="B2507" t="str">
            <v/>
          </cell>
          <cell r="C2507" t="str">
            <v/>
          </cell>
        </row>
        <row r="2508">
          <cell r="A2508" t="str">
            <v>ITEM:</v>
          </cell>
          <cell r="B2508" t="str">
            <v>13.2</v>
          </cell>
          <cell r="C2508" t="str">
            <v>Reguladores y medidores</v>
          </cell>
          <cell r="F2508" t="str">
            <v>UNIDAD:</v>
          </cell>
          <cell r="G2508" t="str">
            <v>gl</v>
          </cell>
        </row>
        <row r="2510">
          <cell r="A2510" t="str">
            <v>DATOS REDETERMINACION</v>
          </cell>
          <cell r="C2510" t="str">
            <v>DESIGNACION</v>
          </cell>
          <cell r="D2510" t="str">
            <v>U</v>
          </cell>
          <cell r="E2510" t="str">
            <v>Cantidad</v>
          </cell>
          <cell r="F2510" t="str">
            <v>$ Unitarios</v>
          </cell>
          <cell r="G2510" t="str">
            <v>$ Parcial</v>
          </cell>
        </row>
        <row r="2511">
          <cell r="A2511" t="str">
            <v>CÓDIGO</v>
          </cell>
          <cell r="B2511" t="str">
            <v>DESCRIPCIÓN</v>
          </cell>
        </row>
        <row r="2512">
          <cell r="C2512" t="str">
            <v>A - MATERIALES</v>
          </cell>
        </row>
        <row r="2513">
          <cell r="A2513" t="str">
            <v/>
          </cell>
          <cell r="B2513" t="str">
            <v/>
          </cell>
          <cell r="D2513" t="str">
            <v/>
          </cell>
          <cell r="F2513">
            <v>0</v>
          </cell>
          <cell r="G2513">
            <v>0</v>
          </cell>
        </row>
        <row r="2514">
          <cell r="A2514" t="str">
            <v/>
          </cell>
          <cell r="B2514" t="str">
            <v/>
          </cell>
          <cell r="D2514" t="str">
            <v/>
          </cell>
          <cell r="F2514">
            <v>0</v>
          </cell>
          <cell r="G2514">
            <v>0</v>
          </cell>
        </row>
        <row r="2515">
          <cell r="A2515" t="str">
            <v/>
          </cell>
          <cell r="B2515" t="str">
            <v/>
          </cell>
          <cell r="D2515" t="str">
            <v/>
          </cell>
          <cell r="F2515">
            <v>0</v>
          </cell>
          <cell r="G2515">
            <v>0</v>
          </cell>
        </row>
        <row r="2516">
          <cell r="A2516" t="str">
            <v/>
          </cell>
          <cell r="B2516" t="str">
            <v/>
          </cell>
          <cell r="D2516" t="str">
            <v/>
          </cell>
          <cell r="F2516">
            <v>0</v>
          </cell>
          <cell r="G2516">
            <v>0</v>
          </cell>
        </row>
        <row r="2517">
          <cell r="A2517" t="str">
            <v/>
          </cell>
          <cell r="B2517" t="str">
            <v/>
          </cell>
          <cell r="D2517" t="str">
            <v/>
          </cell>
          <cell r="F2517">
            <v>0</v>
          </cell>
          <cell r="G2517">
            <v>0</v>
          </cell>
        </row>
        <row r="2518">
          <cell r="A2518" t="str">
            <v/>
          </cell>
          <cell r="B2518" t="str">
            <v/>
          </cell>
          <cell r="D2518" t="str">
            <v/>
          </cell>
          <cell r="F2518">
            <v>0</v>
          </cell>
          <cell r="G2518">
            <v>0</v>
          </cell>
        </row>
        <row r="2519">
          <cell r="A2519" t="str">
            <v/>
          </cell>
          <cell r="B2519" t="str">
            <v/>
          </cell>
          <cell r="D2519" t="str">
            <v/>
          </cell>
          <cell r="F2519">
            <v>0</v>
          </cell>
          <cell r="G2519">
            <v>0</v>
          </cell>
        </row>
        <row r="2520">
          <cell r="A2520" t="str">
            <v/>
          </cell>
          <cell r="B2520" t="str">
            <v/>
          </cell>
          <cell r="D2520" t="str">
            <v/>
          </cell>
          <cell r="F2520">
            <v>0</v>
          </cell>
          <cell r="G2520">
            <v>0</v>
          </cell>
        </row>
        <row r="2521">
          <cell r="A2521" t="str">
            <v/>
          </cell>
          <cell r="B2521" t="str">
            <v/>
          </cell>
          <cell r="D2521" t="str">
            <v/>
          </cell>
          <cell r="F2521">
            <v>0</v>
          </cell>
          <cell r="G2521">
            <v>0</v>
          </cell>
        </row>
        <row r="2522">
          <cell r="A2522" t="str">
            <v/>
          </cell>
          <cell r="B2522" t="str">
            <v/>
          </cell>
          <cell r="D2522" t="str">
            <v/>
          </cell>
          <cell r="F2522">
            <v>0</v>
          </cell>
          <cell r="G2522">
            <v>0</v>
          </cell>
        </row>
        <row r="2523">
          <cell r="A2523" t="str">
            <v/>
          </cell>
          <cell r="B2523" t="str">
            <v/>
          </cell>
          <cell r="D2523" t="str">
            <v/>
          </cell>
          <cell r="F2523">
            <v>0</v>
          </cell>
          <cell r="G2523">
            <v>0</v>
          </cell>
        </row>
        <row r="2524">
          <cell r="A2524" t="str">
            <v/>
          </cell>
          <cell r="B2524" t="str">
            <v/>
          </cell>
          <cell r="D2524" t="str">
            <v/>
          </cell>
          <cell r="F2524">
            <v>0</v>
          </cell>
          <cell r="G2524">
            <v>0</v>
          </cell>
        </row>
        <row r="2525">
          <cell r="A2525" t="str">
            <v/>
          </cell>
          <cell r="B2525" t="str">
            <v/>
          </cell>
          <cell r="D2525" t="str">
            <v/>
          </cell>
          <cell r="F2525">
            <v>0</v>
          </cell>
          <cell r="G2525">
            <v>0</v>
          </cell>
        </row>
        <row r="2526">
          <cell r="A2526" t="str">
            <v/>
          </cell>
          <cell r="B2526" t="str">
            <v/>
          </cell>
          <cell r="D2526" t="str">
            <v/>
          </cell>
          <cell r="F2526">
            <v>0</v>
          </cell>
          <cell r="G2526">
            <v>0</v>
          </cell>
        </row>
        <row r="2527">
          <cell r="F2527" t="str">
            <v>Total A</v>
          </cell>
          <cell r="G2527">
            <v>0</v>
          </cell>
        </row>
        <row r="2528">
          <cell r="C2528" t="str">
            <v>B - MANO DE OBRA</v>
          </cell>
        </row>
        <row r="2529">
          <cell r="A2529" t="str">
            <v/>
          </cell>
          <cell r="B2529" t="str">
            <v/>
          </cell>
          <cell r="D2529" t="str">
            <v/>
          </cell>
          <cell r="F2529">
            <v>0</v>
          </cell>
          <cell r="G2529">
            <v>0</v>
          </cell>
        </row>
        <row r="2530">
          <cell r="A2530" t="str">
            <v/>
          </cell>
          <cell r="B2530" t="str">
            <v/>
          </cell>
          <cell r="D2530" t="str">
            <v/>
          </cell>
          <cell r="F2530">
            <v>0</v>
          </cell>
          <cell r="G2530">
            <v>0</v>
          </cell>
        </row>
        <row r="2531">
          <cell r="A2531" t="str">
            <v/>
          </cell>
          <cell r="B2531" t="str">
            <v/>
          </cell>
          <cell r="D2531" t="str">
            <v/>
          </cell>
          <cell r="F2531">
            <v>0</v>
          </cell>
          <cell r="G2531">
            <v>0</v>
          </cell>
        </row>
        <row r="2532">
          <cell r="A2532" t="str">
            <v/>
          </cell>
          <cell r="B2532" t="str">
            <v/>
          </cell>
          <cell r="D2532" t="str">
            <v/>
          </cell>
          <cell r="F2532">
            <v>0</v>
          </cell>
          <cell r="G2532">
            <v>0</v>
          </cell>
        </row>
        <row r="2533">
          <cell r="A2533" t="str">
            <v/>
          </cell>
          <cell r="B2533" t="str">
            <v/>
          </cell>
          <cell r="D2533" t="str">
            <v/>
          </cell>
          <cell r="F2533">
            <v>0</v>
          </cell>
          <cell r="G2533">
            <v>0</v>
          </cell>
        </row>
        <row r="2534">
          <cell r="A2534" t="str">
            <v/>
          </cell>
          <cell r="B2534" t="str">
            <v/>
          </cell>
          <cell r="D2534" t="str">
            <v/>
          </cell>
          <cell r="F2534">
            <v>0</v>
          </cell>
          <cell r="G2534">
            <v>0</v>
          </cell>
        </row>
        <row r="2535">
          <cell r="A2535" t="str">
            <v/>
          </cell>
          <cell r="B2535" t="str">
            <v/>
          </cell>
          <cell r="D2535" t="str">
            <v/>
          </cell>
          <cell r="F2535">
            <v>0</v>
          </cell>
          <cell r="G2535">
            <v>0</v>
          </cell>
        </row>
        <row r="2536">
          <cell r="A2536" t="str">
            <v/>
          </cell>
          <cell r="B2536" t="str">
            <v/>
          </cell>
          <cell r="D2536" t="str">
            <v/>
          </cell>
          <cell r="F2536">
            <v>0</v>
          </cell>
          <cell r="G2536">
            <v>0</v>
          </cell>
        </row>
        <row r="2537">
          <cell r="F2537" t="str">
            <v>Total B</v>
          </cell>
          <cell r="G2537">
            <v>0</v>
          </cell>
        </row>
        <row r="2538">
          <cell r="C2538" t="str">
            <v>C - EQUIPOS</v>
          </cell>
        </row>
        <row r="2539">
          <cell r="A2539" t="str">
            <v/>
          </cell>
          <cell r="B2539" t="str">
            <v/>
          </cell>
          <cell r="D2539" t="str">
            <v/>
          </cell>
          <cell r="F2539">
            <v>0</v>
          </cell>
          <cell r="G2539">
            <v>0</v>
          </cell>
        </row>
        <row r="2540">
          <cell r="A2540" t="str">
            <v/>
          </cell>
          <cell r="B2540" t="str">
            <v/>
          </cell>
          <cell r="D2540" t="str">
            <v/>
          </cell>
          <cell r="F2540">
            <v>0</v>
          </cell>
          <cell r="G2540">
            <v>0</v>
          </cell>
        </row>
        <row r="2541">
          <cell r="A2541" t="str">
            <v/>
          </cell>
          <cell r="B2541" t="str">
            <v/>
          </cell>
          <cell r="D2541" t="str">
            <v/>
          </cell>
          <cell r="F2541">
            <v>0</v>
          </cell>
          <cell r="G2541">
            <v>0</v>
          </cell>
        </row>
        <row r="2542">
          <cell r="A2542" t="str">
            <v/>
          </cell>
          <cell r="B2542" t="str">
            <v/>
          </cell>
          <cell r="D2542" t="str">
            <v/>
          </cell>
          <cell r="F2542">
            <v>0</v>
          </cell>
          <cell r="G2542">
            <v>0</v>
          </cell>
        </row>
        <row r="2543">
          <cell r="A2543" t="str">
            <v/>
          </cell>
          <cell r="B2543" t="str">
            <v/>
          </cell>
          <cell r="D2543" t="str">
            <v/>
          </cell>
          <cell r="F2543">
            <v>0</v>
          </cell>
          <cell r="G2543">
            <v>0</v>
          </cell>
        </row>
        <row r="2544">
          <cell r="A2544" t="str">
            <v/>
          </cell>
          <cell r="B2544" t="str">
            <v/>
          </cell>
          <cell r="D2544" t="str">
            <v/>
          </cell>
          <cell r="F2544">
            <v>0</v>
          </cell>
          <cell r="G2544">
            <v>0</v>
          </cell>
        </row>
        <row r="2545">
          <cell r="A2545" t="str">
            <v/>
          </cell>
          <cell r="B2545" t="str">
            <v/>
          </cell>
          <cell r="D2545" t="str">
            <v/>
          </cell>
          <cell r="F2545">
            <v>0</v>
          </cell>
          <cell r="G2545">
            <v>0</v>
          </cell>
        </row>
        <row r="2546">
          <cell r="A2546" t="str">
            <v/>
          </cell>
          <cell r="B2546" t="str">
            <v/>
          </cell>
          <cell r="D2546" t="str">
            <v/>
          </cell>
          <cell r="F2546">
            <v>0</v>
          </cell>
          <cell r="G2546">
            <v>0</v>
          </cell>
        </row>
        <row r="2547">
          <cell r="A2547" t="str">
            <v/>
          </cell>
          <cell r="B2547" t="str">
            <v/>
          </cell>
          <cell r="D2547" t="str">
            <v/>
          </cell>
          <cell r="F2547">
            <v>0</v>
          </cell>
          <cell r="G2547">
            <v>0</v>
          </cell>
        </row>
        <row r="2548">
          <cell r="F2548" t="str">
            <v>Total C</v>
          </cell>
          <cell r="G2548">
            <v>0</v>
          </cell>
        </row>
        <row r="2550">
          <cell r="A2550" t="str">
            <v>13.2</v>
          </cell>
          <cell r="B2550" t="str">
            <v>Reguladores y medidores</v>
          </cell>
          <cell r="D2550" t="str">
            <v>Costo  Neto</v>
          </cell>
          <cell r="F2550" t="str">
            <v>Total D=A+B+C</v>
          </cell>
          <cell r="G2550">
            <v>0</v>
          </cell>
        </row>
        <row r="2552">
          <cell r="A2552" t="str">
            <v>ANALISIS DE PRECIOS</v>
          </cell>
        </row>
        <row r="2553">
          <cell r="A2553" t="str">
            <v>COMITENTE:</v>
          </cell>
          <cell r="B2553" t="str">
            <v>DIRECCIÓN DE INFRAESTRUCTURA ESCOLAR</v>
          </cell>
        </row>
        <row r="2554">
          <cell r="A2554" t="str">
            <v>CONTRATISTA:</v>
          </cell>
          <cell r="B2554">
            <v>0</v>
          </cell>
        </row>
        <row r="2555">
          <cell r="A2555" t="str">
            <v>OBRA:</v>
          </cell>
          <cell r="B2555" t="str">
            <v>ESCUELA BATALLA DE TUCUMAN</v>
          </cell>
          <cell r="F2555" t="str">
            <v>PRECIOS A:</v>
          </cell>
          <cell r="G2555">
            <v>0</v>
          </cell>
        </row>
        <row r="2556">
          <cell r="A2556" t="str">
            <v>UBICACIÓN:</v>
          </cell>
          <cell r="B2556" t="str">
            <v>Calle Mendoza y Calle Nº17 - Pocito</v>
          </cell>
        </row>
        <row r="2557">
          <cell r="A2557" t="str">
            <v>RUBRO:</v>
          </cell>
          <cell r="B2557" t="str">
            <v/>
          </cell>
          <cell r="C2557" t="str">
            <v/>
          </cell>
        </row>
        <row r="2558">
          <cell r="A2558" t="str">
            <v>ITEM:</v>
          </cell>
          <cell r="B2558" t="str">
            <v>16.1</v>
          </cell>
          <cell r="C2558" t="str">
            <v>Instalación de aires acondicionado frio - calor</v>
          </cell>
          <cell r="F2558" t="str">
            <v>UNIDAD:</v>
          </cell>
          <cell r="G2558" t="str">
            <v>gl</v>
          </cell>
        </row>
        <row r="2560">
          <cell r="A2560" t="str">
            <v>DATOS REDETERMINACION</v>
          </cell>
          <cell r="C2560" t="str">
            <v>DESIGNACION</v>
          </cell>
          <cell r="D2560" t="str">
            <v>U</v>
          </cell>
          <cell r="E2560" t="str">
            <v>Cantidad</v>
          </cell>
          <cell r="F2560" t="str">
            <v>$ Unitarios</v>
          </cell>
          <cell r="G2560" t="str">
            <v>$ Parcial</v>
          </cell>
        </row>
        <row r="2561">
          <cell r="A2561" t="str">
            <v>CÓDIGO</v>
          </cell>
          <cell r="B2561" t="str">
            <v>DESCRIPCIÓN</v>
          </cell>
        </row>
        <row r="2562">
          <cell r="C2562" t="str">
            <v>A - MATERIALES</v>
          </cell>
        </row>
        <row r="2563">
          <cell r="A2563" t="str">
            <v/>
          </cell>
          <cell r="B2563" t="str">
            <v/>
          </cell>
          <cell r="D2563" t="str">
            <v/>
          </cell>
          <cell r="F2563">
            <v>0</v>
          </cell>
          <cell r="G2563">
            <v>0</v>
          </cell>
        </row>
        <row r="2564">
          <cell r="A2564" t="str">
            <v/>
          </cell>
          <cell r="B2564" t="str">
            <v/>
          </cell>
          <cell r="D2564" t="str">
            <v/>
          </cell>
          <cell r="F2564">
            <v>0</v>
          </cell>
          <cell r="G2564">
            <v>0</v>
          </cell>
        </row>
        <row r="2565">
          <cell r="A2565" t="str">
            <v/>
          </cell>
          <cell r="B2565" t="str">
            <v/>
          </cell>
          <cell r="D2565" t="str">
            <v/>
          </cell>
          <cell r="F2565">
            <v>0</v>
          </cell>
          <cell r="G2565">
            <v>0</v>
          </cell>
        </row>
        <row r="2566">
          <cell r="A2566" t="str">
            <v/>
          </cell>
          <cell r="B2566" t="str">
            <v/>
          </cell>
          <cell r="D2566" t="str">
            <v/>
          </cell>
          <cell r="F2566">
            <v>0</v>
          </cell>
          <cell r="G2566">
            <v>0</v>
          </cell>
        </row>
        <row r="2567">
          <cell r="A2567" t="str">
            <v/>
          </cell>
          <cell r="B2567" t="str">
            <v/>
          </cell>
          <cell r="D2567" t="str">
            <v/>
          </cell>
          <cell r="F2567">
            <v>0</v>
          </cell>
          <cell r="G2567">
            <v>0</v>
          </cell>
        </row>
        <row r="2568">
          <cell r="A2568" t="str">
            <v/>
          </cell>
          <cell r="B2568" t="str">
            <v/>
          </cell>
          <cell r="D2568" t="str">
            <v/>
          </cell>
          <cell r="F2568">
            <v>0</v>
          </cell>
          <cell r="G2568">
            <v>0</v>
          </cell>
        </row>
        <row r="2569">
          <cell r="A2569" t="str">
            <v/>
          </cell>
          <cell r="B2569" t="str">
            <v/>
          </cell>
          <cell r="D2569" t="str">
            <v/>
          </cell>
          <cell r="F2569">
            <v>0</v>
          </cell>
          <cell r="G2569">
            <v>0</v>
          </cell>
        </row>
        <row r="2570">
          <cell r="A2570" t="str">
            <v/>
          </cell>
          <cell r="B2570" t="str">
            <v/>
          </cell>
          <cell r="D2570" t="str">
            <v/>
          </cell>
          <cell r="F2570">
            <v>0</v>
          </cell>
          <cell r="G2570">
            <v>0</v>
          </cell>
        </row>
        <row r="2571">
          <cell r="A2571" t="str">
            <v/>
          </cell>
          <cell r="B2571" t="str">
            <v/>
          </cell>
          <cell r="D2571" t="str">
            <v/>
          </cell>
          <cell r="F2571">
            <v>0</v>
          </cell>
          <cell r="G2571">
            <v>0</v>
          </cell>
        </row>
        <row r="2572">
          <cell r="A2572" t="str">
            <v/>
          </cell>
          <cell r="B2572" t="str">
            <v/>
          </cell>
          <cell r="D2572" t="str">
            <v/>
          </cell>
          <cell r="F2572">
            <v>0</v>
          </cell>
          <cell r="G2572">
            <v>0</v>
          </cell>
        </row>
        <row r="2573">
          <cell r="A2573" t="str">
            <v/>
          </cell>
          <cell r="B2573" t="str">
            <v/>
          </cell>
          <cell r="D2573" t="str">
            <v/>
          </cell>
          <cell r="F2573">
            <v>0</v>
          </cell>
          <cell r="G2573">
            <v>0</v>
          </cell>
        </row>
        <row r="2574">
          <cell r="A2574" t="str">
            <v/>
          </cell>
          <cell r="B2574" t="str">
            <v/>
          </cell>
          <cell r="D2574" t="str">
            <v/>
          </cell>
          <cell r="F2574">
            <v>0</v>
          </cell>
          <cell r="G2574">
            <v>0</v>
          </cell>
        </row>
        <row r="2575">
          <cell r="A2575" t="str">
            <v/>
          </cell>
          <cell r="B2575" t="str">
            <v/>
          </cell>
          <cell r="D2575" t="str">
            <v/>
          </cell>
          <cell r="F2575">
            <v>0</v>
          </cell>
          <cell r="G2575">
            <v>0</v>
          </cell>
        </row>
        <row r="2576">
          <cell r="A2576" t="str">
            <v/>
          </cell>
          <cell r="B2576" t="str">
            <v/>
          </cell>
          <cell r="D2576" t="str">
            <v/>
          </cell>
          <cell r="F2576">
            <v>0</v>
          </cell>
          <cell r="G2576">
            <v>0</v>
          </cell>
        </row>
        <row r="2577">
          <cell r="F2577" t="str">
            <v>Total A</v>
          </cell>
          <cell r="G2577">
            <v>0</v>
          </cell>
        </row>
        <row r="2578">
          <cell r="C2578" t="str">
            <v>B - MANO DE OBRA</v>
          </cell>
        </row>
        <row r="2579">
          <cell r="A2579" t="str">
            <v/>
          </cell>
          <cell r="B2579" t="str">
            <v/>
          </cell>
          <cell r="D2579" t="str">
            <v/>
          </cell>
          <cell r="F2579">
            <v>0</v>
          </cell>
          <cell r="G2579">
            <v>0</v>
          </cell>
        </row>
        <row r="2580">
          <cell r="A2580" t="str">
            <v/>
          </cell>
          <cell r="B2580" t="str">
            <v/>
          </cell>
          <cell r="D2580" t="str">
            <v/>
          </cell>
          <cell r="F2580">
            <v>0</v>
          </cell>
          <cell r="G2580">
            <v>0</v>
          </cell>
        </row>
        <row r="2581">
          <cell r="A2581" t="str">
            <v/>
          </cell>
          <cell r="B2581" t="str">
            <v/>
          </cell>
          <cell r="D2581" t="str">
            <v/>
          </cell>
          <cell r="F2581">
            <v>0</v>
          </cell>
          <cell r="G2581">
            <v>0</v>
          </cell>
        </row>
        <row r="2582">
          <cell r="A2582" t="str">
            <v/>
          </cell>
          <cell r="B2582" t="str">
            <v/>
          </cell>
          <cell r="D2582" t="str">
            <v/>
          </cell>
          <cell r="F2582">
            <v>0</v>
          </cell>
          <cell r="G2582">
            <v>0</v>
          </cell>
        </row>
        <row r="2583">
          <cell r="A2583" t="str">
            <v/>
          </cell>
          <cell r="B2583" t="str">
            <v/>
          </cell>
          <cell r="D2583" t="str">
            <v/>
          </cell>
          <cell r="F2583">
            <v>0</v>
          </cell>
          <cell r="G2583">
            <v>0</v>
          </cell>
        </row>
        <row r="2584">
          <cell r="A2584" t="str">
            <v/>
          </cell>
          <cell r="B2584" t="str">
            <v/>
          </cell>
          <cell r="D2584" t="str">
            <v/>
          </cell>
          <cell r="F2584">
            <v>0</v>
          </cell>
          <cell r="G2584">
            <v>0</v>
          </cell>
        </row>
        <row r="2585">
          <cell r="A2585" t="str">
            <v/>
          </cell>
          <cell r="B2585" t="str">
            <v/>
          </cell>
          <cell r="D2585" t="str">
            <v/>
          </cell>
          <cell r="F2585">
            <v>0</v>
          </cell>
          <cell r="G2585">
            <v>0</v>
          </cell>
        </row>
        <row r="2586">
          <cell r="A2586" t="str">
            <v/>
          </cell>
          <cell r="B2586" t="str">
            <v/>
          </cell>
          <cell r="D2586" t="str">
            <v/>
          </cell>
          <cell r="F2586">
            <v>0</v>
          </cell>
          <cell r="G2586">
            <v>0</v>
          </cell>
        </row>
        <row r="2587">
          <cell r="F2587" t="str">
            <v>Total B</v>
          </cell>
          <cell r="G2587">
            <v>0</v>
          </cell>
        </row>
        <row r="2588">
          <cell r="C2588" t="str">
            <v>C - EQUIPOS</v>
          </cell>
        </row>
        <row r="2589">
          <cell r="A2589" t="str">
            <v/>
          </cell>
          <cell r="B2589" t="str">
            <v/>
          </cell>
          <cell r="D2589" t="str">
            <v/>
          </cell>
          <cell r="F2589">
            <v>0</v>
          </cell>
          <cell r="G2589">
            <v>0</v>
          </cell>
        </row>
        <row r="2590">
          <cell r="A2590" t="str">
            <v/>
          </cell>
          <cell r="B2590" t="str">
            <v/>
          </cell>
          <cell r="D2590" t="str">
            <v/>
          </cell>
          <cell r="F2590">
            <v>0</v>
          </cell>
          <cell r="G2590">
            <v>0</v>
          </cell>
        </row>
        <row r="2591">
          <cell r="A2591" t="str">
            <v/>
          </cell>
          <cell r="B2591" t="str">
            <v/>
          </cell>
          <cell r="D2591" t="str">
            <v/>
          </cell>
          <cell r="F2591">
            <v>0</v>
          </cell>
          <cell r="G2591">
            <v>0</v>
          </cell>
        </row>
        <row r="2592">
          <cell r="A2592" t="str">
            <v/>
          </cell>
          <cell r="B2592" t="str">
            <v/>
          </cell>
          <cell r="D2592" t="str">
            <v/>
          </cell>
          <cell r="F2592">
            <v>0</v>
          </cell>
          <cell r="G2592">
            <v>0</v>
          </cell>
        </row>
        <row r="2593">
          <cell r="A2593" t="str">
            <v/>
          </cell>
          <cell r="B2593" t="str">
            <v/>
          </cell>
          <cell r="D2593" t="str">
            <v/>
          </cell>
          <cell r="F2593">
            <v>0</v>
          </cell>
          <cell r="G2593">
            <v>0</v>
          </cell>
        </row>
        <row r="2594">
          <cell r="A2594" t="str">
            <v/>
          </cell>
          <cell r="B2594" t="str">
            <v/>
          </cell>
          <cell r="D2594" t="str">
            <v/>
          </cell>
          <cell r="F2594">
            <v>0</v>
          </cell>
          <cell r="G2594">
            <v>0</v>
          </cell>
        </row>
        <row r="2595">
          <cell r="A2595" t="str">
            <v/>
          </cell>
          <cell r="B2595" t="str">
            <v/>
          </cell>
          <cell r="D2595" t="str">
            <v/>
          </cell>
          <cell r="F2595">
            <v>0</v>
          </cell>
          <cell r="G2595">
            <v>0</v>
          </cell>
        </row>
        <row r="2596">
          <cell r="A2596" t="str">
            <v/>
          </cell>
          <cell r="B2596" t="str">
            <v/>
          </cell>
          <cell r="D2596" t="str">
            <v/>
          </cell>
          <cell r="F2596">
            <v>0</v>
          </cell>
          <cell r="G2596">
            <v>0</v>
          </cell>
        </row>
        <row r="2597">
          <cell r="A2597" t="str">
            <v/>
          </cell>
          <cell r="B2597" t="str">
            <v/>
          </cell>
          <cell r="D2597" t="str">
            <v/>
          </cell>
          <cell r="F2597">
            <v>0</v>
          </cell>
          <cell r="G2597">
            <v>0</v>
          </cell>
        </row>
        <row r="2598">
          <cell r="F2598" t="str">
            <v>Total C</v>
          </cell>
          <cell r="G2598">
            <v>0</v>
          </cell>
        </row>
        <row r="2600">
          <cell r="A2600" t="str">
            <v>16.1</v>
          </cell>
          <cell r="B2600" t="str">
            <v>Instalación de aires acondicionado frio - calor</v>
          </cell>
          <cell r="D2600" t="str">
            <v>Costo  Neto</v>
          </cell>
          <cell r="F2600" t="str">
            <v>Total D=A+B+C</v>
          </cell>
          <cell r="G2600">
            <v>0</v>
          </cell>
        </row>
        <row r="2602">
          <cell r="A2602" t="str">
            <v>ANALISIS DE PRECIOS</v>
          </cell>
        </row>
        <row r="2603">
          <cell r="A2603" t="str">
            <v>COMITENTE:</v>
          </cell>
          <cell r="B2603" t="str">
            <v>DIRECCIÓN DE INFRAESTRUCTURA ESCOLAR</v>
          </cell>
        </row>
        <row r="2604">
          <cell r="A2604" t="str">
            <v>CONTRATISTA:</v>
          </cell>
          <cell r="B2604">
            <v>0</v>
          </cell>
        </row>
        <row r="2605">
          <cell r="A2605" t="str">
            <v>OBRA:</v>
          </cell>
          <cell r="B2605" t="str">
            <v>ESCUELA BATALLA DE TUCUMAN</v>
          </cell>
          <cell r="F2605" t="str">
            <v>PRECIOS A:</v>
          </cell>
          <cell r="G2605">
            <v>0</v>
          </cell>
        </row>
        <row r="2606">
          <cell r="A2606" t="str">
            <v>UBICACIÓN:</v>
          </cell>
          <cell r="B2606" t="str">
            <v>Calle Mendoza y Calle Nº17 - Pocito</v>
          </cell>
        </row>
        <row r="2607">
          <cell r="A2607" t="str">
            <v>RUBRO:</v>
          </cell>
          <cell r="B2607" t="str">
            <v/>
          </cell>
          <cell r="C2607" t="str">
            <v/>
          </cell>
        </row>
        <row r="2608">
          <cell r="A2608" t="str">
            <v>ITEM:</v>
          </cell>
          <cell r="B2608" t="str">
            <v>17.1.3</v>
          </cell>
          <cell r="C2608" t="str">
            <v>Matafuegos, carteles de señalización</v>
          </cell>
          <cell r="F2608" t="str">
            <v>UNIDAD:</v>
          </cell>
          <cell r="G2608" t="str">
            <v>gl</v>
          </cell>
        </row>
        <row r="2610">
          <cell r="A2610" t="str">
            <v>DATOS REDETERMINACION</v>
          </cell>
          <cell r="C2610" t="str">
            <v>DESIGNACION</v>
          </cell>
          <cell r="D2610" t="str">
            <v>U</v>
          </cell>
          <cell r="E2610" t="str">
            <v>Cantidad</v>
          </cell>
          <cell r="F2610" t="str">
            <v>$ Unitarios</v>
          </cell>
          <cell r="G2610" t="str">
            <v>$ Parcial</v>
          </cell>
        </row>
        <row r="2611">
          <cell r="A2611" t="str">
            <v>CÓDIGO</v>
          </cell>
          <cell r="B2611" t="str">
            <v>DESCRIPCIÓN</v>
          </cell>
        </row>
        <row r="2612">
          <cell r="C2612" t="str">
            <v>A - MATERIALES</v>
          </cell>
        </row>
        <row r="2613">
          <cell r="A2613" t="str">
            <v/>
          </cell>
          <cell r="B2613" t="str">
            <v/>
          </cell>
          <cell r="D2613" t="str">
            <v/>
          </cell>
          <cell r="F2613">
            <v>0</v>
          </cell>
          <cell r="G2613">
            <v>0</v>
          </cell>
        </row>
        <row r="2614">
          <cell r="A2614" t="str">
            <v/>
          </cell>
          <cell r="B2614" t="str">
            <v/>
          </cell>
          <cell r="D2614" t="str">
            <v/>
          </cell>
          <cell r="F2614">
            <v>0</v>
          </cell>
          <cell r="G2614">
            <v>0</v>
          </cell>
        </row>
        <row r="2615">
          <cell r="A2615" t="str">
            <v/>
          </cell>
          <cell r="B2615" t="str">
            <v/>
          </cell>
          <cell r="D2615" t="str">
            <v/>
          </cell>
          <cell r="F2615">
            <v>0</v>
          </cell>
          <cell r="G2615">
            <v>0</v>
          </cell>
        </row>
        <row r="2616">
          <cell r="A2616" t="str">
            <v/>
          </cell>
          <cell r="B2616" t="str">
            <v/>
          </cell>
          <cell r="D2616" t="str">
            <v/>
          </cell>
          <cell r="F2616">
            <v>0</v>
          </cell>
          <cell r="G2616">
            <v>0</v>
          </cell>
        </row>
        <row r="2617">
          <cell r="A2617" t="str">
            <v/>
          </cell>
          <cell r="B2617" t="str">
            <v/>
          </cell>
          <cell r="D2617" t="str">
            <v/>
          </cell>
          <cell r="F2617">
            <v>0</v>
          </cell>
          <cell r="G2617">
            <v>0</v>
          </cell>
        </row>
        <row r="2618">
          <cell r="A2618" t="str">
            <v/>
          </cell>
          <cell r="B2618" t="str">
            <v/>
          </cell>
          <cell r="D2618" t="str">
            <v/>
          </cell>
          <cell r="F2618">
            <v>0</v>
          </cell>
          <cell r="G2618">
            <v>0</v>
          </cell>
        </row>
        <row r="2619">
          <cell r="A2619" t="str">
            <v/>
          </cell>
          <cell r="B2619" t="str">
            <v/>
          </cell>
          <cell r="D2619" t="str">
            <v/>
          </cell>
          <cell r="F2619">
            <v>0</v>
          </cell>
          <cell r="G2619">
            <v>0</v>
          </cell>
        </row>
        <row r="2620">
          <cell r="A2620" t="str">
            <v/>
          </cell>
          <cell r="B2620" t="str">
            <v/>
          </cell>
          <cell r="D2620" t="str">
            <v/>
          </cell>
          <cell r="F2620">
            <v>0</v>
          </cell>
          <cell r="G2620">
            <v>0</v>
          </cell>
        </row>
        <row r="2621">
          <cell r="A2621" t="str">
            <v/>
          </cell>
          <cell r="B2621" t="str">
            <v/>
          </cell>
          <cell r="D2621" t="str">
            <v/>
          </cell>
          <cell r="F2621">
            <v>0</v>
          </cell>
          <cell r="G2621">
            <v>0</v>
          </cell>
        </row>
        <row r="2622">
          <cell r="A2622" t="str">
            <v/>
          </cell>
          <cell r="B2622" t="str">
            <v/>
          </cell>
          <cell r="D2622" t="str">
            <v/>
          </cell>
          <cell r="F2622">
            <v>0</v>
          </cell>
          <cell r="G2622">
            <v>0</v>
          </cell>
        </row>
        <row r="2623">
          <cell r="A2623" t="str">
            <v/>
          </cell>
          <cell r="B2623" t="str">
            <v/>
          </cell>
          <cell r="D2623" t="str">
            <v/>
          </cell>
          <cell r="F2623">
            <v>0</v>
          </cell>
          <cell r="G2623">
            <v>0</v>
          </cell>
        </row>
        <row r="2624">
          <cell r="A2624" t="str">
            <v/>
          </cell>
          <cell r="B2624" t="str">
            <v/>
          </cell>
          <cell r="D2624" t="str">
            <v/>
          </cell>
          <cell r="F2624">
            <v>0</v>
          </cell>
          <cell r="G2624">
            <v>0</v>
          </cell>
        </row>
        <row r="2625">
          <cell r="A2625" t="str">
            <v/>
          </cell>
          <cell r="B2625" t="str">
            <v/>
          </cell>
          <cell r="D2625" t="str">
            <v/>
          </cell>
          <cell r="F2625">
            <v>0</v>
          </cell>
          <cell r="G2625">
            <v>0</v>
          </cell>
        </row>
        <row r="2626">
          <cell r="A2626" t="str">
            <v/>
          </cell>
          <cell r="B2626" t="str">
            <v/>
          </cell>
          <cell r="D2626" t="str">
            <v/>
          </cell>
          <cell r="F2626">
            <v>0</v>
          </cell>
          <cell r="G2626">
            <v>0</v>
          </cell>
        </row>
        <row r="2627">
          <cell r="F2627" t="str">
            <v>Total A</v>
          </cell>
          <cell r="G2627">
            <v>0</v>
          </cell>
        </row>
        <row r="2628">
          <cell r="C2628" t="str">
            <v>B - MANO DE OBRA</v>
          </cell>
        </row>
        <row r="2629">
          <cell r="A2629" t="str">
            <v/>
          </cell>
          <cell r="B2629" t="str">
            <v/>
          </cell>
          <cell r="D2629" t="str">
            <v/>
          </cell>
          <cell r="F2629">
            <v>0</v>
          </cell>
          <cell r="G2629">
            <v>0</v>
          </cell>
        </row>
        <row r="2630">
          <cell r="A2630" t="str">
            <v/>
          </cell>
          <cell r="B2630" t="str">
            <v/>
          </cell>
          <cell r="D2630" t="str">
            <v/>
          </cell>
          <cell r="F2630">
            <v>0</v>
          </cell>
          <cell r="G2630">
            <v>0</v>
          </cell>
        </row>
        <row r="2631">
          <cell r="A2631" t="str">
            <v/>
          </cell>
          <cell r="B2631" t="str">
            <v/>
          </cell>
          <cell r="D2631" t="str">
            <v/>
          </cell>
          <cell r="F2631">
            <v>0</v>
          </cell>
          <cell r="G2631">
            <v>0</v>
          </cell>
        </row>
        <row r="2632">
          <cell r="A2632" t="str">
            <v/>
          </cell>
          <cell r="B2632" t="str">
            <v/>
          </cell>
          <cell r="D2632" t="str">
            <v/>
          </cell>
          <cell r="F2632">
            <v>0</v>
          </cell>
          <cell r="G2632">
            <v>0</v>
          </cell>
        </row>
        <row r="2633">
          <cell r="A2633" t="str">
            <v/>
          </cell>
          <cell r="B2633" t="str">
            <v/>
          </cell>
          <cell r="D2633" t="str">
            <v/>
          </cell>
          <cell r="F2633">
            <v>0</v>
          </cell>
          <cell r="G2633">
            <v>0</v>
          </cell>
        </row>
        <row r="2634">
          <cell r="A2634" t="str">
            <v/>
          </cell>
          <cell r="B2634" t="str">
            <v/>
          </cell>
          <cell r="D2634" t="str">
            <v/>
          </cell>
          <cell r="F2634">
            <v>0</v>
          </cell>
          <cell r="G2634">
            <v>0</v>
          </cell>
        </row>
        <row r="2635">
          <cell r="A2635" t="str">
            <v/>
          </cell>
          <cell r="B2635" t="str">
            <v/>
          </cell>
          <cell r="D2635" t="str">
            <v/>
          </cell>
          <cell r="F2635">
            <v>0</v>
          </cell>
          <cell r="G2635">
            <v>0</v>
          </cell>
        </row>
        <row r="2636">
          <cell r="A2636" t="str">
            <v/>
          </cell>
          <cell r="B2636" t="str">
            <v/>
          </cell>
          <cell r="D2636" t="str">
            <v/>
          </cell>
          <cell r="F2636">
            <v>0</v>
          </cell>
          <cell r="G2636">
            <v>0</v>
          </cell>
        </row>
        <row r="2637">
          <cell r="F2637" t="str">
            <v>Total B</v>
          </cell>
          <cell r="G2637">
            <v>0</v>
          </cell>
        </row>
        <row r="2638">
          <cell r="C2638" t="str">
            <v>C - EQUIPOS</v>
          </cell>
        </row>
        <row r="2639">
          <cell r="A2639" t="str">
            <v/>
          </cell>
          <cell r="B2639" t="str">
            <v/>
          </cell>
          <cell r="D2639" t="str">
            <v/>
          </cell>
          <cell r="F2639">
            <v>0</v>
          </cell>
          <cell r="G2639">
            <v>0</v>
          </cell>
        </row>
        <row r="2640">
          <cell r="A2640" t="str">
            <v/>
          </cell>
          <cell r="B2640" t="str">
            <v/>
          </cell>
          <cell r="D2640" t="str">
            <v/>
          </cell>
          <cell r="F2640">
            <v>0</v>
          </cell>
          <cell r="G2640">
            <v>0</v>
          </cell>
        </row>
        <row r="2641">
          <cell r="A2641" t="str">
            <v/>
          </cell>
          <cell r="B2641" t="str">
            <v/>
          </cell>
          <cell r="D2641" t="str">
            <v/>
          </cell>
          <cell r="F2641">
            <v>0</v>
          </cell>
          <cell r="G2641">
            <v>0</v>
          </cell>
        </row>
        <row r="2642">
          <cell r="A2642" t="str">
            <v/>
          </cell>
          <cell r="B2642" t="str">
            <v/>
          </cell>
          <cell r="D2642" t="str">
            <v/>
          </cell>
          <cell r="F2642">
            <v>0</v>
          </cell>
          <cell r="G2642">
            <v>0</v>
          </cell>
        </row>
        <row r="2643">
          <cell r="A2643" t="str">
            <v/>
          </cell>
          <cell r="B2643" t="str">
            <v/>
          </cell>
          <cell r="D2643" t="str">
            <v/>
          </cell>
          <cell r="F2643">
            <v>0</v>
          </cell>
          <cell r="G2643">
            <v>0</v>
          </cell>
        </row>
        <row r="2644">
          <cell r="A2644" t="str">
            <v/>
          </cell>
          <cell r="B2644" t="str">
            <v/>
          </cell>
          <cell r="D2644" t="str">
            <v/>
          </cell>
          <cell r="F2644">
            <v>0</v>
          </cell>
          <cell r="G2644">
            <v>0</v>
          </cell>
        </row>
        <row r="2645">
          <cell r="A2645" t="str">
            <v/>
          </cell>
          <cell r="B2645" t="str">
            <v/>
          </cell>
          <cell r="D2645" t="str">
            <v/>
          </cell>
          <cell r="F2645">
            <v>0</v>
          </cell>
          <cell r="G2645">
            <v>0</v>
          </cell>
        </row>
        <row r="2646">
          <cell r="A2646" t="str">
            <v/>
          </cell>
          <cell r="B2646" t="str">
            <v/>
          </cell>
          <cell r="D2646" t="str">
            <v/>
          </cell>
          <cell r="F2646">
            <v>0</v>
          </cell>
          <cell r="G2646">
            <v>0</v>
          </cell>
        </row>
        <row r="2647">
          <cell r="A2647" t="str">
            <v/>
          </cell>
          <cell r="B2647" t="str">
            <v/>
          </cell>
          <cell r="D2647" t="str">
            <v/>
          </cell>
          <cell r="F2647">
            <v>0</v>
          </cell>
          <cell r="G2647">
            <v>0</v>
          </cell>
        </row>
        <row r="2648">
          <cell r="F2648" t="str">
            <v>Total C</v>
          </cell>
          <cell r="G2648">
            <v>0</v>
          </cell>
        </row>
        <row r="2650">
          <cell r="A2650" t="str">
            <v>17.1.3</v>
          </cell>
          <cell r="B2650" t="str">
            <v>Matafuegos, carteles de señalización</v>
          </cell>
          <cell r="D2650" t="str">
            <v>Costo  Neto</v>
          </cell>
          <cell r="F2650" t="str">
            <v>Total D=A+B+C</v>
          </cell>
          <cell r="G2650">
            <v>0</v>
          </cell>
        </row>
        <row r="2652">
          <cell r="A2652" t="str">
            <v>ANALISIS DE PRECIOS</v>
          </cell>
        </row>
        <row r="2653">
          <cell r="A2653" t="str">
            <v>COMITENTE:</v>
          </cell>
          <cell r="B2653" t="str">
            <v>DIRECCIÓN DE INFRAESTRUCTURA ESCOLAR</v>
          </cell>
        </row>
        <row r="2654">
          <cell r="A2654" t="str">
            <v>CONTRATISTA:</v>
          </cell>
          <cell r="B2654">
            <v>0</v>
          </cell>
        </row>
        <row r="2655">
          <cell r="A2655" t="str">
            <v>OBRA:</v>
          </cell>
          <cell r="B2655" t="str">
            <v>ESCUELA BATALLA DE TUCUMAN</v>
          </cell>
          <cell r="F2655" t="str">
            <v>PRECIOS A:</v>
          </cell>
          <cell r="G2655">
            <v>0</v>
          </cell>
        </row>
        <row r="2656">
          <cell r="A2656" t="str">
            <v>UBICACIÓN:</v>
          </cell>
          <cell r="B2656" t="str">
            <v>Calle Mendoza y Calle Nº17 - Pocito</v>
          </cell>
        </row>
        <row r="2657">
          <cell r="A2657" t="str">
            <v>RUBRO:</v>
          </cell>
          <cell r="B2657" t="str">
            <v/>
          </cell>
          <cell r="C2657" t="str">
            <v/>
          </cell>
        </row>
        <row r="2658">
          <cell r="A2658" t="str">
            <v>ITEM:</v>
          </cell>
          <cell r="B2658" t="str">
            <v>17.2</v>
          </cell>
          <cell r="C2658" t="str">
            <v>Alarmas técnicas</v>
          </cell>
          <cell r="F2658" t="str">
            <v>UNIDAD:</v>
          </cell>
          <cell r="G2658" t="str">
            <v>gl</v>
          </cell>
        </row>
        <row r="2660">
          <cell r="A2660" t="str">
            <v>DATOS REDETERMINACION</v>
          </cell>
          <cell r="C2660" t="str">
            <v>DESIGNACION</v>
          </cell>
          <cell r="D2660" t="str">
            <v>U</v>
          </cell>
          <cell r="E2660" t="str">
            <v>Cantidad</v>
          </cell>
          <cell r="F2660" t="str">
            <v>$ Unitarios</v>
          </cell>
          <cell r="G2660" t="str">
            <v>$ Parcial</v>
          </cell>
        </row>
        <row r="2661">
          <cell r="A2661" t="str">
            <v>CÓDIGO</v>
          </cell>
          <cell r="B2661" t="str">
            <v>DESCRIPCIÓN</v>
          </cell>
        </row>
        <row r="2662">
          <cell r="C2662" t="str">
            <v>A - MATERIALES</v>
          </cell>
        </row>
        <row r="2663">
          <cell r="A2663" t="str">
            <v/>
          </cell>
          <cell r="B2663" t="str">
            <v/>
          </cell>
          <cell r="D2663" t="str">
            <v/>
          </cell>
          <cell r="F2663">
            <v>0</v>
          </cell>
          <cell r="G2663">
            <v>0</v>
          </cell>
        </row>
        <row r="2664">
          <cell r="A2664" t="str">
            <v/>
          </cell>
          <cell r="B2664" t="str">
            <v/>
          </cell>
          <cell r="D2664" t="str">
            <v/>
          </cell>
          <cell r="F2664">
            <v>0</v>
          </cell>
          <cell r="G2664">
            <v>0</v>
          </cell>
        </row>
        <row r="2665">
          <cell r="A2665" t="str">
            <v/>
          </cell>
          <cell r="B2665" t="str">
            <v/>
          </cell>
          <cell r="D2665" t="str">
            <v/>
          </cell>
          <cell r="F2665">
            <v>0</v>
          </cell>
          <cell r="G2665">
            <v>0</v>
          </cell>
        </row>
        <row r="2666">
          <cell r="A2666" t="str">
            <v/>
          </cell>
          <cell r="B2666" t="str">
            <v/>
          </cell>
          <cell r="D2666" t="str">
            <v/>
          </cell>
          <cell r="F2666">
            <v>0</v>
          </cell>
          <cell r="G2666">
            <v>0</v>
          </cell>
        </row>
        <row r="2667">
          <cell r="A2667" t="str">
            <v/>
          </cell>
          <cell r="B2667" t="str">
            <v/>
          </cell>
          <cell r="D2667" t="str">
            <v/>
          </cell>
          <cell r="F2667">
            <v>0</v>
          </cell>
          <cell r="G2667">
            <v>0</v>
          </cell>
        </row>
        <row r="2668">
          <cell r="A2668" t="str">
            <v/>
          </cell>
          <cell r="B2668" t="str">
            <v/>
          </cell>
          <cell r="D2668" t="str">
            <v/>
          </cell>
          <cell r="F2668">
            <v>0</v>
          </cell>
          <cell r="G2668">
            <v>0</v>
          </cell>
        </row>
        <row r="2669">
          <cell r="A2669" t="str">
            <v/>
          </cell>
          <cell r="B2669" t="str">
            <v/>
          </cell>
          <cell r="D2669" t="str">
            <v/>
          </cell>
          <cell r="F2669">
            <v>0</v>
          </cell>
          <cell r="G2669">
            <v>0</v>
          </cell>
        </row>
        <row r="2670">
          <cell r="A2670" t="str">
            <v/>
          </cell>
          <cell r="B2670" t="str">
            <v/>
          </cell>
          <cell r="D2670" t="str">
            <v/>
          </cell>
          <cell r="F2670">
            <v>0</v>
          </cell>
          <cell r="G2670">
            <v>0</v>
          </cell>
        </row>
        <row r="2671">
          <cell r="A2671" t="str">
            <v/>
          </cell>
          <cell r="B2671" t="str">
            <v/>
          </cell>
          <cell r="D2671" t="str">
            <v/>
          </cell>
          <cell r="F2671">
            <v>0</v>
          </cell>
          <cell r="G2671">
            <v>0</v>
          </cell>
        </row>
        <row r="2672">
          <cell r="A2672" t="str">
            <v/>
          </cell>
          <cell r="B2672" t="str">
            <v/>
          </cell>
          <cell r="D2672" t="str">
            <v/>
          </cell>
          <cell r="F2672">
            <v>0</v>
          </cell>
          <cell r="G2672">
            <v>0</v>
          </cell>
        </row>
        <row r="2673">
          <cell r="A2673" t="str">
            <v/>
          </cell>
          <cell r="B2673" t="str">
            <v/>
          </cell>
          <cell r="D2673" t="str">
            <v/>
          </cell>
          <cell r="F2673">
            <v>0</v>
          </cell>
          <cell r="G2673">
            <v>0</v>
          </cell>
        </row>
        <row r="2674">
          <cell r="A2674" t="str">
            <v/>
          </cell>
          <cell r="B2674" t="str">
            <v/>
          </cell>
          <cell r="D2674" t="str">
            <v/>
          </cell>
          <cell r="F2674">
            <v>0</v>
          </cell>
          <cell r="G2674">
            <v>0</v>
          </cell>
        </row>
        <row r="2675">
          <cell r="A2675" t="str">
            <v/>
          </cell>
          <cell r="B2675" t="str">
            <v/>
          </cell>
          <cell r="D2675" t="str">
            <v/>
          </cell>
          <cell r="F2675">
            <v>0</v>
          </cell>
          <cell r="G2675">
            <v>0</v>
          </cell>
        </row>
        <row r="2676">
          <cell r="A2676" t="str">
            <v/>
          </cell>
          <cell r="B2676" t="str">
            <v/>
          </cell>
          <cell r="D2676" t="str">
            <v/>
          </cell>
          <cell r="F2676">
            <v>0</v>
          </cell>
          <cell r="G2676">
            <v>0</v>
          </cell>
        </row>
        <row r="2677">
          <cell r="F2677" t="str">
            <v>Total A</v>
          </cell>
          <cell r="G2677">
            <v>0</v>
          </cell>
        </row>
        <row r="2678">
          <cell r="C2678" t="str">
            <v>B - MANO DE OBRA</v>
          </cell>
        </row>
        <row r="2679">
          <cell r="A2679" t="str">
            <v/>
          </cell>
          <cell r="B2679" t="str">
            <v/>
          </cell>
          <cell r="D2679" t="str">
            <v/>
          </cell>
          <cell r="F2679">
            <v>0</v>
          </cell>
          <cell r="G2679">
            <v>0</v>
          </cell>
        </row>
        <row r="2680">
          <cell r="A2680" t="str">
            <v/>
          </cell>
          <cell r="B2680" t="str">
            <v/>
          </cell>
          <cell r="D2680" t="str">
            <v/>
          </cell>
          <cell r="F2680">
            <v>0</v>
          </cell>
          <cell r="G2680">
            <v>0</v>
          </cell>
        </row>
        <row r="2681">
          <cell r="A2681" t="str">
            <v/>
          </cell>
          <cell r="B2681" t="str">
            <v/>
          </cell>
          <cell r="D2681" t="str">
            <v/>
          </cell>
          <cell r="F2681">
            <v>0</v>
          </cell>
          <cell r="G2681">
            <v>0</v>
          </cell>
        </row>
        <row r="2682">
          <cell r="A2682" t="str">
            <v/>
          </cell>
          <cell r="B2682" t="str">
            <v/>
          </cell>
          <cell r="D2682" t="str">
            <v/>
          </cell>
          <cell r="F2682">
            <v>0</v>
          </cell>
          <cell r="G2682">
            <v>0</v>
          </cell>
        </row>
        <row r="2683">
          <cell r="A2683" t="str">
            <v/>
          </cell>
          <cell r="B2683" t="str">
            <v/>
          </cell>
          <cell r="D2683" t="str">
            <v/>
          </cell>
          <cell r="F2683">
            <v>0</v>
          </cell>
          <cell r="G2683">
            <v>0</v>
          </cell>
        </row>
        <row r="2684">
          <cell r="A2684" t="str">
            <v/>
          </cell>
          <cell r="B2684" t="str">
            <v/>
          </cell>
          <cell r="D2684" t="str">
            <v/>
          </cell>
          <cell r="F2684">
            <v>0</v>
          </cell>
          <cell r="G2684">
            <v>0</v>
          </cell>
        </row>
        <row r="2685">
          <cell r="A2685" t="str">
            <v/>
          </cell>
          <cell r="B2685" t="str">
            <v/>
          </cell>
          <cell r="D2685" t="str">
            <v/>
          </cell>
          <cell r="F2685">
            <v>0</v>
          </cell>
          <cell r="G2685">
            <v>0</v>
          </cell>
        </row>
        <row r="2686">
          <cell r="A2686" t="str">
            <v/>
          </cell>
          <cell r="B2686" t="str">
            <v/>
          </cell>
          <cell r="D2686" t="str">
            <v/>
          </cell>
          <cell r="F2686">
            <v>0</v>
          </cell>
          <cell r="G2686">
            <v>0</v>
          </cell>
        </row>
        <row r="2687">
          <cell r="F2687" t="str">
            <v>Total B</v>
          </cell>
          <cell r="G2687">
            <v>0</v>
          </cell>
        </row>
        <row r="2688">
          <cell r="C2688" t="str">
            <v>C - EQUIPOS</v>
          </cell>
        </row>
        <row r="2689">
          <cell r="A2689" t="str">
            <v/>
          </cell>
          <cell r="B2689" t="str">
            <v/>
          </cell>
          <cell r="D2689" t="str">
            <v/>
          </cell>
          <cell r="F2689">
            <v>0</v>
          </cell>
          <cell r="G2689">
            <v>0</v>
          </cell>
        </row>
        <row r="2690">
          <cell r="A2690" t="str">
            <v/>
          </cell>
          <cell r="B2690" t="str">
            <v/>
          </cell>
          <cell r="D2690" t="str">
            <v/>
          </cell>
          <cell r="F2690">
            <v>0</v>
          </cell>
          <cell r="G2690">
            <v>0</v>
          </cell>
        </row>
        <row r="2691">
          <cell r="A2691" t="str">
            <v/>
          </cell>
          <cell r="B2691" t="str">
            <v/>
          </cell>
          <cell r="D2691" t="str">
            <v/>
          </cell>
          <cell r="F2691">
            <v>0</v>
          </cell>
          <cell r="G2691">
            <v>0</v>
          </cell>
        </row>
        <row r="2692">
          <cell r="A2692" t="str">
            <v/>
          </cell>
          <cell r="B2692" t="str">
            <v/>
          </cell>
          <cell r="D2692" t="str">
            <v/>
          </cell>
          <cell r="F2692">
            <v>0</v>
          </cell>
          <cell r="G2692">
            <v>0</v>
          </cell>
        </row>
        <row r="2693">
          <cell r="A2693" t="str">
            <v/>
          </cell>
          <cell r="B2693" t="str">
            <v/>
          </cell>
          <cell r="D2693" t="str">
            <v/>
          </cell>
          <cell r="F2693">
            <v>0</v>
          </cell>
          <cell r="G2693">
            <v>0</v>
          </cell>
        </row>
        <row r="2694">
          <cell r="A2694" t="str">
            <v/>
          </cell>
          <cell r="B2694" t="str">
            <v/>
          </cell>
          <cell r="D2694" t="str">
            <v/>
          </cell>
          <cell r="F2694">
            <v>0</v>
          </cell>
          <cell r="G2694">
            <v>0</v>
          </cell>
        </row>
        <row r="2695">
          <cell r="A2695" t="str">
            <v/>
          </cell>
          <cell r="B2695" t="str">
            <v/>
          </cell>
          <cell r="D2695" t="str">
            <v/>
          </cell>
          <cell r="F2695">
            <v>0</v>
          </cell>
          <cell r="G2695">
            <v>0</v>
          </cell>
        </row>
        <row r="2696">
          <cell r="A2696" t="str">
            <v/>
          </cell>
          <cell r="B2696" t="str">
            <v/>
          </cell>
          <cell r="D2696" t="str">
            <v/>
          </cell>
          <cell r="F2696">
            <v>0</v>
          </cell>
          <cell r="G2696">
            <v>0</v>
          </cell>
        </row>
        <row r="2697">
          <cell r="A2697" t="str">
            <v/>
          </cell>
          <cell r="B2697" t="str">
            <v/>
          </cell>
          <cell r="D2697" t="str">
            <v/>
          </cell>
          <cell r="F2697">
            <v>0</v>
          </cell>
          <cell r="G2697">
            <v>0</v>
          </cell>
        </row>
        <row r="2698">
          <cell r="F2698" t="str">
            <v>Total C</v>
          </cell>
          <cell r="G2698">
            <v>0</v>
          </cell>
        </row>
        <row r="2700">
          <cell r="A2700" t="str">
            <v>17.2</v>
          </cell>
          <cell r="B2700" t="str">
            <v>Alarmas técnicas</v>
          </cell>
          <cell r="D2700" t="str">
            <v>Costo  Neto</v>
          </cell>
          <cell r="F2700" t="str">
            <v>Total D=A+B+C</v>
          </cell>
          <cell r="G2700">
            <v>0</v>
          </cell>
        </row>
        <row r="2702">
          <cell r="A2702" t="str">
            <v>ANALISIS DE PRECIOS</v>
          </cell>
        </row>
        <row r="2703">
          <cell r="A2703" t="str">
            <v>COMITENTE:</v>
          </cell>
          <cell r="B2703" t="str">
            <v>DIRECCIÓN DE INFRAESTRUCTURA ESCOLAR</v>
          </cell>
        </row>
        <row r="2704">
          <cell r="A2704" t="str">
            <v>CONTRATISTA:</v>
          </cell>
          <cell r="B2704">
            <v>0</v>
          </cell>
        </row>
        <row r="2705">
          <cell r="A2705" t="str">
            <v>OBRA:</v>
          </cell>
          <cell r="B2705" t="str">
            <v>ESCUELA BATALLA DE TUCUMAN</v>
          </cell>
          <cell r="F2705" t="str">
            <v>PRECIOS A:</v>
          </cell>
          <cell r="G2705">
            <v>0</v>
          </cell>
        </row>
        <row r="2706">
          <cell r="A2706" t="str">
            <v>UBICACIÓN:</v>
          </cell>
          <cell r="B2706" t="str">
            <v>Calle Mendoza y Calle Nº17 - Pocito</v>
          </cell>
        </row>
        <row r="2707">
          <cell r="A2707" t="str">
            <v>RUBRO:</v>
          </cell>
          <cell r="B2707" t="str">
            <v/>
          </cell>
          <cell r="C2707" t="str">
            <v/>
          </cell>
        </row>
        <row r="2708">
          <cell r="A2708" t="str">
            <v>ITEM:</v>
          </cell>
          <cell r="B2708" t="str">
            <v>18.1</v>
          </cell>
          <cell r="C2708" t="str">
            <v>Vidrios laminado de seguridad 3+3</v>
          </cell>
          <cell r="F2708" t="str">
            <v>UNIDAD:</v>
          </cell>
          <cell r="G2708" t="str">
            <v>m2</v>
          </cell>
        </row>
        <row r="2710">
          <cell r="A2710" t="str">
            <v>DATOS REDETERMINACION</v>
          </cell>
          <cell r="C2710" t="str">
            <v>DESIGNACION</v>
          </cell>
          <cell r="D2710" t="str">
            <v>U</v>
          </cell>
          <cell r="E2710" t="str">
            <v>Cantidad</v>
          </cell>
          <cell r="F2710" t="str">
            <v>$ Unitarios</v>
          </cell>
          <cell r="G2710" t="str">
            <v>$ Parcial</v>
          </cell>
        </row>
        <row r="2711">
          <cell r="A2711" t="str">
            <v>CÓDIGO</v>
          </cell>
          <cell r="B2711" t="str">
            <v>DESCRIPCIÓN</v>
          </cell>
        </row>
        <row r="2712">
          <cell r="C2712" t="str">
            <v>A - MATERIALES</v>
          </cell>
        </row>
        <row r="2713">
          <cell r="A2713" t="str">
            <v/>
          </cell>
          <cell r="B2713" t="str">
            <v/>
          </cell>
          <cell r="D2713" t="str">
            <v/>
          </cell>
          <cell r="F2713">
            <v>0</v>
          </cell>
          <cell r="G2713">
            <v>0</v>
          </cell>
        </row>
        <row r="2714">
          <cell r="A2714" t="str">
            <v/>
          </cell>
          <cell r="B2714" t="str">
            <v/>
          </cell>
          <cell r="D2714" t="str">
            <v/>
          </cell>
          <cell r="F2714">
            <v>0</v>
          </cell>
          <cell r="G2714">
            <v>0</v>
          </cell>
        </row>
        <row r="2715">
          <cell r="A2715" t="str">
            <v/>
          </cell>
          <cell r="B2715" t="str">
            <v/>
          </cell>
          <cell r="D2715" t="str">
            <v/>
          </cell>
          <cell r="F2715">
            <v>0</v>
          </cell>
          <cell r="G2715">
            <v>0</v>
          </cell>
        </row>
        <row r="2716">
          <cell r="A2716" t="str">
            <v/>
          </cell>
          <cell r="B2716" t="str">
            <v/>
          </cell>
          <cell r="D2716" t="str">
            <v/>
          </cell>
          <cell r="F2716">
            <v>0</v>
          </cell>
          <cell r="G2716">
            <v>0</v>
          </cell>
        </row>
        <row r="2717">
          <cell r="A2717" t="str">
            <v/>
          </cell>
          <cell r="B2717" t="str">
            <v/>
          </cell>
          <cell r="D2717" t="str">
            <v/>
          </cell>
          <cell r="F2717">
            <v>0</v>
          </cell>
          <cell r="G2717">
            <v>0</v>
          </cell>
        </row>
        <row r="2718">
          <cell r="A2718" t="str">
            <v/>
          </cell>
          <cell r="B2718" t="str">
            <v/>
          </cell>
          <cell r="D2718" t="str">
            <v/>
          </cell>
          <cell r="F2718">
            <v>0</v>
          </cell>
          <cell r="G2718">
            <v>0</v>
          </cell>
        </row>
        <row r="2719">
          <cell r="A2719" t="str">
            <v/>
          </cell>
          <cell r="B2719" t="str">
            <v/>
          </cell>
          <cell r="D2719" t="str">
            <v/>
          </cell>
          <cell r="F2719">
            <v>0</v>
          </cell>
          <cell r="G2719">
            <v>0</v>
          </cell>
        </row>
        <row r="2720">
          <cell r="A2720" t="str">
            <v/>
          </cell>
          <cell r="B2720" t="str">
            <v/>
          </cell>
          <cell r="D2720" t="str">
            <v/>
          </cell>
          <cell r="F2720">
            <v>0</v>
          </cell>
          <cell r="G2720">
            <v>0</v>
          </cell>
        </row>
        <row r="2721">
          <cell r="A2721" t="str">
            <v/>
          </cell>
          <cell r="B2721" t="str">
            <v/>
          </cell>
          <cell r="D2721" t="str">
            <v/>
          </cell>
          <cell r="F2721">
            <v>0</v>
          </cell>
          <cell r="G2721">
            <v>0</v>
          </cell>
        </row>
        <row r="2722">
          <cell r="A2722" t="str">
            <v/>
          </cell>
          <cell r="B2722" t="str">
            <v/>
          </cell>
          <cell r="D2722" t="str">
            <v/>
          </cell>
          <cell r="F2722">
            <v>0</v>
          </cell>
          <cell r="G2722">
            <v>0</v>
          </cell>
        </row>
        <row r="2723">
          <cell r="A2723" t="str">
            <v/>
          </cell>
          <cell r="B2723" t="str">
            <v/>
          </cell>
          <cell r="D2723" t="str">
            <v/>
          </cell>
          <cell r="F2723">
            <v>0</v>
          </cell>
          <cell r="G2723">
            <v>0</v>
          </cell>
        </row>
        <row r="2724">
          <cell r="A2724" t="str">
            <v/>
          </cell>
          <cell r="B2724" t="str">
            <v/>
          </cell>
          <cell r="D2724" t="str">
            <v/>
          </cell>
          <cell r="F2724">
            <v>0</v>
          </cell>
          <cell r="G2724">
            <v>0</v>
          </cell>
        </row>
        <row r="2725">
          <cell r="A2725" t="str">
            <v/>
          </cell>
          <cell r="B2725" t="str">
            <v/>
          </cell>
          <cell r="D2725" t="str">
            <v/>
          </cell>
          <cell r="F2725">
            <v>0</v>
          </cell>
          <cell r="G2725">
            <v>0</v>
          </cell>
        </row>
        <row r="2726">
          <cell r="A2726" t="str">
            <v/>
          </cell>
          <cell r="B2726" t="str">
            <v/>
          </cell>
          <cell r="D2726" t="str">
            <v/>
          </cell>
          <cell r="F2726">
            <v>0</v>
          </cell>
          <cell r="G2726">
            <v>0</v>
          </cell>
        </row>
        <row r="2727">
          <cell r="F2727" t="str">
            <v>Total A</v>
          </cell>
          <cell r="G2727">
            <v>0</v>
          </cell>
        </row>
        <row r="2728">
          <cell r="C2728" t="str">
            <v>B - MANO DE OBRA</v>
          </cell>
        </row>
        <row r="2729">
          <cell r="A2729" t="str">
            <v/>
          </cell>
          <cell r="B2729" t="str">
            <v/>
          </cell>
          <cell r="D2729" t="str">
            <v/>
          </cell>
          <cell r="F2729">
            <v>0</v>
          </cell>
          <cell r="G2729">
            <v>0</v>
          </cell>
        </row>
        <row r="2730">
          <cell r="A2730" t="str">
            <v/>
          </cell>
          <cell r="B2730" t="str">
            <v/>
          </cell>
          <cell r="D2730" t="str">
            <v/>
          </cell>
          <cell r="F2730">
            <v>0</v>
          </cell>
          <cell r="G2730">
            <v>0</v>
          </cell>
        </row>
        <row r="2731">
          <cell r="A2731" t="str">
            <v/>
          </cell>
          <cell r="B2731" t="str">
            <v/>
          </cell>
          <cell r="D2731" t="str">
            <v/>
          </cell>
          <cell r="F2731">
            <v>0</v>
          </cell>
          <cell r="G2731">
            <v>0</v>
          </cell>
        </row>
        <row r="2732">
          <cell r="A2732" t="str">
            <v/>
          </cell>
          <cell r="B2732" t="str">
            <v/>
          </cell>
          <cell r="D2732" t="str">
            <v/>
          </cell>
          <cell r="F2732">
            <v>0</v>
          </cell>
          <cell r="G2732">
            <v>0</v>
          </cell>
        </row>
        <row r="2733">
          <cell r="A2733" t="str">
            <v/>
          </cell>
          <cell r="B2733" t="str">
            <v/>
          </cell>
          <cell r="D2733" t="str">
            <v/>
          </cell>
          <cell r="F2733">
            <v>0</v>
          </cell>
          <cell r="G2733">
            <v>0</v>
          </cell>
        </row>
        <row r="2734">
          <cell r="A2734" t="str">
            <v/>
          </cell>
          <cell r="B2734" t="str">
            <v/>
          </cell>
          <cell r="D2734" t="str">
            <v/>
          </cell>
          <cell r="F2734">
            <v>0</v>
          </cell>
          <cell r="G2734">
            <v>0</v>
          </cell>
        </row>
        <row r="2735">
          <cell r="A2735" t="str">
            <v/>
          </cell>
          <cell r="B2735" t="str">
            <v/>
          </cell>
          <cell r="D2735" t="str">
            <v/>
          </cell>
          <cell r="F2735">
            <v>0</v>
          </cell>
          <cell r="G2735">
            <v>0</v>
          </cell>
        </row>
        <row r="2736">
          <cell r="A2736" t="str">
            <v/>
          </cell>
          <cell r="B2736" t="str">
            <v/>
          </cell>
          <cell r="D2736" t="str">
            <v/>
          </cell>
          <cell r="F2736">
            <v>0</v>
          </cell>
          <cell r="G2736">
            <v>0</v>
          </cell>
        </row>
        <row r="2737">
          <cell r="F2737" t="str">
            <v>Total B</v>
          </cell>
          <cell r="G2737">
            <v>0</v>
          </cell>
        </row>
        <row r="2738">
          <cell r="C2738" t="str">
            <v>C - EQUIPOS</v>
          </cell>
        </row>
        <row r="2739">
          <cell r="A2739" t="str">
            <v/>
          </cell>
          <cell r="B2739" t="str">
            <v/>
          </cell>
          <cell r="D2739" t="str">
            <v/>
          </cell>
          <cell r="F2739">
            <v>0</v>
          </cell>
          <cell r="G2739">
            <v>0</v>
          </cell>
        </row>
        <row r="2740">
          <cell r="A2740" t="str">
            <v/>
          </cell>
          <cell r="B2740" t="str">
            <v/>
          </cell>
          <cell r="D2740" t="str">
            <v/>
          </cell>
          <cell r="F2740">
            <v>0</v>
          </cell>
          <cell r="G2740">
            <v>0</v>
          </cell>
        </row>
        <row r="2741">
          <cell r="A2741" t="str">
            <v/>
          </cell>
          <cell r="B2741" t="str">
            <v/>
          </cell>
          <cell r="D2741" t="str">
            <v/>
          </cell>
          <cell r="F2741">
            <v>0</v>
          </cell>
          <cell r="G2741">
            <v>0</v>
          </cell>
        </row>
        <row r="2742">
          <cell r="A2742" t="str">
            <v/>
          </cell>
          <cell r="B2742" t="str">
            <v/>
          </cell>
          <cell r="D2742" t="str">
            <v/>
          </cell>
          <cell r="F2742">
            <v>0</v>
          </cell>
          <cell r="G2742">
            <v>0</v>
          </cell>
        </row>
        <row r="2743">
          <cell r="A2743" t="str">
            <v/>
          </cell>
          <cell r="B2743" t="str">
            <v/>
          </cell>
          <cell r="D2743" t="str">
            <v/>
          </cell>
          <cell r="F2743">
            <v>0</v>
          </cell>
          <cell r="G2743">
            <v>0</v>
          </cell>
        </row>
        <row r="2744">
          <cell r="A2744" t="str">
            <v/>
          </cell>
          <cell r="B2744" t="str">
            <v/>
          </cell>
          <cell r="D2744" t="str">
            <v/>
          </cell>
          <cell r="F2744">
            <v>0</v>
          </cell>
          <cell r="G2744">
            <v>0</v>
          </cell>
        </row>
        <row r="2745">
          <cell r="A2745" t="str">
            <v/>
          </cell>
          <cell r="B2745" t="str">
            <v/>
          </cell>
          <cell r="D2745" t="str">
            <v/>
          </cell>
          <cell r="F2745">
            <v>0</v>
          </cell>
          <cell r="G2745">
            <v>0</v>
          </cell>
        </row>
        <row r="2746">
          <cell r="A2746" t="str">
            <v/>
          </cell>
          <cell r="B2746" t="str">
            <v/>
          </cell>
          <cell r="D2746" t="str">
            <v/>
          </cell>
          <cell r="F2746">
            <v>0</v>
          </cell>
          <cell r="G2746">
            <v>0</v>
          </cell>
        </row>
        <row r="2747">
          <cell r="A2747" t="str">
            <v/>
          </cell>
          <cell r="B2747" t="str">
            <v/>
          </cell>
          <cell r="D2747" t="str">
            <v/>
          </cell>
          <cell r="F2747">
            <v>0</v>
          </cell>
          <cell r="G2747">
            <v>0</v>
          </cell>
        </row>
        <row r="2748">
          <cell r="F2748" t="str">
            <v>Total C</v>
          </cell>
          <cell r="G2748">
            <v>0</v>
          </cell>
        </row>
        <row r="2750">
          <cell r="A2750" t="str">
            <v>18.1</v>
          </cell>
          <cell r="B2750" t="str">
            <v>Vidrios laminado de seguridad 3+3</v>
          </cell>
          <cell r="D2750" t="str">
            <v>Costo  Neto</v>
          </cell>
          <cell r="F2750" t="str">
            <v>Total D=A+B+C</v>
          </cell>
          <cell r="G2750">
            <v>0</v>
          </cell>
        </row>
        <row r="2752">
          <cell r="A2752" t="str">
            <v>ANALISIS DE PRECIOS</v>
          </cell>
        </row>
        <row r="2753">
          <cell r="A2753" t="str">
            <v>COMITENTE:</v>
          </cell>
          <cell r="B2753" t="str">
            <v>DIRECCIÓN DE INFRAESTRUCTURA ESCOLAR</v>
          </cell>
        </row>
        <row r="2754">
          <cell r="A2754" t="str">
            <v>CONTRATISTA:</v>
          </cell>
          <cell r="B2754">
            <v>0</v>
          </cell>
        </row>
        <row r="2755">
          <cell r="A2755" t="str">
            <v>OBRA:</v>
          </cell>
          <cell r="B2755" t="str">
            <v>ESCUELA BATALLA DE TUCUMAN</v>
          </cell>
          <cell r="F2755" t="str">
            <v>PRECIOS A:</v>
          </cell>
          <cell r="G2755">
            <v>0</v>
          </cell>
        </row>
        <row r="2756">
          <cell r="A2756" t="str">
            <v>UBICACIÓN:</v>
          </cell>
          <cell r="B2756" t="str">
            <v>Calle Mendoza y Calle Nº17 - Pocito</v>
          </cell>
        </row>
        <row r="2757">
          <cell r="A2757" t="str">
            <v>RUBRO:</v>
          </cell>
          <cell r="B2757" t="str">
            <v/>
          </cell>
          <cell r="C2757" t="str">
            <v/>
          </cell>
        </row>
        <row r="2758">
          <cell r="A2758" t="str">
            <v>ITEM:</v>
          </cell>
          <cell r="B2758" t="str">
            <v>18.3</v>
          </cell>
          <cell r="C2758" t="str">
            <v>Espejos</v>
          </cell>
          <cell r="F2758" t="str">
            <v>UNIDAD:</v>
          </cell>
          <cell r="G2758" t="str">
            <v>m2</v>
          </cell>
        </row>
        <row r="2760">
          <cell r="A2760" t="str">
            <v>DATOS REDETERMINACION</v>
          </cell>
          <cell r="C2760" t="str">
            <v>DESIGNACION</v>
          </cell>
          <cell r="D2760" t="str">
            <v>U</v>
          </cell>
          <cell r="E2760" t="str">
            <v>Cantidad</v>
          </cell>
          <cell r="F2760" t="str">
            <v>$ Unitarios</v>
          </cell>
          <cell r="G2760" t="str">
            <v>$ Parcial</v>
          </cell>
        </row>
        <row r="2761">
          <cell r="A2761" t="str">
            <v>CÓDIGO</v>
          </cell>
          <cell r="B2761" t="str">
            <v>DESCRIPCIÓN</v>
          </cell>
        </row>
        <row r="2762">
          <cell r="C2762" t="str">
            <v>A - MATERIALES</v>
          </cell>
        </row>
        <row r="2763">
          <cell r="A2763" t="str">
            <v/>
          </cell>
          <cell r="B2763" t="str">
            <v/>
          </cell>
          <cell r="D2763" t="str">
            <v/>
          </cell>
          <cell r="F2763">
            <v>0</v>
          </cell>
          <cell r="G2763">
            <v>0</v>
          </cell>
        </row>
        <row r="2764">
          <cell r="A2764" t="str">
            <v/>
          </cell>
          <cell r="B2764" t="str">
            <v/>
          </cell>
          <cell r="D2764" t="str">
            <v/>
          </cell>
          <cell r="F2764">
            <v>0</v>
          </cell>
          <cell r="G2764">
            <v>0</v>
          </cell>
        </row>
        <row r="2765">
          <cell r="A2765" t="str">
            <v/>
          </cell>
          <cell r="B2765" t="str">
            <v/>
          </cell>
          <cell r="D2765" t="str">
            <v/>
          </cell>
          <cell r="F2765">
            <v>0</v>
          </cell>
          <cell r="G2765">
            <v>0</v>
          </cell>
        </row>
        <row r="2766">
          <cell r="A2766" t="str">
            <v/>
          </cell>
          <cell r="B2766" t="str">
            <v/>
          </cell>
          <cell r="D2766" t="str">
            <v/>
          </cell>
          <cell r="F2766">
            <v>0</v>
          </cell>
          <cell r="G2766">
            <v>0</v>
          </cell>
        </row>
        <row r="2767">
          <cell r="A2767" t="str">
            <v/>
          </cell>
          <cell r="B2767" t="str">
            <v/>
          </cell>
          <cell r="D2767" t="str">
            <v/>
          </cell>
          <cell r="F2767">
            <v>0</v>
          </cell>
          <cell r="G2767">
            <v>0</v>
          </cell>
        </row>
        <row r="2768">
          <cell r="A2768" t="str">
            <v/>
          </cell>
          <cell r="B2768" t="str">
            <v/>
          </cell>
          <cell r="D2768" t="str">
            <v/>
          </cell>
          <cell r="F2768">
            <v>0</v>
          </cell>
          <cell r="G2768">
            <v>0</v>
          </cell>
        </row>
        <row r="2769">
          <cell r="A2769" t="str">
            <v/>
          </cell>
          <cell r="B2769" t="str">
            <v/>
          </cell>
          <cell r="D2769" t="str">
            <v/>
          </cell>
          <cell r="F2769">
            <v>0</v>
          </cell>
          <cell r="G2769">
            <v>0</v>
          </cell>
        </row>
        <row r="2770">
          <cell r="A2770" t="str">
            <v/>
          </cell>
          <cell r="B2770" t="str">
            <v/>
          </cell>
          <cell r="D2770" t="str">
            <v/>
          </cell>
          <cell r="F2770">
            <v>0</v>
          </cell>
          <cell r="G2770">
            <v>0</v>
          </cell>
        </row>
        <row r="2771">
          <cell r="A2771" t="str">
            <v/>
          </cell>
          <cell r="B2771" t="str">
            <v/>
          </cell>
          <cell r="D2771" t="str">
            <v/>
          </cell>
          <cell r="F2771">
            <v>0</v>
          </cell>
          <cell r="G2771">
            <v>0</v>
          </cell>
        </row>
        <row r="2772">
          <cell r="A2772" t="str">
            <v/>
          </cell>
          <cell r="B2772" t="str">
            <v/>
          </cell>
          <cell r="D2772" t="str">
            <v/>
          </cell>
          <cell r="F2772">
            <v>0</v>
          </cell>
          <cell r="G2772">
            <v>0</v>
          </cell>
        </row>
        <row r="2773">
          <cell r="A2773" t="str">
            <v/>
          </cell>
          <cell r="B2773" t="str">
            <v/>
          </cell>
          <cell r="D2773" t="str">
            <v/>
          </cell>
          <cell r="F2773">
            <v>0</v>
          </cell>
          <cell r="G2773">
            <v>0</v>
          </cell>
        </row>
        <row r="2774">
          <cell r="A2774" t="str">
            <v/>
          </cell>
          <cell r="B2774" t="str">
            <v/>
          </cell>
          <cell r="D2774" t="str">
            <v/>
          </cell>
          <cell r="F2774">
            <v>0</v>
          </cell>
          <cell r="G2774">
            <v>0</v>
          </cell>
        </row>
        <row r="2775">
          <cell r="A2775" t="str">
            <v/>
          </cell>
          <cell r="B2775" t="str">
            <v/>
          </cell>
          <cell r="D2775" t="str">
            <v/>
          </cell>
          <cell r="F2775">
            <v>0</v>
          </cell>
          <cell r="G2775">
            <v>0</v>
          </cell>
        </row>
        <row r="2776">
          <cell r="A2776" t="str">
            <v/>
          </cell>
          <cell r="B2776" t="str">
            <v/>
          </cell>
          <cell r="D2776" t="str">
            <v/>
          </cell>
          <cell r="F2776">
            <v>0</v>
          </cell>
          <cell r="G2776">
            <v>0</v>
          </cell>
        </row>
        <row r="2777">
          <cell r="F2777" t="str">
            <v>Total A</v>
          </cell>
          <cell r="G2777">
            <v>0</v>
          </cell>
        </row>
        <row r="2778">
          <cell r="C2778" t="str">
            <v>B - MANO DE OBRA</v>
          </cell>
        </row>
        <row r="2779">
          <cell r="A2779" t="str">
            <v/>
          </cell>
          <cell r="B2779" t="str">
            <v/>
          </cell>
          <cell r="D2779" t="str">
            <v/>
          </cell>
          <cell r="F2779">
            <v>0</v>
          </cell>
          <cell r="G2779">
            <v>0</v>
          </cell>
        </row>
        <row r="2780">
          <cell r="A2780" t="str">
            <v/>
          </cell>
          <cell r="B2780" t="str">
            <v/>
          </cell>
          <cell r="D2780" t="str">
            <v/>
          </cell>
          <cell r="F2780">
            <v>0</v>
          </cell>
          <cell r="G2780">
            <v>0</v>
          </cell>
        </row>
        <row r="2781">
          <cell r="A2781" t="str">
            <v/>
          </cell>
          <cell r="B2781" t="str">
            <v/>
          </cell>
          <cell r="D2781" t="str">
            <v/>
          </cell>
          <cell r="F2781">
            <v>0</v>
          </cell>
          <cell r="G2781">
            <v>0</v>
          </cell>
        </row>
        <row r="2782">
          <cell r="A2782" t="str">
            <v/>
          </cell>
          <cell r="B2782" t="str">
            <v/>
          </cell>
          <cell r="D2782" t="str">
            <v/>
          </cell>
          <cell r="F2782">
            <v>0</v>
          </cell>
          <cell r="G2782">
            <v>0</v>
          </cell>
        </row>
        <row r="2783">
          <cell r="A2783" t="str">
            <v/>
          </cell>
          <cell r="B2783" t="str">
            <v/>
          </cell>
          <cell r="D2783" t="str">
            <v/>
          </cell>
          <cell r="F2783">
            <v>0</v>
          </cell>
          <cell r="G2783">
            <v>0</v>
          </cell>
        </row>
        <row r="2784">
          <cell r="A2784" t="str">
            <v/>
          </cell>
          <cell r="B2784" t="str">
            <v/>
          </cell>
          <cell r="D2784" t="str">
            <v/>
          </cell>
          <cell r="F2784">
            <v>0</v>
          </cell>
          <cell r="G2784">
            <v>0</v>
          </cell>
        </row>
        <row r="2785">
          <cell r="A2785" t="str">
            <v/>
          </cell>
          <cell r="B2785" t="str">
            <v/>
          </cell>
          <cell r="D2785" t="str">
            <v/>
          </cell>
          <cell r="F2785">
            <v>0</v>
          </cell>
          <cell r="G2785">
            <v>0</v>
          </cell>
        </row>
        <row r="2786">
          <cell r="A2786" t="str">
            <v/>
          </cell>
          <cell r="B2786" t="str">
            <v/>
          </cell>
          <cell r="D2786" t="str">
            <v/>
          </cell>
          <cell r="F2786">
            <v>0</v>
          </cell>
          <cell r="G2786">
            <v>0</v>
          </cell>
        </row>
        <row r="2787">
          <cell r="F2787" t="str">
            <v>Total B</v>
          </cell>
          <cell r="G2787">
            <v>0</v>
          </cell>
        </row>
        <row r="2788">
          <cell r="C2788" t="str">
            <v>C - EQUIPOS</v>
          </cell>
        </row>
        <row r="2789">
          <cell r="A2789" t="str">
            <v/>
          </cell>
          <cell r="B2789" t="str">
            <v/>
          </cell>
          <cell r="D2789" t="str">
            <v/>
          </cell>
          <cell r="F2789">
            <v>0</v>
          </cell>
          <cell r="G2789">
            <v>0</v>
          </cell>
        </row>
        <row r="2790">
          <cell r="A2790" t="str">
            <v/>
          </cell>
          <cell r="B2790" t="str">
            <v/>
          </cell>
          <cell r="D2790" t="str">
            <v/>
          </cell>
          <cell r="F2790">
            <v>0</v>
          </cell>
          <cell r="G2790">
            <v>0</v>
          </cell>
        </row>
        <row r="2791">
          <cell r="A2791" t="str">
            <v/>
          </cell>
          <cell r="B2791" t="str">
            <v/>
          </cell>
          <cell r="D2791" t="str">
            <v/>
          </cell>
          <cell r="F2791">
            <v>0</v>
          </cell>
          <cell r="G2791">
            <v>0</v>
          </cell>
        </row>
        <row r="2792">
          <cell r="A2792" t="str">
            <v/>
          </cell>
          <cell r="B2792" t="str">
            <v/>
          </cell>
          <cell r="D2792" t="str">
            <v/>
          </cell>
          <cell r="F2792">
            <v>0</v>
          </cell>
          <cell r="G2792">
            <v>0</v>
          </cell>
        </row>
        <row r="2793">
          <cell r="A2793" t="str">
            <v/>
          </cell>
          <cell r="B2793" t="str">
            <v/>
          </cell>
          <cell r="D2793" t="str">
            <v/>
          </cell>
          <cell r="F2793">
            <v>0</v>
          </cell>
          <cell r="G2793">
            <v>0</v>
          </cell>
        </row>
        <row r="2794">
          <cell r="A2794" t="str">
            <v/>
          </cell>
          <cell r="B2794" t="str">
            <v/>
          </cell>
          <cell r="D2794" t="str">
            <v/>
          </cell>
          <cell r="F2794">
            <v>0</v>
          </cell>
          <cell r="G2794">
            <v>0</v>
          </cell>
        </row>
        <row r="2795">
          <cell r="A2795" t="str">
            <v/>
          </cell>
          <cell r="B2795" t="str">
            <v/>
          </cell>
          <cell r="D2795" t="str">
            <v/>
          </cell>
          <cell r="F2795">
            <v>0</v>
          </cell>
          <cell r="G2795">
            <v>0</v>
          </cell>
        </row>
        <row r="2796">
          <cell r="A2796" t="str">
            <v/>
          </cell>
          <cell r="B2796" t="str">
            <v/>
          </cell>
          <cell r="D2796" t="str">
            <v/>
          </cell>
          <cell r="F2796">
            <v>0</v>
          </cell>
          <cell r="G2796">
            <v>0</v>
          </cell>
        </row>
        <row r="2797">
          <cell r="A2797" t="str">
            <v/>
          </cell>
          <cell r="B2797" t="str">
            <v/>
          </cell>
          <cell r="D2797" t="str">
            <v/>
          </cell>
          <cell r="F2797">
            <v>0</v>
          </cell>
          <cell r="G2797">
            <v>0</v>
          </cell>
        </row>
        <row r="2798">
          <cell r="F2798" t="str">
            <v>Total C</v>
          </cell>
          <cell r="G2798">
            <v>0</v>
          </cell>
        </row>
        <row r="2800">
          <cell r="A2800" t="str">
            <v>18.3</v>
          </cell>
          <cell r="B2800" t="str">
            <v>Espejos</v>
          </cell>
          <cell r="D2800" t="str">
            <v>Costo  Neto</v>
          </cell>
          <cell r="F2800" t="str">
            <v>Total D=A+B+C</v>
          </cell>
          <cell r="G2800">
            <v>0</v>
          </cell>
        </row>
        <row r="2802">
          <cell r="A2802" t="str">
            <v>ANALISIS DE PRECIOS</v>
          </cell>
        </row>
        <row r="2803">
          <cell r="A2803" t="str">
            <v>COMITENTE:</v>
          </cell>
          <cell r="B2803" t="str">
            <v>DIRECCIÓN DE INFRAESTRUCTURA ESCOLAR</v>
          </cell>
        </row>
        <row r="2804">
          <cell r="A2804" t="str">
            <v>CONTRATISTA:</v>
          </cell>
          <cell r="B2804">
            <v>0</v>
          </cell>
        </row>
        <row r="2805">
          <cell r="A2805" t="str">
            <v>OBRA:</v>
          </cell>
          <cell r="B2805" t="str">
            <v>ESCUELA BATALLA DE TUCUMAN</v>
          </cell>
          <cell r="F2805" t="str">
            <v>PRECIOS A:</v>
          </cell>
          <cell r="G2805">
            <v>0</v>
          </cell>
        </row>
        <row r="2806">
          <cell r="A2806" t="str">
            <v>UBICACIÓN:</v>
          </cell>
          <cell r="B2806" t="str">
            <v>Calle Mendoza y Calle Nº17 - Pocito</v>
          </cell>
        </row>
        <row r="2807">
          <cell r="A2807" t="str">
            <v>RUBRO:</v>
          </cell>
          <cell r="B2807" t="str">
            <v/>
          </cell>
          <cell r="C2807" t="str">
            <v/>
          </cell>
        </row>
        <row r="2808">
          <cell r="A2808" t="str">
            <v>ITEM:</v>
          </cell>
          <cell r="B2808" t="str">
            <v>19.1</v>
          </cell>
          <cell r="C2808" t="str">
            <v>Pintura al látex en muros interiores</v>
          </cell>
          <cell r="F2808" t="str">
            <v>UNIDAD:</v>
          </cell>
          <cell r="G2808" t="str">
            <v>m2</v>
          </cell>
        </row>
        <row r="2810">
          <cell r="A2810" t="str">
            <v>DATOS REDETERMINACION</v>
          </cell>
          <cell r="C2810" t="str">
            <v>DESIGNACION</v>
          </cell>
          <cell r="D2810" t="str">
            <v>U</v>
          </cell>
          <cell r="E2810" t="str">
            <v>Cantidad</v>
          </cell>
          <cell r="F2810" t="str">
            <v>$ Unitarios</v>
          </cell>
          <cell r="G2810" t="str">
            <v>$ Parcial</v>
          </cell>
        </row>
        <row r="2811">
          <cell r="A2811" t="str">
            <v>CÓDIGO</v>
          </cell>
          <cell r="B2811" t="str">
            <v>DESCRIPCIÓN</v>
          </cell>
        </row>
        <row r="2812">
          <cell r="C2812" t="str">
            <v>A - MATERIALES</v>
          </cell>
        </row>
        <row r="2813">
          <cell r="A2813" t="str">
            <v/>
          </cell>
          <cell r="B2813" t="str">
            <v/>
          </cell>
          <cell r="D2813" t="str">
            <v/>
          </cell>
          <cell r="F2813">
            <v>0</v>
          </cell>
          <cell r="G2813">
            <v>0</v>
          </cell>
        </row>
        <row r="2814">
          <cell r="A2814" t="str">
            <v/>
          </cell>
          <cell r="B2814" t="str">
            <v/>
          </cell>
          <cell r="D2814" t="str">
            <v/>
          </cell>
          <cell r="F2814">
            <v>0</v>
          </cell>
          <cell r="G2814">
            <v>0</v>
          </cell>
        </row>
        <row r="2815">
          <cell r="A2815" t="str">
            <v/>
          </cell>
          <cell r="B2815" t="str">
            <v/>
          </cell>
          <cell r="D2815" t="str">
            <v/>
          </cell>
          <cell r="F2815">
            <v>0</v>
          </cell>
          <cell r="G2815">
            <v>0</v>
          </cell>
        </row>
        <row r="2816">
          <cell r="A2816" t="str">
            <v/>
          </cell>
          <cell r="B2816" t="str">
            <v/>
          </cell>
          <cell r="D2816" t="str">
            <v/>
          </cell>
          <cell r="F2816">
            <v>0</v>
          </cell>
          <cell r="G2816">
            <v>0</v>
          </cell>
        </row>
        <row r="2817">
          <cell r="A2817" t="str">
            <v/>
          </cell>
          <cell r="B2817" t="str">
            <v/>
          </cell>
          <cell r="D2817" t="str">
            <v/>
          </cell>
          <cell r="F2817">
            <v>0</v>
          </cell>
          <cell r="G2817">
            <v>0</v>
          </cell>
        </row>
        <row r="2818">
          <cell r="A2818" t="str">
            <v/>
          </cell>
          <cell r="B2818" t="str">
            <v/>
          </cell>
          <cell r="D2818" t="str">
            <v/>
          </cell>
          <cell r="F2818">
            <v>0</v>
          </cell>
          <cell r="G2818">
            <v>0</v>
          </cell>
        </row>
        <row r="2819">
          <cell r="A2819" t="str">
            <v/>
          </cell>
          <cell r="B2819" t="str">
            <v/>
          </cell>
          <cell r="D2819" t="str">
            <v/>
          </cell>
          <cell r="F2819">
            <v>0</v>
          </cell>
          <cell r="G2819">
            <v>0</v>
          </cell>
        </row>
        <row r="2820">
          <cell r="A2820" t="str">
            <v/>
          </cell>
          <cell r="B2820" t="str">
            <v/>
          </cell>
          <cell r="D2820" t="str">
            <v/>
          </cell>
          <cell r="F2820">
            <v>0</v>
          </cell>
          <cell r="G2820">
            <v>0</v>
          </cell>
        </row>
        <row r="2821">
          <cell r="A2821" t="str">
            <v/>
          </cell>
          <cell r="B2821" t="str">
            <v/>
          </cell>
          <cell r="D2821" t="str">
            <v/>
          </cell>
          <cell r="F2821">
            <v>0</v>
          </cell>
          <cell r="G2821">
            <v>0</v>
          </cell>
        </row>
        <row r="2822">
          <cell r="A2822" t="str">
            <v/>
          </cell>
          <cell r="B2822" t="str">
            <v/>
          </cell>
          <cell r="D2822" t="str">
            <v/>
          </cell>
          <cell r="F2822">
            <v>0</v>
          </cell>
          <cell r="G2822">
            <v>0</v>
          </cell>
        </row>
        <row r="2823">
          <cell r="A2823" t="str">
            <v/>
          </cell>
          <cell r="B2823" t="str">
            <v/>
          </cell>
          <cell r="D2823" t="str">
            <v/>
          </cell>
          <cell r="F2823">
            <v>0</v>
          </cell>
          <cell r="G2823">
            <v>0</v>
          </cell>
        </row>
        <row r="2824">
          <cell r="A2824" t="str">
            <v/>
          </cell>
          <cell r="B2824" t="str">
            <v/>
          </cell>
          <cell r="D2824" t="str">
            <v/>
          </cell>
          <cell r="F2824">
            <v>0</v>
          </cell>
          <cell r="G2824">
            <v>0</v>
          </cell>
        </row>
        <row r="2825">
          <cell r="A2825" t="str">
            <v/>
          </cell>
          <cell r="B2825" t="str">
            <v/>
          </cell>
          <cell r="D2825" t="str">
            <v/>
          </cell>
          <cell r="F2825">
            <v>0</v>
          </cell>
          <cell r="G2825">
            <v>0</v>
          </cell>
        </row>
        <row r="2826">
          <cell r="A2826" t="str">
            <v/>
          </cell>
          <cell r="B2826" t="str">
            <v/>
          </cell>
          <cell r="D2826" t="str">
            <v/>
          </cell>
          <cell r="F2826">
            <v>0</v>
          </cell>
          <cell r="G2826">
            <v>0</v>
          </cell>
        </row>
        <row r="2827">
          <cell r="F2827" t="str">
            <v>Total A</v>
          </cell>
          <cell r="G2827">
            <v>0</v>
          </cell>
        </row>
        <row r="2828">
          <cell r="C2828" t="str">
            <v>B - MANO DE OBRA</v>
          </cell>
        </row>
        <row r="2829">
          <cell r="A2829" t="str">
            <v/>
          </cell>
          <cell r="B2829" t="str">
            <v/>
          </cell>
          <cell r="D2829" t="str">
            <v/>
          </cell>
          <cell r="F2829">
            <v>0</v>
          </cell>
          <cell r="G2829">
            <v>0</v>
          </cell>
        </row>
        <row r="2830">
          <cell r="A2830" t="str">
            <v/>
          </cell>
          <cell r="B2830" t="str">
            <v/>
          </cell>
          <cell r="D2830" t="str">
            <v/>
          </cell>
          <cell r="F2830">
            <v>0</v>
          </cell>
          <cell r="G2830">
            <v>0</v>
          </cell>
        </row>
        <row r="2831">
          <cell r="A2831" t="str">
            <v/>
          </cell>
          <cell r="B2831" t="str">
            <v/>
          </cell>
          <cell r="D2831" t="str">
            <v/>
          </cell>
          <cell r="F2831">
            <v>0</v>
          </cell>
          <cell r="G2831">
            <v>0</v>
          </cell>
        </row>
        <row r="2832">
          <cell r="A2832" t="str">
            <v/>
          </cell>
          <cell r="B2832" t="str">
            <v/>
          </cell>
          <cell r="D2832" t="str">
            <v/>
          </cell>
          <cell r="F2832">
            <v>0</v>
          </cell>
          <cell r="G2832">
            <v>0</v>
          </cell>
        </row>
        <row r="2833">
          <cell r="A2833" t="str">
            <v/>
          </cell>
          <cell r="B2833" t="str">
            <v/>
          </cell>
          <cell r="D2833" t="str">
            <v/>
          </cell>
          <cell r="F2833">
            <v>0</v>
          </cell>
          <cell r="G2833">
            <v>0</v>
          </cell>
        </row>
        <row r="2834">
          <cell r="A2834" t="str">
            <v/>
          </cell>
          <cell r="B2834" t="str">
            <v/>
          </cell>
          <cell r="D2834" t="str">
            <v/>
          </cell>
          <cell r="F2834">
            <v>0</v>
          </cell>
          <cell r="G2834">
            <v>0</v>
          </cell>
        </row>
        <row r="2835">
          <cell r="A2835" t="str">
            <v/>
          </cell>
          <cell r="B2835" t="str">
            <v/>
          </cell>
          <cell r="D2835" t="str">
            <v/>
          </cell>
          <cell r="F2835">
            <v>0</v>
          </cell>
          <cell r="G2835">
            <v>0</v>
          </cell>
        </row>
        <row r="2836">
          <cell r="A2836" t="str">
            <v/>
          </cell>
          <cell r="B2836" t="str">
            <v/>
          </cell>
          <cell r="D2836" t="str">
            <v/>
          </cell>
          <cell r="F2836">
            <v>0</v>
          </cell>
          <cell r="G2836">
            <v>0</v>
          </cell>
        </row>
        <row r="2837">
          <cell r="F2837" t="str">
            <v>Total B</v>
          </cell>
          <cell r="G2837">
            <v>0</v>
          </cell>
        </row>
        <row r="2838">
          <cell r="C2838" t="str">
            <v>C - EQUIPOS</v>
          </cell>
        </row>
        <row r="2839">
          <cell r="A2839" t="str">
            <v/>
          </cell>
          <cell r="B2839" t="str">
            <v/>
          </cell>
          <cell r="D2839" t="str">
            <v/>
          </cell>
          <cell r="F2839">
            <v>0</v>
          </cell>
          <cell r="G2839">
            <v>0</v>
          </cell>
        </row>
        <row r="2840">
          <cell r="A2840" t="str">
            <v/>
          </cell>
          <cell r="B2840" t="str">
            <v/>
          </cell>
          <cell r="D2840" t="str">
            <v/>
          </cell>
          <cell r="F2840">
            <v>0</v>
          </cell>
          <cell r="G2840">
            <v>0</v>
          </cell>
        </row>
        <row r="2841">
          <cell r="A2841" t="str">
            <v/>
          </cell>
          <cell r="B2841" t="str">
            <v/>
          </cell>
          <cell r="D2841" t="str">
            <v/>
          </cell>
          <cell r="F2841">
            <v>0</v>
          </cell>
          <cell r="G2841">
            <v>0</v>
          </cell>
        </row>
        <row r="2842">
          <cell r="A2842" t="str">
            <v/>
          </cell>
          <cell r="B2842" t="str">
            <v/>
          </cell>
          <cell r="D2842" t="str">
            <v/>
          </cell>
          <cell r="F2842">
            <v>0</v>
          </cell>
          <cell r="G2842">
            <v>0</v>
          </cell>
        </row>
        <row r="2843">
          <cell r="A2843" t="str">
            <v/>
          </cell>
          <cell r="B2843" t="str">
            <v/>
          </cell>
          <cell r="D2843" t="str">
            <v/>
          </cell>
          <cell r="F2843">
            <v>0</v>
          </cell>
          <cell r="G2843">
            <v>0</v>
          </cell>
        </row>
        <row r="2844">
          <cell r="A2844" t="str">
            <v/>
          </cell>
          <cell r="B2844" t="str">
            <v/>
          </cell>
          <cell r="D2844" t="str">
            <v/>
          </cell>
          <cell r="F2844">
            <v>0</v>
          </cell>
          <cell r="G2844">
            <v>0</v>
          </cell>
        </row>
        <row r="2845">
          <cell r="A2845" t="str">
            <v/>
          </cell>
          <cell r="B2845" t="str">
            <v/>
          </cell>
          <cell r="D2845" t="str">
            <v/>
          </cell>
          <cell r="F2845">
            <v>0</v>
          </cell>
          <cell r="G2845">
            <v>0</v>
          </cell>
        </row>
        <row r="2846">
          <cell r="A2846" t="str">
            <v/>
          </cell>
          <cell r="B2846" t="str">
            <v/>
          </cell>
          <cell r="D2846" t="str">
            <v/>
          </cell>
          <cell r="F2846">
            <v>0</v>
          </cell>
          <cell r="G2846">
            <v>0</v>
          </cell>
        </row>
        <row r="2847">
          <cell r="A2847" t="str">
            <v/>
          </cell>
          <cell r="B2847" t="str">
            <v/>
          </cell>
          <cell r="D2847" t="str">
            <v/>
          </cell>
          <cell r="F2847">
            <v>0</v>
          </cell>
          <cell r="G2847">
            <v>0</v>
          </cell>
        </row>
        <row r="2848">
          <cell r="F2848" t="str">
            <v>Total C</v>
          </cell>
          <cell r="G2848">
            <v>0</v>
          </cell>
        </row>
        <row r="2850">
          <cell r="A2850" t="str">
            <v>19.1</v>
          </cell>
          <cell r="B2850" t="str">
            <v>Pintura al látex en muros interiores</v>
          </cell>
          <cell r="D2850" t="str">
            <v>Costo  Neto</v>
          </cell>
          <cell r="F2850" t="str">
            <v>Total D=A+B+C</v>
          </cell>
          <cell r="G2850">
            <v>0</v>
          </cell>
        </row>
        <row r="2852">
          <cell r="A2852" t="str">
            <v>ANALISIS DE PRECIOS</v>
          </cell>
        </row>
        <row r="2853">
          <cell r="A2853" t="str">
            <v>COMITENTE:</v>
          </cell>
          <cell r="B2853" t="str">
            <v>DIRECCIÓN DE INFRAESTRUCTURA ESCOLAR</v>
          </cell>
        </row>
        <row r="2854">
          <cell r="A2854" t="str">
            <v>CONTRATISTA:</v>
          </cell>
          <cell r="B2854">
            <v>0</v>
          </cell>
        </row>
        <row r="2855">
          <cell r="A2855" t="str">
            <v>OBRA:</v>
          </cell>
          <cell r="B2855" t="str">
            <v>ESCUELA BATALLA DE TUCUMAN</v>
          </cell>
          <cell r="F2855" t="str">
            <v>PRECIOS A:</v>
          </cell>
          <cell r="G2855">
            <v>0</v>
          </cell>
        </row>
        <row r="2856">
          <cell r="A2856" t="str">
            <v>UBICACIÓN:</v>
          </cell>
          <cell r="B2856" t="str">
            <v>Calle Mendoza y Calle Nº17 - Pocito</v>
          </cell>
        </row>
        <row r="2857">
          <cell r="A2857" t="str">
            <v>RUBRO:</v>
          </cell>
          <cell r="B2857" t="str">
            <v/>
          </cell>
          <cell r="C2857" t="str">
            <v/>
          </cell>
        </row>
        <row r="2858">
          <cell r="A2858" t="str">
            <v>ITEM:</v>
          </cell>
          <cell r="B2858" t="str">
            <v>19.2</v>
          </cell>
          <cell r="C2858" t="str">
            <v xml:space="preserve">Pinturas al látex  exteriores </v>
          </cell>
          <cell r="F2858" t="str">
            <v>UNIDAD:</v>
          </cell>
          <cell r="G2858" t="str">
            <v>m2</v>
          </cell>
        </row>
        <row r="2860">
          <cell r="A2860" t="str">
            <v>DATOS REDETERMINACION</v>
          </cell>
          <cell r="C2860" t="str">
            <v>DESIGNACION</v>
          </cell>
          <cell r="D2860" t="str">
            <v>U</v>
          </cell>
          <cell r="E2860" t="str">
            <v>Cantidad</v>
          </cell>
          <cell r="F2860" t="str">
            <v>$ Unitarios</v>
          </cell>
          <cell r="G2860" t="str">
            <v>$ Parcial</v>
          </cell>
        </row>
        <row r="2861">
          <cell r="A2861" t="str">
            <v>CÓDIGO</v>
          </cell>
          <cell r="B2861" t="str">
            <v>DESCRIPCIÓN</v>
          </cell>
        </row>
        <row r="2862">
          <cell r="C2862" t="str">
            <v>A - MATERIALES</v>
          </cell>
        </row>
        <row r="2863">
          <cell r="A2863" t="str">
            <v/>
          </cell>
          <cell r="B2863" t="str">
            <v/>
          </cell>
          <cell r="D2863" t="str">
            <v/>
          </cell>
          <cell r="F2863">
            <v>0</v>
          </cell>
          <cell r="G2863">
            <v>0</v>
          </cell>
        </row>
        <row r="2864">
          <cell r="A2864" t="str">
            <v/>
          </cell>
          <cell r="B2864" t="str">
            <v/>
          </cell>
          <cell r="D2864" t="str">
            <v/>
          </cell>
          <cell r="F2864">
            <v>0</v>
          </cell>
          <cell r="G2864">
            <v>0</v>
          </cell>
        </row>
        <row r="2865">
          <cell r="A2865" t="str">
            <v/>
          </cell>
          <cell r="B2865" t="str">
            <v/>
          </cell>
          <cell r="D2865" t="str">
            <v/>
          </cell>
          <cell r="F2865">
            <v>0</v>
          </cell>
          <cell r="G2865">
            <v>0</v>
          </cell>
        </row>
        <row r="2866">
          <cell r="A2866" t="str">
            <v/>
          </cell>
          <cell r="B2866" t="str">
            <v/>
          </cell>
          <cell r="D2866" t="str">
            <v/>
          </cell>
          <cell r="F2866">
            <v>0</v>
          </cell>
          <cell r="G2866">
            <v>0</v>
          </cell>
        </row>
        <row r="2867">
          <cell r="A2867" t="str">
            <v/>
          </cell>
          <cell r="B2867" t="str">
            <v/>
          </cell>
          <cell r="D2867" t="str">
            <v/>
          </cell>
          <cell r="F2867">
            <v>0</v>
          </cell>
          <cell r="G2867">
            <v>0</v>
          </cell>
        </row>
        <row r="2868">
          <cell r="A2868" t="str">
            <v/>
          </cell>
          <cell r="B2868" t="str">
            <v/>
          </cell>
          <cell r="D2868" t="str">
            <v/>
          </cell>
          <cell r="F2868">
            <v>0</v>
          </cell>
          <cell r="G2868">
            <v>0</v>
          </cell>
        </row>
        <row r="2869">
          <cell r="A2869" t="str">
            <v/>
          </cell>
          <cell r="B2869" t="str">
            <v/>
          </cell>
          <cell r="D2869" t="str">
            <v/>
          </cell>
          <cell r="F2869">
            <v>0</v>
          </cell>
          <cell r="G2869">
            <v>0</v>
          </cell>
        </row>
        <row r="2870">
          <cell r="A2870" t="str">
            <v/>
          </cell>
          <cell r="B2870" t="str">
            <v/>
          </cell>
          <cell r="D2870" t="str">
            <v/>
          </cell>
          <cell r="F2870">
            <v>0</v>
          </cell>
          <cell r="G2870">
            <v>0</v>
          </cell>
        </row>
        <row r="2871">
          <cell r="A2871" t="str">
            <v/>
          </cell>
          <cell r="B2871" t="str">
            <v/>
          </cell>
          <cell r="D2871" t="str">
            <v/>
          </cell>
          <cell r="F2871">
            <v>0</v>
          </cell>
          <cell r="G2871">
            <v>0</v>
          </cell>
        </row>
        <row r="2872">
          <cell r="A2872" t="str">
            <v/>
          </cell>
          <cell r="B2872" t="str">
            <v/>
          </cell>
          <cell r="D2872" t="str">
            <v/>
          </cell>
          <cell r="F2872">
            <v>0</v>
          </cell>
          <cell r="G2872">
            <v>0</v>
          </cell>
        </row>
        <row r="2873">
          <cell r="A2873" t="str">
            <v/>
          </cell>
          <cell r="B2873" t="str">
            <v/>
          </cell>
          <cell r="D2873" t="str">
            <v/>
          </cell>
          <cell r="F2873">
            <v>0</v>
          </cell>
          <cell r="G2873">
            <v>0</v>
          </cell>
        </row>
        <row r="2874">
          <cell r="A2874" t="str">
            <v/>
          </cell>
          <cell r="B2874" t="str">
            <v/>
          </cell>
          <cell r="D2874" t="str">
            <v/>
          </cell>
          <cell r="F2874">
            <v>0</v>
          </cell>
          <cell r="G2874">
            <v>0</v>
          </cell>
        </row>
        <row r="2875">
          <cell r="A2875" t="str">
            <v/>
          </cell>
          <cell r="B2875" t="str">
            <v/>
          </cell>
          <cell r="D2875" t="str">
            <v/>
          </cell>
          <cell r="F2875">
            <v>0</v>
          </cell>
          <cell r="G2875">
            <v>0</v>
          </cell>
        </row>
        <row r="2876">
          <cell r="A2876" t="str">
            <v/>
          </cell>
          <cell r="B2876" t="str">
            <v/>
          </cell>
          <cell r="D2876" t="str">
            <v/>
          </cell>
          <cell r="F2876">
            <v>0</v>
          </cell>
          <cell r="G2876">
            <v>0</v>
          </cell>
        </row>
        <row r="2877">
          <cell r="F2877" t="str">
            <v>Total A</v>
          </cell>
          <cell r="G2877">
            <v>0</v>
          </cell>
        </row>
        <row r="2878">
          <cell r="C2878" t="str">
            <v>B - MANO DE OBRA</v>
          </cell>
        </row>
        <row r="2879">
          <cell r="A2879" t="str">
            <v/>
          </cell>
          <cell r="B2879" t="str">
            <v/>
          </cell>
          <cell r="D2879" t="str">
            <v/>
          </cell>
          <cell r="F2879">
            <v>0</v>
          </cell>
          <cell r="G2879">
            <v>0</v>
          </cell>
        </row>
        <row r="2880">
          <cell r="A2880" t="str">
            <v/>
          </cell>
          <cell r="B2880" t="str">
            <v/>
          </cell>
          <cell r="D2880" t="str">
            <v/>
          </cell>
          <cell r="F2880">
            <v>0</v>
          </cell>
          <cell r="G2880">
            <v>0</v>
          </cell>
        </row>
        <row r="2881">
          <cell r="A2881" t="str">
            <v/>
          </cell>
          <cell r="B2881" t="str">
            <v/>
          </cell>
          <cell r="D2881" t="str">
            <v/>
          </cell>
          <cell r="F2881">
            <v>0</v>
          </cell>
          <cell r="G2881">
            <v>0</v>
          </cell>
        </row>
        <row r="2882">
          <cell r="A2882" t="str">
            <v/>
          </cell>
          <cell r="B2882" t="str">
            <v/>
          </cell>
          <cell r="D2882" t="str">
            <v/>
          </cell>
          <cell r="F2882">
            <v>0</v>
          </cell>
          <cell r="G2882">
            <v>0</v>
          </cell>
        </row>
        <row r="2883">
          <cell r="A2883" t="str">
            <v/>
          </cell>
          <cell r="B2883" t="str">
            <v/>
          </cell>
          <cell r="D2883" t="str">
            <v/>
          </cell>
          <cell r="F2883">
            <v>0</v>
          </cell>
          <cell r="G2883">
            <v>0</v>
          </cell>
        </row>
        <row r="2884">
          <cell r="A2884" t="str">
            <v/>
          </cell>
          <cell r="B2884" t="str">
            <v/>
          </cell>
          <cell r="D2884" t="str">
            <v/>
          </cell>
          <cell r="F2884">
            <v>0</v>
          </cell>
          <cell r="G2884">
            <v>0</v>
          </cell>
        </row>
        <row r="2885">
          <cell r="A2885" t="str">
            <v/>
          </cell>
          <cell r="B2885" t="str">
            <v/>
          </cell>
          <cell r="D2885" t="str">
            <v/>
          </cell>
          <cell r="F2885">
            <v>0</v>
          </cell>
          <cell r="G2885">
            <v>0</v>
          </cell>
        </row>
        <row r="2886">
          <cell r="A2886" t="str">
            <v/>
          </cell>
          <cell r="B2886" t="str">
            <v/>
          </cell>
          <cell r="D2886" t="str">
            <v/>
          </cell>
          <cell r="F2886">
            <v>0</v>
          </cell>
          <cell r="G2886">
            <v>0</v>
          </cell>
        </row>
        <row r="2887">
          <cell r="F2887" t="str">
            <v>Total B</v>
          </cell>
          <cell r="G2887">
            <v>0</v>
          </cell>
        </row>
        <row r="2888">
          <cell r="C2888" t="str">
            <v>C - EQUIPOS</v>
          </cell>
        </row>
        <row r="2889">
          <cell r="A2889" t="str">
            <v/>
          </cell>
          <cell r="B2889" t="str">
            <v/>
          </cell>
          <cell r="D2889" t="str">
            <v/>
          </cell>
          <cell r="F2889">
            <v>0</v>
          </cell>
          <cell r="G2889">
            <v>0</v>
          </cell>
        </row>
        <row r="2890">
          <cell r="A2890" t="str">
            <v/>
          </cell>
          <cell r="B2890" t="str">
            <v/>
          </cell>
          <cell r="D2890" t="str">
            <v/>
          </cell>
          <cell r="F2890">
            <v>0</v>
          </cell>
          <cell r="G2890">
            <v>0</v>
          </cell>
        </row>
        <row r="2891">
          <cell r="A2891" t="str">
            <v/>
          </cell>
          <cell r="B2891" t="str">
            <v/>
          </cell>
          <cell r="D2891" t="str">
            <v/>
          </cell>
          <cell r="F2891">
            <v>0</v>
          </cell>
          <cell r="G2891">
            <v>0</v>
          </cell>
        </row>
        <row r="2892">
          <cell r="A2892" t="str">
            <v/>
          </cell>
          <cell r="B2892" t="str">
            <v/>
          </cell>
          <cell r="D2892" t="str">
            <v/>
          </cell>
          <cell r="F2892">
            <v>0</v>
          </cell>
          <cell r="G2892">
            <v>0</v>
          </cell>
        </row>
        <row r="2893">
          <cell r="A2893" t="str">
            <v/>
          </cell>
          <cell r="B2893" t="str">
            <v/>
          </cell>
          <cell r="D2893" t="str">
            <v/>
          </cell>
          <cell r="F2893">
            <v>0</v>
          </cell>
          <cell r="G2893">
            <v>0</v>
          </cell>
        </row>
        <row r="2894">
          <cell r="A2894" t="str">
            <v/>
          </cell>
          <cell r="B2894" t="str">
            <v/>
          </cell>
          <cell r="D2894" t="str">
            <v/>
          </cell>
          <cell r="F2894">
            <v>0</v>
          </cell>
          <cell r="G2894">
            <v>0</v>
          </cell>
        </row>
        <row r="2895">
          <cell r="A2895" t="str">
            <v/>
          </cell>
          <cell r="B2895" t="str">
            <v/>
          </cell>
          <cell r="D2895" t="str">
            <v/>
          </cell>
          <cell r="F2895">
            <v>0</v>
          </cell>
          <cell r="G2895">
            <v>0</v>
          </cell>
        </row>
        <row r="2896">
          <cell r="A2896" t="str">
            <v/>
          </cell>
          <cell r="B2896" t="str">
            <v/>
          </cell>
          <cell r="D2896" t="str">
            <v/>
          </cell>
          <cell r="F2896">
            <v>0</v>
          </cell>
          <cell r="G2896">
            <v>0</v>
          </cell>
        </row>
        <row r="2897">
          <cell r="A2897" t="str">
            <v/>
          </cell>
          <cell r="B2897" t="str">
            <v/>
          </cell>
          <cell r="D2897" t="str">
            <v/>
          </cell>
          <cell r="F2897">
            <v>0</v>
          </cell>
          <cell r="G2897">
            <v>0</v>
          </cell>
        </row>
        <row r="2898">
          <cell r="F2898" t="str">
            <v>Total C</v>
          </cell>
          <cell r="G2898">
            <v>0</v>
          </cell>
        </row>
        <row r="2900">
          <cell r="A2900" t="str">
            <v>19.2</v>
          </cell>
          <cell r="B2900" t="str">
            <v xml:space="preserve">Pinturas al látex  exteriores </v>
          </cell>
          <cell r="D2900" t="str">
            <v>Costo  Neto</v>
          </cell>
          <cell r="F2900" t="str">
            <v>Total D=A+B+C</v>
          </cell>
          <cell r="G2900">
            <v>0</v>
          </cell>
        </row>
        <row r="2902">
          <cell r="A2902" t="str">
            <v>ANALISIS DE PRECIOS</v>
          </cell>
        </row>
        <row r="2903">
          <cell r="A2903" t="str">
            <v>COMITENTE:</v>
          </cell>
          <cell r="B2903" t="str">
            <v>DIRECCIÓN DE INFRAESTRUCTURA ESCOLAR</v>
          </cell>
        </row>
        <row r="2904">
          <cell r="A2904" t="str">
            <v>CONTRATISTA:</v>
          </cell>
          <cell r="B2904">
            <v>0</v>
          </cell>
        </row>
        <row r="2905">
          <cell r="A2905" t="str">
            <v>OBRA:</v>
          </cell>
          <cell r="B2905" t="str">
            <v>ESCUELA BATALLA DE TUCUMAN</v>
          </cell>
          <cell r="F2905" t="str">
            <v>PRECIOS A:</v>
          </cell>
          <cell r="G2905">
            <v>0</v>
          </cell>
        </row>
        <row r="2906">
          <cell r="A2906" t="str">
            <v>UBICACIÓN:</v>
          </cell>
          <cell r="B2906" t="str">
            <v>Calle Mendoza y Calle Nº17 - Pocito</v>
          </cell>
        </row>
        <row r="2907">
          <cell r="A2907" t="str">
            <v>RUBRO:</v>
          </cell>
          <cell r="B2907" t="str">
            <v/>
          </cell>
          <cell r="C2907" t="str">
            <v/>
          </cell>
        </row>
        <row r="2908">
          <cell r="A2908" t="str">
            <v>ITEM:</v>
          </cell>
          <cell r="B2908" t="str">
            <v>19.3</v>
          </cell>
          <cell r="C2908" t="str">
            <v>Pintura al látex en cielorrasos</v>
          </cell>
          <cell r="F2908" t="str">
            <v>UNIDAD:</v>
          </cell>
          <cell r="G2908" t="str">
            <v>m2</v>
          </cell>
        </row>
        <row r="2910">
          <cell r="A2910" t="str">
            <v>DATOS REDETERMINACION</v>
          </cell>
          <cell r="C2910" t="str">
            <v>DESIGNACION</v>
          </cell>
          <cell r="D2910" t="str">
            <v>U</v>
          </cell>
          <cell r="E2910" t="str">
            <v>Cantidad</v>
          </cell>
          <cell r="F2910" t="str">
            <v>$ Unitarios</v>
          </cell>
          <cell r="G2910" t="str">
            <v>$ Parcial</v>
          </cell>
        </row>
        <row r="2911">
          <cell r="A2911" t="str">
            <v>CÓDIGO</v>
          </cell>
          <cell r="B2911" t="str">
            <v>DESCRIPCIÓN</v>
          </cell>
        </row>
        <row r="2912">
          <cell r="C2912" t="str">
            <v>A - MATERIALES</v>
          </cell>
        </row>
        <row r="2913">
          <cell r="A2913" t="str">
            <v/>
          </cell>
          <cell r="B2913" t="str">
            <v/>
          </cell>
          <cell r="D2913" t="str">
            <v/>
          </cell>
          <cell r="F2913">
            <v>0</v>
          </cell>
          <cell r="G2913">
            <v>0</v>
          </cell>
        </row>
        <row r="2914">
          <cell r="A2914" t="str">
            <v/>
          </cell>
          <cell r="B2914" t="str">
            <v/>
          </cell>
          <cell r="D2914" t="str">
            <v/>
          </cell>
          <cell r="F2914">
            <v>0</v>
          </cell>
          <cell r="G2914">
            <v>0</v>
          </cell>
        </row>
        <row r="2915">
          <cell r="A2915" t="str">
            <v/>
          </cell>
          <cell r="B2915" t="str">
            <v/>
          </cell>
          <cell r="D2915" t="str">
            <v/>
          </cell>
          <cell r="F2915">
            <v>0</v>
          </cell>
          <cell r="G2915">
            <v>0</v>
          </cell>
        </row>
        <row r="2916">
          <cell r="A2916" t="str">
            <v/>
          </cell>
          <cell r="B2916" t="str">
            <v/>
          </cell>
          <cell r="D2916" t="str">
            <v/>
          </cell>
          <cell r="F2916">
            <v>0</v>
          </cell>
          <cell r="G2916">
            <v>0</v>
          </cell>
        </row>
        <row r="2917">
          <cell r="A2917" t="str">
            <v/>
          </cell>
          <cell r="B2917" t="str">
            <v/>
          </cell>
          <cell r="D2917" t="str">
            <v/>
          </cell>
          <cell r="F2917">
            <v>0</v>
          </cell>
          <cell r="G2917">
            <v>0</v>
          </cell>
        </row>
        <row r="2918">
          <cell r="A2918" t="str">
            <v/>
          </cell>
          <cell r="B2918" t="str">
            <v/>
          </cell>
          <cell r="D2918" t="str">
            <v/>
          </cell>
          <cell r="F2918">
            <v>0</v>
          </cell>
          <cell r="G2918">
            <v>0</v>
          </cell>
        </row>
        <row r="2919">
          <cell r="A2919" t="str">
            <v/>
          </cell>
          <cell r="B2919" t="str">
            <v/>
          </cell>
          <cell r="D2919" t="str">
            <v/>
          </cell>
          <cell r="F2919">
            <v>0</v>
          </cell>
          <cell r="G2919">
            <v>0</v>
          </cell>
        </row>
        <row r="2920">
          <cell r="A2920" t="str">
            <v/>
          </cell>
          <cell r="B2920" t="str">
            <v/>
          </cell>
          <cell r="D2920" t="str">
            <v/>
          </cell>
          <cell r="F2920">
            <v>0</v>
          </cell>
          <cell r="G2920">
            <v>0</v>
          </cell>
        </row>
        <row r="2921">
          <cell r="A2921" t="str">
            <v/>
          </cell>
          <cell r="B2921" t="str">
            <v/>
          </cell>
          <cell r="D2921" t="str">
            <v/>
          </cell>
          <cell r="F2921">
            <v>0</v>
          </cell>
          <cell r="G2921">
            <v>0</v>
          </cell>
        </row>
        <row r="2922">
          <cell r="A2922" t="str">
            <v/>
          </cell>
          <cell r="B2922" t="str">
            <v/>
          </cell>
          <cell r="D2922" t="str">
            <v/>
          </cell>
          <cell r="F2922">
            <v>0</v>
          </cell>
          <cell r="G2922">
            <v>0</v>
          </cell>
        </row>
        <row r="2923">
          <cell r="A2923" t="str">
            <v/>
          </cell>
          <cell r="B2923" t="str">
            <v/>
          </cell>
          <cell r="D2923" t="str">
            <v/>
          </cell>
          <cell r="F2923">
            <v>0</v>
          </cell>
          <cell r="G2923">
            <v>0</v>
          </cell>
        </row>
        <row r="2924">
          <cell r="A2924" t="str">
            <v/>
          </cell>
          <cell r="B2924" t="str">
            <v/>
          </cell>
          <cell r="D2924" t="str">
            <v/>
          </cell>
          <cell r="F2924">
            <v>0</v>
          </cell>
          <cell r="G2924">
            <v>0</v>
          </cell>
        </row>
        <row r="2925">
          <cell r="A2925" t="str">
            <v/>
          </cell>
          <cell r="B2925" t="str">
            <v/>
          </cell>
          <cell r="D2925" t="str">
            <v/>
          </cell>
          <cell r="F2925">
            <v>0</v>
          </cell>
          <cell r="G2925">
            <v>0</v>
          </cell>
        </row>
        <row r="2926">
          <cell r="A2926" t="str">
            <v/>
          </cell>
          <cell r="B2926" t="str">
            <v/>
          </cell>
          <cell r="D2926" t="str">
            <v/>
          </cell>
          <cell r="F2926">
            <v>0</v>
          </cell>
          <cell r="G2926">
            <v>0</v>
          </cell>
        </row>
        <row r="2927">
          <cell r="F2927" t="str">
            <v>Total A</v>
          </cell>
          <cell r="G2927">
            <v>0</v>
          </cell>
        </row>
        <row r="2928">
          <cell r="C2928" t="str">
            <v>B - MANO DE OBRA</v>
          </cell>
        </row>
        <row r="2929">
          <cell r="A2929" t="str">
            <v/>
          </cell>
          <cell r="B2929" t="str">
            <v/>
          </cell>
          <cell r="D2929" t="str">
            <v/>
          </cell>
          <cell r="F2929">
            <v>0</v>
          </cell>
          <cell r="G2929">
            <v>0</v>
          </cell>
        </row>
        <row r="2930">
          <cell r="A2930" t="str">
            <v/>
          </cell>
          <cell r="B2930" t="str">
            <v/>
          </cell>
          <cell r="D2930" t="str">
            <v/>
          </cell>
          <cell r="F2930">
            <v>0</v>
          </cell>
          <cell r="G2930">
            <v>0</v>
          </cell>
        </row>
        <row r="2931">
          <cell r="A2931" t="str">
            <v/>
          </cell>
          <cell r="B2931" t="str">
            <v/>
          </cell>
          <cell r="D2931" t="str">
            <v/>
          </cell>
          <cell r="F2931">
            <v>0</v>
          </cell>
          <cell r="G2931">
            <v>0</v>
          </cell>
        </row>
        <row r="2932">
          <cell r="A2932" t="str">
            <v/>
          </cell>
          <cell r="B2932" t="str">
            <v/>
          </cell>
          <cell r="D2932" t="str">
            <v/>
          </cell>
          <cell r="F2932">
            <v>0</v>
          </cell>
          <cell r="G2932">
            <v>0</v>
          </cell>
        </row>
        <row r="2933">
          <cell r="A2933" t="str">
            <v/>
          </cell>
          <cell r="B2933" t="str">
            <v/>
          </cell>
          <cell r="D2933" t="str">
            <v/>
          </cell>
          <cell r="F2933">
            <v>0</v>
          </cell>
          <cell r="G2933">
            <v>0</v>
          </cell>
        </row>
        <row r="2934">
          <cell r="A2934" t="str">
            <v/>
          </cell>
          <cell r="B2934" t="str">
            <v/>
          </cell>
          <cell r="D2934" t="str">
            <v/>
          </cell>
          <cell r="F2934">
            <v>0</v>
          </cell>
          <cell r="G2934">
            <v>0</v>
          </cell>
        </row>
        <row r="2935">
          <cell r="A2935" t="str">
            <v/>
          </cell>
          <cell r="B2935" t="str">
            <v/>
          </cell>
          <cell r="D2935" t="str">
            <v/>
          </cell>
          <cell r="F2935">
            <v>0</v>
          </cell>
          <cell r="G2935">
            <v>0</v>
          </cell>
        </row>
        <row r="2936">
          <cell r="A2936" t="str">
            <v/>
          </cell>
          <cell r="B2936" t="str">
            <v/>
          </cell>
          <cell r="D2936" t="str">
            <v/>
          </cell>
          <cell r="F2936">
            <v>0</v>
          </cell>
          <cell r="G2936">
            <v>0</v>
          </cell>
        </row>
        <row r="2937">
          <cell r="F2937" t="str">
            <v>Total B</v>
          </cell>
          <cell r="G2937">
            <v>0</v>
          </cell>
        </row>
        <row r="2938">
          <cell r="C2938" t="str">
            <v>C - EQUIPOS</v>
          </cell>
        </row>
        <row r="2939">
          <cell r="A2939" t="str">
            <v/>
          </cell>
          <cell r="B2939" t="str">
            <v/>
          </cell>
          <cell r="D2939" t="str">
            <v/>
          </cell>
          <cell r="F2939">
            <v>0</v>
          </cell>
          <cell r="G2939">
            <v>0</v>
          </cell>
        </row>
        <row r="2940">
          <cell r="A2940" t="str">
            <v/>
          </cell>
          <cell r="B2940" t="str">
            <v/>
          </cell>
          <cell r="D2940" t="str">
            <v/>
          </cell>
          <cell r="F2940">
            <v>0</v>
          </cell>
          <cell r="G2940">
            <v>0</v>
          </cell>
        </row>
        <row r="2941">
          <cell r="A2941" t="str">
            <v/>
          </cell>
          <cell r="B2941" t="str">
            <v/>
          </cell>
          <cell r="D2941" t="str">
            <v/>
          </cell>
          <cell r="F2941">
            <v>0</v>
          </cell>
          <cell r="G2941">
            <v>0</v>
          </cell>
        </row>
        <row r="2942">
          <cell r="A2942" t="str">
            <v/>
          </cell>
          <cell r="B2942" t="str">
            <v/>
          </cell>
          <cell r="D2942" t="str">
            <v/>
          </cell>
          <cell r="F2942">
            <v>0</v>
          </cell>
          <cell r="G2942">
            <v>0</v>
          </cell>
        </row>
        <row r="2943">
          <cell r="A2943" t="str">
            <v/>
          </cell>
          <cell r="B2943" t="str">
            <v/>
          </cell>
          <cell r="D2943" t="str">
            <v/>
          </cell>
          <cell r="F2943">
            <v>0</v>
          </cell>
          <cell r="G2943">
            <v>0</v>
          </cell>
        </row>
        <row r="2944">
          <cell r="A2944" t="str">
            <v/>
          </cell>
          <cell r="B2944" t="str">
            <v/>
          </cell>
          <cell r="D2944" t="str">
            <v/>
          </cell>
          <cell r="F2944">
            <v>0</v>
          </cell>
          <cell r="G2944">
            <v>0</v>
          </cell>
        </row>
        <row r="2945">
          <cell r="A2945" t="str">
            <v/>
          </cell>
          <cell r="B2945" t="str">
            <v/>
          </cell>
          <cell r="D2945" t="str">
            <v/>
          </cell>
          <cell r="F2945">
            <v>0</v>
          </cell>
          <cell r="G2945">
            <v>0</v>
          </cell>
        </row>
        <row r="2946">
          <cell r="A2946" t="str">
            <v/>
          </cell>
          <cell r="B2946" t="str">
            <v/>
          </cell>
          <cell r="D2946" t="str">
            <v/>
          </cell>
          <cell r="F2946">
            <v>0</v>
          </cell>
          <cell r="G2946">
            <v>0</v>
          </cell>
        </row>
        <row r="2947">
          <cell r="A2947" t="str">
            <v/>
          </cell>
          <cell r="B2947" t="str">
            <v/>
          </cell>
          <cell r="D2947" t="str">
            <v/>
          </cell>
          <cell r="F2947">
            <v>0</v>
          </cell>
          <cell r="G2947">
            <v>0</v>
          </cell>
        </row>
        <row r="2948">
          <cell r="F2948" t="str">
            <v>Total C</v>
          </cell>
          <cell r="G2948">
            <v>0</v>
          </cell>
        </row>
        <row r="2950">
          <cell r="A2950" t="str">
            <v>19.3</v>
          </cell>
          <cell r="B2950" t="str">
            <v>Pintura al látex en cielorrasos</v>
          </cell>
          <cell r="D2950" t="str">
            <v>Costo  Neto</v>
          </cell>
          <cell r="F2950" t="str">
            <v>Total D=A+B+C</v>
          </cell>
          <cell r="G2950">
            <v>0</v>
          </cell>
        </row>
        <row r="2952">
          <cell r="A2952" t="str">
            <v>ANALISIS DE PRECIOS</v>
          </cell>
        </row>
        <row r="2953">
          <cell r="A2953" t="str">
            <v>COMITENTE:</v>
          </cell>
          <cell r="B2953" t="str">
            <v>DIRECCIÓN DE INFRAESTRUCTURA ESCOLAR</v>
          </cell>
        </row>
        <row r="2954">
          <cell r="A2954" t="str">
            <v>CONTRATISTA:</v>
          </cell>
          <cell r="B2954">
            <v>0</v>
          </cell>
        </row>
        <row r="2955">
          <cell r="A2955" t="str">
            <v>OBRA:</v>
          </cell>
          <cell r="B2955" t="str">
            <v>ESCUELA BATALLA DE TUCUMAN</v>
          </cell>
          <cell r="F2955" t="str">
            <v>PRECIOS A:</v>
          </cell>
          <cell r="G2955">
            <v>0</v>
          </cell>
        </row>
        <row r="2956">
          <cell r="A2956" t="str">
            <v>UBICACIÓN:</v>
          </cell>
          <cell r="B2956" t="str">
            <v>Calle Mendoza y Calle Nº17 - Pocito</v>
          </cell>
        </row>
        <row r="2957">
          <cell r="A2957" t="str">
            <v>RUBRO:</v>
          </cell>
          <cell r="B2957" t="str">
            <v/>
          </cell>
          <cell r="C2957" t="str">
            <v/>
          </cell>
        </row>
        <row r="2958">
          <cell r="A2958" t="str">
            <v>ITEM:</v>
          </cell>
          <cell r="B2958" t="str">
            <v>19.4</v>
          </cell>
          <cell r="C2958" t="str">
            <v>Pintura esmalte sintético en carpintería</v>
          </cell>
          <cell r="F2958" t="str">
            <v>UNIDAD:</v>
          </cell>
          <cell r="G2958" t="str">
            <v>m2</v>
          </cell>
        </row>
        <row r="2960">
          <cell r="A2960" t="str">
            <v>DATOS REDETERMINACION</v>
          </cell>
          <cell r="C2960" t="str">
            <v>DESIGNACION</v>
          </cell>
          <cell r="D2960" t="str">
            <v>U</v>
          </cell>
          <cell r="E2960" t="str">
            <v>Cantidad</v>
          </cell>
          <cell r="F2960" t="str">
            <v>$ Unitarios</v>
          </cell>
          <cell r="G2960" t="str">
            <v>$ Parcial</v>
          </cell>
        </row>
        <row r="2961">
          <cell r="A2961" t="str">
            <v>CÓDIGO</v>
          </cell>
          <cell r="B2961" t="str">
            <v>DESCRIPCIÓN</v>
          </cell>
        </row>
        <row r="2962">
          <cell r="C2962" t="str">
            <v>A - MATERIALES</v>
          </cell>
        </row>
        <row r="2963">
          <cell r="A2963" t="str">
            <v/>
          </cell>
          <cell r="B2963" t="str">
            <v/>
          </cell>
          <cell r="D2963" t="str">
            <v/>
          </cell>
          <cell r="F2963">
            <v>0</v>
          </cell>
          <cell r="G2963">
            <v>0</v>
          </cell>
        </row>
        <row r="2964">
          <cell r="A2964" t="str">
            <v/>
          </cell>
          <cell r="B2964" t="str">
            <v/>
          </cell>
          <cell r="D2964" t="str">
            <v/>
          </cell>
          <cell r="F2964">
            <v>0</v>
          </cell>
          <cell r="G2964">
            <v>0</v>
          </cell>
        </row>
        <row r="2965">
          <cell r="A2965" t="str">
            <v/>
          </cell>
          <cell r="B2965" t="str">
            <v/>
          </cell>
          <cell r="D2965" t="str">
            <v/>
          </cell>
          <cell r="F2965">
            <v>0</v>
          </cell>
          <cell r="G2965">
            <v>0</v>
          </cell>
        </row>
        <row r="2966">
          <cell r="A2966" t="str">
            <v/>
          </cell>
          <cell r="B2966" t="str">
            <v/>
          </cell>
          <cell r="D2966" t="str">
            <v/>
          </cell>
          <cell r="F2966">
            <v>0</v>
          </cell>
          <cell r="G2966">
            <v>0</v>
          </cell>
        </row>
        <row r="2967">
          <cell r="A2967" t="str">
            <v/>
          </cell>
          <cell r="B2967" t="str">
            <v/>
          </cell>
          <cell r="D2967" t="str">
            <v/>
          </cell>
          <cell r="F2967">
            <v>0</v>
          </cell>
          <cell r="G2967">
            <v>0</v>
          </cell>
        </row>
        <row r="2968">
          <cell r="A2968" t="str">
            <v/>
          </cell>
          <cell r="B2968" t="str">
            <v/>
          </cell>
          <cell r="D2968" t="str">
            <v/>
          </cell>
          <cell r="F2968">
            <v>0</v>
          </cell>
          <cell r="G2968">
            <v>0</v>
          </cell>
        </row>
        <row r="2969">
          <cell r="A2969" t="str">
            <v/>
          </cell>
          <cell r="B2969" t="str">
            <v/>
          </cell>
          <cell r="D2969" t="str">
            <v/>
          </cell>
          <cell r="F2969">
            <v>0</v>
          </cell>
          <cell r="G2969">
            <v>0</v>
          </cell>
        </row>
        <row r="2970">
          <cell r="A2970" t="str">
            <v/>
          </cell>
          <cell r="B2970" t="str">
            <v/>
          </cell>
          <cell r="D2970" t="str">
            <v/>
          </cell>
          <cell r="F2970">
            <v>0</v>
          </cell>
          <cell r="G2970">
            <v>0</v>
          </cell>
        </row>
        <row r="2971">
          <cell r="A2971" t="str">
            <v/>
          </cell>
          <cell r="B2971" t="str">
            <v/>
          </cell>
          <cell r="D2971" t="str">
            <v/>
          </cell>
          <cell r="F2971">
            <v>0</v>
          </cell>
          <cell r="G2971">
            <v>0</v>
          </cell>
        </row>
        <row r="2972">
          <cell r="A2972" t="str">
            <v/>
          </cell>
          <cell r="B2972" t="str">
            <v/>
          </cell>
          <cell r="D2972" t="str">
            <v/>
          </cell>
          <cell r="F2972">
            <v>0</v>
          </cell>
          <cell r="G2972">
            <v>0</v>
          </cell>
        </row>
        <row r="2973">
          <cell r="A2973" t="str">
            <v/>
          </cell>
          <cell r="B2973" t="str">
            <v/>
          </cell>
          <cell r="D2973" t="str">
            <v/>
          </cell>
          <cell r="F2973">
            <v>0</v>
          </cell>
          <cell r="G2973">
            <v>0</v>
          </cell>
        </row>
        <row r="2974">
          <cell r="A2974" t="str">
            <v/>
          </cell>
          <cell r="B2974" t="str">
            <v/>
          </cell>
          <cell r="D2974" t="str">
            <v/>
          </cell>
          <cell r="F2974">
            <v>0</v>
          </cell>
          <cell r="G2974">
            <v>0</v>
          </cell>
        </row>
        <row r="2975">
          <cell r="A2975" t="str">
            <v/>
          </cell>
          <cell r="B2975" t="str">
            <v/>
          </cell>
          <cell r="D2975" t="str">
            <v/>
          </cell>
          <cell r="F2975">
            <v>0</v>
          </cell>
          <cell r="G2975">
            <v>0</v>
          </cell>
        </row>
        <row r="2976">
          <cell r="A2976" t="str">
            <v/>
          </cell>
          <cell r="B2976" t="str">
            <v/>
          </cell>
          <cell r="D2976" t="str">
            <v/>
          </cell>
          <cell r="F2976">
            <v>0</v>
          </cell>
          <cell r="G2976">
            <v>0</v>
          </cell>
        </row>
        <row r="2977">
          <cell r="F2977" t="str">
            <v>Total A</v>
          </cell>
          <cell r="G2977">
            <v>0</v>
          </cell>
        </row>
        <row r="2978">
          <cell r="C2978" t="str">
            <v>B - MANO DE OBRA</v>
          </cell>
        </row>
        <row r="2979">
          <cell r="A2979" t="str">
            <v/>
          </cell>
          <cell r="B2979" t="str">
            <v/>
          </cell>
          <cell r="D2979" t="str">
            <v/>
          </cell>
          <cell r="F2979">
            <v>0</v>
          </cell>
          <cell r="G2979">
            <v>0</v>
          </cell>
        </row>
        <row r="2980">
          <cell r="A2980" t="str">
            <v/>
          </cell>
          <cell r="B2980" t="str">
            <v/>
          </cell>
          <cell r="D2980" t="str">
            <v/>
          </cell>
          <cell r="F2980">
            <v>0</v>
          </cell>
          <cell r="G2980">
            <v>0</v>
          </cell>
        </row>
        <row r="2981">
          <cell r="A2981" t="str">
            <v/>
          </cell>
          <cell r="B2981" t="str">
            <v/>
          </cell>
          <cell r="D2981" t="str">
            <v/>
          </cell>
          <cell r="F2981">
            <v>0</v>
          </cell>
          <cell r="G2981">
            <v>0</v>
          </cell>
        </row>
        <row r="2982">
          <cell r="A2982" t="str">
            <v/>
          </cell>
          <cell r="B2982" t="str">
            <v/>
          </cell>
          <cell r="D2982" t="str">
            <v/>
          </cell>
          <cell r="F2982">
            <v>0</v>
          </cell>
          <cell r="G2982">
            <v>0</v>
          </cell>
        </row>
        <row r="2983">
          <cell r="A2983" t="str">
            <v/>
          </cell>
          <cell r="B2983" t="str">
            <v/>
          </cell>
          <cell r="D2983" t="str">
            <v/>
          </cell>
          <cell r="F2983">
            <v>0</v>
          </cell>
          <cell r="G2983">
            <v>0</v>
          </cell>
        </row>
        <row r="2984">
          <cell r="A2984" t="str">
            <v/>
          </cell>
          <cell r="B2984" t="str">
            <v/>
          </cell>
          <cell r="D2984" t="str">
            <v/>
          </cell>
          <cell r="F2984">
            <v>0</v>
          </cell>
          <cell r="G2984">
            <v>0</v>
          </cell>
        </row>
        <row r="2985">
          <cell r="A2985" t="str">
            <v/>
          </cell>
          <cell r="B2985" t="str">
            <v/>
          </cell>
          <cell r="D2985" t="str">
            <v/>
          </cell>
          <cell r="F2985">
            <v>0</v>
          </cell>
          <cell r="G2985">
            <v>0</v>
          </cell>
        </row>
        <row r="2986">
          <cell r="A2986" t="str">
            <v/>
          </cell>
          <cell r="B2986" t="str">
            <v/>
          </cell>
          <cell r="D2986" t="str">
            <v/>
          </cell>
          <cell r="F2986">
            <v>0</v>
          </cell>
          <cell r="G2986">
            <v>0</v>
          </cell>
        </row>
        <row r="2987">
          <cell r="F2987" t="str">
            <v>Total B</v>
          </cell>
          <cell r="G2987">
            <v>0</v>
          </cell>
        </row>
        <row r="2988">
          <cell r="C2988" t="str">
            <v>C - EQUIPOS</v>
          </cell>
        </row>
        <row r="2989">
          <cell r="A2989" t="str">
            <v/>
          </cell>
          <cell r="B2989" t="str">
            <v/>
          </cell>
          <cell r="D2989" t="str">
            <v/>
          </cell>
          <cell r="F2989">
            <v>0</v>
          </cell>
          <cell r="G2989">
            <v>0</v>
          </cell>
        </row>
        <row r="2990">
          <cell r="A2990" t="str">
            <v/>
          </cell>
          <cell r="B2990" t="str">
            <v/>
          </cell>
          <cell r="D2990" t="str">
            <v/>
          </cell>
          <cell r="F2990">
            <v>0</v>
          </cell>
          <cell r="G2990">
            <v>0</v>
          </cell>
        </row>
        <row r="2991">
          <cell r="A2991" t="str">
            <v/>
          </cell>
          <cell r="B2991" t="str">
            <v/>
          </cell>
          <cell r="D2991" t="str">
            <v/>
          </cell>
          <cell r="F2991">
            <v>0</v>
          </cell>
          <cell r="G2991">
            <v>0</v>
          </cell>
        </row>
        <row r="2992">
          <cell r="A2992" t="str">
            <v/>
          </cell>
          <cell r="B2992" t="str">
            <v/>
          </cell>
          <cell r="D2992" t="str">
            <v/>
          </cell>
          <cell r="F2992">
            <v>0</v>
          </cell>
          <cell r="G2992">
            <v>0</v>
          </cell>
        </row>
        <row r="2993">
          <cell r="A2993" t="str">
            <v/>
          </cell>
          <cell r="B2993" t="str">
            <v/>
          </cell>
          <cell r="D2993" t="str">
            <v/>
          </cell>
          <cell r="F2993">
            <v>0</v>
          </cell>
          <cell r="G2993">
            <v>0</v>
          </cell>
        </row>
        <row r="2994">
          <cell r="A2994" t="str">
            <v/>
          </cell>
          <cell r="B2994" t="str">
            <v/>
          </cell>
          <cell r="D2994" t="str">
            <v/>
          </cell>
          <cell r="F2994">
            <v>0</v>
          </cell>
          <cell r="G2994">
            <v>0</v>
          </cell>
        </row>
        <row r="2995">
          <cell r="A2995" t="str">
            <v/>
          </cell>
          <cell r="B2995" t="str">
            <v/>
          </cell>
          <cell r="D2995" t="str">
            <v/>
          </cell>
          <cell r="F2995">
            <v>0</v>
          </cell>
          <cell r="G2995">
            <v>0</v>
          </cell>
        </row>
        <row r="2996">
          <cell r="A2996" t="str">
            <v/>
          </cell>
          <cell r="B2996" t="str">
            <v/>
          </cell>
          <cell r="D2996" t="str">
            <v/>
          </cell>
          <cell r="F2996">
            <v>0</v>
          </cell>
          <cell r="G2996">
            <v>0</v>
          </cell>
        </row>
        <row r="2997">
          <cell r="A2997" t="str">
            <v/>
          </cell>
          <cell r="B2997" t="str">
            <v/>
          </cell>
          <cell r="D2997" t="str">
            <v/>
          </cell>
          <cell r="F2997">
            <v>0</v>
          </cell>
          <cell r="G2997">
            <v>0</v>
          </cell>
        </row>
        <row r="2998">
          <cell r="F2998" t="str">
            <v>Total C</v>
          </cell>
          <cell r="G2998">
            <v>0</v>
          </cell>
        </row>
        <row r="3000">
          <cell r="A3000" t="str">
            <v>19.4</v>
          </cell>
          <cell r="B3000" t="str">
            <v>Pintura esmalte sintético en carpintería</v>
          </cell>
          <cell r="D3000" t="str">
            <v>Costo  Neto</v>
          </cell>
          <cell r="F3000" t="str">
            <v>Total D=A+B+C</v>
          </cell>
          <cell r="G3000">
            <v>0</v>
          </cell>
        </row>
        <row r="3002">
          <cell r="A3002" t="str">
            <v>ANALISIS DE PRECIOS</v>
          </cell>
        </row>
        <row r="3003">
          <cell r="A3003" t="str">
            <v>COMITENTE:</v>
          </cell>
          <cell r="B3003" t="str">
            <v>DIRECCIÓN DE INFRAESTRUCTURA ESCOLAR</v>
          </cell>
        </row>
        <row r="3004">
          <cell r="A3004" t="str">
            <v>CONTRATISTA:</v>
          </cell>
          <cell r="B3004">
            <v>0</v>
          </cell>
        </row>
        <row r="3005">
          <cell r="A3005" t="str">
            <v>OBRA:</v>
          </cell>
          <cell r="B3005" t="str">
            <v>ESCUELA BATALLA DE TUCUMAN</v>
          </cell>
          <cell r="F3005" t="str">
            <v>PRECIOS A:</v>
          </cell>
          <cell r="G3005">
            <v>0</v>
          </cell>
        </row>
        <row r="3006">
          <cell r="A3006" t="str">
            <v>UBICACIÓN:</v>
          </cell>
          <cell r="B3006" t="str">
            <v>Calle Mendoza y Calle Nº17 - Pocito</v>
          </cell>
        </row>
        <row r="3007">
          <cell r="A3007" t="str">
            <v>RUBRO:</v>
          </cell>
          <cell r="B3007" t="str">
            <v/>
          </cell>
          <cell r="C3007" t="str">
            <v/>
          </cell>
        </row>
        <row r="3008">
          <cell r="A3008" t="str">
            <v>ITEM:</v>
          </cell>
          <cell r="B3008" t="str">
            <v>19.5</v>
          </cell>
          <cell r="C3008" t="str">
            <v>Pinturas varias</v>
          </cell>
          <cell r="F3008" t="str">
            <v>UNIDAD:</v>
          </cell>
          <cell r="G3008" t="str">
            <v>gl</v>
          </cell>
        </row>
        <row r="3010">
          <cell r="A3010" t="str">
            <v>DATOS REDETERMINACION</v>
          </cell>
          <cell r="C3010" t="str">
            <v>DESIGNACION</v>
          </cell>
          <cell r="D3010" t="str">
            <v>U</v>
          </cell>
          <cell r="E3010" t="str">
            <v>Cantidad</v>
          </cell>
          <cell r="F3010" t="str">
            <v>$ Unitarios</v>
          </cell>
          <cell r="G3010" t="str">
            <v>$ Parcial</v>
          </cell>
        </row>
        <row r="3011">
          <cell r="A3011" t="str">
            <v>CÓDIGO</v>
          </cell>
          <cell r="B3011" t="str">
            <v>DESCRIPCIÓN</v>
          </cell>
        </row>
        <row r="3012">
          <cell r="C3012" t="str">
            <v>A - MATERIALES</v>
          </cell>
        </row>
        <row r="3013">
          <cell r="A3013" t="str">
            <v/>
          </cell>
          <cell r="B3013" t="str">
            <v/>
          </cell>
          <cell r="D3013" t="str">
            <v/>
          </cell>
          <cell r="F3013">
            <v>0</v>
          </cell>
          <cell r="G3013">
            <v>0</v>
          </cell>
        </row>
        <row r="3014">
          <cell r="A3014" t="str">
            <v/>
          </cell>
          <cell r="B3014" t="str">
            <v/>
          </cell>
          <cell r="D3014" t="str">
            <v/>
          </cell>
          <cell r="F3014">
            <v>0</v>
          </cell>
          <cell r="G3014">
            <v>0</v>
          </cell>
        </row>
        <row r="3015">
          <cell r="A3015" t="str">
            <v/>
          </cell>
          <cell r="B3015" t="str">
            <v/>
          </cell>
          <cell r="D3015" t="str">
            <v/>
          </cell>
          <cell r="F3015">
            <v>0</v>
          </cell>
          <cell r="G3015">
            <v>0</v>
          </cell>
        </row>
        <row r="3016">
          <cell r="A3016" t="str">
            <v/>
          </cell>
          <cell r="B3016" t="str">
            <v/>
          </cell>
          <cell r="D3016" t="str">
            <v/>
          </cell>
          <cell r="F3016">
            <v>0</v>
          </cell>
          <cell r="G3016">
            <v>0</v>
          </cell>
        </row>
        <row r="3017">
          <cell r="A3017" t="str">
            <v/>
          </cell>
          <cell r="B3017" t="str">
            <v/>
          </cell>
          <cell r="D3017" t="str">
            <v/>
          </cell>
          <cell r="F3017">
            <v>0</v>
          </cell>
          <cell r="G3017">
            <v>0</v>
          </cell>
        </row>
        <row r="3018">
          <cell r="A3018" t="str">
            <v/>
          </cell>
          <cell r="B3018" t="str">
            <v/>
          </cell>
          <cell r="D3018" t="str">
            <v/>
          </cell>
          <cell r="F3018">
            <v>0</v>
          </cell>
          <cell r="G3018">
            <v>0</v>
          </cell>
        </row>
        <row r="3019">
          <cell r="A3019" t="str">
            <v/>
          </cell>
          <cell r="B3019" t="str">
            <v/>
          </cell>
          <cell r="D3019" t="str">
            <v/>
          </cell>
          <cell r="F3019">
            <v>0</v>
          </cell>
          <cell r="G3019">
            <v>0</v>
          </cell>
        </row>
        <row r="3020">
          <cell r="A3020" t="str">
            <v/>
          </cell>
          <cell r="B3020" t="str">
            <v/>
          </cell>
          <cell r="D3020" t="str">
            <v/>
          </cell>
          <cell r="F3020">
            <v>0</v>
          </cell>
          <cell r="G3020">
            <v>0</v>
          </cell>
        </row>
        <row r="3021">
          <cell r="A3021" t="str">
            <v/>
          </cell>
          <cell r="B3021" t="str">
            <v/>
          </cell>
          <cell r="D3021" t="str">
            <v/>
          </cell>
          <cell r="F3021">
            <v>0</v>
          </cell>
          <cell r="G3021">
            <v>0</v>
          </cell>
        </row>
        <row r="3022">
          <cell r="A3022" t="str">
            <v/>
          </cell>
          <cell r="B3022" t="str">
            <v/>
          </cell>
          <cell r="D3022" t="str">
            <v/>
          </cell>
          <cell r="F3022">
            <v>0</v>
          </cell>
          <cell r="G3022">
            <v>0</v>
          </cell>
        </row>
        <row r="3023">
          <cell r="A3023" t="str">
            <v/>
          </cell>
          <cell r="B3023" t="str">
            <v/>
          </cell>
          <cell r="D3023" t="str">
            <v/>
          </cell>
          <cell r="F3023">
            <v>0</v>
          </cell>
          <cell r="G3023">
            <v>0</v>
          </cell>
        </row>
        <row r="3024">
          <cell r="A3024" t="str">
            <v/>
          </cell>
          <cell r="B3024" t="str">
            <v/>
          </cell>
          <cell r="D3024" t="str">
            <v/>
          </cell>
          <cell r="F3024">
            <v>0</v>
          </cell>
          <cell r="G3024">
            <v>0</v>
          </cell>
        </row>
        <row r="3025">
          <cell r="A3025" t="str">
            <v/>
          </cell>
          <cell r="B3025" t="str">
            <v/>
          </cell>
          <cell r="D3025" t="str">
            <v/>
          </cell>
          <cell r="F3025">
            <v>0</v>
          </cell>
          <cell r="G3025">
            <v>0</v>
          </cell>
        </row>
        <row r="3026">
          <cell r="A3026" t="str">
            <v/>
          </cell>
          <cell r="B3026" t="str">
            <v/>
          </cell>
          <cell r="D3026" t="str">
            <v/>
          </cell>
          <cell r="F3026">
            <v>0</v>
          </cell>
          <cell r="G3026">
            <v>0</v>
          </cell>
        </row>
        <row r="3027">
          <cell r="F3027" t="str">
            <v>Total A</v>
          </cell>
          <cell r="G3027">
            <v>0</v>
          </cell>
        </row>
        <row r="3028">
          <cell r="C3028" t="str">
            <v>B - MANO DE OBRA</v>
          </cell>
        </row>
        <row r="3029">
          <cell r="A3029" t="str">
            <v/>
          </cell>
          <cell r="B3029" t="str">
            <v/>
          </cell>
          <cell r="D3029" t="str">
            <v/>
          </cell>
          <cell r="F3029">
            <v>0</v>
          </cell>
          <cell r="G3029">
            <v>0</v>
          </cell>
        </row>
        <row r="3030">
          <cell r="A3030" t="str">
            <v/>
          </cell>
          <cell r="B3030" t="str">
            <v/>
          </cell>
          <cell r="D3030" t="str">
            <v/>
          </cell>
          <cell r="F3030">
            <v>0</v>
          </cell>
          <cell r="G3030">
            <v>0</v>
          </cell>
        </row>
        <row r="3031">
          <cell r="A3031" t="str">
            <v/>
          </cell>
          <cell r="B3031" t="str">
            <v/>
          </cell>
          <cell r="D3031" t="str">
            <v/>
          </cell>
          <cell r="F3031">
            <v>0</v>
          </cell>
          <cell r="G3031">
            <v>0</v>
          </cell>
        </row>
        <row r="3032">
          <cell r="A3032" t="str">
            <v/>
          </cell>
          <cell r="B3032" t="str">
            <v/>
          </cell>
          <cell r="D3032" t="str">
            <v/>
          </cell>
          <cell r="F3032">
            <v>0</v>
          </cell>
          <cell r="G3032">
            <v>0</v>
          </cell>
        </row>
        <row r="3033">
          <cell r="A3033" t="str">
            <v/>
          </cell>
          <cell r="B3033" t="str">
            <v/>
          </cell>
          <cell r="D3033" t="str">
            <v/>
          </cell>
          <cell r="F3033">
            <v>0</v>
          </cell>
          <cell r="G3033">
            <v>0</v>
          </cell>
        </row>
        <row r="3034">
          <cell r="A3034" t="str">
            <v/>
          </cell>
          <cell r="B3034" t="str">
            <v/>
          </cell>
          <cell r="D3034" t="str">
            <v/>
          </cell>
          <cell r="F3034">
            <v>0</v>
          </cell>
          <cell r="G3034">
            <v>0</v>
          </cell>
        </row>
        <row r="3035">
          <cell r="A3035" t="str">
            <v/>
          </cell>
          <cell r="B3035" t="str">
            <v/>
          </cell>
          <cell r="D3035" t="str">
            <v/>
          </cell>
          <cell r="F3035">
            <v>0</v>
          </cell>
          <cell r="G3035">
            <v>0</v>
          </cell>
        </row>
        <row r="3036">
          <cell r="A3036" t="str">
            <v/>
          </cell>
          <cell r="B3036" t="str">
            <v/>
          </cell>
          <cell r="D3036" t="str">
            <v/>
          </cell>
          <cell r="F3036">
            <v>0</v>
          </cell>
          <cell r="G3036">
            <v>0</v>
          </cell>
        </row>
        <row r="3037">
          <cell r="F3037" t="str">
            <v>Total B</v>
          </cell>
          <cell r="G3037">
            <v>0</v>
          </cell>
        </row>
        <row r="3038">
          <cell r="C3038" t="str">
            <v>C - EQUIPOS</v>
          </cell>
        </row>
        <row r="3039">
          <cell r="A3039" t="str">
            <v/>
          </cell>
          <cell r="B3039" t="str">
            <v/>
          </cell>
          <cell r="D3039" t="str">
            <v/>
          </cell>
          <cell r="F3039">
            <v>0</v>
          </cell>
          <cell r="G3039">
            <v>0</v>
          </cell>
        </row>
        <row r="3040">
          <cell r="A3040" t="str">
            <v/>
          </cell>
          <cell r="B3040" t="str">
            <v/>
          </cell>
          <cell r="D3040" t="str">
            <v/>
          </cell>
          <cell r="F3040">
            <v>0</v>
          </cell>
          <cell r="G3040">
            <v>0</v>
          </cell>
        </row>
        <row r="3041">
          <cell r="A3041" t="str">
            <v/>
          </cell>
          <cell r="B3041" t="str">
            <v/>
          </cell>
          <cell r="D3041" t="str">
            <v/>
          </cell>
          <cell r="F3041">
            <v>0</v>
          </cell>
          <cell r="G3041">
            <v>0</v>
          </cell>
        </row>
        <row r="3042">
          <cell r="A3042" t="str">
            <v/>
          </cell>
          <cell r="B3042" t="str">
            <v/>
          </cell>
          <cell r="D3042" t="str">
            <v/>
          </cell>
          <cell r="F3042">
            <v>0</v>
          </cell>
          <cell r="G3042">
            <v>0</v>
          </cell>
        </row>
        <row r="3043">
          <cell r="A3043" t="str">
            <v/>
          </cell>
          <cell r="B3043" t="str">
            <v/>
          </cell>
          <cell r="D3043" t="str">
            <v/>
          </cell>
          <cell r="F3043">
            <v>0</v>
          </cell>
          <cell r="G3043">
            <v>0</v>
          </cell>
        </row>
        <row r="3044">
          <cell r="A3044" t="str">
            <v/>
          </cell>
          <cell r="B3044" t="str">
            <v/>
          </cell>
          <cell r="D3044" t="str">
            <v/>
          </cell>
          <cell r="F3044">
            <v>0</v>
          </cell>
          <cell r="G3044">
            <v>0</v>
          </cell>
        </row>
        <row r="3045">
          <cell r="A3045" t="str">
            <v/>
          </cell>
          <cell r="B3045" t="str">
            <v/>
          </cell>
          <cell r="D3045" t="str">
            <v/>
          </cell>
          <cell r="F3045">
            <v>0</v>
          </cell>
          <cell r="G3045">
            <v>0</v>
          </cell>
        </row>
        <row r="3046">
          <cell r="A3046" t="str">
            <v/>
          </cell>
          <cell r="B3046" t="str">
            <v/>
          </cell>
          <cell r="D3046" t="str">
            <v/>
          </cell>
          <cell r="F3046">
            <v>0</v>
          </cell>
          <cell r="G3046">
            <v>0</v>
          </cell>
        </row>
        <row r="3047">
          <cell r="A3047" t="str">
            <v/>
          </cell>
          <cell r="B3047" t="str">
            <v/>
          </cell>
          <cell r="D3047" t="str">
            <v/>
          </cell>
          <cell r="F3047">
            <v>0</v>
          </cell>
          <cell r="G3047">
            <v>0</v>
          </cell>
        </row>
        <row r="3048">
          <cell r="F3048" t="str">
            <v>Total C</v>
          </cell>
          <cell r="G3048">
            <v>0</v>
          </cell>
        </row>
        <row r="3050">
          <cell r="A3050" t="str">
            <v>19.5</v>
          </cell>
          <cell r="B3050" t="str">
            <v>Pinturas varias</v>
          </cell>
          <cell r="D3050" t="str">
            <v>Costo  Neto</v>
          </cell>
          <cell r="F3050" t="str">
            <v>Total D=A+B+C</v>
          </cell>
          <cell r="G3050">
            <v>0</v>
          </cell>
        </row>
        <row r="3052">
          <cell r="A3052" t="str">
            <v>ANALISIS DE PRECIOS</v>
          </cell>
        </row>
        <row r="3053">
          <cell r="A3053" t="str">
            <v>COMITENTE:</v>
          </cell>
          <cell r="B3053" t="str">
            <v>DIRECCIÓN DE INFRAESTRUCTURA ESCOLAR</v>
          </cell>
        </row>
        <row r="3054">
          <cell r="A3054" t="str">
            <v>CONTRATISTA:</v>
          </cell>
          <cell r="B3054">
            <v>0</v>
          </cell>
        </row>
        <row r="3055">
          <cell r="A3055" t="str">
            <v>OBRA:</v>
          </cell>
          <cell r="B3055" t="str">
            <v>ESCUELA BATALLA DE TUCUMAN</v>
          </cell>
          <cell r="F3055" t="str">
            <v>PRECIOS A:</v>
          </cell>
          <cell r="G3055">
            <v>0</v>
          </cell>
        </row>
        <row r="3056">
          <cell r="A3056" t="str">
            <v>UBICACIÓN:</v>
          </cell>
          <cell r="B3056" t="str">
            <v>Calle Mendoza y Calle Nº17 - Pocito</v>
          </cell>
        </row>
        <row r="3057">
          <cell r="A3057" t="str">
            <v>RUBRO:</v>
          </cell>
          <cell r="B3057" t="str">
            <v/>
          </cell>
          <cell r="C3057" t="str">
            <v/>
          </cell>
        </row>
        <row r="3058">
          <cell r="A3058" t="str">
            <v>ITEM:</v>
          </cell>
          <cell r="B3058" t="str">
            <v>20.1</v>
          </cell>
          <cell r="C3058" t="str">
            <v>Señalización</v>
          </cell>
          <cell r="F3058" t="str">
            <v>UNIDAD:</v>
          </cell>
          <cell r="G3058" t="str">
            <v>gl</v>
          </cell>
        </row>
        <row r="3060">
          <cell r="A3060" t="str">
            <v>DATOS REDETERMINACION</v>
          </cell>
          <cell r="C3060" t="str">
            <v>DESIGNACION</v>
          </cell>
          <cell r="D3060" t="str">
            <v>U</v>
          </cell>
          <cell r="E3060" t="str">
            <v>Cantidad</v>
          </cell>
          <cell r="F3060" t="str">
            <v>$ Unitarios</v>
          </cell>
          <cell r="G3060" t="str">
            <v>$ Parcial</v>
          </cell>
        </row>
        <row r="3061">
          <cell r="A3061" t="str">
            <v>CÓDIGO</v>
          </cell>
          <cell r="B3061" t="str">
            <v>DESCRIPCIÓN</v>
          </cell>
        </row>
        <row r="3062">
          <cell r="C3062" t="str">
            <v>A - MATERIALES</v>
          </cell>
        </row>
        <row r="3063">
          <cell r="A3063" t="str">
            <v/>
          </cell>
          <cell r="B3063" t="str">
            <v/>
          </cell>
          <cell r="D3063" t="str">
            <v/>
          </cell>
          <cell r="F3063">
            <v>0</v>
          </cell>
          <cell r="G3063">
            <v>0</v>
          </cell>
        </row>
        <row r="3064">
          <cell r="A3064" t="str">
            <v/>
          </cell>
          <cell r="B3064" t="str">
            <v/>
          </cell>
          <cell r="D3064" t="str">
            <v/>
          </cell>
          <cell r="F3064">
            <v>0</v>
          </cell>
          <cell r="G3064">
            <v>0</v>
          </cell>
        </row>
        <row r="3065">
          <cell r="A3065" t="str">
            <v/>
          </cell>
          <cell r="B3065" t="str">
            <v/>
          </cell>
          <cell r="D3065" t="str">
            <v/>
          </cell>
          <cell r="F3065">
            <v>0</v>
          </cell>
          <cell r="G3065">
            <v>0</v>
          </cell>
        </row>
        <row r="3066">
          <cell r="A3066" t="str">
            <v/>
          </cell>
          <cell r="B3066" t="str">
            <v/>
          </cell>
          <cell r="D3066" t="str">
            <v/>
          </cell>
          <cell r="F3066">
            <v>0</v>
          </cell>
          <cell r="G3066">
            <v>0</v>
          </cell>
        </row>
        <row r="3067">
          <cell r="A3067" t="str">
            <v/>
          </cell>
          <cell r="B3067" t="str">
            <v/>
          </cell>
          <cell r="D3067" t="str">
            <v/>
          </cell>
          <cell r="F3067">
            <v>0</v>
          </cell>
          <cell r="G3067">
            <v>0</v>
          </cell>
        </row>
        <row r="3068">
          <cell r="A3068" t="str">
            <v/>
          </cell>
          <cell r="B3068" t="str">
            <v/>
          </cell>
          <cell r="D3068" t="str">
            <v/>
          </cell>
          <cell r="F3068">
            <v>0</v>
          </cell>
          <cell r="G3068">
            <v>0</v>
          </cell>
        </row>
        <row r="3069">
          <cell r="A3069" t="str">
            <v/>
          </cell>
          <cell r="B3069" t="str">
            <v/>
          </cell>
          <cell r="D3069" t="str">
            <v/>
          </cell>
          <cell r="F3069">
            <v>0</v>
          </cell>
          <cell r="G3069">
            <v>0</v>
          </cell>
        </row>
        <row r="3070">
          <cell r="A3070" t="str">
            <v/>
          </cell>
          <cell r="B3070" t="str">
            <v/>
          </cell>
          <cell r="D3070" t="str">
            <v/>
          </cell>
          <cell r="F3070">
            <v>0</v>
          </cell>
          <cell r="G3070">
            <v>0</v>
          </cell>
        </row>
        <row r="3071">
          <cell r="A3071" t="str">
            <v/>
          </cell>
          <cell r="B3071" t="str">
            <v/>
          </cell>
          <cell r="D3071" t="str">
            <v/>
          </cell>
          <cell r="F3071">
            <v>0</v>
          </cell>
          <cell r="G3071">
            <v>0</v>
          </cell>
        </row>
        <row r="3072">
          <cell r="A3072" t="str">
            <v/>
          </cell>
          <cell r="B3072" t="str">
            <v/>
          </cell>
          <cell r="D3072" t="str">
            <v/>
          </cell>
          <cell r="F3072">
            <v>0</v>
          </cell>
          <cell r="G3072">
            <v>0</v>
          </cell>
        </row>
        <row r="3073">
          <cell r="A3073" t="str">
            <v/>
          </cell>
          <cell r="B3073" t="str">
            <v/>
          </cell>
          <cell r="D3073" t="str">
            <v/>
          </cell>
          <cell r="F3073">
            <v>0</v>
          </cell>
          <cell r="G3073">
            <v>0</v>
          </cell>
        </row>
        <row r="3074">
          <cell r="A3074" t="str">
            <v/>
          </cell>
          <cell r="B3074" t="str">
            <v/>
          </cell>
          <cell r="D3074" t="str">
            <v/>
          </cell>
          <cell r="F3074">
            <v>0</v>
          </cell>
          <cell r="G3074">
            <v>0</v>
          </cell>
        </row>
        <row r="3075">
          <cell r="A3075" t="str">
            <v/>
          </cell>
          <cell r="B3075" t="str">
            <v/>
          </cell>
          <cell r="D3075" t="str">
            <v/>
          </cell>
          <cell r="F3075">
            <v>0</v>
          </cell>
          <cell r="G3075">
            <v>0</v>
          </cell>
        </row>
        <row r="3076">
          <cell r="A3076" t="str">
            <v/>
          </cell>
          <cell r="B3076" t="str">
            <v/>
          </cell>
          <cell r="D3076" t="str">
            <v/>
          </cell>
          <cell r="F3076">
            <v>0</v>
          </cell>
          <cell r="G3076">
            <v>0</v>
          </cell>
        </row>
        <row r="3077">
          <cell r="F3077" t="str">
            <v>Total A</v>
          </cell>
          <cell r="G3077">
            <v>0</v>
          </cell>
        </row>
        <row r="3078">
          <cell r="C3078" t="str">
            <v>B - MANO DE OBRA</v>
          </cell>
        </row>
        <row r="3079">
          <cell r="A3079" t="str">
            <v/>
          </cell>
          <cell r="B3079" t="str">
            <v/>
          </cell>
          <cell r="D3079" t="str">
            <v/>
          </cell>
          <cell r="F3079">
            <v>0</v>
          </cell>
          <cell r="G3079">
            <v>0</v>
          </cell>
        </row>
        <row r="3080">
          <cell r="A3080" t="str">
            <v/>
          </cell>
          <cell r="B3080" t="str">
            <v/>
          </cell>
          <cell r="D3080" t="str">
            <v/>
          </cell>
          <cell r="F3080">
            <v>0</v>
          </cell>
          <cell r="G3080">
            <v>0</v>
          </cell>
        </row>
        <row r="3081">
          <cell r="A3081" t="str">
            <v/>
          </cell>
          <cell r="B3081" t="str">
            <v/>
          </cell>
          <cell r="D3081" t="str">
            <v/>
          </cell>
          <cell r="F3081">
            <v>0</v>
          </cell>
          <cell r="G3081">
            <v>0</v>
          </cell>
        </row>
        <row r="3082">
          <cell r="A3082" t="str">
            <v/>
          </cell>
          <cell r="B3082" t="str">
            <v/>
          </cell>
          <cell r="D3082" t="str">
            <v/>
          </cell>
          <cell r="F3082">
            <v>0</v>
          </cell>
          <cell r="G3082">
            <v>0</v>
          </cell>
        </row>
        <row r="3083">
          <cell r="A3083" t="str">
            <v/>
          </cell>
          <cell r="B3083" t="str">
            <v/>
          </cell>
          <cell r="D3083" t="str">
            <v/>
          </cell>
          <cell r="F3083">
            <v>0</v>
          </cell>
          <cell r="G3083">
            <v>0</v>
          </cell>
        </row>
        <row r="3084">
          <cell r="A3084" t="str">
            <v/>
          </cell>
          <cell r="B3084" t="str">
            <v/>
          </cell>
          <cell r="D3084" t="str">
            <v/>
          </cell>
          <cell r="F3084">
            <v>0</v>
          </cell>
          <cell r="G3084">
            <v>0</v>
          </cell>
        </row>
        <row r="3085">
          <cell r="A3085" t="str">
            <v/>
          </cell>
          <cell r="B3085" t="str">
            <v/>
          </cell>
          <cell r="D3085" t="str">
            <v/>
          </cell>
          <cell r="F3085">
            <v>0</v>
          </cell>
          <cell r="G3085">
            <v>0</v>
          </cell>
        </row>
        <row r="3086">
          <cell r="A3086" t="str">
            <v/>
          </cell>
          <cell r="B3086" t="str">
            <v/>
          </cell>
          <cell r="D3086" t="str">
            <v/>
          </cell>
          <cell r="F3086">
            <v>0</v>
          </cell>
          <cell r="G3086">
            <v>0</v>
          </cell>
        </row>
        <row r="3087">
          <cell r="F3087" t="str">
            <v>Total B</v>
          </cell>
          <cell r="G3087">
            <v>0</v>
          </cell>
        </row>
        <row r="3088">
          <cell r="C3088" t="str">
            <v>C - EQUIPOS</v>
          </cell>
        </row>
        <row r="3089">
          <cell r="A3089" t="str">
            <v/>
          </cell>
          <cell r="B3089" t="str">
            <v/>
          </cell>
          <cell r="D3089" t="str">
            <v/>
          </cell>
          <cell r="F3089">
            <v>0</v>
          </cell>
          <cell r="G3089">
            <v>0</v>
          </cell>
        </row>
        <row r="3090">
          <cell r="A3090" t="str">
            <v/>
          </cell>
          <cell r="B3090" t="str">
            <v/>
          </cell>
          <cell r="D3090" t="str">
            <v/>
          </cell>
          <cell r="F3090">
            <v>0</v>
          </cell>
          <cell r="G3090">
            <v>0</v>
          </cell>
        </row>
        <row r="3091">
          <cell r="A3091" t="str">
            <v/>
          </cell>
          <cell r="B3091" t="str">
            <v/>
          </cell>
          <cell r="D3091" t="str">
            <v/>
          </cell>
          <cell r="F3091">
            <v>0</v>
          </cell>
          <cell r="G3091">
            <v>0</v>
          </cell>
        </row>
        <row r="3092">
          <cell r="A3092" t="str">
            <v/>
          </cell>
          <cell r="B3092" t="str">
            <v/>
          </cell>
          <cell r="D3092" t="str">
            <v/>
          </cell>
          <cell r="F3092">
            <v>0</v>
          </cell>
          <cell r="G3092">
            <v>0</v>
          </cell>
        </row>
        <row r="3093">
          <cell r="A3093" t="str">
            <v/>
          </cell>
          <cell r="B3093" t="str">
            <v/>
          </cell>
          <cell r="D3093" t="str">
            <v/>
          </cell>
          <cell r="F3093">
            <v>0</v>
          </cell>
          <cell r="G3093">
            <v>0</v>
          </cell>
        </row>
        <row r="3094">
          <cell r="A3094" t="str">
            <v/>
          </cell>
          <cell r="B3094" t="str">
            <v/>
          </cell>
          <cell r="D3094" t="str">
            <v/>
          </cell>
          <cell r="F3094">
            <v>0</v>
          </cell>
          <cell r="G3094">
            <v>0</v>
          </cell>
        </row>
        <row r="3095">
          <cell r="A3095" t="str">
            <v/>
          </cell>
          <cell r="B3095" t="str">
            <v/>
          </cell>
          <cell r="D3095" t="str">
            <v/>
          </cell>
          <cell r="F3095">
            <v>0</v>
          </cell>
          <cell r="G3095">
            <v>0</v>
          </cell>
        </row>
        <row r="3096">
          <cell r="A3096" t="str">
            <v/>
          </cell>
          <cell r="B3096" t="str">
            <v/>
          </cell>
          <cell r="D3096" t="str">
            <v/>
          </cell>
          <cell r="F3096">
            <v>0</v>
          </cell>
          <cell r="G3096">
            <v>0</v>
          </cell>
        </row>
        <row r="3097">
          <cell r="A3097" t="str">
            <v/>
          </cell>
          <cell r="B3097" t="str">
            <v/>
          </cell>
          <cell r="D3097" t="str">
            <v/>
          </cell>
          <cell r="F3097">
            <v>0</v>
          </cell>
          <cell r="G3097">
            <v>0</v>
          </cell>
        </row>
        <row r="3098">
          <cell r="F3098" t="str">
            <v>Total C</v>
          </cell>
          <cell r="G3098">
            <v>0</v>
          </cell>
        </row>
        <row r="3100">
          <cell r="A3100" t="str">
            <v>20.1</v>
          </cell>
          <cell r="B3100" t="str">
            <v>Señalización</v>
          </cell>
          <cell r="D3100" t="str">
            <v>Costo  Neto</v>
          </cell>
          <cell r="F3100" t="str">
            <v>Total D=A+B+C</v>
          </cell>
          <cell r="G3100">
            <v>0</v>
          </cell>
        </row>
        <row r="3102">
          <cell r="A3102" t="str">
            <v>ANALISIS DE PRECIOS</v>
          </cell>
        </row>
        <row r="3103">
          <cell r="A3103" t="str">
            <v>COMITENTE:</v>
          </cell>
          <cell r="B3103" t="str">
            <v>DIRECCIÓN DE INFRAESTRUCTURA ESCOLAR</v>
          </cell>
        </row>
        <row r="3104">
          <cell r="A3104" t="str">
            <v>CONTRATISTA:</v>
          </cell>
          <cell r="B3104">
            <v>0</v>
          </cell>
        </row>
        <row r="3105">
          <cell r="A3105" t="str">
            <v>OBRA:</v>
          </cell>
          <cell r="B3105" t="str">
            <v>ESCUELA BATALLA DE TUCUMAN</v>
          </cell>
          <cell r="F3105" t="str">
            <v>PRECIOS A:</v>
          </cell>
          <cell r="G3105">
            <v>0</v>
          </cell>
        </row>
        <row r="3106">
          <cell r="A3106" t="str">
            <v>UBICACIÓN:</v>
          </cell>
          <cell r="B3106" t="str">
            <v>Calle Mendoza y Calle Nº17 - Pocito</v>
          </cell>
        </row>
        <row r="3107">
          <cell r="A3107" t="str">
            <v>RUBRO:</v>
          </cell>
          <cell r="B3107" t="str">
            <v/>
          </cell>
          <cell r="C3107" t="str">
            <v/>
          </cell>
        </row>
        <row r="3108">
          <cell r="A3108" t="str">
            <v>ITEM:</v>
          </cell>
          <cell r="B3108" t="str">
            <v>21.1</v>
          </cell>
          <cell r="C3108" t="str">
            <v>Cercos</v>
          </cell>
          <cell r="F3108" t="str">
            <v>UNIDAD:</v>
          </cell>
          <cell r="G3108" t="str">
            <v>ml</v>
          </cell>
        </row>
        <row r="3110">
          <cell r="A3110" t="str">
            <v>DATOS REDETERMINACION</v>
          </cell>
          <cell r="C3110" t="str">
            <v>DESIGNACION</v>
          </cell>
          <cell r="D3110" t="str">
            <v>U</v>
          </cell>
          <cell r="E3110" t="str">
            <v>Cantidad</v>
          </cell>
          <cell r="F3110" t="str">
            <v>$ Unitarios</v>
          </cell>
          <cell r="G3110" t="str">
            <v>$ Parcial</v>
          </cell>
        </row>
        <row r="3111">
          <cell r="A3111" t="str">
            <v>CÓDIGO</v>
          </cell>
          <cell r="B3111" t="str">
            <v>DESCRIPCIÓN</v>
          </cell>
        </row>
        <row r="3112">
          <cell r="C3112" t="str">
            <v>A - MATERIALES</v>
          </cell>
        </row>
        <row r="3113">
          <cell r="A3113" t="str">
            <v/>
          </cell>
          <cell r="B3113" t="str">
            <v/>
          </cell>
          <cell r="D3113" t="str">
            <v/>
          </cell>
          <cell r="F3113">
            <v>0</v>
          </cell>
          <cell r="G3113">
            <v>0</v>
          </cell>
        </row>
        <row r="3114">
          <cell r="A3114" t="str">
            <v/>
          </cell>
          <cell r="B3114" t="str">
            <v/>
          </cell>
          <cell r="D3114" t="str">
            <v/>
          </cell>
          <cell r="F3114">
            <v>0</v>
          </cell>
          <cell r="G3114">
            <v>0</v>
          </cell>
        </row>
        <row r="3115">
          <cell r="A3115" t="str">
            <v/>
          </cell>
          <cell r="B3115" t="str">
            <v/>
          </cell>
          <cell r="D3115" t="str">
            <v/>
          </cell>
          <cell r="F3115">
            <v>0</v>
          </cell>
          <cell r="G3115">
            <v>0</v>
          </cell>
        </row>
        <row r="3116">
          <cell r="A3116" t="str">
            <v/>
          </cell>
          <cell r="B3116" t="str">
            <v/>
          </cell>
          <cell r="D3116" t="str">
            <v/>
          </cell>
          <cell r="F3116">
            <v>0</v>
          </cell>
          <cell r="G3116">
            <v>0</v>
          </cell>
        </row>
        <row r="3117">
          <cell r="A3117" t="str">
            <v/>
          </cell>
          <cell r="B3117" t="str">
            <v/>
          </cell>
          <cell r="D3117" t="str">
            <v/>
          </cell>
          <cell r="F3117">
            <v>0</v>
          </cell>
          <cell r="G3117">
            <v>0</v>
          </cell>
        </row>
        <row r="3118">
          <cell r="A3118" t="str">
            <v/>
          </cell>
          <cell r="B3118" t="str">
            <v/>
          </cell>
          <cell r="D3118" t="str">
            <v/>
          </cell>
          <cell r="F3118">
            <v>0</v>
          </cell>
          <cell r="G3118">
            <v>0</v>
          </cell>
        </row>
        <row r="3119">
          <cell r="A3119" t="str">
            <v/>
          </cell>
          <cell r="B3119" t="str">
            <v/>
          </cell>
          <cell r="D3119" t="str">
            <v/>
          </cell>
          <cell r="F3119">
            <v>0</v>
          </cell>
          <cell r="G3119">
            <v>0</v>
          </cell>
        </row>
        <row r="3120">
          <cell r="A3120" t="str">
            <v/>
          </cell>
          <cell r="B3120" t="str">
            <v/>
          </cell>
          <cell r="D3120" t="str">
            <v/>
          </cell>
          <cell r="F3120">
            <v>0</v>
          </cell>
          <cell r="G3120">
            <v>0</v>
          </cell>
        </row>
        <row r="3121">
          <cell r="A3121" t="str">
            <v/>
          </cell>
          <cell r="B3121" t="str">
            <v/>
          </cell>
          <cell r="D3121" t="str">
            <v/>
          </cell>
          <cell r="F3121">
            <v>0</v>
          </cell>
          <cell r="G3121">
            <v>0</v>
          </cell>
        </row>
        <row r="3122">
          <cell r="A3122" t="str">
            <v/>
          </cell>
          <cell r="B3122" t="str">
            <v/>
          </cell>
          <cell r="D3122" t="str">
            <v/>
          </cell>
          <cell r="F3122">
            <v>0</v>
          </cell>
          <cell r="G3122">
            <v>0</v>
          </cell>
        </row>
        <row r="3123">
          <cell r="A3123" t="str">
            <v/>
          </cell>
          <cell r="B3123" t="str">
            <v/>
          </cell>
          <cell r="D3123" t="str">
            <v/>
          </cell>
          <cell r="F3123">
            <v>0</v>
          </cell>
          <cell r="G3123">
            <v>0</v>
          </cell>
        </row>
        <row r="3124">
          <cell r="A3124" t="str">
            <v/>
          </cell>
          <cell r="B3124" t="str">
            <v/>
          </cell>
          <cell r="D3124" t="str">
            <v/>
          </cell>
          <cell r="F3124">
            <v>0</v>
          </cell>
          <cell r="G3124">
            <v>0</v>
          </cell>
        </row>
        <row r="3125">
          <cell r="A3125" t="str">
            <v/>
          </cell>
          <cell r="B3125" t="str">
            <v/>
          </cell>
          <cell r="D3125" t="str">
            <v/>
          </cell>
          <cell r="F3125">
            <v>0</v>
          </cell>
          <cell r="G3125">
            <v>0</v>
          </cell>
        </row>
        <row r="3126">
          <cell r="A3126" t="str">
            <v/>
          </cell>
          <cell r="B3126" t="str">
            <v/>
          </cell>
          <cell r="D3126" t="str">
            <v/>
          </cell>
          <cell r="F3126">
            <v>0</v>
          </cell>
          <cell r="G3126">
            <v>0</v>
          </cell>
        </row>
        <row r="3127">
          <cell r="F3127" t="str">
            <v>Total A</v>
          </cell>
          <cell r="G3127">
            <v>0</v>
          </cell>
        </row>
        <row r="3128">
          <cell r="C3128" t="str">
            <v>B - MANO DE OBRA</v>
          </cell>
        </row>
        <row r="3129">
          <cell r="A3129" t="str">
            <v/>
          </cell>
          <cell r="B3129" t="str">
            <v/>
          </cell>
          <cell r="D3129" t="str">
            <v/>
          </cell>
          <cell r="F3129">
            <v>0</v>
          </cell>
          <cell r="G3129">
            <v>0</v>
          </cell>
        </row>
        <row r="3130">
          <cell r="A3130" t="str">
            <v/>
          </cell>
          <cell r="B3130" t="str">
            <v/>
          </cell>
          <cell r="D3130" t="str">
            <v/>
          </cell>
          <cell r="F3130">
            <v>0</v>
          </cell>
          <cell r="G3130">
            <v>0</v>
          </cell>
        </row>
        <row r="3131">
          <cell r="A3131" t="str">
            <v/>
          </cell>
          <cell r="B3131" t="str">
            <v/>
          </cell>
          <cell r="D3131" t="str">
            <v/>
          </cell>
          <cell r="F3131">
            <v>0</v>
          </cell>
          <cell r="G3131">
            <v>0</v>
          </cell>
        </row>
        <row r="3132">
          <cell r="A3132" t="str">
            <v/>
          </cell>
          <cell r="B3132" t="str">
            <v/>
          </cell>
          <cell r="D3132" t="str">
            <v/>
          </cell>
          <cell r="F3132">
            <v>0</v>
          </cell>
          <cell r="G3132">
            <v>0</v>
          </cell>
        </row>
        <row r="3133">
          <cell r="A3133" t="str">
            <v/>
          </cell>
          <cell r="B3133" t="str">
            <v/>
          </cell>
          <cell r="D3133" t="str">
            <v/>
          </cell>
          <cell r="F3133">
            <v>0</v>
          </cell>
          <cell r="G3133">
            <v>0</v>
          </cell>
        </row>
        <row r="3134">
          <cell r="A3134" t="str">
            <v/>
          </cell>
          <cell r="B3134" t="str">
            <v/>
          </cell>
          <cell r="D3134" t="str">
            <v/>
          </cell>
          <cell r="F3134">
            <v>0</v>
          </cell>
          <cell r="G3134">
            <v>0</v>
          </cell>
        </row>
        <row r="3135">
          <cell r="A3135" t="str">
            <v/>
          </cell>
          <cell r="B3135" t="str">
            <v/>
          </cell>
          <cell r="D3135" t="str">
            <v/>
          </cell>
          <cell r="F3135">
            <v>0</v>
          </cell>
          <cell r="G3135">
            <v>0</v>
          </cell>
        </row>
        <row r="3136">
          <cell r="A3136" t="str">
            <v/>
          </cell>
          <cell r="B3136" t="str">
            <v/>
          </cell>
          <cell r="D3136" t="str">
            <v/>
          </cell>
          <cell r="F3136">
            <v>0</v>
          </cell>
          <cell r="G3136">
            <v>0</v>
          </cell>
        </row>
        <row r="3137">
          <cell r="F3137" t="str">
            <v>Total B</v>
          </cell>
          <cell r="G3137">
            <v>0</v>
          </cell>
        </row>
        <row r="3138">
          <cell r="C3138" t="str">
            <v>C - EQUIPOS</v>
          </cell>
        </row>
        <row r="3139">
          <cell r="A3139" t="str">
            <v/>
          </cell>
          <cell r="B3139" t="str">
            <v/>
          </cell>
          <cell r="D3139" t="str">
            <v/>
          </cell>
          <cell r="F3139">
            <v>0</v>
          </cell>
          <cell r="G3139">
            <v>0</v>
          </cell>
        </row>
        <row r="3140">
          <cell r="A3140" t="str">
            <v/>
          </cell>
          <cell r="B3140" t="str">
            <v/>
          </cell>
          <cell r="D3140" t="str">
            <v/>
          </cell>
          <cell r="F3140">
            <v>0</v>
          </cell>
          <cell r="G3140">
            <v>0</v>
          </cell>
        </row>
        <row r="3141">
          <cell r="A3141" t="str">
            <v/>
          </cell>
          <cell r="B3141" t="str">
            <v/>
          </cell>
          <cell r="D3141" t="str">
            <v/>
          </cell>
          <cell r="F3141">
            <v>0</v>
          </cell>
          <cell r="G3141">
            <v>0</v>
          </cell>
        </row>
        <row r="3142">
          <cell r="A3142" t="str">
            <v/>
          </cell>
          <cell r="B3142" t="str">
            <v/>
          </cell>
          <cell r="D3142" t="str">
            <v/>
          </cell>
          <cell r="F3142">
            <v>0</v>
          </cell>
          <cell r="G3142">
            <v>0</v>
          </cell>
        </row>
        <row r="3143">
          <cell r="A3143" t="str">
            <v/>
          </cell>
          <cell r="B3143" t="str">
            <v/>
          </cell>
          <cell r="D3143" t="str">
            <v/>
          </cell>
          <cell r="F3143">
            <v>0</v>
          </cell>
          <cell r="G3143">
            <v>0</v>
          </cell>
        </row>
        <row r="3144">
          <cell r="A3144" t="str">
            <v/>
          </cell>
          <cell r="B3144" t="str">
            <v/>
          </cell>
          <cell r="D3144" t="str">
            <v/>
          </cell>
          <cell r="F3144">
            <v>0</v>
          </cell>
          <cell r="G3144">
            <v>0</v>
          </cell>
        </row>
        <row r="3145">
          <cell r="A3145" t="str">
            <v/>
          </cell>
          <cell r="B3145" t="str">
            <v/>
          </cell>
          <cell r="D3145" t="str">
            <v/>
          </cell>
          <cell r="F3145">
            <v>0</v>
          </cell>
          <cell r="G3145">
            <v>0</v>
          </cell>
        </row>
        <row r="3146">
          <cell r="A3146" t="str">
            <v/>
          </cell>
          <cell r="B3146" t="str">
            <v/>
          </cell>
          <cell r="D3146" t="str">
            <v/>
          </cell>
          <cell r="F3146">
            <v>0</v>
          </cell>
          <cell r="G3146">
            <v>0</v>
          </cell>
        </row>
        <row r="3147">
          <cell r="A3147" t="str">
            <v/>
          </cell>
          <cell r="B3147" t="str">
            <v/>
          </cell>
          <cell r="D3147" t="str">
            <v/>
          </cell>
          <cell r="F3147">
            <v>0</v>
          </cell>
          <cell r="G3147">
            <v>0</v>
          </cell>
        </row>
        <row r="3148">
          <cell r="F3148" t="str">
            <v>Total C</v>
          </cell>
          <cell r="G3148">
            <v>0</v>
          </cell>
        </row>
        <row r="3150">
          <cell r="A3150" t="str">
            <v>21.1</v>
          </cell>
          <cell r="B3150" t="str">
            <v>Cercos</v>
          </cell>
          <cell r="D3150" t="str">
            <v>Costo  Neto</v>
          </cell>
          <cell r="F3150" t="str">
            <v>Total D=A+B+C</v>
          </cell>
          <cell r="G3150">
            <v>0</v>
          </cell>
        </row>
        <row r="3152">
          <cell r="A3152" t="str">
            <v>ANALISIS DE PRECIOS</v>
          </cell>
        </row>
        <row r="3153">
          <cell r="A3153" t="str">
            <v>COMITENTE:</v>
          </cell>
          <cell r="B3153" t="str">
            <v>DIRECCIÓN DE INFRAESTRUCTURA ESCOLAR</v>
          </cell>
        </row>
        <row r="3154">
          <cell r="A3154" t="str">
            <v>CONTRATISTA:</v>
          </cell>
          <cell r="B3154">
            <v>0</v>
          </cell>
        </row>
        <row r="3155">
          <cell r="A3155" t="str">
            <v>OBRA:</v>
          </cell>
          <cell r="B3155" t="str">
            <v>ESCUELA BATALLA DE TUCUMAN</v>
          </cell>
          <cell r="F3155" t="str">
            <v>PRECIOS A:</v>
          </cell>
          <cell r="G3155">
            <v>0</v>
          </cell>
        </row>
        <row r="3156">
          <cell r="A3156" t="str">
            <v>UBICACIÓN:</v>
          </cell>
          <cell r="B3156" t="str">
            <v>Calle Mendoza y Calle Nº17 - Pocito</v>
          </cell>
        </row>
        <row r="3157">
          <cell r="A3157" t="str">
            <v>RUBRO:</v>
          </cell>
          <cell r="B3157" t="str">
            <v/>
          </cell>
          <cell r="C3157" t="str">
            <v/>
          </cell>
        </row>
        <row r="3158">
          <cell r="A3158" t="str">
            <v>ITEM:</v>
          </cell>
          <cell r="B3158" t="str">
            <v>21.2.1</v>
          </cell>
          <cell r="C3158" t="str">
            <v>Bancos</v>
          </cell>
          <cell r="F3158" t="str">
            <v>UNIDAD:</v>
          </cell>
          <cell r="G3158" t="str">
            <v>gl</v>
          </cell>
        </row>
        <row r="3160">
          <cell r="A3160" t="str">
            <v>DATOS REDETERMINACION</v>
          </cell>
          <cell r="C3160" t="str">
            <v>DESIGNACION</v>
          </cell>
          <cell r="D3160" t="str">
            <v>U</v>
          </cell>
          <cell r="E3160" t="str">
            <v>Cantidad</v>
          </cell>
          <cell r="F3160" t="str">
            <v>$ Unitarios</v>
          </cell>
          <cell r="G3160" t="str">
            <v>$ Parcial</v>
          </cell>
        </row>
        <row r="3161">
          <cell r="A3161" t="str">
            <v>CÓDIGO</v>
          </cell>
          <cell r="B3161" t="str">
            <v>DESCRIPCIÓN</v>
          </cell>
        </row>
        <row r="3162">
          <cell r="C3162" t="str">
            <v>A - MATERIALES</v>
          </cell>
        </row>
        <row r="3163">
          <cell r="A3163" t="str">
            <v/>
          </cell>
          <cell r="B3163" t="str">
            <v/>
          </cell>
          <cell r="D3163" t="str">
            <v/>
          </cell>
          <cell r="F3163">
            <v>0</v>
          </cell>
          <cell r="G3163">
            <v>0</v>
          </cell>
        </row>
        <row r="3164">
          <cell r="A3164" t="str">
            <v/>
          </cell>
          <cell r="B3164" t="str">
            <v/>
          </cell>
          <cell r="D3164" t="str">
            <v/>
          </cell>
          <cell r="F3164">
            <v>0</v>
          </cell>
          <cell r="G3164">
            <v>0</v>
          </cell>
        </row>
        <row r="3165">
          <cell r="A3165" t="str">
            <v/>
          </cell>
          <cell r="B3165" t="str">
            <v/>
          </cell>
          <cell r="D3165" t="str">
            <v/>
          </cell>
          <cell r="F3165">
            <v>0</v>
          </cell>
          <cell r="G3165">
            <v>0</v>
          </cell>
        </row>
        <row r="3166">
          <cell r="A3166" t="str">
            <v/>
          </cell>
          <cell r="B3166" t="str">
            <v/>
          </cell>
          <cell r="D3166" t="str">
            <v/>
          </cell>
          <cell r="F3166">
            <v>0</v>
          </cell>
          <cell r="G3166">
            <v>0</v>
          </cell>
        </row>
        <row r="3167">
          <cell r="A3167" t="str">
            <v/>
          </cell>
          <cell r="B3167" t="str">
            <v/>
          </cell>
          <cell r="D3167" t="str">
            <v/>
          </cell>
          <cell r="F3167">
            <v>0</v>
          </cell>
          <cell r="G3167">
            <v>0</v>
          </cell>
        </row>
        <row r="3168">
          <cell r="A3168" t="str">
            <v/>
          </cell>
          <cell r="B3168" t="str">
            <v/>
          </cell>
          <cell r="D3168" t="str">
            <v/>
          </cell>
          <cell r="F3168">
            <v>0</v>
          </cell>
          <cell r="G3168">
            <v>0</v>
          </cell>
        </row>
        <row r="3169">
          <cell r="A3169" t="str">
            <v/>
          </cell>
          <cell r="B3169" t="str">
            <v/>
          </cell>
          <cell r="D3169" t="str">
            <v/>
          </cell>
          <cell r="F3169">
            <v>0</v>
          </cell>
          <cell r="G3169">
            <v>0</v>
          </cell>
        </row>
        <row r="3170">
          <cell r="A3170" t="str">
            <v/>
          </cell>
          <cell r="B3170" t="str">
            <v/>
          </cell>
          <cell r="D3170" t="str">
            <v/>
          </cell>
          <cell r="F3170">
            <v>0</v>
          </cell>
          <cell r="G3170">
            <v>0</v>
          </cell>
        </row>
        <row r="3171">
          <cell r="A3171" t="str">
            <v/>
          </cell>
          <cell r="B3171" t="str">
            <v/>
          </cell>
          <cell r="D3171" t="str">
            <v/>
          </cell>
          <cell r="F3171">
            <v>0</v>
          </cell>
          <cell r="G3171">
            <v>0</v>
          </cell>
        </row>
        <row r="3172">
          <cell r="A3172" t="str">
            <v/>
          </cell>
          <cell r="B3172" t="str">
            <v/>
          </cell>
          <cell r="D3172" t="str">
            <v/>
          </cell>
          <cell r="F3172">
            <v>0</v>
          </cell>
          <cell r="G3172">
            <v>0</v>
          </cell>
        </row>
        <row r="3173">
          <cell r="A3173" t="str">
            <v/>
          </cell>
          <cell r="B3173" t="str">
            <v/>
          </cell>
          <cell r="D3173" t="str">
            <v/>
          </cell>
          <cell r="F3173">
            <v>0</v>
          </cell>
          <cell r="G3173">
            <v>0</v>
          </cell>
        </row>
        <row r="3174">
          <cell r="A3174" t="str">
            <v/>
          </cell>
          <cell r="B3174" t="str">
            <v/>
          </cell>
          <cell r="D3174" t="str">
            <v/>
          </cell>
          <cell r="F3174">
            <v>0</v>
          </cell>
          <cell r="G3174">
            <v>0</v>
          </cell>
        </row>
        <row r="3175">
          <cell r="A3175" t="str">
            <v/>
          </cell>
          <cell r="B3175" t="str">
            <v/>
          </cell>
          <cell r="D3175" t="str">
            <v/>
          </cell>
          <cell r="F3175">
            <v>0</v>
          </cell>
          <cell r="G3175">
            <v>0</v>
          </cell>
        </row>
        <row r="3176">
          <cell r="A3176" t="str">
            <v/>
          </cell>
          <cell r="B3176" t="str">
            <v/>
          </cell>
          <cell r="D3176" t="str">
            <v/>
          </cell>
          <cell r="F3176">
            <v>0</v>
          </cell>
          <cell r="G3176">
            <v>0</v>
          </cell>
        </row>
        <row r="3177">
          <cell r="F3177" t="str">
            <v>Total A</v>
          </cell>
          <cell r="G3177">
            <v>0</v>
          </cell>
        </row>
        <row r="3178">
          <cell r="C3178" t="str">
            <v>B - MANO DE OBRA</v>
          </cell>
        </row>
        <row r="3179">
          <cell r="A3179" t="str">
            <v/>
          </cell>
          <cell r="B3179" t="str">
            <v/>
          </cell>
          <cell r="D3179" t="str">
            <v/>
          </cell>
          <cell r="F3179">
            <v>0</v>
          </cell>
          <cell r="G3179">
            <v>0</v>
          </cell>
        </row>
        <row r="3180">
          <cell r="A3180" t="str">
            <v/>
          </cell>
          <cell r="B3180" t="str">
            <v/>
          </cell>
          <cell r="D3180" t="str">
            <v/>
          </cell>
          <cell r="F3180">
            <v>0</v>
          </cell>
          <cell r="G3180">
            <v>0</v>
          </cell>
        </row>
        <row r="3181">
          <cell r="A3181" t="str">
            <v/>
          </cell>
          <cell r="B3181" t="str">
            <v/>
          </cell>
          <cell r="D3181" t="str">
            <v/>
          </cell>
          <cell r="F3181">
            <v>0</v>
          </cell>
          <cell r="G3181">
            <v>0</v>
          </cell>
        </row>
        <row r="3182">
          <cell r="A3182" t="str">
            <v/>
          </cell>
          <cell r="B3182" t="str">
            <v/>
          </cell>
          <cell r="D3182" t="str">
            <v/>
          </cell>
          <cell r="F3182">
            <v>0</v>
          </cell>
          <cell r="G3182">
            <v>0</v>
          </cell>
        </row>
        <row r="3183">
          <cell r="A3183" t="str">
            <v/>
          </cell>
          <cell r="B3183" t="str">
            <v/>
          </cell>
          <cell r="D3183" t="str">
            <v/>
          </cell>
          <cell r="F3183">
            <v>0</v>
          </cell>
          <cell r="G3183">
            <v>0</v>
          </cell>
        </row>
        <row r="3184">
          <cell r="A3184" t="str">
            <v/>
          </cell>
          <cell r="B3184" t="str">
            <v/>
          </cell>
          <cell r="D3184" t="str">
            <v/>
          </cell>
          <cell r="F3184">
            <v>0</v>
          </cell>
          <cell r="G3184">
            <v>0</v>
          </cell>
        </row>
        <row r="3185">
          <cell r="A3185" t="str">
            <v/>
          </cell>
          <cell r="B3185" t="str">
            <v/>
          </cell>
          <cell r="D3185" t="str">
            <v/>
          </cell>
          <cell r="F3185">
            <v>0</v>
          </cell>
          <cell r="G3185">
            <v>0</v>
          </cell>
        </row>
        <row r="3186">
          <cell r="A3186" t="str">
            <v/>
          </cell>
          <cell r="B3186" t="str">
            <v/>
          </cell>
          <cell r="D3186" t="str">
            <v/>
          </cell>
          <cell r="F3186">
            <v>0</v>
          </cell>
          <cell r="G3186">
            <v>0</v>
          </cell>
        </row>
        <row r="3187">
          <cell r="F3187" t="str">
            <v>Total B</v>
          </cell>
          <cell r="G3187">
            <v>0</v>
          </cell>
        </row>
        <row r="3188">
          <cell r="C3188" t="str">
            <v>C - EQUIPOS</v>
          </cell>
        </row>
        <row r="3189">
          <cell r="A3189" t="str">
            <v/>
          </cell>
          <cell r="B3189" t="str">
            <v/>
          </cell>
          <cell r="D3189" t="str">
            <v/>
          </cell>
          <cell r="F3189">
            <v>0</v>
          </cell>
          <cell r="G3189">
            <v>0</v>
          </cell>
        </row>
        <row r="3190">
          <cell r="A3190" t="str">
            <v/>
          </cell>
          <cell r="B3190" t="str">
            <v/>
          </cell>
          <cell r="D3190" t="str">
            <v/>
          </cell>
          <cell r="F3190">
            <v>0</v>
          </cell>
          <cell r="G3190">
            <v>0</v>
          </cell>
        </row>
        <row r="3191">
          <cell r="A3191" t="str">
            <v/>
          </cell>
          <cell r="B3191" t="str">
            <v/>
          </cell>
          <cell r="D3191" t="str">
            <v/>
          </cell>
          <cell r="F3191">
            <v>0</v>
          </cell>
          <cell r="G3191">
            <v>0</v>
          </cell>
        </row>
        <row r="3192">
          <cell r="A3192" t="str">
            <v/>
          </cell>
          <cell r="B3192" t="str">
            <v/>
          </cell>
          <cell r="D3192" t="str">
            <v/>
          </cell>
          <cell r="F3192">
            <v>0</v>
          </cell>
          <cell r="G3192">
            <v>0</v>
          </cell>
        </row>
        <row r="3193">
          <cell r="A3193" t="str">
            <v/>
          </cell>
          <cell r="B3193" t="str">
            <v/>
          </cell>
          <cell r="D3193" t="str">
            <v/>
          </cell>
          <cell r="F3193">
            <v>0</v>
          </cell>
          <cell r="G3193">
            <v>0</v>
          </cell>
        </row>
        <row r="3194">
          <cell r="A3194" t="str">
            <v/>
          </cell>
          <cell r="B3194" t="str">
            <v/>
          </cell>
          <cell r="D3194" t="str">
            <v/>
          </cell>
          <cell r="F3194">
            <v>0</v>
          </cell>
          <cell r="G3194">
            <v>0</v>
          </cell>
        </row>
        <row r="3195">
          <cell r="A3195" t="str">
            <v/>
          </cell>
          <cell r="B3195" t="str">
            <v/>
          </cell>
          <cell r="D3195" t="str">
            <v/>
          </cell>
          <cell r="F3195">
            <v>0</v>
          </cell>
          <cell r="G3195">
            <v>0</v>
          </cell>
        </row>
        <row r="3196">
          <cell r="A3196" t="str">
            <v/>
          </cell>
          <cell r="B3196" t="str">
            <v/>
          </cell>
          <cell r="D3196" t="str">
            <v/>
          </cell>
          <cell r="F3196">
            <v>0</v>
          </cell>
          <cell r="G3196">
            <v>0</v>
          </cell>
        </row>
        <row r="3197">
          <cell r="A3197" t="str">
            <v/>
          </cell>
          <cell r="B3197" t="str">
            <v/>
          </cell>
          <cell r="D3197" t="str">
            <v/>
          </cell>
          <cell r="F3197">
            <v>0</v>
          </cell>
          <cell r="G3197">
            <v>0</v>
          </cell>
        </row>
        <row r="3198">
          <cell r="F3198" t="str">
            <v>Total C</v>
          </cell>
          <cell r="G3198">
            <v>0</v>
          </cell>
        </row>
        <row r="3200">
          <cell r="A3200" t="str">
            <v>21.2.1</v>
          </cell>
          <cell r="B3200" t="str">
            <v>Bancos</v>
          </cell>
          <cell r="D3200" t="str">
            <v>Costo  Neto</v>
          </cell>
          <cell r="F3200" t="str">
            <v>Total D=A+B+C</v>
          </cell>
          <cell r="G3200">
            <v>0</v>
          </cell>
        </row>
        <row r="3202">
          <cell r="A3202" t="str">
            <v>ANALISIS DE PRECIOS</v>
          </cell>
        </row>
        <row r="3203">
          <cell r="A3203" t="str">
            <v>COMITENTE:</v>
          </cell>
          <cell r="B3203" t="str">
            <v>DIRECCIÓN DE INFRAESTRUCTURA ESCOLAR</v>
          </cell>
        </row>
        <row r="3204">
          <cell r="A3204" t="str">
            <v>CONTRATISTA:</v>
          </cell>
          <cell r="B3204">
            <v>0</v>
          </cell>
        </row>
        <row r="3205">
          <cell r="A3205" t="str">
            <v>OBRA:</v>
          </cell>
          <cell r="B3205" t="str">
            <v>ESCUELA BATALLA DE TUCUMAN</v>
          </cell>
          <cell r="F3205" t="str">
            <v>PRECIOS A:</v>
          </cell>
          <cell r="G3205">
            <v>0</v>
          </cell>
        </row>
        <row r="3206">
          <cell r="A3206" t="str">
            <v>UBICACIÓN:</v>
          </cell>
          <cell r="B3206" t="str">
            <v>Calle Mendoza y Calle Nº17 - Pocito</v>
          </cell>
        </row>
        <row r="3207">
          <cell r="A3207" t="str">
            <v>RUBRO:</v>
          </cell>
          <cell r="B3207" t="str">
            <v/>
          </cell>
          <cell r="C3207" t="str">
            <v/>
          </cell>
        </row>
        <row r="3208">
          <cell r="A3208" t="str">
            <v>ITEM:</v>
          </cell>
          <cell r="B3208" t="str">
            <v>21.4</v>
          </cell>
          <cell r="C3208" t="str">
            <v>Puentes, rampas, barandas y otros</v>
          </cell>
          <cell r="F3208" t="str">
            <v>UNIDAD:</v>
          </cell>
          <cell r="G3208" t="str">
            <v>gl</v>
          </cell>
        </row>
        <row r="3210">
          <cell r="A3210" t="str">
            <v>DATOS REDETERMINACION</v>
          </cell>
          <cell r="C3210" t="str">
            <v>DESIGNACION</v>
          </cell>
          <cell r="D3210" t="str">
            <v>U</v>
          </cell>
          <cell r="E3210" t="str">
            <v>Cantidad</v>
          </cell>
          <cell r="F3210" t="str">
            <v>$ Unitarios</v>
          </cell>
          <cell r="G3210" t="str">
            <v>$ Parcial</v>
          </cell>
        </row>
        <row r="3211">
          <cell r="A3211" t="str">
            <v>CÓDIGO</v>
          </cell>
          <cell r="B3211" t="str">
            <v>DESCRIPCIÓN</v>
          </cell>
        </row>
        <row r="3212">
          <cell r="C3212" t="str">
            <v>A - MATERIALES</v>
          </cell>
        </row>
        <row r="3213">
          <cell r="A3213" t="str">
            <v/>
          </cell>
          <cell r="B3213" t="str">
            <v/>
          </cell>
          <cell r="D3213" t="str">
            <v/>
          </cell>
          <cell r="F3213">
            <v>0</v>
          </cell>
          <cell r="G3213">
            <v>0</v>
          </cell>
        </row>
        <row r="3214">
          <cell r="A3214" t="str">
            <v/>
          </cell>
          <cell r="B3214" t="str">
            <v/>
          </cell>
          <cell r="D3214" t="str">
            <v/>
          </cell>
          <cell r="F3214">
            <v>0</v>
          </cell>
          <cell r="G3214">
            <v>0</v>
          </cell>
        </row>
        <row r="3215">
          <cell r="A3215" t="str">
            <v/>
          </cell>
          <cell r="B3215" t="str">
            <v/>
          </cell>
          <cell r="D3215" t="str">
            <v/>
          </cell>
          <cell r="F3215">
            <v>0</v>
          </cell>
          <cell r="G3215">
            <v>0</v>
          </cell>
        </row>
        <row r="3216">
          <cell r="A3216" t="str">
            <v/>
          </cell>
          <cell r="B3216" t="str">
            <v/>
          </cell>
          <cell r="D3216" t="str">
            <v/>
          </cell>
          <cell r="F3216">
            <v>0</v>
          </cell>
          <cell r="G3216">
            <v>0</v>
          </cell>
        </row>
        <row r="3217">
          <cell r="A3217" t="str">
            <v/>
          </cell>
          <cell r="B3217" t="str">
            <v/>
          </cell>
          <cell r="D3217" t="str">
            <v/>
          </cell>
          <cell r="F3217">
            <v>0</v>
          </cell>
          <cell r="G3217">
            <v>0</v>
          </cell>
        </row>
        <row r="3218">
          <cell r="A3218" t="str">
            <v/>
          </cell>
          <cell r="B3218" t="str">
            <v/>
          </cell>
          <cell r="D3218" t="str">
            <v/>
          </cell>
          <cell r="F3218">
            <v>0</v>
          </cell>
          <cell r="G3218">
            <v>0</v>
          </cell>
        </row>
        <row r="3219">
          <cell r="A3219" t="str">
            <v/>
          </cell>
          <cell r="B3219" t="str">
            <v/>
          </cell>
          <cell r="D3219" t="str">
            <v/>
          </cell>
          <cell r="F3219">
            <v>0</v>
          </cell>
          <cell r="G3219">
            <v>0</v>
          </cell>
        </row>
        <row r="3220">
          <cell r="A3220" t="str">
            <v/>
          </cell>
          <cell r="B3220" t="str">
            <v/>
          </cell>
          <cell r="D3220" t="str">
            <v/>
          </cell>
          <cell r="F3220">
            <v>0</v>
          </cell>
          <cell r="G3220">
            <v>0</v>
          </cell>
        </row>
        <row r="3221">
          <cell r="A3221" t="str">
            <v/>
          </cell>
          <cell r="B3221" t="str">
            <v/>
          </cell>
          <cell r="D3221" t="str">
            <v/>
          </cell>
          <cell r="F3221">
            <v>0</v>
          </cell>
          <cell r="G3221">
            <v>0</v>
          </cell>
        </row>
        <row r="3222">
          <cell r="A3222" t="str">
            <v/>
          </cell>
          <cell r="B3222" t="str">
            <v/>
          </cell>
          <cell r="D3222" t="str">
            <v/>
          </cell>
          <cell r="F3222">
            <v>0</v>
          </cell>
          <cell r="G3222">
            <v>0</v>
          </cell>
        </row>
        <row r="3223">
          <cell r="A3223" t="str">
            <v/>
          </cell>
          <cell r="B3223" t="str">
            <v/>
          </cell>
          <cell r="D3223" t="str">
            <v/>
          </cell>
          <cell r="F3223">
            <v>0</v>
          </cell>
          <cell r="G3223">
            <v>0</v>
          </cell>
        </row>
        <row r="3224">
          <cell r="A3224" t="str">
            <v/>
          </cell>
          <cell r="B3224" t="str">
            <v/>
          </cell>
          <cell r="D3224" t="str">
            <v/>
          </cell>
          <cell r="F3224">
            <v>0</v>
          </cell>
          <cell r="G3224">
            <v>0</v>
          </cell>
        </row>
        <row r="3225">
          <cell r="A3225" t="str">
            <v/>
          </cell>
          <cell r="B3225" t="str">
            <v/>
          </cell>
          <cell r="D3225" t="str">
            <v/>
          </cell>
          <cell r="F3225">
            <v>0</v>
          </cell>
          <cell r="G3225">
            <v>0</v>
          </cell>
        </row>
        <row r="3226">
          <cell r="A3226" t="str">
            <v/>
          </cell>
          <cell r="B3226" t="str">
            <v/>
          </cell>
          <cell r="D3226" t="str">
            <v/>
          </cell>
          <cell r="F3226">
            <v>0</v>
          </cell>
          <cell r="G3226">
            <v>0</v>
          </cell>
        </row>
        <row r="3227">
          <cell r="F3227" t="str">
            <v>Total A</v>
          </cell>
          <cell r="G3227">
            <v>0</v>
          </cell>
        </row>
        <row r="3228">
          <cell r="C3228" t="str">
            <v>B - MANO DE OBRA</v>
          </cell>
        </row>
        <row r="3229">
          <cell r="A3229" t="str">
            <v/>
          </cell>
          <cell r="B3229" t="str">
            <v/>
          </cell>
          <cell r="D3229" t="str">
            <v/>
          </cell>
          <cell r="F3229">
            <v>0</v>
          </cell>
          <cell r="G3229">
            <v>0</v>
          </cell>
        </row>
        <row r="3230">
          <cell r="A3230" t="str">
            <v/>
          </cell>
          <cell r="B3230" t="str">
            <v/>
          </cell>
          <cell r="D3230" t="str">
            <v/>
          </cell>
          <cell r="F3230">
            <v>0</v>
          </cell>
          <cell r="G3230">
            <v>0</v>
          </cell>
        </row>
        <row r="3231">
          <cell r="A3231" t="str">
            <v/>
          </cell>
          <cell r="B3231" t="str">
            <v/>
          </cell>
          <cell r="D3231" t="str">
            <v/>
          </cell>
          <cell r="F3231">
            <v>0</v>
          </cell>
          <cell r="G3231">
            <v>0</v>
          </cell>
        </row>
        <row r="3232">
          <cell r="A3232" t="str">
            <v/>
          </cell>
          <cell r="B3232" t="str">
            <v/>
          </cell>
          <cell r="D3232" t="str">
            <v/>
          </cell>
          <cell r="F3232">
            <v>0</v>
          </cell>
          <cell r="G3232">
            <v>0</v>
          </cell>
        </row>
        <row r="3233">
          <cell r="A3233" t="str">
            <v/>
          </cell>
          <cell r="B3233" t="str">
            <v/>
          </cell>
          <cell r="D3233" t="str">
            <v/>
          </cell>
          <cell r="F3233">
            <v>0</v>
          </cell>
          <cell r="G3233">
            <v>0</v>
          </cell>
        </row>
        <row r="3234">
          <cell r="A3234" t="str">
            <v/>
          </cell>
          <cell r="B3234" t="str">
            <v/>
          </cell>
          <cell r="D3234" t="str">
            <v/>
          </cell>
          <cell r="F3234">
            <v>0</v>
          </cell>
          <cell r="G3234">
            <v>0</v>
          </cell>
        </row>
        <row r="3235">
          <cell r="A3235" t="str">
            <v/>
          </cell>
          <cell r="B3235" t="str">
            <v/>
          </cell>
          <cell r="D3235" t="str">
            <v/>
          </cell>
          <cell r="F3235">
            <v>0</v>
          </cell>
          <cell r="G3235">
            <v>0</v>
          </cell>
        </row>
        <row r="3236">
          <cell r="A3236" t="str">
            <v/>
          </cell>
          <cell r="B3236" t="str">
            <v/>
          </cell>
          <cell r="D3236" t="str">
            <v/>
          </cell>
          <cell r="F3236">
            <v>0</v>
          </cell>
          <cell r="G3236">
            <v>0</v>
          </cell>
        </row>
        <row r="3237">
          <cell r="F3237" t="str">
            <v>Total B</v>
          </cell>
          <cell r="G3237">
            <v>0</v>
          </cell>
        </row>
        <row r="3238">
          <cell r="C3238" t="str">
            <v>C - EQUIPOS</v>
          </cell>
        </row>
        <row r="3239">
          <cell r="A3239" t="str">
            <v/>
          </cell>
          <cell r="B3239" t="str">
            <v/>
          </cell>
          <cell r="D3239" t="str">
            <v/>
          </cell>
          <cell r="F3239">
            <v>0</v>
          </cell>
          <cell r="G3239">
            <v>0</v>
          </cell>
        </row>
        <row r="3240">
          <cell r="A3240" t="str">
            <v/>
          </cell>
          <cell r="B3240" t="str">
            <v/>
          </cell>
          <cell r="D3240" t="str">
            <v/>
          </cell>
          <cell r="F3240">
            <v>0</v>
          </cell>
          <cell r="G3240">
            <v>0</v>
          </cell>
        </row>
        <row r="3241">
          <cell r="A3241" t="str">
            <v/>
          </cell>
          <cell r="B3241" t="str">
            <v/>
          </cell>
          <cell r="D3241" t="str">
            <v/>
          </cell>
          <cell r="F3241">
            <v>0</v>
          </cell>
          <cell r="G3241">
            <v>0</v>
          </cell>
        </row>
        <row r="3242">
          <cell r="A3242" t="str">
            <v/>
          </cell>
          <cell r="B3242" t="str">
            <v/>
          </cell>
          <cell r="D3242" t="str">
            <v/>
          </cell>
          <cell r="F3242">
            <v>0</v>
          </cell>
          <cell r="G3242">
            <v>0</v>
          </cell>
        </row>
        <row r="3243">
          <cell r="A3243" t="str">
            <v/>
          </cell>
          <cell r="B3243" t="str">
            <v/>
          </cell>
          <cell r="D3243" t="str">
            <v/>
          </cell>
          <cell r="F3243">
            <v>0</v>
          </cell>
          <cell r="G3243">
            <v>0</v>
          </cell>
        </row>
        <row r="3244">
          <cell r="A3244" t="str">
            <v/>
          </cell>
          <cell r="B3244" t="str">
            <v/>
          </cell>
          <cell r="D3244" t="str">
            <v/>
          </cell>
          <cell r="F3244">
            <v>0</v>
          </cell>
          <cell r="G3244">
            <v>0</v>
          </cell>
        </row>
        <row r="3245">
          <cell r="A3245" t="str">
            <v/>
          </cell>
          <cell r="B3245" t="str">
            <v/>
          </cell>
          <cell r="D3245" t="str">
            <v/>
          </cell>
          <cell r="F3245">
            <v>0</v>
          </cell>
          <cell r="G3245">
            <v>0</v>
          </cell>
        </row>
        <row r="3246">
          <cell r="A3246" t="str">
            <v/>
          </cell>
          <cell r="B3246" t="str">
            <v/>
          </cell>
          <cell r="D3246" t="str">
            <v/>
          </cell>
          <cell r="F3246">
            <v>0</v>
          </cell>
          <cell r="G3246">
            <v>0</v>
          </cell>
        </row>
        <row r="3247">
          <cell r="A3247" t="str">
            <v/>
          </cell>
          <cell r="B3247" t="str">
            <v/>
          </cell>
          <cell r="D3247" t="str">
            <v/>
          </cell>
          <cell r="F3247">
            <v>0</v>
          </cell>
          <cell r="G3247">
            <v>0</v>
          </cell>
        </row>
        <row r="3248">
          <cell r="F3248" t="str">
            <v>Total C</v>
          </cell>
          <cell r="G3248">
            <v>0</v>
          </cell>
        </row>
        <row r="3250">
          <cell r="A3250" t="str">
            <v>21.4</v>
          </cell>
          <cell r="B3250" t="str">
            <v>Puentes, rampas, barandas y otros</v>
          </cell>
          <cell r="D3250" t="str">
            <v>Costo  Neto</v>
          </cell>
          <cell r="F3250" t="str">
            <v>Total D=A+B+C</v>
          </cell>
          <cell r="G3250">
            <v>0</v>
          </cell>
        </row>
        <row r="3252">
          <cell r="A3252" t="str">
            <v>ANALISIS DE PRECIOS</v>
          </cell>
        </row>
        <row r="3253">
          <cell r="A3253" t="str">
            <v>COMITENTE:</v>
          </cell>
          <cell r="B3253" t="str">
            <v>DIRECCIÓN DE INFRAESTRUCTURA ESCOLAR</v>
          </cell>
        </row>
        <row r="3254">
          <cell r="A3254" t="str">
            <v>CONTRATISTA:</v>
          </cell>
          <cell r="B3254">
            <v>0</v>
          </cell>
        </row>
        <row r="3255">
          <cell r="A3255" t="str">
            <v>OBRA:</v>
          </cell>
          <cell r="B3255" t="str">
            <v>ESCUELA BATALLA DE TUCUMAN</v>
          </cell>
          <cell r="F3255" t="str">
            <v>PRECIOS A:</v>
          </cell>
          <cell r="G3255">
            <v>0</v>
          </cell>
        </row>
        <row r="3256">
          <cell r="A3256" t="str">
            <v>UBICACIÓN:</v>
          </cell>
          <cell r="B3256" t="str">
            <v>Calle Mendoza y Calle Nº17 - Pocito</v>
          </cell>
        </row>
        <row r="3257">
          <cell r="A3257" t="str">
            <v>RUBRO:</v>
          </cell>
          <cell r="B3257" t="str">
            <v/>
          </cell>
          <cell r="C3257" t="str">
            <v/>
          </cell>
        </row>
        <row r="3258">
          <cell r="A3258" t="str">
            <v>ITEM:</v>
          </cell>
          <cell r="B3258" t="str">
            <v>23.1</v>
          </cell>
          <cell r="C3258" t="str">
            <v>Limpieza de obra periódica y final</v>
          </cell>
          <cell r="F3258" t="str">
            <v>UNIDAD:</v>
          </cell>
          <cell r="G3258" t="str">
            <v>gl</v>
          </cell>
        </row>
        <row r="3260">
          <cell r="A3260" t="str">
            <v>DATOS REDETERMINACION</v>
          </cell>
          <cell r="C3260" t="str">
            <v>DESIGNACION</v>
          </cell>
          <cell r="D3260" t="str">
            <v>U</v>
          </cell>
          <cell r="E3260" t="str">
            <v>Cantidad</v>
          </cell>
          <cell r="F3260" t="str">
            <v>$ Unitarios</v>
          </cell>
          <cell r="G3260" t="str">
            <v>$ Parcial</v>
          </cell>
        </row>
        <row r="3261">
          <cell r="A3261" t="str">
            <v>CÓDIGO</v>
          </cell>
          <cell r="B3261" t="str">
            <v>DESCRIPCIÓN</v>
          </cell>
        </row>
        <row r="3262">
          <cell r="C3262" t="str">
            <v>A - MATERIALES</v>
          </cell>
        </row>
        <row r="3263">
          <cell r="A3263" t="str">
            <v/>
          </cell>
          <cell r="B3263" t="str">
            <v/>
          </cell>
          <cell r="D3263" t="str">
            <v/>
          </cell>
          <cell r="F3263">
            <v>0</v>
          </cell>
          <cell r="G3263">
            <v>0</v>
          </cell>
        </row>
        <row r="3264">
          <cell r="A3264" t="str">
            <v/>
          </cell>
          <cell r="B3264" t="str">
            <v/>
          </cell>
          <cell r="D3264" t="str">
            <v/>
          </cell>
          <cell r="F3264">
            <v>0</v>
          </cell>
          <cell r="G3264">
            <v>0</v>
          </cell>
        </row>
        <row r="3265">
          <cell r="A3265" t="str">
            <v/>
          </cell>
          <cell r="B3265" t="str">
            <v/>
          </cell>
          <cell r="D3265" t="str">
            <v/>
          </cell>
          <cell r="F3265">
            <v>0</v>
          </cell>
          <cell r="G3265">
            <v>0</v>
          </cell>
        </row>
        <row r="3266">
          <cell r="A3266" t="str">
            <v/>
          </cell>
          <cell r="B3266" t="str">
            <v/>
          </cell>
          <cell r="D3266" t="str">
            <v/>
          </cell>
          <cell r="F3266">
            <v>0</v>
          </cell>
          <cell r="G3266">
            <v>0</v>
          </cell>
        </row>
        <row r="3267">
          <cell r="A3267" t="str">
            <v/>
          </cell>
          <cell r="B3267" t="str">
            <v/>
          </cell>
          <cell r="D3267" t="str">
            <v/>
          </cell>
          <cell r="F3267">
            <v>0</v>
          </cell>
          <cell r="G3267">
            <v>0</v>
          </cell>
        </row>
        <row r="3268">
          <cell r="A3268" t="str">
            <v/>
          </cell>
          <cell r="B3268" t="str">
            <v/>
          </cell>
          <cell r="D3268" t="str">
            <v/>
          </cell>
          <cell r="F3268">
            <v>0</v>
          </cell>
          <cell r="G3268">
            <v>0</v>
          </cell>
        </row>
        <row r="3269">
          <cell r="A3269" t="str">
            <v/>
          </cell>
          <cell r="B3269" t="str">
            <v/>
          </cell>
          <cell r="D3269" t="str">
            <v/>
          </cell>
          <cell r="F3269">
            <v>0</v>
          </cell>
          <cell r="G3269">
            <v>0</v>
          </cell>
        </row>
        <row r="3270">
          <cell r="A3270" t="str">
            <v/>
          </cell>
          <cell r="B3270" t="str">
            <v/>
          </cell>
          <cell r="D3270" t="str">
            <v/>
          </cell>
          <cell r="F3270">
            <v>0</v>
          </cell>
          <cell r="G3270">
            <v>0</v>
          </cell>
        </row>
        <row r="3271">
          <cell r="A3271" t="str">
            <v/>
          </cell>
          <cell r="B3271" t="str">
            <v/>
          </cell>
          <cell r="D3271" t="str">
            <v/>
          </cell>
          <cell r="F3271">
            <v>0</v>
          </cell>
          <cell r="G3271">
            <v>0</v>
          </cell>
        </row>
        <row r="3272">
          <cell r="A3272" t="str">
            <v/>
          </cell>
          <cell r="B3272" t="str">
            <v/>
          </cell>
          <cell r="D3272" t="str">
            <v/>
          </cell>
          <cell r="F3272">
            <v>0</v>
          </cell>
          <cell r="G3272">
            <v>0</v>
          </cell>
        </row>
        <row r="3273">
          <cell r="A3273" t="str">
            <v/>
          </cell>
          <cell r="B3273" t="str">
            <v/>
          </cell>
          <cell r="D3273" t="str">
            <v/>
          </cell>
          <cell r="F3273">
            <v>0</v>
          </cell>
          <cell r="G3273">
            <v>0</v>
          </cell>
        </row>
        <row r="3274">
          <cell r="A3274" t="str">
            <v/>
          </cell>
          <cell r="B3274" t="str">
            <v/>
          </cell>
          <cell r="D3274" t="str">
            <v/>
          </cell>
          <cell r="F3274">
            <v>0</v>
          </cell>
          <cell r="G3274">
            <v>0</v>
          </cell>
        </row>
        <row r="3275">
          <cell r="A3275" t="str">
            <v/>
          </cell>
          <cell r="B3275" t="str">
            <v/>
          </cell>
          <cell r="D3275" t="str">
            <v/>
          </cell>
          <cell r="F3275">
            <v>0</v>
          </cell>
          <cell r="G3275">
            <v>0</v>
          </cell>
        </row>
        <row r="3276">
          <cell r="A3276" t="str">
            <v/>
          </cell>
          <cell r="B3276" t="str">
            <v/>
          </cell>
          <cell r="D3276" t="str">
            <v/>
          </cell>
          <cell r="F3276">
            <v>0</v>
          </cell>
          <cell r="G3276">
            <v>0</v>
          </cell>
        </row>
        <row r="3277">
          <cell r="F3277" t="str">
            <v>Total A</v>
          </cell>
          <cell r="G3277">
            <v>0</v>
          </cell>
        </row>
        <row r="3278">
          <cell r="C3278" t="str">
            <v>B - MANO DE OBRA</v>
          </cell>
        </row>
        <row r="3279">
          <cell r="A3279" t="str">
            <v/>
          </cell>
          <cell r="B3279" t="str">
            <v/>
          </cell>
          <cell r="D3279" t="str">
            <v/>
          </cell>
          <cell r="F3279">
            <v>0</v>
          </cell>
          <cell r="G3279">
            <v>0</v>
          </cell>
        </row>
        <row r="3280">
          <cell r="A3280" t="str">
            <v/>
          </cell>
          <cell r="B3280" t="str">
            <v/>
          </cell>
          <cell r="D3280" t="str">
            <v/>
          </cell>
          <cell r="F3280">
            <v>0</v>
          </cell>
          <cell r="G3280">
            <v>0</v>
          </cell>
        </row>
        <row r="3281">
          <cell r="A3281" t="str">
            <v/>
          </cell>
          <cell r="B3281" t="str">
            <v/>
          </cell>
          <cell r="D3281" t="str">
            <v/>
          </cell>
          <cell r="F3281">
            <v>0</v>
          </cell>
          <cell r="G3281">
            <v>0</v>
          </cell>
        </row>
        <row r="3282">
          <cell r="A3282" t="str">
            <v/>
          </cell>
          <cell r="B3282" t="str">
            <v/>
          </cell>
          <cell r="D3282" t="str">
            <v/>
          </cell>
          <cell r="F3282">
            <v>0</v>
          </cell>
          <cell r="G3282">
            <v>0</v>
          </cell>
        </row>
        <row r="3283">
          <cell r="A3283" t="str">
            <v/>
          </cell>
          <cell r="B3283" t="str">
            <v/>
          </cell>
          <cell r="D3283" t="str">
            <v/>
          </cell>
          <cell r="F3283">
            <v>0</v>
          </cell>
          <cell r="G3283">
            <v>0</v>
          </cell>
        </row>
        <row r="3284">
          <cell r="A3284" t="str">
            <v/>
          </cell>
          <cell r="B3284" t="str">
            <v/>
          </cell>
          <cell r="D3284" t="str">
            <v/>
          </cell>
          <cell r="F3284">
            <v>0</v>
          </cell>
          <cell r="G3284">
            <v>0</v>
          </cell>
        </row>
        <row r="3285">
          <cell r="A3285" t="str">
            <v/>
          </cell>
          <cell r="B3285" t="str">
            <v/>
          </cell>
          <cell r="D3285" t="str">
            <v/>
          </cell>
          <cell r="F3285">
            <v>0</v>
          </cell>
          <cell r="G3285">
            <v>0</v>
          </cell>
        </row>
        <row r="3286">
          <cell r="A3286" t="str">
            <v/>
          </cell>
          <cell r="B3286" t="str">
            <v/>
          </cell>
          <cell r="D3286" t="str">
            <v/>
          </cell>
          <cell r="F3286">
            <v>0</v>
          </cell>
          <cell r="G3286">
            <v>0</v>
          </cell>
        </row>
        <row r="3287">
          <cell r="F3287" t="str">
            <v>Total B</v>
          </cell>
          <cell r="G3287">
            <v>0</v>
          </cell>
        </row>
        <row r="3288">
          <cell r="C3288" t="str">
            <v>C - EQUIPOS</v>
          </cell>
        </row>
        <row r="3289">
          <cell r="A3289" t="str">
            <v/>
          </cell>
          <cell r="B3289" t="str">
            <v/>
          </cell>
          <cell r="D3289" t="str">
            <v/>
          </cell>
          <cell r="F3289">
            <v>0</v>
          </cell>
          <cell r="G3289">
            <v>0</v>
          </cell>
        </row>
        <row r="3290">
          <cell r="A3290" t="str">
            <v/>
          </cell>
          <cell r="B3290" t="str">
            <v/>
          </cell>
          <cell r="D3290" t="str">
            <v/>
          </cell>
          <cell r="F3290">
            <v>0</v>
          </cell>
          <cell r="G3290">
            <v>0</v>
          </cell>
        </row>
        <row r="3291">
          <cell r="A3291" t="str">
            <v/>
          </cell>
          <cell r="B3291" t="str">
            <v/>
          </cell>
          <cell r="D3291" t="str">
            <v/>
          </cell>
          <cell r="F3291">
            <v>0</v>
          </cell>
          <cell r="G3291">
            <v>0</v>
          </cell>
        </row>
        <row r="3292">
          <cell r="A3292" t="str">
            <v/>
          </cell>
          <cell r="B3292" t="str">
            <v/>
          </cell>
          <cell r="D3292" t="str">
            <v/>
          </cell>
          <cell r="F3292">
            <v>0</v>
          </cell>
          <cell r="G3292">
            <v>0</v>
          </cell>
        </row>
        <row r="3293">
          <cell r="A3293" t="str">
            <v/>
          </cell>
          <cell r="B3293" t="str">
            <v/>
          </cell>
          <cell r="D3293" t="str">
            <v/>
          </cell>
          <cell r="F3293">
            <v>0</v>
          </cell>
          <cell r="G3293">
            <v>0</v>
          </cell>
        </row>
        <row r="3294">
          <cell r="A3294" t="str">
            <v/>
          </cell>
          <cell r="B3294" t="str">
            <v/>
          </cell>
          <cell r="D3294" t="str">
            <v/>
          </cell>
          <cell r="F3294">
            <v>0</v>
          </cell>
          <cell r="G3294">
            <v>0</v>
          </cell>
        </row>
        <row r="3295">
          <cell r="A3295" t="str">
            <v/>
          </cell>
          <cell r="B3295" t="str">
            <v/>
          </cell>
          <cell r="D3295" t="str">
            <v/>
          </cell>
          <cell r="F3295">
            <v>0</v>
          </cell>
          <cell r="G3295">
            <v>0</v>
          </cell>
        </row>
        <row r="3296">
          <cell r="A3296" t="str">
            <v/>
          </cell>
          <cell r="B3296" t="str">
            <v/>
          </cell>
          <cell r="D3296" t="str">
            <v/>
          </cell>
          <cell r="F3296">
            <v>0</v>
          </cell>
          <cell r="G3296">
            <v>0</v>
          </cell>
        </row>
        <row r="3297">
          <cell r="A3297" t="str">
            <v/>
          </cell>
          <cell r="B3297" t="str">
            <v/>
          </cell>
          <cell r="D3297" t="str">
            <v/>
          </cell>
          <cell r="F3297">
            <v>0</v>
          </cell>
          <cell r="G3297">
            <v>0</v>
          </cell>
        </row>
        <row r="3298">
          <cell r="F3298" t="str">
            <v>Total C</v>
          </cell>
          <cell r="G3298">
            <v>0</v>
          </cell>
        </row>
        <row r="3300">
          <cell r="A3300" t="str">
            <v>23.1</v>
          </cell>
          <cell r="B3300" t="str">
            <v>Limpieza de obra periódica y final</v>
          </cell>
          <cell r="D3300" t="str">
            <v>Costo  Neto</v>
          </cell>
          <cell r="F3300" t="str">
            <v>Total D=A+B+C</v>
          </cell>
          <cell r="G3300">
            <v>0</v>
          </cell>
        </row>
        <row r="3302">
          <cell r="A3302" t="str">
            <v>ANALISIS DE PRECIOS</v>
          </cell>
        </row>
        <row r="3303">
          <cell r="A3303" t="str">
            <v>COMITENTE:</v>
          </cell>
          <cell r="B3303" t="str">
            <v>DIRECCIÓN DE INFRAESTRUCTURA ESCOLAR</v>
          </cell>
        </row>
        <row r="3304">
          <cell r="A3304" t="str">
            <v>CONTRATISTA:</v>
          </cell>
          <cell r="B3304">
            <v>0</v>
          </cell>
        </row>
        <row r="3305">
          <cell r="A3305" t="str">
            <v>OBRA:</v>
          </cell>
          <cell r="B3305" t="str">
            <v>ESCUELA BATALLA DE TUCUMAN</v>
          </cell>
          <cell r="F3305" t="str">
            <v>PRECIOS A:</v>
          </cell>
          <cell r="G3305">
            <v>0</v>
          </cell>
        </row>
        <row r="3306">
          <cell r="A3306" t="str">
            <v>UBICACIÓN:</v>
          </cell>
          <cell r="B3306" t="str">
            <v>Calle Mendoza y Calle Nº17 - Pocito</v>
          </cell>
        </row>
        <row r="3307">
          <cell r="A3307" t="str">
            <v>RUBRO:</v>
          </cell>
          <cell r="B3307" t="str">
            <v/>
          </cell>
          <cell r="C3307" t="str">
            <v/>
          </cell>
        </row>
        <row r="3308">
          <cell r="A3308" t="str">
            <v>ITEM:</v>
          </cell>
          <cell r="B3308" t="str">
            <v>24.1</v>
          </cell>
          <cell r="C3308" t="str">
            <v>Fichas complementarias y otros</v>
          </cell>
          <cell r="F3308" t="str">
            <v>UNIDAD:</v>
          </cell>
          <cell r="G3308" t="str">
            <v>gl</v>
          </cell>
        </row>
        <row r="3310">
          <cell r="A3310" t="str">
            <v>DATOS REDETERMINACION</v>
          </cell>
          <cell r="C3310" t="str">
            <v>DESIGNACION</v>
          </cell>
          <cell r="D3310" t="str">
            <v>U</v>
          </cell>
          <cell r="E3310" t="str">
            <v>Cantidad</v>
          </cell>
          <cell r="F3310" t="str">
            <v>$ Unitarios</v>
          </cell>
          <cell r="G3310" t="str">
            <v>$ Parcial</v>
          </cell>
        </row>
        <row r="3311">
          <cell r="A3311" t="str">
            <v>CÓDIGO</v>
          </cell>
          <cell r="B3311" t="str">
            <v>DESCRIPCIÓN</v>
          </cell>
        </row>
        <row r="3312">
          <cell r="C3312" t="str">
            <v>A - MATERIALES</v>
          </cell>
        </row>
        <row r="3313">
          <cell r="A3313" t="str">
            <v/>
          </cell>
          <cell r="B3313" t="str">
            <v/>
          </cell>
          <cell r="D3313" t="str">
            <v/>
          </cell>
          <cell r="F3313">
            <v>0</v>
          </cell>
          <cell r="G3313">
            <v>0</v>
          </cell>
        </row>
        <row r="3314">
          <cell r="A3314" t="str">
            <v/>
          </cell>
          <cell r="B3314" t="str">
            <v/>
          </cell>
          <cell r="D3314" t="str">
            <v/>
          </cell>
          <cell r="F3314">
            <v>0</v>
          </cell>
          <cell r="G3314">
            <v>0</v>
          </cell>
        </row>
        <row r="3315">
          <cell r="A3315" t="str">
            <v/>
          </cell>
          <cell r="B3315" t="str">
            <v/>
          </cell>
          <cell r="D3315" t="str">
            <v/>
          </cell>
          <cell r="F3315">
            <v>0</v>
          </cell>
          <cell r="G3315">
            <v>0</v>
          </cell>
        </row>
        <row r="3316">
          <cell r="A3316" t="str">
            <v/>
          </cell>
          <cell r="B3316" t="str">
            <v/>
          </cell>
          <cell r="D3316" t="str">
            <v/>
          </cell>
          <cell r="F3316">
            <v>0</v>
          </cell>
          <cell r="G3316">
            <v>0</v>
          </cell>
        </row>
        <row r="3317">
          <cell r="A3317" t="str">
            <v/>
          </cell>
          <cell r="B3317" t="str">
            <v/>
          </cell>
          <cell r="D3317" t="str">
            <v/>
          </cell>
          <cell r="F3317">
            <v>0</v>
          </cell>
          <cell r="G3317">
            <v>0</v>
          </cell>
        </row>
        <row r="3318">
          <cell r="A3318" t="str">
            <v/>
          </cell>
          <cell r="B3318" t="str">
            <v/>
          </cell>
          <cell r="D3318" t="str">
            <v/>
          </cell>
          <cell r="F3318">
            <v>0</v>
          </cell>
          <cell r="G3318">
            <v>0</v>
          </cell>
        </row>
        <row r="3319">
          <cell r="A3319" t="str">
            <v/>
          </cell>
          <cell r="B3319" t="str">
            <v/>
          </cell>
          <cell r="D3319" t="str">
            <v/>
          </cell>
          <cell r="F3319">
            <v>0</v>
          </cell>
          <cell r="G3319">
            <v>0</v>
          </cell>
        </row>
        <row r="3320">
          <cell r="A3320" t="str">
            <v/>
          </cell>
          <cell r="B3320" t="str">
            <v/>
          </cell>
          <cell r="D3320" t="str">
            <v/>
          </cell>
          <cell r="F3320">
            <v>0</v>
          </cell>
          <cell r="G3320">
            <v>0</v>
          </cell>
        </row>
        <row r="3321">
          <cell r="A3321" t="str">
            <v/>
          </cell>
          <cell r="B3321" t="str">
            <v/>
          </cell>
          <cell r="D3321" t="str">
            <v/>
          </cell>
          <cell r="F3321">
            <v>0</v>
          </cell>
          <cell r="G3321">
            <v>0</v>
          </cell>
        </row>
        <row r="3322">
          <cell r="A3322" t="str">
            <v/>
          </cell>
          <cell r="B3322" t="str">
            <v/>
          </cell>
          <cell r="D3322" t="str">
            <v/>
          </cell>
          <cell r="F3322">
            <v>0</v>
          </cell>
          <cell r="G3322">
            <v>0</v>
          </cell>
        </row>
        <row r="3323">
          <cell r="A3323" t="str">
            <v/>
          </cell>
          <cell r="B3323" t="str">
            <v/>
          </cell>
          <cell r="D3323" t="str">
            <v/>
          </cell>
          <cell r="F3323">
            <v>0</v>
          </cell>
          <cell r="G3323">
            <v>0</v>
          </cell>
        </row>
        <row r="3324">
          <cell r="A3324" t="str">
            <v/>
          </cell>
          <cell r="B3324" t="str">
            <v/>
          </cell>
          <cell r="D3324" t="str">
            <v/>
          </cell>
          <cell r="F3324">
            <v>0</v>
          </cell>
          <cell r="G3324">
            <v>0</v>
          </cell>
        </row>
        <row r="3325">
          <cell r="A3325" t="str">
            <v/>
          </cell>
          <cell r="B3325" t="str">
            <v/>
          </cell>
          <cell r="D3325" t="str">
            <v/>
          </cell>
          <cell r="F3325">
            <v>0</v>
          </cell>
          <cell r="G3325">
            <v>0</v>
          </cell>
        </row>
        <row r="3326">
          <cell r="A3326" t="str">
            <v/>
          </cell>
          <cell r="B3326" t="str">
            <v/>
          </cell>
          <cell r="D3326" t="str">
            <v/>
          </cell>
          <cell r="F3326">
            <v>0</v>
          </cell>
          <cell r="G3326">
            <v>0</v>
          </cell>
        </row>
        <row r="3327">
          <cell r="F3327" t="str">
            <v>Total A</v>
          </cell>
          <cell r="G3327">
            <v>0</v>
          </cell>
        </row>
        <row r="3328">
          <cell r="C3328" t="str">
            <v>B - MANO DE OBRA</v>
          </cell>
        </row>
        <row r="3329">
          <cell r="A3329" t="str">
            <v/>
          </cell>
          <cell r="B3329" t="str">
            <v/>
          </cell>
          <cell r="D3329" t="str">
            <v/>
          </cell>
          <cell r="F3329">
            <v>0</v>
          </cell>
          <cell r="G3329">
            <v>0</v>
          </cell>
        </row>
        <row r="3330">
          <cell r="A3330" t="str">
            <v/>
          </cell>
          <cell r="B3330" t="str">
            <v/>
          </cell>
          <cell r="D3330" t="str">
            <v/>
          </cell>
          <cell r="F3330">
            <v>0</v>
          </cell>
          <cell r="G3330">
            <v>0</v>
          </cell>
        </row>
        <row r="3331">
          <cell r="A3331" t="str">
            <v/>
          </cell>
          <cell r="B3331" t="str">
            <v/>
          </cell>
          <cell r="D3331" t="str">
            <v/>
          </cell>
          <cell r="F3331">
            <v>0</v>
          </cell>
          <cell r="G3331">
            <v>0</v>
          </cell>
        </row>
        <row r="3332">
          <cell r="A3332" t="str">
            <v/>
          </cell>
          <cell r="B3332" t="str">
            <v/>
          </cell>
          <cell r="D3332" t="str">
            <v/>
          </cell>
          <cell r="F3332">
            <v>0</v>
          </cell>
          <cell r="G3332">
            <v>0</v>
          </cell>
        </row>
        <row r="3333">
          <cell r="A3333" t="str">
            <v/>
          </cell>
          <cell r="B3333" t="str">
            <v/>
          </cell>
          <cell r="D3333" t="str">
            <v/>
          </cell>
          <cell r="F3333">
            <v>0</v>
          </cell>
          <cell r="G3333">
            <v>0</v>
          </cell>
        </row>
        <row r="3334">
          <cell r="A3334" t="str">
            <v/>
          </cell>
          <cell r="B3334" t="str">
            <v/>
          </cell>
          <cell r="D3334" t="str">
            <v/>
          </cell>
          <cell r="F3334">
            <v>0</v>
          </cell>
          <cell r="G3334">
            <v>0</v>
          </cell>
        </row>
        <row r="3335">
          <cell r="A3335" t="str">
            <v/>
          </cell>
          <cell r="B3335" t="str">
            <v/>
          </cell>
          <cell r="D3335" t="str">
            <v/>
          </cell>
          <cell r="F3335">
            <v>0</v>
          </cell>
          <cell r="G3335">
            <v>0</v>
          </cell>
        </row>
        <row r="3336">
          <cell r="A3336" t="str">
            <v/>
          </cell>
          <cell r="B3336" t="str">
            <v/>
          </cell>
          <cell r="D3336" t="str">
            <v/>
          </cell>
          <cell r="F3336">
            <v>0</v>
          </cell>
          <cell r="G3336">
            <v>0</v>
          </cell>
        </row>
        <row r="3337">
          <cell r="F3337" t="str">
            <v>Total B</v>
          </cell>
          <cell r="G3337">
            <v>0</v>
          </cell>
        </row>
        <row r="3338">
          <cell r="C3338" t="str">
            <v>C - EQUIPOS</v>
          </cell>
        </row>
        <row r="3339">
          <cell r="A3339" t="str">
            <v/>
          </cell>
          <cell r="B3339" t="str">
            <v/>
          </cell>
          <cell r="D3339" t="str">
            <v/>
          </cell>
          <cell r="F3339">
            <v>0</v>
          </cell>
          <cell r="G3339">
            <v>0</v>
          </cell>
        </row>
        <row r="3340">
          <cell r="A3340" t="str">
            <v/>
          </cell>
          <cell r="B3340" t="str">
            <v/>
          </cell>
          <cell r="D3340" t="str">
            <v/>
          </cell>
          <cell r="F3340">
            <v>0</v>
          </cell>
          <cell r="G3340">
            <v>0</v>
          </cell>
        </row>
        <row r="3341">
          <cell r="A3341" t="str">
            <v/>
          </cell>
          <cell r="B3341" t="str">
            <v/>
          </cell>
          <cell r="D3341" t="str">
            <v/>
          </cell>
          <cell r="F3341">
            <v>0</v>
          </cell>
          <cell r="G3341">
            <v>0</v>
          </cell>
        </row>
        <row r="3342">
          <cell r="A3342" t="str">
            <v/>
          </cell>
          <cell r="B3342" t="str">
            <v/>
          </cell>
          <cell r="D3342" t="str">
            <v/>
          </cell>
          <cell r="F3342">
            <v>0</v>
          </cell>
          <cell r="G3342">
            <v>0</v>
          </cell>
        </row>
        <row r="3343">
          <cell r="A3343" t="str">
            <v/>
          </cell>
          <cell r="B3343" t="str">
            <v/>
          </cell>
          <cell r="D3343" t="str">
            <v/>
          </cell>
          <cell r="F3343">
            <v>0</v>
          </cell>
          <cell r="G3343">
            <v>0</v>
          </cell>
        </row>
        <row r="3344">
          <cell r="A3344" t="str">
            <v/>
          </cell>
          <cell r="B3344" t="str">
            <v/>
          </cell>
          <cell r="D3344" t="str">
            <v/>
          </cell>
          <cell r="F3344">
            <v>0</v>
          </cell>
          <cell r="G3344">
            <v>0</v>
          </cell>
        </row>
        <row r="3345">
          <cell r="A3345" t="str">
            <v/>
          </cell>
          <cell r="B3345" t="str">
            <v/>
          </cell>
          <cell r="D3345" t="str">
            <v/>
          </cell>
          <cell r="F3345">
            <v>0</v>
          </cell>
          <cell r="G3345">
            <v>0</v>
          </cell>
        </row>
        <row r="3346">
          <cell r="A3346" t="str">
            <v/>
          </cell>
          <cell r="B3346" t="str">
            <v/>
          </cell>
          <cell r="D3346" t="str">
            <v/>
          </cell>
          <cell r="F3346">
            <v>0</v>
          </cell>
          <cell r="G3346">
            <v>0</v>
          </cell>
        </row>
        <row r="3347">
          <cell r="A3347" t="str">
            <v/>
          </cell>
          <cell r="B3347" t="str">
            <v/>
          </cell>
          <cell r="D3347" t="str">
            <v/>
          </cell>
          <cell r="F3347">
            <v>0</v>
          </cell>
          <cell r="G3347">
            <v>0</v>
          </cell>
        </row>
        <row r="3348">
          <cell r="F3348" t="str">
            <v>Total C</v>
          </cell>
          <cell r="G3348">
            <v>0</v>
          </cell>
        </row>
        <row r="3350">
          <cell r="A3350" t="str">
            <v>24.1</v>
          </cell>
          <cell r="B3350" t="str">
            <v>Fichas complementarias y otros</v>
          </cell>
          <cell r="D3350" t="str">
            <v>Costo  Neto</v>
          </cell>
          <cell r="F3350" t="str">
            <v>Total D=A+B+C</v>
          </cell>
          <cell r="G3350">
            <v>0</v>
          </cell>
        </row>
        <row r="3352">
          <cell r="A3352" t="str">
            <v>ANALISIS DE PRECIOS</v>
          </cell>
        </row>
        <row r="3353">
          <cell r="A3353" t="str">
            <v>COMITENTE:</v>
          </cell>
          <cell r="B3353" t="str">
            <v>DIRECCIÓN DE INFRAESTRUCTURA ESCOLAR</v>
          </cell>
        </row>
        <row r="3354">
          <cell r="A3354" t="str">
            <v>CONTRATISTA:</v>
          </cell>
          <cell r="B3354">
            <v>0</v>
          </cell>
        </row>
        <row r="3355">
          <cell r="A3355" t="str">
            <v>OBRA:</v>
          </cell>
          <cell r="B3355" t="str">
            <v>ESCUELA BATALLA DE TUCUMAN</v>
          </cell>
          <cell r="F3355" t="str">
            <v>PRECIOS A:</v>
          </cell>
          <cell r="G3355">
            <v>0</v>
          </cell>
        </row>
        <row r="3356">
          <cell r="A3356" t="str">
            <v>UBICACIÓN:</v>
          </cell>
          <cell r="B3356" t="str">
            <v>Calle Mendoza y Calle Nº17 - Pocito</v>
          </cell>
        </row>
        <row r="3357">
          <cell r="A3357" t="str">
            <v>RUBRO:</v>
          </cell>
          <cell r="B3357" t="str">
            <v/>
          </cell>
          <cell r="C3357" t="str">
            <v/>
          </cell>
        </row>
        <row r="3358">
          <cell r="A3358" t="str">
            <v>ITEM:</v>
          </cell>
          <cell r="B3358" t="str">
            <v>24.3</v>
          </cell>
          <cell r="C3358" t="str">
            <v>Pergolas s/ piso</v>
          </cell>
          <cell r="F3358" t="str">
            <v>UNIDAD:</v>
          </cell>
          <cell r="G3358" t="str">
            <v>m2</v>
          </cell>
        </row>
        <row r="3360">
          <cell r="A3360" t="str">
            <v>DATOS REDETERMINACION</v>
          </cell>
          <cell r="C3360" t="str">
            <v>DESIGNACION</v>
          </cell>
          <cell r="D3360" t="str">
            <v>U</v>
          </cell>
          <cell r="E3360" t="str">
            <v>Cantidad</v>
          </cell>
          <cell r="F3360" t="str">
            <v>$ Unitarios</v>
          </cell>
          <cell r="G3360" t="str">
            <v>$ Parcial</v>
          </cell>
        </row>
        <row r="3361">
          <cell r="A3361" t="str">
            <v>CÓDIGO</v>
          </cell>
          <cell r="B3361" t="str">
            <v>DESCRIPCIÓN</v>
          </cell>
        </row>
        <row r="3362">
          <cell r="C3362" t="str">
            <v>A - MATERIALES</v>
          </cell>
        </row>
        <row r="3363">
          <cell r="A3363" t="str">
            <v/>
          </cell>
          <cell r="B3363" t="str">
            <v/>
          </cell>
          <cell r="D3363" t="str">
            <v/>
          </cell>
          <cell r="F3363">
            <v>0</v>
          </cell>
          <cell r="G3363">
            <v>0</v>
          </cell>
        </row>
        <row r="3364">
          <cell r="A3364" t="str">
            <v/>
          </cell>
          <cell r="B3364" t="str">
            <v/>
          </cell>
          <cell r="D3364" t="str">
            <v/>
          </cell>
          <cell r="F3364">
            <v>0</v>
          </cell>
          <cell r="G3364">
            <v>0</v>
          </cell>
        </row>
        <row r="3365">
          <cell r="A3365" t="str">
            <v/>
          </cell>
          <cell r="B3365" t="str">
            <v/>
          </cell>
          <cell r="D3365" t="str">
            <v/>
          </cell>
          <cell r="F3365">
            <v>0</v>
          </cell>
          <cell r="G3365">
            <v>0</v>
          </cell>
        </row>
        <row r="3366">
          <cell r="A3366" t="str">
            <v/>
          </cell>
          <cell r="B3366" t="str">
            <v/>
          </cell>
          <cell r="D3366" t="str">
            <v/>
          </cell>
          <cell r="F3366">
            <v>0</v>
          </cell>
          <cell r="G3366">
            <v>0</v>
          </cell>
        </row>
        <row r="3367">
          <cell r="A3367" t="str">
            <v/>
          </cell>
          <cell r="B3367" t="str">
            <v/>
          </cell>
          <cell r="D3367" t="str">
            <v/>
          </cell>
          <cell r="F3367">
            <v>0</v>
          </cell>
          <cell r="G3367">
            <v>0</v>
          </cell>
        </row>
        <row r="3368">
          <cell r="A3368" t="str">
            <v/>
          </cell>
          <cell r="B3368" t="str">
            <v/>
          </cell>
          <cell r="D3368" t="str">
            <v/>
          </cell>
          <cell r="F3368">
            <v>0</v>
          </cell>
          <cell r="G3368">
            <v>0</v>
          </cell>
        </row>
        <row r="3369">
          <cell r="A3369" t="str">
            <v/>
          </cell>
          <cell r="B3369" t="str">
            <v/>
          </cell>
          <cell r="D3369" t="str">
            <v/>
          </cell>
          <cell r="F3369">
            <v>0</v>
          </cell>
          <cell r="G3369">
            <v>0</v>
          </cell>
        </row>
        <row r="3370">
          <cell r="A3370" t="str">
            <v/>
          </cell>
          <cell r="B3370" t="str">
            <v/>
          </cell>
          <cell r="D3370" t="str">
            <v/>
          </cell>
          <cell r="F3370">
            <v>0</v>
          </cell>
          <cell r="G3370">
            <v>0</v>
          </cell>
        </row>
        <row r="3371">
          <cell r="A3371" t="str">
            <v/>
          </cell>
          <cell r="B3371" t="str">
            <v/>
          </cell>
          <cell r="D3371" t="str">
            <v/>
          </cell>
          <cell r="F3371">
            <v>0</v>
          </cell>
          <cell r="G3371">
            <v>0</v>
          </cell>
        </row>
        <row r="3372">
          <cell r="A3372" t="str">
            <v/>
          </cell>
          <cell r="B3372" t="str">
            <v/>
          </cell>
          <cell r="D3372" t="str">
            <v/>
          </cell>
          <cell r="F3372">
            <v>0</v>
          </cell>
          <cell r="G3372">
            <v>0</v>
          </cell>
        </row>
        <row r="3373">
          <cell r="A3373" t="str">
            <v/>
          </cell>
          <cell r="B3373" t="str">
            <v/>
          </cell>
          <cell r="D3373" t="str">
            <v/>
          </cell>
          <cell r="F3373">
            <v>0</v>
          </cell>
          <cell r="G3373">
            <v>0</v>
          </cell>
        </row>
        <row r="3374">
          <cell r="A3374" t="str">
            <v/>
          </cell>
          <cell r="B3374" t="str">
            <v/>
          </cell>
          <cell r="D3374" t="str">
            <v/>
          </cell>
          <cell r="F3374">
            <v>0</v>
          </cell>
          <cell r="G3374">
            <v>0</v>
          </cell>
        </row>
        <row r="3375">
          <cell r="A3375" t="str">
            <v/>
          </cell>
          <cell r="B3375" t="str">
            <v/>
          </cell>
          <cell r="D3375" t="str">
            <v/>
          </cell>
          <cell r="F3375">
            <v>0</v>
          </cell>
          <cell r="G3375">
            <v>0</v>
          </cell>
        </row>
        <row r="3376">
          <cell r="A3376" t="str">
            <v/>
          </cell>
          <cell r="B3376" t="str">
            <v/>
          </cell>
          <cell r="D3376" t="str">
            <v/>
          </cell>
          <cell r="F3376">
            <v>0</v>
          </cell>
          <cell r="G3376">
            <v>0</v>
          </cell>
        </row>
        <row r="3377">
          <cell r="F3377" t="str">
            <v>Total A</v>
          </cell>
          <cell r="G3377">
            <v>0</v>
          </cell>
        </row>
        <row r="3378">
          <cell r="C3378" t="str">
            <v>B - MANO DE OBRA</v>
          </cell>
        </row>
        <row r="3379">
          <cell r="A3379" t="str">
            <v/>
          </cell>
          <cell r="B3379" t="str">
            <v/>
          </cell>
          <cell r="D3379" t="str">
            <v/>
          </cell>
          <cell r="F3379">
            <v>0</v>
          </cell>
          <cell r="G3379">
            <v>0</v>
          </cell>
        </row>
        <row r="3380">
          <cell r="A3380" t="str">
            <v/>
          </cell>
          <cell r="B3380" t="str">
            <v/>
          </cell>
          <cell r="D3380" t="str">
            <v/>
          </cell>
          <cell r="F3380">
            <v>0</v>
          </cell>
          <cell r="G3380">
            <v>0</v>
          </cell>
        </row>
        <row r="3381">
          <cell r="A3381" t="str">
            <v/>
          </cell>
          <cell r="B3381" t="str">
            <v/>
          </cell>
          <cell r="D3381" t="str">
            <v/>
          </cell>
          <cell r="F3381">
            <v>0</v>
          </cell>
          <cell r="G3381">
            <v>0</v>
          </cell>
        </row>
        <row r="3382">
          <cell r="A3382" t="str">
            <v/>
          </cell>
          <cell r="B3382" t="str">
            <v/>
          </cell>
          <cell r="D3382" t="str">
            <v/>
          </cell>
          <cell r="F3382">
            <v>0</v>
          </cell>
          <cell r="G3382">
            <v>0</v>
          </cell>
        </row>
        <row r="3383">
          <cell r="A3383" t="str">
            <v/>
          </cell>
          <cell r="B3383" t="str">
            <v/>
          </cell>
          <cell r="D3383" t="str">
            <v/>
          </cell>
          <cell r="F3383">
            <v>0</v>
          </cell>
          <cell r="G3383">
            <v>0</v>
          </cell>
        </row>
        <row r="3384">
          <cell r="A3384" t="str">
            <v/>
          </cell>
          <cell r="B3384" t="str">
            <v/>
          </cell>
          <cell r="D3384" t="str">
            <v/>
          </cell>
          <cell r="F3384">
            <v>0</v>
          </cell>
          <cell r="G3384">
            <v>0</v>
          </cell>
        </row>
        <row r="3385">
          <cell r="A3385" t="str">
            <v/>
          </cell>
          <cell r="B3385" t="str">
            <v/>
          </cell>
          <cell r="D3385" t="str">
            <v/>
          </cell>
          <cell r="F3385">
            <v>0</v>
          </cell>
          <cell r="G3385">
            <v>0</v>
          </cell>
        </row>
        <row r="3386">
          <cell r="A3386" t="str">
            <v/>
          </cell>
          <cell r="B3386" t="str">
            <v/>
          </cell>
          <cell r="D3386" t="str">
            <v/>
          </cell>
          <cell r="F3386">
            <v>0</v>
          </cell>
          <cell r="G3386">
            <v>0</v>
          </cell>
        </row>
        <row r="3387">
          <cell r="F3387" t="str">
            <v>Total B</v>
          </cell>
          <cell r="G3387">
            <v>0</v>
          </cell>
        </row>
        <row r="3388">
          <cell r="C3388" t="str">
            <v>C - EQUIPOS</v>
          </cell>
        </row>
        <row r="3389">
          <cell r="A3389" t="str">
            <v/>
          </cell>
          <cell r="B3389" t="str">
            <v/>
          </cell>
          <cell r="D3389" t="str">
            <v/>
          </cell>
          <cell r="F3389">
            <v>0</v>
          </cell>
          <cell r="G3389">
            <v>0</v>
          </cell>
        </row>
        <row r="3390">
          <cell r="A3390" t="str">
            <v/>
          </cell>
          <cell r="B3390" t="str">
            <v/>
          </cell>
          <cell r="D3390" t="str">
            <v/>
          </cell>
          <cell r="F3390">
            <v>0</v>
          </cell>
          <cell r="G3390">
            <v>0</v>
          </cell>
        </row>
        <row r="3391">
          <cell r="A3391" t="str">
            <v/>
          </cell>
          <cell r="B3391" t="str">
            <v/>
          </cell>
          <cell r="D3391" t="str">
            <v/>
          </cell>
          <cell r="F3391">
            <v>0</v>
          </cell>
          <cell r="G3391">
            <v>0</v>
          </cell>
        </row>
        <row r="3392">
          <cell r="A3392" t="str">
            <v/>
          </cell>
          <cell r="B3392" t="str">
            <v/>
          </cell>
          <cell r="D3392" t="str">
            <v/>
          </cell>
          <cell r="F3392">
            <v>0</v>
          </cell>
          <cell r="G3392">
            <v>0</v>
          </cell>
        </row>
        <row r="3393">
          <cell r="A3393" t="str">
            <v/>
          </cell>
          <cell r="B3393" t="str">
            <v/>
          </cell>
          <cell r="D3393" t="str">
            <v/>
          </cell>
          <cell r="F3393">
            <v>0</v>
          </cell>
          <cell r="G3393">
            <v>0</v>
          </cell>
        </row>
        <row r="3394">
          <cell r="A3394" t="str">
            <v/>
          </cell>
          <cell r="B3394" t="str">
            <v/>
          </cell>
          <cell r="D3394" t="str">
            <v/>
          </cell>
          <cell r="F3394">
            <v>0</v>
          </cell>
          <cell r="G3394">
            <v>0</v>
          </cell>
        </row>
        <row r="3395">
          <cell r="A3395" t="str">
            <v/>
          </cell>
          <cell r="B3395" t="str">
            <v/>
          </cell>
          <cell r="D3395" t="str">
            <v/>
          </cell>
          <cell r="F3395">
            <v>0</v>
          </cell>
          <cell r="G3395">
            <v>0</v>
          </cell>
        </row>
        <row r="3396">
          <cell r="A3396" t="str">
            <v/>
          </cell>
          <cell r="B3396" t="str">
            <v/>
          </cell>
          <cell r="D3396" t="str">
            <v/>
          </cell>
          <cell r="F3396">
            <v>0</v>
          </cell>
          <cell r="G3396">
            <v>0</v>
          </cell>
        </row>
        <row r="3397">
          <cell r="A3397" t="str">
            <v/>
          </cell>
          <cell r="B3397" t="str">
            <v/>
          </cell>
          <cell r="D3397" t="str">
            <v/>
          </cell>
          <cell r="F3397">
            <v>0</v>
          </cell>
          <cell r="G3397">
            <v>0</v>
          </cell>
        </row>
        <row r="3398">
          <cell r="F3398" t="str">
            <v>Total C</v>
          </cell>
          <cell r="G3398">
            <v>0</v>
          </cell>
        </row>
        <row r="3400">
          <cell r="A3400" t="str">
            <v>24.3</v>
          </cell>
          <cell r="B3400" t="str">
            <v>Pergolas s/ piso</v>
          </cell>
          <cell r="D3400" t="str">
            <v>Costo  Neto</v>
          </cell>
          <cell r="F3400" t="str">
            <v>Total D=A+B+C</v>
          </cell>
          <cell r="G3400">
            <v>0</v>
          </cell>
        </row>
        <row r="3402">
          <cell r="A3402" t="str">
            <v>ANALISIS DE PRECIOS</v>
          </cell>
        </row>
        <row r="3403">
          <cell r="A3403" t="str">
            <v>COMITENTE:</v>
          </cell>
          <cell r="B3403" t="str">
            <v>DIRECCIÓN DE INFRAESTRUCTURA ESCOLAR</v>
          </cell>
        </row>
        <row r="3404">
          <cell r="A3404" t="str">
            <v>CONTRATISTA:</v>
          </cell>
          <cell r="B3404">
            <v>0</v>
          </cell>
        </row>
        <row r="3405">
          <cell r="A3405" t="str">
            <v>OBRA:</v>
          </cell>
          <cell r="B3405" t="str">
            <v>ESCUELA BATALLA DE TUCUMAN</v>
          </cell>
          <cell r="F3405" t="str">
            <v>PRECIOS A:</v>
          </cell>
          <cell r="G3405">
            <v>0</v>
          </cell>
        </row>
        <row r="3406">
          <cell r="A3406" t="str">
            <v>UBICACIÓN:</v>
          </cell>
          <cell r="B3406" t="str">
            <v>Calle Mendoza y Calle Nº17 - Pocito</v>
          </cell>
        </row>
        <row r="3407">
          <cell r="A3407" t="str">
            <v>RUBRO:</v>
          </cell>
          <cell r="B3407" t="str">
            <v/>
          </cell>
          <cell r="C3407" t="str">
            <v/>
          </cell>
        </row>
        <row r="3408">
          <cell r="A3408" t="str">
            <v>ITEM:</v>
          </cell>
          <cell r="B3408" t="str">
            <v>24.4.5</v>
          </cell>
          <cell r="C3408" t="str">
            <v>Ventiluz</v>
          </cell>
          <cell r="F3408" t="str">
            <v>UNIDAD:</v>
          </cell>
          <cell r="G3408" t="str">
            <v>gl</v>
          </cell>
        </row>
        <row r="3410">
          <cell r="A3410" t="str">
            <v>DATOS REDETERMINACION</v>
          </cell>
          <cell r="C3410" t="str">
            <v>DESIGNACION</v>
          </cell>
          <cell r="D3410" t="str">
            <v>U</v>
          </cell>
          <cell r="E3410" t="str">
            <v>Cantidad</v>
          </cell>
          <cell r="F3410" t="str">
            <v>$ Unitarios</v>
          </cell>
          <cell r="G3410" t="str">
            <v>$ Parcial</v>
          </cell>
        </row>
        <row r="3411">
          <cell r="A3411" t="str">
            <v>CÓDIGO</v>
          </cell>
          <cell r="B3411" t="str">
            <v>DESCRIPCIÓN</v>
          </cell>
        </row>
        <row r="3412">
          <cell r="C3412" t="str">
            <v>A - MATERIALES</v>
          </cell>
        </row>
        <row r="3413">
          <cell r="A3413" t="str">
            <v/>
          </cell>
          <cell r="B3413" t="str">
            <v/>
          </cell>
          <cell r="D3413" t="str">
            <v/>
          </cell>
          <cell r="F3413">
            <v>0</v>
          </cell>
          <cell r="G3413">
            <v>0</v>
          </cell>
        </row>
        <row r="3414">
          <cell r="A3414" t="str">
            <v/>
          </cell>
          <cell r="B3414" t="str">
            <v/>
          </cell>
          <cell r="D3414" t="str">
            <v/>
          </cell>
          <cell r="F3414">
            <v>0</v>
          </cell>
          <cell r="G3414">
            <v>0</v>
          </cell>
        </row>
        <row r="3415">
          <cell r="A3415" t="str">
            <v/>
          </cell>
          <cell r="B3415" t="str">
            <v/>
          </cell>
          <cell r="D3415" t="str">
            <v/>
          </cell>
          <cell r="F3415">
            <v>0</v>
          </cell>
          <cell r="G3415">
            <v>0</v>
          </cell>
        </row>
        <row r="3416">
          <cell r="A3416" t="str">
            <v/>
          </cell>
          <cell r="B3416" t="str">
            <v/>
          </cell>
          <cell r="D3416" t="str">
            <v/>
          </cell>
          <cell r="F3416">
            <v>0</v>
          </cell>
          <cell r="G3416">
            <v>0</v>
          </cell>
        </row>
        <row r="3417">
          <cell r="A3417" t="str">
            <v/>
          </cell>
          <cell r="B3417" t="str">
            <v/>
          </cell>
          <cell r="D3417" t="str">
            <v/>
          </cell>
          <cell r="F3417">
            <v>0</v>
          </cell>
          <cell r="G3417">
            <v>0</v>
          </cell>
        </row>
        <row r="3418">
          <cell r="A3418" t="str">
            <v/>
          </cell>
          <cell r="B3418" t="str">
            <v/>
          </cell>
          <cell r="D3418" t="str">
            <v/>
          </cell>
          <cell r="F3418">
            <v>0</v>
          </cell>
          <cell r="G3418">
            <v>0</v>
          </cell>
        </row>
        <row r="3419">
          <cell r="A3419" t="str">
            <v/>
          </cell>
          <cell r="B3419" t="str">
            <v/>
          </cell>
          <cell r="D3419" t="str">
            <v/>
          </cell>
          <cell r="F3419">
            <v>0</v>
          </cell>
          <cell r="G3419">
            <v>0</v>
          </cell>
        </row>
        <row r="3420">
          <cell r="A3420" t="str">
            <v/>
          </cell>
          <cell r="B3420" t="str">
            <v/>
          </cell>
          <cell r="D3420" t="str">
            <v/>
          </cell>
          <cell r="F3420">
            <v>0</v>
          </cell>
          <cell r="G3420">
            <v>0</v>
          </cell>
        </row>
        <row r="3421">
          <cell r="A3421" t="str">
            <v/>
          </cell>
          <cell r="B3421" t="str">
            <v/>
          </cell>
          <cell r="D3421" t="str">
            <v/>
          </cell>
          <cell r="F3421">
            <v>0</v>
          </cell>
          <cell r="G3421">
            <v>0</v>
          </cell>
        </row>
        <row r="3422">
          <cell r="A3422" t="str">
            <v/>
          </cell>
          <cell r="B3422" t="str">
            <v/>
          </cell>
          <cell r="D3422" t="str">
            <v/>
          </cell>
          <cell r="F3422">
            <v>0</v>
          </cell>
          <cell r="G3422">
            <v>0</v>
          </cell>
        </row>
        <row r="3423">
          <cell r="A3423" t="str">
            <v/>
          </cell>
          <cell r="B3423" t="str">
            <v/>
          </cell>
          <cell r="D3423" t="str">
            <v/>
          </cell>
          <cell r="F3423">
            <v>0</v>
          </cell>
          <cell r="G3423">
            <v>0</v>
          </cell>
        </row>
        <row r="3424">
          <cell r="A3424" t="str">
            <v/>
          </cell>
          <cell r="B3424" t="str">
            <v/>
          </cell>
          <cell r="D3424" t="str">
            <v/>
          </cell>
          <cell r="F3424">
            <v>0</v>
          </cell>
          <cell r="G3424">
            <v>0</v>
          </cell>
        </row>
        <row r="3425">
          <cell r="A3425" t="str">
            <v/>
          </cell>
          <cell r="B3425" t="str">
            <v/>
          </cell>
          <cell r="D3425" t="str">
            <v/>
          </cell>
          <cell r="F3425">
            <v>0</v>
          </cell>
          <cell r="G3425">
            <v>0</v>
          </cell>
        </row>
        <row r="3426">
          <cell r="A3426" t="str">
            <v/>
          </cell>
          <cell r="B3426" t="str">
            <v/>
          </cell>
          <cell r="D3426" t="str">
            <v/>
          </cell>
          <cell r="F3426">
            <v>0</v>
          </cell>
          <cell r="G3426">
            <v>0</v>
          </cell>
        </row>
        <row r="3427">
          <cell r="F3427" t="str">
            <v>Total A</v>
          </cell>
          <cell r="G3427">
            <v>0</v>
          </cell>
        </row>
        <row r="3428">
          <cell r="C3428" t="str">
            <v>B - MANO DE OBRA</v>
          </cell>
        </row>
        <row r="3429">
          <cell r="A3429" t="str">
            <v/>
          </cell>
          <cell r="B3429" t="str">
            <v/>
          </cell>
          <cell r="D3429" t="str">
            <v/>
          </cell>
          <cell r="F3429">
            <v>0</v>
          </cell>
          <cell r="G3429">
            <v>0</v>
          </cell>
        </row>
        <row r="3430">
          <cell r="A3430" t="str">
            <v/>
          </cell>
          <cell r="B3430" t="str">
            <v/>
          </cell>
          <cell r="D3430" t="str">
            <v/>
          </cell>
          <cell r="F3430">
            <v>0</v>
          </cell>
          <cell r="G3430">
            <v>0</v>
          </cell>
        </row>
        <row r="3431">
          <cell r="A3431" t="str">
            <v/>
          </cell>
          <cell r="B3431" t="str">
            <v/>
          </cell>
          <cell r="D3431" t="str">
            <v/>
          </cell>
          <cell r="F3431">
            <v>0</v>
          </cell>
          <cell r="G3431">
            <v>0</v>
          </cell>
        </row>
        <row r="3432">
          <cell r="A3432" t="str">
            <v/>
          </cell>
          <cell r="B3432" t="str">
            <v/>
          </cell>
          <cell r="D3432" t="str">
            <v/>
          </cell>
          <cell r="F3432">
            <v>0</v>
          </cell>
          <cell r="G3432">
            <v>0</v>
          </cell>
        </row>
        <row r="3433">
          <cell r="A3433" t="str">
            <v/>
          </cell>
          <cell r="B3433" t="str">
            <v/>
          </cell>
          <cell r="D3433" t="str">
            <v/>
          </cell>
          <cell r="F3433">
            <v>0</v>
          </cell>
          <cell r="G3433">
            <v>0</v>
          </cell>
        </row>
        <row r="3434">
          <cell r="A3434" t="str">
            <v/>
          </cell>
          <cell r="B3434" t="str">
            <v/>
          </cell>
          <cell r="D3434" t="str">
            <v/>
          </cell>
          <cell r="F3434">
            <v>0</v>
          </cell>
          <cell r="G3434">
            <v>0</v>
          </cell>
        </row>
        <row r="3435">
          <cell r="A3435" t="str">
            <v/>
          </cell>
          <cell r="B3435" t="str">
            <v/>
          </cell>
          <cell r="D3435" t="str">
            <v/>
          </cell>
          <cell r="F3435">
            <v>0</v>
          </cell>
          <cell r="G3435">
            <v>0</v>
          </cell>
        </row>
        <row r="3436">
          <cell r="A3436" t="str">
            <v/>
          </cell>
          <cell r="B3436" t="str">
            <v/>
          </cell>
          <cell r="D3436" t="str">
            <v/>
          </cell>
          <cell r="F3436">
            <v>0</v>
          </cell>
          <cell r="G3436">
            <v>0</v>
          </cell>
        </row>
        <row r="3437">
          <cell r="F3437" t="str">
            <v>Total B</v>
          </cell>
          <cell r="G3437">
            <v>0</v>
          </cell>
        </row>
        <row r="3438">
          <cell r="C3438" t="str">
            <v>C - EQUIPOS</v>
          </cell>
        </row>
        <row r="3439">
          <cell r="A3439" t="str">
            <v/>
          </cell>
          <cell r="B3439" t="str">
            <v/>
          </cell>
          <cell r="D3439" t="str">
            <v/>
          </cell>
          <cell r="F3439">
            <v>0</v>
          </cell>
          <cell r="G3439">
            <v>0</v>
          </cell>
        </row>
        <row r="3440">
          <cell r="A3440" t="str">
            <v/>
          </cell>
          <cell r="B3440" t="str">
            <v/>
          </cell>
          <cell r="D3440" t="str">
            <v/>
          </cell>
          <cell r="F3440">
            <v>0</v>
          </cell>
          <cell r="G3440">
            <v>0</v>
          </cell>
        </row>
        <row r="3441">
          <cell r="A3441" t="str">
            <v/>
          </cell>
          <cell r="B3441" t="str">
            <v/>
          </cell>
          <cell r="D3441" t="str">
            <v/>
          </cell>
          <cell r="F3441">
            <v>0</v>
          </cell>
          <cell r="G3441">
            <v>0</v>
          </cell>
        </row>
        <row r="3442">
          <cell r="A3442" t="str">
            <v/>
          </cell>
          <cell r="B3442" t="str">
            <v/>
          </cell>
          <cell r="D3442" t="str">
            <v/>
          </cell>
          <cell r="F3442">
            <v>0</v>
          </cell>
          <cell r="G3442">
            <v>0</v>
          </cell>
        </row>
        <row r="3443">
          <cell r="A3443" t="str">
            <v/>
          </cell>
          <cell r="B3443" t="str">
            <v/>
          </cell>
          <cell r="D3443" t="str">
            <v/>
          </cell>
          <cell r="F3443">
            <v>0</v>
          </cell>
          <cell r="G3443">
            <v>0</v>
          </cell>
        </row>
        <row r="3444">
          <cell r="A3444" t="str">
            <v/>
          </cell>
          <cell r="B3444" t="str">
            <v/>
          </cell>
          <cell r="D3444" t="str">
            <v/>
          </cell>
          <cell r="F3444">
            <v>0</v>
          </cell>
          <cell r="G3444">
            <v>0</v>
          </cell>
        </row>
        <row r="3445">
          <cell r="A3445" t="str">
            <v/>
          </cell>
          <cell r="B3445" t="str">
            <v/>
          </cell>
          <cell r="D3445" t="str">
            <v/>
          </cell>
          <cell r="F3445">
            <v>0</v>
          </cell>
          <cell r="G3445">
            <v>0</v>
          </cell>
        </row>
        <row r="3446">
          <cell r="A3446" t="str">
            <v/>
          </cell>
          <cell r="B3446" t="str">
            <v/>
          </cell>
          <cell r="D3446" t="str">
            <v/>
          </cell>
          <cell r="F3446">
            <v>0</v>
          </cell>
          <cell r="G3446">
            <v>0</v>
          </cell>
        </row>
        <row r="3447">
          <cell r="A3447" t="str">
            <v/>
          </cell>
          <cell r="B3447" t="str">
            <v/>
          </cell>
          <cell r="D3447" t="str">
            <v/>
          </cell>
          <cell r="F3447">
            <v>0</v>
          </cell>
          <cell r="G3447">
            <v>0</v>
          </cell>
        </row>
        <row r="3448">
          <cell r="F3448" t="str">
            <v>Total C</v>
          </cell>
          <cell r="G3448">
            <v>0</v>
          </cell>
        </row>
        <row r="3450">
          <cell r="A3450" t="str">
            <v>24.4.5</v>
          </cell>
          <cell r="B3450" t="str">
            <v>Ventiluz</v>
          </cell>
          <cell r="D3450" t="str">
            <v>Costo  Neto</v>
          </cell>
          <cell r="F3450" t="str">
            <v>Total D=A+B+C</v>
          </cell>
          <cell r="G3450">
            <v>0</v>
          </cell>
        </row>
        <row r="3452">
          <cell r="A3452" t="str">
            <v>ANALISIS DE PRECIOS</v>
          </cell>
        </row>
        <row r="3453">
          <cell r="A3453" t="str">
            <v>COMITENTE:</v>
          </cell>
          <cell r="B3453" t="str">
            <v>DIRECCIÓN DE INFRAESTRUCTURA ESCOLAR</v>
          </cell>
        </row>
        <row r="3454">
          <cell r="A3454" t="str">
            <v>CONTRATISTA:</v>
          </cell>
          <cell r="B3454">
            <v>0</v>
          </cell>
        </row>
        <row r="3455">
          <cell r="A3455" t="str">
            <v>OBRA:</v>
          </cell>
          <cell r="B3455" t="str">
            <v>ESCUELA BATALLA DE TUCUMAN</v>
          </cell>
          <cell r="F3455" t="str">
            <v>PRECIOS A:</v>
          </cell>
          <cell r="G3455">
            <v>0</v>
          </cell>
        </row>
        <row r="3456">
          <cell r="A3456" t="str">
            <v>UBICACIÓN:</v>
          </cell>
          <cell r="B3456" t="str">
            <v>Calle Mendoza y Calle Nº17 - Pocito</v>
          </cell>
        </row>
        <row r="3457">
          <cell r="A3457" t="str">
            <v>RUBRO:</v>
          </cell>
          <cell r="B3457" t="str">
            <v/>
          </cell>
          <cell r="C3457" t="str">
            <v/>
          </cell>
        </row>
        <row r="3458">
          <cell r="A3458" t="str">
            <v>ITEM:</v>
          </cell>
          <cell r="B3458" t="str">
            <v>24.4.6</v>
          </cell>
          <cell r="C3458" t="str">
            <v>Vegetación</v>
          </cell>
          <cell r="F3458" t="str">
            <v>UNIDAD:</v>
          </cell>
          <cell r="G3458" t="str">
            <v>gl</v>
          </cell>
        </row>
        <row r="3460">
          <cell r="A3460" t="str">
            <v>DATOS REDETERMINACION</v>
          </cell>
          <cell r="C3460" t="str">
            <v>DESIGNACION</v>
          </cell>
          <cell r="D3460" t="str">
            <v>U</v>
          </cell>
          <cell r="E3460" t="str">
            <v>Cantidad</v>
          </cell>
          <cell r="F3460" t="str">
            <v>$ Unitarios</v>
          </cell>
          <cell r="G3460" t="str">
            <v>$ Parcial</v>
          </cell>
        </row>
        <row r="3461">
          <cell r="A3461" t="str">
            <v>CÓDIGO</v>
          </cell>
          <cell r="B3461" t="str">
            <v>DESCRIPCIÓN</v>
          </cell>
        </row>
        <row r="3462">
          <cell r="C3462" t="str">
            <v>A - MATERIALES</v>
          </cell>
        </row>
        <row r="3463">
          <cell r="A3463" t="str">
            <v/>
          </cell>
          <cell r="B3463" t="str">
            <v/>
          </cell>
          <cell r="D3463" t="str">
            <v/>
          </cell>
          <cell r="F3463">
            <v>0</v>
          </cell>
          <cell r="G3463">
            <v>0</v>
          </cell>
        </row>
        <row r="3464">
          <cell r="A3464" t="str">
            <v/>
          </cell>
          <cell r="B3464" t="str">
            <v/>
          </cell>
          <cell r="D3464" t="str">
            <v/>
          </cell>
          <cell r="F3464">
            <v>0</v>
          </cell>
          <cell r="G3464">
            <v>0</v>
          </cell>
        </row>
        <row r="3465">
          <cell r="A3465" t="str">
            <v/>
          </cell>
          <cell r="B3465" t="str">
            <v/>
          </cell>
          <cell r="D3465" t="str">
            <v/>
          </cell>
          <cell r="F3465">
            <v>0</v>
          </cell>
          <cell r="G3465">
            <v>0</v>
          </cell>
        </row>
        <row r="3466">
          <cell r="A3466" t="str">
            <v/>
          </cell>
          <cell r="B3466" t="str">
            <v/>
          </cell>
          <cell r="D3466" t="str">
            <v/>
          </cell>
          <cell r="F3466">
            <v>0</v>
          </cell>
          <cell r="G3466">
            <v>0</v>
          </cell>
        </row>
        <row r="3467">
          <cell r="A3467" t="str">
            <v/>
          </cell>
          <cell r="B3467" t="str">
            <v/>
          </cell>
          <cell r="D3467" t="str">
            <v/>
          </cell>
          <cell r="F3467">
            <v>0</v>
          </cell>
          <cell r="G3467">
            <v>0</v>
          </cell>
        </row>
        <row r="3468">
          <cell r="A3468" t="str">
            <v/>
          </cell>
          <cell r="B3468" t="str">
            <v/>
          </cell>
          <cell r="D3468" t="str">
            <v/>
          </cell>
          <cell r="F3468">
            <v>0</v>
          </cell>
          <cell r="G3468">
            <v>0</v>
          </cell>
        </row>
        <row r="3469">
          <cell r="A3469" t="str">
            <v/>
          </cell>
          <cell r="B3469" t="str">
            <v/>
          </cell>
          <cell r="D3469" t="str">
            <v/>
          </cell>
          <cell r="F3469">
            <v>0</v>
          </cell>
          <cell r="G3469">
            <v>0</v>
          </cell>
        </row>
        <row r="3470">
          <cell r="A3470" t="str">
            <v/>
          </cell>
          <cell r="B3470" t="str">
            <v/>
          </cell>
          <cell r="D3470" t="str">
            <v/>
          </cell>
          <cell r="F3470">
            <v>0</v>
          </cell>
          <cell r="G3470">
            <v>0</v>
          </cell>
        </row>
        <row r="3471">
          <cell r="A3471" t="str">
            <v/>
          </cell>
          <cell r="B3471" t="str">
            <v/>
          </cell>
          <cell r="D3471" t="str">
            <v/>
          </cell>
          <cell r="F3471">
            <v>0</v>
          </cell>
          <cell r="G3471">
            <v>0</v>
          </cell>
        </row>
        <row r="3472">
          <cell r="A3472" t="str">
            <v/>
          </cell>
          <cell r="B3472" t="str">
            <v/>
          </cell>
          <cell r="D3472" t="str">
            <v/>
          </cell>
          <cell r="F3472">
            <v>0</v>
          </cell>
          <cell r="G3472">
            <v>0</v>
          </cell>
        </row>
        <row r="3473">
          <cell r="A3473" t="str">
            <v/>
          </cell>
          <cell r="B3473" t="str">
            <v/>
          </cell>
          <cell r="D3473" t="str">
            <v/>
          </cell>
          <cell r="F3473">
            <v>0</v>
          </cell>
          <cell r="G3473">
            <v>0</v>
          </cell>
        </row>
        <row r="3474">
          <cell r="A3474" t="str">
            <v/>
          </cell>
          <cell r="B3474" t="str">
            <v/>
          </cell>
          <cell r="D3474" t="str">
            <v/>
          </cell>
          <cell r="F3474">
            <v>0</v>
          </cell>
          <cell r="G3474">
            <v>0</v>
          </cell>
        </row>
        <row r="3475">
          <cell r="A3475" t="str">
            <v/>
          </cell>
          <cell r="B3475" t="str">
            <v/>
          </cell>
          <cell r="D3475" t="str">
            <v/>
          </cell>
          <cell r="F3475">
            <v>0</v>
          </cell>
          <cell r="G3475">
            <v>0</v>
          </cell>
        </row>
        <row r="3476">
          <cell r="A3476" t="str">
            <v/>
          </cell>
          <cell r="B3476" t="str">
            <v/>
          </cell>
          <cell r="D3476" t="str">
            <v/>
          </cell>
          <cell r="F3476">
            <v>0</v>
          </cell>
          <cell r="G3476">
            <v>0</v>
          </cell>
        </row>
        <row r="3477">
          <cell r="F3477" t="str">
            <v>Total A</v>
          </cell>
          <cell r="G3477">
            <v>0</v>
          </cell>
        </row>
        <row r="3478">
          <cell r="C3478" t="str">
            <v>B - MANO DE OBRA</v>
          </cell>
        </row>
        <row r="3479">
          <cell r="A3479" t="str">
            <v/>
          </cell>
          <cell r="B3479" t="str">
            <v/>
          </cell>
          <cell r="D3479" t="str">
            <v/>
          </cell>
          <cell r="F3479">
            <v>0</v>
          </cell>
          <cell r="G3479">
            <v>0</v>
          </cell>
        </row>
        <row r="3480">
          <cell r="A3480" t="str">
            <v/>
          </cell>
          <cell r="B3480" t="str">
            <v/>
          </cell>
          <cell r="D3480" t="str">
            <v/>
          </cell>
          <cell r="F3480">
            <v>0</v>
          </cell>
          <cell r="G3480">
            <v>0</v>
          </cell>
        </row>
        <row r="3481">
          <cell r="A3481" t="str">
            <v/>
          </cell>
          <cell r="B3481" t="str">
            <v/>
          </cell>
          <cell r="D3481" t="str">
            <v/>
          </cell>
          <cell r="F3481">
            <v>0</v>
          </cell>
          <cell r="G3481">
            <v>0</v>
          </cell>
        </row>
        <row r="3482">
          <cell r="A3482" t="str">
            <v/>
          </cell>
          <cell r="B3482" t="str">
            <v/>
          </cell>
          <cell r="D3482" t="str">
            <v/>
          </cell>
          <cell r="F3482">
            <v>0</v>
          </cell>
          <cell r="G3482">
            <v>0</v>
          </cell>
        </row>
        <row r="3483">
          <cell r="A3483" t="str">
            <v/>
          </cell>
          <cell r="B3483" t="str">
            <v/>
          </cell>
          <cell r="D3483" t="str">
            <v/>
          </cell>
          <cell r="F3483">
            <v>0</v>
          </cell>
          <cell r="G3483">
            <v>0</v>
          </cell>
        </row>
        <row r="3484">
          <cell r="A3484" t="str">
            <v/>
          </cell>
          <cell r="B3484" t="str">
            <v/>
          </cell>
          <cell r="D3484" t="str">
            <v/>
          </cell>
          <cell r="F3484">
            <v>0</v>
          </cell>
          <cell r="G3484">
            <v>0</v>
          </cell>
        </row>
        <row r="3485">
          <cell r="A3485" t="str">
            <v/>
          </cell>
          <cell r="B3485" t="str">
            <v/>
          </cell>
          <cell r="D3485" t="str">
            <v/>
          </cell>
          <cell r="F3485">
            <v>0</v>
          </cell>
          <cell r="G3485">
            <v>0</v>
          </cell>
        </row>
        <row r="3486">
          <cell r="A3486" t="str">
            <v/>
          </cell>
          <cell r="B3486" t="str">
            <v/>
          </cell>
          <cell r="D3486" t="str">
            <v/>
          </cell>
          <cell r="F3486">
            <v>0</v>
          </cell>
          <cell r="G3486">
            <v>0</v>
          </cell>
        </row>
        <row r="3487">
          <cell r="F3487" t="str">
            <v>Total B</v>
          </cell>
          <cell r="G3487">
            <v>0</v>
          </cell>
        </row>
        <row r="3488">
          <cell r="C3488" t="str">
            <v>C - EQUIPOS</v>
          </cell>
        </row>
        <row r="3489">
          <cell r="A3489" t="str">
            <v/>
          </cell>
          <cell r="B3489" t="str">
            <v/>
          </cell>
          <cell r="D3489" t="str">
            <v/>
          </cell>
          <cell r="F3489">
            <v>0</v>
          </cell>
          <cell r="G3489">
            <v>0</v>
          </cell>
        </row>
        <row r="3490">
          <cell r="A3490" t="str">
            <v/>
          </cell>
          <cell r="B3490" t="str">
            <v/>
          </cell>
          <cell r="D3490" t="str">
            <v/>
          </cell>
          <cell r="F3490">
            <v>0</v>
          </cell>
          <cell r="G3490">
            <v>0</v>
          </cell>
        </row>
        <row r="3491">
          <cell r="A3491" t="str">
            <v/>
          </cell>
          <cell r="B3491" t="str">
            <v/>
          </cell>
          <cell r="D3491" t="str">
            <v/>
          </cell>
          <cell r="F3491">
            <v>0</v>
          </cell>
          <cell r="G3491">
            <v>0</v>
          </cell>
        </row>
        <row r="3492">
          <cell r="A3492" t="str">
            <v/>
          </cell>
          <cell r="B3492" t="str">
            <v/>
          </cell>
          <cell r="D3492" t="str">
            <v/>
          </cell>
          <cell r="F3492">
            <v>0</v>
          </cell>
          <cell r="G3492">
            <v>0</v>
          </cell>
        </row>
        <row r="3493">
          <cell r="A3493" t="str">
            <v/>
          </cell>
          <cell r="B3493" t="str">
            <v/>
          </cell>
          <cell r="D3493" t="str">
            <v/>
          </cell>
          <cell r="F3493">
            <v>0</v>
          </cell>
          <cell r="G3493">
            <v>0</v>
          </cell>
        </row>
        <row r="3494">
          <cell r="A3494" t="str">
            <v/>
          </cell>
          <cell r="B3494" t="str">
            <v/>
          </cell>
          <cell r="D3494" t="str">
            <v/>
          </cell>
          <cell r="F3494">
            <v>0</v>
          </cell>
          <cell r="G3494">
            <v>0</v>
          </cell>
        </row>
        <row r="3495">
          <cell r="A3495" t="str">
            <v/>
          </cell>
          <cell r="B3495" t="str">
            <v/>
          </cell>
          <cell r="D3495" t="str">
            <v/>
          </cell>
          <cell r="F3495">
            <v>0</v>
          </cell>
          <cell r="G3495">
            <v>0</v>
          </cell>
        </row>
        <row r="3496">
          <cell r="A3496" t="str">
            <v/>
          </cell>
          <cell r="B3496" t="str">
            <v/>
          </cell>
          <cell r="D3496" t="str">
            <v/>
          </cell>
          <cell r="F3496">
            <v>0</v>
          </cell>
          <cell r="G3496">
            <v>0</v>
          </cell>
        </row>
        <row r="3497">
          <cell r="A3497" t="str">
            <v/>
          </cell>
          <cell r="B3497" t="str">
            <v/>
          </cell>
          <cell r="D3497" t="str">
            <v/>
          </cell>
          <cell r="F3497">
            <v>0</v>
          </cell>
          <cell r="G3497">
            <v>0</v>
          </cell>
        </row>
        <row r="3498">
          <cell r="F3498" t="str">
            <v>Total C</v>
          </cell>
          <cell r="G3498">
            <v>0</v>
          </cell>
        </row>
        <row r="3500">
          <cell r="A3500" t="str">
            <v>24.4.6</v>
          </cell>
          <cell r="B3500" t="str">
            <v>Vegetación</v>
          </cell>
          <cell r="D3500" t="str">
            <v>Costo  Neto</v>
          </cell>
          <cell r="F3500" t="str">
            <v>Total D=A+B+C</v>
          </cell>
          <cell r="G3500">
            <v>0</v>
          </cell>
        </row>
        <row r="3502">
          <cell r="A3502" t="str">
            <v>ANALISIS DE PRECIOS</v>
          </cell>
        </row>
        <row r="3503">
          <cell r="A3503" t="str">
            <v>COMITENTE:</v>
          </cell>
          <cell r="B3503" t="str">
            <v>DIRECCIÓN DE INFRAESTRUCTURA ESCOLAR</v>
          </cell>
        </row>
        <row r="3504">
          <cell r="A3504" t="str">
            <v>CONTRATISTA:</v>
          </cell>
          <cell r="B3504">
            <v>0</v>
          </cell>
        </row>
        <row r="3505">
          <cell r="A3505" t="str">
            <v>OBRA:</v>
          </cell>
          <cell r="B3505" t="str">
            <v>ESCUELA BATALLA DE TUCUMAN</v>
          </cell>
          <cell r="F3505" t="str">
            <v>PRECIOS A:</v>
          </cell>
          <cell r="G3505">
            <v>0</v>
          </cell>
        </row>
        <row r="3506">
          <cell r="A3506" t="str">
            <v>UBICACIÓN:</v>
          </cell>
          <cell r="B3506" t="str">
            <v>Calle Mendoza y Calle Nº17 - Pocito</v>
          </cell>
        </row>
        <row r="3507">
          <cell r="A3507" t="str">
            <v>RUBRO:</v>
          </cell>
          <cell r="B3507" t="str">
            <v/>
          </cell>
          <cell r="C3507" t="str">
            <v/>
          </cell>
        </row>
        <row r="3508">
          <cell r="A3508" t="str">
            <v>ITEM:</v>
          </cell>
          <cell r="B3508" t="str">
            <v>24.4.7</v>
          </cell>
          <cell r="C3508" t="str">
            <v>Equipamiento de salitas de Nivel Inincial</v>
          </cell>
          <cell r="F3508" t="str">
            <v>UNIDAD:</v>
          </cell>
          <cell r="G3508" t="str">
            <v>gl</v>
          </cell>
        </row>
        <row r="3510">
          <cell r="A3510" t="str">
            <v>DATOS REDETERMINACION</v>
          </cell>
          <cell r="C3510" t="str">
            <v>DESIGNACION</v>
          </cell>
          <cell r="D3510" t="str">
            <v>U</v>
          </cell>
          <cell r="E3510" t="str">
            <v>Cantidad</v>
          </cell>
          <cell r="F3510" t="str">
            <v>$ Unitarios</v>
          </cell>
          <cell r="G3510" t="str">
            <v>$ Parcial</v>
          </cell>
        </row>
        <row r="3511">
          <cell r="A3511" t="str">
            <v>CÓDIGO</v>
          </cell>
          <cell r="B3511" t="str">
            <v>DESCRIPCIÓN</v>
          </cell>
        </row>
        <row r="3512">
          <cell r="C3512" t="str">
            <v>A - MATERIALES</v>
          </cell>
        </row>
        <row r="3513">
          <cell r="A3513" t="str">
            <v/>
          </cell>
          <cell r="B3513" t="str">
            <v/>
          </cell>
          <cell r="D3513" t="str">
            <v/>
          </cell>
          <cell r="F3513">
            <v>0</v>
          </cell>
          <cell r="G3513">
            <v>0</v>
          </cell>
        </row>
        <row r="3514">
          <cell r="A3514" t="str">
            <v/>
          </cell>
          <cell r="B3514" t="str">
            <v/>
          </cell>
          <cell r="D3514" t="str">
            <v/>
          </cell>
          <cell r="F3514">
            <v>0</v>
          </cell>
          <cell r="G3514">
            <v>0</v>
          </cell>
        </row>
        <row r="3515">
          <cell r="A3515" t="str">
            <v/>
          </cell>
          <cell r="B3515" t="str">
            <v/>
          </cell>
          <cell r="D3515" t="str">
            <v/>
          </cell>
          <cell r="F3515">
            <v>0</v>
          </cell>
          <cell r="G3515">
            <v>0</v>
          </cell>
        </row>
        <row r="3516">
          <cell r="A3516" t="str">
            <v/>
          </cell>
          <cell r="B3516" t="str">
            <v/>
          </cell>
          <cell r="D3516" t="str">
            <v/>
          </cell>
          <cell r="F3516">
            <v>0</v>
          </cell>
          <cell r="G3516">
            <v>0</v>
          </cell>
        </row>
        <row r="3517">
          <cell r="A3517" t="str">
            <v/>
          </cell>
          <cell r="B3517" t="str">
            <v/>
          </cell>
          <cell r="D3517" t="str">
            <v/>
          </cell>
          <cell r="F3517">
            <v>0</v>
          </cell>
          <cell r="G3517">
            <v>0</v>
          </cell>
        </row>
        <row r="3518">
          <cell r="A3518" t="str">
            <v/>
          </cell>
          <cell r="B3518" t="str">
            <v/>
          </cell>
          <cell r="D3518" t="str">
            <v/>
          </cell>
          <cell r="F3518">
            <v>0</v>
          </cell>
          <cell r="G3518">
            <v>0</v>
          </cell>
        </row>
        <row r="3519">
          <cell r="A3519" t="str">
            <v/>
          </cell>
          <cell r="B3519" t="str">
            <v/>
          </cell>
          <cell r="D3519" t="str">
            <v/>
          </cell>
          <cell r="F3519">
            <v>0</v>
          </cell>
          <cell r="G3519">
            <v>0</v>
          </cell>
        </row>
        <row r="3520">
          <cell r="A3520" t="str">
            <v/>
          </cell>
          <cell r="B3520" t="str">
            <v/>
          </cell>
          <cell r="D3520" t="str">
            <v/>
          </cell>
          <cell r="F3520">
            <v>0</v>
          </cell>
          <cell r="G3520">
            <v>0</v>
          </cell>
        </row>
        <row r="3521">
          <cell r="A3521" t="str">
            <v/>
          </cell>
          <cell r="B3521" t="str">
            <v/>
          </cell>
          <cell r="D3521" t="str">
            <v/>
          </cell>
          <cell r="F3521">
            <v>0</v>
          </cell>
          <cell r="G3521">
            <v>0</v>
          </cell>
        </row>
        <row r="3522">
          <cell r="A3522" t="str">
            <v/>
          </cell>
          <cell r="B3522" t="str">
            <v/>
          </cell>
          <cell r="D3522" t="str">
            <v/>
          </cell>
          <cell r="F3522">
            <v>0</v>
          </cell>
          <cell r="G3522">
            <v>0</v>
          </cell>
        </row>
        <row r="3523">
          <cell r="A3523" t="str">
            <v/>
          </cell>
          <cell r="B3523" t="str">
            <v/>
          </cell>
          <cell r="D3523" t="str">
            <v/>
          </cell>
          <cell r="F3523">
            <v>0</v>
          </cell>
          <cell r="G3523">
            <v>0</v>
          </cell>
        </row>
        <row r="3524">
          <cell r="A3524" t="str">
            <v/>
          </cell>
          <cell r="B3524" t="str">
            <v/>
          </cell>
          <cell r="D3524" t="str">
            <v/>
          </cell>
          <cell r="F3524">
            <v>0</v>
          </cell>
          <cell r="G3524">
            <v>0</v>
          </cell>
        </row>
        <row r="3525">
          <cell r="A3525" t="str">
            <v/>
          </cell>
          <cell r="B3525" t="str">
            <v/>
          </cell>
          <cell r="D3525" t="str">
            <v/>
          </cell>
          <cell r="F3525">
            <v>0</v>
          </cell>
          <cell r="G3525">
            <v>0</v>
          </cell>
        </row>
        <row r="3526">
          <cell r="A3526" t="str">
            <v/>
          </cell>
          <cell r="B3526" t="str">
            <v/>
          </cell>
          <cell r="D3526" t="str">
            <v/>
          </cell>
          <cell r="F3526">
            <v>0</v>
          </cell>
          <cell r="G3526">
            <v>0</v>
          </cell>
        </row>
        <row r="3527">
          <cell r="F3527" t="str">
            <v>Total A</v>
          </cell>
          <cell r="G3527">
            <v>0</v>
          </cell>
        </row>
        <row r="3528">
          <cell r="C3528" t="str">
            <v>B - MANO DE OBRA</v>
          </cell>
        </row>
        <row r="3529">
          <cell r="A3529" t="str">
            <v/>
          </cell>
          <cell r="B3529" t="str">
            <v/>
          </cell>
          <cell r="D3529" t="str">
            <v/>
          </cell>
          <cell r="F3529">
            <v>0</v>
          </cell>
          <cell r="G3529">
            <v>0</v>
          </cell>
        </row>
        <row r="3530">
          <cell r="A3530" t="str">
            <v/>
          </cell>
          <cell r="B3530" t="str">
            <v/>
          </cell>
          <cell r="D3530" t="str">
            <v/>
          </cell>
          <cell r="F3530">
            <v>0</v>
          </cell>
          <cell r="G3530">
            <v>0</v>
          </cell>
        </row>
        <row r="3531">
          <cell r="A3531" t="str">
            <v/>
          </cell>
          <cell r="B3531" t="str">
            <v/>
          </cell>
          <cell r="D3531" t="str">
            <v/>
          </cell>
          <cell r="F3531">
            <v>0</v>
          </cell>
          <cell r="G3531">
            <v>0</v>
          </cell>
        </row>
        <row r="3532">
          <cell r="A3532" t="str">
            <v/>
          </cell>
          <cell r="B3532" t="str">
            <v/>
          </cell>
          <cell r="D3532" t="str">
            <v/>
          </cell>
          <cell r="F3532">
            <v>0</v>
          </cell>
          <cell r="G3532">
            <v>0</v>
          </cell>
        </row>
        <row r="3533">
          <cell r="A3533" t="str">
            <v/>
          </cell>
          <cell r="B3533" t="str">
            <v/>
          </cell>
          <cell r="D3533" t="str">
            <v/>
          </cell>
          <cell r="F3533">
            <v>0</v>
          </cell>
          <cell r="G3533">
            <v>0</v>
          </cell>
        </row>
        <row r="3534">
          <cell r="A3534" t="str">
            <v/>
          </cell>
          <cell r="B3534" t="str">
            <v/>
          </cell>
          <cell r="D3534" t="str">
            <v/>
          </cell>
          <cell r="F3534">
            <v>0</v>
          </cell>
          <cell r="G3534">
            <v>0</v>
          </cell>
        </row>
        <row r="3535">
          <cell r="A3535" t="str">
            <v/>
          </cell>
          <cell r="B3535" t="str">
            <v/>
          </cell>
          <cell r="D3535" t="str">
            <v/>
          </cell>
          <cell r="F3535">
            <v>0</v>
          </cell>
          <cell r="G3535">
            <v>0</v>
          </cell>
        </row>
        <row r="3536">
          <cell r="A3536" t="str">
            <v/>
          </cell>
          <cell r="B3536" t="str">
            <v/>
          </cell>
          <cell r="D3536" t="str">
            <v/>
          </cell>
          <cell r="F3536">
            <v>0</v>
          </cell>
          <cell r="G3536">
            <v>0</v>
          </cell>
        </row>
        <row r="3537">
          <cell r="F3537" t="str">
            <v>Total B</v>
          </cell>
          <cell r="G3537">
            <v>0</v>
          </cell>
        </row>
        <row r="3538">
          <cell r="C3538" t="str">
            <v>C - EQUIPOS</v>
          </cell>
        </row>
        <row r="3539">
          <cell r="A3539" t="str">
            <v/>
          </cell>
          <cell r="B3539" t="str">
            <v/>
          </cell>
          <cell r="D3539" t="str">
            <v/>
          </cell>
          <cell r="F3539">
            <v>0</v>
          </cell>
          <cell r="G3539">
            <v>0</v>
          </cell>
        </row>
        <row r="3540">
          <cell r="A3540" t="str">
            <v/>
          </cell>
          <cell r="B3540" t="str">
            <v/>
          </cell>
          <cell r="D3540" t="str">
            <v/>
          </cell>
          <cell r="F3540">
            <v>0</v>
          </cell>
          <cell r="G3540">
            <v>0</v>
          </cell>
        </row>
        <row r="3541">
          <cell r="A3541" t="str">
            <v/>
          </cell>
          <cell r="B3541" t="str">
            <v/>
          </cell>
          <cell r="D3541" t="str">
            <v/>
          </cell>
          <cell r="F3541">
            <v>0</v>
          </cell>
          <cell r="G3541">
            <v>0</v>
          </cell>
        </row>
        <row r="3542">
          <cell r="A3542" t="str">
            <v/>
          </cell>
          <cell r="B3542" t="str">
            <v/>
          </cell>
          <cell r="D3542" t="str">
            <v/>
          </cell>
          <cell r="F3542">
            <v>0</v>
          </cell>
          <cell r="G3542">
            <v>0</v>
          </cell>
        </row>
        <row r="3543">
          <cell r="A3543" t="str">
            <v/>
          </cell>
          <cell r="B3543" t="str">
            <v/>
          </cell>
          <cell r="D3543" t="str">
            <v/>
          </cell>
          <cell r="F3543">
            <v>0</v>
          </cell>
          <cell r="G3543">
            <v>0</v>
          </cell>
        </row>
        <row r="3544">
          <cell r="A3544" t="str">
            <v/>
          </cell>
          <cell r="B3544" t="str">
            <v/>
          </cell>
          <cell r="D3544" t="str">
            <v/>
          </cell>
          <cell r="F3544">
            <v>0</v>
          </cell>
          <cell r="G3544">
            <v>0</v>
          </cell>
        </row>
        <row r="3545">
          <cell r="A3545" t="str">
            <v/>
          </cell>
          <cell r="B3545" t="str">
            <v/>
          </cell>
          <cell r="D3545" t="str">
            <v/>
          </cell>
          <cell r="F3545">
            <v>0</v>
          </cell>
          <cell r="G3545">
            <v>0</v>
          </cell>
        </row>
        <row r="3546">
          <cell r="A3546" t="str">
            <v/>
          </cell>
          <cell r="B3546" t="str">
            <v/>
          </cell>
          <cell r="D3546" t="str">
            <v/>
          </cell>
          <cell r="F3546">
            <v>0</v>
          </cell>
          <cell r="G3546">
            <v>0</v>
          </cell>
        </row>
        <row r="3547">
          <cell r="A3547" t="str">
            <v/>
          </cell>
          <cell r="B3547" t="str">
            <v/>
          </cell>
          <cell r="D3547" t="str">
            <v/>
          </cell>
          <cell r="F3547">
            <v>0</v>
          </cell>
          <cell r="G3547">
            <v>0</v>
          </cell>
        </row>
        <row r="3548">
          <cell r="F3548" t="str">
            <v>Total C</v>
          </cell>
          <cell r="G3548">
            <v>0</v>
          </cell>
        </row>
        <row r="3550">
          <cell r="A3550" t="str">
            <v>24.4.7</v>
          </cell>
          <cell r="B3550" t="str">
            <v>Equipamiento de salitas de Nivel Inincial</v>
          </cell>
          <cell r="D3550" t="str">
            <v>Costo  Neto</v>
          </cell>
          <cell r="F3550" t="str">
            <v>Total D=A+B+C</v>
          </cell>
          <cell r="G3550">
            <v>0</v>
          </cell>
        </row>
        <row r="3552">
          <cell r="A3552" t="str">
            <v>ANALISIS DE PRECIOS</v>
          </cell>
        </row>
        <row r="3553">
          <cell r="A3553" t="str">
            <v>COMITENTE:</v>
          </cell>
          <cell r="B3553" t="str">
            <v>DIRECCIÓN DE INFRAESTRUCTURA ESCOLAR</v>
          </cell>
        </row>
        <row r="3554">
          <cell r="A3554" t="str">
            <v>CONTRATISTA:</v>
          </cell>
          <cell r="B3554">
            <v>0</v>
          </cell>
        </row>
        <row r="3555">
          <cell r="A3555" t="str">
            <v>OBRA:</v>
          </cell>
          <cell r="B3555" t="str">
            <v>ESCUELA BATALLA DE TUCUMAN</v>
          </cell>
          <cell r="F3555" t="str">
            <v>PRECIOS A:</v>
          </cell>
          <cell r="G3555">
            <v>0</v>
          </cell>
        </row>
        <row r="3556">
          <cell r="A3556" t="str">
            <v>UBICACIÓN:</v>
          </cell>
          <cell r="B3556" t="str">
            <v>Calle Mendoza y Calle Nº17 - Pocito</v>
          </cell>
        </row>
        <row r="3557">
          <cell r="A3557" t="str">
            <v>RUBRO:</v>
          </cell>
          <cell r="B3557" t="str">
            <v/>
          </cell>
          <cell r="C3557" t="str">
            <v/>
          </cell>
        </row>
        <row r="3558">
          <cell r="A3558" t="str">
            <v>ITEM:</v>
          </cell>
          <cell r="B3558" t="str">
            <v>24.5</v>
          </cell>
          <cell r="C3558" t="str">
            <v>Planos aprobados</v>
          </cell>
          <cell r="F3558" t="str">
            <v>UNIDAD:</v>
          </cell>
          <cell r="G3558" t="str">
            <v>gl</v>
          </cell>
        </row>
        <row r="3560">
          <cell r="A3560" t="str">
            <v>DATOS REDETERMINACION</v>
          </cell>
          <cell r="C3560" t="str">
            <v>DESIGNACION</v>
          </cell>
          <cell r="D3560" t="str">
            <v>U</v>
          </cell>
          <cell r="E3560" t="str">
            <v>Cantidad</v>
          </cell>
          <cell r="F3560" t="str">
            <v>$ Unitarios</v>
          </cell>
          <cell r="G3560" t="str">
            <v>$ Parcial</v>
          </cell>
        </row>
        <row r="3561">
          <cell r="A3561" t="str">
            <v>CÓDIGO</v>
          </cell>
          <cell r="B3561" t="str">
            <v>DESCRIPCIÓN</v>
          </cell>
        </row>
        <row r="3562">
          <cell r="C3562" t="str">
            <v>A - MATERIALES</v>
          </cell>
        </row>
        <row r="3563">
          <cell r="A3563" t="str">
            <v/>
          </cell>
          <cell r="B3563" t="str">
            <v/>
          </cell>
          <cell r="D3563" t="str">
            <v/>
          </cell>
          <cell r="F3563">
            <v>0</v>
          </cell>
          <cell r="G3563">
            <v>0</v>
          </cell>
        </row>
        <row r="3564">
          <cell r="A3564" t="str">
            <v/>
          </cell>
          <cell r="B3564" t="str">
            <v/>
          </cell>
          <cell r="D3564" t="str">
            <v/>
          </cell>
          <cell r="F3564">
            <v>0</v>
          </cell>
          <cell r="G3564">
            <v>0</v>
          </cell>
        </row>
        <row r="3565">
          <cell r="A3565" t="str">
            <v/>
          </cell>
          <cell r="B3565" t="str">
            <v/>
          </cell>
          <cell r="D3565" t="str">
            <v/>
          </cell>
          <cell r="F3565">
            <v>0</v>
          </cell>
          <cell r="G3565">
            <v>0</v>
          </cell>
        </row>
        <row r="3566">
          <cell r="A3566" t="str">
            <v/>
          </cell>
          <cell r="B3566" t="str">
            <v/>
          </cell>
          <cell r="D3566" t="str">
            <v/>
          </cell>
          <cell r="F3566">
            <v>0</v>
          </cell>
          <cell r="G3566">
            <v>0</v>
          </cell>
        </row>
        <row r="3567">
          <cell r="A3567" t="str">
            <v/>
          </cell>
          <cell r="B3567" t="str">
            <v/>
          </cell>
          <cell r="D3567" t="str">
            <v/>
          </cell>
          <cell r="F3567">
            <v>0</v>
          </cell>
          <cell r="G3567">
            <v>0</v>
          </cell>
        </row>
        <row r="3568">
          <cell r="A3568" t="str">
            <v/>
          </cell>
          <cell r="B3568" t="str">
            <v/>
          </cell>
          <cell r="D3568" t="str">
            <v/>
          </cell>
          <cell r="F3568">
            <v>0</v>
          </cell>
          <cell r="G3568">
            <v>0</v>
          </cell>
        </row>
        <row r="3569">
          <cell r="A3569" t="str">
            <v/>
          </cell>
          <cell r="B3569" t="str">
            <v/>
          </cell>
          <cell r="D3569" t="str">
            <v/>
          </cell>
          <cell r="F3569">
            <v>0</v>
          </cell>
          <cell r="G3569">
            <v>0</v>
          </cell>
        </row>
        <row r="3570">
          <cell r="A3570" t="str">
            <v/>
          </cell>
          <cell r="B3570" t="str">
            <v/>
          </cell>
          <cell r="D3570" t="str">
            <v/>
          </cell>
          <cell r="F3570">
            <v>0</v>
          </cell>
          <cell r="G3570">
            <v>0</v>
          </cell>
        </row>
        <row r="3571">
          <cell r="A3571" t="str">
            <v/>
          </cell>
          <cell r="B3571" t="str">
            <v/>
          </cell>
          <cell r="D3571" t="str">
            <v/>
          </cell>
          <cell r="F3571">
            <v>0</v>
          </cell>
          <cell r="G3571">
            <v>0</v>
          </cell>
        </row>
        <row r="3572">
          <cell r="A3572" t="str">
            <v/>
          </cell>
          <cell r="B3572" t="str">
            <v/>
          </cell>
          <cell r="D3572" t="str">
            <v/>
          </cell>
          <cell r="F3572">
            <v>0</v>
          </cell>
          <cell r="G3572">
            <v>0</v>
          </cell>
        </row>
        <row r="3573">
          <cell r="A3573" t="str">
            <v/>
          </cell>
          <cell r="B3573" t="str">
            <v/>
          </cell>
          <cell r="D3573" t="str">
            <v/>
          </cell>
          <cell r="F3573">
            <v>0</v>
          </cell>
          <cell r="G3573">
            <v>0</v>
          </cell>
        </row>
        <row r="3574">
          <cell r="A3574" t="str">
            <v/>
          </cell>
          <cell r="B3574" t="str">
            <v/>
          </cell>
          <cell r="D3574" t="str">
            <v/>
          </cell>
          <cell r="F3574">
            <v>0</v>
          </cell>
          <cell r="G3574">
            <v>0</v>
          </cell>
        </row>
        <row r="3575">
          <cell r="A3575" t="str">
            <v/>
          </cell>
          <cell r="B3575" t="str">
            <v/>
          </cell>
          <cell r="D3575" t="str">
            <v/>
          </cell>
          <cell r="F3575">
            <v>0</v>
          </cell>
          <cell r="G3575">
            <v>0</v>
          </cell>
        </row>
        <row r="3576">
          <cell r="A3576" t="str">
            <v/>
          </cell>
          <cell r="B3576" t="str">
            <v/>
          </cell>
          <cell r="D3576" t="str">
            <v/>
          </cell>
          <cell r="F3576">
            <v>0</v>
          </cell>
          <cell r="G3576">
            <v>0</v>
          </cell>
        </row>
        <row r="3577">
          <cell r="F3577" t="str">
            <v>Total A</v>
          </cell>
          <cell r="G3577">
            <v>0</v>
          </cell>
        </row>
        <row r="3578">
          <cell r="C3578" t="str">
            <v>B - MANO DE OBRA</v>
          </cell>
        </row>
        <row r="3579">
          <cell r="A3579" t="str">
            <v/>
          </cell>
          <cell r="B3579" t="str">
            <v/>
          </cell>
          <cell r="D3579" t="str">
            <v/>
          </cell>
          <cell r="F3579">
            <v>0</v>
          </cell>
          <cell r="G3579">
            <v>0</v>
          </cell>
        </row>
        <row r="3580">
          <cell r="A3580" t="str">
            <v/>
          </cell>
          <cell r="B3580" t="str">
            <v/>
          </cell>
          <cell r="D3580" t="str">
            <v/>
          </cell>
          <cell r="F3580">
            <v>0</v>
          </cell>
          <cell r="G3580">
            <v>0</v>
          </cell>
        </row>
        <row r="3581">
          <cell r="A3581" t="str">
            <v/>
          </cell>
          <cell r="B3581" t="str">
            <v/>
          </cell>
          <cell r="D3581" t="str">
            <v/>
          </cell>
          <cell r="F3581">
            <v>0</v>
          </cell>
          <cell r="G3581">
            <v>0</v>
          </cell>
        </row>
        <row r="3582">
          <cell r="A3582" t="str">
            <v/>
          </cell>
          <cell r="B3582" t="str">
            <v/>
          </cell>
          <cell r="D3582" t="str">
            <v/>
          </cell>
          <cell r="F3582">
            <v>0</v>
          </cell>
          <cell r="G3582">
            <v>0</v>
          </cell>
        </row>
        <row r="3583">
          <cell r="A3583" t="str">
            <v/>
          </cell>
          <cell r="B3583" t="str">
            <v/>
          </cell>
          <cell r="D3583" t="str">
            <v/>
          </cell>
          <cell r="F3583">
            <v>0</v>
          </cell>
          <cell r="G3583">
            <v>0</v>
          </cell>
        </row>
        <row r="3584">
          <cell r="A3584" t="str">
            <v/>
          </cell>
          <cell r="B3584" t="str">
            <v/>
          </cell>
          <cell r="D3584" t="str">
            <v/>
          </cell>
          <cell r="F3584">
            <v>0</v>
          </cell>
          <cell r="G3584">
            <v>0</v>
          </cell>
        </row>
        <row r="3585">
          <cell r="A3585" t="str">
            <v/>
          </cell>
          <cell r="B3585" t="str">
            <v/>
          </cell>
          <cell r="D3585" t="str">
            <v/>
          </cell>
          <cell r="F3585">
            <v>0</v>
          </cell>
          <cell r="G3585">
            <v>0</v>
          </cell>
        </row>
        <row r="3586">
          <cell r="A3586" t="str">
            <v/>
          </cell>
          <cell r="B3586" t="str">
            <v/>
          </cell>
          <cell r="D3586" t="str">
            <v/>
          </cell>
          <cell r="F3586">
            <v>0</v>
          </cell>
          <cell r="G3586">
            <v>0</v>
          </cell>
        </row>
        <row r="3587">
          <cell r="F3587" t="str">
            <v>Total B</v>
          </cell>
          <cell r="G3587">
            <v>0</v>
          </cell>
        </row>
        <row r="3588">
          <cell r="C3588" t="str">
            <v>C - EQUIPOS</v>
          </cell>
        </row>
        <row r="3589">
          <cell r="A3589" t="str">
            <v/>
          </cell>
          <cell r="B3589" t="str">
            <v/>
          </cell>
          <cell r="D3589" t="str">
            <v/>
          </cell>
          <cell r="F3589">
            <v>0</v>
          </cell>
          <cell r="G3589">
            <v>0</v>
          </cell>
        </row>
        <row r="3590">
          <cell r="A3590" t="str">
            <v/>
          </cell>
          <cell r="B3590" t="str">
            <v/>
          </cell>
          <cell r="D3590" t="str">
            <v/>
          </cell>
          <cell r="F3590">
            <v>0</v>
          </cell>
          <cell r="G3590">
            <v>0</v>
          </cell>
        </row>
        <row r="3591">
          <cell r="A3591" t="str">
            <v/>
          </cell>
          <cell r="B3591" t="str">
            <v/>
          </cell>
          <cell r="D3591" t="str">
            <v/>
          </cell>
          <cell r="F3591">
            <v>0</v>
          </cell>
          <cell r="G3591">
            <v>0</v>
          </cell>
        </row>
        <row r="3592">
          <cell r="A3592" t="str">
            <v/>
          </cell>
          <cell r="B3592" t="str">
            <v/>
          </cell>
          <cell r="D3592" t="str">
            <v/>
          </cell>
          <cell r="F3592">
            <v>0</v>
          </cell>
          <cell r="G3592">
            <v>0</v>
          </cell>
        </row>
        <row r="3593">
          <cell r="A3593" t="str">
            <v/>
          </cell>
          <cell r="B3593" t="str">
            <v/>
          </cell>
          <cell r="D3593" t="str">
            <v/>
          </cell>
          <cell r="F3593">
            <v>0</v>
          </cell>
          <cell r="G3593">
            <v>0</v>
          </cell>
        </row>
        <row r="3594">
          <cell r="A3594" t="str">
            <v/>
          </cell>
          <cell r="B3594" t="str">
            <v/>
          </cell>
          <cell r="D3594" t="str">
            <v/>
          </cell>
          <cell r="F3594">
            <v>0</v>
          </cell>
          <cell r="G3594">
            <v>0</v>
          </cell>
        </row>
        <row r="3595">
          <cell r="A3595" t="str">
            <v/>
          </cell>
          <cell r="B3595" t="str">
            <v/>
          </cell>
          <cell r="D3595" t="str">
            <v/>
          </cell>
          <cell r="F3595">
            <v>0</v>
          </cell>
          <cell r="G3595">
            <v>0</v>
          </cell>
        </row>
        <row r="3596">
          <cell r="A3596" t="str">
            <v/>
          </cell>
          <cell r="B3596" t="str">
            <v/>
          </cell>
          <cell r="D3596" t="str">
            <v/>
          </cell>
          <cell r="F3596">
            <v>0</v>
          </cell>
          <cell r="G3596">
            <v>0</v>
          </cell>
        </row>
        <row r="3597">
          <cell r="A3597" t="str">
            <v/>
          </cell>
          <cell r="B3597" t="str">
            <v/>
          </cell>
          <cell r="D3597" t="str">
            <v/>
          </cell>
          <cell r="F3597">
            <v>0</v>
          </cell>
          <cell r="G3597">
            <v>0</v>
          </cell>
        </row>
        <row r="3598">
          <cell r="F3598" t="str">
            <v>Total C</v>
          </cell>
          <cell r="G3598">
            <v>0</v>
          </cell>
        </row>
        <row r="3600">
          <cell r="A3600" t="str">
            <v>24.5</v>
          </cell>
          <cell r="B3600" t="str">
            <v>Planos aprobados</v>
          </cell>
          <cell r="D3600" t="str">
            <v>Costo  Neto</v>
          </cell>
          <cell r="F3600" t="str">
            <v>Total D=A+B+C</v>
          </cell>
          <cell r="G3600">
            <v>0</v>
          </cell>
        </row>
        <row r="3602">
          <cell r="A3602" t="str">
            <v>ANALISIS DE PRECIOS</v>
          </cell>
        </row>
        <row r="3603">
          <cell r="A3603" t="str">
            <v>COMITENTE:</v>
          </cell>
          <cell r="B3603" t="str">
            <v>DIRECCIÓN DE INFRAESTRUCTURA ESCOLAR</v>
          </cell>
        </row>
        <row r="3604">
          <cell r="A3604" t="str">
            <v>CONTRATISTA:</v>
          </cell>
          <cell r="B3604">
            <v>0</v>
          </cell>
        </row>
        <row r="3605">
          <cell r="A3605" t="str">
            <v>OBRA:</v>
          </cell>
          <cell r="B3605" t="str">
            <v>ESCUELA BATALLA DE TUCUMAN</v>
          </cell>
          <cell r="F3605" t="str">
            <v>PRECIOS A:</v>
          </cell>
          <cell r="G3605">
            <v>0</v>
          </cell>
        </row>
        <row r="3606">
          <cell r="A3606" t="str">
            <v>UBICACIÓN:</v>
          </cell>
          <cell r="B3606" t="str">
            <v>Calle Mendoza y Calle Nº17 - Pocito</v>
          </cell>
        </row>
        <row r="3607">
          <cell r="A3607" t="str">
            <v>RUBRO:</v>
          </cell>
          <cell r="B3607" t="str">
            <v/>
          </cell>
          <cell r="C3607" t="str">
            <v/>
          </cell>
        </row>
        <row r="3608">
          <cell r="A3608" t="str">
            <v>ITEM:</v>
          </cell>
          <cell r="B3608" t="str">
            <v>25.1</v>
          </cell>
          <cell r="C3608" t="str">
            <v>Sala de Nivel Inicial Existente a refaccionar</v>
          </cell>
          <cell r="F3608" t="str">
            <v>UNIDAD:</v>
          </cell>
          <cell r="G3608" t="str">
            <v>gl</v>
          </cell>
        </row>
        <row r="3610">
          <cell r="A3610" t="str">
            <v>DATOS REDETERMINACION</v>
          </cell>
          <cell r="C3610" t="str">
            <v>DESIGNACION</v>
          </cell>
          <cell r="D3610" t="str">
            <v>U</v>
          </cell>
          <cell r="E3610" t="str">
            <v>Cantidad</v>
          </cell>
          <cell r="F3610" t="str">
            <v>$ Unitarios</v>
          </cell>
          <cell r="G3610" t="str">
            <v>$ Parcial</v>
          </cell>
        </row>
        <row r="3611">
          <cell r="A3611" t="str">
            <v>CÓDIGO</v>
          </cell>
          <cell r="B3611" t="str">
            <v>DESCRIPCIÓN</v>
          </cell>
        </row>
        <row r="3612">
          <cell r="C3612" t="str">
            <v>A - MATERIALES</v>
          </cell>
        </row>
        <row r="3613">
          <cell r="A3613" t="str">
            <v/>
          </cell>
          <cell r="B3613" t="str">
            <v/>
          </cell>
          <cell r="D3613" t="str">
            <v/>
          </cell>
          <cell r="F3613">
            <v>0</v>
          </cell>
          <cell r="G3613">
            <v>0</v>
          </cell>
        </row>
        <row r="3614">
          <cell r="A3614" t="str">
            <v/>
          </cell>
          <cell r="B3614" t="str">
            <v/>
          </cell>
          <cell r="D3614" t="str">
            <v/>
          </cell>
          <cell r="F3614">
            <v>0</v>
          </cell>
          <cell r="G3614">
            <v>0</v>
          </cell>
        </row>
        <row r="3615">
          <cell r="A3615" t="str">
            <v/>
          </cell>
          <cell r="B3615" t="str">
            <v/>
          </cell>
          <cell r="D3615" t="str">
            <v/>
          </cell>
          <cell r="F3615">
            <v>0</v>
          </cell>
          <cell r="G3615">
            <v>0</v>
          </cell>
        </row>
        <row r="3616">
          <cell r="A3616" t="str">
            <v/>
          </cell>
          <cell r="B3616" t="str">
            <v/>
          </cell>
          <cell r="D3616" t="str">
            <v/>
          </cell>
          <cell r="F3616">
            <v>0</v>
          </cell>
          <cell r="G3616">
            <v>0</v>
          </cell>
        </row>
        <row r="3617">
          <cell r="A3617" t="str">
            <v/>
          </cell>
          <cell r="B3617" t="str">
            <v/>
          </cell>
          <cell r="D3617" t="str">
            <v/>
          </cell>
          <cell r="F3617">
            <v>0</v>
          </cell>
          <cell r="G3617">
            <v>0</v>
          </cell>
        </row>
        <row r="3618">
          <cell r="A3618" t="str">
            <v/>
          </cell>
          <cell r="B3618" t="str">
            <v/>
          </cell>
          <cell r="D3618" t="str">
            <v/>
          </cell>
          <cell r="F3618">
            <v>0</v>
          </cell>
          <cell r="G3618">
            <v>0</v>
          </cell>
        </row>
        <row r="3619">
          <cell r="A3619" t="str">
            <v/>
          </cell>
          <cell r="B3619" t="str">
            <v/>
          </cell>
          <cell r="D3619" t="str">
            <v/>
          </cell>
          <cell r="F3619">
            <v>0</v>
          </cell>
          <cell r="G3619">
            <v>0</v>
          </cell>
        </row>
        <row r="3620">
          <cell r="A3620" t="str">
            <v/>
          </cell>
          <cell r="B3620" t="str">
            <v/>
          </cell>
          <cell r="D3620" t="str">
            <v/>
          </cell>
          <cell r="F3620">
            <v>0</v>
          </cell>
          <cell r="G3620">
            <v>0</v>
          </cell>
        </row>
        <row r="3621">
          <cell r="A3621" t="str">
            <v/>
          </cell>
          <cell r="B3621" t="str">
            <v/>
          </cell>
          <cell r="D3621" t="str">
            <v/>
          </cell>
          <cell r="F3621">
            <v>0</v>
          </cell>
          <cell r="G3621">
            <v>0</v>
          </cell>
        </row>
        <row r="3622">
          <cell r="A3622" t="str">
            <v/>
          </cell>
          <cell r="B3622" t="str">
            <v/>
          </cell>
          <cell r="D3622" t="str">
            <v/>
          </cell>
          <cell r="F3622">
            <v>0</v>
          </cell>
          <cell r="G3622">
            <v>0</v>
          </cell>
        </row>
        <row r="3623">
          <cell r="A3623" t="str">
            <v/>
          </cell>
          <cell r="B3623" t="str">
            <v/>
          </cell>
          <cell r="D3623" t="str">
            <v/>
          </cell>
          <cell r="F3623">
            <v>0</v>
          </cell>
          <cell r="G3623">
            <v>0</v>
          </cell>
        </row>
        <row r="3624">
          <cell r="A3624" t="str">
            <v/>
          </cell>
          <cell r="B3624" t="str">
            <v/>
          </cell>
          <cell r="D3624" t="str">
            <v/>
          </cell>
          <cell r="F3624">
            <v>0</v>
          </cell>
          <cell r="G3624">
            <v>0</v>
          </cell>
        </row>
        <row r="3625">
          <cell r="A3625" t="str">
            <v/>
          </cell>
          <cell r="B3625" t="str">
            <v/>
          </cell>
          <cell r="D3625" t="str">
            <v/>
          </cell>
          <cell r="F3625">
            <v>0</v>
          </cell>
          <cell r="G3625">
            <v>0</v>
          </cell>
        </row>
        <row r="3626">
          <cell r="A3626" t="str">
            <v/>
          </cell>
          <cell r="B3626" t="str">
            <v/>
          </cell>
          <cell r="D3626" t="str">
            <v/>
          </cell>
          <cell r="F3626">
            <v>0</v>
          </cell>
          <cell r="G3626">
            <v>0</v>
          </cell>
        </row>
        <row r="3627">
          <cell r="F3627" t="str">
            <v>Total A</v>
          </cell>
          <cell r="G3627">
            <v>0</v>
          </cell>
        </row>
        <row r="3628">
          <cell r="C3628" t="str">
            <v>B - MANO DE OBRA</v>
          </cell>
        </row>
        <row r="3629">
          <cell r="A3629" t="str">
            <v/>
          </cell>
          <cell r="B3629" t="str">
            <v/>
          </cell>
          <cell r="D3629" t="str">
            <v/>
          </cell>
          <cell r="F3629">
            <v>0</v>
          </cell>
          <cell r="G3629">
            <v>0</v>
          </cell>
        </row>
        <row r="3630">
          <cell r="A3630" t="str">
            <v/>
          </cell>
          <cell r="B3630" t="str">
            <v/>
          </cell>
          <cell r="D3630" t="str">
            <v/>
          </cell>
          <cell r="F3630">
            <v>0</v>
          </cell>
          <cell r="G3630">
            <v>0</v>
          </cell>
        </row>
        <row r="3631">
          <cell r="A3631" t="str">
            <v/>
          </cell>
          <cell r="B3631" t="str">
            <v/>
          </cell>
          <cell r="D3631" t="str">
            <v/>
          </cell>
          <cell r="F3631">
            <v>0</v>
          </cell>
          <cell r="G3631">
            <v>0</v>
          </cell>
        </row>
        <row r="3632">
          <cell r="A3632" t="str">
            <v/>
          </cell>
          <cell r="B3632" t="str">
            <v/>
          </cell>
          <cell r="D3632" t="str">
            <v/>
          </cell>
          <cell r="F3632">
            <v>0</v>
          </cell>
          <cell r="G3632">
            <v>0</v>
          </cell>
        </row>
        <row r="3633">
          <cell r="A3633" t="str">
            <v/>
          </cell>
          <cell r="B3633" t="str">
            <v/>
          </cell>
          <cell r="D3633" t="str">
            <v/>
          </cell>
          <cell r="F3633">
            <v>0</v>
          </cell>
          <cell r="G3633">
            <v>0</v>
          </cell>
        </row>
        <row r="3634">
          <cell r="A3634" t="str">
            <v/>
          </cell>
          <cell r="B3634" t="str">
            <v/>
          </cell>
          <cell r="D3634" t="str">
            <v/>
          </cell>
          <cell r="F3634">
            <v>0</v>
          </cell>
          <cell r="G3634">
            <v>0</v>
          </cell>
        </row>
        <row r="3635">
          <cell r="A3635" t="str">
            <v/>
          </cell>
          <cell r="B3635" t="str">
            <v/>
          </cell>
          <cell r="D3635" t="str">
            <v/>
          </cell>
          <cell r="F3635">
            <v>0</v>
          </cell>
          <cell r="G3635">
            <v>0</v>
          </cell>
        </row>
        <row r="3636">
          <cell r="A3636" t="str">
            <v/>
          </cell>
          <cell r="B3636" t="str">
            <v/>
          </cell>
          <cell r="D3636" t="str">
            <v/>
          </cell>
          <cell r="F3636">
            <v>0</v>
          </cell>
          <cell r="G3636">
            <v>0</v>
          </cell>
        </row>
        <row r="3637">
          <cell r="F3637" t="str">
            <v>Total B</v>
          </cell>
          <cell r="G3637">
            <v>0</v>
          </cell>
        </row>
        <row r="3638">
          <cell r="C3638" t="str">
            <v>C - EQUIPOS</v>
          </cell>
        </row>
        <row r="3639">
          <cell r="A3639" t="str">
            <v/>
          </cell>
          <cell r="B3639" t="str">
            <v/>
          </cell>
          <cell r="D3639" t="str">
            <v/>
          </cell>
          <cell r="F3639">
            <v>0</v>
          </cell>
          <cell r="G3639">
            <v>0</v>
          </cell>
        </row>
        <row r="3640">
          <cell r="A3640" t="str">
            <v/>
          </cell>
          <cell r="B3640" t="str">
            <v/>
          </cell>
          <cell r="D3640" t="str">
            <v/>
          </cell>
          <cell r="F3640">
            <v>0</v>
          </cell>
          <cell r="G3640">
            <v>0</v>
          </cell>
        </row>
        <row r="3641">
          <cell r="A3641" t="str">
            <v/>
          </cell>
          <cell r="B3641" t="str">
            <v/>
          </cell>
          <cell r="D3641" t="str">
            <v/>
          </cell>
          <cell r="F3641">
            <v>0</v>
          </cell>
          <cell r="G3641">
            <v>0</v>
          </cell>
        </row>
        <row r="3642">
          <cell r="A3642" t="str">
            <v/>
          </cell>
          <cell r="B3642" t="str">
            <v/>
          </cell>
          <cell r="D3642" t="str">
            <v/>
          </cell>
          <cell r="F3642">
            <v>0</v>
          </cell>
          <cell r="G3642">
            <v>0</v>
          </cell>
        </row>
        <row r="3643">
          <cell r="A3643" t="str">
            <v/>
          </cell>
          <cell r="B3643" t="str">
            <v/>
          </cell>
          <cell r="D3643" t="str">
            <v/>
          </cell>
          <cell r="F3643">
            <v>0</v>
          </cell>
          <cell r="G3643">
            <v>0</v>
          </cell>
        </row>
        <row r="3644">
          <cell r="A3644" t="str">
            <v/>
          </cell>
          <cell r="B3644" t="str">
            <v/>
          </cell>
          <cell r="D3644" t="str">
            <v/>
          </cell>
          <cell r="F3644">
            <v>0</v>
          </cell>
          <cell r="G3644">
            <v>0</v>
          </cell>
        </row>
        <row r="3645">
          <cell r="A3645" t="str">
            <v/>
          </cell>
          <cell r="B3645" t="str">
            <v/>
          </cell>
          <cell r="D3645" t="str">
            <v/>
          </cell>
          <cell r="F3645">
            <v>0</v>
          </cell>
          <cell r="G3645">
            <v>0</v>
          </cell>
        </row>
        <row r="3646">
          <cell r="A3646" t="str">
            <v/>
          </cell>
          <cell r="B3646" t="str">
            <v/>
          </cell>
          <cell r="D3646" t="str">
            <v/>
          </cell>
          <cell r="F3646">
            <v>0</v>
          </cell>
          <cell r="G3646">
            <v>0</v>
          </cell>
        </row>
        <row r="3647">
          <cell r="A3647" t="str">
            <v/>
          </cell>
          <cell r="B3647" t="str">
            <v/>
          </cell>
          <cell r="D3647" t="str">
            <v/>
          </cell>
          <cell r="F3647">
            <v>0</v>
          </cell>
          <cell r="G3647">
            <v>0</v>
          </cell>
        </row>
        <row r="3648">
          <cell r="F3648" t="str">
            <v>Total C</v>
          </cell>
          <cell r="G3648">
            <v>0</v>
          </cell>
        </row>
        <row r="3650">
          <cell r="A3650" t="str">
            <v>25.1</v>
          </cell>
          <cell r="B3650" t="str">
            <v>Sala de Nivel Inicial Existente a refaccionar</v>
          </cell>
          <cell r="D3650" t="str">
            <v>Costo  Neto</v>
          </cell>
          <cell r="F3650" t="str">
            <v>Total D=A+B+C</v>
          </cell>
          <cell r="G3650">
            <v>0</v>
          </cell>
        </row>
        <row r="3652">
          <cell r="A3652" t="str">
            <v>ANALISIS DE PRECIOS</v>
          </cell>
        </row>
        <row r="3653">
          <cell r="A3653" t="str">
            <v>COMITENTE:</v>
          </cell>
          <cell r="B3653" t="str">
            <v>DIRECCIÓN DE INFRAESTRUCTURA ESCOLAR</v>
          </cell>
        </row>
        <row r="3654">
          <cell r="A3654" t="str">
            <v>CONTRATISTA:</v>
          </cell>
          <cell r="B3654">
            <v>0</v>
          </cell>
        </row>
        <row r="3655">
          <cell r="A3655" t="str">
            <v>OBRA:</v>
          </cell>
          <cell r="B3655" t="str">
            <v>ESCUELA BATALLA DE TUCUMAN</v>
          </cell>
          <cell r="F3655" t="str">
            <v>PRECIOS A:</v>
          </cell>
          <cell r="G3655">
            <v>0</v>
          </cell>
        </row>
        <row r="3656">
          <cell r="A3656" t="str">
            <v>UBICACIÓN:</v>
          </cell>
          <cell r="B3656" t="str">
            <v>Calle Mendoza y Calle Nº17 - Pocito</v>
          </cell>
        </row>
        <row r="3657">
          <cell r="A3657" t="str">
            <v>RUBRO:</v>
          </cell>
          <cell r="B3657" t="str">
            <v/>
          </cell>
          <cell r="C3657" t="str">
            <v/>
          </cell>
        </row>
        <row r="3658">
          <cell r="A3658" t="str">
            <v>ITEM:</v>
          </cell>
          <cell r="B3658" t="str">
            <v>25.2</v>
          </cell>
          <cell r="C3658" t="str">
            <v>Sanitario existente de nivel inicial a refaccionar</v>
          </cell>
          <cell r="F3658" t="str">
            <v>UNIDAD:</v>
          </cell>
          <cell r="G3658" t="str">
            <v>gl</v>
          </cell>
        </row>
        <row r="3660">
          <cell r="A3660" t="str">
            <v>DATOS REDETERMINACION</v>
          </cell>
          <cell r="C3660" t="str">
            <v>DESIGNACION</v>
          </cell>
          <cell r="D3660" t="str">
            <v>U</v>
          </cell>
          <cell r="E3660" t="str">
            <v>Cantidad</v>
          </cell>
          <cell r="F3660" t="str">
            <v>$ Unitarios</v>
          </cell>
          <cell r="G3660" t="str">
            <v>$ Parcial</v>
          </cell>
        </row>
        <row r="3661">
          <cell r="A3661" t="str">
            <v>CÓDIGO</v>
          </cell>
          <cell r="B3661" t="str">
            <v>DESCRIPCIÓN</v>
          </cell>
        </row>
        <row r="3662">
          <cell r="C3662" t="str">
            <v>A - MATERIALES</v>
          </cell>
        </row>
        <row r="3663">
          <cell r="A3663" t="str">
            <v/>
          </cell>
          <cell r="B3663" t="str">
            <v/>
          </cell>
          <cell r="D3663" t="str">
            <v/>
          </cell>
          <cell r="F3663">
            <v>0</v>
          </cell>
          <cell r="G3663">
            <v>0</v>
          </cell>
        </row>
        <row r="3664">
          <cell r="A3664" t="str">
            <v/>
          </cell>
          <cell r="B3664" t="str">
            <v/>
          </cell>
          <cell r="D3664" t="str">
            <v/>
          </cell>
          <cell r="F3664">
            <v>0</v>
          </cell>
          <cell r="G3664">
            <v>0</v>
          </cell>
        </row>
        <row r="3665">
          <cell r="A3665" t="str">
            <v/>
          </cell>
          <cell r="B3665" t="str">
            <v/>
          </cell>
          <cell r="D3665" t="str">
            <v/>
          </cell>
          <cell r="F3665">
            <v>0</v>
          </cell>
          <cell r="G3665">
            <v>0</v>
          </cell>
        </row>
        <row r="3666">
          <cell r="A3666" t="str">
            <v/>
          </cell>
          <cell r="B3666" t="str">
            <v/>
          </cell>
          <cell r="D3666" t="str">
            <v/>
          </cell>
          <cell r="F3666">
            <v>0</v>
          </cell>
          <cell r="G3666">
            <v>0</v>
          </cell>
        </row>
        <row r="3667">
          <cell r="A3667" t="str">
            <v/>
          </cell>
          <cell r="B3667" t="str">
            <v/>
          </cell>
          <cell r="D3667" t="str">
            <v/>
          </cell>
          <cell r="F3667">
            <v>0</v>
          </cell>
          <cell r="G3667">
            <v>0</v>
          </cell>
        </row>
        <row r="3668">
          <cell r="A3668" t="str">
            <v/>
          </cell>
          <cell r="B3668" t="str">
            <v/>
          </cell>
          <cell r="D3668" t="str">
            <v/>
          </cell>
          <cell r="F3668">
            <v>0</v>
          </cell>
          <cell r="G3668">
            <v>0</v>
          </cell>
        </row>
        <row r="3669">
          <cell r="A3669" t="str">
            <v/>
          </cell>
          <cell r="B3669" t="str">
            <v/>
          </cell>
          <cell r="D3669" t="str">
            <v/>
          </cell>
          <cell r="F3669">
            <v>0</v>
          </cell>
          <cell r="G3669">
            <v>0</v>
          </cell>
        </row>
        <row r="3670">
          <cell r="A3670" t="str">
            <v/>
          </cell>
          <cell r="B3670" t="str">
            <v/>
          </cell>
          <cell r="D3670" t="str">
            <v/>
          </cell>
          <cell r="F3670">
            <v>0</v>
          </cell>
          <cell r="G3670">
            <v>0</v>
          </cell>
        </row>
        <row r="3671">
          <cell r="A3671" t="str">
            <v/>
          </cell>
          <cell r="B3671" t="str">
            <v/>
          </cell>
          <cell r="D3671" t="str">
            <v/>
          </cell>
          <cell r="F3671">
            <v>0</v>
          </cell>
          <cell r="G3671">
            <v>0</v>
          </cell>
        </row>
        <row r="3672">
          <cell r="A3672" t="str">
            <v/>
          </cell>
          <cell r="B3672" t="str">
            <v/>
          </cell>
          <cell r="D3672" t="str">
            <v/>
          </cell>
          <cell r="F3672">
            <v>0</v>
          </cell>
          <cell r="G3672">
            <v>0</v>
          </cell>
        </row>
        <row r="3673">
          <cell r="A3673" t="str">
            <v/>
          </cell>
          <cell r="B3673" t="str">
            <v/>
          </cell>
          <cell r="D3673" t="str">
            <v/>
          </cell>
          <cell r="F3673">
            <v>0</v>
          </cell>
          <cell r="G3673">
            <v>0</v>
          </cell>
        </row>
        <row r="3674">
          <cell r="A3674" t="str">
            <v/>
          </cell>
          <cell r="B3674" t="str">
            <v/>
          </cell>
          <cell r="D3674" t="str">
            <v/>
          </cell>
          <cell r="F3674">
            <v>0</v>
          </cell>
          <cell r="G3674">
            <v>0</v>
          </cell>
        </row>
        <row r="3675">
          <cell r="A3675" t="str">
            <v/>
          </cell>
          <cell r="B3675" t="str">
            <v/>
          </cell>
          <cell r="D3675" t="str">
            <v/>
          </cell>
          <cell r="F3675">
            <v>0</v>
          </cell>
          <cell r="G3675">
            <v>0</v>
          </cell>
        </row>
        <row r="3676">
          <cell r="A3676" t="str">
            <v/>
          </cell>
          <cell r="B3676" t="str">
            <v/>
          </cell>
          <cell r="D3676" t="str">
            <v/>
          </cell>
          <cell r="F3676">
            <v>0</v>
          </cell>
          <cell r="G3676">
            <v>0</v>
          </cell>
        </row>
        <row r="3677">
          <cell r="F3677" t="str">
            <v>Total A</v>
          </cell>
          <cell r="G3677">
            <v>0</v>
          </cell>
        </row>
        <row r="3678">
          <cell r="C3678" t="str">
            <v>B - MANO DE OBRA</v>
          </cell>
        </row>
        <row r="3679">
          <cell r="A3679" t="str">
            <v/>
          </cell>
          <cell r="B3679" t="str">
            <v/>
          </cell>
          <cell r="D3679" t="str">
            <v/>
          </cell>
          <cell r="F3679">
            <v>0</v>
          </cell>
          <cell r="G3679">
            <v>0</v>
          </cell>
        </row>
        <row r="3680">
          <cell r="A3680" t="str">
            <v/>
          </cell>
          <cell r="B3680" t="str">
            <v/>
          </cell>
          <cell r="D3680" t="str">
            <v/>
          </cell>
          <cell r="F3680">
            <v>0</v>
          </cell>
          <cell r="G3680">
            <v>0</v>
          </cell>
        </row>
        <row r="3681">
          <cell r="A3681" t="str">
            <v/>
          </cell>
          <cell r="B3681" t="str">
            <v/>
          </cell>
          <cell r="D3681" t="str">
            <v/>
          </cell>
          <cell r="F3681">
            <v>0</v>
          </cell>
          <cell r="G3681">
            <v>0</v>
          </cell>
        </row>
        <row r="3682">
          <cell r="A3682" t="str">
            <v/>
          </cell>
          <cell r="B3682" t="str">
            <v/>
          </cell>
          <cell r="D3682" t="str">
            <v/>
          </cell>
          <cell r="F3682">
            <v>0</v>
          </cell>
          <cell r="G3682">
            <v>0</v>
          </cell>
        </row>
        <row r="3683">
          <cell r="A3683" t="str">
            <v/>
          </cell>
          <cell r="B3683" t="str">
            <v/>
          </cell>
          <cell r="D3683" t="str">
            <v/>
          </cell>
          <cell r="F3683">
            <v>0</v>
          </cell>
          <cell r="G3683">
            <v>0</v>
          </cell>
        </row>
        <row r="3684">
          <cell r="A3684" t="str">
            <v/>
          </cell>
          <cell r="B3684" t="str">
            <v/>
          </cell>
          <cell r="D3684" t="str">
            <v/>
          </cell>
          <cell r="F3684">
            <v>0</v>
          </cell>
          <cell r="G3684">
            <v>0</v>
          </cell>
        </row>
        <row r="3685">
          <cell r="A3685" t="str">
            <v/>
          </cell>
          <cell r="B3685" t="str">
            <v/>
          </cell>
          <cell r="D3685" t="str">
            <v/>
          </cell>
          <cell r="F3685">
            <v>0</v>
          </cell>
          <cell r="G3685">
            <v>0</v>
          </cell>
        </row>
        <row r="3686">
          <cell r="A3686" t="str">
            <v/>
          </cell>
          <cell r="B3686" t="str">
            <v/>
          </cell>
          <cell r="D3686" t="str">
            <v/>
          </cell>
          <cell r="F3686">
            <v>0</v>
          </cell>
          <cell r="G3686">
            <v>0</v>
          </cell>
        </row>
        <row r="3687">
          <cell r="F3687" t="str">
            <v>Total B</v>
          </cell>
          <cell r="G3687">
            <v>0</v>
          </cell>
        </row>
        <row r="3688">
          <cell r="C3688" t="str">
            <v>C - EQUIPOS</v>
          </cell>
        </row>
        <row r="3689">
          <cell r="A3689" t="str">
            <v/>
          </cell>
          <cell r="B3689" t="str">
            <v/>
          </cell>
          <cell r="D3689" t="str">
            <v/>
          </cell>
          <cell r="F3689">
            <v>0</v>
          </cell>
          <cell r="G3689">
            <v>0</v>
          </cell>
        </row>
        <row r="3690">
          <cell r="A3690" t="str">
            <v/>
          </cell>
          <cell r="B3690" t="str">
            <v/>
          </cell>
          <cell r="D3690" t="str">
            <v/>
          </cell>
          <cell r="F3690">
            <v>0</v>
          </cell>
          <cell r="G3690">
            <v>0</v>
          </cell>
        </row>
        <row r="3691">
          <cell r="A3691" t="str">
            <v/>
          </cell>
          <cell r="B3691" t="str">
            <v/>
          </cell>
          <cell r="D3691" t="str">
            <v/>
          </cell>
          <cell r="F3691">
            <v>0</v>
          </cell>
          <cell r="G3691">
            <v>0</v>
          </cell>
        </row>
        <row r="3692">
          <cell r="A3692" t="str">
            <v/>
          </cell>
          <cell r="B3692" t="str">
            <v/>
          </cell>
          <cell r="D3692" t="str">
            <v/>
          </cell>
          <cell r="F3692">
            <v>0</v>
          </cell>
          <cell r="G3692">
            <v>0</v>
          </cell>
        </row>
        <row r="3693">
          <cell r="A3693" t="str">
            <v/>
          </cell>
          <cell r="B3693" t="str">
            <v/>
          </cell>
          <cell r="D3693" t="str">
            <v/>
          </cell>
          <cell r="F3693">
            <v>0</v>
          </cell>
          <cell r="G3693">
            <v>0</v>
          </cell>
        </row>
        <row r="3694">
          <cell r="A3694" t="str">
            <v/>
          </cell>
          <cell r="B3694" t="str">
            <v/>
          </cell>
          <cell r="D3694" t="str">
            <v/>
          </cell>
          <cell r="F3694">
            <v>0</v>
          </cell>
          <cell r="G3694">
            <v>0</v>
          </cell>
        </row>
        <row r="3695">
          <cell r="A3695" t="str">
            <v/>
          </cell>
          <cell r="B3695" t="str">
            <v/>
          </cell>
          <cell r="D3695" t="str">
            <v/>
          </cell>
          <cell r="F3695">
            <v>0</v>
          </cell>
          <cell r="G3695">
            <v>0</v>
          </cell>
        </row>
        <row r="3696">
          <cell r="A3696" t="str">
            <v/>
          </cell>
          <cell r="B3696" t="str">
            <v/>
          </cell>
          <cell r="D3696" t="str">
            <v/>
          </cell>
          <cell r="F3696">
            <v>0</v>
          </cell>
          <cell r="G3696">
            <v>0</v>
          </cell>
        </row>
        <row r="3697">
          <cell r="A3697" t="str">
            <v/>
          </cell>
          <cell r="B3697" t="str">
            <v/>
          </cell>
          <cell r="D3697" t="str">
            <v/>
          </cell>
          <cell r="F3697">
            <v>0</v>
          </cell>
          <cell r="G3697">
            <v>0</v>
          </cell>
        </row>
        <row r="3698">
          <cell r="F3698" t="str">
            <v>Total C</v>
          </cell>
          <cell r="G3698">
            <v>0</v>
          </cell>
        </row>
        <row r="3700">
          <cell r="A3700" t="str">
            <v>25.2</v>
          </cell>
          <cell r="B3700" t="str">
            <v>Sanitario existente de nivel inicial a refaccionar</v>
          </cell>
          <cell r="D3700" t="str">
            <v>Costo  Neto</v>
          </cell>
          <cell r="F3700" t="str">
            <v>Total D=A+B+C</v>
          </cell>
          <cell r="G3700">
            <v>0</v>
          </cell>
        </row>
        <row r="3702">
          <cell r="A3702" t="str">
            <v>ANALISIS DE PRECIOS</v>
          </cell>
        </row>
        <row r="3703">
          <cell r="A3703" t="str">
            <v>COMITENTE:</v>
          </cell>
          <cell r="B3703" t="str">
            <v>DIRECCIÓN DE INFRAESTRUCTURA ESCOLAR</v>
          </cell>
        </row>
        <row r="3704">
          <cell r="A3704" t="str">
            <v>CONTRATISTA:</v>
          </cell>
          <cell r="B3704">
            <v>0</v>
          </cell>
        </row>
        <row r="3705">
          <cell r="A3705" t="str">
            <v>OBRA:</v>
          </cell>
          <cell r="B3705" t="str">
            <v>ESCUELA BATALLA DE TUCUMAN</v>
          </cell>
          <cell r="F3705" t="str">
            <v>PRECIOS A:</v>
          </cell>
          <cell r="G3705">
            <v>0</v>
          </cell>
        </row>
        <row r="3706">
          <cell r="A3706" t="str">
            <v>UBICACIÓN:</v>
          </cell>
          <cell r="B3706" t="str">
            <v>Calle Mendoza y Calle Nº17 - Pocito</v>
          </cell>
        </row>
        <row r="3707">
          <cell r="A3707" t="str">
            <v>RUBRO:</v>
          </cell>
          <cell r="B3707" t="str">
            <v/>
          </cell>
          <cell r="C3707" t="str">
            <v/>
          </cell>
        </row>
        <row r="3708">
          <cell r="A3708" t="str">
            <v>ITEM:</v>
          </cell>
          <cell r="B3708" t="str">
            <v>25.3</v>
          </cell>
          <cell r="C3708" t="str">
            <v>Circulación existente a refaccionar</v>
          </cell>
          <cell r="F3708" t="str">
            <v>UNIDAD:</v>
          </cell>
          <cell r="G3708" t="str">
            <v>gl</v>
          </cell>
        </row>
        <row r="3710">
          <cell r="A3710" t="str">
            <v>DATOS REDETERMINACION</v>
          </cell>
          <cell r="C3710" t="str">
            <v>DESIGNACION</v>
          </cell>
          <cell r="D3710" t="str">
            <v>U</v>
          </cell>
          <cell r="E3710" t="str">
            <v>Cantidad</v>
          </cell>
          <cell r="F3710" t="str">
            <v>$ Unitarios</v>
          </cell>
          <cell r="G3710" t="str">
            <v>$ Parcial</v>
          </cell>
        </row>
        <row r="3711">
          <cell r="A3711" t="str">
            <v>CÓDIGO</v>
          </cell>
          <cell r="B3711" t="str">
            <v>DESCRIPCIÓN</v>
          </cell>
        </row>
        <row r="3712">
          <cell r="C3712" t="str">
            <v>A - MATERIALES</v>
          </cell>
        </row>
        <row r="3713">
          <cell r="A3713" t="str">
            <v/>
          </cell>
          <cell r="B3713" t="str">
            <v/>
          </cell>
          <cell r="D3713" t="str">
            <v/>
          </cell>
          <cell r="F3713">
            <v>0</v>
          </cell>
          <cell r="G3713">
            <v>0</v>
          </cell>
        </row>
        <row r="3714">
          <cell r="A3714" t="str">
            <v/>
          </cell>
          <cell r="B3714" t="str">
            <v/>
          </cell>
          <cell r="D3714" t="str">
            <v/>
          </cell>
          <cell r="F3714">
            <v>0</v>
          </cell>
          <cell r="G3714">
            <v>0</v>
          </cell>
        </row>
        <row r="3715">
          <cell r="A3715" t="str">
            <v/>
          </cell>
          <cell r="B3715" t="str">
            <v/>
          </cell>
          <cell r="D3715" t="str">
            <v/>
          </cell>
          <cell r="F3715">
            <v>0</v>
          </cell>
          <cell r="G3715">
            <v>0</v>
          </cell>
        </row>
        <row r="3716">
          <cell r="A3716" t="str">
            <v/>
          </cell>
          <cell r="B3716" t="str">
            <v/>
          </cell>
          <cell r="D3716" t="str">
            <v/>
          </cell>
          <cell r="F3716">
            <v>0</v>
          </cell>
          <cell r="G3716">
            <v>0</v>
          </cell>
        </row>
        <row r="3717">
          <cell r="A3717" t="str">
            <v/>
          </cell>
          <cell r="B3717" t="str">
            <v/>
          </cell>
          <cell r="D3717" t="str">
            <v/>
          </cell>
          <cell r="F3717">
            <v>0</v>
          </cell>
          <cell r="G3717">
            <v>0</v>
          </cell>
        </row>
        <row r="3718">
          <cell r="A3718" t="str">
            <v/>
          </cell>
          <cell r="B3718" t="str">
            <v/>
          </cell>
          <cell r="D3718" t="str">
            <v/>
          </cell>
          <cell r="F3718">
            <v>0</v>
          </cell>
          <cell r="G3718">
            <v>0</v>
          </cell>
        </row>
        <row r="3719">
          <cell r="A3719" t="str">
            <v/>
          </cell>
          <cell r="B3719" t="str">
            <v/>
          </cell>
          <cell r="D3719" t="str">
            <v/>
          </cell>
          <cell r="F3719">
            <v>0</v>
          </cell>
          <cell r="G3719">
            <v>0</v>
          </cell>
        </row>
        <row r="3720">
          <cell r="A3720" t="str">
            <v/>
          </cell>
          <cell r="B3720" t="str">
            <v/>
          </cell>
          <cell r="D3720" t="str">
            <v/>
          </cell>
          <cell r="F3720">
            <v>0</v>
          </cell>
          <cell r="G3720">
            <v>0</v>
          </cell>
        </row>
        <row r="3721">
          <cell r="A3721" t="str">
            <v/>
          </cell>
          <cell r="B3721" t="str">
            <v/>
          </cell>
          <cell r="D3721" t="str">
            <v/>
          </cell>
          <cell r="F3721">
            <v>0</v>
          </cell>
          <cell r="G3721">
            <v>0</v>
          </cell>
        </row>
        <row r="3722">
          <cell r="A3722" t="str">
            <v/>
          </cell>
          <cell r="B3722" t="str">
            <v/>
          </cell>
          <cell r="D3722" t="str">
            <v/>
          </cell>
          <cell r="F3722">
            <v>0</v>
          </cell>
          <cell r="G3722">
            <v>0</v>
          </cell>
        </row>
        <row r="3723">
          <cell r="A3723" t="str">
            <v/>
          </cell>
          <cell r="B3723" t="str">
            <v/>
          </cell>
          <cell r="D3723" t="str">
            <v/>
          </cell>
          <cell r="F3723">
            <v>0</v>
          </cell>
          <cell r="G3723">
            <v>0</v>
          </cell>
        </row>
        <row r="3724">
          <cell r="A3724" t="str">
            <v/>
          </cell>
          <cell r="B3724" t="str">
            <v/>
          </cell>
          <cell r="D3724" t="str">
            <v/>
          </cell>
          <cell r="F3724">
            <v>0</v>
          </cell>
          <cell r="G3724">
            <v>0</v>
          </cell>
        </row>
        <row r="3725">
          <cell r="A3725" t="str">
            <v/>
          </cell>
          <cell r="B3725" t="str">
            <v/>
          </cell>
          <cell r="D3725" t="str">
            <v/>
          </cell>
          <cell r="F3725">
            <v>0</v>
          </cell>
          <cell r="G3725">
            <v>0</v>
          </cell>
        </row>
        <row r="3726">
          <cell r="A3726" t="str">
            <v/>
          </cell>
          <cell r="B3726" t="str">
            <v/>
          </cell>
          <cell r="D3726" t="str">
            <v/>
          </cell>
          <cell r="F3726">
            <v>0</v>
          </cell>
          <cell r="G3726">
            <v>0</v>
          </cell>
        </row>
        <row r="3727">
          <cell r="F3727" t="str">
            <v>Total A</v>
          </cell>
          <cell r="G3727">
            <v>0</v>
          </cell>
        </row>
        <row r="3728">
          <cell r="C3728" t="str">
            <v>B - MANO DE OBRA</v>
          </cell>
        </row>
        <row r="3729">
          <cell r="A3729" t="str">
            <v/>
          </cell>
          <cell r="B3729" t="str">
            <v/>
          </cell>
          <cell r="D3729" t="str">
            <v/>
          </cell>
          <cell r="F3729">
            <v>0</v>
          </cell>
          <cell r="G3729">
            <v>0</v>
          </cell>
        </row>
        <row r="3730">
          <cell r="A3730" t="str">
            <v/>
          </cell>
          <cell r="B3730" t="str">
            <v/>
          </cell>
          <cell r="D3730" t="str">
            <v/>
          </cell>
          <cell r="F3730">
            <v>0</v>
          </cell>
          <cell r="G3730">
            <v>0</v>
          </cell>
        </row>
        <row r="3731">
          <cell r="A3731" t="str">
            <v/>
          </cell>
          <cell r="B3731" t="str">
            <v/>
          </cell>
          <cell r="D3731" t="str">
            <v/>
          </cell>
          <cell r="F3731">
            <v>0</v>
          </cell>
          <cell r="G3731">
            <v>0</v>
          </cell>
        </row>
        <row r="3732">
          <cell r="A3732" t="str">
            <v/>
          </cell>
          <cell r="B3732" t="str">
            <v/>
          </cell>
          <cell r="D3732" t="str">
            <v/>
          </cell>
          <cell r="F3732">
            <v>0</v>
          </cell>
          <cell r="G3732">
            <v>0</v>
          </cell>
        </row>
        <row r="3733">
          <cell r="A3733" t="str">
            <v/>
          </cell>
          <cell r="B3733" t="str">
            <v/>
          </cell>
          <cell r="D3733" t="str">
            <v/>
          </cell>
          <cell r="F3733">
            <v>0</v>
          </cell>
          <cell r="G3733">
            <v>0</v>
          </cell>
        </row>
        <row r="3734">
          <cell r="A3734" t="str">
            <v/>
          </cell>
          <cell r="B3734" t="str">
            <v/>
          </cell>
          <cell r="D3734" t="str">
            <v/>
          </cell>
          <cell r="F3734">
            <v>0</v>
          </cell>
          <cell r="G3734">
            <v>0</v>
          </cell>
        </row>
        <row r="3735">
          <cell r="A3735" t="str">
            <v/>
          </cell>
          <cell r="B3735" t="str">
            <v/>
          </cell>
          <cell r="D3735" t="str">
            <v/>
          </cell>
          <cell r="F3735">
            <v>0</v>
          </cell>
          <cell r="G3735">
            <v>0</v>
          </cell>
        </row>
        <row r="3736">
          <cell r="A3736" t="str">
            <v/>
          </cell>
          <cell r="B3736" t="str">
            <v/>
          </cell>
          <cell r="D3736" t="str">
            <v/>
          </cell>
          <cell r="F3736">
            <v>0</v>
          </cell>
          <cell r="G3736">
            <v>0</v>
          </cell>
        </row>
        <row r="3737">
          <cell r="F3737" t="str">
            <v>Total B</v>
          </cell>
          <cell r="G3737">
            <v>0</v>
          </cell>
        </row>
        <row r="3738">
          <cell r="C3738" t="str">
            <v>C - EQUIPOS</v>
          </cell>
        </row>
        <row r="3739">
          <cell r="A3739" t="str">
            <v/>
          </cell>
          <cell r="B3739" t="str">
            <v/>
          </cell>
          <cell r="D3739" t="str">
            <v/>
          </cell>
          <cell r="F3739">
            <v>0</v>
          </cell>
          <cell r="G3739">
            <v>0</v>
          </cell>
        </row>
        <row r="3740">
          <cell r="A3740" t="str">
            <v/>
          </cell>
          <cell r="B3740" t="str">
            <v/>
          </cell>
          <cell r="D3740" t="str">
            <v/>
          </cell>
          <cell r="F3740">
            <v>0</v>
          </cell>
          <cell r="G3740">
            <v>0</v>
          </cell>
        </row>
        <row r="3741">
          <cell r="A3741" t="str">
            <v/>
          </cell>
          <cell r="B3741" t="str">
            <v/>
          </cell>
          <cell r="D3741" t="str">
            <v/>
          </cell>
          <cell r="F3741">
            <v>0</v>
          </cell>
          <cell r="G3741">
            <v>0</v>
          </cell>
        </row>
        <row r="3742">
          <cell r="A3742" t="str">
            <v/>
          </cell>
          <cell r="B3742" t="str">
            <v/>
          </cell>
          <cell r="D3742" t="str">
            <v/>
          </cell>
          <cell r="F3742">
            <v>0</v>
          </cell>
          <cell r="G3742">
            <v>0</v>
          </cell>
        </row>
        <row r="3743">
          <cell r="A3743" t="str">
            <v/>
          </cell>
          <cell r="B3743" t="str">
            <v/>
          </cell>
          <cell r="D3743" t="str">
            <v/>
          </cell>
          <cell r="F3743">
            <v>0</v>
          </cell>
          <cell r="G3743">
            <v>0</v>
          </cell>
        </row>
        <row r="3744">
          <cell r="A3744" t="str">
            <v/>
          </cell>
          <cell r="B3744" t="str">
            <v/>
          </cell>
          <cell r="D3744" t="str">
            <v/>
          </cell>
          <cell r="F3744">
            <v>0</v>
          </cell>
          <cell r="G3744">
            <v>0</v>
          </cell>
        </row>
        <row r="3745">
          <cell r="A3745" t="str">
            <v/>
          </cell>
          <cell r="B3745" t="str">
            <v/>
          </cell>
          <cell r="D3745" t="str">
            <v/>
          </cell>
          <cell r="F3745">
            <v>0</v>
          </cell>
          <cell r="G3745">
            <v>0</v>
          </cell>
        </row>
        <row r="3746">
          <cell r="A3746" t="str">
            <v/>
          </cell>
          <cell r="B3746" t="str">
            <v/>
          </cell>
          <cell r="D3746" t="str">
            <v/>
          </cell>
          <cell r="F3746">
            <v>0</v>
          </cell>
          <cell r="G3746">
            <v>0</v>
          </cell>
        </row>
        <row r="3747">
          <cell r="A3747" t="str">
            <v/>
          </cell>
          <cell r="B3747" t="str">
            <v/>
          </cell>
          <cell r="D3747" t="str">
            <v/>
          </cell>
          <cell r="F3747">
            <v>0</v>
          </cell>
          <cell r="G3747">
            <v>0</v>
          </cell>
        </row>
        <row r="3748">
          <cell r="F3748" t="str">
            <v>Total C</v>
          </cell>
          <cell r="G3748">
            <v>0</v>
          </cell>
        </row>
        <row r="3750">
          <cell r="A3750" t="str">
            <v>25.3</v>
          </cell>
          <cell r="B3750" t="str">
            <v>Circulación existente a refaccionar</v>
          </cell>
          <cell r="D3750" t="str">
            <v>Costo  Neto</v>
          </cell>
          <cell r="F3750" t="str">
            <v>Total D=A+B+C</v>
          </cell>
          <cell r="G3750">
            <v>0</v>
          </cell>
        </row>
        <row r="3752">
          <cell r="A3752" t="str">
            <v>ANALISIS DE PRECIOS</v>
          </cell>
        </row>
        <row r="3753">
          <cell r="A3753" t="str">
            <v>COMITENTE:</v>
          </cell>
          <cell r="B3753" t="str">
            <v>DIRECCIÓN DE INFRAESTRUCTURA ESCOLAR</v>
          </cell>
        </row>
        <row r="3754">
          <cell r="A3754" t="str">
            <v>CONTRATISTA:</v>
          </cell>
          <cell r="B3754">
            <v>0</v>
          </cell>
        </row>
        <row r="3755">
          <cell r="A3755" t="str">
            <v>OBRA:</v>
          </cell>
          <cell r="B3755" t="str">
            <v>ESCUELA BATALLA DE TUCUMAN</v>
          </cell>
          <cell r="F3755" t="str">
            <v>PRECIOS A:</v>
          </cell>
          <cell r="G3755">
            <v>0</v>
          </cell>
        </row>
        <row r="3756">
          <cell r="A3756" t="str">
            <v>UBICACIÓN:</v>
          </cell>
          <cell r="B3756" t="str">
            <v>Calle Mendoza y Calle Nº17 - Pocito</v>
          </cell>
        </row>
        <row r="3757">
          <cell r="A3757" t="str">
            <v>RUBRO:</v>
          </cell>
          <cell r="B3757" t="str">
            <v/>
          </cell>
          <cell r="C3757" t="str">
            <v/>
          </cell>
        </row>
        <row r="3758">
          <cell r="A3758" t="str">
            <v>ITEM:</v>
          </cell>
          <cell r="B3758" t="str">
            <v>25.4</v>
          </cell>
          <cell r="C3758" t="str">
            <v>Patio Cìvico existente a refaccionar</v>
          </cell>
          <cell r="F3758" t="str">
            <v>UNIDAD:</v>
          </cell>
          <cell r="G3758" t="str">
            <v>gl</v>
          </cell>
        </row>
        <row r="3760">
          <cell r="A3760" t="str">
            <v>DATOS REDETERMINACION</v>
          </cell>
          <cell r="C3760" t="str">
            <v>DESIGNACION</v>
          </cell>
          <cell r="D3760" t="str">
            <v>U</v>
          </cell>
          <cell r="E3760" t="str">
            <v>Cantidad</v>
          </cell>
          <cell r="F3760" t="str">
            <v>$ Unitarios</v>
          </cell>
          <cell r="G3760" t="str">
            <v>$ Parcial</v>
          </cell>
        </row>
        <row r="3761">
          <cell r="A3761" t="str">
            <v>CÓDIGO</v>
          </cell>
          <cell r="B3761" t="str">
            <v>DESCRIPCIÓN</v>
          </cell>
        </row>
        <row r="3762">
          <cell r="C3762" t="str">
            <v>A - MATERIALES</v>
          </cell>
        </row>
        <row r="3763">
          <cell r="A3763" t="str">
            <v/>
          </cell>
          <cell r="B3763" t="str">
            <v/>
          </cell>
          <cell r="D3763" t="str">
            <v/>
          </cell>
          <cell r="F3763">
            <v>0</v>
          </cell>
          <cell r="G3763">
            <v>0</v>
          </cell>
        </row>
        <row r="3764">
          <cell r="A3764" t="str">
            <v/>
          </cell>
          <cell r="B3764" t="str">
            <v/>
          </cell>
          <cell r="D3764" t="str">
            <v/>
          </cell>
          <cell r="F3764">
            <v>0</v>
          </cell>
          <cell r="G3764">
            <v>0</v>
          </cell>
        </row>
        <row r="3765">
          <cell r="A3765" t="str">
            <v/>
          </cell>
          <cell r="B3765" t="str">
            <v/>
          </cell>
          <cell r="D3765" t="str">
            <v/>
          </cell>
          <cell r="F3765">
            <v>0</v>
          </cell>
          <cell r="G3765">
            <v>0</v>
          </cell>
        </row>
        <row r="3766">
          <cell r="A3766" t="str">
            <v/>
          </cell>
          <cell r="B3766" t="str">
            <v/>
          </cell>
          <cell r="D3766" t="str">
            <v/>
          </cell>
          <cell r="F3766">
            <v>0</v>
          </cell>
          <cell r="G3766">
            <v>0</v>
          </cell>
        </row>
        <row r="3767">
          <cell r="A3767" t="str">
            <v/>
          </cell>
          <cell r="B3767" t="str">
            <v/>
          </cell>
          <cell r="D3767" t="str">
            <v/>
          </cell>
          <cell r="F3767">
            <v>0</v>
          </cell>
          <cell r="G3767">
            <v>0</v>
          </cell>
        </row>
        <row r="3768">
          <cell r="A3768" t="str">
            <v/>
          </cell>
          <cell r="B3768" t="str">
            <v/>
          </cell>
          <cell r="D3768" t="str">
            <v/>
          </cell>
          <cell r="F3768">
            <v>0</v>
          </cell>
          <cell r="G3768">
            <v>0</v>
          </cell>
        </row>
        <row r="3769">
          <cell r="A3769" t="str">
            <v/>
          </cell>
          <cell r="B3769" t="str">
            <v/>
          </cell>
          <cell r="D3769" t="str">
            <v/>
          </cell>
          <cell r="F3769">
            <v>0</v>
          </cell>
          <cell r="G3769">
            <v>0</v>
          </cell>
        </row>
        <row r="3770">
          <cell r="A3770" t="str">
            <v/>
          </cell>
          <cell r="B3770" t="str">
            <v/>
          </cell>
          <cell r="D3770" t="str">
            <v/>
          </cell>
          <cell r="F3770">
            <v>0</v>
          </cell>
          <cell r="G3770">
            <v>0</v>
          </cell>
        </row>
        <row r="3771">
          <cell r="A3771" t="str">
            <v/>
          </cell>
          <cell r="B3771" t="str">
            <v/>
          </cell>
          <cell r="D3771" t="str">
            <v/>
          </cell>
          <cell r="F3771">
            <v>0</v>
          </cell>
          <cell r="G3771">
            <v>0</v>
          </cell>
        </row>
        <row r="3772">
          <cell r="A3772" t="str">
            <v/>
          </cell>
          <cell r="B3772" t="str">
            <v/>
          </cell>
          <cell r="D3772" t="str">
            <v/>
          </cell>
          <cell r="F3772">
            <v>0</v>
          </cell>
          <cell r="G3772">
            <v>0</v>
          </cell>
        </row>
        <row r="3773">
          <cell r="A3773" t="str">
            <v/>
          </cell>
          <cell r="B3773" t="str">
            <v/>
          </cell>
          <cell r="D3773" t="str">
            <v/>
          </cell>
          <cell r="F3773">
            <v>0</v>
          </cell>
          <cell r="G3773">
            <v>0</v>
          </cell>
        </row>
        <row r="3774">
          <cell r="A3774" t="str">
            <v/>
          </cell>
          <cell r="B3774" t="str">
            <v/>
          </cell>
          <cell r="D3774" t="str">
            <v/>
          </cell>
          <cell r="F3774">
            <v>0</v>
          </cell>
          <cell r="G3774">
            <v>0</v>
          </cell>
        </row>
        <row r="3775">
          <cell r="A3775" t="str">
            <v/>
          </cell>
          <cell r="B3775" t="str">
            <v/>
          </cell>
          <cell r="D3775" t="str">
            <v/>
          </cell>
          <cell r="F3775">
            <v>0</v>
          </cell>
          <cell r="G3775">
            <v>0</v>
          </cell>
        </row>
        <row r="3776">
          <cell r="A3776" t="str">
            <v/>
          </cell>
          <cell r="B3776" t="str">
            <v/>
          </cell>
          <cell r="D3776" t="str">
            <v/>
          </cell>
          <cell r="F3776">
            <v>0</v>
          </cell>
          <cell r="G3776">
            <v>0</v>
          </cell>
        </row>
        <row r="3777">
          <cell r="F3777" t="str">
            <v>Total A</v>
          </cell>
          <cell r="G3777">
            <v>0</v>
          </cell>
        </row>
        <row r="3778">
          <cell r="C3778" t="str">
            <v>B - MANO DE OBRA</v>
          </cell>
        </row>
        <row r="3779">
          <cell r="A3779" t="str">
            <v/>
          </cell>
          <cell r="B3779" t="str">
            <v/>
          </cell>
          <cell r="D3779" t="str">
            <v/>
          </cell>
          <cell r="F3779">
            <v>0</v>
          </cell>
          <cell r="G3779">
            <v>0</v>
          </cell>
        </row>
        <row r="3780">
          <cell r="A3780" t="str">
            <v/>
          </cell>
          <cell r="B3780" t="str">
            <v/>
          </cell>
          <cell r="D3780" t="str">
            <v/>
          </cell>
          <cell r="F3780">
            <v>0</v>
          </cell>
          <cell r="G3780">
            <v>0</v>
          </cell>
        </row>
        <row r="3781">
          <cell r="A3781" t="str">
            <v/>
          </cell>
          <cell r="B3781" t="str">
            <v/>
          </cell>
          <cell r="D3781" t="str">
            <v/>
          </cell>
          <cell r="F3781">
            <v>0</v>
          </cell>
          <cell r="G3781">
            <v>0</v>
          </cell>
        </row>
        <row r="3782">
          <cell r="A3782" t="str">
            <v/>
          </cell>
          <cell r="B3782" t="str">
            <v/>
          </cell>
          <cell r="D3782" t="str">
            <v/>
          </cell>
          <cell r="F3782">
            <v>0</v>
          </cell>
          <cell r="G3782">
            <v>0</v>
          </cell>
        </row>
        <row r="3783">
          <cell r="A3783" t="str">
            <v/>
          </cell>
          <cell r="B3783" t="str">
            <v/>
          </cell>
          <cell r="D3783" t="str">
            <v/>
          </cell>
          <cell r="F3783">
            <v>0</v>
          </cell>
          <cell r="G3783">
            <v>0</v>
          </cell>
        </row>
        <row r="3784">
          <cell r="A3784" t="str">
            <v/>
          </cell>
          <cell r="B3784" t="str">
            <v/>
          </cell>
          <cell r="D3784" t="str">
            <v/>
          </cell>
          <cell r="F3784">
            <v>0</v>
          </cell>
          <cell r="G3784">
            <v>0</v>
          </cell>
        </row>
        <row r="3785">
          <cell r="A3785" t="str">
            <v/>
          </cell>
          <cell r="B3785" t="str">
            <v/>
          </cell>
          <cell r="D3785" t="str">
            <v/>
          </cell>
          <cell r="F3785">
            <v>0</v>
          </cell>
          <cell r="G3785">
            <v>0</v>
          </cell>
        </row>
        <row r="3786">
          <cell r="A3786" t="str">
            <v/>
          </cell>
          <cell r="B3786" t="str">
            <v/>
          </cell>
          <cell r="D3786" t="str">
            <v/>
          </cell>
          <cell r="F3786">
            <v>0</v>
          </cell>
          <cell r="G3786">
            <v>0</v>
          </cell>
        </row>
        <row r="3787">
          <cell r="F3787" t="str">
            <v>Total B</v>
          </cell>
          <cell r="G3787">
            <v>0</v>
          </cell>
        </row>
        <row r="3788">
          <cell r="C3788" t="str">
            <v>C - EQUIPOS</v>
          </cell>
        </row>
        <row r="3789">
          <cell r="A3789" t="str">
            <v/>
          </cell>
          <cell r="B3789" t="str">
            <v/>
          </cell>
          <cell r="D3789" t="str">
            <v/>
          </cell>
          <cell r="F3789">
            <v>0</v>
          </cell>
          <cell r="G3789">
            <v>0</v>
          </cell>
        </row>
        <row r="3790">
          <cell r="A3790" t="str">
            <v/>
          </cell>
          <cell r="B3790" t="str">
            <v/>
          </cell>
          <cell r="D3790" t="str">
            <v/>
          </cell>
          <cell r="F3790">
            <v>0</v>
          </cell>
          <cell r="G3790">
            <v>0</v>
          </cell>
        </row>
        <row r="3791">
          <cell r="A3791" t="str">
            <v/>
          </cell>
          <cell r="B3791" t="str">
            <v/>
          </cell>
          <cell r="D3791" t="str">
            <v/>
          </cell>
          <cell r="F3791">
            <v>0</v>
          </cell>
          <cell r="G3791">
            <v>0</v>
          </cell>
        </row>
        <row r="3792">
          <cell r="A3792" t="str">
            <v/>
          </cell>
          <cell r="B3792" t="str">
            <v/>
          </cell>
          <cell r="D3792" t="str">
            <v/>
          </cell>
          <cell r="F3792">
            <v>0</v>
          </cell>
          <cell r="G3792">
            <v>0</v>
          </cell>
        </row>
        <row r="3793">
          <cell r="A3793" t="str">
            <v/>
          </cell>
          <cell r="B3793" t="str">
            <v/>
          </cell>
          <cell r="D3793" t="str">
            <v/>
          </cell>
          <cell r="F3793">
            <v>0</v>
          </cell>
          <cell r="G3793">
            <v>0</v>
          </cell>
        </row>
        <row r="3794">
          <cell r="A3794" t="str">
            <v/>
          </cell>
          <cell r="B3794" t="str">
            <v/>
          </cell>
          <cell r="D3794" t="str">
            <v/>
          </cell>
          <cell r="F3794">
            <v>0</v>
          </cell>
          <cell r="G3794">
            <v>0</v>
          </cell>
        </row>
        <row r="3795">
          <cell r="A3795" t="str">
            <v/>
          </cell>
          <cell r="B3795" t="str">
            <v/>
          </cell>
          <cell r="D3795" t="str">
            <v/>
          </cell>
          <cell r="F3795">
            <v>0</v>
          </cell>
          <cell r="G3795">
            <v>0</v>
          </cell>
        </row>
        <row r="3796">
          <cell r="A3796" t="str">
            <v/>
          </cell>
          <cell r="B3796" t="str">
            <v/>
          </cell>
          <cell r="D3796" t="str">
            <v/>
          </cell>
          <cell r="F3796">
            <v>0</v>
          </cell>
          <cell r="G3796">
            <v>0</v>
          </cell>
        </row>
        <row r="3797">
          <cell r="A3797" t="str">
            <v/>
          </cell>
          <cell r="B3797" t="str">
            <v/>
          </cell>
          <cell r="D3797" t="str">
            <v/>
          </cell>
          <cell r="F3797">
            <v>0</v>
          </cell>
          <cell r="G3797">
            <v>0</v>
          </cell>
        </row>
        <row r="3798">
          <cell r="F3798" t="str">
            <v>Total C</v>
          </cell>
          <cell r="G3798">
            <v>0</v>
          </cell>
        </row>
        <row r="3800">
          <cell r="A3800" t="str">
            <v>25.4</v>
          </cell>
          <cell r="B3800" t="str">
            <v>Patio Cìvico existente a refaccionar</v>
          </cell>
          <cell r="D3800" t="str">
            <v>Costo  Neto</v>
          </cell>
          <cell r="F3800" t="str">
            <v>Total D=A+B+C</v>
          </cell>
          <cell r="G3800">
            <v>0</v>
          </cell>
        </row>
        <row r="3802">
          <cell r="A3802" t="str">
            <v>ANALISIS DE PRECIOS</v>
          </cell>
        </row>
        <row r="3803">
          <cell r="A3803" t="str">
            <v>COMITENTE:</v>
          </cell>
          <cell r="B3803" t="str">
            <v>DIRECCIÓN DE INFRAESTRUCTURA ESCOLAR</v>
          </cell>
        </row>
        <row r="3804">
          <cell r="A3804" t="str">
            <v>CONTRATISTA:</v>
          </cell>
          <cell r="B3804">
            <v>0</v>
          </cell>
        </row>
        <row r="3805">
          <cell r="A3805" t="str">
            <v>OBRA:</v>
          </cell>
          <cell r="B3805" t="str">
            <v>ESCUELA BATALLA DE TUCUMAN</v>
          </cell>
          <cell r="F3805" t="str">
            <v>PRECIOS A:</v>
          </cell>
          <cell r="G3805">
            <v>0</v>
          </cell>
        </row>
        <row r="3806">
          <cell r="A3806" t="str">
            <v>UBICACIÓN:</v>
          </cell>
          <cell r="B3806" t="str">
            <v>Calle Mendoza y Calle Nº17 - Pocito</v>
          </cell>
        </row>
        <row r="3807">
          <cell r="A3807" t="str">
            <v>RUBRO:</v>
          </cell>
          <cell r="B3807" t="str">
            <v/>
          </cell>
          <cell r="C3807" t="str">
            <v/>
          </cell>
        </row>
        <row r="3808">
          <cell r="A3808" t="str">
            <v>ITEM:</v>
          </cell>
          <cell r="B3808" t="str">
            <v>25.5</v>
          </cell>
          <cell r="C3808" t="str">
            <v>Patio de Juegos existente a refaccionar</v>
          </cell>
          <cell r="F3808" t="str">
            <v>UNIDAD:</v>
          </cell>
          <cell r="G3808" t="str">
            <v>gl</v>
          </cell>
        </row>
        <row r="3810">
          <cell r="A3810" t="str">
            <v>DATOS REDETERMINACION</v>
          </cell>
          <cell r="C3810" t="str">
            <v>DESIGNACION</v>
          </cell>
          <cell r="D3810" t="str">
            <v>U</v>
          </cell>
          <cell r="E3810" t="str">
            <v>Cantidad</v>
          </cell>
          <cell r="F3810" t="str">
            <v>$ Unitarios</v>
          </cell>
          <cell r="G3810" t="str">
            <v>$ Parcial</v>
          </cell>
        </row>
        <row r="3811">
          <cell r="A3811" t="str">
            <v>CÓDIGO</v>
          </cell>
          <cell r="B3811" t="str">
            <v>DESCRIPCIÓN</v>
          </cell>
        </row>
        <row r="3812">
          <cell r="C3812" t="str">
            <v>A - MATERIALES</v>
          </cell>
        </row>
        <row r="3813">
          <cell r="A3813" t="str">
            <v/>
          </cell>
          <cell r="B3813" t="str">
            <v/>
          </cell>
          <cell r="D3813" t="str">
            <v/>
          </cell>
          <cell r="F3813">
            <v>0</v>
          </cell>
          <cell r="G3813">
            <v>0</v>
          </cell>
        </row>
        <row r="3814">
          <cell r="A3814" t="str">
            <v/>
          </cell>
          <cell r="B3814" t="str">
            <v/>
          </cell>
          <cell r="D3814" t="str">
            <v/>
          </cell>
          <cell r="F3814">
            <v>0</v>
          </cell>
          <cell r="G3814">
            <v>0</v>
          </cell>
        </row>
        <row r="3815">
          <cell r="A3815" t="str">
            <v/>
          </cell>
          <cell r="B3815" t="str">
            <v/>
          </cell>
          <cell r="D3815" t="str">
            <v/>
          </cell>
          <cell r="F3815">
            <v>0</v>
          </cell>
          <cell r="G3815">
            <v>0</v>
          </cell>
        </row>
        <row r="3816">
          <cell r="A3816" t="str">
            <v/>
          </cell>
          <cell r="B3816" t="str">
            <v/>
          </cell>
          <cell r="D3816" t="str">
            <v/>
          </cell>
          <cell r="F3816">
            <v>0</v>
          </cell>
          <cell r="G3816">
            <v>0</v>
          </cell>
        </row>
        <row r="3817">
          <cell r="A3817" t="str">
            <v/>
          </cell>
          <cell r="B3817" t="str">
            <v/>
          </cell>
          <cell r="D3817" t="str">
            <v/>
          </cell>
          <cell r="F3817">
            <v>0</v>
          </cell>
          <cell r="G3817">
            <v>0</v>
          </cell>
        </row>
        <row r="3818">
          <cell r="A3818" t="str">
            <v/>
          </cell>
          <cell r="B3818" t="str">
            <v/>
          </cell>
          <cell r="D3818" t="str">
            <v/>
          </cell>
          <cell r="F3818">
            <v>0</v>
          </cell>
          <cell r="G3818">
            <v>0</v>
          </cell>
        </row>
        <row r="3819">
          <cell r="A3819" t="str">
            <v/>
          </cell>
          <cell r="B3819" t="str">
            <v/>
          </cell>
          <cell r="D3819" t="str">
            <v/>
          </cell>
          <cell r="F3819">
            <v>0</v>
          </cell>
          <cell r="G3819">
            <v>0</v>
          </cell>
        </row>
        <row r="3820">
          <cell r="A3820" t="str">
            <v/>
          </cell>
          <cell r="B3820" t="str">
            <v/>
          </cell>
          <cell r="D3820" t="str">
            <v/>
          </cell>
          <cell r="F3820">
            <v>0</v>
          </cell>
          <cell r="G3820">
            <v>0</v>
          </cell>
        </row>
        <row r="3821">
          <cell r="A3821" t="str">
            <v/>
          </cell>
          <cell r="B3821" t="str">
            <v/>
          </cell>
          <cell r="D3821" t="str">
            <v/>
          </cell>
          <cell r="F3821">
            <v>0</v>
          </cell>
          <cell r="G3821">
            <v>0</v>
          </cell>
        </row>
        <row r="3822">
          <cell r="A3822" t="str">
            <v/>
          </cell>
          <cell r="B3822" t="str">
            <v/>
          </cell>
          <cell r="D3822" t="str">
            <v/>
          </cell>
          <cell r="F3822">
            <v>0</v>
          </cell>
          <cell r="G3822">
            <v>0</v>
          </cell>
        </row>
        <row r="3823">
          <cell r="A3823" t="str">
            <v/>
          </cell>
          <cell r="B3823" t="str">
            <v/>
          </cell>
          <cell r="D3823" t="str">
            <v/>
          </cell>
          <cell r="F3823">
            <v>0</v>
          </cell>
          <cell r="G3823">
            <v>0</v>
          </cell>
        </row>
        <row r="3824">
          <cell r="A3824" t="str">
            <v/>
          </cell>
          <cell r="B3824" t="str">
            <v/>
          </cell>
          <cell r="D3824" t="str">
            <v/>
          </cell>
          <cell r="F3824">
            <v>0</v>
          </cell>
          <cell r="G3824">
            <v>0</v>
          </cell>
        </row>
        <row r="3825">
          <cell r="A3825" t="str">
            <v/>
          </cell>
          <cell r="B3825" t="str">
            <v/>
          </cell>
          <cell r="D3825" t="str">
            <v/>
          </cell>
          <cell r="F3825">
            <v>0</v>
          </cell>
          <cell r="G3825">
            <v>0</v>
          </cell>
        </row>
        <row r="3826">
          <cell r="A3826" t="str">
            <v/>
          </cell>
          <cell r="B3826" t="str">
            <v/>
          </cell>
          <cell r="D3826" t="str">
            <v/>
          </cell>
          <cell r="F3826">
            <v>0</v>
          </cell>
          <cell r="G3826">
            <v>0</v>
          </cell>
        </row>
        <row r="3827">
          <cell r="F3827" t="str">
            <v>Total A</v>
          </cell>
          <cell r="G3827">
            <v>0</v>
          </cell>
        </row>
        <row r="3828">
          <cell r="C3828" t="str">
            <v>B - MANO DE OBRA</v>
          </cell>
        </row>
        <row r="3829">
          <cell r="A3829" t="str">
            <v/>
          </cell>
          <cell r="B3829" t="str">
            <v/>
          </cell>
          <cell r="D3829" t="str">
            <v/>
          </cell>
          <cell r="F3829">
            <v>0</v>
          </cell>
          <cell r="G3829">
            <v>0</v>
          </cell>
        </row>
        <row r="3830">
          <cell r="A3830" t="str">
            <v/>
          </cell>
          <cell r="B3830" t="str">
            <v/>
          </cell>
          <cell r="D3830" t="str">
            <v/>
          </cell>
          <cell r="F3830">
            <v>0</v>
          </cell>
          <cell r="G3830">
            <v>0</v>
          </cell>
        </row>
        <row r="3831">
          <cell r="A3831" t="str">
            <v/>
          </cell>
          <cell r="B3831" t="str">
            <v/>
          </cell>
          <cell r="D3831" t="str">
            <v/>
          </cell>
          <cell r="F3831">
            <v>0</v>
          </cell>
          <cell r="G3831">
            <v>0</v>
          </cell>
        </row>
        <row r="3832">
          <cell r="A3832" t="str">
            <v/>
          </cell>
          <cell r="B3832" t="str">
            <v/>
          </cell>
          <cell r="D3832" t="str">
            <v/>
          </cell>
          <cell r="F3832">
            <v>0</v>
          </cell>
          <cell r="G3832">
            <v>0</v>
          </cell>
        </row>
        <row r="3833">
          <cell r="A3833" t="str">
            <v/>
          </cell>
          <cell r="B3833" t="str">
            <v/>
          </cell>
          <cell r="D3833" t="str">
            <v/>
          </cell>
          <cell r="F3833">
            <v>0</v>
          </cell>
          <cell r="G3833">
            <v>0</v>
          </cell>
        </row>
        <row r="3834">
          <cell r="A3834" t="str">
            <v/>
          </cell>
          <cell r="B3834" t="str">
            <v/>
          </cell>
          <cell r="D3834" t="str">
            <v/>
          </cell>
          <cell r="F3834">
            <v>0</v>
          </cell>
          <cell r="G3834">
            <v>0</v>
          </cell>
        </row>
        <row r="3835">
          <cell r="A3835" t="str">
            <v/>
          </cell>
          <cell r="B3835" t="str">
            <v/>
          </cell>
          <cell r="D3835" t="str">
            <v/>
          </cell>
          <cell r="F3835">
            <v>0</v>
          </cell>
          <cell r="G3835">
            <v>0</v>
          </cell>
        </row>
        <row r="3836">
          <cell r="A3836" t="str">
            <v/>
          </cell>
          <cell r="B3836" t="str">
            <v/>
          </cell>
          <cell r="D3836" t="str">
            <v/>
          </cell>
          <cell r="F3836">
            <v>0</v>
          </cell>
          <cell r="G3836">
            <v>0</v>
          </cell>
        </row>
        <row r="3837">
          <cell r="F3837" t="str">
            <v>Total B</v>
          </cell>
          <cell r="G3837">
            <v>0</v>
          </cell>
        </row>
        <row r="3838">
          <cell r="C3838" t="str">
            <v>C - EQUIPOS</v>
          </cell>
        </row>
        <row r="3839">
          <cell r="A3839" t="str">
            <v/>
          </cell>
          <cell r="B3839" t="str">
            <v/>
          </cell>
          <cell r="D3839" t="str">
            <v/>
          </cell>
          <cell r="F3839">
            <v>0</v>
          </cell>
          <cell r="G3839">
            <v>0</v>
          </cell>
        </row>
        <row r="3840">
          <cell r="A3840" t="str">
            <v/>
          </cell>
          <cell r="B3840" t="str">
            <v/>
          </cell>
          <cell r="D3840" t="str">
            <v/>
          </cell>
          <cell r="F3840">
            <v>0</v>
          </cell>
          <cell r="G3840">
            <v>0</v>
          </cell>
        </row>
        <row r="3841">
          <cell r="A3841" t="str">
            <v/>
          </cell>
          <cell r="B3841" t="str">
            <v/>
          </cell>
          <cell r="D3841" t="str">
            <v/>
          </cell>
          <cell r="F3841">
            <v>0</v>
          </cell>
          <cell r="G3841">
            <v>0</v>
          </cell>
        </row>
        <row r="3842">
          <cell r="A3842" t="str">
            <v/>
          </cell>
          <cell r="B3842" t="str">
            <v/>
          </cell>
          <cell r="D3842" t="str">
            <v/>
          </cell>
          <cell r="F3842">
            <v>0</v>
          </cell>
          <cell r="G3842">
            <v>0</v>
          </cell>
        </row>
        <row r="3843">
          <cell r="A3843" t="str">
            <v/>
          </cell>
          <cell r="B3843" t="str">
            <v/>
          </cell>
          <cell r="D3843" t="str">
            <v/>
          </cell>
          <cell r="F3843">
            <v>0</v>
          </cell>
          <cell r="G3843">
            <v>0</v>
          </cell>
        </row>
        <row r="3844">
          <cell r="A3844" t="str">
            <v/>
          </cell>
          <cell r="B3844" t="str">
            <v/>
          </cell>
          <cell r="D3844" t="str">
            <v/>
          </cell>
          <cell r="F3844">
            <v>0</v>
          </cell>
          <cell r="G3844">
            <v>0</v>
          </cell>
        </row>
        <row r="3845">
          <cell r="A3845" t="str">
            <v/>
          </cell>
          <cell r="B3845" t="str">
            <v/>
          </cell>
          <cell r="D3845" t="str">
            <v/>
          </cell>
          <cell r="F3845">
            <v>0</v>
          </cell>
          <cell r="G3845">
            <v>0</v>
          </cell>
        </row>
        <row r="3846">
          <cell r="A3846" t="str">
            <v/>
          </cell>
          <cell r="B3846" t="str">
            <v/>
          </cell>
          <cell r="D3846" t="str">
            <v/>
          </cell>
          <cell r="F3846">
            <v>0</v>
          </cell>
          <cell r="G3846">
            <v>0</v>
          </cell>
        </row>
        <row r="3847">
          <cell r="A3847" t="str">
            <v/>
          </cell>
          <cell r="B3847" t="str">
            <v/>
          </cell>
          <cell r="D3847" t="str">
            <v/>
          </cell>
          <cell r="F3847">
            <v>0</v>
          </cell>
          <cell r="G3847">
            <v>0</v>
          </cell>
        </row>
        <row r="3848">
          <cell r="F3848" t="str">
            <v>Total C</v>
          </cell>
          <cell r="G3848">
            <v>0</v>
          </cell>
        </row>
        <row r="3850">
          <cell r="A3850" t="str">
            <v>25.5</v>
          </cell>
          <cell r="B3850" t="str">
            <v>Patio de Juegos existente a refaccionar</v>
          </cell>
          <cell r="D3850" t="str">
            <v>Costo  Neto</v>
          </cell>
          <cell r="F3850" t="str">
            <v>Total D=A+B+C</v>
          </cell>
          <cell r="G3850">
            <v>0</v>
          </cell>
        </row>
        <row r="3852">
          <cell r="A3852" t="str">
            <v>ANALISIS DE PRECIOS</v>
          </cell>
        </row>
        <row r="3853">
          <cell r="A3853" t="str">
            <v>COMITENTE:</v>
          </cell>
          <cell r="B3853" t="str">
            <v>DIRECCIÓN DE INFRAESTRUCTURA ESCOLAR</v>
          </cell>
        </row>
        <row r="3854">
          <cell r="A3854" t="str">
            <v>CONTRATISTA:</v>
          </cell>
          <cell r="B3854">
            <v>0</v>
          </cell>
        </row>
        <row r="3855">
          <cell r="A3855" t="str">
            <v>OBRA:</v>
          </cell>
          <cell r="B3855" t="str">
            <v>ESCUELA BATALLA DE TUCUMAN</v>
          </cell>
          <cell r="F3855" t="str">
            <v>PRECIOS A:</v>
          </cell>
          <cell r="G3855">
            <v>0</v>
          </cell>
        </row>
        <row r="3856">
          <cell r="A3856" t="str">
            <v>UBICACIÓN:</v>
          </cell>
          <cell r="B3856" t="str">
            <v>Calle Mendoza y Calle Nº17 - Pocito</v>
          </cell>
        </row>
        <row r="3857">
          <cell r="A3857" t="str">
            <v>RUBRO:</v>
          </cell>
          <cell r="B3857" t="str">
            <v/>
          </cell>
          <cell r="C3857" t="str">
            <v/>
          </cell>
        </row>
        <row r="3858">
          <cell r="A3858" t="str">
            <v>ITEM:</v>
          </cell>
          <cell r="B3858" t="str">
            <v>25.6</v>
          </cell>
          <cell r="C3858" t="str">
            <v>Construcción existente a terminar</v>
          </cell>
          <cell r="F3858" t="str">
            <v>UNIDAD:</v>
          </cell>
          <cell r="G3858" t="str">
            <v>gl</v>
          </cell>
        </row>
        <row r="3860">
          <cell r="A3860" t="str">
            <v>DATOS REDETERMINACION</v>
          </cell>
          <cell r="C3860" t="str">
            <v>DESIGNACION</v>
          </cell>
          <cell r="D3860" t="str">
            <v>U</v>
          </cell>
          <cell r="E3860" t="str">
            <v>Cantidad</v>
          </cell>
          <cell r="F3860" t="str">
            <v>$ Unitarios</v>
          </cell>
          <cell r="G3860" t="str">
            <v>$ Parcial</v>
          </cell>
        </row>
        <row r="3861">
          <cell r="A3861" t="str">
            <v>CÓDIGO</v>
          </cell>
          <cell r="B3861" t="str">
            <v>DESCRIPCIÓN</v>
          </cell>
        </row>
        <row r="3862">
          <cell r="C3862" t="str">
            <v>A - MATERIALES</v>
          </cell>
        </row>
        <row r="3863">
          <cell r="A3863" t="str">
            <v/>
          </cell>
          <cell r="B3863" t="str">
            <v/>
          </cell>
          <cell r="D3863" t="str">
            <v/>
          </cell>
          <cell r="F3863">
            <v>0</v>
          </cell>
          <cell r="G3863">
            <v>0</v>
          </cell>
        </row>
        <row r="3864">
          <cell r="A3864" t="str">
            <v/>
          </cell>
          <cell r="B3864" t="str">
            <v/>
          </cell>
          <cell r="D3864" t="str">
            <v/>
          </cell>
          <cell r="F3864">
            <v>0</v>
          </cell>
          <cell r="G3864">
            <v>0</v>
          </cell>
        </row>
        <row r="3865">
          <cell r="A3865" t="str">
            <v/>
          </cell>
          <cell r="B3865" t="str">
            <v/>
          </cell>
          <cell r="D3865" t="str">
            <v/>
          </cell>
          <cell r="F3865">
            <v>0</v>
          </cell>
          <cell r="G3865">
            <v>0</v>
          </cell>
        </row>
        <row r="3866">
          <cell r="A3866" t="str">
            <v/>
          </cell>
          <cell r="B3866" t="str">
            <v/>
          </cell>
          <cell r="D3866" t="str">
            <v/>
          </cell>
          <cell r="F3866">
            <v>0</v>
          </cell>
          <cell r="G3866">
            <v>0</v>
          </cell>
        </row>
        <row r="3867">
          <cell r="A3867" t="str">
            <v/>
          </cell>
          <cell r="B3867" t="str">
            <v/>
          </cell>
          <cell r="D3867" t="str">
            <v/>
          </cell>
          <cell r="F3867">
            <v>0</v>
          </cell>
          <cell r="G3867">
            <v>0</v>
          </cell>
        </row>
        <row r="3868">
          <cell r="A3868" t="str">
            <v/>
          </cell>
          <cell r="B3868" t="str">
            <v/>
          </cell>
          <cell r="D3868" t="str">
            <v/>
          </cell>
          <cell r="F3868">
            <v>0</v>
          </cell>
          <cell r="G3868">
            <v>0</v>
          </cell>
        </row>
        <row r="3869">
          <cell r="A3869" t="str">
            <v/>
          </cell>
          <cell r="B3869" t="str">
            <v/>
          </cell>
          <cell r="D3869" t="str">
            <v/>
          </cell>
          <cell r="F3869">
            <v>0</v>
          </cell>
          <cell r="G3869">
            <v>0</v>
          </cell>
        </row>
        <row r="3870">
          <cell r="A3870" t="str">
            <v/>
          </cell>
          <cell r="B3870" t="str">
            <v/>
          </cell>
          <cell r="D3870" t="str">
            <v/>
          </cell>
          <cell r="F3870">
            <v>0</v>
          </cell>
          <cell r="G3870">
            <v>0</v>
          </cell>
        </row>
        <row r="3871">
          <cell r="A3871" t="str">
            <v/>
          </cell>
          <cell r="B3871" t="str">
            <v/>
          </cell>
          <cell r="D3871" t="str">
            <v/>
          </cell>
          <cell r="F3871">
            <v>0</v>
          </cell>
          <cell r="G3871">
            <v>0</v>
          </cell>
        </row>
        <row r="3872">
          <cell r="A3872" t="str">
            <v/>
          </cell>
          <cell r="B3872" t="str">
            <v/>
          </cell>
          <cell r="D3872" t="str">
            <v/>
          </cell>
          <cell r="F3872">
            <v>0</v>
          </cell>
          <cell r="G3872">
            <v>0</v>
          </cell>
        </row>
        <row r="3873">
          <cell r="A3873" t="str">
            <v/>
          </cell>
          <cell r="B3873" t="str">
            <v/>
          </cell>
          <cell r="D3873" t="str">
            <v/>
          </cell>
          <cell r="F3873">
            <v>0</v>
          </cell>
          <cell r="G3873">
            <v>0</v>
          </cell>
        </row>
        <row r="3874">
          <cell r="A3874" t="str">
            <v/>
          </cell>
          <cell r="B3874" t="str">
            <v/>
          </cell>
          <cell r="D3874" t="str">
            <v/>
          </cell>
          <cell r="F3874">
            <v>0</v>
          </cell>
          <cell r="G3874">
            <v>0</v>
          </cell>
        </row>
        <row r="3875">
          <cell r="A3875" t="str">
            <v/>
          </cell>
          <cell r="B3875" t="str">
            <v/>
          </cell>
          <cell r="D3875" t="str">
            <v/>
          </cell>
          <cell r="F3875">
            <v>0</v>
          </cell>
          <cell r="G3875">
            <v>0</v>
          </cell>
        </row>
        <row r="3876">
          <cell r="A3876" t="str">
            <v/>
          </cell>
          <cell r="B3876" t="str">
            <v/>
          </cell>
          <cell r="D3876" t="str">
            <v/>
          </cell>
          <cell r="F3876">
            <v>0</v>
          </cell>
          <cell r="G3876">
            <v>0</v>
          </cell>
        </row>
        <row r="3877">
          <cell r="F3877" t="str">
            <v>Total A</v>
          </cell>
          <cell r="G3877">
            <v>0</v>
          </cell>
        </row>
        <row r="3878">
          <cell r="C3878" t="str">
            <v>B - MANO DE OBRA</v>
          </cell>
        </row>
        <row r="3879">
          <cell r="A3879" t="str">
            <v/>
          </cell>
          <cell r="B3879" t="str">
            <v/>
          </cell>
          <cell r="D3879" t="str">
            <v/>
          </cell>
          <cell r="F3879">
            <v>0</v>
          </cell>
          <cell r="G3879">
            <v>0</v>
          </cell>
        </row>
        <row r="3880">
          <cell r="A3880" t="str">
            <v/>
          </cell>
          <cell r="B3880" t="str">
            <v/>
          </cell>
          <cell r="D3880" t="str">
            <v/>
          </cell>
          <cell r="F3880">
            <v>0</v>
          </cell>
          <cell r="G3880">
            <v>0</v>
          </cell>
        </row>
        <row r="3881">
          <cell r="A3881" t="str">
            <v/>
          </cell>
          <cell r="B3881" t="str">
            <v/>
          </cell>
          <cell r="D3881" t="str">
            <v/>
          </cell>
          <cell r="F3881">
            <v>0</v>
          </cell>
          <cell r="G3881">
            <v>0</v>
          </cell>
        </row>
        <row r="3882">
          <cell r="A3882" t="str">
            <v/>
          </cell>
          <cell r="B3882" t="str">
            <v/>
          </cell>
          <cell r="D3882" t="str">
            <v/>
          </cell>
          <cell r="F3882">
            <v>0</v>
          </cell>
          <cell r="G3882">
            <v>0</v>
          </cell>
        </row>
        <row r="3883">
          <cell r="A3883" t="str">
            <v/>
          </cell>
          <cell r="B3883" t="str">
            <v/>
          </cell>
          <cell r="D3883" t="str">
            <v/>
          </cell>
          <cell r="F3883">
            <v>0</v>
          </cell>
          <cell r="G3883">
            <v>0</v>
          </cell>
        </row>
        <row r="3884">
          <cell r="A3884" t="str">
            <v/>
          </cell>
          <cell r="B3884" t="str">
            <v/>
          </cell>
          <cell r="D3884" t="str">
            <v/>
          </cell>
          <cell r="F3884">
            <v>0</v>
          </cell>
          <cell r="G3884">
            <v>0</v>
          </cell>
        </row>
        <row r="3885">
          <cell r="A3885" t="str">
            <v/>
          </cell>
          <cell r="B3885" t="str">
            <v/>
          </cell>
          <cell r="D3885" t="str">
            <v/>
          </cell>
          <cell r="F3885">
            <v>0</v>
          </cell>
          <cell r="G3885">
            <v>0</v>
          </cell>
        </row>
        <row r="3886">
          <cell r="A3886" t="str">
            <v/>
          </cell>
          <cell r="B3886" t="str">
            <v/>
          </cell>
          <cell r="D3886" t="str">
            <v/>
          </cell>
          <cell r="F3886">
            <v>0</v>
          </cell>
          <cell r="G3886">
            <v>0</v>
          </cell>
        </row>
        <row r="3887">
          <cell r="F3887" t="str">
            <v>Total B</v>
          </cell>
          <cell r="G3887">
            <v>0</v>
          </cell>
        </row>
        <row r="3888">
          <cell r="C3888" t="str">
            <v>C - EQUIPOS</v>
          </cell>
        </row>
        <row r="3889">
          <cell r="A3889" t="str">
            <v/>
          </cell>
          <cell r="B3889" t="str">
            <v/>
          </cell>
          <cell r="D3889" t="str">
            <v/>
          </cell>
          <cell r="F3889">
            <v>0</v>
          </cell>
          <cell r="G3889">
            <v>0</v>
          </cell>
        </row>
        <row r="3890">
          <cell r="A3890" t="str">
            <v/>
          </cell>
          <cell r="B3890" t="str">
            <v/>
          </cell>
          <cell r="D3890" t="str">
            <v/>
          </cell>
          <cell r="F3890">
            <v>0</v>
          </cell>
          <cell r="G3890">
            <v>0</v>
          </cell>
        </row>
        <row r="3891">
          <cell r="A3891" t="str">
            <v/>
          </cell>
          <cell r="B3891" t="str">
            <v/>
          </cell>
          <cell r="D3891" t="str">
            <v/>
          </cell>
          <cell r="F3891">
            <v>0</v>
          </cell>
          <cell r="G3891">
            <v>0</v>
          </cell>
        </row>
        <row r="3892">
          <cell r="A3892" t="str">
            <v/>
          </cell>
          <cell r="B3892" t="str">
            <v/>
          </cell>
          <cell r="D3892" t="str">
            <v/>
          </cell>
          <cell r="F3892">
            <v>0</v>
          </cell>
          <cell r="G3892">
            <v>0</v>
          </cell>
        </row>
        <row r="3893">
          <cell r="A3893" t="str">
            <v/>
          </cell>
          <cell r="B3893" t="str">
            <v/>
          </cell>
          <cell r="D3893" t="str">
            <v/>
          </cell>
          <cell r="F3893">
            <v>0</v>
          </cell>
          <cell r="G3893">
            <v>0</v>
          </cell>
        </row>
        <row r="3894">
          <cell r="A3894" t="str">
            <v/>
          </cell>
          <cell r="B3894" t="str">
            <v/>
          </cell>
          <cell r="D3894" t="str">
            <v/>
          </cell>
          <cell r="F3894">
            <v>0</v>
          </cell>
          <cell r="G3894">
            <v>0</v>
          </cell>
        </row>
        <row r="3895">
          <cell r="A3895" t="str">
            <v/>
          </cell>
          <cell r="B3895" t="str">
            <v/>
          </cell>
          <cell r="D3895" t="str">
            <v/>
          </cell>
          <cell r="F3895">
            <v>0</v>
          </cell>
          <cell r="G3895">
            <v>0</v>
          </cell>
        </row>
        <row r="3896">
          <cell r="A3896" t="str">
            <v/>
          </cell>
          <cell r="B3896" t="str">
            <v/>
          </cell>
          <cell r="D3896" t="str">
            <v/>
          </cell>
          <cell r="F3896">
            <v>0</v>
          </cell>
          <cell r="G3896">
            <v>0</v>
          </cell>
        </row>
        <row r="3897">
          <cell r="A3897" t="str">
            <v/>
          </cell>
          <cell r="B3897" t="str">
            <v/>
          </cell>
          <cell r="D3897" t="str">
            <v/>
          </cell>
          <cell r="F3897">
            <v>0</v>
          </cell>
          <cell r="G3897">
            <v>0</v>
          </cell>
        </row>
        <row r="3898">
          <cell r="F3898" t="str">
            <v>Total C</v>
          </cell>
          <cell r="G3898">
            <v>0</v>
          </cell>
        </row>
        <row r="3900">
          <cell r="A3900" t="str">
            <v>25.6</v>
          </cell>
          <cell r="B3900" t="str">
            <v>Construcción existente a terminar</v>
          </cell>
          <cell r="D3900" t="str">
            <v>Costo  Neto</v>
          </cell>
          <cell r="F3900" t="str">
            <v>Total D=A+B+C</v>
          </cell>
          <cell r="G3900">
            <v>0</v>
          </cell>
        </row>
        <row r="3902">
          <cell r="A3902" t="str">
            <v>ANALISIS DE PRECIOS</v>
          </cell>
        </row>
        <row r="3903">
          <cell r="A3903" t="str">
            <v>COMITENTE:</v>
          </cell>
          <cell r="B3903" t="str">
            <v>DIRECCIÓN DE INFRAESTRUCTURA ESCOLAR</v>
          </cell>
        </row>
        <row r="3904">
          <cell r="A3904" t="str">
            <v>CONTRATISTA:</v>
          </cell>
          <cell r="B3904">
            <v>0</v>
          </cell>
        </row>
        <row r="3905">
          <cell r="A3905" t="str">
            <v>OBRA:</v>
          </cell>
          <cell r="B3905" t="str">
            <v>ESCUELA BATALLA DE TUCUMAN</v>
          </cell>
          <cell r="F3905" t="str">
            <v>PRECIOS A:</v>
          </cell>
          <cell r="G3905">
            <v>0</v>
          </cell>
        </row>
        <row r="3906">
          <cell r="A3906" t="str">
            <v>UBICACIÓN:</v>
          </cell>
          <cell r="B3906" t="str">
            <v>Calle Mendoza y Calle Nº17 - Pocito</v>
          </cell>
        </row>
        <row r="3907">
          <cell r="A3907" t="str">
            <v>RUBRO:</v>
          </cell>
          <cell r="B3907" t="str">
            <v/>
          </cell>
          <cell r="C3907" t="str">
            <v/>
          </cell>
        </row>
        <row r="3908">
          <cell r="A3908" t="str">
            <v>ITEM:</v>
          </cell>
          <cell r="B3908" t="str">
            <v>25.7</v>
          </cell>
          <cell r="C3908" t="str">
            <v>Galería existente a terminar</v>
          </cell>
          <cell r="F3908" t="str">
            <v>UNIDAD:</v>
          </cell>
          <cell r="G3908" t="str">
            <v>gl</v>
          </cell>
        </row>
        <row r="3910">
          <cell r="A3910" t="str">
            <v>DATOS REDETERMINACION</v>
          </cell>
          <cell r="C3910" t="str">
            <v>DESIGNACION</v>
          </cell>
          <cell r="D3910" t="str">
            <v>U</v>
          </cell>
          <cell r="E3910" t="str">
            <v>Cantidad</v>
          </cell>
          <cell r="F3910" t="str">
            <v>$ Unitarios</v>
          </cell>
          <cell r="G3910" t="str">
            <v>$ Parcial</v>
          </cell>
        </row>
        <row r="3911">
          <cell r="A3911" t="str">
            <v>CÓDIGO</v>
          </cell>
          <cell r="B3911" t="str">
            <v>DESCRIPCIÓN</v>
          </cell>
        </row>
        <row r="3912">
          <cell r="C3912" t="str">
            <v>A - MATERIALES</v>
          </cell>
        </row>
        <row r="3913">
          <cell r="A3913" t="str">
            <v/>
          </cell>
          <cell r="B3913" t="str">
            <v/>
          </cell>
          <cell r="D3913" t="str">
            <v/>
          </cell>
          <cell r="F3913">
            <v>0</v>
          </cell>
          <cell r="G3913">
            <v>0</v>
          </cell>
        </row>
        <row r="3914">
          <cell r="A3914" t="str">
            <v/>
          </cell>
          <cell r="B3914" t="str">
            <v/>
          </cell>
          <cell r="D3914" t="str">
            <v/>
          </cell>
          <cell r="F3914">
            <v>0</v>
          </cell>
          <cell r="G3914">
            <v>0</v>
          </cell>
        </row>
        <row r="3915">
          <cell r="A3915" t="str">
            <v/>
          </cell>
          <cell r="B3915" t="str">
            <v/>
          </cell>
          <cell r="D3915" t="str">
            <v/>
          </cell>
          <cell r="F3915">
            <v>0</v>
          </cell>
          <cell r="G3915">
            <v>0</v>
          </cell>
        </row>
        <row r="3916">
          <cell r="A3916" t="str">
            <v/>
          </cell>
          <cell r="B3916" t="str">
            <v/>
          </cell>
          <cell r="D3916" t="str">
            <v/>
          </cell>
          <cell r="F3916">
            <v>0</v>
          </cell>
          <cell r="G3916">
            <v>0</v>
          </cell>
        </row>
        <row r="3917">
          <cell r="A3917" t="str">
            <v/>
          </cell>
          <cell r="B3917" t="str">
            <v/>
          </cell>
          <cell r="D3917" t="str">
            <v/>
          </cell>
          <cell r="F3917">
            <v>0</v>
          </cell>
          <cell r="G3917">
            <v>0</v>
          </cell>
        </row>
        <row r="3918">
          <cell r="A3918" t="str">
            <v/>
          </cell>
          <cell r="B3918" t="str">
            <v/>
          </cell>
          <cell r="D3918" t="str">
            <v/>
          </cell>
          <cell r="F3918">
            <v>0</v>
          </cell>
          <cell r="G3918">
            <v>0</v>
          </cell>
        </row>
        <row r="3919">
          <cell r="A3919" t="str">
            <v/>
          </cell>
          <cell r="B3919" t="str">
            <v/>
          </cell>
          <cell r="D3919" t="str">
            <v/>
          </cell>
          <cell r="F3919">
            <v>0</v>
          </cell>
          <cell r="G3919">
            <v>0</v>
          </cell>
        </row>
        <row r="3920">
          <cell r="A3920" t="str">
            <v/>
          </cell>
          <cell r="B3920" t="str">
            <v/>
          </cell>
          <cell r="D3920" t="str">
            <v/>
          </cell>
          <cell r="F3920">
            <v>0</v>
          </cell>
          <cell r="G3920">
            <v>0</v>
          </cell>
        </row>
        <row r="3921">
          <cell r="A3921" t="str">
            <v/>
          </cell>
          <cell r="B3921" t="str">
            <v/>
          </cell>
          <cell r="D3921" t="str">
            <v/>
          </cell>
          <cell r="F3921">
            <v>0</v>
          </cell>
          <cell r="G3921">
            <v>0</v>
          </cell>
        </row>
        <row r="3922">
          <cell r="A3922" t="str">
            <v/>
          </cell>
          <cell r="B3922" t="str">
            <v/>
          </cell>
          <cell r="D3922" t="str">
            <v/>
          </cell>
          <cell r="F3922">
            <v>0</v>
          </cell>
          <cell r="G3922">
            <v>0</v>
          </cell>
        </row>
        <row r="3923">
          <cell r="A3923" t="str">
            <v/>
          </cell>
          <cell r="B3923" t="str">
            <v/>
          </cell>
          <cell r="D3923" t="str">
            <v/>
          </cell>
          <cell r="F3923">
            <v>0</v>
          </cell>
          <cell r="G3923">
            <v>0</v>
          </cell>
        </row>
        <row r="3924">
          <cell r="A3924" t="str">
            <v/>
          </cell>
          <cell r="B3924" t="str">
            <v/>
          </cell>
          <cell r="D3924" t="str">
            <v/>
          </cell>
          <cell r="F3924">
            <v>0</v>
          </cell>
          <cell r="G3924">
            <v>0</v>
          </cell>
        </row>
        <row r="3925">
          <cell r="A3925" t="str">
            <v/>
          </cell>
          <cell r="B3925" t="str">
            <v/>
          </cell>
          <cell r="D3925" t="str">
            <v/>
          </cell>
          <cell r="F3925">
            <v>0</v>
          </cell>
          <cell r="G3925">
            <v>0</v>
          </cell>
        </row>
        <row r="3926">
          <cell r="A3926" t="str">
            <v/>
          </cell>
          <cell r="B3926" t="str">
            <v/>
          </cell>
          <cell r="D3926" t="str">
            <v/>
          </cell>
          <cell r="F3926">
            <v>0</v>
          </cell>
          <cell r="G3926">
            <v>0</v>
          </cell>
        </row>
        <row r="3927">
          <cell r="F3927" t="str">
            <v>Total A</v>
          </cell>
          <cell r="G3927">
            <v>0</v>
          </cell>
        </row>
        <row r="3928">
          <cell r="C3928" t="str">
            <v>B - MANO DE OBRA</v>
          </cell>
        </row>
        <row r="3929">
          <cell r="A3929" t="str">
            <v/>
          </cell>
          <cell r="B3929" t="str">
            <v/>
          </cell>
          <cell r="D3929" t="str">
            <v/>
          </cell>
          <cell r="F3929">
            <v>0</v>
          </cell>
          <cell r="G3929">
            <v>0</v>
          </cell>
        </row>
        <row r="3930">
          <cell r="A3930" t="str">
            <v/>
          </cell>
          <cell r="B3930" t="str">
            <v/>
          </cell>
          <cell r="D3930" t="str">
            <v/>
          </cell>
          <cell r="F3930">
            <v>0</v>
          </cell>
          <cell r="G3930">
            <v>0</v>
          </cell>
        </row>
        <row r="3931">
          <cell r="A3931" t="str">
            <v/>
          </cell>
          <cell r="B3931" t="str">
            <v/>
          </cell>
          <cell r="D3931" t="str">
            <v/>
          </cell>
          <cell r="F3931">
            <v>0</v>
          </cell>
          <cell r="G3931">
            <v>0</v>
          </cell>
        </row>
        <row r="3932">
          <cell r="A3932" t="str">
            <v/>
          </cell>
          <cell r="B3932" t="str">
            <v/>
          </cell>
          <cell r="D3932" t="str">
            <v/>
          </cell>
          <cell r="F3932">
            <v>0</v>
          </cell>
          <cell r="G3932">
            <v>0</v>
          </cell>
        </row>
        <row r="3933">
          <cell r="A3933" t="str">
            <v/>
          </cell>
          <cell r="B3933" t="str">
            <v/>
          </cell>
          <cell r="D3933" t="str">
            <v/>
          </cell>
          <cell r="F3933">
            <v>0</v>
          </cell>
          <cell r="G3933">
            <v>0</v>
          </cell>
        </row>
        <row r="3934">
          <cell r="A3934" t="str">
            <v/>
          </cell>
          <cell r="B3934" t="str">
            <v/>
          </cell>
          <cell r="D3934" t="str">
            <v/>
          </cell>
          <cell r="F3934">
            <v>0</v>
          </cell>
          <cell r="G3934">
            <v>0</v>
          </cell>
        </row>
        <row r="3935">
          <cell r="A3935" t="str">
            <v/>
          </cell>
          <cell r="B3935" t="str">
            <v/>
          </cell>
          <cell r="D3935" t="str">
            <v/>
          </cell>
          <cell r="F3935">
            <v>0</v>
          </cell>
          <cell r="G3935">
            <v>0</v>
          </cell>
        </row>
        <row r="3936">
          <cell r="A3936" t="str">
            <v/>
          </cell>
          <cell r="B3936" t="str">
            <v/>
          </cell>
          <cell r="D3936" t="str">
            <v/>
          </cell>
          <cell r="F3936">
            <v>0</v>
          </cell>
          <cell r="G3936">
            <v>0</v>
          </cell>
        </row>
        <row r="3937">
          <cell r="F3937" t="str">
            <v>Total B</v>
          </cell>
          <cell r="G3937">
            <v>0</v>
          </cell>
        </row>
        <row r="3938">
          <cell r="C3938" t="str">
            <v>C - EQUIPOS</v>
          </cell>
        </row>
        <row r="3939">
          <cell r="A3939" t="str">
            <v/>
          </cell>
          <cell r="B3939" t="str">
            <v/>
          </cell>
          <cell r="D3939" t="str">
            <v/>
          </cell>
          <cell r="F3939">
            <v>0</v>
          </cell>
          <cell r="G3939">
            <v>0</v>
          </cell>
        </row>
        <row r="3940">
          <cell r="A3940" t="str">
            <v/>
          </cell>
          <cell r="B3940" t="str">
            <v/>
          </cell>
          <cell r="D3940" t="str">
            <v/>
          </cell>
          <cell r="F3940">
            <v>0</v>
          </cell>
          <cell r="G3940">
            <v>0</v>
          </cell>
        </row>
        <row r="3941">
          <cell r="A3941" t="str">
            <v/>
          </cell>
          <cell r="B3941" t="str">
            <v/>
          </cell>
          <cell r="D3941" t="str">
            <v/>
          </cell>
          <cell r="F3941">
            <v>0</v>
          </cell>
          <cell r="G3941">
            <v>0</v>
          </cell>
        </row>
        <row r="3942">
          <cell r="A3942" t="str">
            <v/>
          </cell>
          <cell r="B3942" t="str">
            <v/>
          </cell>
          <cell r="D3942" t="str">
            <v/>
          </cell>
          <cell r="F3942">
            <v>0</v>
          </cell>
          <cell r="G3942">
            <v>0</v>
          </cell>
        </row>
        <row r="3943">
          <cell r="A3943" t="str">
            <v/>
          </cell>
          <cell r="B3943" t="str">
            <v/>
          </cell>
          <cell r="D3943" t="str">
            <v/>
          </cell>
          <cell r="F3943">
            <v>0</v>
          </cell>
          <cell r="G3943">
            <v>0</v>
          </cell>
        </row>
        <row r="3944">
          <cell r="A3944" t="str">
            <v/>
          </cell>
          <cell r="B3944" t="str">
            <v/>
          </cell>
          <cell r="D3944" t="str">
            <v/>
          </cell>
          <cell r="F3944">
            <v>0</v>
          </cell>
          <cell r="G3944">
            <v>0</v>
          </cell>
        </row>
        <row r="3945">
          <cell r="A3945" t="str">
            <v/>
          </cell>
          <cell r="B3945" t="str">
            <v/>
          </cell>
          <cell r="D3945" t="str">
            <v/>
          </cell>
          <cell r="F3945">
            <v>0</v>
          </cell>
          <cell r="G3945">
            <v>0</v>
          </cell>
        </row>
        <row r="3946">
          <cell r="A3946" t="str">
            <v/>
          </cell>
          <cell r="B3946" t="str">
            <v/>
          </cell>
          <cell r="D3946" t="str">
            <v/>
          </cell>
          <cell r="F3946">
            <v>0</v>
          </cell>
          <cell r="G3946">
            <v>0</v>
          </cell>
        </row>
        <row r="3947">
          <cell r="A3947" t="str">
            <v/>
          </cell>
          <cell r="B3947" t="str">
            <v/>
          </cell>
          <cell r="D3947" t="str">
            <v/>
          </cell>
          <cell r="F3947">
            <v>0</v>
          </cell>
          <cell r="G3947">
            <v>0</v>
          </cell>
        </row>
        <row r="3948">
          <cell r="F3948" t="str">
            <v>Total C</v>
          </cell>
          <cell r="G3948">
            <v>0</v>
          </cell>
        </row>
        <row r="3950">
          <cell r="A3950" t="str">
            <v>25.7</v>
          </cell>
          <cell r="B3950" t="str">
            <v>Galería existente a terminar</v>
          </cell>
          <cell r="D3950" t="str">
            <v>Costo  Neto</v>
          </cell>
          <cell r="F3950" t="str">
            <v>Total D=A+B+C</v>
          </cell>
          <cell r="G3950">
            <v>0</v>
          </cell>
        </row>
        <row r="3952">
          <cell r="A3952" t="str">
            <v>ANALISIS DE PRECIOS</v>
          </cell>
        </row>
        <row r="3953">
          <cell r="A3953" t="str">
            <v>COMITENTE:</v>
          </cell>
          <cell r="B3953" t="str">
            <v>DIRECCIÓN DE INFRAESTRUCTURA ESCOLAR</v>
          </cell>
        </row>
        <row r="3954">
          <cell r="A3954" t="str">
            <v>CONTRATISTA:</v>
          </cell>
          <cell r="B3954">
            <v>0</v>
          </cell>
        </row>
        <row r="3955">
          <cell r="A3955" t="str">
            <v>OBRA:</v>
          </cell>
          <cell r="B3955" t="str">
            <v>ESCUELA BATALLA DE TUCUMAN</v>
          </cell>
          <cell r="F3955" t="str">
            <v>PRECIOS A:</v>
          </cell>
          <cell r="G3955">
            <v>0</v>
          </cell>
        </row>
        <row r="3956">
          <cell r="A3956" t="str">
            <v>UBICACIÓN:</v>
          </cell>
          <cell r="B3956" t="str">
            <v>Calle Mendoza y Calle Nº17 - Pocito</v>
          </cell>
        </row>
        <row r="3957">
          <cell r="A3957" t="str">
            <v>RUBRO:</v>
          </cell>
          <cell r="B3957" t="str">
            <v/>
          </cell>
          <cell r="C3957" t="str">
            <v/>
          </cell>
        </row>
        <row r="3958">
          <cell r="A3958" t="str">
            <v>ITEM:</v>
          </cell>
          <cell r="B3958" t="str">
            <v>25.8</v>
          </cell>
          <cell r="C3958" t="str">
            <v>Consolidación de terraplen (talud)</v>
          </cell>
          <cell r="F3958" t="str">
            <v>UNIDAD:</v>
          </cell>
          <cell r="G3958" t="str">
            <v>m3</v>
          </cell>
        </row>
        <row r="3960">
          <cell r="A3960" t="str">
            <v>DATOS REDETERMINACION</v>
          </cell>
          <cell r="C3960" t="str">
            <v>DESIGNACION</v>
          </cell>
          <cell r="D3960" t="str">
            <v>U</v>
          </cell>
          <cell r="E3960" t="str">
            <v>Cantidad</v>
          </cell>
          <cell r="F3960" t="str">
            <v>$ Unitarios</v>
          </cell>
          <cell r="G3960" t="str">
            <v>$ Parcial</v>
          </cell>
        </row>
        <row r="3961">
          <cell r="A3961" t="str">
            <v>CÓDIGO</v>
          </cell>
          <cell r="B3961" t="str">
            <v>DESCRIPCIÓN</v>
          </cell>
        </row>
        <row r="3962">
          <cell r="C3962" t="str">
            <v>A - MATERIALES</v>
          </cell>
        </row>
        <row r="3963">
          <cell r="A3963" t="str">
            <v/>
          </cell>
          <cell r="B3963" t="str">
            <v/>
          </cell>
          <cell r="D3963" t="str">
            <v/>
          </cell>
          <cell r="F3963">
            <v>0</v>
          </cell>
          <cell r="G3963">
            <v>0</v>
          </cell>
        </row>
        <row r="3964">
          <cell r="A3964" t="str">
            <v/>
          </cell>
          <cell r="B3964" t="str">
            <v/>
          </cell>
          <cell r="D3964" t="str">
            <v/>
          </cell>
          <cell r="F3964">
            <v>0</v>
          </cell>
          <cell r="G3964">
            <v>0</v>
          </cell>
        </row>
        <row r="3965">
          <cell r="A3965" t="str">
            <v/>
          </cell>
          <cell r="B3965" t="str">
            <v/>
          </cell>
          <cell r="D3965" t="str">
            <v/>
          </cell>
          <cell r="F3965">
            <v>0</v>
          </cell>
          <cell r="G3965">
            <v>0</v>
          </cell>
        </row>
        <row r="3966">
          <cell r="A3966" t="str">
            <v/>
          </cell>
          <cell r="B3966" t="str">
            <v/>
          </cell>
          <cell r="D3966" t="str">
            <v/>
          </cell>
          <cell r="F3966">
            <v>0</v>
          </cell>
          <cell r="G3966">
            <v>0</v>
          </cell>
        </row>
        <row r="3967">
          <cell r="A3967" t="str">
            <v/>
          </cell>
          <cell r="B3967" t="str">
            <v/>
          </cell>
          <cell r="D3967" t="str">
            <v/>
          </cell>
          <cell r="F3967">
            <v>0</v>
          </cell>
          <cell r="G3967">
            <v>0</v>
          </cell>
        </row>
        <row r="3968">
          <cell r="A3968" t="str">
            <v/>
          </cell>
          <cell r="B3968" t="str">
            <v/>
          </cell>
          <cell r="D3968" t="str">
            <v/>
          </cell>
          <cell r="F3968">
            <v>0</v>
          </cell>
          <cell r="G3968">
            <v>0</v>
          </cell>
        </row>
        <row r="3969">
          <cell r="A3969" t="str">
            <v/>
          </cell>
          <cell r="B3969" t="str">
            <v/>
          </cell>
          <cell r="D3969" t="str">
            <v/>
          </cell>
          <cell r="F3969">
            <v>0</v>
          </cell>
          <cell r="G3969">
            <v>0</v>
          </cell>
        </row>
        <row r="3970">
          <cell r="A3970" t="str">
            <v/>
          </cell>
          <cell r="B3970" t="str">
            <v/>
          </cell>
          <cell r="D3970" t="str">
            <v/>
          </cell>
          <cell r="F3970">
            <v>0</v>
          </cell>
          <cell r="G3970">
            <v>0</v>
          </cell>
        </row>
        <row r="3971">
          <cell r="A3971" t="str">
            <v/>
          </cell>
          <cell r="B3971" t="str">
            <v/>
          </cell>
          <cell r="D3971" t="str">
            <v/>
          </cell>
          <cell r="F3971">
            <v>0</v>
          </cell>
          <cell r="G3971">
            <v>0</v>
          </cell>
        </row>
        <row r="3972">
          <cell r="A3972" t="str">
            <v/>
          </cell>
          <cell r="B3972" t="str">
            <v/>
          </cell>
          <cell r="D3972" t="str">
            <v/>
          </cell>
          <cell r="F3972">
            <v>0</v>
          </cell>
          <cell r="G3972">
            <v>0</v>
          </cell>
        </row>
        <row r="3973">
          <cell r="A3973" t="str">
            <v/>
          </cell>
          <cell r="B3973" t="str">
            <v/>
          </cell>
          <cell r="D3973" t="str">
            <v/>
          </cell>
          <cell r="F3973">
            <v>0</v>
          </cell>
          <cell r="G3973">
            <v>0</v>
          </cell>
        </row>
        <row r="3974">
          <cell r="A3974" t="str">
            <v/>
          </cell>
          <cell r="B3974" t="str">
            <v/>
          </cell>
          <cell r="D3974" t="str">
            <v/>
          </cell>
          <cell r="F3974">
            <v>0</v>
          </cell>
          <cell r="G3974">
            <v>0</v>
          </cell>
        </row>
        <row r="3975">
          <cell r="A3975" t="str">
            <v/>
          </cell>
          <cell r="B3975" t="str">
            <v/>
          </cell>
          <cell r="D3975" t="str">
            <v/>
          </cell>
          <cell r="F3975">
            <v>0</v>
          </cell>
          <cell r="G3975">
            <v>0</v>
          </cell>
        </row>
        <row r="3976">
          <cell r="A3976" t="str">
            <v/>
          </cell>
          <cell r="B3976" t="str">
            <v/>
          </cell>
          <cell r="D3976" t="str">
            <v/>
          </cell>
          <cell r="F3976">
            <v>0</v>
          </cell>
          <cell r="G3976">
            <v>0</v>
          </cell>
        </row>
        <row r="3977">
          <cell r="F3977" t="str">
            <v>Total A</v>
          </cell>
          <cell r="G3977">
            <v>0</v>
          </cell>
        </row>
        <row r="3978">
          <cell r="C3978" t="str">
            <v>B - MANO DE OBRA</v>
          </cell>
        </row>
        <row r="3979">
          <cell r="A3979" t="str">
            <v/>
          </cell>
          <cell r="B3979" t="str">
            <v/>
          </cell>
          <cell r="D3979" t="str">
            <v/>
          </cell>
          <cell r="F3979">
            <v>0</v>
          </cell>
          <cell r="G3979">
            <v>0</v>
          </cell>
        </row>
        <row r="3980">
          <cell r="A3980" t="str">
            <v/>
          </cell>
          <cell r="B3980" t="str">
            <v/>
          </cell>
          <cell r="D3980" t="str">
            <v/>
          </cell>
          <cell r="F3980">
            <v>0</v>
          </cell>
          <cell r="G3980">
            <v>0</v>
          </cell>
        </row>
        <row r="3981">
          <cell r="A3981" t="str">
            <v/>
          </cell>
          <cell r="B3981" t="str">
            <v/>
          </cell>
          <cell r="D3981" t="str">
            <v/>
          </cell>
          <cell r="F3981">
            <v>0</v>
          </cell>
          <cell r="G3981">
            <v>0</v>
          </cell>
        </row>
        <row r="3982">
          <cell r="A3982" t="str">
            <v/>
          </cell>
          <cell r="B3982" t="str">
            <v/>
          </cell>
          <cell r="D3982" t="str">
            <v/>
          </cell>
          <cell r="F3982">
            <v>0</v>
          </cell>
          <cell r="G3982">
            <v>0</v>
          </cell>
        </row>
        <row r="3983">
          <cell r="A3983" t="str">
            <v/>
          </cell>
          <cell r="B3983" t="str">
            <v/>
          </cell>
          <cell r="D3983" t="str">
            <v/>
          </cell>
          <cell r="F3983">
            <v>0</v>
          </cell>
          <cell r="G3983">
            <v>0</v>
          </cell>
        </row>
        <row r="3984">
          <cell r="A3984" t="str">
            <v/>
          </cell>
          <cell r="B3984" t="str">
            <v/>
          </cell>
          <cell r="D3984" t="str">
            <v/>
          </cell>
          <cell r="F3984">
            <v>0</v>
          </cell>
          <cell r="G3984">
            <v>0</v>
          </cell>
        </row>
        <row r="3985">
          <cell r="A3985" t="str">
            <v/>
          </cell>
          <cell r="B3985" t="str">
            <v/>
          </cell>
          <cell r="D3985" t="str">
            <v/>
          </cell>
          <cell r="F3985">
            <v>0</v>
          </cell>
          <cell r="G3985">
            <v>0</v>
          </cell>
        </row>
        <row r="3986">
          <cell r="A3986" t="str">
            <v/>
          </cell>
          <cell r="B3986" t="str">
            <v/>
          </cell>
          <cell r="D3986" t="str">
            <v/>
          </cell>
          <cell r="F3986">
            <v>0</v>
          </cell>
          <cell r="G3986">
            <v>0</v>
          </cell>
        </row>
        <row r="3987">
          <cell r="F3987" t="str">
            <v>Total B</v>
          </cell>
          <cell r="G3987">
            <v>0</v>
          </cell>
        </row>
        <row r="3988">
          <cell r="C3988" t="str">
            <v>C - EQUIPOS</v>
          </cell>
        </row>
        <row r="3989">
          <cell r="A3989" t="str">
            <v/>
          </cell>
          <cell r="B3989" t="str">
            <v/>
          </cell>
          <cell r="D3989" t="str">
            <v/>
          </cell>
          <cell r="F3989">
            <v>0</v>
          </cell>
          <cell r="G3989">
            <v>0</v>
          </cell>
        </row>
        <row r="3990">
          <cell r="A3990" t="str">
            <v/>
          </cell>
          <cell r="B3990" t="str">
            <v/>
          </cell>
          <cell r="D3990" t="str">
            <v/>
          </cell>
          <cell r="F3990">
            <v>0</v>
          </cell>
          <cell r="G3990">
            <v>0</v>
          </cell>
        </row>
        <row r="3991">
          <cell r="A3991" t="str">
            <v/>
          </cell>
          <cell r="B3991" t="str">
            <v/>
          </cell>
          <cell r="D3991" t="str">
            <v/>
          </cell>
          <cell r="F3991">
            <v>0</v>
          </cell>
          <cell r="G3991">
            <v>0</v>
          </cell>
        </row>
        <row r="3992">
          <cell r="A3992" t="str">
            <v/>
          </cell>
          <cell r="B3992" t="str">
            <v/>
          </cell>
          <cell r="D3992" t="str">
            <v/>
          </cell>
          <cell r="F3992">
            <v>0</v>
          </cell>
          <cell r="G3992">
            <v>0</v>
          </cell>
        </row>
        <row r="3993">
          <cell r="A3993" t="str">
            <v/>
          </cell>
          <cell r="B3993" t="str">
            <v/>
          </cell>
          <cell r="D3993" t="str">
            <v/>
          </cell>
          <cell r="F3993">
            <v>0</v>
          </cell>
          <cell r="G3993">
            <v>0</v>
          </cell>
        </row>
        <row r="3994">
          <cell r="A3994" t="str">
            <v/>
          </cell>
          <cell r="B3994" t="str">
            <v/>
          </cell>
          <cell r="D3994" t="str">
            <v/>
          </cell>
          <cell r="F3994">
            <v>0</v>
          </cell>
          <cell r="G3994">
            <v>0</v>
          </cell>
        </row>
        <row r="3995">
          <cell r="A3995" t="str">
            <v/>
          </cell>
          <cell r="B3995" t="str">
            <v/>
          </cell>
          <cell r="D3995" t="str">
            <v/>
          </cell>
          <cell r="F3995">
            <v>0</v>
          </cell>
          <cell r="G3995">
            <v>0</v>
          </cell>
        </row>
        <row r="3996">
          <cell r="A3996" t="str">
            <v/>
          </cell>
          <cell r="B3996" t="str">
            <v/>
          </cell>
          <cell r="D3996" t="str">
            <v/>
          </cell>
          <cell r="F3996">
            <v>0</v>
          </cell>
          <cell r="G3996">
            <v>0</v>
          </cell>
        </row>
        <row r="3997">
          <cell r="A3997" t="str">
            <v/>
          </cell>
          <cell r="B3997" t="str">
            <v/>
          </cell>
          <cell r="D3997" t="str">
            <v/>
          </cell>
          <cell r="F3997">
            <v>0</v>
          </cell>
          <cell r="G3997">
            <v>0</v>
          </cell>
        </row>
        <row r="3998">
          <cell r="F3998" t="str">
            <v>Total C</v>
          </cell>
          <cell r="G3998">
            <v>0</v>
          </cell>
        </row>
        <row r="4000">
          <cell r="A4000" t="str">
            <v>25.8</v>
          </cell>
          <cell r="B4000" t="str">
            <v>Consolidación de terraplen (talud)</v>
          </cell>
          <cell r="D4000" t="str">
            <v>Costo  Neto</v>
          </cell>
          <cell r="F4000" t="str">
            <v>Total D=A+B+C</v>
          </cell>
          <cell r="G4000">
            <v>0</v>
          </cell>
        </row>
        <row r="4002">
          <cell r="A4002" t="str">
            <v>ANALISIS DE PRECIOS</v>
          </cell>
        </row>
        <row r="4003">
          <cell r="A4003" t="str">
            <v>COMITENTE:</v>
          </cell>
          <cell r="B4003" t="str">
            <v>DIRECCIÓN DE INFRAESTRUCTURA ESCOLAR</v>
          </cell>
        </row>
        <row r="4004">
          <cell r="A4004" t="str">
            <v>CONTRATISTA:</v>
          </cell>
          <cell r="B4004">
            <v>0</v>
          </cell>
        </row>
        <row r="4005">
          <cell r="A4005" t="str">
            <v>OBRA:</v>
          </cell>
          <cell r="B4005" t="str">
            <v>ESCUELA BATALLA DE TUCUMAN</v>
          </cell>
          <cell r="F4005" t="str">
            <v>PRECIOS A:</v>
          </cell>
          <cell r="G4005">
            <v>0</v>
          </cell>
        </row>
        <row r="4006">
          <cell r="A4006" t="str">
            <v>UBICACIÓN:</v>
          </cell>
          <cell r="B4006" t="str">
            <v>Calle Mendoza y Calle Nº17 - Pocito</v>
          </cell>
        </row>
        <row r="4007">
          <cell r="A4007" t="str">
            <v>RUBRO:</v>
          </cell>
          <cell r="B4007" t="str">
            <v/>
          </cell>
          <cell r="C4007" t="str">
            <v/>
          </cell>
        </row>
        <row r="4008">
          <cell r="A4008" t="str">
            <v>ITEM:</v>
          </cell>
          <cell r="B4008" t="str">
            <v>25.9</v>
          </cell>
          <cell r="C4008" t="str">
            <v>Instalación eléctrica en el Edificio existente (Sector de Jinz)</v>
          </cell>
          <cell r="F4008" t="str">
            <v>UNIDAD:</v>
          </cell>
          <cell r="G4008" t="str">
            <v>gl</v>
          </cell>
        </row>
        <row r="4010">
          <cell r="A4010" t="str">
            <v>DATOS REDETERMINACION</v>
          </cell>
          <cell r="C4010" t="str">
            <v>DESIGNACION</v>
          </cell>
          <cell r="D4010" t="str">
            <v>U</v>
          </cell>
          <cell r="E4010" t="str">
            <v>Cantidad</v>
          </cell>
          <cell r="F4010" t="str">
            <v>$ Unitarios</v>
          </cell>
          <cell r="G4010" t="str">
            <v>$ Parcial</v>
          </cell>
        </row>
        <row r="4011">
          <cell r="A4011" t="str">
            <v>CÓDIGO</v>
          </cell>
          <cell r="B4011" t="str">
            <v>DESCRIPCIÓN</v>
          </cell>
        </row>
        <row r="4012">
          <cell r="C4012" t="str">
            <v>A - MATERIALES</v>
          </cell>
        </row>
        <row r="4013">
          <cell r="A4013" t="str">
            <v/>
          </cell>
          <cell r="B4013" t="str">
            <v/>
          </cell>
          <cell r="D4013" t="str">
            <v/>
          </cell>
          <cell r="F4013">
            <v>0</v>
          </cell>
          <cell r="G4013">
            <v>0</v>
          </cell>
        </row>
        <row r="4014">
          <cell r="A4014" t="str">
            <v/>
          </cell>
          <cell r="B4014" t="str">
            <v/>
          </cell>
          <cell r="D4014" t="str">
            <v/>
          </cell>
          <cell r="F4014">
            <v>0</v>
          </cell>
          <cell r="G4014">
            <v>0</v>
          </cell>
        </row>
        <row r="4015">
          <cell r="A4015" t="str">
            <v/>
          </cell>
          <cell r="B4015" t="str">
            <v/>
          </cell>
          <cell r="D4015" t="str">
            <v/>
          </cell>
          <cell r="F4015">
            <v>0</v>
          </cell>
          <cell r="G4015">
            <v>0</v>
          </cell>
        </row>
        <row r="4016">
          <cell r="A4016" t="str">
            <v/>
          </cell>
          <cell r="B4016" t="str">
            <v/>
          </cell>
          <cell r="D4016" t="str">
            <v/>
          </cell>
          <cell r="F4016">
            <v>0</v>
          </cell>
          <cell r="G4016">
            <v>0</v>
          </cell>
        </row>
        <row r="4017">
          <cell r="A4017" t="str">
            <v/>
          </cell>
          <cell r="B4017" t="str">
            <v/>
          </cell>
          <cell r="D4017" t="str">
            <v/>
          </cell>
          <cell r="F4017">
            <v>0</v>
          </cell>
          <cell r="G4017">
            <v>0</v>
          </cell>
        </row>
        <row r="4018">
          <cell r="A4018" t="str">
            <v/>
          </cell>
          <cell r="B4018" t="str">
            <v/>
          </cell>
          <cell r="D4018" t="str">
            <v/>
          </cell>
          <cell r="F4018">
            <v>0</v>
          </cell>
          <cell r="G4018">
            <v>0</v>
          </cell>
        </row>
        <row r="4019">
          <cell r="A4019" t="str">
            <v/>
          </cell>
          <cell r="B4019" t="str">
            <v/>
          </cell>
          <cell r="D4019" t="str">
            <v/>
          </cell>
          <cell r="F4019">
            <v>0</v>
          </cell>
          <cell r="G4019">
            <v>0</v>
          </cell>
        </row>
        <row r="4020">
          <cell r="A4020" t="str">
            <v/>
          </cell>
          <cell r="B4020" t="str">
            <v/>
          </cell>
          <cell r="D4020" t="str">
            <v/>
          </cell>
          <cell r="F4020">
            <v>0</v>
          </cell>
          <cell r="G4020">
            <v>0</v>
          </cell>
        </row>
        <row r="4021">
          <cell r="A4021" t="str">
            <v/>
          </cell>
          <cell r="B4021" t="str">
            <v/>
          </cell>
          <cell r="D4021" t="str">
            <v/>
          </cell>
          <cell r="F4021">
            <v>0</v>
          </cell>
          <cell r="G4021">
            <v>0</v>
          </cell>
        </row>
        <row r="4022">
          <cell r="A4022" t="str">
            <v/>
          </cell>
          <cell r="B4022" t="str">
            <v/>
          </cell>
          <cell r="D4022" t="str">
            <v/>
          </cell>
          <cell r="F4022">
            <v>0</v>
          </cell>
          <cell r="G4022">
            <v>0</v>
          </cell>
        </row>
        <row r="4023">
          <cell r="A4023" t="str">
            <v/>
          </cell>
          <cell r="B4023" t="str">
            <v/>
          </cell>
          <cell r="D4023" t="str">
            <v/>
          </cell>
          <cell r="F4023">
            <v>0</v>
          </cell>
          <cell r="G4023">
            <v>0</v>
          </cell>
        </row>
        <row r="4024">
          <cell r="A4024" t="str">
            <v/>
          </cell>
          <cell r="B4024" t="str">
            <v/>
          </cell>
          <cell r="D4024" t="str">
            <v/>
          </cell>
          <cell r="F4024">
            <v>0</v>
          </cell>
          <cell r="G4024">
            <v>0</v>
          </cell>
        </row>
        <row r="4025">
          <cell r="A4025" t="str">
            <v/>
          </cell>
          <cell r="B4025" t="str">
            <v/>
          </cell>
          <cell r="D4025" t="str">
            <v/>
          </cell>
          <cell r="F4025">
            <v>0</v>
          </cell>
          <cell r="G4025">
            <v>0</v>
          </cell>
        </row>
        <row r="4026">
          <cell r="A4026" t="str">
            <v/>
          </cell>
          <cell r="B4026" t="str">
            <v/>
          </cell>
          <cell r="D4026" t="str">
            <v/>
          </cell>
          <cell r="F4026">
            <v>0</v>
          </cell>
          <cell r="G4026">
            <v>0</v>
          </cell>
        </row>
        <row r="4027">
          <cell r="F4027" t="str">
            <v>Total A</v>
          </cell>
          <cell r="G4027">
            <v>0</v>
          </cell>
        </row>
        <row r="4028">
          <cell r="C4028" t="str">
            <v>B - MANO DE OBRA</v>
          </cell>
        </row>
        <row r="4029">
          <cell r="A4029" t="str">
            <v/>
          </cell>
          <cell r="B4029" t="str">
            <v/>
          </cell>
          <cell r="D4029" t="str">
            <v/>
          </cell>
          <cell r="F4029">
            <v>0</v>
          </cell>
          <cell r="G4029">
            <v>0</v>
          </cell>
        </row>
        <row r="4030">
          <cell r="A4030" t="str">
            <v/>
          </cell>
          <cell r="B4030" t="str">
            <v/>
          </cell>
          <cell r="D4030" t="str">
            <v/>
          </cell>
          <cell r="F4030">
            <v>0</v>
          </cell>
          <cell r="G4030">
            <v>0</v>
          </cell>
        </row>
        <row r="4031">
          <cell r="A4031" t="str">
            <v/>
          </cell>
          <cell r="B4031" t="str">
            <v/>
          </cell>
          <cell r="D4031" t="str">
            <v/>
          </cell>
          <cell r="F4031">
            <v>0</v>
          </cell>
          <cell r="G4031">
            <v>0</v>
          </cell>
        </row>
        <row r="4032">
          <cell r="A4032" t="str">
            <v/>
          </cell>
          <cell r="B4032" t="str">
            <v/>
          </cell>
          <cell r="D4032" t="str">
            <v/>
          </cell>
          <cell r="F4032">
            <v>0</v>
          </cell>
          <cell r="G4032">
            <v>0</v>
          </cell>
        </row>
        <row r="4033">
          <cell r="A4033" t="str">
            <v/>
          </cell>
          <cell r="B4033" t="str">
            <v/>
          </cell>
          <cell r="D4033" t="str">
            <v/>
          </cell>
          <cell r="F4033">
            <v>0</v>
          </cell>
          <cell r="G4033">
            <v>0</v>
          </cell>
        </row>
        <row r="4034">
          <cell r="A4034" t="str">
            <v/>
          </cell>
          <cell r="B4034" t="str">
            <v/>
          </cell>
          <cell r="D4034" t="str">
            <v/>
          </cell>
          <cell r="F4034">
            <v>0</v>
          </cell>
          <cell r="G4034">
            <v>0</v>
          </cell>
        </row>
        <row r="4035">
          <cell r="A4035" t="str">
            <v/>
          </cell>
          <cell r="B4035" t="str">
            <v/>
          </cell>
          <cell r="D4035" t="str">
            <v/>
          </cell>
          <cell r="F4035">
            <v>0</v>
          </cell>
          <cell r="G4035">
            <v>0</v>
          </cell>
        </row>
        <row r="4036">
          <cell r="A4036" t="str">
            <v/>
          </cell>
          <cell r="B4036" t="str">
            <v/>
          </cell>
          <cell r="D4036" t="str">
            <v/>
          </cell>
          <cell r="F4036">
            <v>0</v>
          </cell>
          <cell r="G4036">
            <v>0</v>
          </cell>
        </row>
        <row r="4037">
          <cell r="F4037" t="str">
            <v>Total B</v>
          </cell>
          <cell r="G4037">
            <v>0</v>
          </cell>
        </row>
        <row r="4038">
          <cell r="C4038" t="str">
            <v>C - EQUIPOS</v>
          </cell>
        </row>
        <row r="4039">
          <cell r="A4039" t="str">
            <v/>
          </cell>
          <cell r="B4039" t="str">
            <v/>
          </cell>
          <cell r="D4039" t="str">
            <v/>
          </cell>
          <cell r="F4039">
            <v>0</v>
          </cell>
          <cell r="G4039">
            <v>0</v>
          </cell>
        </row>
        <row r="4040">
          <cell r="A4040" t="str">
            <v/>
          </cell>
          <cell r="B4040" t="str">
            <v/>
          </cell>
          <cell r="D4040" t="str">
            <v/>
          </cell>
          <cell r="F4040">
            <v>0</v>
          </cell>
          <cell r="G4040">
            <v>0</v>
          </cell>
        </row>
        <row r="4041">
          <cell r="A4041" t="str">
            <v/>
          </cell>
          <cell r="B4041" t="str">
            <v/>
          </cell>
          <cell r="D4041" t="str">
            <v/>
          </cell>
          <cell r="F4041">
            <v>0</v>
          </cell>
          <cell r="G4041">
            <v>0</v>
          </cell>
        </row>
        <row r="4042">
          <cell r="A4042" t="str">
            <v/>
          </cell>
          <cell r="B4042" t="str">
            <v/>
          </cell>
          <cell r="D4042" t="str">
            <v/>
          </cell>
          <cell r="F4042">
            <v>0</v>
          </cell>
          <cell r="G4042">
            <v>0</v>
          </cell>
        </row>
        <row r="4043">
          <cell r="A4043" t="str">
            <v/>
          </cell>
          <cell r="B4043" t="str">
            <v/>
          </cell>
          <cell r="D4043" t="str">
            <v/>
          </cell>
          <cell r="F4043">
            <v>0</v>
          </cell>
          <cell r="G4043">
            <v>0</v>
          </cell>
        </row>
        <row r="4044">
          <cell r="A4044" t="str">
            <v/>
          </cell>
          <cell r="B4044" t="str">
            <v/>
          </cell>
          <cell r="D4044" t="str">
            <v/>
          </cell>
          <cell r="F4044">
            <v>0</v>
          </cell>
          <cell r="G4044">
            <v>0</v>
          </cell>
        </row>
        <row r="4045">
          <cell r="A4045" t="str">
            <v/>
          </cell>
          <cell r="B4045" t="str">
            <v/>
          </cell>
          <cell r="D4045" t="str">
            <v/>
          </cell>
          <cell r="F4045">
            <v>0</v>
          </cell>
          <cell r="G4045">
            <v>0</v>
          </cell>
        </row>
        <row r="4046">
          <cell r="A4046" t="str">
            <v/>
          </cell>
          <cell r="B4046" t="str">
            <v/>
          </cell>
          <cell r="D4046" t="str">
            <v/>
          </cell>
          <cell r="F4046">
            <v>0</v>
          </cell>
          <cell r="G4046">
            <v>0</v>
          </cell>
        </row>
        <row r="4047">
          <cell r="A4047" t="str">
            <v/>
          </cell>
          <cell r="B4047" t="str">
            <v/>
          </cell>
          <cell r="D4047" t="str">
            <v/>
          </cell>
          <cell r="F4047">
            <v>0</v>
          </cell>
          <cell r="G4047">
            <v>0</v>
          </cell>
        </row>
        <row r="4048">
          <cell r="F4048" t="str">
            <v>Total C</v>
          </cell>
          <cell r="G4048">
            <v>0</v>
          </cell>
        </row>
        <row r="4050">
          <cell r="A4050" t="str">
            <v>25.9</v>
          </cell>
          <cell r="B4050" t="str">
            <v>Instalación eléctrica en el Edificio existente (Sector de Jinz)</v>
          </cell>
          <cell r="D4050" t="str">
            <v>Costo  Neto</v>
          </cell>
          <cell r="F4050" t="str">
            <v>Total D=A+B+C</v>
          </cell>
          <cell r="G4050">
            <v>0</v>
          </cell>
        </row>
        <row r="4052">
          <cell r="A4052" t="str">
            <v>ANALISIS DE PRECIOS</v>
          </cell>
        </row>
        <row r="4053">
          <cell r="A4053" t="str">
            <v>COMITENTE:</v>
          </cell>
          <cell r="B4053" t="str">
            <v>DIRECCIÓN DE INFRAESTRUCTURA ESCOLAR</v>
          </cell>
        </row>
        <row r="4054">
          <cell r="A4054" t="str">
            <v>CONTRATISTA:</v>
          </cell>
          <cell r="B4054">
            <v>0</v>
          </cell>
        </row>
        <row r="4055">
          <cell r="A4055" t="str">
            <v>OBRA:</v>
          </cell>
          <cell r="B4055" t="str">
            <v>ESCUELA BATALLA DE TUCUMAN</v>
          </cell>
          <cell r="F4055" t="str">
            <v>PRECIOS A:</v>
          </cell>
          <cell r="G4055">
            <v>0</v>
          </cell>
        </row>
        <row r="4056">
          <cell r="A4056" t="str">
            <v>UBICACIÓN:</v>
          </cell>
          <cell r="B4056" t="str">
            <v>Calle Mendoza y Calle Nº17 - Pocito</v>
          </cell>
        </row>
        <row r="4057">
          <cell r="A4057" t="str">
            <v>RUBRO:</v>
          </cell>
          <cell r="B4057" t="str">
            <v/>
          </cell>
          <cell r="C4057" t="str">
            <v/>
          </cell>
        </row>
        <row r="4058">
          <cell r="A4058" t="str">
            <v>ITEM:</v>
          </cell>
          <cell r="B4058" t="str">
            <v>25.10</v>
          </cell>
          <cell r="C4058" t="str">
            <v>Conexión de Instalación Sanitaria nueva a la instalación existente</v>
          </cell>
          <cell r="F4058" t="str">
            <v>UNIDAD:</v>
          </cell>
          <cell r="G4058" t="str">
            <v>gl</v>
          </cell>
        </row>
        <row r="4060">
          <cell r="A4060" t="str">
            <v>DATOS REDETERMINACION</v>
          </cell>
          <cell r="C4060" t="str">
            <v>DESIGNACION</v>
          </cell>
          <cell r="D4060" t="str">
            <v>U</v>
          </cell>
          <cell r="E4060" t="str">
            <v>Cantidad</v>
          </cell>
          <cell r="F4060" t="str">
            <v>$ Unitarios</v>
          </cell>
          <cell r="G4060" t="str">
            <v>$ Parcial</v>
          </cell>
        </row>
        <row r="4061">
          <cell r="A4061" t="str">
            <v>CÓDIGO</v>
          </cell>
          <cell r="B4061" t="str">
            <v>DESCRIPCIÓN</v>
          </cell>
        </row>
        <row r="4062">
          <cell r="C4062" t="str">
            <v>A - MATERIALES</v>
          </cell>
        </row>
        <row r="4063">
          <cell r="A4063" t="str">
            <v/>
          </cell>
          <cell r="B4063" t="str">
            <v/>
          </cell>
          <cell r="D4063" t="str">
            <v/>
          </cell>
          <cell r="F4063">
            <v>0</v>
          </cell>
          <cell r="G4063">
            <v>0</v>
          </cell>
        </row>
        <row r="4064">
          <cell r="A4064" t="str">
            <v/>
          </cell>
          <cell r="B4064" t="str">
            <v/>
          </cell>
          <cell r="D4064" t="str">
            <v/>
          </cell>
          <cell r="F4064">
            <v>0</v>
          </cell>
          <cell r="G4064">
            <v>0</v>
          </cell>
        </row>
        <row r="4065">
          <cell r="A4065" t="str">
            <v/>
          </cell>
          <cell r="B4065" t="str">
            <v/>
          </cell>
          <cell r="D4065" t="str">
            <v/>
          </cell>
          <cell r="F4065">
            <v>0</v>
          </cell>
          <cell r="G4065">
            <v>0</v>
          </cell>
        </row>
        <row r="4066">
          <cell r="A4066" t="str">
            <v/>
          </cell>
          <cell r="B4066" t="str">
            <v/>
          </cell>
          <cell r="D4066" t="str">
            <v/>
          </cell>
          <cell r="F4066">
            <v>0</v>
          </cell>
          <cell r="G4066">
            <v>0</v>
          </cell>
        </row>
        <row r="4067">
          <cell r="A4067" t="str">
            <v/>
          </cell>
          <cell r="B4067" t="str">
            <v/>
          </cell>
          <cell r="D4067" t="str">
            <v/>
          </cell>
          <cell r="F4067">
            <v>0</v>
          </cell>
          <cell r="G4067">
            <v>0</v>
          </cell>
        </row>
        <row r="4068">
          <cell r="A4068" t="str">
            <v/>
          </cell>
          <cell r="B4068" t="str">
            <v/>
          </cell>
          <cell r="D4068" t="str">
            <v/>
          </cell>
          <cell r="F4068">
            <v>0</v>
          </cell>
          <cell r="G4068">
            <v>0</v>
          </cell>
        </row>
        <row r="4069">
          <cell r="A4069" t="str">
            <v/>
          </cell>
          <cell r="B4069" t="str">
            <v/>
          </cell>
          <cell r="D4069" t="str">
            <v/>
          </cell>
          <cell r="F4069">
            <v>0</v>
          </cell>
          <cell r="G4069">
            <v>0</v>
          </cell>
        </row>
        <row r="4070">
          <cell r="A4070" t="str">
            <v/>
          </cell>
          <cell r="B4070" t="str">
            <v/>
          </cell>
          <cell r="D4070" t="str">
            <v/>
          </cell>
          <cell r="F4070">
            <v>0</v>
          </cell>
          <cell r="G4070">
            <v>0</v>
          </cell>
        </row>
        <row r="4071">
          <cell r="A4071" t="str">
            <v/>
          </cell>
          <cell r="B4071" t="str">
            <v/>
          </cell>
          <cell r="D4071" t="str">
            <v/>
          </cell>
          <cell r="F4071">
            <v>0</v>
          </cell>
          <cell r="G4071">
            <v>0</v>
          </cell>
        </row>
        <row r="4072">
          <cell r="A4072" t="str">
            <v/>
          </cell>
          <cell r="B4072" t="str">
            <v/>
          </cell>
          <cell r="D4072" t="str">
            <v/>
          </cell>
          <cell r="F4072">
            <v>0</v>
          </cell>
          <cell r="G4072">
            <v>0</v>
          </cell>
        </row>
        <row r="4073">
          <cell r="A4073" t="str">
            <v/>
          </cell>
          <cell r="B4073" t="str">
            <v/>
          </cell>
          <cell r="D4073" t="str">
            <v/>
          </cell>
          <cell r="F4073">
            <v>0</v>
          </cell>
          <cell r="G4073">
            <v>0</v>
          </cell>
        </row>
        <row r="4074">
          <cell r="A4074" t="str">
            <v/>
          </cell>
          <cell r="B4074" t="str">
            <v/>
          </cell>
          <cell r="D4074" t="str">
            <v/>
          </cell>
          <cell r="F4074">
            <v>0</v>
          </cell>
          <cell r="G4074">
            <v>0</v>
          </cell>
        </row>
        <row r="4075">
          <cell r="A4075" t="str">
            <v/>
          </cell>
          <cell r="B4075" t="str">
            <v/>
          </cell>
          <cell r="D4075" t="str">
            <v/>
          </cell>
          <cell r="F4075">
            <v>0</v>
          </cell>
          <cell r="G4075">
            <v>0</v>
          </cell>
        </row>
        <row r="4076">
          <cell r="A4076" t="str">
            <v/>
          </cell>
          <cell r="B4076" t="str">
            <v/>
          </cell>
          <cell r="D4076" t="str">
            <v/>
          </cell>
          <cell r="F4076">
            <v>0</v>
          </cell>
          <cell r="G4076">
            <v>0</v>
          </cell>
        </row>
        <row r="4077">
          <cell r="F4077" t="str">
            <v>Total A</v>
          </cell>
          <cell r="G4077">
            <v>0</v>
          </cell>
        </row>
        <row r="4078">
          <cell r="C4078" t="str">
            <v>B - MANO DE OBRA</v>
          </cell>
        </row>
        <row r="4079">
          <cell r="A4079" t="str">
            <v/>
          </cell>
          <cell r="B4079" t="str">
            <v/>
          </cell>
          <cell r="D4079" t="str">
            <v/>
          </cell>
          <cell r="F4079">
            <v>0</v>
          </cell>
          <cell r="G4079">
            <v>0</v>
          </cell>
        </row>
        <row r="4080">
          <cell r="A4080" t="str">
            <v/>
          </cell>
          <cell r="B4080" t="str">
            <v/>
          </cell>
          <cell r="D4080" t="str">
            <v/>
          </cell>
          <cell r="F4080">
            <v>0</v>
          </cell>
          <cell r="G4080">
            <v>0</v>
          </cell>
        </row>
        <row r="4081">
          <cell r="A4081" t="str">
            <v/>
          </cell>
          <cell r="B4081" t="str">
            <v/>
          </cell>
          <cell r="D4081" t="str">
            <v/>
          </cell>
          <cell r="F4081">
            <v>0</v>
          </cell>
          <cell r="G4081">
            <v>0</v>
          </cell>
        </row>
        <row r="4082">
          <cell r="A4082" t="str">
            <v/>
          </cell>
          <cell r="B4082" t="str">
            <v/>
          </cell>
          <cell r="D4082" t="str">
            <v/>
          </cell>
          <cell r="F4082">
            <v>0</v>
          </cell>
          <cell r="G4082">
            <v>0</v>
          </cell>
        </row>
        <row r="4083">
          <cell r="A4083" t="str">
            <v/>
          </cell>
          <cell r="B4083" t="str">
            <v/>
          </cell>
          <cell r="D4083" t="str">
            <v/>
          </cell>
          <cell r="F4083">
            <v>0</v>
          </cell>
          <cell r="G4083">
            <v>0</v>
          </cell>
        </row>
        <row r="4084">
          <cell r="A4084" t="str">
            <v/>
          </cell>
          <cell r="B4084" t="str">
            <v/>
          </cell>
          <cell r="D4084" t="str">
            <v/>
          </cell>
          <cell r="F4084">
            <v>0</v>
          </cell>
          <cell r="G4084">
            <v>0</v>
          </cell>
        </row>
        <row r="4085">
          <cell r="A4085" t="str">
            <v/>
          </cell>
          <cell r="B4085" t="str">
            <v/>
          </cell>
          <cell r="D4085" t="str">
            <v/>
          </cell>
          <cell r="F4085">
            <v>0</v>
          </cell>
          <cell r="G4085">
            <v>0</v>
          </cell>
        </row>
        <row r="4086">
          <cell r="A4086" t="str">
            <v/>
          </cell>
          <cell r="B4086" t="str">
            <v/>
          </cell>
          <cell r="D4086" t="str">
            <v/>
          </cell>
          <cell r="F4086">
            <v>0</v>
          </cell>
          <cell r="G4086">
            <v>0</v>
          </cell>
        </row>
        <row r="4087">
          <cell r="F4087" t="str">
            <v>Total B</v>
          </cell>
          <cell r="G4087">
            <v>0</v>
          </cell>
        </row>
        <row r="4088">
          <cell r="C4088" t="str">
            <v>C - EQUIPOS</v>
          </cell>
        </row>
        <row r="4089">
          <cell r="A4089" t="str">
            <v/>
          </cell>
          <cell r="B4089" t="str">
            <v/>
          </cell>
          <cell r="D4089" t="str">
            <v/>
          </cell>
          <cell r="F4089">
            <v>0</v>
          </cell>
          <cell r="G4089">
            <v>0</v>
          </cell>
        </row>
        <row r="4090">
          <cell r="A4090" t="str">
            <v/>
          </cell>
          <cell r="B4090" t="str">
            <v/>
          </cell>
          <cell r="D4090" t="str">
            <v/>
          </cell>
          <cell r="F4090">
            <v>0</v>
          </cell>
          <cell r="G4090">
            <v>0</v>
          </cell>
        </row>
        <row r="4091">
          <cell r="A4091" t="str">
            <v/>
          </cell>
          <cell r="B4091" t="str">
            <v/>
          </cell>
          <cell r="D4091" t="str">
            <v/>
          </cell>
          <cell r="F4091">
            <v>0</v>
          </cell>
          <cell r="G4091">
            <v>0</v>
          </cell>
        </row>
        <row r="4092">
          <cell r="A4092" t="str">
            <v/>
          </cell>
          <cell r="B4092" t="str">
            <v/>
          </cell>
          <cell r="D4092" t="str">
            <v/>
          </cell>
          <cell r="F4092">
            <v>0</v>
          </cell>
          <cell r="G4092">
            <v>0</v>
          </cell>
        </row>
        <row r="4093">
          <cell r="A4093" t="str">
            <v/>
          </cell>
          <cell r="B4093" t="str">
            <v/>
          </cell>
          <cell r="D4093" t="str">
            <v/>
          </cell>
          <cell r="F4093">
            <v>0</v>
          </cell>
          <cell r="G4093">
            <v>0</v>
          </cell>
        </row>
        <row r="4094">
          <cell r="A4094" t="str">
            <v/>
          </cell>
          <cell r="B4094" t="str">
            <v/>
          </cell>
          <cell r="D4094" t="str">
            <v/>
          </cell>
          <cell r="F4094">
            <v>0</v>
          </cell>
          <cell r="G4094">
            <v>0</v>
          </cell>
        </row>
        <row r="4095">
          <cell r="A4095" t="str">
            <v/>
          </cell>
          <cell r="B4095" t="str">
            <v/>
          </cell>
          <cell r="D4095" t="str">
            <v/>
          </cell>
          <cell r="F4095">
            <v>0</v>
          </cell>
          <cell r="G4095">
            <v>0</v>
          </cell>
        </row>
        <row r="4096">
          <cell r="A4096" t="str">
            <v/>
          </cell>
          <cell r="B4096" t="str">
            <v/>
          </cell>
          <cell r="D4096" t="str">
            <v/>
          </cell>
          <cell r="F4096">
            <v>0</v>
          </cell>
          <cell r="G4096">
            <v>0</v>
          </cell>
        </row>
        <row r="4097">
          <cell r="A4097" t="str">
            <v/>
          </cell>
          <cell r="B4097" t="str">
            <v/>
          </cell>
          <cell r="D4097" t="str">
            <v/>
          </cell>
          <cell r="F4097">
            <v>0</v>
          </cell>
          <cell r="G4097">
            <v>0</v>
          </cell>
        </row>
        <row r="4098">
          <cell r="F4098" t="str">
            <v>Total C</v>
          </cell>
          <cell r="G4098">
            <v>0</v>
          </cell>
        </row>
        <row r="4100">
          <cell r="A4100" t="str">
            <v>25.10</v>
          </cell>
          <cell r="B4100" t="str">
            <v>Conexión de Instalación Sanitaria nueva a la instalación existente</v>
          </cell>
          <cell r="D4100" t="str">
            <v>Costo  Neto</v>
          </cell>
          <cell r="F4100" t="str">
            <v>Total D=A+B+C</v>
          </cell>
          <cell r="G4100">
            <v>0</v>
          </cell>
        </row>
        <row r="4102">
          <cell r="A4102" t="str">
            <v>ANALISIS DE PRECIOS</v>
          </cell>
        </row>
        <row r="4103">
          <cell r="A4103" t="str">
            <v>COMITENTE:</v>
          </cell>
          <cell r="B4103" t="str">
            <v>DIRECCIÓN DE INFRAESTRUCTURA ESCOLAR</v>
          </cell>
        </row>
        <row r="4104">
          <cell r="A4104" t="str">
            <v>CONTRATISTA:</v>
          </cell>
          <cell r="B4104">
            <v>0</v>
          </cell>
        </row>
        <row r="4105">
          <cell r="A4105" t="str">
            <v>OBRA:</v>
          </cell>
          <cell r="B4105" t="str">
            <v>ESCUELA BATALLA DE TUCUMAN</v>
          </cell>
          <cell r="F4105" t="str">
            <v>PRECIOS A:</v>
          </cell>
          <cell r="G4105">
            <v>0</v>
          </cell>
        </row>
        <row r="4106">
          <cell r="A4106" t="str">
            <v>UBICACIÓN:</v>
          </cell>
          <cell r="B4106" t="str">
            <v>Calle Mendoza y Calle Nº17 - Pocito</v>
          </cell>
        </row>
        <row r="4107">
          <cell r="A4107" t="str">
            <v>RUBRO:</v>
          </cell>
          <cell r="B4107" t="str">
            <v/>
          </cell>
          <cell r="C4107" t="str">
            <v/>
          </cell>
        </row>
        <row r="4108">
          <cell r="A4108" t="str">
            <v>ITEM:</v>
          </cell>
          <cell r="B4108" t="str">
            <v>25.11</v>
          </cell>
          <cell r="C4108" t="str">
            <v>Instalación de Gas en el Edificio existente (Sector de Jinz)</v>
          </cell>
          <cell r="F4108" t="str">
            <v>UNIDAD:</v>
          </cell>
          <cell r="G4108" t="str">
            <v>gl</v>
          </cell>
        </row>
        <row r="4110">
          <cell r="A4110" t="str">
            <v>DATOS REDETERMINACION</v>
          </cell>
          <cell r="C4110" t="str">
            <v>DESIGNACION</v>
          </cell>
          <cell r="D4110" t="str">
            <v>U</v>
          </cell>
          <cell r="E4110" t="str">
            <v>Cantidad</v>
          </cell>
          <cell r="F4110" t="str">
            <v>$ Unitarios</v>
          </cell>
          <cell r="G4110" t="str">
            <v>$ Parcial</v>
          </cell>
        </row>
        <row r="4111">
          <cell r="A4111" t="str">
            <v>CÓDIGO</v>
          </cell>
          <cell r="B4111" t="str">
            <v>DESCRIPCIÓN</v>
          </cell>
        </row>
        <row r="4112">
          <cell r="C4112" t="str">
            <v>A - MATERIALES</v>
          </cell>
        </row>
        <row r="4113">
          <cell r="A4113" t="str">
            <v/>
          </cell>
          <cell r="B4113" t="str">
            <v/>
          </cell>
          <cell r="D4113" t="str">
            <v/>
          </cell>
          <cell r="F4113">
            <v>0</v>
          </cell>
          <cell r="G4113">
            <v>0</v>
          </cell>
        </row>
        <row r="4114">
          <cell r="A4114" t="str">
            <v/>
          </cell>
          <cell r="B4114" t="str">
            <v/>
          </cell>
          <cell r="D4114" t="str">
            <v/>
          </cell>
          <cell r="F4114">
            <v>0</v>
          </cell>
          <cell r="G4114">
            <v>0</v>
          </cell>
        </row>
        <row r="4115">
          <cell r="A4115" t="str">
            <v/>
          </cell>
          <cell r="B4115" t="str">
            <v/>
          </cell>
          <cell r="D4115" t="str">
            <v/>
          </cell>
          <cell r="F4115">
            <v>0</v>
          </cell>
          <cell r="G4115">
            <v>0</v>
          </cell>
        </row>
        <row r="4116">
          <cell r="A4116" t="str">
            <v/>
          </cell>
          <cell r="B4116" t="str">
            <v/>
          </cell>
          <cell r="D4116" t="str">
            <v/>
          </cell>
          <cell r="F4116">
            <v>0</v>
          </cell>
          <cell r="G4116">
            <v>0</v>
          </cell>
        </row>
        <row r="4117">
          <cell r="A4117" t="str">
            <v/>
          </cell>
          <cell r="B4117" t="str">
            <v/>
          </cell>
          <cell r="D4117" t="str">
            <v/>
          </cell>
          <cell r="F4117">
            <v>0</v>
          </cell>
          <cell r="G4117">
            <v>0</v>
          </cell>
        </row>
        <row r="4118">
          <cell r="A4118" t="str">
            <v/>
          </cell>
          <cell r="B4118" t="str">
            <v/>
          </cell>
          <cell r="D4118" t="str">
            <v/>
          </cell>
          <cell r="F4118">
            <v>0</v>
          </cell>
          <cell r="G4118">
            <v>0</v>
          </cell>
        </row>
        <row r="4119">
          <cell r="A4119" t="str">
            <v/>
          </cell>
          <cell r="B4119" t="str">
            <v/>
          </cell>
          <cell r="D4119" t="str">
            <v/>
          </cell>
          <cell r="F4119">
            <v>0</v>
          </cell>
          <cell r="G4119">
            <v>0</v>
          </cell>
        </row>
        <row r="4120">
          <cell r="A4120" t="str">
            <v/>
          </cell>
          <cell r="B4120" t="str">
            <v/>
          </cell>
          <cell r="D4120" t="str">
            <v/>
          </cell>
          <cell r="F4120">
            <v>0</v>
          </cell>
          <cell r="G4120">
            <v>0</v>
          </cell>
        </row>
        <row r="4121">
          <cell r="A4121" t="str">
            <v/>
          </cell>
          <cell r="B4121" t="str">
            <v/>
          </cell>
          <cell r="D4121" t="str">
            <v/>
          </cell>
          <cell r="F4121">
            <v>0</v>
          </cell>
          <cell r="G4121">
            <v>0</v>
          </cell>
        </row>
        <row r="4122">
          <cell r="A4122" t="str">
            <v/>
          </cell>
          <cell r="B4122" t="str">
            <v/>
          </cell>
          <cell r="D4122" t="str">
            <v/>
          </cell>
          <cell r="F4122">
            <v>0</v>
          </cell>
          <cell r="G4122">
            <v>0</v>
          </cell>
        </row>
        <row r="4123">
          <cell r="A4123" t="str">
            <v/>
          </cell>
          <cell r="B4123" t="str">
            <v/>
          </cell>
          <cell r="D4123" t="str">
            <v/>
          </cell>
          <cell r="F4123">
            <v>0</v>
          </cell>
          <cell r="G4123">
            <v>0</v>
          </cell>
        </row>
        <row r="4124">
          <cell r="A4124" t="str">
            <v/>
          </cell>
          <cell r="B4124" t="str">
            <v/>
          </cell>
          <cell r="D4124" t="str">
            <v/>
          </cell>
          <cell r="F4124">
            <v>0</v>
          </cell>
          <cell r="G4124">
            <v>0</v>
          </cell>
        </row>
        <row r="4125">
          <cell r="A4125" t="str">
            <v/>
          </cell>
          <cell r="B4125" t="str">
            <v/>
          </cell>
          <cell r="D4125" t="str">
            <v/>
          </cell>
          <cell r="F4125">
            <v>0</v>
          </cell>
          <cell r="G4125">
            <v>0</v>
          </cell>
        </row>
        <row r="4126">
          <cell r="A4126" t="str">
            <v/>
          </cell>
          <cell r="B4126" t="str">
            <v/>
          </cell>
          <cell r="D4126" t="str">
            <v/>
          </cell>
          <cell r="F4126">
            <v>0</v>
          </cell>
          <cell r="G4126">
            <v>0</v>
          </cell>
        </row>
        <row r="4127">
          <cell r="F4127" t="str">
            <v>Total A</v>
          </cell>
          <cell r="G4127">
            <v>0</v>
          </cell>
        </row>
        <row r="4128">
          <cell r="C4128" t="str">
            <v>B - MANO DE OBRA</v>
          </cell>
        </row>
        <row r="4129">
          <cell r="A4129" t="str">
            <v/>
          </cell>
          <cell r="B4129" t="str">
            <v/>
          </cell>
          <cell r="D4129" t="str">
            <v/>
          </cell>
          <cell r="F4129">
            <v>0</v>
          </cell>
          <cell r="G4129">
            <v>0</v>
          </cell>
        </row>
        <row r="4130">
          <cell r="A4130" t="str">
            <v/>
          </cell>
          <cell r="B4130" t="str">
            <v/>
          </cell>
          <cell r="D4130" t="str">
            <v/>
          </cell>
          <cell r="F4130">
            <v>0</v>
          </cell>
          <cell r="G4130">
            <v>0</v>
          </cell>
        </row>
        <row r="4131">
          <cell r="A4131" t="str">
            <v/>
          </cell>
          <cell r="B4131" t="str">
            <v/>
          </cell>
          <cell r="D4131" t="str">
            <v/>
          </cell>
          <cell r="F4131">
            <v>0</v>
          </cell>
          <cell r="G4131">
            <v>0</v>
          </cell>
        </row>
        <row r="4132">
          <cell r="A4132" t="str">
            <v/>
          </cell>
          <cell r="B4132" t="str">
            <v/>
          </cell>
          <cell r="D4132" t="str">
            <v/>
          </cell>
          <cell r="F4132">
            <v>0</v>
          </cell>
          <cell r="G4132">
            <v>0</v>
          </cell>
        </row>
        <row r="4133">
          <cell r="A4133" t="str">
            <v/>
          </cell>
          <cell r="B4133" t="str">
            <v/>
          </cell>
          <cell r="D4133" t="str">
            <v/>
          </cell>
          <cell r="F4133">
            <v>0</v>
          </cell>
          <cell r="G4133">
            <v>0</v>
          </cell>
        </row>
        <row r="4134">
          <cell r="A4134" t="str">
            <v/>
          </cell>
          <cell r="B4134" t="str">
            <v/>
          </cell>
          <cell r="D4134" t="str">
            <v/>
          </cell>
          <cell r="F4134">
            <v>0</v>
          </cell>
          <cell r="G4134">
            <v>0</v>
          </cell>
        </row>
        <row r="4135">
          <cell r="A4135" t="str">
            <v/>
          </cell>
          <cell r="B4135" t="str">
            <v/>
          </cell>
          <cell r="D4135" t="str">
            <v/>
          </cell>
          <cell r="F4135">
            <v>0</v>
          </cell>
          <cell r="G4135">
            <v>0</v>
          </cell>
        </row>
        <row r="4136">
          <cell r="A4136" t="str">
            <v/>
          </cell>
          <cell r="B4136" t="str">
            <v/>
          </cell>
          <cell r="D4136" t="str">
            <v/>
          </cell>
          <cell r="F4136">
            <v>0</v>
          </cell>
          <cell r="G4136">
            <v>0</v>
          </cell>
        </row>
        <row r="4137">
          <cell r="F4137" t="str">
            <v>Total B</v>
          </cell>
          <cell r="G4137">
            <v>0</v>
          </cell>
        </row>
        <row r="4138">
          <cell r="C4138" t="str">
            <v>C - EQUIPOS</v>
          </cell>
        </row>
        <row r="4139">
          <cell r="A4139" t="str">
            <v/>
          </cell>
          <cell r="B4139" t="str">
            <v/>
          </cell>
          <cell r="D4139" t="str">
            <v/>
          </cell>
          <cell r="F4139">
            <v>0</v>
          </cell>
          <cell r="G4139">
            <v>0</v>
          </cell>
        </row>
        <row r="4140">
          <cell r="A4140" t="str">
            <v/>
          </cell>
          <cell r="B4140" t="str">
            <v/>
          </cell>
          <cell r="D4140" t="str">
            <v/>
          </cell>
          <cell r="F4140">
            <v>0</v>
          </cell>
          <cell r="G4140">
            <v>0</v>
          </cell>
        </row>
        <row r="4141">
          <cell r="A4141" t="str">
            <v/>
          </cell>
          <cell r="B4141" t="str">
            <v/>
          </cell>
          <cell r="D4141" t="str">
            <v/>
          </cell>
          <cell r="F4141">
            <v>0</v>
          </cell>
          <cell r="G4141">
            <v>0</v>
          </cell>
        </row>
        <row r="4142">
          <cell r="A4142" t="str">
            <v/>
          </cell>
          <cell r="B4142" t="str">
            <v/>
          </cell>
          <cell r="D4142" t="str">
            <v/>
          </cell>
          <cell r="F4142">
            <v>0</v>
          </cell>
          <cell r="G4142">
            <v>0</v>
          </cell>
        </row>
        <row r="4143">
          <cell r="A4143" t="str">
            <v/>
          </cell>
          <cell r="B4143" t="str">
            <v/>
          </cell>
          <cell r="D4143" t="str">
            <v/>
          </cell>
          <cell r="F4143">
            <v>0</v>
          </cell>
          <cell r="G4143">
            <v>0</v>
          </cell>
        </row>
        <row r="4144">
          <cell r="A4144" t="str">
            <v/>
          </cell>
          <cell r="B4144" t="str">
            <v/>
          </cell>
          <cell r="D4144" t="str">
            <v/>
          </cell>
          <cell r="F4144">
            <v>0</v>
          </cell>
          <cell r="G4144">
            <v>0</v>
          </cell>
        </row>
        <row r="4145">
          <cell r="A4145" t="str">
            <v/>
          </cell>
          <cell r="B4145" t="str">
            <v/>
          </cell>
          <cell r="D4145" t="str">
            <v/>
          </cell>
          <cell r="F4145">
            <v>0</v>
          </cell>
          <cell r="G4145">
            <v>0</v>
          </cell>
        </row>
        <row r="4146">
          <cell r="A4146" t="str">
            <v/>
          </cell>
          <cell r="B4146" t="str">
            <v/>
          </cell>
          <cell r="D4146" t="str">
            <v/>
          </cell>
          <cell r="F4146">
            <v>0</v>
          </cell>
          <cell r="G4146">
            <v>0</v>
          </cell>
        </row>
        <row r="4147">
          <cell r="A4147" t="str">
            <v/>
          </cell>
          <cell r="B4147" t="str">
            <v/>
          </cell>
          <cell r="D4147" t="str">
            <v/>
          </cell>
          <cell r="F4147">
            <v>0</v>
          </cell>
          <cell r="G4147">
            <v>0</v>
          </cell>
        </row>
        <row r="4148">
          <cell r="F4148" t="str">
            <v>Total C</v>
          </cell>
          <cell r="G4148">
            <v>0</v>
          </cell>
        </row>
        <row r="4150">
          <cell r="A4150" t="str">
            <v>25.11</v>
          </cell>
          <cell r="B4150" t="str">
            <v>Instalación de Gas en el Edificio existente (Sector de Jinz)</v>
          </cell>
          <cell r="D4150" t="str">
            <v>Costo  Neto</v>
          </cell>
          <cell r="F4150" t="str">
            <v>Total D=A+B+C</v>
          </cell>
          <cell r="G4150">
            <v>0</v>
          </cell>
        </row>
        <row r="4152">
          <cell r="A4152" t="str">
            <v>ANALISIS DE PRECIOS</v>
          </cell>
        </row>
        <row r="4153">
          <cell r="A4153" t="str">
            <v>COMITENTE:</v>
          </cell>
          <cell r="B4153" t="str">
            <v>DIRECCIÓN DE INFRAESTRUCTURA ESCOLAR</v>
          </cell>
        </row>
        <row r="4154">
          <cell r="A4154" t="str">
            <v>CONTRATISTA:</v>
          </cell>
          <cell r="B4154">
            <v>0</v>
          </cell>
        </row>
        <row r="4155">
          <cell r="A4155" t="str">
            <v>OBRA:</v>
          </cell>
          <cell r="B4155" t="str">
            <v>ESCUELA BATALLA DE TUCUMAN</v>
          </cell>
          <cell r="F4155" t="str">
            <v>PRECIOS A:</v>
          </cell>
          <cell r="G4155">
            <v>0</v>
          </cell>
        </row>
        <row r="4156">
          <cell r="A4156" t="str">
            <v>UBICACIÓN:</v>
          </cell>
          <cell r="B4156" t="str">
            <v>Calle Mendoza y Calle Nº17 - Pocito</v>
          </cell>
        </row>
        <row r="4157">
          <cell r="A4157" t="str">
            <v>RUBRO:</v>
          </cell>
          <cell r="B4157" t="str">
            <v/>
          </cell>
          <cell r="C4157" t="str">
            <v/>
          </cell>
        </row>
        <row r="4158">
          <cell r="A4158" t="str">
            <v>ITEM:</v>
          </cell>
          <cell r="B4158" t="str">
            <v>25.12</v>
          </cell>
          <cell r="C4158" t="str">
            <v>Instalación de Aire Acondicionado en el Edificio existente (Sector de Jinz)</v>
          </cell>
          <cell r="F4158" t="str">
            <v>UNIDAD:</v>
          </cell>
          <cell r="G4158" t="str">
            <v>gl</v>
          </cell>
        </row>
        <row r="4160">
          <cell r="A4160" t="str">
            <v>DATOS REDETERMINACION</v>
          </cell>
          <cell r="C4160" t="str">
            <v>DESIGNACION</v>
          </cell>
          <cell r="D4160" t="str">
            <v>U</v>
          </cell>
          <cell r="E4160" t="str">
            <v>Cantidad</v>
          </cell>
          <cell r="F4160" t="str">
            <v>$ Unitarios</v>
          </cell>
          <cell r="G4160" t="str">
            <v>$ Parcial</v>
          </cell>
        </row>
        <row r="4161">
          <cell r="A4161" t="str">
            <v>CÓDIGO</v>
          </cell>
          <cell r="B4161" t="str">
            <v>DESCRIPCIÓN</v>
          </cell>
        </row>
        <row r="4162">
          <cell r="C4162" t="str">
            <v>A - MATERIALES</v>
          </cell>
        </row>
        <row r="4163">
          <cell r="A4163" t="str">
            <v/>
          </cell>
          <cell r="B4163" t="str">
            <v/>
          </cell>
          <cell r="D4163" t="str">
            <v/>
          </cell>
          <cell r="F4163">
            <v>0</v>
          </cell>
          <cell r="G4163">
            <v>0</v>
          </cell>
        </row>
        <row r="4164">
          <cell r="A4164" t="str">
            <v/>
          </cell>
          <cell r="B4164" t="str">
            <v/>
          </cell>
          <cell r="D4164" t="str">
            <v/>
          </cell>
          <cell r="F4164">
            <v>0</v>
          </cell>
          <cell r="G4164">
            <v>0</v>
          </cell>
        </row>
        <row r="4165">
          <cell r="A4165" t="str">
            <v/>
          </cell>
          <cell r="B4165" t="str">
            <v/>
          </cell>
          <cell r="D4165" t="str">
            <v/>
          </cell>
          <cell r="F4165">
            <v>0</v>
          </cell>
          <cell r="G4165">
            <v>0</v>
          </cell>
        </row>
        <row r="4166">
          <cell r="A4166" t="str">
            <v/>
          </cell>
          <cell r="B4166" t="str">
            <v/>
          </cell>
          <cell r="D4166" t="str">
            <v/>
          </cell>
          <cell r="F4166">
            <v>0</v>
          </cell>
          <cell r="G4166">
            <v>0</v>
          </cell>
        </row>
        <row r="4167">
          <cell r="A4167" t="str">
            <v/>
          </cell>
          <cell r="B4167" t="str">
            <v/>
          </cell>
          <cell r="D4167" t="str">
            <v/>
          </cell>
          <cell r="F4167">
            <v>0</v>
          </cell>
          <cell r="G4167">
            <v>0</v>
          </cell>
        </row>
        <row r="4168">
          <cell r="A4168" t="str">
            <v/>
          </cell>
          <cell r="B4168" t="str">
            <v/>
          </cell>
          <cell r="D4168" t="str">
            <v/>
          </cell>
          <cell r="F4168">
            <v>0</v>
          </cell>
          <cell r="G4168">
            <v>0</v>
          </cell>
        </row>
        <row r="4169">
          <cell r="A4169" t="str">
            <v/>
          </cell>
          <cell r="B4169" t="str">
            <v/>
          </cell>
          <cell r="D4169" t="str">
            <v/>
          </cell>
          <cell r="F4169">
            <v>0</v>
          </cell>
          <cell r="G4169">
            <v>0</v>
          </cell>
        </row>
        <row r="4170">
          <cell r="A4170" t="str">
            <v/>
          </cell>
          <cell r="B4170" t="str">
            <v/>
          </cell>
          <cell r="D4170" t="str">
            <v/>
          </cell>
          <cell r="F4170">
            <v>0</v>
          </cell>
          <cell r="G4170">
            <v>0</v>
          </cell>
        </row>
        <row r="4171">
          <cell r="A4171" t="str">
            <v/>
          </cell>
          <cell r="B4171" t="str">
            <v/>
          </cell>
          <cell r="D4171" t="str">
            <v/>
          </cell>
          <cell r="F4171">
            <v>0</v>
          </cell>
          <cell r="G4171">
            <v>0</v>
          </cell>
        </row>
        <row r="4172">
          <cell r="A4172" t="str">
            <v/>
          </cell>
          <cell r="B4172" t="str">
            <v/>
          </cell>
          <cell r="D4172" t="str">
            <v/>
          </cell>
          <cell r="F4172">
            <v>0</v>
          </cell>
          <cell r="G4172">
            <v>0</v>
          </cell>
        </row>
        <row r="4173">
          <cell r="A4173" t="str">
            <v/>
          </cell>
          <cell r="B4173" t="str">
            <v/>
          </cell>
          <cell r="D4173" t="str">
            <v/>
          </cell>
          <cell r="F4173">
            <v>0</v>
          </cell>
          <cell r="G4173">
            <v>0</v>
          </cell>
        </row>
        <row r="4174">
          <cell r="A4174" t="str">
            <v/>
          </cell>
          <cell r="B4174" t="str">
            <v/>
          </cell>
          <cell r="D4174" t="str">
            <v/>
          </cell>
          <cell r="F4174">
            <v>0</v>
          </cell>
          <cell r="G4174">
            <v>0</v>
          </cell>
        </row>
        <row r="4175">
          <cell r="A4175" t="str">
            <v/>
          </cell>
          <cell r="B4175" t="str">
            <v/>
          </cell>
          <cell r="D4175" t="str">
            <v/>
          </cell>
          <cell r="F4175">
            <v>0</v>
          </cell>
          <cell r="G4175">
            <v>0</v>
          </cell>
        </row>
        <row r="4176">
          <cell r="A4176" t="str">
            <v/>
          </cell>
          <cell r="B4176" t="str">
            <v/>
          </cell>
          <cell r="D4176" t="str">
            <v/>
          </cell>
          <cell r="F4176">
            <v>0</v>
          </cell>
          <cell r="G4176">
            <v>0</v>
          </cell>
        </row>
        <row r="4177">
          <cell r="F4177" t="str">
            <v>Total A</v>
          </cell>
          <cell r="G4177">
            <v>0</v>
          </cell>
        </row>
        <row r="4178">
          <cell r="C4178" t="str">
            <v>B - MANO DE OBRA</v>
          </cell>
        </row>
        <row r="4179">
          <cell r="A4179" t="str">
            <v/>
          </cell>
          <cell r="B4179" t="str">
            <v/>
          </cell>
          <cell r="D4179" t="str">
            <v/>
          </cell>
          <cell r="F4179">
            <v>0</v>
          </cell>
          <cell r="G4179">
            <v>0</v>
          </cell>
        </row>
        <row r="4180">
          <cell r="A4180" t="str">
            <v/>
          </cell>
          <cell r="B4180" t="str">
            <v/>
          </cell>
          <cell r="D4180" t="str">
            <v/>
          </cell>
          <cell r="F4180">
            <v>0</v>
          </cell>
          <cell r="G4180">
            <v>0</v>
          </cell>
        </row>
        <row r="4181">
          <cell r="A4181" t="str">
            <v/>
          </cell>
          <cell r="B4181" t="str">
            <v/>
          </cell>
          <cell r="D4181" t="str">
            <v/>
          </cell>
          <cell r="F4181">
            <v>0</v>
          </cell>
          <cell r="G4181">
            <v>0</v>
          </cell>
        </row>
        <row r="4182">
          <cell r="A4182" t="str">
            <v/>
          </cell>
          <cell r="B4182" t="str">
            <v/>
          </cell>
          <cell r="D4182" t="str">
            <v/>
          </cell>
          <cell r="F4182">
            <v>0</v>
          </cell>
          <cell r="G4182">
            <v>0</v>
          </cell>
        </row>
        <row r="4183">
          <cell r="A4183" t="str">
            <v/>
          </cell>
          <cell r="B4183" t="str">
            <v/>
          </cell>
          <cell r="D4183" t="str">
            <v/>
          </cell>
          <cell r="F4183">
            <v>0</v>
          </cell>
          <cell r="G4183">
            <v>0</v>
          </cell>
        </row>
        <row r="4184">
          <cell r="A4184" t="str">
            <v/>
          </cell>
          <cell r="B4184" t="str">
            <v/>
          </cell>
          <cell r="D4184" t="str">
            <v/>
          </cell>
          <cell r="F4184">
            <v>0</v>
          </cell>
          <cell r="G4184">
            <v>0</v>
          </cell>
        </row>
        <row r="4185">
          <cell r="A4185" t="str">
            <v/>
          </cell>
          <cell r="B4185" t="str">
            <v/>
          </cell>
          <cell r="D4185" t="str">
            <v/>
          </cell>
          <cell r="F4185">
            <v>0</v>
          </cell>
          <cell r="G4185">
            <v>0</v>
          </cell>
        </row>
        <row r="4186">
          <cell r="A4186" t="str">
            <v/>
          </cell>
          <cell r="B4186" t="str">
            <v/>
          </cell>
          <cell r="D4186" t="str">
            <v/>
          </cell>
          <cell r="F4186">
            <v>0</v>
          </cell>
          <cell r="G4186">
            <v>0</v>
          </cell>
        </row>
        <row r="4187">
          <cell r="F4187" t="str">
            <v>Total B</v>
          </cell>
          <cell r="G4187">
            <v>0</v>
          </cell>
        </row>
        <row r="4188">
          <cell r="C4188" t="str">
            <v>C - EQUIPOS</v>
          </cell>
        </row>
        <row r="4189">
          <cell r="A4189" t="str">
            <v/>
          </cell>
          <cell r="B4189" t="str">
            <v/>
          </cell>
          <cell r="D4189" t="str">
            <v/>
          </cell>
          <cell r="F4189">
            <v>0</v>
          </cell>
          <cell r="G4189">
            <v>0</v>
          </cell>
        </row>
        <row r="4190">
          <cell r="A4190" t="str">
            <v/>
          </cell>
          <cell r="B4190" t="str">
            <v/>
          </cell>
          <cell r="D4190" t="str">
            <v/>
          </cell>
          <cell r="F4190">
            <v>0</v>
          </cell>
          <cell r="G4190">
            <v>0</v>
          </cell>
        </row>
        <row r="4191">
          <cell r="A4191" t="str">
            <v/>
          </cell>
          <cell r="B4191" t="str">
            <v/>
          </cell>
          <cell r="D4191" t="str">
            <v/>
          </cell>
          <cell r="F4191">
            <v>0</v>
          </cell>
          <cell r="G4191">
            <v>0</v>
          </cell>
        </row>
        <row r="4192">
          <cell r="A4192" t="str">
            <v/>
          </cell>
          <cell r="B4192" t="str">
            <v/>
          </cell>
          <cell r="D4192" t="str">
            <v/>
          </cell>
          <cell r="F4192">
            <v>0</v>
          </cell>
          <cell r="G4192">
            <v>0</v>
          </cell>
        </row>
        <row r="4193">
          <cell r="A4193" t="str">
            <v/>
          </cell>
          <cell r="B4193" t="str">
            <v/>
          </cell>
          <cell r="D4193" t="str">
            <v/>
          </cell>
          <cell r="F4193">
            <v>0</v>
          </cell>
          <cell r="G4193">
            <v>0</v>
          </cell>
        </row>
        <row r="4194">
          <cell r="A4194" t="str">
            <v/>
          </cell>
          <cell r="B4194" t="str">
            <v/>
          </cell>
          <cell r="D4194" t="str">
            <v/>
          </cell>
          <cell r="F4194">
            <v>0</v>
          </cell>
          <cell r="G4194">
            <v>0</v>
          </cell>
        </row>
        <row r="4195">
          <cell r="A4195" t="str">
            <v/>
          </cell>
          <cell r="B4195" t="str">
            <v/>
          </cell>
          <cell r="D4195" t="str">
            <v/>
          </cell>
          <cell r="F4195">
            <v>0</v>
          </cell>
          <cell r="G4195">
            <v>0</v>
          </cell>
        </row>
        <row r="4196">
          <cell r="A4196" t="str">
            <v/>
          </cell>
          <cell r="B4196" t="str">
            <v/>
          </cell>
          <cell r="D4196" t="str">
            <v/>
          </cell>
          <cell r="F4196">
            <v>0</v>
          </cell>
          <cell r="G4196">
            <v>0</v>
          </cell>
        </row>
        <row r="4197">
          <cell r="A4197" t="str">
            <v/>
          </cell>
          <cell r="B4197" t="str">
            <v/>
          </cell>
          <cell r="D4197" t="str">
            <v/>
          </cell>
          <cell r="F4197">
            <v>0</v>
          </cell>
          <cell r="G4197">
            <v>0</v>
          </cell>
        </row>
        <row r="4198">
          <cell r="F4198" t="str">
            <v>Total C</v>
          </cell>
          <cell r="G4198">
            <v>0</v>
          </cell>
        </row>
        <row r="4200">
          <cell r="A4200" t="str">
            <v>25.12</v>
          </cell>
          <cell r="B4200" t="str">
            <v>Instalación de Aire Acondicionado en el Edificio existente (Sector de Jinz)</v>
          </cell>
          <cell r="D4200" t="str">
            <v>Costo  Neto</v>
          </cell>
          <cell r="F4200" t="str">
            <v>Total D=A+B+C</v>
          </cell>
          <cell r="G4200">
            <v>0</v>
          </cell>
        </row>
        <row r="4202">
          <cell r="A4202" t="str">
            <v>ANALISIS DE PRECIOS</v>
          </cell>
        </row>
        <row r="4203">
          <cell r="A4203" t="str">
            <v>COMITENTE:</v>
          </cell>
          <cell r="B4203" t="str">
            <v>DIRECCIÓN DE INFRAESTRUCTURA ESCOLAR</v>
          </cell>
        </row>
        <row r="4204">
          <cell r="A4204" t="str">
            <v>CONTRATISTA:</v>
          </cell>
          <cell r="B4204">
            <v>0</v>
          </cell>
        </row>
        <row r="4205">
          <cell r="A4205" t="str">
            <v>OBRA:</v>
          </cell>
          <cell r="B4205" t="str">
            <v>ESCUELA BATALLA DE TUCUMAN</v>
          </cell>
          <cell r="F4205" t="str">
            <v>PRECIOS A:</v>
          </cell>
          <cell r="G4205">
            <v>0</v>
          </cell>
        </row>
        <row r="4206">
          <cell r="A4206" t="str">
            <v>UBICACIÓN:</v>
          </cell>
          <cell r="B4206" t="str">
            <v>Calle Mendoza y Calle Nº17 - Pocito</v>
          </cell>
        </row>
        <row r="4207">
          <cell r="A4207" t="str">
            <v>RUBRO:</v>
          </cell>
          <cell r="B4207" t="str">
            <v/>
          </cell>
          <cell r="C4207" t="str">
            <v/>
          </cell>
        </row>
        <row r="4208">
          <cell r="A4208" t="str">
            <v>ITEM:</v>
          </cell>
          <cell r="B4208" t="str">
            <v>25.13</v>
          </cell>
          <cell r="C4208" t="str">
            <v>Instalaciones de Seguridad en el Edificio existente (Sector de Jinz)</v>
          </cell>
          <cell r="F4208" t="str">
            <v>UNIDAD:</v>
          </cell>
          <cell r="G4208" t="str">
            <v>gl</v>
          </cell>
        </row>
        <row r="4210">
          <cell r="A4210" t="str">
            <v>DATOS REDETERMINACION</v>
          </cell>
          <cell r="C4210" t="str">
            <v>DESIGNACION</v>
          </cell>
          <cell r="D4210" t="str">
            <v>U</v>
          </cell>
          <cell r="E4210" t="str">
            <v>Cantidad</v>
          </cell>
          <cell r="F4210" t="str">
            <v>$ Unitarios</v>
          </cell>
          <cell r="G4210" t="str">
            <v>$ Parcial</v>
          </cell>
        </row>
        <row r="4211">
          <cell r="A4211" t="str">
            <v>CÓDIGO</v>
          </cell>
          <cell r="B4211" t="str">
            <v>DESCRIPCIÓN</v>
          </cell>
        </row>
        <row r="4212">
          <cell r="C4212" t="str">
            <v>A - MATERIALES</v>
          </cell>
        </row>
        <row r="4213">
          <cell r="A4213" t="str">
            <v/>
          </cell>
          <cell r="B4213" t="str">
            <v/>
          </cell>
          <cell r="D4213" t="str">
            <v/>
          </cell>
          <cell r="F4213">
            <v>0</v>
          </cell>
          <cell r="G4213">
            <v>0</v>
          </cell>
        </row>
        <row r="4214">
          <cell r="A4214" t="str">
            <v/>
          </cell>
          <cell r="B4214" t="str">
            <v/>
          </cell>
          <cell r="D4214" t="str">
            <v/>
          </cell>
          <cell r="F4214">
            <v>0</v>
          </cell>
          <cell r="G4214">
            <v>0</v>
          </cell>
        </row>
        <row r="4215">
          <cell r="A4215" t="str">
            <v/>
          </cell>
          <cell r="B4215" t="str">
            <v/>
          </cell>
          <cell r="D4215" t="str">
            <v/>
          </cell>
          <cell r="F4215">
            <v>0</v>
          </cell>
          <cell r="G4215">
            <v>0</v>
          </cell>
        </row>
        <row r="4216">
          <cell r="A4216" t="str">
            <v/>
          </cell>
          <cell r="B4216" t="str">
            <v/>
          </cell>
          <cell r="D4216" t="str">
            <v/>
          </cell>
          <cell r="F4216">
            <v>0</v>
          </cell>
          <cell r="G4216">
            <v>0</v>
          </cell>
        </row>
        <row r="4217">
          <cell r="A4217" t="str">
            <v/>
          </cell>
          <cell r="B4217" t="str">
            <v/>
          </cell>
          <cell r="D4217" t="str">
            <v/>
          </cell>
          <cell r="F4217">
            <v>0</v>
          </cell>
          <cell r="G4217">
            <v>0</v>
          </cell>
        </row>
        <row r="4218">
          <cell r="A4218" t="str">
            <v/>
          </cell>
          <cell r="B4218" t="str">
            <v/>
          </cell>
          <cell r="D4218" t="str">
            <v/>
          </cell>
          <cell r="F4218">
            <v>0</v>
          </cell>
          <cell r="G4218">
            <v>0</v>
          </cell>
        </row>
        <row r="4219">
          <cell r="A4219" t="str">
            <v/>
          </cell>
          <cell r="B4219" t="str">
            <v/>
          </cell>
          <cell r="D4219" t="str">
            <v/>
          </cell>
          <cell r="F4219">
            <v>0</v>
          </cell>
          <cell r="G4219">
            <v>0</v>
          </cell>
        </row>
        <row r="4220">
          <cell r="A4220" t="str">
            <v/>
          </cell>
          <cell r="B4220" t="str">
            <v/>
          </cell>
          <cell r="D4220" t="str">
            <v/>
          </cell>
          <cell r="F4220">
            <v>0</v>
          </cell>
          <cell r="G4220">
            <v>0</v>
          </cell>
        </row>
        <row r="4221">
          <cell r="A4221" t="str">
            <v/>
          </cell>
          <cell r="B4221" t="str">
            <v/>
          </cell>
          <cell r="D4221" t="str">
            <v/>
          </cell>
          <cell r="F4221">
            <v>0</v>
          </cell>
          <cell r="G4221">
            <v>0</v>
          </cell>
        </row>
        <row r="4222">
          <cell r="A4222" t="str">
            <v/>
          </cell>
          <cell r="B4222" t="str">
            <v/>
          </cell>
          <cell r="D4222" t="str">
            <v/>
          </cell>
          <cell r="F4222">
            <v>0</v>
          </cell>
          <cell r="G4222">
            <v>0</v>
          </cell>
        </row>
        <row r="4223">
          <cell r="A4223" t="str">
            <v/>
          </cell>
          <cell r="B4223" t="str">
            <v/>
          </cell>
          <cell r="D4223" t="str">
            <v/>
          </cell>
          <cell r="F4223">
            <v>0</v>
          </cell>
          <cell r="G4223">
            <v>0</v>
          </cell>
        </row>
        <row r="4224">
          <cell r="A4224" t="str">
            <v/>
          </cell>
          <cell r="B4224" t="str">
            <v/>
          </cell>
          <cell r="D4224" t="str">
            <v/>
          </cell>
          <cell r="F4224">
            <v>0</v>
          </cell>
          <cell r="G4224">
            <v>0</v>
          </cell>
        </row>
        <row r="4225">
          <cell r="A4225" t="str">
            <v/>
          </cell>
          <cell r="B4225" t="str">
            <v/>
          </cell>
          <cell r="D4225" t="str">
            <v/>
          </cell>
          <cell r="F4225">
            <v>0</v>
          </cell>
          <cell r="G4225">
            <v>0</v>
          </cell>
        </row>
        <row r="4226">
          <cell r="A4226" t="str">
            <v/>
          </cell>
          <cell r="B4226" t="str">
            <v/>
          </cell>
          <cell r="D4226" t="str">
            <v/>
          </cell>
          <cell r="F4226">
            <v>0</v>
          </cell>
          <cell r="G4226">
            <v>0</v>
          </cell>
        </row>
        <row r="4227">
          <cell r="F4227" t="str">
            <v>Total A</v>
          </cell>
          <cell r="G4227">
            <v>0</v>
          </cell>
        </row>
        <row r="4228">
          <cell r="C4228" t="str">
            <v>B - MANO DE OBRA</v>
          </cell>
        </row>
        <row r="4229">
          <cell r="A4229" t="str">
            <v/>
          </cell>
          <cell r="B4229" t="str">
            <v/>
          </cell>
          <cell r="D4229" t="str">
            <v/>
          </cell>
          <cell r="F4229">
            <v>0</v>
          </cell>
          <cell r="G4229">
            <v>0</v>
          </cell>
        </row>
        <row r="4230">
          <cell r="A4230" t="str">
            <v/>
          </cell>
          <cell r="B4230" t="str">
            <v/>
          </cell>
          <cell r="D4230" t="str">
            <v/>
          </cell>
          <cell r="F4230">
            <v>0</v>
          </cell>
          <cell r="G4230">
            <v>0</v>
          </cell>
        </row>
        <row r="4231">
          <cell r="A4231" t="str">
            <v/>
          </cell>
          <cell r="B4231" t="str">
            <v/>
          </cell>
          <cell r="D4231" t="str">
            <v/>
          </cell>
          <cell r="F4231">
            <v>0</v>
          </cell>
          <cell r="G4231">
            <v>0</v>
          </cell>
        </row>
        <row r="4232">
          <cell r="A4232" t="str">
            <v/>
          </cell>
          <cell r="B4232" t="str">
            <v/>
          </cell>
          <cell r="D4232" t="str">
            <v/>
          </cell>
          <cell r="F4232">
            <v>0</v>
          </cell>
          <cell r="G4232">
            <v>0</v>
          </cell>
        </row>
        <row r="4233">
          <cell r="A4233" t="str">
            <v/>
          </cell>
          <cell r="B4233" t="str">
            <v/>
          </cell>
          <cell r="D4233" t="str">
            <v/>
          </cell>
          <cell r="F4233">
            <v>0</v>
          </cell>
          <cell r="G4233">
            <v>0</v>
          </cell>
        </row>
        <row r="4234">
          <cell r="A4234" t="str">
            <v/>
          </cell>
          <cell r="B4234" t="str">
            <v/>
          </cell>
          <cell r="D4234" t="str">
            <v/>
          </cell>
          <cell r="F4234">
            <v>0</v>
          </cell>
          <cell r="G4234">
            <v>0</v>
          </cell>
        </row>
        <row r="4235">
          <cell r="A4235" t="str">
            <v/>
          </cell>
          <cell r="B4235" t="str">
            <v/>
          </cell>
          <cell r="D4235" t="str">
            <v/>
          </cell>
          <cell r="F4235">
            <v>0</v>
          </cell>
          <cell r="G4235">
            <v>0</v>
          </cell>
        </row>
        <row r="4236">
          <cell r="A4236" t="str">
            <v/>
          </cell>
          <cell r="B4236" t="str">
            <v/>
          </cell>
          <cell r="D4236" t="str">
            <v/>
          </cell>
          <cell r="F4236">
            <v>0</v>
          </cell>
          <cell r="G4236">
            <v>0</v>
          </cell>
        </row>
        <row r="4237">
          <cell r="F4237" t="str">
            <v>Total B</v>
          </cell>
          <cell r="G4237">
            <v>0</v>
          </cell>
        </row>
        <row r="4238">
          <cell r="C4238" t="str">
            <v>C - EQUIPOS</v>
          </cell>
        </row>
        <row r="4239">
          <cell r="A4239" t="str">
            <v/>
          </cell>
          <cell r="B4239" t="str">
            <v/>
          </cell>
          <cell r="D4239" t="str">
            <v/>
          </cell>
          <cell r="F4239">
            <v>0</v>
          </cell>
          <cell r="G4239">
            <v>0</v>
          </cell>
        </row>
        <row r="4240">
          <cell r="A4240" t="str">
            <v/>
          </cell>
          <cell r="B4240" t="str">
            <v/>
          </cell>
          <cell r="D4240" t="str">
            <v/>
          </cell>
          <cell r="F4240">
            <v>0</v>
          </cell>
          <cell r="G4240">
            <v>0</v>
          </cell>
        </row>
        <row r="4241">
          <cell r="A4241" t="str">
            <v/>
          </cell>
          <cell r="B4241" t="str">
            <v/>
          </cell>
          <cell r="D4241" t="str">
            <v/>
          </cell>
          <cell r="F4241">
            <v>0</v>
          </cell>
          <cell r="G4241">
            <v>0</v>
          </cell>
        </row>
        <row r="4242">
          <cell r="A4242" t="str">
            <v/>
          </cell>
          <cell r="B4242" t="str">
            <v/>
          </cell>
          <cell r="D4242" t="str">
            <v/>
          </cell>
          <cell r="F4242">
            <v>0</v>
          </cell>
          <cell r="G4242">
            <v>0</v>
          </cell>
        </row>
        <row r="4243">
          <cell r="A4243" t="str">
            <v/>
          </cell>
          <cell r="B4243" t="str">
            <v/>
          </cell>
          <cell r="D4243" t="str">
            <v/>
          </cell>
          <cell r="F4243">
            <v>0</v>
          </cell>
          <cell r="G4243">
            <v>0</v>
          </cell>
        </row>
        <row r="4244">
          <cell r="A4244" t="str">
            <v/>
          </cell>
          <cell r="B4244" t="str">
            <v/>
          </cell>
          <cell r="D4244" t="str">
            <v/>
          </cell>
          <cell r="F4244">
            <v>0</v>
          </cell>
          <cell r="G4244">
            <v>0</v>
          </cell>
        </row>
        <row r="4245">
          <cell r="A4245" t="str">
            <v/>
          </cell>
          <cell r="B4245" t="str">
            <v/>
          </cell>
          <cell r="D4245" t="str">
            <v/>
          </cell>
          <cell r="F4245">
            <v>0</v>
          </cell>
          <cell r="G4245">
            <v>0</v>
          </cell>
        </row>
        <row r="4246">
          <cell r="A4246" t="str">
            <v/>
          </cell>
          <cell r="B4246" t="str">
            <v/>
          </cell>
          <cell r="D4246" t="str">
            <v/>
          </cell>
          <cell r="F4246">
            <v>0</v>
          </cell>
          <cell r="G4246">
            <v>0</v>
          </cell>
        </row>
        <row r="4247">
          <cell r="A4247" t="str">
            <v/>
          </cell>
          <cell r="B4247" t="str">
            <v/>
          </cell>
          <cell r="D4247" t="str">
            <v/>
          </cell>
          <cell r="F4247">
            <v>0</v>
          </cell>
          <cell r="G4247">
            <v>0</v>
          </cell>
        </row>
        <row r="4248">
          <cell r="F4248" t="str">
            <v>Total C</v>
          </cell>
          <cell r="G4248">
            <v>0</v>
          </cell>
        </row>
        <row r="4250">
          <cell r="A4250" t="str">
            <v>25.13</v>
          </cell>
          <cell r="B4250" t="str">
            <v>Instalaciones de Seguridad en el Edificio existente (Sector de Jinz)</v>
          </cell>
          <cell r="D4250" t="str">
            <v>Costo  Neto</v>
          </cell>
          <cell r="F4250" t="str">
            <v>Total D=A+B+C</v>
          </cell>
          <cell r="G4250">
            <v>0</v>
          </cell>
        </row>
      </sheetData>
      <sheetData sheetId="5" refreshError="1"/>
      <sheetData sheetId="6" refreshError="1"/>
      <sheetData sheetId="7" refreshError="1"/>
      <sheetData sheetId="8">
        <row r="11">
          <cell r="C11">
            <v>0</v>
          </cell>
        </row>
        <row r="36">
          <cell r="C36">
            <v>0</v>
          </cell>
        </row>
        <row r="75">
          <cell r="C75">
            <v>0</v>
          </cell>
        </row>
      </sheetData>
      <sheetData sheetId="9">
        <row r="1">
          <cell r="A1" t="str">
            <v>LISTADO DE INSUMOS - MANO DE OBRA, MATERIALES Y EQUIPOS - PARA LA OBRA</v>
          </cell>
        </row>
        <row r="3">
          <cell r="A3" t="str">
            <v>DENOMINACIÓN INSUMO</v>
          </cell>
          <cell r="B3" t="str">
            <v>UN.</v>
          </cell>
          <cell r="C3" t="str">
            <v>PRECIO SIN IVA</v>
          </cell>
          <cell r="D3" t="str">
            <v>CODIGO</v>
          </cell>
          <cell r="E3" t="str">
            <v>DESCRIPCION</v>
          </cell>
        </row>
        <row r="4">
          <cell r="E4" t="str">
            <v/>
          </cell>
        </row>
        <row r="5">
          <cell r="E5" t="str">
            <v/>
          </cell>
        </row>
        <row r="6">
          <cell r="E6" t="str">
            <v/>
          </cell>
        </row>
        <row r="7">
          <cell r="E7" t="str">
            <v/>
          </cell>
        </row>
        <row r="8">
          <cell r="E8" t="str">
            <v/>
          </cell>
        </row>
        <row r="9">
          <cell r="E9" t="str">
            <v/>
          </cell>
        </row>
        <row r="10">
          <cell r="E10" t="str">
            <v/>
          </cell>
        </row>
        <row r="11">
          <cell r="E11" t="str">
            <v/>
          </cell>
        </row>
        <row r="12">
          <cell r="E12" t="str">
            <v/>
          </cell>
        </row>
        <row r="13">
          <cell r="E13" t="str">
            <v/>
          </cell>
        </row>
        <row r="14">
          <cell r="E14" t="str">
            <v/>
          </cell>
        </row>
        <row r="15">
          <cell r="E15" t="str">
            <v/>
          </cell>
        </row>
        <row r="16">
          <cell r="E16" t="str">
            <v/>
          </cell>
        </row>
        <row r="17">
          <cell r="E17" t="str">
            <v/>
          </cell>
        </row>
        <row r="18">
          <cell r="E18" t="str">
            <v/>
          </cell>
        </row>
        <row r="19">
          <cell r="E19" t="str">
            <v/>
          </cell>
        </row>
        <row r="20">
          <cell r="E20" t="str">
            <v/>
          </cell>
        </row>
        <row r="21">
          <cell r="E21" t="str">
            <v/>
          </cell>
        </row>
        <row r="22">
          <cell r="E22" t="str">
            <v/>
          </cell>
        </row>
        <row r="23">
          <cell r="E23" t="str">
            <v/>
          </cell>
        </row>
        <row r="24">
          <cell r="E24" t="str">
            <v/>
          </cell>
        </row>
        <row r="25">
          <cell r="E25" t="str">
            <v/>
          </cell>
        </row>
        <row r="26">
          <cell r="E26" t="str">
            <v/>
          </cell>
        </row>
        <row r="27">
          <cell r="E27" t="str">
            <v/>
          </cell>
        </row>
        <row r="28">
          <cell r="E28" t="str">
            <v/>
          </cell>
        </row>
        <row r="29">
          <cell r="E29" t="str">
            <v/>
          </cell>
        </row>
        <row r="180">
          <cell r="E180" t="str">
            <v/>
          </cell>
        </row>
        <row r="181">
          <cell r="E181" t="str">
            <v/>
          </cell>
        </row>
        <row r="182">
          <cell r="E182" t="str">
            <v/>
          </cell>
        </row>
        <row r="183">
          <cell r="E183" t="str">
            <v/>
          </cell>
        </row>
        <row r="184">
          <cell r="E184" t="str">
            <v/>
          </cell>
        </row>
        <row r="185">
          <cell r="E185" t="str">
            <v/>
          </cell>
        </row>
        <row r="186">
          <cell r="E186" t="str">
            <v/>
          </cell>
        </row>
        <row r="187">
          <cell r="E187" t="str">
            <v/>
          </cell>
        </row>
        <row r="188">
          <cell r="E188" t="str">
            <v/>
          </cell>
        </row>
        <row r="189">
          <cell r="E189" t="str">
            <v/>
          </cell>
        </row>
        <row r="190">
          <cell r="E190" t="str">
            <v/>
          </cell>
        </row>
        <row r="191">
          <cell r="E191" t="str">
            <v/>
          </cell>
        </row>
        <row r="192">
          <cell r="E192" t="str">
            <v/>
          </cell>
        </row>
        <row r="193">
          <cell r="E193" t="str">
            <v/>
          </cell>
        </row>
        <row r="194">
          <cell r="E194" t="str">
            <v/>
          </cell>
        </row>
        <row r="195">
          <cell r="E195" t="str">
            <v/>
          </cell>
        </row>
        <row r="196">
          <cell r="E196" t="str">
            <v/>
          </cell>
        </row>
        <row r="197">
          <cell r="E197" t="str">
            <v/>
          </cell>
        </row>
        <row r="198">
          <cell r="E198" t="str">
            <v/>
          </cell>
        </row>
        <row r="199">
          <cell r="E199" t="str">
            <v/>
          </cell>
        </row>
        <row r="200">
          <cell r="E200" t="str">
            <v/>
          </cell>
        </row>
        <row r="201">
          <cell r="E201" t="str">
            <v/>
          </cell>
        </row>
        <row r="202">
          <cell r="E202" t="str">
            <v/>
          </cell>
        </row>
        <row r="203">
          <cell r="E203" t="str">
            <v/>
          </cell>
        </row>
        <row r="204">
          <cell r="E204" t="str">
            <v/>
          </cell>
        </row>
        <row r="205">
          <cell r="E205" t="str">
            <v/>
          </cell>
        </row>
        <row r="206">
          <cell r="E206" t="str">
            <v/>
          </cell>
        </row>
        <row r="207">
          <cell r="E207" t="str">
            <v/>
          </cell>
        </row>
        <row r="208">
          <cell r="E208" t="str">
            <v/>
          </cell>
        </row>
        <row r="209">
          <cell r="E209" t="str">
            <v/>
          </cell>
        </row>
        <row r="210">
          <cell r="E210" t="str">
            <v/>
          </cell>
        </row>
        <row r="211">
          <cell r="E211" t="str">
            <v/>
          </cell>
        </row>
        <row r="212">
          <cell r="E212" t="str">
            <v/>
          </cell>
        </row>
        <row r="213">
          <cell r="E213" t="str">
            <v/>
          </cell>
        </row>
        <row r="214">
          <cell r="E214" t="str">
            <v/>
          </cell>
        </row>
        <row r="215">
          <cell r="E215" t="str">
            <v/>
          </cell>
        </row>
        <row r="216">
          <cell r="E216" t="str">
            <v/>
          </cell>
        </row>
        <row r="217">
          <cell r="E217" t="str">
            <v/>
          </cell>
        </row>
        <row r="218">
          <cell r="E218" t="str">
            <v/>
          </cell>
        </row>
        <row r="219">
          <cell r="E219" t="str">
            <v/>
          </cell>
        </row>
        <row r="220">
          <cell r="E220" t="str">
            <v/>
          </cell>
        </row>
        <row r="221">
          <cell r="E221" t="str">
            <v/>
          </cell>
        </row>
        <row r="222">
          <cell r="E222" t="str">
            <v/>
          </cell>
        </row>
        <row r="223">
          <cell r="E223" t="str">
            <v/>
          </cell>
        </row>
        <row r="224">
          <cell r="E224" t="str">
            <v/>
          </cell>
        </row>
        <row r="225">
          <cell r="E225" t="str">
            <v/>
          </cell>
        </row>
        <row r="226">
          <cell r="E226" t="str">
            <v/>
          </cell>
        </row>
        <row r="227">
          <cell r="E227" t="str">
            <v/>
          </cell>
        </row>
        <row r="228">
          <cell r="E228" t="str">
            <v/>
          </cell>
        </row>
        <row r="229">
          <cell r="E229" t="str">
            <v/>
          </cell>
        </row>
        <row r="230">
          <cell r="E230" t="str">
            <v/>
          </cell>
        </row>
        <row r="231">
          <cell r="E231" t="str">
            <v/>
          </cell>
        </row>
        <row r="232">
          <cell r="E232" t="str">
            <v/>
          </cell>
        </row>
        <row r="233">
          <cell r="E233" t="str">
            <v/>
          </cell>
        </row>
        <row r="234">
          <cell r="E234" t="str">
            <v/>
          </cell>
        </row>
        <row r="235">
          <cell r="E235" t="str">
            <v/>
          </cell>
        </row>
        <row r="236">
          <cell r="E236" t="str">
            <v/>
          </cell>
        </row>
        <row r="237">
          <cell r="E237" t="str">
            <v/>
          </cell>
        </row>
        <row r="238">
          <cell r="E238" t="str">
            <v/>
          </cell>
        </row>
        <row r="239">
          <cell r="E239" t="str">
            <v/>
          </cell>
        </row>
        <row r="240">
          <cell r="E240" t="str">
            <v/>
          </cell>
        </row>
      </sheetData>
      <sheetData sheetId="10" refreshError="1"/>
      <sheetData sheetId="11" refreshError="1"/>
      <sheetData sheetId="12">
        <row r="1">
          <cell r="B1" t="str">
            <v>I</v>
          </cell>
          <cell r="C1" t="str">
            <v>OBRAS DE ARQUITECTURA</v>
          </cell>
        </row>
        <row r="3">
          <cell r="B3" t="str">
            <v>I-0001</v>
          </cell>
          <cell r="C3" t="str">
            <v>TRABAJOS PRELIMINARES</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3">
          <cell r="B13" t="str">
            <v>I-0002</v>
          </cell>
          <cell r="C13" t="str">
            <v>MOVIMIENTOS DE SUELOS</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9">
          <cell r="B19" t="str">
            <v>I-0003</v>
          </cell>
          <cell r="C19" t="str">
            <v>HORMIGONES SIMPLES</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6">
          <cell r="B26" t="str">
            <v>I-0004</v>
          </cell>
          <cell r="C26" t="str">
            <v>HORMIGON ARMADO</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41">
          <cell r="B41" t="str">
            <v>I-0005</v>
          </cell>
          <cell r="C41" t="str">
            <v>CONTRAPISOS Y CARPETAS</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50">
          <cell r="B50" t="str">
            <v>I-0005.0021</v>
          </cell>
          <cell r="C50" t="str">
            <v>Carpeta sobre contrapiso</v>
          </cell>
          <cell r="D50" t="str">
            <v>m2</v>
          </cell>
        </row>
        <row r="51">
          <cell r="B51" t="str">
            <v>I-0005.0022</v>
          </cell>
          <cell r="C51" t="str">
            <v>Carpeta sobre losa</v>
          </cell>
          <cell r="D51" t="str">
            <v>m2</v>
          </cell>
        </row>
        <row r="54">
          <cell r="B54" t="str">
            <v>I-0006</v>
          </cell>
          <cell r="C54" t="str">
            <v>MAMPOSTERIA</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5">
          <cell r="B65" t="str">
            <v>I-0006.0010</v>
          </cell>
          <cell r="C65" t="str">
            <v>Ladrillo cerámico hueco e = 0,10 m</v>
          </cell>
          <cell r="D65" t="str">
            <v>m2</v>
          </cell>
        </row>
        <row r="66">
          <cell r="B66" t="str">
            <v>I-0006.0011</v>
          </cell>
          <cell r="C66" t="str">
            <v>Ladrillo cerámico hueco e = 0,20 m</v>
          </cell>
          <cell r="D66" t="str">
            <v>m2</v>
          </cell>
        </row>
        <row r="68">
          <cell r="B68" t="str">
            <v>I-0006.0020</v>
          </cell>
          <cell r="C68" t="str">
            <v>Bloque de hormigón e = 0,10 m</v>
          </cell>
          <cell r="D68" t="str">
            <v>m2</v>
          </cell>
        </row>
        <row r="69">
          <cell r="B69" t="str">
            <v>I-0006.0021</v>
          </cell>
          <cell r="C69" t="str">
            <v>Bloque de hormigón e = 0,20 m</v>
          </cell>
          <cell r="D69" t="str">
            <v>m2</v>
          </cell>
        </row>
        <row r="72">
          <cell r="B72" t="str">
            <v>I-0007</v>
          </cell>
          <cell r="C72" t="str">
            <v>AISLACIONES</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9">
          <cell r="B79" t="str">
            <v>I-0008</v>
          </cell>
          <cell r="C79" t="str">
            <v>REVOQUES Y ENLUCIDOS</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6">
          <cell r="B86" t="str">
            <v>I-0009</v>
          </cell>
          <cell r="C86" t="str">
            <v>CUBIERTA DE TECHO</v>
          </cell>
        </row>
        <row r="87">
          <cell r="B87" t="str">
            <v>I-0009.0001</v>
          </cell>
          <cell r="C87" t="str">
            <v>Cubierta de techo inaccesible</v>
          </cell>
          <cell r="D87" t="str">
            <v>m2</v>
          </cell>
        </row>
        <row r="88">
          <cell r="B88" t="str">
            <v>I-0009.0002</v>
          </cell>
          <cell r="C88" t="str">
            <v>Cubierta de techo accesible</v>
          </cell>
          <cell r="D88" t="str">
            <v>m2</v>
          </cell>
        </row>
        <row r="91">
          <cell r="B91" t="str">
            <v>I-0010</v>
          </cell>
          <cell r="C91" t="str">
            <v>CIELORRASOS</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101">
          <cell r="B101" t="str">
            <v>I-0011</v>
          </cell>
          <cell r="C101" t="str">
            <v>REVESTIMIENTOS</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9">
          <cell r="B109" t="str">
            <v>I-0012</v>
          </cell>
          <cell r="C109" t="str">
            <v>TABIQUE CONSTRUCCIÓN EN SECO</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8">
          <cell r="B118" t="str">
            <v>I-0013</v>
          </cell>
          <cell r="C118" t="str">
            <v>PISOS Y ZOCALOS</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4">
          <cell r="B134" t="str">
            <v>I-0014</v>
          </cell>
          <cell r="C134" t="str">
            <v>MESADAS</v>
          </cell>
        </row>
        <row r="135">
          <cell r="B135" t="str">
            <v>I-0014.0001</v>
          </cell>
          <cell r="C135" t="str">
            <v>Mesadas granito reconstituido</v>
          </cell>
          <cell r="D135" t="str">
            <v>m2</v>
          </cell>
        </row>
        <row r="136">
          <cell r="B136" t="str">
            <v>I-0014.0002</v>
          </cell>
          <cell r="C136" t="str">
            <v>Mesadas granito natural</v>
          </cell>
          <cell r="D136" t="str">
            <v>m2</v>
          </cell>
        </row>
        <row r="139">
          <cell r="B139" t="str">
            <v>I-0015</v>
          </cell>
          <cell r="C139" t="str">
            <v>VIDRIOS Y ESPEJOS</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1">
          <cell r="B151" t="str">
            <v>I-0015.0030</v>
          </cell>
          <cell r="C151" t="str">
            <v>Espejos</v>
          </cell>
          <cell r="D151" t="str">
            <v>m2</v>
          </cell>
        </row>
        <row r="154">
          <cell r="B154" t="str">
            <v>I-0016</v>
          </cell>
          <cell r="C154" t="str">
            <v>PINTURAS</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6">
          <cell r="B166" t="str">
            <v>I-0017</v>
          </cell>
          <cell r="C166" t="str">
            <v>CARPINTERIAS</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8">
          <cell r="B178" t="str">
            <v>I-0018</v>
          </cell>
          <cell r="C178" t="str">
            <v>ESTRUCTURAS METALICAS</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6">
          <cell r="B186" t="str">
            <v>I-0019</v>
          </cell>
          <cell r="C186" t="str">
            <v>INSTALACIONES</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6">
          <cell r="B206" t="str">
            <v>I-0019.0030</v>
          </cell>
          <cell r="C206" t="str">
            <v>Instalación termomecánica</v>
          </cell>
          <cell r="D206" t="str">
            <v>gl</v>
          </cell>
        </row>
        <row r="208">
          <cell r="B208" t="str">
            <v>I-0019.0040</v>
          </cell>
          <cell r="C208" t="str">
            <v>Instalación servicio contra incendio</v>
          </cell>
          <cell r="D208" t="str">
            <v>gl</v>
          </cell>
        </row>
        <row r="210">
          <cell r="B210" t="str">
            <v>I-0019.0050</v>
          </cell>
          <cell r="C210" t="str">
            <v>Ascensores</v>
          </cell>
          <cell r="D210" t="str">
            <v>gl</v>
          </cell>
        </row>
        <row r="212">
          <cell r="B212" t="str">
            <v>I-0019.0060</v>
          </cell>
          <cell r="C212" t="str">
            <v>Riego</v>
          </cell>
          <cell r="D212" t="str">
            <v>gl</v>
          </cell>
        </row>
        <row r="215">
          <cell r="B215" t="str">
            <v>I-0020</v>
          </cell>
          <cell r="C215" t="str">
            <v>OBRAS EXTERIORES</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2">
          <cell r="B222" t="str">
            <v>I-0021</v>
          </cell>
          <cell r="C222" t="str">
            <v>SEÑALETICA</v>
          </cell>
        </row>
        <row r="223">
          <cell r="B223" t="str">
            <v>I-0021.0001</v>
          </cell>
          <cell r="C223" t="str">
            <v>Señaletica</v>
          </cell>
          <cell r="D223" t="str">
            <v>gl</v>
          </cell>
        </row>
        <row r="224">
          <cell r="B224" t="str">
            <v>I-0021.0002</v>
          </cell>
          <cell r="C224" t="str">
            <v>Cartel institucional</v>
          </cell>
          <cell r="D224" t="str">
            <v>gl</v>
          </cell>
        </row>
        <row r="228">
          <cell r="B228" t="str">
            <v>I-0022</v>
          </cell>
          <cell r="C228" t="str">
            <v>PROYECTO EJECUTIVO</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9">
          <cell r="B239" t="str">
            <v>I-0023</v>
          </cell>
          <cell r="C239" t="str">
            <v>EQUIPAMIENTO</v>
          </cell>
        </row>
        <row r="240">
          <cell r="B240" t="str">
            <v>I-0023.0001</v>
          </cell>
          <cell r="C240" t="str">
            <v>Pizarrones</v>
          </cell>
          <cell r="D240" t="str">
            <v>m2</v>
          </cell>
        </row>
        <row r="245">
          <cell r="B245" t="str">
            <v>I-0024</v>
          </cell>
          <cell r="C245" t="str">
            <v>ANTEPECHOS Y UMBRALES</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2">
          <cell r="B252" t="str">
            <v>I-0025</v>
          </cell>
          <cell r="C252" t="str">
            <v>CIERRE PERIMETRAL</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 Repartición"/>
      <sheetName val="indices"/>
      <sheetName val="Inst. Oferente"/>
      <sheetName val="Datos"/>
      <sheetName val="CyP"/>
      <sheetName val="AP"/>
      <sheetName val="PTyCI"/>
      <sheetName val="Avance Obra"/>
      <sheetName val="Curva Inversiones"/>
      <sheetName val="Gastos Generales"/>
      <sheetName val="Insumos"/>
      <sheetName val="CVP"/>
      <sheetName val="Items - Códigos"/>
    </sheetNames>
    <sheetDataSet>
      <sheetData sheetId="0" refreshError="1"/>
      <sheetData sheetId="1" refreshError="1"/>
      <sheetData sheetId="2" refreshError="1"/>
      <sheetData sheetId="3">
        <row r="1">
          <cell r="A1" t="str">
            <v>DATOS A COMPLETAR POR LA REPARTICIÓN</v>
          </cell>
        </row>
        <row r="2">
          <cell r="A2" t="str">
            <v xml:space="preserve">COMITENTE : </v>
          </cell>
          <cell r="C2" t="str">
            <v>DIRECCIÓN DE INFRAESTRUCTURA ESCOLAR</v>
          </cell>
        </row>
        <row r="3">
          <cell r="A3" t="str">
            <v>OBRA :</v>
          </cell>
          <cell r="C3" t="str">
            <v>ESCUELA 24 DE SEPTIEMBRE</v>
          </cell>
        </row>
        <row r="4">
          <cell r="A4" t="str">
            <v>UBICACION:</v>
          </cell>
          <cell r="C4" t="str">
            <v>DEPARTAMENTO JACHAL</v>
          </cell>
        </row>
        <row r="5">
          <cell r="A5" t="str">
            <v>LICITACIÓN N°:</v>
          </cell>
        </row>
        <row r="6">
          <cell r="A6" t="str">
            <v>EXPEDIENTE N°:</v>
          </cell>
        </row>
        <row r="7">
          <cell r="A7" t="str">
            <v>PRESUPUESTO OFICIAL:</v>
          </cell>
          <cell r="C7">
            <v>5981983.2000000002</v>
          </cell>
        </row>
        <row r="8">
          <cell r="A8" t="str">
            <v>ANTICIPO FINANCIERO/ACOPIO:</v>
          </cell>
        </row>
        <row r="9">
          <cell r="A9" t="str">
            <v>FECHA APERTURA LICITACIÓN:</v>
          </cell>
        </row>
        <row r="10">
          <cell r="A10" t="str">
            <v>PLAZO DE OBRA:</v>
          </cell>
          <cell r="C10">
            <v>60</v>
          </cell>
        </row>
        <row r="12">
          <cell r="A12" t="str">
            <v>DATOS A COMPLETAR POR EL OFERENTE</v>
          </cell>
        </row>
        <row r="13">
          <cell r="A13" t="str">
            <v xml:space="preserve">EMPRESA CONSTRUCTORA:  </v>
          </cell>
        </row>
        <row r="14">
          <cell r="A14" t="str">
            <v>COSTO FINANCIERO</v>
          </cell>
        </row>
        <row r="15">
          <cell r="A15" t="str">
            <v>GASTOS GENERALES</v>
          </cell>
        </row>
        <row r="16">
          <cell r="A16" t="str">
            <v>BENEFICIO</v>
          </cell>
        </row>
        <row r="17">
          <cell r="A17" t="str">
            <v>INGRESOS BRUTOS Y L. HOGAR</v>
          </cell>
        </row>
        <row r="18">
          <cell r="A18" t="str">
            <v>IMPUESTO AL VALOR AGREGADO</v>
          </cell>
        </row>
        <row r="19">
          <cell r="A19" t="str">
            <v>COEFICIENTE DE PASO</v>
          </cell>
          <cell r="C19">
            <v>1</v>
          </cell>
        </row>
        <row r="21">
          <cell r="B21" t="str">
            <v>TABLA DE ÍTEMS DEL PROYECTO</v>
          </cell>
        </row>
        <row r="23">
          <cell r="B23" t="str">
            <v>RUBRO ITEM</v>
          </cell>
          <cell r="C23" t="str">
            <v>DESIGNACION</v>
          </cell>
          <cell r="D23" t="str">
            <v>UN.</v>
          </cell>
          <cell r="E23" t="str">
            <v>CANT.</v>
          </cell>
        </row>
        <row r="26">
          <cell r="A26">
            <v>0</v>
          </cell>
          <cell r="B26">
            <v>1</v>
          </cell>
          <cell r="C26" t="str">
            <v xml:space="preserve"> TRABAJOS PREPARATORIOS</v>
          </cell>
          <cell r="D26">
            <v>0</v>
          </cell>
        </row>
        <row r="27">
          <cell r="A27">
            <v>1</v>
          </cell>
          <cell r="B27" t="str">
            <v>1.1</v>
          </cell>
          <cell r="C27" t="str">
            <v>Preparación y limpieza de los terrenos.</v>
          </cell>
          <cell r="D27" t="str">
            <v>gl</v>
          </cell>
        </row>
        <row r="28">
          <cell r="A28">
            <v>2</v>
          </cell>
          <cell r="B28" t="str">
            <v>1.2</v>
          </cell>
          <cell r="C28" t="str">
            <v>Replanteo y otros</v>
          </cell>
          <cell r="D28" t="str">
            <v>gl</v>
          </cell>
        </row>
        <row r="29">
          <cell r="A29">
            <v>3</v>
          </cell>
          <cell r="B29" t="str">
            <v>1.3</v>
          </cell>
          <cell r="C29" t="str">
            <v>Actividades complementarias</v>
          </cell>
          <cell r="D29" t="str">
            <v>gl</v>
          </cell>
        </row>
        <row r="30">
          <cell r="A30">
            <v>3</v>
          </cell>
          <cell r="B30">
            <v>2</v>
          </cell>
          <cell r="C30" t="str">
            <v>MOVIMIENTO DE SUELOS</v>
          </cell>
          <cell r="D30">
            <v>0</v>
          </cell>
        </row>
        <row r="31">
          <cell r="A31">
            <v>4</v>
          </cell>
          <cell r="B31" t="str">
            <v>2.1</v>
          </cell>
          <cell r="C31" t="str">
            <v>Terraplenamientos, rellenos y compactación</v>
          </cell>
          <cell r="D31" t="str">
            <v>m3</v>
          </cell>
        </row>
        <row r="32">
          <cell r="A32">
            <v>5</v>
          </cell>
          <cell r="B32" t="str">
            <v>2.2</v>
          </cell>
          <cell r="C32" t="str">
            <v>Excavaciones para fundaciones</v>
          </cell>
          <cell r="D32" t="str">
            <v>m3</v>
          </cell>
        </row>
        <row r="33">
          <cell r="A33">
            <v>5</v>
          </cell>
          <cell r="B33">
            <v>3</v>
          </cell>
          <cell r="C33" t="str">
            <v>ESTRUCTURA RESISTENTE</v>
          </cell>
          <cell r="D33">
            <v>0</v>
          </cell>
        </row>
        <row r="34">
          <cell r="A34">
            <v>5</v>
          </cell>
          <cell r="B34" t="str">
            <v>3.1</v>
          </cell>
          <cell r="C34" t="str">
            <v>Estructura de Hº Aº</v>
          </cell>
          <cell r="D34">
            <v>0</v>
          </cell>
        </row>
        <row r="35">
          <cell r="A35">
            <v>6</v>
          </cell>
          <cell r="B35" t="str">
            <v>3.1.1</v>
          </cell>
          <cell r="C35" t="str">
            <v>Hormigones de limpieza y no estructurales</v>
          </cell>
          <cell r="D35" t="str">
            <v>m2</v>
          </cell>
        </row>
        <row r="36">
          <cell r="A36">
            <v>7</v>
          </cell>
          <cell r="B36" t="str">
            <v>3.1.3</v>
          </cell>
          <cell r="C36" t="str">
            <v>Hormigones para plateas, zapatas, bases y vigas de fundación</v>
          </cell>
          <cell r="D36" t="str">
            <v>m3</v>
          </cell>
        </row>
        <row r="37">
          <cell r="A37">
            <v>8</v>
          </cell>
          <cell r="B37" t="str">
            <v>3.1.4</v>
          </cell>
          <cell r="C37" t="str">
            <v>Hormigones para vigas de arriostramiento</v>
          </cell>
          <cell r="D37" t="str">
            <v>m3</v>
          </cell>
        </row>
        <row r="38">
          <cell r="A38">
            <v>9</v>
          </cell>
          <cell r="B38" t="str">
            <v>3.1.5</v>
          </cell>
          <cell r="C38" t="str">
            <v>Hormigones para columnas de carga</v>
          </cell>
          <cell r="D38" t="str">
            <v>m3</v>
          </cell>
        </row>
        <row r="39">
          <cell r="A39">
            <v>10</v>
          </cell>
          <cell r="B39" t="str">
            <v>3.1.6</v>
          </cell>
          <cell r="C39" t="str">
            <v>Hormigones para columnas de encadenado</v>
          </cell>
          <cell r="D39" t="str">
            <v>m3</v>
          </cell>
        </row>
        <row r="40">
          <cell r="A40">
            <v>11</v>
          </cell>
          <cell r="B40" t="str">
            <v>3.1.7</v>
          </cell>
          <cell r="C40" t="str">
            <v>Hormigones para vigas  de carga</v>
          </cell>
          <cell r="D40" t="str">
            <v>m3</v>
          </cell>
        </row>
        <row r="41">
          <cell r="A41">
            <v>12</v>
          </cell>
          <cell r="B41" t="str">
            <v>3.1.8</v>
          </cell>
          <cell r="C41" t="str">
            <v>Hormigones para vigas de encadenado</v>
          </cell>
          <cell r="D41" t="str">
            <v>m3</v>
          </cell>
        </row>
        <row r="42">
          <cell r="A42">
            <v>13</v>
          </cell>
          <cell r="B42" t="str">
            <v>3.1.9</v>
          </cell>
          <cell r="C42" t="str">
            <v>Hormigones para losas</v>
          </cell>
          <cell r="D42" t="str">
            <v>m3</v>
          </cell>
        </row>
        <row r="43">
          <cell r="A43">
            <v>13</v>
          </cell>
          <cell r="B43">
            <v>4</v>
          </cell>
          <cell r="C43" t="str">
            <v xml:space="preserve"> ALBAÑILERÍA</v>
          </cell>
          <cell r="D43">
            <v>0</v>
          </cell>
        </row>
        <row r="44">
          <cell r="A44">
            <v>13</v>
          </cell>
          <cell r="B44" t="str">
            <v>4.1</v>
          </cell>
          <cell r="C44" t="str">
            <v>Muros</v>
          </cell>
          <cell r="D44">
            <v>0</v>
          </cell>
        </row>
        <row r="45">
          <cell r="A45">
            <v>14</v>
          </cell>
          <cell r="B45" t="str">
            <v>4.1.2</v>
          </cell>
          <cell r="C45" t="str">
            <v>Mamposterías de 0,20 m</v>
          </cell>
          <cell r="D45" t="str">
            <v>m2</v>
          </cell>
        </row>
        <row r="46">
          <cell r="A46">
            <v>14</v>
          </cell>
          <cell r="B46" t="str">
            <v>4.2</v>
          </cell>
          <cell r="C46" t="str">
            <v>Tabiques</v>
          </cell>
          <cell r="D46">
            <v>0</v>
          </cell>
        </row>
        <row r="47">
          <cell r="A47">
            <v>15</v>
          </cell>
          <cell r="B47" t="str">
            <v>4.2.2</v>
          </cell>
          <cell r="C47" t="str">
            <v>Tabiques de  Hormigon Armado</v>
          </cell>
          <cell r="D47" t="str">
            <v>m2</v>
          </cell>
        </row>
        <row r="48">
          <cell r="A48">
            <v>16</v>
          </cell>
          <cell r="B48" t="str">
            <v>4.3.1</v>
          </cell>
          <cell r="C48" t="str">
            <v>Plenos</v>
          </cell>
          <cell r="D48" t="str">
            <v>m2</v>
          </cell>
        </row>
        <row r="49">
          <cell r="A49">
            <v>16</v>
          </cell>
          <cell r="B49" t="str">
            <v>4.4</v>
          </cell>
          <cell r="C49" t="str">
            <v>Aislaciones</v>
          </cell>
          <cell r="D49">
            <v>0</v>
          </cell>
        </row>
        <row r="50">
          <cell r="A50">
            <v>17</v>
          </cell>
          <cell r="B50" t="str">
            <v>4.4.1</v>
          </cell>
          <cell r="C50" t="str">
            <v>Capa Aisladora Horizontal y Vertical</v>
          </cell>
          <cell r="D50" t="str">
            <v>m2</v>
          </cell>
        </row>
        <row r="51">
          <cell r="A51">
            <v>18</v>
          </cell>
          <cell r="B51" t="str">
            <v>4.4.2</v>
          </cell>
          <cell r="C51" t="str">
            <v>Aislacion Contra el salitre</v>
          </cell>
          <cell r="D51" t="str">
            <v>m2</v>
          </cell>
        </row>
        <row r="52">
          <cell r="A52">
            <v>18</v>
          </cell>
          <cell r="B52" t="str">
            <v>4.5</v>
          </cell>
          <cell r="C52" t="str">
            <v>Revoques</v>
          </cell>
          <cell r="D52">
            <v>0</v>
          </cell>
        </row>
        <row r="53">
          <cell r="A53">
            <v>19</v>
          </cell>
          <cell r="B53" t="str">
            <v>4.5.1</v>
          </cell>
          <cell r="C53" t="str">
            <v>Jaharro a la cal  interior y exterior</v>
          </cell>
          <cell r="D53" t="str">
            <v>m2</v>
          </cell>
        </row>
        <row r="54">
          <cell r="A54">
            <v>20</v>
          </cell>
          <cell r="B54" t="str">
            <v>4.5.3</v>
          </cell>
          <cell r="C54" t="str">
            <v>Jaharro bajo revestimiento</v>
          </cell>
          <cell r="D54" t="str">
            <v>m2</v>
          </cell>
        </row>
        <row r="55">
          <cell r="A55">
            <v>21</v>
          </cell>
          <cell r="B55" t="str">
            <v>4.5.4</v>
          </cell>
          <cell r="C55" t="str">
            <v>Enlucidos</v>
          </cell>
          <cell r="D55" t="str">
            <v>m2</v>
          </cell>
        </row>
        <row r="56">
          <cell r="A56">
            <v>21</v>
          </cell>
          <cell r="B56" t="str">
            <v>4.6</v>
          </cell>
          <cell r="C56" t="str">
            <v>Contrapisos</v>
          </cell>
          <cell r="D56">
            <v>0</v>
          </cell>
        </row>
        <row r="57">
          <cell r="A57">
            <v>22</v>
          </cell>
          <cell r="B57" t="str">
            <v>4.6.1</v>
          </cell>
          <cell r="C57" t="str">
            <v>De hormigón sin Armar</v>
          </cell>
          <cell r="D57" t="str">
            <v>m2</v>
          </cell>
        </row>
        <row r="58">
          <cell r="A58">
            <v>23</v>
          </cell>
          <cell r="B58" t="str">
            <v>4.7</v>
          </cell>
          <cell r="C58" t="str">
            <v>Antepechos</v>
          </cell>
          <cell r="D58" t="str">
            <v>m2</v>
          </cell>
        </row>
        <row r="59">
          <cell r="A59">
            <v>23</v>
          </cell>
          <cell r="B59">
            <v>5</v>
          </cell>
          <cell r="C59" t="str">
            <v xml:space="preserve"> REVESTIMIENTOS</v>
          </cell>
          <cell r="D59">
            <v>0</v>
          </cell>
        </row>
        <row r="60">
          <cell r="A60">
            <v>24</v>
          </cell>
          <cell r="B60" t="str">
            <v>5.1</v>
          </cell>
          <cell r="C60" t="str">
            <v xml:space="preserve">Cerámico </v>
          </cell>
          <cell r="D60" t="str">
            <v>m2</v>
          </cell>
        </row>
        <row r="61">
          <cell r="A61">
            <v>25</v>
          </cell>
          <cell r="B61" t="str">
            <v>5.5</v>
          </cell>
          <cell r="C61" t="str">
            <v>Revestimiento acrilico</v>
          </cell>
          <cell r="D61" t="str">
            <v>m2</v>
          </cell>
        </row>
        <row r="62">
          <cell r="A62">
            <v>25</v>
          </cell>
          <cell r="B62">
            <v>6</v>
          </cell>
          <cell r="C62" t="str">
            <v xml:space="preserve"> PISOS Y ZÓCALOS</v>
          </cell>
          <cell r="D62">
            <v>0</v>
          </cell>
        </row>
        <row r="63">
          <cell r="A63">
            <v>25</v>
          </cell>
          <cell r="B63" t="str">
            <v>6.1</v>
          </cell>
          <cell r="C63" t="str">
            <v>Pisos Interiores</v>
          </cell>
          <cell r="D63">
            <v>0</v>
          </cell>
        </row>
        <row r="64">
          <cell r="A64">
            <v>26</v>
          </cell>
          <cell r="B64" t="str">
            <v>6.1.2</v>
          </cell>
          <cell r="C64" t="str">
            <v>Pisos de mosaico granítico (0,30 x 0,30)m</v>
          </cell>
          <cell r="D64" t="str">
            <v>m2</v>
          </cell>
        </row>
        <row r="65">
          <cell r="A65">
            <v>27</v>
          </cell>
          <cell r="B65" t="str">
            <v>6.1.5</v>
          </cell>
          <cell r="C65" t="str">
            <v>Zócalos graníticos (0,07X0,30)m</v>
          </cell>
          <cell r="D65" t="str">
            <v>ml</v>
          </cell>
        </row>
        <row r="66">
          <cell r="A66">
            <v>28</v>
          </cell>
          <cell r="B66" t="str">
            <v>6.1.9</v>
          </cell>
          <cell r="C66" t="str">
            <v>Umbrales y solías</v>
          </cell>
          <cell r="D66" t="str">
            <v>m2</v>
          </cell>
        </row>
        <row r="67">
          <cell r="A67">
            <v>28</v>
          </cell>
          <cell r="B67" t="str">
            <v>6.2</v>
          </cell>
          <cell r="C67" t="str">
            <v>Pisos Exteriores</v>
          </cell>
          <cell r="D67">
            <v>0</v>
          </cell>
        </row>
        <row r="68">
          <cell r="A68">
            <v>29</v>
          </cell>
          <cell r="B68" t="str">
            <v>6.2.1</v>
          </cell>
          <cell r="C68" t="str">
            <v>De hormigón fratasado sin armar</v>
          </cell>
          <cell r="D68" t="str">
            <v>m2</v>
          </cell>
        </row>
        <row r="69">
          <cell r="A69">
            <v>29</v>
          </cell>
          <cell r="B69">
            <v>7</v>
          </cell>
          <cell r="C69" t="str">
            <v xml:space="preserve"> MARMOLERÍA</v>
          </cell>
          <cell r="D69">
            <v>0</v>
          </cell>
        </row>
        <row r="70">
          <cell r="A70">
            <v>30</v>
          </cell>
          <cell r="B70" t="str">
            <v>7.1</v>
          </cell>
          <cell r="C70" t="str">
            <v>Mesadas de granito natural</v>
          </cell>
          <cell r="D70" t="str">
            <v>m2</v>
          </cell>
        </row>
        <row r="71">
          <cell r="A71">
            <v>30</v>
          </cell>
          <cell r="B71">
            <v>8</v>
          </cell>
          <cell r="C71" t="str">
            <v xml:space="preserve"> CUBIERTAS Y TECHOS</v>
          </cell>
          <cell r="D71">
            <v>0</v>
          </cell>
        </row>
        <row r="72">
          <cell r="A72">
            <v>31</v>
          </cell>
          <cell r="B72" t="str">
            <v>8.2</v>
          </cell>
          <cell r="C72" t="str">
            <v>Cubiertas Metalicas y Estructuras (incluidas asilaciones)</v>
          </cell>
          <cell r="D72" t="str">
            <v>m2</v>
          </cell>
        </row>
        <row r="73">
          <cell r="A73">
            <v>31</v>
          </cell>
          <cell r="B73">
            <v>9</v>
          </cell>
          <cell r="C73" t="str">
            <v xml:space="preserve"> CIELORRASOS</v>
          </cell>
          <cell r="D73">
            <v>0</v>
          </cell>
        </row>
        <row r="74">
          <cell r="A74">
            <v>31</v>
          </cell>
          <cell r="B74" t="str">
            <v>9.1</v>
          </cell>
          <cell r="C74" t="str">
            <v>Aplicados</v>
          </cell>
          <cell r="D74">
            <v>0</v>
          </cell>
        </row>
        <row r="75">
          <cell r="A75">
            <v>32</v>
          </cell>
          <cell r="B75" t="str">
            <v>9.1.1</v>
          </cell>
          <cell r="C75" t="str">
            <v>A la cal</v>
          </cell>
          <cell r="D75" t="str">
            <v>m2</v>
          </cell>
        </row>
        <row r="76">
          <cell r="A76">
            <v>32</v>
          </cell>
          <cell r="B76">
            <v>10</v>
          </cell>
          <cell r="C76" t="str">
            <v xml:space="preserve"> CARPINTERÍA </v>
          </cell>
          <cell r="D76">
            <v>0</v>
          </cell>
        </row>
        <row r="77">
          <cell r="A77">
            <v>33</v>
          </cell>
          <cell r="B77" t="str">
            <v>10.1</v>
          </cell>
          <cell r="C77" t="str">
            <v>Carpinteria metalica</v>
          </cell>
          <cell r="D77" t="str">
            <v>m2</v>
          </cell>
        </row>
        <row r="78">
          <cell r="A78">
            <v>33</v>
          </cell>
          <cell r="B78">
            <v>11</v>
          </cell>
          <cell r="C78" t="str">
            <v xml:space="preserve"> INSTALACIÓN ELÉCTRICA</v>
          </cell>
          <cell r="D78">
            <v>0</v>
          </cell>
        </row>
        <row r="79">
          <cell r="A79">
            <v>34</v>
          </cell>
          <cell r="B79" t="str">
            <v>11.2</v>
          </cell>
          <cell r="C79" t="str">
            <v>Media tensión</v>
          </cell>
          <cell r="D79" t="str">
            <v>gl</v>
          </cell>
        </row>
        <row r="80">
          <cell r="A80">
            <v>35</v>
          </cell>
          <cell r="B80" t="str">
            <v>11.4</v>
          </cell>
          <cell r="C80" t="str">
            <v>Artefactos</v>
          </cell>
          <cell r="D80" t="str">
            <v>gl</v>
          </cell>
        </row>
        <row r="81">
          <cell r="A81">
            <v>35</v>
          </cell>
          <cell r="B81">
            <v>12</v>
          </cell>
          <cell r="C81" t="str">
            <v xml:space="preserve"> INSTALACIÓN SANITARIA</v>
          </cell>
          <cell r="D81">
            <v>0</v>
          </cell>
        </row>
        <row r="82">
          <cell r="A82">
            <v>36</v>
          </cell>
          <cell r="B82" t="str">
            <v>12.1</v>
          </cell>
          <cell r="C82" t="str">
            <v>Instalación base de cloacas, caños, cámaras</v>
          </cell>
          <cell r="D82" t="str">
            <v>gl</v>
          </cell>
        </row>
        <row r="83">
          <cell r="A83">
            <v>37</v>
          </cell>
          <cell r="B83" t="str">
            <v>12.2</v>
          </cell>
          <cell r="C83" t="str">
            <v>Ventilación</v>
          </cell>
          <cell r="D83" t="str">
            <v>gl</v>
          </cell>
        </row>
        <row r="84">
          <cell r="A84">
            <v>38</v>
          </cell>
          <cell r="B84" t="str">
            <v>12.3</v>
          </cell>
          <cell r="C84" t="str">
            <v>Dispositivos de tratamiento de efuentes</v>
          </cell>
          <cell r="D84" t="str">
            <v>gl</v>
          </cell>
        </row>
        <row r="85">
          <cell r="A85">
            <v>39</v>
          </cell>
          <cell r="B85" t="str">
            <v>12.4</v>
          </cell>
          <cell r="C85" t="str">
            <v>Cañería distribución agua fría-caliente</v>
          </cell>
          <cell r="D85" t="str">
            <v>gl</v>
          </cell>
        </row>
        <row r="86">
          <cell r="A86">
            <v>40</v>
          </cell>
          <cell r="B86" t="str">
            <v>12.5</v>
          </cell>
          <cell r="C86" t="str">
            <v>Tanque de reserva y bombeo</v>
          </cell>
          <cell r="D86" t="str">
            <v>gl</v>
          </cell>
        </row>
        <row r="87">
          <cell r="A87">
            <v>41</v>
          </cell>
          <cell r="B87" t="str">
            <v>12.6</v>
          </cell>
          <cell r="C87" t="str">
            <v>Artefactos sanitarios y griferia</v>
          </cell>
          <cell r="D87" t="str">
            <v>gl</v>
          </cell>
        </row>
        <row r="88">
          <cell r="A88">
            <v>42</v>
          </cell>
          <cell r="B88" t="str">
            <v>12.7</v>
          </cell>
          <cell r="C88" t="str">
            <v>Cañería de desague pluvial</v>
          </cell>
          <cell r="D88" t="str">
            <v>gl</v>
          </cell>
        </row>
        <row r="89">
          <cell r="A89">
            <v>43</v>
          </cell>
          <cell r="B89" t="str">
            <v>12.8</v>
          </cell>
          <cell r="C89" t="str">
            <v xml:space="preserve">Conexión a redes externas </v>
          </cell>
          <cell r="D89" t="str">
            <v>gl</v>
          </cell>
        </row>
        <row r="90">
          <cell r="A90">
            <v>43</v>
          </cell>
          <cell r="B90" t="str">
            <v>19</v>
          </cell>
          <cell r="C90" t="str">
            <v>VIDRIOS, ESPEJOS Y VIDRIOS</v>
          </cell>
          <cell r="D90">
            <v>0</v>
          </cell>
        </row>
        <row r="91">
          <cell r="A91">
            <v>44</v>
          </cell>
          <cell r="B91" t="str">
            <v>19.1</v>
          </cell>
          <cell r="C91" t="str">
            <v xml:space="preserve">Vidrios </v>
          </cell>
          <cell r="D91" t="str">
            <v>m2</v>
          </cell>
        </row>
        <row r="92">
          <cell r="A92">
            <v>45</v>
          </cell>
          <cell r="B92" t="str">
            <v>19.3</v>
          </cell>
          <cell r="C92" t="str">
            <v>Espejos</v>
          </cell>
          <cell r="D92" t="str">
            <v>m2</v>
          </cell>
        </row>
        <row r="93">
          <cell r="A93">
            <v>45</v>
          </cell>
          <cell r="B93" t="str">
            <v>20</v>
          </cell>
          <cell r="C93" t="str">
            <v xml:space="preserve"> PINTURAS</v>
          </cell>
          <cell r="D93">
            <v>0</v>
          </cell>
        </row>
        <row r="94">
          <cell r="A94">
            <v>46</v>
          </cell>
          <cell r="B94" t="str">
            <v>20.1</v>
          </cell>
          <cell r="C94" t="str">
            <v>Pintura al látex en muros interiores</v>
          </cell>
          <cell r="D94" t="str">
            <v>m2</v>
          </cell>
        </row>
        <row r="95">
          <cell r="A95">
            <v>47</v>
          </cell>
          <cell r="B95" t="str">
            <v>20.2</v>
          </cell>
          <cell r="C95" t="str">
            <v xml:space="preserve">Pinturas al látex en muros exteriores </v>
          </cell>
          <cell r="D95" t="str">
            <v>m2</v>
          </cell>
        </row>
        <row r="96">
          <cell r="A96">
            <v>48</v>
          </cell>
          <cell r="B96" t="str">
            <v>20.3</v>
          </cell>
          <cell r="C96" t="str">
            <v>Pintura al látex en cielorrasos</v>
          </cell>
          <cell r="D96" t="str">
            <v>m2</v>
          </cell>
        </row>
        <row r="97">
          <cell r="A97">
            <v>49</v>
          </cell>
          <cell r="B97" t="str">
            <v>20.4</v>
          </cell>
          <cell r="C97" t="str">
            <v>Pintura esmalte sintético en carpintería</v>
          </cell>
          <cell r="D97" t="str">
            <v>m2</v>
          </cell>
        </row>
        <row r="98">
          <cell r="A98">
            <v>49</v>
          </cell>
          <cell r="B98" t="str">
            <v>21</v>
          </cell>
          <cell r="C98" t="str">
            <v xml:space="preserve"> SEÑALETICA</v>
          </cell>
          <cell r="D98">
            <v>0</v>
          </cell>
        </row>
        <row r="99">
          <cell r="A99">
            <v>50</v>
          </cell>
          <cell r="B99" t="str">
            <v>21.1</v>
          </cell>
          <cell r="C99" t="str">
            <v>Señalización</v>
          </cell>
          <cell r="D99" t="str">
            <v>gl</v>
          </cell>
        </row>
        <row r="100">
          <cell r="A100">
            <v>50</v>
          </cell>
          <cell r="B100" t="str">
            <v>23</v>
          </cell>
          <cell r="C100" t="str">
            <v xml:space="preserve"> VARIOS</v>
          </cell>
          <cell r="D100">
            <v>0</v>
          </cell>
        </row>
        <row r="101">
          <cell r="A101">
            <v>51</v>
          </cell>
          <cell r="B101" t="str">
            <v>23.1</v>
          </cell>
          <cell r="C101" t="str">
            <v xml:space="preserve">Fichas complementarias </v>
          </cell>
          <cell r="D101" t="str">
            <v>gl</v>
          </cell>
        </row>
        <row r="102">
          <cell r="A102">
            <v>52</v>
          </cell>
          <cell r="B102" t="str">
            <v>23.3</v>
          </cell>
          <cell r="C102" t="str">
            <v>Planos aprobados</v>
          </cell>
          <cell r="D102" t="str">
            <v>gl</v>
          </cell>
        </row>
        <row r="103">
          <cell r="A103">
            <v>52</v>
          </cell>
          <cell r="B103" t="str">
            <v>24</v>
          </cell>
          <cell r="C103" t="str">
            <v xml:space="preserve"> LIMPIEZA DE OBRA</v>
          </cell>
          <cell r="D103">
            <v>0</v>
          </cell>
        </row>
        <row r="104">
          <cell r="A104">
            <v>53</v>
          </cell>
          <cell r="B104" t="str">
            <v>24.1</v>
          </cell>
          <cell r="C104" t="str">
            <v>Limpieza de obra periódica y final</v>
          </cell>
          <cell r="D104" t="str">
            <v>gl</v>
          </cell>
        </row>
        <row r="105">
          <cell r="A105">
            <v>53</v>
          </cell>
          <cell r="C105">
            <v>0</v>
          </cell>
          <cell r="D105">
            <v>0</v>
          </cell>
        </row>
        <row r="106">
          <cell r="A106">
            <v>53</v>
          </cell>
          <cell r="C106">
            <v>0</v>
          </cell>
          <cell r="D106">
            <v>0</v>
          </cell>
        </row>
        <row r="107">
          <cell r="A107">
            <v>53</v>
          </cell>
          <cell r="C107">
            <v>0</v>
          </cell>
          <cell r="D107">
            <v>0</v>
          </cell>
        </row>
        <row r="108">
          <cell r="A108">
            <v>53</v>
          </cell>
          <cell r="C108">
            <v>0</v>
          </cell>
          <cell r="D108">
            <v>0</v>
          </cell>
        </row>
        <row r="109">
          <cell r="A109">
            <v>53</v>
          </cell>
          <cell r="C109">
            <v>0</v>
          </cell>
          <cell r="D109">
            <v>0</v>
          </cell>
        </row>
        <row r="110">
          <cell r="A110">
            <v>53</v>
          </cell>
          <cell r="C110">
            <v>0</v>
          </cell>
          <cell r="D110">
            <v>0</v>
          </cell>
        </row>
        <row r="111">
          <cell r="A111">
            <v>53</v>
          </cell>
          <cell r="C111">
            <v>0</v>
          </cell>
          <cell r="D111">
            <v>0</v>
          </cell>
        </row>
        <row r="112">
          <cell r="A112">
            <v>53</v>
          </cell>
          <cell r="C112">
            <v>0</v>
          </cell>
          <cell r="D112">
            <v>0</v>
          </cell>
        </row>
        <row r="113">
          <cell r="A113">
            <v>53</v>
          </cell>
          <cell r="C113">
            <v>0</v>
          </cell>
          <cell r="D113">
            <v>0</v>
          </cell>
        </row>
        <row r="114">
          <cell r="A114">
            <v>53</v>
          </cell>
          <cell r="C114">
            <v>0</v>
          </cell>
          <cell r="D114">
            <v>0</v>
          </cell>
        </row>
        <row r="115">
          <cell r="A115">
            <v>53</v>
          </cell>
          <cell r="C115">
            <v>0</v>
          </cell>
          <cell r="D115">
            <v>0</v>
          </cell>
        </row>
        <row r="116">
          <cell r="A116">
            <v>53</v>
          </cell>
          <cell r="C116">
            <v>0</v>
          </cell>
          <cell r="D116">
            <v>0</v>
          </cell>
        </row>
        <row r="117">
          <cell r="A117">
            <v>53</v>
          </cell>
          <cell r="C117">
            <v>0</v>
          </cell>
          <cell r="D117">
            <v>0</v>
          </cell>
        </row>
        <row r="118">
          <cell r="A118">
            <v>53</v>
          </cell>
          <cell r="C118">
            <v>0</v>
          </cell>
          <cell r="D118">
            <v>0</v>
          </cell>
        </row>
        <row r="119">
          <cell r="A119">
            <v>53</v>
          </cell>
          <cell r="C119">
            <v>0</v>
          </cell>
          <cell r="D119">
            <v>0</v>
          </cell>
        </row>
        <row r="120">
          <cell r="A120">
            <v>53</v>
          </cell>
          <cell r="C120">
            <v>0</v>
          </cell>
          <cell r="D120">
            <v>0</v>
          </cell>
        </row>
        <row r="121">
          <cell r="A121">
            <v>53</v>
          </cell>
          <cell r="C121">
            <v>0</v>
          </cell>
          <cell r="D121">
            <v>0</v>
          </cell>
        </row>
        <row r="122">
          <cell r="A122">
            <v>53</v>
          </cell>
          <cell r="C122">
            <v>0</v>
          </cell>
          <cell r="D122">
            <v>0</v>
          </cell>
        </row>
        <row r="123">
          <cell r="A123">
            <v>53</v>
          </cell>
          <cell r="C123">
            <v>0</v>
          </cell>
          <cell r="D123">
            <v>0</v>
          </cell>
        </row>
        <row r="124">
          <cell r="A124">
            <v>53</v>
          </cell>
          <cell r="C124">
            <v>0</v>
          </cell>
          <cell r="D124">
            <v>0</v>
          </cell>
        </row>
        <row r="125">
          <cell r="A125">
            <v>53</v>
          </cell>
          <cell r="C125">
            <v>0</v>
          </cell>
          <cell r="D125">
            <v>0</v>
          </cell>
        </row>
        <row r="126">
          <cell r="A126">
            <v>53</v>
          </cell>
          <cell r="C126">
            <v>0</v>
          </cell>
          <cell r="D126">
            <v>0</v>
          </cell>
        </row>
        <row r="127">
          <cell r="A127">
            <v>53</v>
          </cell>
          <cell r="C127">
            <v>0</v>
          </cell>
          <cell r="D127">
            <v>0</v>
          </cell>
        </row>
        <row r="128">
          <cell r="A128">
            <v>53</v>
          </cell>
          <cell r="C128">
            <v>0</v>
          </cell>
          <cell r="D128">
            <v>0</v>
          </cell>
        </row>
        <row r="129">
          <cell r="A129">
            <v>53</v>
          </cell>
          <cell r="C129">
            <v>0</v>
          </cell>
          <cell r="D129">
            <v>0</v>
          </cell>
        </row>
        <row r="130">
          <cell r="A130">
            <v>53</v>
          </cell>
          <cell r="C130">
            <v>0</v>
          </cell>
          <cell r="D130">
            <v>0</v>
          </cell>
        </row>
        <row r="131">
          <cell r="A131">
            <v>53</v>
          </cell>
          <cell r="C131">
            <v>0</v>
          </cell>
          <cell r="D131">
            <v>0</v>
          </cell>
        </row>
        <row r="132">
          <cell r="A132">
            <v>53</v>
          </cell>
          <cell r="C132">
            <v>0</v>
          </cell>
          <cell r="D132">
            <v>0</v>
          </cell>
        </row>
        <row r="133">
          <cell r="A133">
            <v>53</v>
          </cell>
          <cell r="C133">
            <v>0</v>
          </cell>
          <cell r="D133">
            <v>0</v>
          </cell>
        </row>
        <row r="134">
          <cell r="A134">
            <v>53</v>
          </cell>
          <cell r="C134">
            <v>0</v>
          </cell>
          <cell r="D134">
            <v>0</v>
          </cell>
        </row>
        <row r="135">
          <cell r="A135">
            <v>53</v>
          </cell>
          <cell r="C135">
            <v>0</v>
          </cell>
          <cell r="D135">
            <v>0</v>
          </cell>
        </row>
        <row r="136">
          <cell r="A136">
            <v>53</v>
          </cell>
          <cell r="C136">
            <v>0</v>
          </cell>
          <cell r="D136">
            <v>0</v>
          </cell>
        </row>
        <row r="137">
          <cell r="A137">
            <v>53</v>
          </cell>
          <cell r="C137">
            <v>0</v>
          </cell>
          <cell r="D137">
            <v>0</v>
          </cell>
        </row>
        <row r="138">
          <cell r="A138">
            <v>53</v>
          </cell>
          <cell r="C138">
            <v>0</v>
          </cell>
          <cell r="D138">
            <v>0</v>
          </cell>
        </row>
        <row r="139">
          <cell r="A139">
            <v>53</v>
          </cell>
          <cell r="C139">
            <v>0</v>
          </cell>
          <cell r="D139">
            <v>0</v>
          </cell>
        </row>
        <row r="140">
          <cell r="A140">
            <v>53</v>
          </cell>
          <cell r="C140">
            <v>0</v>
          </cell>
          <cell r="D140">
            <v>0</v>
          </cell>
        </row>
        <row r="141">
          <cell r="A141">
            <v>53</v>
          </cell>
          <cell r="C141">
            <v>0</v>
          </cell>
          <cell r="D141">
            <v>0</v>
          </cell>
        </row>
        <row r="142">
          <cell r="A142">
            <v>53</v>
          </cell>
          <cell r="C142">
            <v>0</v>
          </cell>
          <cell r="D142">
            <v>0</v>
          </cell>
        </row>
        <row r="143">
          <cell r="A143">
            <v>53</v>
          </cell>
          <cell r="C143">
            <v>0</v>
          </cell>
          <cell r="D143">
            <v>0</v>
          </cell>
        </row>
        <row r="144">
          <cell r="A144">
            <v>53</v>
          </cell>
          <cell r="C144">
            <v>0</v>
          </cell>
          <cell r="D144">
            <v>0</v>
          </cell>
        </row>
        <row r="145">
          <cell r="A145">
            <v>53</v>
          </cell>
          <cell r="C145">
            <v>0</v>
          </cell>
          <cell r="D145">
            <v>0</v>
          </cell>
        </row>
        <row r="146">
          <cell r="A146">
            <v>53</v>
          </cell>
          <cell r="C146">
            <v>0</v>
          </cell>
          <cell r="D146">
            <v>0</v>
          </cell>
        </row>
        <row r="147">
          <cell r="A147">
            <v>53</v>
          </cell>
          <cell r="C147">
            <v>0</v>
          </cell>
          <cell r="D147">
            <v>0</v>
          </cell>
        </row>
        <row r="148">
          <cell r="A148">
            <v>53</v>
          </cell>
          <cell r="C148">
            <v>0</v>
          </cell>
          <cell r="D148">
            <v>0</v>
          </cell>
        </row>
        <row r="149">
          <cell r="A149">
            <v>53</v>
          </cell>
          <cell r="C149">
            <v>0</v>
          </cell>
          <cell r="D149">
            <v>0</v>
          </cell>
        </row>
        <row r="150">
          <cell r="A150">
            <v>53</v>
          </cell>
          <cell r="C150">
            <v>0</v>
          </cell>
          <cell r="D150">
            <v>0</v>
          </cell>
        </row>
        <row r="151">
          <cell r="A151">
            <v>53</v>
          </cell>
          <cell r="C151">
            <v>0</v>
          </cell>
          <cell r="D151">
            <v>0</v>
          </cell>
        </row>
        <row r="152">
          <cell r="A152">
            <v>53</v>
          </cell>
          <cell r="C152">
            <v>0</v>
          </cell>
          <cell r="D152">
            <v>0</v>
          </cell>
        </row>
        <row r="153">
          <cell r="A153">
            <v>53</v>
          </cell>
          <cell r="C153">
            <v>0</v>
          </cell>
          <cell r="D153">
            <v>0</v>
          </cell>
        </row>
        <row r="154">
          <cell r="A154">
            <v>53</v>
          </cell>
          <cell r="C154">
            <v>0</v>
          </cell>
          <cell r="D154">
            <v>0</v>
          </cell>
        </row>
        <row r="155">
          <cell r="A155">
            <v>53</v>
          </cell>
          <cell r="C155">
            <v>0</v>
          </cell>
          <cell r="D155">
            <v>0</v>
          </cell>
        </row>
        <row r="156">
          <cell r="A156">
            <v>53</v>
          </cell>
          <cell r="C156">
            <v>0</v>
          </cell>
          <cell r="D156">
            <v>0</v>
          </cell>
        </row>
        <row r="157">
          <cell r="A157">
            <v>53</v>
          </cell>
          <cell r="C157">
            <v>0</v>
          </cell>
          <cell r="D157">
            <v>0</v>
          </cell>
        </row>
        <row r="158">
          <cell r="A158">
            <v>53</v>
          </cell>
          <cell r="C158">
            <v>0</v>
          </cell>
          <cell r="D158">
            <v>0</v>
          </cell>
        </row>
        <row r="159">
          <cell r="A159">
            <v>53</v>
          </cell>
          <cell r="C159">
            <v>0</v>
          </cell>
          <cell r="D159">
            <v>0</v>
          </cell>
        </row>
        <row r="160">
          <cell r="A160">
            <v>53</v>
          </cell>
          <cell r="C160">
            <v>0</v>
          </cell>
          <cell r="D160">
            <v>0</v>
          </cell>
        </row>
        <row r="161">
          <cell r="A161">
            <v>53</v>
          </cell>
          <cell r="C161">
            <v>0</v>
          </cell>
          <cell r="D161">
            <v>0</v>
          </cell>
        </row>
        <row r="162">
          <cell r="A162">
            <v>53</v>
          </cell>
          <cell r="C162">
            <v>0</v>
          </cell>
          <cell r="D162">
            <v>0</v>
          </cell>
        </row>
        <row r="163">
          <cell r="A163">
            <v>53</v>
          </cell>
          <cell r="C163">
            <v>0</v>
          </cell>
          <cell r="D163">
            <v>0</v>
          </cell>
        </row>
        <row r="164">
          <cell r="A164">
            <v>53</v>
          </cell>
          <cell r="C164">
            <v>0</v>
          </cell>
          <cell r="D164">
            <v>0</v>
          </cell>
        </row>
        <row r="165">
          <cell r="A165">
            <v>53</v>
          </cell>
          <cell r="C165">
            <v>0</v>
          </cell>
          <cell r="D165">
            <v>0</v>
          </cell>
        </row>
        <row r="166">
          <cell r="A166">
            <v>53</v>
          </cell>
          <cell r="C166">
            <v>0</v>
          </cell>
          <cell r="D166">
            <v>0</v>
          </cell>
        </row>
        <row r="167">
          <cell r="A167">
            <v>53</v>
          </cell>
          <cell r="C167">
            <v>0</v>
          </cell>
          <cell r="D167">
            <v>0</v>
          </cell>
        </row>
        <row r="168">
          <cell r="A168">
            <v>53</v>
          </cell>
          <cell r="C168">
            <v>0</v>
          </cell>
          <cell r="D168">
            <v>0</v>
          </cell>
        </row>
        <row r="169">
          <cell r="A169">
            <v>53</v>
          </cell>
          <cell r="C169">
            <v>0</v>
          </cell>
          <cell r="D169">
            <v>0</v>
          </cell>
        </row>
        <row r="170">
          <cell r="A170">
            <v>53</v>
          </cell>
          <cell r="C170">
            <v>0</v>
          </cell>
          <cell r="D170">
            <v>0</v>
          </cell>
        </row>
        <row r="171">
          <cell r="A171">
            <v>53</v>
          </cell>
          <cell r="C171">
            <v>0</v>
          </cell>
          <cell r="D171">
            <v>0</v>
          </cell>
        </row>
        <row r="172">
          <cell r="A172">
            <v>53</v>
          </cell>
          <cell r="C172">
            <v>0</v>
          </cell>
          <cell r="D172">
            <v>0</v>
          </cell>
        </row>
        <row r="173">
          <cell r="A173">
            <v>53</v>
          </cell>
          <cell r="C173">
            <v>0</v>
          </cell>
          <cell r="D173">
            <v>0</v>
          </cell>
        </row>
        <row r="174">
          <cell r="A174">
            <v>53</v>
          </cell>
          <cell r="C174">
            <v>0</v>
          </cell>
          <cell r="D174">
            <v>0</v>
          </cell>
        </row>
        <row r="175">
          <cell r="A175">
            <v>53</v>
          </cell>
          <cell r="C175">
            <v>0</v>
          </cell>
          <cell r="D175">
            <v>0</v>
          </cell>
        </row>
        <row r="176">
          <cell r="A176">
            <v>53</v>
          </cell>
          <cell r="C176">
            <v>0</v>
          </cell>
          <cell r="D176">
            <v>0</v>
          </cell>
        </row>
        <row r="177">
          <cell r="A177">
            <v>53</v>
          </cell>
          <cell r="C177">
            <v>0</v>
          </cell>
          <cell r="D177">
            <v>0</v>
          </cell>
        </row>
        <row r="178">
          <cell r="A178">
            <v>53</v>
          </cell>
          <cell r="C178">
            <v>0</v>
          </cell>
          <cell r="D178">
            <v>0</v>
          </cell>
        </row>
        <row r="179">
          <cell r="A179">
            <v>53</v>
          </cell>
          <cell r="C179">
            <v>0</v>
          </cell>
          <cell r="D179">
            <v>0</v>
          </cell>
        </row>
        <row r="180">
          <cell r="A180">
            <v>53</v>
          </cell>
          <cell r="C180">
            <v>0</v>
          </cell>
          <cell r="D180">
            <v>0</v>
          </cell>
        </row>
        <row r="181">
          <cell r="A181">
            <v>53</v>
          </cell>
          <cell r="C181">
            <v>0</v>
          </cell>
          <cell r="D181">
            <v>0</v>
          </cell>
        </row>
        <row r="182">
          <cell r="A182">
            <v>53</v>
          </cell>
          <cell r="C182">
            <v>0</v>
          </cell>
          <cell r="D182">
            <v>0</v>
          </cell>
        </row>
        <row r="183">
          <cell r="A183">
            <v>53</v>
          </cell>
          <cell r="C183">
            <v>0</v>
          </cell>
          <cell r="D183">
            <v>0</v>
          </cell>
        </row>
        <row r="184">
          <cell r="A184">
            <v>53</v>
          </cell>
          <cell r="C184">
            <v>0</v>
          </cell>
          <cell r="D184">
            <v>0</v>
          </cell>
        </row>
        <row r="185">
          <cell r="A185">
            <v>53</v>
          </cell>
          <cell r="C185">
            <v>0</v>
          </cell>
          <cell r="D185">
            <v>0</v>
          </cell>
        </row>
        <row r="186">
          <cell r="A186">
            <v>53</v>
          </cell>
          <cell r="C186">
            <v>0</v>
          </cell>
          <cell r="D186">
            <v>0</v>
          </cell>
        </row>
        <row r="187">
          <cell r="A187">
            <v>53</v>
          </cell>
          <cell r="C187">
            <v>0</v>
          </cell>
          <cell r="D187">
            <v>0</v>
          </cell>
        </row>
        <row r="188">
          <cell r="A188">
            <v>53</v>
          </cell>
          <cell r="C188">
            <v>0</v>
          </cell>
          <cell r="D188">
            <v>0</v>
          </cell>
        </row>
        <row r="189">
          <cell r="A189">
            <v>53</v>
          </cell>
          <cell r="C189">
            <v>0</v>
          </cell>
          <cell r="D189">
            <v>0</v>
          </cell>
        </row>
        <row r="190">
          <cell r="A190">
            <v>53</v>
          </cell>
          <cell r="C190">
            <v>0</v>
          </cell>
          <cell r="D190">
            <v>0</v>
          </cell>
        </row>
        <row r="191">
          <cell r="A191">
            <v>53</v>
          </cell>
          <cell r="C191">
            <v>0</v>
          </cell>
          <cell r="D191">
            <v>0</v>
          </cell>
        </row>
        <row r="192">
          <cell r="A192">
            <v>53</v>
          </cell>
          <cell r="C192">
            <v>0</v>
          </cell>
          <cell r="D192">
            <v>0</v>
          </cell>
        </row>
        <row r="193">
          <cell r="A193">
            <v>53</v>
          </cell>
          <cell r="C193">
            <v>0</v>
          </cell>
          <cell r="D193">
            <v>0</v>
          </cell>
        </row>
        <row r="194">
          <cell r="A194">
            <v>53</v>
          </cell>
          <cell r="C194">
            <v>0</v>
          </cell>
          <cell r="D194">
            <v>0</v>
          </cell>
        </row>
        <row r="195">
          <cell r="A195">
            <v>53</v>
          </cell>
          <cell r="C195">
            <v>0</v>
          </cell>
          <cell r="D195">
            <v>0</v>
          </cell>
        </row>
        <row r="196">
          <cell r="A196">
            <v>53</v>
          </cell>
          <cell r="C196">
            <v>0</v>
          </cell>
          <cell r="D196">
            <v>0</v>
          </cell>
        </row>
        <row r="197">
          <cell r="A197">
            <v>53</v>
          </cell>
          <cell r="C197">
            <v>0</v>
          </cell>
          <cell r="D197">
            <v>0</v>
          </cell>
        </row>
        <row r="198">
          <cell r="A198">
            <v>53</v>
          </cell>
          <cell r="C198">
            <v>0</v>
          </cell>
          <cell r="D198">
            <v>0</v>
          </cell>
        </row>
        <row r="199">
          <cell r="A199">
            <v>53</v>
          </cell>
          <cell r="C199">
            <v>0</v>
          </cell>
          <cell r="D199">
            <v>0</v>
          </cell>
        </row>
        <row r="200">
          <cell r="A200">
            <v>53</v>
          </cell>
          <cell r="C200">
            <v>0</v>
          </cell>
          <cell r="D200">
            <v>0</v>
          </cell>
        </row>
        <row r="201">
          <cell r="A201">
            <v>53</v>
          </cell>
          <cell r="C201">
            <v>0</v>
          </cell>
          <cell r="D201">
            <v>0</v>
          </cell>
        </row>
        <row r="202">
          <cell r="A202">
            <v>53</v>
          </cell>
          <cell r="C202">
            <v>0</v>
          </cell>
          <cell r="D202">
            <v>0</v>
          </cell>
        </row>
        <row r="203">
          <cell r="A203">
            <v>53</v>
          </cell>
          <cell r="C203">
            <v>0</v>
          </cell>
          <cell r="D203">
            <v>0</v>
          </cell>
        </row>
        <row r="204">
          <cell r="A204">
            <v>53</v>
          </cell>
          <cell r="C204">
            <v>0</v>
          </cell>
          <cell r="D204">
            <v>0</v>
          </cell>
        </row>
        <row r="205">
          <cell r="A205">
            <v>53</v>
          </cell>
          <cell r="C205">
            <v>0</v>
          </cell>
          <cell r="D205">
            <v>0</v>
          </cell>
        </row>
        <row r="206">
          <cell r="A206">
            <v>53</v>
          </cell>
          <cell r="C206">
            <v>0</v>
          </cell>
          <cell r="D206">
            <v>0</v>
          </cell>
        </row>
        <row r="207">
          <cell r="A207">
            <v>53</v>
          </cell>
          <cell r="C207">
            <v>0</v>
          </cell>
          <cell r="D207">
            <v>0</v>
          </cell>
        </row>
        <row r="208">
          <cell r="A208">
            <v>53</v>
          </cell>
          <cell r="C208">
            <v>0</v>
          </cell>
          <cell r="D208">
            <v>0</v>
          </cell>
        </row>
        <row r="209">
          <cell r="A209">
            <v>53</v>
          </cell>
          <cell r="C209">
            <v>0</v>
          </cell>
          <cell r="D209">
            <v>0</v>
          </cell>
        </row>
        <row r="210">
          <cell r="A210">
            <v>53</v>
          </cell>
          <cell r="C210">
            <v>0</v>
          </cell>
          <cell r="D210">
            <v>0</v>
          </cell>
        </row>
        <row r="211">
          <cell r="A211">
            <v>53</v>
          </cell>
          <cell r="C211">
            <v>0</v>
          </cell>
          <cell r="D211">
            <v>0</v>
          </cell>
        </row>
        <row r="212">
          <cell r="A212">
            <v>53</v>
          </cell>
          <cell r="C212">
            <v>0</v>
          </cell>
          <cell r="D212">
            <v>0</v>
          </cell>
        </row>
        <row r="213">
          <cell r="A213">
            <v>53</v>
          </cell>
          <cell r="C213">
            <v>0</v>
          </cell>
          <cell r="D213">
            <v>0</v>
          </cell>
        </row>
        <row r="214">
          <cell r="A214">
            <v>53</v>
          </cell>
          <cell r="C214">
            <v>0</v>
          </cell>
          <cell r="D214">
            <v>0</v>
          </cell>
        </row>
        <row r="215">
          <cell r="A215">
            <v>53</v>
          </cell>
          <cell r="C215">
            <v>0</v>
          </cell>
          <cell r="D215">
            <v>0</v>
          </cell>
        </row>
        <row r="216">
          <cell r="A216">
            <v>53</v>
          </cell>
          <cell r="C216">
            <v>0</v>
          </cell>
          <cell r="D216">
            <v>0</v>
          </cell>
        </row>
        <row r="217">
          <cell r="A217">
            <v>53</v>
          </cell>
          <cell r="C217">
            <v>0</v>
          </cell>
          <cell r="D217">
            <v>0</v>
          </cell>
        </row>
        <row r="218">
          <cell r="A218">
            <v>53</v>
          </cell>
          <cell r="C218">
            <v>0</v>
          </cell>
          <cell r="D218">
            <v>0</v>
          </cell>
        </row>
        <row r="219">
          <cell r="A219">
            <v>53</v>
          </cell>
          <cell r="C219">
            <v>0</v>
          </cell>
          <cell r="D219">
            <v>0</v>
          </cell>
        </row>
        <row r="220">
          <cell r="A220">
            <v>53</v>
          </cell>
          <cell r="C220">
            <v>0</v>
          </cell>
          <cell r="D220">
            <v>0</v>
          </cell>
        </row>
        <row r="221">
          <cell r="A221">
            <v>53</v>
          </cell>
          <cell r="C221">
            <v>0</v>
          </cell>
          <cell r="D221">
            <v>0</v>
          </cell>
        </row>
        <row r="222">
          <cell r="A222">
            <v>53</v>
          </cell>
          <cell r="C222">
            <v>0</v>
          </cell>
          <cell r="D222">
            <v>0</v>
          </cell>
        </row>
        <row r="223">
          <cell r="A223">
            <v>53</v>
          </cell>
          <cell r="C223">
            <v>0</v>
          </cell>
          <cell r="D223">
            <v>0</v>
          </cell>
        </row>
        <row r="224">
          <cell r="A224">
            <v>53</v>
          </cell>
          <cell r="C224">
            <v>0</v>
          </cell>
          <cell r="D224">
            <v>0</v>
          </cell>
        </row>
        <row r="225">
          <cell r="A225">
            <v>53</v>
          </cell>
          <cell r="C225">
            <v>0</v>
          </cell>
          <cell r="D225">
            <v>0</v>
          </cell>
        </row>
        <row r="320">
          <cell r="C320">
            <v>4</v>
          </cell>
        </row>
        <row r="370">
          <cell r="C370">
            <v>4</v>
          </cell>
        </row>
        <row r="420">
          <cell r="C420">
            <v>4</v>
          </cell>
        </row>
        <row r="470">
          <cell r="C470">
            <v>4</v>
          </cell>
        </row>
        <row r="520">
          <cell r="C520">
            <v>5</v>
          </cell>
        </row>
        <row r="570">
          <cell r="C570">
            <v>5</v>
          </cell>
        </row>
        <row r="620">
          <cell r="C620">
            <v>5</v>
          </cell>
        </row>
        <row r="670">
          <cell r="C670">
            <v>5</v>
          </cell>
        </row>
        <row r="720">
          <cell r="C720">
            <v>5</v>
          </cell>
        </row>
        <row r="770">
          <cell r="C770">
            <v>5</v>
          </cell>
        </row>
        <row r="820">
          <cell r="C820">
            <v>5</v>
          </cell>
        </row>
        <row r="870">
          <cell r="C870">
            <v>5</v>
          </cell>
        </row>
        <row r="920">
          <cell r="C920">
            <v>5</v>
          </cell>
        </row>
        <row r="970">
          <cell r="C970">
            <v>5</v>
          </cell>
        </row>
        <row r="1020">
          <cell r="C1020">
            <v>5</v>
          </cell>
        </row>
        <row r="1070">
          <cell r="C1070">
            <v>5</v>
          </cell>
        </row>
        <row r="1071">
          <cell r="C1071" t="str">
            <v>4.4.1</v>
          </cell>
        </row>
        <row r="1120">
          <cell r="C1120">
            <v>5</v>
          </cell>
        </row>
        <row r="1121">
          <cell r="C1121" t="str">
            <v>4.4.2</v>
          </cell>
        </row>
        <row r="1170">
          <cell r="C1170">
            <v>5</v>
          </cell>
        </row>
        <row r="1171">
          <cell r="C1171" t="str">
            <v>4.5</v>
          </cell>
        </row>
        <row r="1220">
          <cell r="C1220">
            <v>5</v>
          </cell>
        </row>
        <row r="1221">
          <cell r="C1221" t="str">
            <v>4.5.1</v>
          </cell>
        </row>
        <row r="1271">
          <cell r="C1271" t="str">
            <v>4.5.3</v>
          </cell>
        </row>
        <row r="1320">
          <cell r="C1320">
            <v>7</v>
          </cell>
        </row>
        <row r="1321">
          <cell r="C1321" t="str">
            <v>4.6</v>
          </cell>
        </row>
        <row r="1371">
          <cell r="C1371" t="str">
            <v>4.6.1</v>
          </cell>
        </row>
        <row r="1420">
          <cell r="C1420">
            <v>8</v>
          </cell>
        </row>
        <row r="1421">
          <cell r="C1421">
            <v>5</v>
          </cell>
        </row>
        <row r="1470">
          <cell r="C1470">
            <v>8</v>
          </cell>
        </row>
        <row r="1471">
          <cell r="C1471" t="str">
            <v>5.1</v>
          </cell>
        </row>
        <row r="1520">
          <cell r="C1520">
            <v>8</v>
          </cell>
        </row>
        <row r="1521">
          <cell r="C1521" t="str">
            <v>5.5</v>
          </cell>
        </row>
        <row r="1570">
          <cell r="C1570">
            <v>8</v>
          </cell>
        </row>
        <row r="1571">
          <cell r="C1571">
            <v>6</v>
          </cell>
        </row>
        <row r="1620">
          <cell r="C1620">
            <v>8</v>
          </cell>
        </row>
        <row r="1621">
          <cell r="C1621" t="str">
            <v>6.1</v>
          </cell>
        </row>
        <row r="1671">
          <cell r="C1671" t="str">
            <v>6.1.2</v>
          </cell>
        </row>
        <row r="1721">
          <cell r="C1721" t="str">
            <v>6.1.5</v>
          </cell>
        </row>
        <row r="1771">
          <cell r="C1771" t="str">
            <v>6.1.9</v>
          </cell>
        </row>
        <row r="1820">
          <cell r="C1820">
            <v>12</v>
          </cell>
        </row>
        <row r="1821">
          <cell r="C1821" t="str">
            <v>6.2.1</v>
          </cell>
        </row>
        <row r="1870">
          <cell r="C1870">
            <v>12</v>
          </cell>
        </row>
        <row r="1871">
          <cell r="C1871">
            <v>7</v>
          </cell>
        </row>
        <row r="1920">
          <cell r="C1920">
            <v>12</v>
          </cell>
        </row>
        <row r="1921">
          <cell r="C1921" t="str">
            <v>7.1</v>
          </cell>
        </row>
        <row r="1970">
          <cell r="C1970">
            <v>12</v>
          </cell>
        </row>
        <row r="1971">
          <cell r="C1971">
            <v>8</v>
          </cell>
        </row>
        <row r="2020">
          <cell r="C2020">
            <v>12</v>
          </cell>
        </row>
        <row r="2021">
          <cell r="C2021" t="str">
            <v>8.2</v>
          </cell>
        </row>
        <row r="2070">
          <cell r="C2070">
            <v>13</v>
          </cell>
        </row>
        <row r="2071">
          <cell r="C2071" t="str">
            <v>9.1</v>
          </cell>
        </row>
        <row r="2120">
          <cell r="C2120">
            <v>13</v>
          </cell>
        </row>
        <row r="2121">
          <cell r="C2121" t="str">
            <v>9.1.1</v>
          </cell>
        </row>
      </sheetData>
      <sheetData sheetId="4">
        <row r="1">
          <cell r="A1" t="str">
            <v xml:space="preserve">COMITENTE : </v>
          </cell>
          <cell r="C1" t="str">
            <v>DIRECCIÓN DE INFRAESTRUCTURA ESCOLAR</v>
          </cell>
        </row>
        <row r="2">
          <cell r="A2" t="str">
            <v>OBRA :</v>
          </cell>
          <cell r="C2" t="str">
            <v>ESCUELA 24 DE SEPTIEMBRE</v>
          </cell>
        </row>
        <row r="3">
          <cell r="A3" t="str">
            <v>UBICACION:</v>
          </cell>
          <cell r="C3" t="str">
            <v>DEPARTAMENTO JACHAL</v>
          </cell>
        </row>
        <row r="4">
          <cell r="A4" t="str">
            <v>LICITACIÓN N°:</v>
          </cell>
          <cell r="C4">
            <v>0</v>
          </cell>
        </row>
        <row r="5">
          <cell r="A5" t="str">
            <v>EXPEDIENTE N°:</v>
          </cell>
          <cell r="C5">
            <v>0</v>
          </cell>
        </row>
        <row r="6">
          <cell r="A6" t="str">
            <v>PRESUPUESTO OFICIAL:</v>
          </cell>
          <cell r="C6">
            <v>5981983.2000000002</v>
          </cell>
        </row>
        <row r="7">
          <cell r="A7" t="str">
            <v>ANTICIPO FINANCIERO/ACOPIO:</v>
          </cell>
          <cell r="C7">
            <v>0</v>
          </cell>
        </row>
        <row r="8">
          <cell r="A8" t="str">
            <v>FECHA APERTURA LICITACIÓN:</v>
          </cell>
          <cell r="C8">
            <v>0</v>
          </cell>
        </row>
        <row r="9">
          <cell r="A9" t="str">
            <v>PLAZO DE OBRA:</v>
          </cell>
          <cell r="C9">
            <v>60</v>
          </cell>
        </row>
        <row r="10">
          <cell r="A10" t="str">
            <v xml:space="preserve">EMPRESA CONSTRUCTORA:  </v>
          </cell>
          <cell r="C10">
            <v>0</v>
          </cell>
        </row>
        <row r="11">
          <cell r="A11" t="str">
            <v>MONTO DE LA OFERTA:</v>
          </cell>
          <cell r="C11">
            <v>0</v>
          </cell>
        </row>
        <row r="13">
          <cell r="A13" t="str">
            <v xml:space="preserve">COMPUTO Y PRESUPUESTO </v>
          </cell>
        </row>
        <row r="15">
          <cell r="A15" t="str">
            <v>RUBRO ITEM</v>
          </cell>
          <cell r="B15" t="str">
            <v>DESIGNACION</v>
          </cell>
          <cell r="D15" t="str">
            <v>UN.</v>
          </cell>
          <cell r="E15" t="str">
            <v>CANT.</v>
          </cell>
          <cell r="F15" t="str">
            <v>COSTOS UNITARIO</v>
          </cell>
          <cell r="G15" t="str">
            <v>PRECIO UNITARIO</v>
          </cell>
          <cell r="H15" t="str">
            <v>PRECIO TOTAL DEL ITEM</v>
          </cell>
          <cell r="I15" t="str">
            <v>PORCENTAJE INCIDENCIA DEL ITEM</v>
          </cell>
        </row>
        <row r="18">
          <cell r="A18">
            <v>1</v>
          </cell>
          <cell r="B18" t="str">
            <v xml:space="preserve"> TRABAJOS PREPARATORIOS</v>
          </cell>
          <cell r="D18">
            <v>0</v>
          </cell>
          <cell r="E18">
            <v>0</v>
          </cell>
          <cell r="F18">
            <v>0</v>
          </cell>
          <cell r="G18">
            <v>0</v>
          </cell>
          <cell r="H18">
            <v>0</v>
          </cell>
          <cell r="I18">
            <v>0</v>
          </cell>
        </row>
        <row r="19">
          <cell r="A19" t="str">
            <v>1.1</v>
          </cell>
          <cell r="B19" t="str">
            <v>Preparación y limpieza de los terrenos.</v>
          </cell>
          <cell r="D19" t="str">
            <v>gl</v>
          </cell>
          <cell r="E19">
            <v>0</v>
          </cell>
          <cell r="F19">
            <v>0</v>
          </cell>
          <cell r="G19">
            <v>0</v>
          </cell>
          <cell r="H19">
            <v>0</v>
          </cell>
          <cell r="I19">
            <v>0</v>
          </cell>
        </row>
        <row r="20">
          <cell r="A20" t="str">
            <v>1.2</v>
          </cell>
          <cell r="B20" t="str">
            <v>Replanteo y otros</v>
          </cell>
          <cell r="D20" t="str">
            <v>gl</v>
          </cell>
          <cell r="E20">
            <v>0</v>
          </cell>
          <cell r="F20">
            <v>0</v>
          </cell>
          <cell r="G20">
            <v>0</v>
          </cell>
          <cell r="H20">
            <v>0</v>
          </cell>
          <cell r="I20">
            <v>0</v>
          </cell>
        </row>
        <row r="21">
          <cell r="A21" t="str">
            <v>1.3</v>
          </cell>
          <cell r="B21" t="str">
            <v>Actividades complementarias</v>
          </cell>
          <cell r="D21" t="str">
            <v>gl</v>
          </cell>
          <cell r="E21">
            <v>0</v>
          </cell>
          <cell r="F21">
            <v>0</v>
          </cell>
          <cell r="G21">
            <v>0</v>
          </cell>
          <cell r="H21">
            <v>0</v>
          </cell>
          <cell r="I21">
            <v>0</v>
          </cell>
        </row>
        <row r="22">
          <cell r="A22">
            <v>2</v>
          </cell>
          <cell r="B22" t="str">
            <v>MOVIMIENTO DE SUELOS</v>
          </cell>
          <cell r="D22">
            <v>0</v>
          </cell>
          <cell r="E22">
            <v>0</v>
          </cell>
          <cell r="F22">
            <v>0</v>
          </cell>
          <cell r="G22">
            <v>0</v>
          </cell>
          <cell r="H22">
            <v>0</v>
          </cell>
          <cell r="I22">
            <v>0</v>
          </cell>
        </row>
        <row r="23">
          <cell r="A23" t="str">
            <v>2.1</v>
          </cell>
          <cell r="B23" t="str">
            <v>Terraplenamientos, rellenos y compactación</v>
          </cell>
          <cell r="D23" t="str">
            <v>m3</v>
          </cell>
          <cell r="E23">
            <v>0</v>
          </cell>
          <cell r="F23">
            <v>0</v>
          </cell>
          <cell r="G23">
            <v>0</v>
          </cell>
          <cell r="H23">
            <v>0</v>
          </cell>
          <cell r="I23">
            <v>0</v>
          </cell>
        </row>
        <row r="24">
          <cell r="A24" t="str">
            <v>2.2</v>
          </cell>
          <cell r="B24" t="str">
            <v>Excavaciones para fundaciones</v>
          </cell>
          <cell r="D24" t="str">
            <v>m3</v>
          </cell>
          <cell r="E24">
            <v>0</v>
          </cell>
          <cell r="F24">
            <v>0</v>
          </cell>
          <cell r="G24">
            <v>0</v>
          </cell>
          <cell r="H24">
            <v>0</v>
          </cell>
          <cell r="I24">
            <v>0</v>
          </cell>
        </row>
        <row r="25">
          <cell r="A25">
            <v>3</v>
          </cell>
          <cell r="B25" t="str">
            <v>ESTRUCTURA RESISTENTE</v>
          </cell>
          <cell r="D25">
            <v>0</v>
          </cell>
          <cell r="E25">
            <v>0</v>
          </cell>
          <cell r="F25">
            <v>0</v>
          </cell>
          <cell r="G25">
            <v>0</v>
          </cell>
          <cell r="H25">
            <v>0</v>
          </cell>
          <cell r="I25">
            <v>0</v>
          </cell>
        </row>
        <row r="26">
          <cell r="A26" t="str">
            <v>3.1</v>
          </cell>
          <cell r="B26" t="str">
            <v>Estructura de Hº Aº</v>
          </cell>
          <cell r="D26">
            <v>0</v>
          </cell>
          <cell r="E26">
            <v>0</v>
          </cell>
          <cell r="F26">
            <v>0</v>
          </cell>
          <cell r="G26">
            <v>0</v>
          </cell>
          <cell r="H26">
            <v>0</v>
          </cell>
          <cell r="I26">
            <v>0</v>
          </cell>
        </row>
        <row r="27">
          <cell r="A27" t="str">
            <v>3.1.1</v>
          </cell>
          <cell r="B27" t="str">
            <v>Hormigones de limpieza y no estructurales</v>
          </cell>
          <cell r="D27" t="str">
            <v>m2</v>
          </cell>
          <cell r="E27">
            <v>0</v>
          </cell>
          <cell r="F27">
            <v>0</v>
          </cell>
          <cell r="G27">
            <v>0</v>
          </cell>
          <cell r="H27">
            <v>0</v>
          </cell>
          <cell r="I27">
            <v>0</v>
          </cell>
        </row>
        <row r="28">
          <cell r="A28" t="str">
            <v>3.1.3</v>
          </cell>
          <cell r="B28" t="str">
            <v>Hormigones para plateas, zapatas, bases y vigas de fundación</v>
          </cell>
          <cell r="D28" t="str">
            <v>m3</v>
          </cell>
          <cell r="E28">
            <v>0</v>
          </cell>
          <cell r="F28">
            <v>0</v>
          </cell>
          <cell r="G28">
            <v>0</v>
          </cell>
          <cell r="H28">
            <v>0</v>
          </cell>
          <cell r="I28">
            <v>0</v>
          </cell>
        </row>
        <row r="29">
          <cell r="A29" t="str">
            <v>3.1.4</v>
          </cell>
          <cell r="B29" t="str">
            <v>Hormigones para vigas de arriostramiento</v>
          </cell>
          <cell r="D29" t="str">
            <v>m3</v>
          </cell>
          <cell r="E29">
            <v>0</v>
          </cell>
          <cell r="F29">
            <v>0</v>
          </cell>
          <cell r="G29">
            <v>0</v>
          </cell>
          <cell r="H29">
            <v>0</v>
          </cell>
          <cell r="I29">
            <v>0</v>
          </cell>
        </row>
        <row r="30">
          <cell r="A30" t="str">
            <v>3.1.5</v>
          </cell>
          <cell r="B30" t="str">
            <v>Hormigones para columnas de carga</v>
          </cell>
          <cell r="D30" t="str">
            <v>m3</v>
          </cell>
          <cell r="E30">
            <v>0</v>
          </cell>
          <cell r="F30">
            <v>0</v>
          </cell>
          <cell r="G30">
            <v>0</v>
          </cell>
          <cell r="H30">
            <v>0</v>
          </cell>
          <cell r="I30">
            <v>0</v>
          </cell>
        </row>
        <row r="31">
          <cell r="A31" t="str">
            <v>3.1.6</v>
          </cell>
          <cell r="B31" t="str">
            <v>Hormigones para columnas de encadenado</v>
          </cell>
          <cell r="D31" t="str">
            <v>m3</v>
          </cell>
          <cell r="E31">
            <v>0</v>
          </cell>
          <cell r="F31">
            <v>0</v>
          </cell>
          <cell r="G31">
            <v>0</v>
          </cell>
          <cell r="H31">
            <v>0</v>
          </cell>
          <cell r="I31">
            <v>0</v>
          </cell>
        </row>
        <row r="32">
          <cell r="A32" t="str">
            <v>3.1.7</v>
          </cell>
          <cell r="B32" t="str">
            <v>Hormigones para vigas  de carga</v>
          </cell>
          <cell r="D32" t="str">
            <v>m3</v>
          </cell>
          <cell r="E32">
            <v>0</v>
          </cell>
          <cell r="F32">
            <v>0</v>
          </cell>
          <cell r="G32">
            <v>0</v>
          </cell>
          <cell r="H32">
            <v>0</v>
          </cell>
          <cell r="I32">
            <v>0</v>
          </cell>
        </row>
        <row r="33">
          <cell r="A33" t="str">
            <v>3.1.8</v>
          </cell>
          <cell r="B33" t="str">
            <v>Hormigones para vigas de encadenado</v>
          </cell>
          <cell r="D33" t="str">
            <v>m3</v>
          </cell>
          <cell r="E33">
            <v>0</v>
          </cell>
          <cell r="F33">
            <v>0</v>
          </cell>
          <cell r="G33">
            <v>0</v>
          </cell>
          <cell r="H33">
            <v>0</v>
          </cell>
          <cell r="I33">
            <v>0</v>
          </cell>
        </row>
        <row r="34">
          <cell r="A34" t="str">
            <v>3.1.9</v>
          </cell>
          <cell r="B34" t="str">
            <v>Hormigones para losas</v>
          </cell>
          <cell r="D34" t="str">
            <v>m3</v>
          </cell>
          <cell r="E34">
            <v>0</v>
          </cell>
          <cell r="F34">
            <v>0</v>
          </cell>
          <cell r="G34">
            <v>0</v>
          </cell>
          <cell r="H34">
            <v>0</v>
          </cell>
          <cell r="I34">
            <v>0</v>
          </cell>
        </row>
        <row r="35">
          <cell r="A35">
            <v>4</v>
          </cell>
          <cell r="B35" t="str">
            <v xml:space="preserve"> ALBAÑILERÍA</v>
          </cell>
          <cell r="D35">
            <v>0</v>
          </cell>
          <cell r="E35">
            <v>0</v>
          </cell>
          <cell r="F35">
            <v>0</v>
          </cell>
          <cell r="G35">
            <v>0</v>
          </cell>
          <cell r="H35">
            <v>0</v>
          </cell>
          <cell r="I35">
            <v>0</v>
          </cell>
        </row>
        <row r="36">
          <cell r="A36" t="str">
            <v>4.1</v>
          </cell>
          <cell r="B36" t="str">
            <v>Muros</v>
          </cell>
          <cell r="D36">
            <v>0</v>
          </cell>
          <cell r="E36">
            <v>0</v>
          </cell>
          <cell r="F36">
            <v>0</v>
          </cell>
          <cell r="G36">
            <v>0</v>
          </cell>
          <cell r="H36">
            <v>0</v>
          </cell>
          <cell r="I36">
            <v>0</v>
          </cell>
        </row>
        <row r="37">
          <cell r="A37" t="str">
            <v>4.1.2</v>
          </cell>
          <cell r="B37" t="str">
            <v>Mamposterías de 0,20 m</v>
          </cell>
          <cell r="D37" t="str">
            <v>m2</v>
          </cell>
          <cell r="E37">
            <v>0</v>
          </cell>
          <cell r="F37">
            <v>0</v>
          </cell>
          <cell r="G37">
            <v>0</v>
          </cell>
          <cell r="H37">
            <v>0</v>
          </cell>
          <cell r="I37">
            <v>0</v>
          </cell>
        </row>
        <row r="38">
          <cell r="A38" t="str">
            <v>4.2</v>
          </cell>
          <cell r="B38" t="str">
            <v>Tabiques</v>
          </cell>
          <cell r="D38">
            <v>0</v>
          </cell>
          <cell r="E38">
            <v>0</v>
          </cell>
          <cell r="F38">
            <v>0</v>
          </cell>
          <cell r="G38">
            <v>0</v>
          </cell>
          <cell r="H38">
            <v>0</v>
          </cell>
          <cell r="I38">
            <v>0</v>
          </cell>
        </row>
        <row r="39">
          <cell r="A39" t="str">
            <v>4.2.2</v>
          </cell>
          <cell r="B39" t="str">
            <v>Tabiques de  Hormigon Armado</v>
          </cell>
          <cell r="D39" t="str">
            <v>m2</v>
          </cell>
          <cell r="E39">
            <v>0</v>
          </cell>
          <cell r="F39">
            <v>0</v>
          </cell>
          <cell r="G39">
            <v>0</v>
          </cell>
          <cell r="H39">
            <v>0</v>
          </cell>
          <cell r="I39">
            <v>0</v>
          </cell>
        </row>
        <row r="40">
          <cell r="A40" t="str">
            <v>4.3.1</v>
          </cell>
          <cell r="B40" t="str">
            <v>Plenos</v>
          </cell>
          <cell r="D40" t="str">
            <v>m2</v>
          </cell>
          <cell r="E40">
            <v>0</v>
          </cell>
          <cell r="F40">
            <v>0</v>
          </cell>
          <cell r="G40">
            <v>0</v>
          </cell>
          <cell r="H40">
            <v>0</v>
          </cell>
          <cell r="I40">
            <v>0</v>
          </cell>
        </row>
        <row r="41">
          <cell r="A41" t="str">
            <v>4.4</v>
          </cell>
          <cell r="B41" t="str">
            <v>Aislaciones</v>
          </cell>
          <cell r="D41">
            <v>0</v>
          </cell>
          <cell r="E41">
            <v>0</v>
          </cell>
          <cell r="F41">
            <v>0</v>
          </cell>
          <cell r="G41">
            <v>0</v>
          </cell>
          <cell r="H41">
            <v>0</v>
          </cell>
          <cell r="I41">
            <v>0</v>
          </cell>
        </row>
        <row r="42">
          <cell r="A42" t="str">
            <v>4.4.1</v>
          </cell>
          <cell r="B42" t="str">
            <v>Capa Aisladora Horizontal y Vertical</v>
          </cell>
          <cell r="D42" t="str">
            <v>m2</v>
          </cell>
          <cell r="E42">
            <v>0</v>
          </cell>
          <cell r="F42">
            <v>0</v>
          </cell>
          <cell r="G42">
            <v>0</v>
          </cell>
          <cell r="H42">
            <v>0</v>
          </cell>
          <cell r="I42">
            <v>0</v>
          </cell>
        </row>
        <row r="43">
          <cell r="A43" t="str">
            <v>4.4.2</v>
          </cell>
          <cell r="B43" t="str">
            <v>Aislacion Contra el salitre</v>
          </cell>
          <cell r="D43" t="str">
            <v>m2</v>
          </cell>
          <cell r="E43">
            <v>0</v>
          </cell>
          <cell r="F43">
            <v>0</v>
          </cell>
          <cell r="G43">
            <v>0</v>
          </cell>
          <cell r="H43">
            <v>0</v>
          </cell>
          <cell r="I43">
            <v>0</v>
          </cell>
        </row>
        <row r="44">
          <cell r="A44" t="str">
            <v>4.5</v>
          </cell>
          <cell r="B44" t="str">
            <v>Revoques</v>
          </cell>
          <cell r="D44">
            <v>0</v>
          </cell>
          <cell r="E44">
            <v>0</v>
          </cell>
          <cell r="F44">
            <v>0</v>
          </cell>
          <cell r="G44">
            <v>0</v>
          </cell>
          <cell r="H44">
            <v>0</v>
          </cell>
          <cell r="I44">
            <v>0</v>
          </cell>
        </row>
        <row r="45">
          <cell r="A45" t="str">
            <v>4.5.1</v>
          </cell>
          <cell r="B45" t="str">
            <v>Jaharro a la cal  interior y exterior</v>
          </cell>
          <cell r="D45" t="str">
            <v>m2</v>
          </cell>
          <cell r="E45">
            <v>0</v>
          </cell>
          <cell r="F45">
            <v>0</v>
          </cell>
          <cell r="G45">
            <v>0</v>
          </cell>
          <cell r="H45">
            <v>0</v>
          </cell>
          <cell r="I45">
            <v>0</v>
          </cell>
        </row>
        <row r="46">
          <cell r="A46" t="str">
            <v>4.5.3</v>
          </cell>
          <cell r="B46" t="str">
            <v>Jaharro bajo revestimiento</v>
          </cell>
          <cell r="D46" t="str">
            <v>m2</v>
          </cell>
          <cell r="E46">
            <v>0</v>
          </cell>
          <cell r="F46">
            <v>0</v>
          </cell>
          <cell r="G46">
            <v>0</v>
          </cell>
          <cell r="H46">
            <v>0</v>
          </cell>
          <cell r="I46">
            <v>0</v>
          </cell>
        </row>
        <row r="47">
          <cell r="A47" t="str">
            <v>4.5.4</v>
          </cell>
          <cell r="B47" t="str">
            <v>Enlucidos</v>
          </cell>
          <cell r="D47" t="str">
            <v>m2</v>
          </cell>
          <cell r="E47">
            <v>0</v>
          </cell>
          <cell r="F47">
            <v>0</v>
          </cell>
          <cell r="G47">
            <v>0</v>
          </cell>
          <cell r="H47">
            <v>0</v>
          </cell>
          <cell r="I47">
            <v>0</v>
          </cell>
        </row>
        <row r="48">
          <cell r="A48" t="str">
            <v>4.6</v>
          </cell>
          <cell r="B48" t="str">
            <v>Contrapisos</v>
          </cell>
          <cell r="D48">
            <v>0</v>
          </cell>
          <cell r="E48">
            <v>0</v>
          </cell>
          <cell r="F48">
            <v>0</v>
          </cell>
          <cell r="G48">
            <v>0</v>
          </cell>
          <cell r="H48">
            <v>0</v>
          </cell>
          <cell r="I48">
            <v>0</v>
          </cell>
        </row>
        <row r="49">
          <cell r="A49" t="str">
            <v>4.6.1</v>
          </cell>
          <cell r="B49" t="str">
            <v>De hormigón sin Armar</v>
          </cell>
          <cell r="D49" t="str">
            <v>m2</v>
          </cell>
          <cell r="E49">
            <v>0</v>
          </cell>
          <cell r="F49">
            <v>0</v>
          </cell>
          <cell r="G49">
            <v>0</v>
          </cell>
          <cell r="H49">
            <v>0</v>
          </cell>
          <cell r="I49">
            <v>0</v>
          </cell>
        </row>
        <row r="50">
          <cell r="A50" t="str">
            <v>4.7</v>
          </cell>
          <cell r="B50" t="str">
            <v>Antepechos</v>
          </cell>
          <cell r="D50" t="str">
            <v>m2</v>
          </cell>
          <cell r="E50">
            <v>0</v>
          </cell>
          <cell r="F50">
            <v>0</v>
          </cell>
          <cell r="G50">
            <v>0</v>
          </cell>
          <cell r="H50">
            <v>0</v>
          </cell>
          <cell r="I50">
            <v>0</v>
          </cell>
        </row>
        <row r="51">
          <cell r="A51">
            <v>5</v>
          </cell>
          <cell r="B51" t="str">
            <v xml:space="preserve"> REVESTIMIENTOS</v>
          </cell>
          <cell r="D51">
            <v>0</v>
          </cell>
          <cell r="E51">
            <v>0</v>
          </cell>
          <cell r="F51">
            <v>0</v>
          </cell>
          <cell r="G51">
            <v>0</v>
          </cell>
          <cell r="H51">
            <v>0</v>
          </cell>
          <cell r="I51">
            <v>0</v>
          </cell>
        </row>
        <row r="52">
          <cell r="A52" t="str">
            <v>5.1</v>
          </cell>
          <cell r="B52" t="str">
            <v xml:space="preserve">Cerámico </v>
          </cell>
          <cell r="D52" t="str">
            <v>m2</v>
          </cell>
          <cell r="E52">
            <v>0</v>
          </cell>
          <cell r="F52">
            <v>0</v>
          </cell>
          <cell r="G52">
            <v>0</v>
          </cell>
          <cell r="H52">
            <v>0</v>
          </cell>
          <cell r="I52">
            <v>0</v>
          </cell>
        </row>
        <row r="53">
          <cell r="A53" t="str">
            <v>5.5</v>
          </cell>
          <cell r="B53" t="str">
            <v>Revestimiento acrilico</v>
          </cell>
          <cell r="D53" t="str">
            <v>m2</v>
          </cell>
          <cell r="E53">
            <v>0</v>
          </cell>
          <cell r="F53">
            <v>0</v>
          </cell>
          <cell r="G53">
            <v>0</v>
          </cell>
          <cell r="H53">
            <v>0</v>
          </cell>
          <cell r="I53">
            <v>0</v>
          </cell>
        </row>
        <row r="54">
          <cell r="A54">
            <v>6</v>
          </cell>
          <cell r="B54" t="str">
            <v xml:space="preserve"> PISOS Y ZÓCALOS</v>
          </cell>
          <cell r="D54">
            <v>0</v>
          </cell>
          <cell r="E54">
            <v>0</v>
          </cell>
          <cell r="F54">
            <v>0</v>
          </cell>
          <cell r="G54">
            <v>0</v>
          </cell>
          <cell r="H54">
            <v>0</v>
          </cell>
          <cell r="I54">
            <v>0</v>
          </cell>
        </row>
        <row r="55">
          <cell r="A55" t="str">
            <v>6.1</v>
          </cell>
          <cell r="B55" t="str">
            <v>Pisos Interiores</v>
          </cell>
          <cell r="D55">
            <v>0</v>
          </cell>
          <cell r="E55">
            <v>0</v>
          </cell>
          <cell r="F55">
            <v>0</v>
          </cell>
          <cell r="G55">
            <v>0</v>
          </cell>
          <cell r="H55">
            <v>0</v>
          </cell>
          <cell r="I55">
            <v>0</v>
          </cell>
        </row>
        <row r="56">
          <cell r="A56" t="str">
            <v>6.1.2</v>
          </cell>
          <cell r="B56" t="str">
            <v>Pisos de mosaico granítico (0,30 x 0,30)m</v>
          </cell>
          <cell r="D56" t="str">
            <v>m2</v>
          </cell>
          <cell r="E56">
            <v>0</v>
          </cell>
          <cell r="F56">
            <v>0</v>
          </cell>
          <cell r="G56">
            <v>0</v>
          </cell>
          <cell r="H56">
            <v>0</v>
          </cell>
          <cell r="I56">
            <v>0</v>
          </cell>
        </row>
        <row r="57">
          <cell r="A57" t="str">
            <v>6.1.5</v>
          </cell>
          <cell r="B57" t="str">
            <v>Zócalos graníticos (0,07X0,30)m</v>
          </cell>
          <cell r="D57" t="str">
            <v>ml</v>
          </cell>
          <cell r="E57">
            <v>0</v>
          </cell>
          <cell r="F57">
            <v>0</v>
          </cell>
          <cell r="G57">
            <v>0</v>
          </cell>
          <cell r="H57">
            <v>0</v>
          </cell>
          <cell r="I57">
            <v>0</v>
          </cell>
        </row>
        <row r="58">
          <cell r="A58" t="str">
            <v>6.1.9</v>
          </cell>
          <cell r="B58" t="str">
            <v>Umbrales y solías</v>
          </cell>
          <cell r="D58" t="str">
            <v>m2</v>
          </cell>
          <cell r="E58">
            <v>0</v>
          </cell>
          <cell r="F58">
            <v>0</v>
          </cell>
          <cell r="G58">
            <v>0</v>
          </cell>
          <cell r="H58">
            <v>0</v>
          </cell>
          <cell r="I58">
            <v>0</v>
          </cell>
        </row>
        <row r="59">
          <cell r="A59" t="str">
            <v>6.2</v>
          </cell>
          <cell r="B59" t="str">
            <v>Pisos Exteriores</v>
          </cell>
          <cell r="D59">
            <v>0</v>
          </cell>
          <cell r="E59">
            <v>0</v>
          </cell>
          <cell r="F59">
            <v>0</v>
          </cell>
          <cell r="G59">
            <v>0</v>
          </cell>
          <cell r="H59">
            <v>0</v>
          </cell>
          <cell r="I59">
            <v>0</v>
          </cell>
        </row>
        <row r="60">
          <cell r="A60" t="str">
            <v>6.2.1</v>
          </cell>
          <cell r="B60" t="str">
            <v>De hormigón fratasado sin armar</v>
          </cell>
          <cell r="D60" t="str">
            <v>m2</v>
          </cell>
          <cell r="E60">
            <v>0</v>
          </cell>
          <cell r="F60">
            <v>0</v>
          </cell>
          <cell r="G60">
            <v>0</v>
          </cell>
          <cell r="H60">
            <v>0</v>
          </cell>
          <cell r="I60">
            <v>0</v>
          </cell>
        </row>
        <row r="61">
          <cell r="A61">
            <v>7</v>
          </cell>
          <cell r="B61" t="str">
            <v xml:space="preserve"> MARMOLERÍA</v>
          </cell>
          <cell r="D61">
            <v>0</v>
          </cell>
          <cell r="E61">
            <v>0</v>
          </cell>
          <cell r="F61">
            <v>0</v>
          </cell>
          <cell r="G61">
            <v>0</v>
          </cell>
          <cell r="H61">
            <v>0</v>
          </cell>
          <cell r="I61">
            <v>0</v>
          </cell>
        </row>
        <row r="62">
          <cell r="A62" t="str">
            <v>7.1</v>
          </cell>
          <cell r="B62" t="str">
            <v>Mesadas de granito natural</v>
          </cell>
          <cell r="D62" t="str">
            <v>m2</v>
          </cell>
          <cell r="E62">
            <v>0</v>
          </cell>
          <cell r="F62">
            <v>0</v>
          </cell>
          <cell r="G62">
            <v>0</v>
          </cell>
          <cell r="H62">
            <v>0</v>
          </cell>
          <cell r="I62">
            <v>0</v>
          </cell>
        </row>
        <row r="63">
          <cell r="A63">
            <v>8</v>
          </cell>
          <cell r="B63" t="str">
            <v xml:space="preserve"> CUBIERTAS Y TECHOS</v>
          </cell>
          <cell r="D63">
            <v>0</v>
          </cell>
          <cell r="E63">
            <v>0</v>
          </cell>
          <cell r="F63">
            <v>0</v>
          </cell>
          <cell r="G63">
            <v>0</v>
          </cell>
          <cell r="H63">
            <v>0</v>
          </cell>
          <cell r="I63">
            <v>0</v>
          </cell>
        </row>
        <row r="64">
          <cell r="A64" t="str">
            <v>8.2</v>
          </cell>
          <cell r="B64" t="str">
            <v>Cubiertas Metalicas y Estructuras (incluidas asilaciones)</v>
          </cell>
          <cell r="D64" t="str">
            <v>m2</v>
          </cell>
          <cell r="E64">
            <v>0</v>
          </cell>
          <cell r="F64">
            <v>0</v>
          </cell>
          <cell r="G64">
            <v>0</v>
          </cell>
          <cell r="H64">
            <v>0</v>
          </cell>
          <cell r="I64">
            <v>0</v>
          </cell>
        </row>
        <row r="65">
          <cell r="A65">
            <v>9</v>
          </cell>
          <cell r="B65" t="str">
            <v xml:space="preserve"> CIELORRASOS</v>
          </cell>
          <cell r="D65">
            <v>0</v>
          </cell>
          <cell r="E65">
            <v>0</v>
          </cell>
          <cell r="F65">
            <v>0</v>
          </cell>
          <cell r="G65">
            <v>0</v>
          </cell>
          <cell r="H65">
            <v>0</v>
          </cell>
          <cell r="I65">
            <v>0</v>
          </cell>
        </row>
        <row r="66">
          <cell r="A66" t="str">
            <v>9.1</v>
          </cell>
          <cell r="B66" t="str">
            <v>Aplicados</v>
          </cell>
          <cell r="D66">
            <v>0</v>
          </cell>
          <cell r="E66">
            <v>0</v>
          </cell>
          <cell r="F66">
            <v>0</v>
          </cell>
          <cell r="G66">
            <v>0</v>
          </cell>
          <cell r="H66">
            <v>0</v>
          </cell>
          <cell r="I66">
            <v>0</v>
          </cell>
        </row>
        <row r="67">
          <cell r="A67" t="str">
            <v>9.1.1</v>
          </cell>
          <cell r="B67" t="str">
            <v>A la cal</v>
          </cell>
          <cell r="D67" t="str">
            <v>m2</v>
          </cell>
          <cell r="E67">
            <v>0</v>
          </cell>
          <cell r="F67">
            <v>0</v>
          </cell>
          <cell r="G67">
            <v>0</v>
          </cell>
          <cell r="H67">
            <v>0</v>
          </cell>
          <cell r="I67">
            <v>0</v>
          </cell>
        </row>
        <row r="68">
          <cell r="A68">
            <v>10</v>
          </cell>
          <cell r="B68" t="str">
            <v xml:space="preserve"> CARPINTERÍA </v>
          </cell>
          <cell r="D68">
            <v>0</v>
          </cell>
          <cell r="E68">
            <v>0</v>
          </cell>
          <cell r="F68">
            <v>0</v>
          </cell>
          <cell r="G68">
            <v>0</v>
          </cell>
          <cell r="H68">
            <v>0</v>
          </cell>
          <cell r="I68">
            <v>0</v>
          </cell>
        </row>
        <row r="69">
          <cell r="A69" t="str">
            <v>10.1</v>
          </cell>
          <cell r="B69" t="str">
            <v>Carpinteria metalica</v>
          </cell>
          <cell r="D69" t="str">
            <v>m2</v>
          </cell>
          <cell r="E69">
            <v>0</v>
          </cell>
          <cell r="F69">
            <v>0</v>
          </cell>
          <cell r="G69">
            <v>0</v>
          </cell>
          <cell r="H69">
            <v>0</v>
          </cell>
          <cell r="I69">
            <v>0</v>
          </cell>
        </row>
        <row r="70">
          <cell r="A70">
            <v>11</v>
          </cell>
          <cell r="B70" t="str">
            <v xml:space="preserve"> INSTALACIÓN ELÉCTRICA</v>
          </cell>
          <cell r="D70">
            <v>0</v>
          </cell>
          <cell r="E70">
            <v>0</v>
          </cell>
          <cell r="F70">
            <v>0</v>
          </cell>
          <cell r="G70">
            <v>0</v>
          </cell>
          <cell r="H70">
            <v>0</v>
          </cell>
          <cell r="I70">
            <v>0</v>
          </cell>
        </row>
        <row r="71">
          <cell r="A71" t="str">
            <v>11.2</v>
          </cell>
          <cell r="B71" t="str">
            <v>Media tensión</v>
          </cell>
          <cell r="D71" t="str">
            <v>gl</v>
          </cell>
          <cell r="E71">
            <v>0</v>
          </cell>
          <cell r="F71">
            <v>0</v>
          </cell>
          <cell r="G71">
            <v>0</v>
          </cell>
          <cell r="H71">
            <v>0</v>
          </cell>
          <cell r="I71">
            <v>0</v>
          </cell>
        </row>
        <row r="72">
          <cell r="A72" t="str">
            <v>11.4</v>
          </cell>
          <cell r="B72" t="str">
            <v>Artefactos</v>
          </cell>
          <cell r="D72" t="str">
            <v>gl</v>
          </cell>
          <cell r="E72">
            <v>0</v>
          </cell>
          <cell r="F72">
            <v>0</v>
          </cell>
          <cell r="G72">
            <v>0</v>
          </cell>
          <cell r="H72">
            <v>0</v>
          </cell>
          <cell r="I72">
            <v>0</v>
          </cell>
        </row>
        <row r="73">
          <cell r="A73">
            <v>12</v>
          </cell>
          <cell r="B73" t="str">
            <v xml:space="preserve"> INSTALACIÓN SANITARIA</v>
          </cell>
          <cell r="D73">
            <v>0</v>
          </cell>
          <cell r="E73">
            <v>0</v>
          </cell>
          <cell r="F73">
            <v>0</v>
          </cell>
          <cell r="G73">
            <v>0</v>
          </cell>
          <cell r="H73">
            <v>0</v>
          </cell>
          <cell r="I73">
            <v>0</v>
          </cell>
        </row>
        <row r="74">
          <cell r="A74" t="str">
            <v>12.1</v>
          </cell>
          <cell r="B74" t="str">
            <v>Instalación base de cloacas, caños, cámaras</v>
          </cell>
          <cell r="D74" t="str">
            <v>gl</v>
          </cell>
          <cell r="E74">
            <v>0</v>
          </cell>
          <cell r="F74">
            <v>0</v>
          </cell>
          <cell r="G74">
            <v>0</v>
          </cell>
          <cell r="H74">
            <v>0</v>
          </cell>
          <cell r="I74">
            <v>0</v>
          </cell>
        </row>
        <row r="75">
          <cell r="A75" t="str">
            <v>12.2</v>
          </cell>
          <cell r="B75" t="str">
            <v>Ventilación</v>
          </cell>
          <cell r="D75" t="str">
            <v>gl</v>
          </cell>
          <cell r="E75">
            <v>0</v>
          </cell>
          <cell r="F75">
            <v>0</v>
          </cell>
          <cell r="G75">
            <v>0</v>
          </cell>
          <cell r="H75">
            <v>0</v>
          </cell>
          <cell r="I75">
            <v>0</v>
          </cell>
        </row>
        <row r="76">
          <cell r="A76" t="str">
            <v>12.3</v>
          </cell>
          <cell r="B76" t="str">
            <v>Dispositivos de tratamiento de efuentes</v>
          </cell>
          <cell r="D76" t="str">
            <v>gl</v>
          </cell>
          <cell r="E76">
            <v>0</v>
          </cell>
          <cell r="F76">
            <v>0</v>
          </cell>
          <cell r="G76">
            <v>0</v>
          </cell>
          <cell r="H76">
            <v>0</v>
          </cell>
          <cell r="I76">
            <v>0</v>
          </cell>
        </row>
        <row r="77">
          <cell r="A77" t="str">
            <v>12.4</v>
          </cell>
          <cell r="B77" t="str">
            <v>Cañería distribución agua fría-caliente</v>
          </cell>
          <cell r="D77" t="str">
            <v>gl</v>
          </cell>
          <cell r="E77">
            <v>0</v>
          </cell>
          <cell r="F77">
            <v>0</v>
          </cell>
          <cell r="G77">
            <v>0</v>
          </cell>
          <cell r="H77">
            <v>0</v>
          </cell>
          <cell r="I77">
            <v>0</v>
          </cell>
        </row>
        <row r="78">
          <cell r="A78" t="str">
            <v>12.5</v>
          </cell>
          <cell r="B78" t="str">
            <v>Tanque de reserva y bombeo</v>
          </cell>
          <cell r="D78" t="str">
            <v>gl</v>
          </cell>
          <cell r="E78">
            <v>0</v>
          </cell>
          <cell r="F78">
            <v>0</v>
          </cell>
          <cell r="G78">
            <v>0</v>
          </cell>
          <cell r="H78">
            <v>0</v>
          </cell>
          <cell r="I78">
            <v>0</v>
          </cell>
        </row>
        <row r="79">
          <cell r="A79" t="str">
            <v>12.6</v>
          </cell>
          <cell r="B79" t="str">
            <v>Artefactos sanitarios y griferia</v>
          </cell>
          <cell r="D79" t="str">
            <v>gl</v>
          </cell>
          <cell r="E79">
            <v>0</v>
          </cell>
          <cell r="F79">
            <v>0</v>
          </cell>
          <cell r="G79">
            <v>0</v>
          </cell>
          <cell r="H79">
            <v>0</v>
          </cell>
          <cell r="I79">
            <v>0</v>
          </cell>
        </row>
        <row r="80">
          <cell r="A80" t="str">
            <v>12.7</v>
          </cell>
          <cell r="B80" t="str">
            <v>Cañería de desague pluvial</v>
          </cell>
          <cell r="D80" t="str">
            <v>gl</v>
          </cell>
          <cell r="E80">
            <v>0</v>
          </cell>
          <cell r="F80">
            <v>0</v>
          </cell>
          <cell r="G80">
            <v>0</v>
          </cell>
          <cell r="H80">
            <v>0</v>
          </cell>
          <cell r="I80">
            <v>0</v>
          </cell>
        </row>
        <row r="81">
          <cell r="A81" t="str">
            <v>12.8</v>
          </cell>
          <cell r="B81" t="str">
            <v xml:space="preserve">Conexión a redes externas </v>
          </cell>
          <cell r="D81" t="str">
            <v>gl</v>
          </cell>
          <cell r="E81">
            <v>0</v>
          </cell>
          <cell r="F81">
            <v>0</v>
          </cell>
          <cell r="G81">
            <v>0</v>
          </cell>
          <cell r="H81">
            <v>0</v>
          </cell>
          <cell r="I81">
            <v>0</v>
          </cell>
        </row>
        <row r="82">
          <cell r="A82" t="str">
            <v>19</v>
          </cell>
          <cell r="B82" t="str">
            <v>VIDRIOS, ESPEJOS Y VIDRIOS</v>
          </cell>
          <cell r="D82">
            <v>0</v>
          </cell>
          <cell r="E82">
            <v>0</v>
          </cell>
          <cell r="F82">
            <v>0</v>
          </cell>
          <cell r="G82">
            <v>0</v>
          </cell>
          <cell r="H82">
            <v>0</v>
          </cell>
          <cell r="I82">
            <v>0</v>
          </cell>
        </row>
        <row r="83">
          <cell r="A83" t="str">
            <v>19.1</v>
          </cell>
          <cell r="B83" t="str">
            <v xml:space="preserve">Vidrios </v>
          </cell>
          <cell r="D83" t="str">
            <v>m2</v>
          </cell>
          <cell r="E83">
            <v>0</v>
          </cell>
          <cell r="F83">
            <v>0</v>
          </cell>
          <cell r="G83">
            <v>0</v>
          </cell>
          <cell r="H83">
            <v>0</v>
          </cell>
          <cell r="I83">
            <v>0</v>
          </cell>
        </row>
        <row r="84">
          <cell r="A84" t="str">
            <v>19.3</v>
          </cell>
          <cell r="B84" t="str">
            <v>Espejos</v>
          </cell>
          <cell r="D84" t="str">
            <v>m2</v>
          </cell>
          <cell r="E84">
            <v>0</v>
          </cell>
          <cell r="F84">
            <v>0</v>
          </cell>
          <cell r="G84">
            <v>0</v>
          </cell>
          <cell r="H84">
            <v>0</v>
          </cell>
          <cell r="I84">
            <v>0</v>
          </cell>
        </row>
        <row r="85">
          <cell r="A85" t="str">
            <v>20</v>
          </cell>
          <cell r="B85" t="str">
            <v xml:space="preserve"> PINTURAS</v>
          </cell>
          <cell r="D85">
            <v>0</v>
          </cell>
          <cell r="E85">
            <v>0</v>
          </cell>
          <cell r="F85">
            <v>0</v>
          </cell>
          <cell r="G85">
            <v>0</v>
          </cell>
          <cell r="H85">
            <v>0</v>
          </cell>
          <cell r="I85">
            <v>0</v>
          </cell>
        </row>
        <row r="86">
          <cell r="A86" t="str">
            <v>20.1</v>
          </cell>
          <cell r="B86" t="str">
            <v>Pintura al látex en muros interiores</v>
          </cell>
          <cell r="D86" t="str">
            <v>m2</v>
          </cell>
          <cell r="E86">
            <v>0</v>
          </cell>
          <cell r="F86">
            <v>0</v>
          </cell>
          <cell r="G86">
            <v>0</v>
          </cell>
          <cell r="H86">
            <v>0</v>
          </cell>
          <cell r="I86">
            <v>0</v>
          </cell>
        </row>
        <row r="87">
          <cell r="A87" t="str">
            <v>20.2</v>
          </cell>
          <cell r="B87" t="str">
            <v xml:space="preserve">Pinturas al látex en muros exteriores </v>
          </cell>
          <cell r="D87" t="str">
            <v>m2</v>
          </cell>
          <cell r="E87">
            <v>0</v>
          </cell>
          <cell r="F87">
            <v>0</v>
          </cell>
          <cell r="G87">
            <v>0</v>
          </cell>
          <cell r="H87">
            <v>0</v>
          </cell>
          <cell r="I87">
            <v>0</v>
          </cell>
        </row>
        <row r="88">
          <cell r="A88" t="str">
            <v>20.3</v>
          </cell>
          <cell r="B88" t="str">
            <v>Pintura al látex en cielorrasos</v>
          </cell>
          <cell r="D88" t="str">
            <v>m2</v>
          </cell>
          <cell r="E88">
            <v>0</v>
          </cell>
          <cell r="F88">
            <v>0</v>
          </cell>
          <cell r="G88">
            <v>0</v>
          </cell>
          <cell r="H88">
            <v>0</v>
          </cell>
          <cell r="I88">
            <v>0</v>
          </cell>
        </row>
        <row r="89">
          <cell r="A89" t="str">
            <v>20.4</v>
          </cell>
          <cell r="B89" t="str">
            <v>Pintura esmalte sintético en carpintería</v>
          </cell>
          <cell r="D89" t="str">
            <v>m2</v>
          </cell>
          <cell r="E89">
            <v>0</v>
          </cell>
          <cell r="F89">
            <v>0</v>
          </cell>
          <cell r="G89">
            <v>0</v>
          </cell>
          <cell r="H89">
            <v>0</v>
          </cell>
          <cell r="I89">
            <v>0</v>
          </cell>
        </row>
        <row r="90">
          <cell r="A90" t="str">
            <v>21</v>
          </cell>
          <cell r="B90" t="str">
            <v xml:space="preserve"> SEÑALETICA</v>
          </cell>
          <cell r="D90">
            <v>0</v>
          </cell>
          <cell r="E90">
            <v>0</v>
          </cell>
          <cell r="F90">
            <v>0</v>
          </cell>
          <cell r="G90">
            <v>0</v>
          </cell>
          <cell r="H90">
            <v>0</v>
          </cell>
          <cell r="I90">
            <v>0</v>
          </cell>
        </row>
        <row r="91">
          <cell r="A91" t="str">
            <v>21.1</v>
          </cell>
          <cell r="B91" t="str">
            <v>Señalización</v>
          </cell>
          <cell r="D91" t="str">
            <v>gl</v>
          </cell>
          <cell r="E91">
            <v>0</v>
          </cell>
          <cell r="F91">
            <v>0</v>
          </cell>
          <cell r="G91">
            <v>0</v>
          </cell>
          <cell r="H91">
            <v>0</v>
          </cell>
          <cell r="I91">
            <v>0</v>
          </cell>
        </row>
        <row r="92">
          <cell r="A92" t="str">
            <v>23</v>
          </cell>
          <cell r="B92" t="str">
            <v xml:space="preserve"> VARIOS</v>
          </cell>
          <cell r="D92">
            <v>0</v>
          </cell>
          <cell r="E92">
            <v>0</v>
          </cell>
          <cell r="F92">
            <v>0</v>
          </cell>
          <cell r="G92">
            <v>0</v>
          </cell>
          <cell r="H92">
            <v>0</v>
          </cell>
          <cell r="I92">
            <v>0</v>
          </cell>
        </row>
        <row r="93">
          <cell r="A93" t="str">
            <v>23.1</v>
          </cell>
          <cell r="B93" t="str">
            <v xml:space="preserve">Fichas complementarias </v>
          </cell>
          <cell r="D93" t="str">
            <v>gl</v>
          </cell>
          <cell r="E93">
            <v>0</v>
          </cell>
          <cell r="F93">
            <v>0</v>
          </cell>
          <cell r="G93">
            <v>0</v>
          </cell>
          <cell r="H93">
            <v>0</v>
          </cell>
          <cell r="I93">
            <v>0</v>
          </cell>
        </row>
        <row r="94">
          <cell r="A94" t="str">
            <v>23.3</v>
          </cell>
          <cell r="B94" t="str">
            <v>Planos aprobados</v>
          </cell>
          <cell r="D94" t="str">
            <v>gl</v>
          </cell>
          <cell r="E94">
            <v>0</v>
          </cell>
          <cell r="F94">
            <v>0</v>
          </cell>
          <cell r="G94">
            <v>0</v>
          </cell>
          <cell r="H94">
            <v>0</v>
          </cell>
          <cell r="I94">
            <v>0</v>
          </cell>
        </row>
        <row r="95">
          <cell r="A95" t="str">
            <v>24</v>
          </cell>
          <cell r="B95" t="str">
            <v xml:space="preserve"> LIMPIEZA DE OBRA</v>
          </cell>
          <cell r="D95">
            <v>0</v>
          </cell>
          <cell r="E95">
            <v>0</v>
          </cell>
          <cell r="F95">
            <v>0</v>
          </cell>
          <cell r="G95">
            <v>0</v>
          </cell>
          <cell r="H95">
            <v>0</v>
          </cell>
          <cell r="I95">
            <v>0</v>
          </cell>
        </row>
        <row r="96">
          <cell r="A96" t="str">
            <v>24.1</v>
          </cell>
          <cell r="B96" t="str">
            <v>Limpieza de obra periódica y final</v>
          </cell>
          <cell r="D96" t="str">
            <v>gl</v>
          </cell>
          <cell r="E96">
            <v>0</v>
          </cell>
          <cell r="F96">
            <v>0</v>
          </cell>
          <cell r="G96">
            <v>0</v>
          </cell>
          <cell r="H96">
            <v>0</v>
          </cell>
          <cell r="I96">
            <v>0</v>
          </cell>
        </row>
        <row r="98">
          <cell r="A98" t="str">
            <v xml:space="preserve"> </v>
          </cell>
          <cell r="B98" t="str">
            <v xml:space="preserve">TOTAL COSTO </v>
          </cell>
          <cell r="F98" t="str">
            <v>TOTAL OFERTA</v>
          </cell>
          <cell r="G98">
            <v>0</v>
          </cell>
          <cell r="I98">
            <v>0</v>
          </cell>
        </row>
        <row r="100">
          <cell r="A100" t="str">
            <v>1-</v>
          </cell>
          <cell r="B100" t="str">
            <v>COSTO OFERTA</v>
          </cell>
          <cell r="H100">
            <v>0</v>
          </cell>
        </row>
        <row r="101">
          <cell r="A101" t="str">
            <v>2-</v>
          </cell>
          <cell r="B101" t="str">
            <v>COSTO FINANCIERO  0 % de ( 1 )</v>
          </cell>
          <cell r="E101">
            <v>0</v>
          </cell>
          <cell r="H101">
            <v>0</v>
          </cell>
        </row>
        <row r="102">
          <cell r="A102" t="str">
            <v>3-</v>
          </cell>
          <cell r="B102" t="str">
            <v>COSTO COSTO ( 1 + 2 )</v>
          </cell>
          <cell r="H102">
            <v>0</v>
          </cell>
        </row>
        <row r="103">
          <cell r="A103" t="str">
            <v>4-</v>
          </cell>
          <cell r="B103" t="str">
            <v>GASTOS GENERALES  0 % de ( 3 )</v>
          </cell>
          <cell r="E103">
            <v>0</v>
          </cell>
          <cell r="H103">
            <v>0</v>
          </cell>
        </row>
        <row r="104">
          <cell r="A104" t="str">
            <v>5-</v>
          </cell>
          <cell r="B104" t="str">
            <v>BENEFICIOS  0 % de ( 3 )</v>
          </cell>
          <cell r="E104">
            <v>0</v>
          </cell>
          <cell r="H104">
            <v>0</v>
          </cell>
        </row>
        <row r="105">
          <cell r="A105">
            <v>6</v>
          </cell>
          <cell r="B105" t="str">
            <v>SUB TOTAL ( 3 + 4 + 5 )</v>
          </cell>
          <cell r="H105">
            <v>0</v>
          </cell>
        </row>
        <row r="106">
          <cell r="A106" t="str">
            <v>7-</v>
          </cell>
          <cell r="B106" t="str">
            <v>INGRESOS BRUTOS Y LOTE HOGAR  0 % de ( 6 )</v>
          </cell>
          <cell r="E106">
            <v>0</v>
          </cell>
          <cell r="H106">
            <v>0</v>
          </cell>
        </row>
        <row r="107">
          <cell r="A107" t="str">
            <v>8-</v>
          </cell>
          <cell r="B107" t="str">
            <v>IMPUESTO AL VALOR AGREGADO 0 % de ( 6 )</v>
          </cell>
          <cell r="E107">
            <v>0</v>
          </cell>
          <cell r="H107">
            <v>0</v>
          </cell>
        </row>
        <row r="109">
          <cell r="B109" t="str">
            <v>TOTAL OFERTA</v>
          </cell>
          <cell r="H109">
            <v>0</v>
          </cell>
        </row>
        <row r="111">
          <cell r="B111" t="str">
            <v>El presente presupuesto asciende a la suma de: CERO PESOS CON 00/100</v>
          </cell>
        </row>
        <row r="112">
          <cell r="A112" t="str">
            <v>FIN</v>
          </cell>
        </row>
        <row r="275">
          <cell r="B275">
            <v>4</v>
          </cell>
        </row>
        <row r="325">
          <cell r="B325">
            <v>4</v>
          </cell>
        </row>
        <row r="375">
          <cell r="B375">
            <v>4</v>
          </cell>
        </row>
        <row r="425">
          <cell r="B425">
            <v>4</v>
          </cell>
        </row>
        <row r="475">
          <cell r="B475">
            <v>5</v>
          </cell>
        </row>
        <row r="525">
          <cell r="B525">
            <v>5</v>
          </cell>
        </row>
        <row r="575">
          <cell r="B575">
            <v>5</v>
          </cell>
        </row>
        <row r="625">
          <cell r="B625">
            <v>5</v>
          </cell>
        </row>
        <row r="675">
          <cell r="B675">
            <v>5</v>
          </cell>
        </row>
        <row r="725">
          <cell r="B725">
            <v>5</v>
          </cell>
        </row>
        <row r="775">
          <cell r="B775">
            <v>5</v>
          </cell>
        </row>
        <row r="825">
          <cell r="B825">
            <v>5</v>
          </cell>
        </row>
        <row r="875">
          <cell r="B875">
            <v>5</v>
          </cell>
        </row>
        <row r="925">
          <cell r="B925">
            <v>5</v>
          </cell>
        </row>
        <row r="975">
          <cell r="B975">
            <v>5</v>
          </cell>
        </row>
        <row r="1025">
          <cell r="B1025">
            <v>5</v>
          </cell>
        </row>
        <row r="1026">
          <cell r="B1026" t="str">
            <v>4.4.1</v>
          </cell>
        </row>
        <row r="1075">
          <cell r="B1075">
            <v>5</v>
          </cell>
        </row>
        <row r="1076">
          <cell r="B1076" t="str">
            <v>4.4.2</v>
          </cell>
        </row>
        <row r="1125">
          <cell r="B1125">
            <v>5</v>
          </cell>
        </row>
        <row r="1126">
          <cell r="B1126" t="str">
            <v>4.5</v>
          </cell>
        </row>
        <row r="1175">
          <cell r="B1175">
            <v>5</v>
          </cell>
        </row>
        <row r="1176">
          <cell r="B1176" t="str">
            <v>4.5.1</v>
          </cell>
        </row>
        <row r="1226">
          <cell r="B1226" t="str">
            <v>4.5.3</v>
          </cell>
        </row>
        <row r="1275">
          <cell r="B1275">
            <v>7</v>
          </cell>
        </row>
        <row r="1276">
          <cell r="B1276" t="str">
            <v>4.6</v>
          </cell>
        </row>
        <row r="1326">
          <cell r="B1326" t="str">
            <v>4.6.1</v>
          </cell>
        </row>
        <row r="1375">
          <cell r="B1375">
            <v>8</v>
          </cell>
        </row>
        <row r="1376">
          <cell r="B1376">
            <v>5</v>
          </cell>
        </row>
        <row r="1425">
          <cell r="B1425">
            <v>8</v>
          </cell>
        </row>
        <row r="1426">
          <cell r="B1426" t="str">
            <v>5.1</v>
          </cell>
        </row>
        <row r="1475">
          <cell r="B1475">
            <v>8</v>
          </cell>
        </row>
        <row r="1476">
          <cell r="B1476" t="str">
            <v>5.5</v>
          </cell>
        </row>
        <row r="1525">
          <cell r="B1525">
            <v>8</v>
          </cell>
        </row>
        <row r="1526">
          <cell r="B1526">
            <v>6</v>
          </cell>
        </row>
        <row r="1575">
          <cell r="B1575">
            <v>8</v>
          </cell>
        </row>
        <row r="1576">
          <cell r="B1576" t="str">
            <v>6.1</v>
          </cell>
        </row>
        <row r="1626">
          <cell r="B1626" t="str">
            <v>6.1.2</v>
          </cell>
        </row>
        <row r="1676">
          <cell r="B1676" t="str">
            <v>6.1.5</v>
          </cell>
        </row>
        <row r="1726">
          <cell r="B1726" t="str">
            <v>6.1.9</v>
          </cell>
        </row>
        <row r="1775">
          <cell r="B1775">
            <v>12</v>
          </cell>
        </row>
        <row r="1776">
          <cell r="B1776" t="str">
            <v>6.2.1</v>
          </cell>
        </row>
        <row r="1825">
          <cell r="B1825">
            <v>12</v>
          </cell>
        </row>
        <row r="1826">
          <cell r="B1826">
            <v>7</v>
          </cell>
        </row>
        <row r="1875">
          <cell r="B1875">
            <v>12</v>
          </cell>
        </row>
        <row r="1876">
          <cell r="B1876" t="str">
            <v>7.1</v>
          </cell>
        </row>
        <row r="1925">
          <cell r="B1925">
            <v>12</v>
          </cell>
        </row>
        <row r="1926">
          <cell r="B1926">
            <v>8</v>
          </cell>
        </row>
        <row r="1975">
          <cell r="B1975">
            <v>12</v>
          </cell>
        </row>
        <row r="1976">
          <cell r="B1976" t="str">
            <v>8.2</v>
          </cell>
        </row>
        <row r="2025">
          <cell r="B2025">
            <v>13</v>
          </cell>
        </row>
        <row r="2026">
          <cell r="B2026" t="str">
            <v>9.1</v>
          </cell>
        </row>
        <row r="2075">
          <cell r="B2075">
            <v>13</v>
          </cell>
        </row>
        <row r="2076">
          <cell r="B2076" t="str">
            <v>9.1.1</v>
          </cell>
        </row>
      </sheetData>
      <sheetData sheetId="5">
        <row r="1">
          <cell r="A1" t="str">
            <v>ANALISIS DE PRECIOS</v>
          </cell>
        </row>
        <row r="2">
          <cell r="A2" t="str">
            <v>COMITENTE:</v>
          </cell>
          <cell r="B2" t="str">
            <v>DIRECCIÓN DE INFRAESTRUCTURA ESCOLAR</v>
          </cell>
        </row>
        <row r="3">
          <cell r="A3" t="str">
            <v>CONTRATISTA:</v>
          </cell>
          <cell r="B3">
            <v>0</v>
          </cell>
        </row>
        <row r="4">
          <cell r="A4" t="str">
            <v>OBRA:</v>
          </cell>
          <cell r="B4" t="str">
            <v>ESCUELA 24 DE SEPTIEMBRE</v>
          </cell>
          <cell r="F4" t="str">
            <v>PRECIOS A:</v>
          </cell>
          <cell r="G4">
            <v>0</v>
          </cell>
        </row>
        <row r="5">
          <cell r="A5" t="str">
            <v>UBICACIÓN:</v>
          </cell>
          <cell r="B5" t="str">
            <v>DEPARTAMENTO JACHAL</v>
          </cell>
        </row>
        <row r="6">
          <cell r="A6" t="str">
            <v>RUBRO:</v>
          </cell>
          <cell r="B6">
            <v>1</v>
          </cell>
          <cell r="C6" t="str">
            <v xml:space="preserve"> TRABAJOS PREPARATORIOS</v>
          </cell>
        </row>
        <row r="7">
          <cell r="A7" t="str">
            <v>ITEM:</v>
          </cell>
          <cell r="B7" t="str">
            <v>1.1</v>
          </cell>
          <cell r="C7" t="str">
            <v>Preparación y limpieza de los terrenos.</v>
          </cell>
          <cell r="F7" t="str">
            <v>UNIDAD:</v>
          </cell>
          <cell r="G7" t="str">
            <v>gl</v>
          </cell>
        </row>
        <row r="9">
          <cell r="A9" t="str">
            <v>DATOS REDETERMINACION</v>
          </cell>
          <cell r="C9" t="str">
            <v>DESIGNACION</v>
          </cell>
          <cell r="D9" t="str">
            <v>U</v>
          </cell>
          <cell r="E9" t="str">
            <v>Cantidad</v>
          </cell>
          <cell r="F9" t="str">
            <v>$ Unitarios</v>
          </cell>
          <cell r="G9" t="str">
            <v>$ Parcial</v>
          </cell>
        </row>
        <row r="10">
          <cell r="A10" t="str">
            <v>CÓDIGO</v>
          </cell>
          <cell r="B10" t="str">
            <v>DESCRIPCIÓN</v>
          </cell>
        </row>
        <row r="11">
          <cell r="C11" t="str">
            <v>A - MATERIALES</v>
          </cell>
        </row>
        <row r="12">
          <cell r="A12" t="str">
            <v/>
          </cell>
          <cell r="B12" t="str">
            <v/>
          </cell>
          <cell r="D12" t="str">
            <v/>
          </cell>
          <cell r="F12">
            <v>0</v>
          </cell>
          <cell r="G12">
            <v>0</v>
          </cell>
        </row>
        <row r="13">
          <cell r="A13" t="str">
            <v/>
          </cell>
          <cell r="B13" t="str">
            <v/>
          </cell>
          <cell r="D13" t="str">
            <v/>
          </cell>
          <cell r="F13">
            <v>0</v>
          </cell>
          <cell r="G13">
            <v>0</v>
          </cell>
        </row>
        <row r="14">
          <cell r="A14" t="str">
            <v/>
          </cell>
          <cell r="B14" t="str">
            <v/>
          </cell>
          <cell r="D14" t="str">
            <v/>
          </cell>
          <cell r="F14">
            <v>0</v>
          </cell>
          <cell r="G14">
            <v>0</v>
          </cell>
        </row>
        <row r="15">
          <cell r="A15" t="str">
            <v/>
          </cell>
          <cell r="B15" t="str">
            <v/>
          </cell>
          <cell r="D15" t="str">
            <v/>
          </cell>
          <cell r="F15">
            <v>0</v>
          </cell>
          <cell r="G15">
            <v>0</v>
          </cell>
        </row>
        <row r="16">
          <cell r="A16" t="str">
            <v/>
          </cell>
          <cell r="B16" t="str">
            <v/>
          </cell>
          <cell r="D16" t="str">
            <v/>
          </cell>
          <cell r="F16">
            <v>0</v>
          </cell>
          <cell r="G16">
            <v>0</v>
          </cell>
        </row>
        <row r="17">
          <cell r="A17" t="str">
            <v/>
          </cell>
          <cell r="B17" t="str">
            <v/>
          </cell>
          <cell r="D17" t="str">
            <v/>
          </cell>
          <cell r="F17">
            <v>0</v>
          </cell>
          <cell r="G17">
            <v>0</v>
          </cell>
        </row>
        <row r="18">
          <cell r="A18" t="str">
            <v/>
          </cell>
          <cell r="B18" t="str">
            <v/>
          </cell>
          <cell r="D18" t="str">
            <v/>
          </cell>
          <cell r="F18">
            <v>0</v>
          </cell>
          <cell r="G18">
            <v>0</v>
          </cell>
        </row>
        <row r="19">
          <cell r="A19" t="str">
            <v/>
          </cell>
          <cell r="B19" t="str">
            <v/>
          </cell>
          <cell r="D19" t="str">
            <v/>
          </cell>
          <cell r="F19">
            <v>0</v>
          </cell>
          <cell r="G19">
            <v>0</v>
          </cell>
        </row>
        <row r="20">
          <cell r="A20" t="str">
            <v/>
          </cell>
          <cell r="B20" t="str">
            <v/>
          </cell>
          <cell r="D20" t="str">
            <v/>
          </cell>
          <cell r="F20">
            <v>0</v>
          </cell>
          <cell r="G20">
            <v>0</v>
          </cell>
        </row>
        <row r="21">
          <cell r="A21" t="str">
            <v/>
          </cell>
          <cell r="B21" t="str">
            <v/>
          </cell>
          <cell r="D21" t="str">
            <v/>
          </cell>
          <cell r="F21">
            <v>0</v>
          </cell>
          <cell r="G21">
            <v>0</v>
          </cell>
        </row>
        <row r="22">
          <cell r="A22" t="str">
            <v/>
          </cell>
          <cell r="B22" t="str">
            <v/>
          </cell>
          <cell r="D22" t="str">
            <v/>
          </cell>
          <cell r="F22">
            <v>0</v>
          </cell>
          <cell r="G22">
            <v>0</v>
          </cell>
        </row>
        <row r="23">
          <cell r="A23" t="str">
            <v/>
          </cell>
          <cell r="B23" t="str">
            <v/>
          </cell>
          <cell r="D23" t="str">
            <v/>
          </cell>
          <cell r="F23">
            <v>0</v>
          </cell>
          <cell r="G23">
            <v>0</v>
          </cell>
        </row>
        <row r="24">
          <cell r="A24" t="str">
            <v/>
          </cell>
          <cell r="B24" t="str">
            <v/>
          </cell>
          <cell r="D24" t="str">
            <v/>
          </cell>
          <cell r="F24">
            <v>0</v>
          </cell>
          <cell r="G24">
            <v>0</v>
          </cell>
        </row>
        <row r="25">
          <cell r="A25" t="str">
            <v/>
          </cell>
          <cell r="B25" t="str">
            <v/>
          </cell>
          <cell r="D25" t="str">
            <v/>
          </cell>
          <cell r="F25">
            <v>0</v>
          </cell>
          <cell r="G25">
            <v>0</v>
          </cell>
        </row>
        <row r="26">
          <cell r="F26" t="str">
            <v>Total A</v>
          </cell>
          <cell r="G26">
            <v>0</v>
          </cell>
        </row>
        <row r="27">
          <cell r="C27" t="str">
            <v>B - MANO DE OBRA</v>
          </cell>
        </row>
        <row r="28">
          <cell r="A28" t="str">
            <v/>
          </cell>
          <cell r="B28" t="str">
            <v/>
          </cell>
          <cell r="D28" t="str">
            <v/>
          </cell>
          <cell r="F28">
            <v>0</v>
          </cell>
          <cell r="G28">
            <v>0</v>
          </cell>
        </row>
        <row r="29">
          <cell r="A29" t="str">
            <v/>
          </cell>
          <cell r="B29" t="str">
            <v/>
          </cell>
          <cell r="D29" t="str">
            <v/>
          </cell>
          <cell r="F29">
            <v>0</v>
          </cell>
          <cell r="G29">
            <v>0</v>
          </cell>
        </row>
        <row r="30">
          <cell r="A30" t="str">
            <v/>
          </cell>
          <cell r="B30" t="str">
            <v/>
          </cell>
          <cell r="D30" t="str">
            <v/>
          </cell>
          <cell r="F30">
            <v>0</v>
          </cell>
          <cell r="G30">
            <v>0</v>
          </cell>
        </row>
        <row r="31">
          <cell r="A31" t="str">
            <v/>
          </cell>
          <cell r="B31" t="str">
            <v/>
          </cell>
          <cell r="D31" t="str">
            <v/>
          </cell>
          <cell r="F31">
            <v>0</v>
          </cell>
          <cell r="G31">
            <v>0</v>
          </cell>
        </row>
        <row r="32">
          <cell r="A32" t="str">
            <v/>
          </cell>
          <cell r="B32" t="str">
            <v/>
          </cell>
          <cell r="D32" t="str">
            <v/>
          </cell>
          <cell r="F32">
            <v>0</v>
          </cell>
          <cell r="G32">
            <v>0</v>
          </cell>
        </row>
        <row r="33">
          <cell r="A33" t="str">
            <v/>
          </cell>
          <cell r="B33" t="str">
            <v/>
          </cell>
          <cell r="D33" t="str">
            <v/>
          </cell>
          <cell r="F33">
            <v>0</v>
          </cell>
          <cell r="G33">
            <v>0</v>
          </cell>
        </row>
        <row r="34">
          <cell r="A34" t="str">
            <v/>
          </cell>
          <cell r="B34" t="str">
            <v/>
          </cell>
          <cell r="D34" t="str">
            <v/>
          </cell>
          <cell r="F34">
            <v>0</v>
          </cell>
          <cell r="G34">
            <v>0</v>
          </cell>
        </row>
        <row r="35">
          <cell r="A35" t="str">
            <v/>
          </cell>
          <cell r="B35" t="str">
            <v/>
          </cell>
          <cell r="D35" t="str">
            <v/>
          </cell>
          <cell r="F35">
            <v>0</v>
          </cell>
          <cell r="G35">
            <v>0</v>
          </cell>
        </row>
        <row r="36">
          <cell r="F36" t="str">
            <v>Total B</v>
          </cell>
          <cell r="G36">
            <v>0</v>
          </cell>
        </row>
        <row r="37">
          <cell r="C37" t="str">
            <v>C - EQUIPOS</v>
          </cell>
        </row>
        <row r="38">
          <cell r="A38" t="str">
            <v/>
          </cell>
          <cell r="B38" t="str">
            <v/>
          </cell>
          <cell r="D38" t="str">
            <v/>
          </cell>
          <cell r="F38">
            <v>0</v>
          </cell>
          <cell r="G38">
            <v>0</v>
          </cell>
        </row>
        <row r="39">
          <cell r="A39" t="str">
            <v/>
          </cell>
          <cell r="B39" t="str">
            <v/>
          </cell>
          <cell r="D39" t="str">
            <v/>
          </cell>
          <cell r="F39">
            <v>0</v>
          </cell>
          <cell r="G39">
            <v>0</v>
          </cell>
        </row>
        <row r="40">
          <cell r="A40" t="str">
            <v/>
          </cell>
          <cell r="B40" t="str">
            <v/>
          </cell>
          <cell r="D40" t="str">
            <v/>
          </cell>
          <cell r="F40">
            <v>0</v>
          </cell>
          <cell r="G40">
            <v>0</v>
          </cell>
        </row>
        <row r="41">
          <cell r="A41" t="str">
            <v/>
          </cell>
          <cell r="B41" t="str">
            <v/>
          </cell>
          <cell r="D41" t="str">
            <v/>
          </cell>
          <cell r="F41">
            <v>0</v>
          </cell>
          <cell r="G41">
            <v>0</v>
          </cell>
        </row>
        <row r="42">
          <cell r="A42" t="str">
            <v/>
          </cell>
          <cell r="B42" t="str">
            <v/>
          </cell>
          <cell r="D42" t="str">
            <v/>
          </cell>
          <cell r="F42">
            <v>0</v>
          </cell>
          <cell r="G42">
            <v>0</v>
          </cell>
        </row>
        <row r="43">
          <cell r="A43" t="str">
            <v/>
          </cell>
          <cell r="B43" t="str">
            <v/>
          </cell>
          <cell r="D43" t="str">
            <v/>
          </cell>
          <cell r="F43">
            <v>0</v>
          </cell>
          <cell r="G43">
            <v>0</v>
          </cell>
        </row>
        <row r="44">
          <cell r="A44" t="str">
            <v/>
          </cell>
          <cell r="B44" t="str">
            <v/>
          </cell>
          <cell r="D44" t="str">
            <v/>
          </cell>
          <cell r="F44">
            <v>0</v>
          </cell>
          <cell r="G44">
            <v>0</v>
          </cell>
        </row>
        <row r="45">
          <cell r="A45" t="str">
            <v/>
          </cell>
          <cell r="B45" t="str">
            <v/>
          </cell>
          <cell r="D45" t="str">
            <v/>
          </cell>
          <cell r="F45">
            <v>0</v>
          </cell>
          <cell r="G45">
            <v>0</v>
          </cell>
        </row>
        <row r="46">
          <cell r="A46" t="str">
            <v/>
          </cell>
          <cell r="B46" t="str">
            <v/>
          </cell>
          <cell r="D46" t="str">
            <v/>
          </cell>
          <cell r="F46">
            <v>0</v>
          </cell>
          <cell r="G46">
            <v>0</v>
          </cell>
        </row>
        <row r="47">
          <cell r="F47" t="str">
            <v>Total C</v>
          </cell>
          <cell r="G47">
            <v>0</v>
          </cell>
        </row>
        <row r="49">
          <cell r="A49" t="str">
            <v>1.1</v>
          </cell>
          <cell r="B49" t="str">
            <v>Preparación y limpieza de los terrenos.</v>
          </cell>
          <cell r="D49" t="str">
            <v>Costo  Neto</v>
          </cell>
          <cell r="F49" t="str">
            <v>Total D=A+B+C</v>
          </cell>
          <cell r="G49">
            <v>0</v>
          </cell>
        </row>
        <row r="51">
          <cell r="A51" t="str">
            <v>ANALISIS DE PRECIOS</v>
          </cell>
        </row>
        <row r="52">
          <cell r="A52" t="str">
            <v>COMITENTE:</v>
          </cell>
          <cell r="B52" t="str">
            <v>DIRECCIÓN DE INFRAESTRUCTURA ESCOLAR</v>
          </cell>
        </row>
        <row r="53">
          <cell r="A53" t="str">
            <v>CONTRATISTA:</v>
          </cell>
          <cell r="B53">
            <v>0</v>
          </cell>
        </row>
        <row r="54">
          <cell r="A54" t="str">
            <v>OBRA:</v>
          </cell>
          <cell r="B54" t="str">
            <v>ESCUELA 24 DE SEPTIEMBRE</v>
          </cell>
          <cell r="F54" t="str">
            <v>PRECIOS A:</v>
          </cell>
          <cell r="G54">
            <v>0</v>
          </cell>
        </row>
        <row r="55">
          <cell r="A55" t="str">
            <v>UBICACIÓN:</v>
          </cell>
          <cell r="B55" t="str">
            <v>DEPARTAMENTO JACHAL</v>
          </cell>
        </row>
        <row r="56">
          <cell r="A56" t="str">
            <v>RUBRO:</v>
          </cell>
          <cell r="B56">
            <v>1</v>
          </cell>
          <cell r="C56" t="str">
            <v xml:space="preserve"> TRABAJOS PREPARATORIOS</v>
          </cell>
        </row>
        <row r="57">
          <cell r="A57" t="str">
            <v>ITEM:</v>
          </cell>
          <cell r="B57" t="str">
            <v>1.2</v>
          </cell>
          <cell r="C57" t="str">
            <v>Replanteo y otros</v>
          </cell>
          <cell r="F57" t="str">
            <v>UNIDAD:</v>
          </cell>
          <cell r="G57" t="str">
            <v>gl</v>
          </cell>
        </row>
        <row r="59">
          <cell r="A59" t="str">
            <v>DATOS REDETERMINACION</v>
          </cell>
          <cell r="C59" t="str">
            <v>DESIGNACION</v>
          </cell>
          <cell r="D59" t="str">
            <v>U</v>
          </cell>
          <cell r="E59" t="str">
            <v>Cantidad</v>
          </cell>
          <cell r="F59" t="str">
            <v>$ Unitarios</v>
          </cell>
          <cell r="G59" t="str">
            <v>$ Parcial</v>
          </cell>
        </row>
        <row r="60">
          <cell r="A60" t="str">
            <v>CÓDIGO</v>
          </cell>
          <cell r="B60" t="str">
            <v>DESCRIPCIÓN</v>
          </cell>
        </row>
        <row r="61">
          <cell r="C61" t="str">
            <v>A - MATERIALES</v>
          </cell>
        </row>
        <row r="62">
          <cell r="A62" t="str">
            <v/>
          </cell>
          <cell r="B62" t="str">
            <v/>
          </cell>
          <cell r="D62" t="str">
            <v/>
          </cell>
          <cell r="F62">
            <v>0</v>
          </cell>
          <cell r="G62">
            <v>0</v>
          </cell>
        </row>
        <row r="63">
          <cell r="A63" t="str">
            <v/>
          </cell>
          <cell r="B63" t="str">
            <v/>
          </cell>
          <cell r="D63" t="str">
            <v/>
          </cell>
          <cell r="F63">
            <v>0</v>
          </cell>
          <cell r="G63">
            <v>0</v>
          </cell>
        </row>
        <row r="64">
          <cell r="A64" t="str">
            <v/>
          </cell>
          <cell r="B64" t="str">
            <v/>
          </cell>
          <cell r="D64" t="str">
            <v/>
          </cell>
          <cell r="F64">
            <v>0</v>
          </cell>
          <cell r="G64">
            <v>0</v>
          </cell>
        </row>
        <row r="65">
          <cell r="A65" t="str">
            <v/>
          </cell>
          <cell r="B65" t="str">
            <v/>
          </cell>
          <cell r="D65" t="str">
            <v/>
          </cell>
          <cell r="F65">
            <v>0</v>
          </cell>
          <cell r="G65">
            <v>0</v>
          </cell>
        </row>
        <row r="66">
          <cell r="A66" t="str">
            <v/>
          </cell>
          <cell r="B66" t="str">
            <v/>
          </cell>
          <cell r="D66" t="str">
            <v/>
          </cell>
          <cell r="F66">
            <v>0</v>
          </cell>
          <cell r="G66">
            <v>0</v>
          </cell>
        </row>
        <row r="67">
          <cell r="A67" t="str">
            <v/>
          </cell>
          <cell r="B67" t="str">
            <v/>
          </cell>
          <cell r="D67" t="str">
            <v/>
          </cell>
          <cell r="F67">
            <v>0</v>
          </cell>
          <cell r="G67">
            <v>0</v>
          </cell>
        </row>
        <row r="68">
          <cell r="A68" t="str">
            <v/>
          </cell>
          <cell r="B68" t="str">
            <v/>
          </cell>
          <cell r="D68" t="str">
            <v/>
          </cell>
          <cell r="F68">
            <v>0</v>
          </cell>
          <cell r="G68">
            <v>0</v>
          </cell>
        </row>
        <row r="69">
          <cell r="A69" t="str">
            <v/>
          </cell>
          <cell r="B69" t="str">
            <v/>
          </cell>
          <cell r="D69" t="str">
            <v/>
          </cell>
          <cell r="F69">
            <v>0</v>
          </cell>
          <cell r="G69">
            <v>0</v>
          </cell>
        </row>
        <row r="70">
          <cell r="A70" t="str">
            <v/>
          </cell>
          <cell r="B70" t="str">
            <v/>
          </cell>
          <cell r="D70" t="str">
            <v/>
          </cell>
          <cell r="F70">
            <v>0</v>
          </cell>
          <cell r="G70">
            <v>0</v>
          </cell>
        </row>
        <row r="71">
          <cell r="A71" t="str">
            <v/>
          </cell>
          <cell r="B71" t="str">
            <v/>
          </cell>
          <cell r="D71" t="str">
            <v/>
          </cell>
          <cell r="F71">
            <v>0</v>
          </cell>
          <cell r="G71">
            <v>0</v>
          </cell>
        </row>
        <row r="72">
          <cell r="A72" t="str">
            <v/>
          </cell>
          <cell r="B72" t="str">
            <v/>
          </cell>
          <cell r="D72" t="str">
            <v/>
          </cell>
          <cell r="F72">
            <v>0</v>
          </cell>
          <cell r="G72">
            <v>0</v>
          </cell>
        </row>
        <row r="73">
          <cell r="A73" t="str">
            <v/>
          </cell>
          <cell r="B73" t="str">
            <v/>
          </cell>
          <cell r="D73" t="str">
            <v/>
          </cell>
          <cell r="F73">
            <v>0</v>
          </cell>
          <cell r="G73">
            <v>0</v>
          </cell>
        </row>
        <row r="74">
          <cell r="A74" t="str">
            <v/>
          </cell>
          <cell r="B74" t="str">
            <v/>
          </cell>
          <cell r="D74" t="str">
            <v/>
          </cell>
          <cell r="F74">
            <v>0</v>
          </cell>
          <cell r="G74">
            <v>0</v>
          </cell>
        </row>
        <row r="75">
          <cell r="A75" t="str">
            <v/>
          </cell>
          <cell r="B75" t="str">
            <v/>
          </cell>
          <cell r="D75" t="str">
            <v/>
          </cell>
          <cell r="F75">
            <v>0</v>
          </cell>
          <cell r="G75">
            <v>0</v>
          </cell>
        </row>
        <row r="76">
          <cell r="F76" t="str">
            <v>Total A</v>
          </cell>
          <cell r="G76">
            <v>0</v>
          </cell>
        </row>
        <row r="77">
          <cell r="C77" t="str">
            <v>B - MANO DE OBRA</v>
          </cell>
        </row>
        <row r="78">
          <cell r="A78" t="str">
            <v/>
          </cell>
          <cell r="B78" t="str">
            <v/>
          </cell>
          <cell r="D78" t="str">
            <v/>
          </cell>
          <cell r="F78">
            <v>0</v>
          </cell>
          <cell r="G78">
            <v>0</v>
          </cell>
        </row>
        <row r="79">
          <cell r="A79" t="str">
            <v/>
          </cell>
          <cell r="B79" t="str">
            <v/>
          </cell>
          <cell r="D79" t="str">
            <v/>
          </cell>
          <cell r="F79">
            <v>0</v>
          </cell>
          <cell r="G79">
            <v>0</v>
          </cell>
        </row>
        <row r="80">
          <cell r="A80" t="str">
            <v/>
          </cell>
          <cell r="B80" t="str">
            <v/>
          </cell>
          <cell r="D80" t="str">
            <v/>
          </cell>
          <cell r="F80">
            <v>0</v>
          </cell>
          <cell r="G80">
            <v>0</v>
          </cell>
        </row>
        <row r="81">
          <cell r="A81" t="str">
            <v/>
          </cell>
          <cell r="B81" t="str">
            <v/>
          </cell>
          <cell r="D81" t="str">
            <v/>
          </cell>
          <cell r="F81">
            <v>0</v>
          </cell>
          <cell r="G81">
            <v>0</v>
          </cell>
        </row>
        <row r="82">
          <cell r="A82" t="str">
            <v/>
          </cell>
          <cell r="B82" t="str">
            <v/>
          </cell>
          <cell r="D82" t="str">
            <v/>
          </cell>
          <cell r="F82">
            <v>0</v>
          </cell>
          <cell r="G82">
            <v>0</v>
          </cell>
        </row>
        <row r="83">
          <cell r="A83" t="str">
            <v/>
          </cell>
          <cell r="B83" t="str">
            <v/>
          </cell>
          <cell r="D83" t="str">
            <v/>
          </cell>
          <cell r="F83">
            <v>0</v>
          </cell>
          <cell r="G83">
            <v>0</v>
          </cell>
        </row>
        <row r="84">
          <cell r="A84" t="str">
            <v/>
          </cell>
          <cell r="B84" t="str">
            <v/>
          </cell>
          <cell r="D84" t="str">
            <v/>
          </cell>
          <cell r="F84">
            <v>0</v>
          </cell>
          <cell r="G84">
            <v>0</v>
          </cell>
        </row>
        <row r="85">
          <cell r="A85" t="str">
            <v/>
          </cell>
          <cell r="B85" t="str">
            <v/>
          </cell>
          <cell r="D85" t="str">
            <v/>
          </cell>
          <cell r="F85">
            <v>0</v>
          </cell>
          <cell r="G85">
            <v>0</v>
          </cell>
        </row>
        <row r="86">
          <cell r="F86" t="str">
            <v>Total B</v>
          </cell>
          <cell r="G86">
            <v>0</v>
          </cell>
        </row>
        <row r="87">
          <cell r="C87" t="str">
            <v>C - EQUIPOS</v>
          </cell>
        </row>
        <row r="88">
          <cell r="A88" t="str">
            <v/>
          </cell>
          <cell r="B88" t="str">
            <v/>
          </cell>
          <cell r="D88" t="str">
            <v/>
          </cell>
          <cell r="F88">
            <v>0</v>
          </cell>
          <cell r="G88">
            <v>0</v>
          </cell>
        </row>
        <row r="89">
          <cell r="A89" t="str">
            <v/>
          </cell>
          <cell r="B89" t="str">
            <v/>
          </cell>
          <cell r="D89" t="str">
            <v/>
          </cell>
          <cell r="F89">
            <v>0</v>
          </cell>
          <cell r="G89">
            <v>0</v>
          </cell>
        </row>
        <row r="90">
          <cell r="A90" t="str">
            <v/>
          </cell>
          <cell r="B90" t="str">
            <v/>
          </cell>
          <cell r="D90" t="str">
            <v/>
          </cell>
          <cell r="F90">
            <v>0</v>
          </cell>
          <cell r="G90">
            <v>0</v>
          </cell>
        </row>
        <row r="91">
          <cell r="A91" t="str">
            <v/>
          </cell>
          <cell r="B91" t="str">
            <v/>
          </cell>
          <cell r="D91" t="str">
            <v/>
          </cell>
          <cell r="F91">
            <v>0</v>
          </cell>
          <cell r="G91">
            <v>0</v>
          </cell>
        </row>
        <row r="92">
          <cell r="A92" t="str">
            <v/>
          </cell>
          <cell r="B92" t="str">
            <v/>
          </cell>
          <cell r="D92" t="str">
            <v/>
          </cell>
          <cell r="F92">
            <v>0</v>
          </cell>
          <cell r="G92">
            <v>0</v>
          </cell>
        </row>
        <row r="93">
          <cell r="A93" t="str">
            <v/>
          </cell>
          <cell r="B93" t="str">
            <v/>
          </cell>
          <cell r="D93" t="str">
            <v/>
          </cell>
          <cell r="F93">
            <v>0</v>
          </cell>
          <cell r="G93">
            <v>0</v>
          </cell>
        </row>
        <row r="94">
          <cell r="A94" t="str">
            <v/>
          </cell>
          <cell r="B94" t="str">
            <v/>
          </cell>
          <cell r="D94" t="str">
            <v/>
          </cell>
          <cell r="F94">
            <v>0</v>
          </cell>
          <cell r="G94">
            <v>0</v>
          </cell>
        </row>
        <row r="95">
          <cell r="A95" t="str">
            <v/>
          </cell>
          <cell r="B95" t="str">
            <v/>
          </cell>
          <cell r="D95" t="str">
            <v/>
          </cell>
          <cell r="F95">
            <v>0</v>
          </cell>
          <cell r="G95">
            <v>0</v>
          </cell>
        </row>
        <row r="96">
          <cell r="A96" t="str">
            <v/>
          </cell>
          <cell r="B96" t="str">
            <v/>
          </cell>
          <cell r="D96" t="str">
            <v/>
          </cell>
          <cell r="F96">
            <v>0</v>
          </cell>
          <cell r="G96">
            <v>0</v>
          </cell>
        </row>
        <row r="97">
          <cell r="F97" t="str">
            <v>Total C</v>
          </cell>
          <cell r="G97">
            <v>0</v>
          </cell>
        </row>
        <row r="99">
          <cell r="A99" t="str">
            <v>1.2</v>
          </cell>
          <cell r="B99" t="str">
            <v>Replanteo y otros</v>
          </cell>
          <cell r="D99" t="str">
            <v>Costo  Neto</v>
          </cell>
          <cell r="F99" t="str">
            <v>Total D=A+B+C</v>
          </cell>
          <cell r="G99">
            <v>0</v>
          </cell>
        </row>
        <row r="101">
          <cell r="A101" t="str">
            <v>ANALISIS DE PRECIOS</v>
          </cell>
        </row>
        <row r="102">
          <cell r="A102" t="str">
            <v>COMITENTE:</v>
          </cell>
          <cell r="B102" t="str">
            <v>DIRECCIÓN DE INFRAESTRUCTURA ESCOLAR</v>
          </cell>
        </row>
        <row r="103">
          <cell r="A103" t="str">
            <v>CONTRATISTA:</v>
          </cell>
          <cell r="B103">
            <v>0</v>
          </cell>
        </row>
        <row r="104">
          <cell r="A104" t="str">
            <v>OBRA:</v>
          </cell>
          <cell r="B104" t="str">
            <v>ESCUELA 24 DE SEPTIEMBRE</v>
          </cell>
          <cell r="F104" t="str">
            <v>PRECIOS A:</v>
          </cell>
          <cell r="G104">
            <v>0</v>
          </cell>
        </row>
        <row r="105">
          <cell r="A105" t="str">
            <v>UBICACIÓN:</v>
          </cell>
          <cell r="B105" t="str">
            <v>DEPARTAMENTO JACHAL</v>
          </cell>
        </row>
        <row r="106">
          <cell r="A106" t="str">
            <v>RUBRO:</v>
          </cell>
          <cell r="B106">
            <v>1</v>
          </cell>
          <cell r="C106" t="str">
            <v xml:space="preserve"> TRABAJOS PREPARATORIOS</v>
          </cell>
        </row>
        <row r="107">
          <cell r="A107" t="str">
            <v>ITEM:</v>
          </cell>
          <cell r="B107" t="str">
            <v>1.3</v>
          </cell>
          <cell r="C107" t="str">
            <v>Actividades complementarias</v>
          </cell>
          <cell r="F107" t="str">
            <v>UNIDAD:</v>
          </cell>
          <cell r="G107" t="str">
            <v>gl</v>
          </cell>
        </row>
        <row r="109">
          <cell r="A109" t="str">
            <v>DATOS REDETERMINACION</v>
          </cell>
          <cell r="C109" t="str">
            <v>DESIGNACION</v>
          </cell>
          <cell r="D109" t="str">
            <v>U</v>
          </cell>
          <cell r="E109" t="str">
            <v>Cantidad</v>
          </cell>
          <cell r="F109" t="str">
            <v>$ Unitarios</v>
          </cell>
          <cell r="G109" t="str">
            <v>$ Parcial</v>
          </cell>
        </row>
        <row r="110">
          <cell r="A110" t="str">
            <v>CÓDIGO</v>
          </cell>
          <cell r="B110" t="str">
            <v>DESCRIPCIÓN</v>
          </cell>
        </row>
        <row r="111">
          <cell r="C111" t="str">
            <v>A - MATERIALES</v>
          </cell>
        </row>
        <row r="112">
          <cell r="A112" t="str">
            <v/>
          </cell>
          <cell r="B112" t="str">
            <v/>
          </cell>
          <cell r="D112" t="str">
            <v/>
          </cell>
          <cell r="F112">
            <v>0</v>
          </cell>
          <cell r="G112">
            <v>0</v>
          </cell>
        </row>
        <row r="113">
          <cell r="A113" t="str">
            <v/>
          </cell>
          <cell r="B113" t="str">
            <v/>
          </cell>
          <cell r="D113" t="str">
            <v/>
          </cell>
          <cell r="F113">
            <v>0</v>
          </cell>
          <cell r="G113">
            <v>0</v>
          </cell>
        </row>
        <row r="114">
          <cell r="A114" t="str">
            <v/>
          </cell>
          <cell r="B114" t="str">
            <v/>
          </cell>
          <cell r="D114" t="str">
            <v/>
          </cell>
          <cell r="F114">
            <v>0</v>
          </cell>
          <cell r="G114">
            <v>0</v>
          </cell>
        </row>
        <row r="115">
          <cell r="A115" t="str">
            <v/>
          </cell>
          <cell r="B115" t="str">
            <v/>
          </cell>
          <cell r="D115" t="str">
            <v/>
          </cell>
          <cell r="F115">
            <v>0</v>
          </cell>
          <cell r="G115">
            <v>0</v>
          </cell>
        </row>
        <row r="116">
          <cell r="A116" t="str">
            <v/>
          </cell>
          <cell r="B116" t="str">
            <v/>
          </cell>
          <cell r="D116" t="str">
            <v/>
          </cell>
          <cell r="F116">
            <v>0</v>
          </cell>
          <cell r="G116">
            <v>0</v>
          </cell>
        </row>
        <row r="117">
          <cell r="A117" t="str">
            <v/>
          </cell>
          <cell r="B117" t="str">
            <v/>
          </cell>
          <cell r="D117" t="str">
            <v/>
          </cell>
          <cell r="F117">
            <v>0</v>
          </cell>
          <cell r="G117">
            <v>0</v>
          </cell>
        </row>
        <row r="118">
          <cell r="A118" t="str">
            <v/>
          </cell>
          <cell r="B118" t="str">
            <v/>
          </cell>
          <cell r="D118" t="str">
            <v/>
          </cell>
          <cell r="F118">
            <v>0</v>
          </cell>
          <cell r="G118">
            <v>0</v>
          </cell>
        </row>
        <row r="119">
          <cell r="A119" t="str">
            <v/>
          </cell>
          <cell r="B119" t="str">
            <v/>
          </cell>
          <cell r="D119" t="str">
            <v/>
          </cell>
          <cell r="F119">
            <v>0</v>
          </cell>
          <cell r="G119">
            <v>0</v>
          </cell>
        </row>
        <row r="120">
          <cell r="A120" t="str">
            <v/>
          </cell>
          <cell r="B120" t="str">
            <v/>
          </cell>
          <cell r="D120" t="str">
            <v/>
          </cell>
          <cell r="F120">
            <v>0</v>
          </cell>
          <cell r="G120">
            <v>0</v>
          </cell>
        </row>
        <row r="121">
          <cell r="A121" t="str">
            <v/>
          </cell>
          <cell r="B121" t="str">
            <v/>
          </cell>
          <cell r="D121" t="str">
            <v/>
          </cell>
          <cell r="F121">
            <v>0</v>
          </cell>
          <cell r="G121">
            <v>0</v>
          </cell>
        </row>
        <row r="122">
          <cell r="A122" t="str">
            <v/>
          </cell>
          <cell r="B122" t="str">
            <v/>
          </cell>
          <cell r="D122" t="str">
            <v/>
          </cell>
          <cell r="F122">
            <v>0</v>
          </cell>
          <cell r="G122">
            <v>0</v>
          </cell>
        </row>
        <row r="123">
          <cell r="A123" t="str">
            <v/>
          </cell>
          <cell r="B123" t="str">
            <v/>
          </cell>
          <cell r="D123" t="str">
            <v/>
          </cell>
          <cell r="F123">
            <v>0</v>
          </cell>
          <cell r="G123">
            <v>0</v>
          </cell>
        </row>
        <row r="124">
          <cell r="A124" t="str">
            <v/>
          </cell>
          <cell r="B124" t="str">
            <v/>
          </cell>
          <cell r="D124" t="str">
            <v/>
          </cell>
          <cell r="F124">
            <v>0</v>
          </cell>
          <cell r="G124">
            <v>0</v>
          </cell>
        </row>
        <row r="125">
          <cell r="A125" t="str">
            <v/>
          </cell>
          <cell r="B125" t="str">
            <v/>
          </cell>
          <cell r="D125" t="str">
            <v/>
          </cell>
          <cell r="F125">
            <v>0</v>
          </cell>
          <cell r="G125">
            <v>0</v>
          </cell>
        </row>
        <row r="126">
          <cell r="F126" t="str">
            <v>Total A</v>
          </cell>
          <cell r="G126">
            <v>0</v>
          </cell>
        </row>
        <row r="127">
          <cell r="C127" t="str">
            <v>B - MANO DE OBRA</v>
          </cell>
        </row>
        <row r="128">
          <cell r="A128" t="str">
            <v/>
          </cell>
          <cell r="B128" t="str">
            <v/>
          </cell>
          <cell r="D128" t="str">
            <v/>
          </cell>
          <cell r="F128">
            <v>0</v>
          </cell>
          <cell r="G128">
            <v>0</v>
          </cell>
        </row>
        <row r="129">
          <cell r="A129" t="str">
            <v/>
          </cell>
          <cell r="B129" t="str">
            <v/>
          </cell>
          <cell r="D129" t="str">
            <v/>
          </cell>
          <cell r="F129">
            <v>0</v>
          </cell>
          <cell r="G129">
            <v>0</v>
          </cell>
        </row>
        <row r="130">
          <cell r="A130" t="str">
            <v/>
          </cell>
          <cell r="B130" t="str">
            <v/>
          </cell>
          <cell r="D130" t="str">
            <v/>
          </cell>
          <cell r="F130">
            <v>0</v>
          </cell>
          <cell r="G130">
            <v>0</v>
          </cell>
        </row>
        <row r="131">
          <cell r="A131" t="str">
            <v/>
          </cell>
          <cell r="B131" t="str">
            <v/>
          </cell>
          <cell r="D131" t="str">
            <v/>
          </cell>
          <cell r="F131">
            <v>0</v>
          </cell>
          <cell r="G131">
            <v>0</v>
          </cell>
        </row>
        <row r="132">
          <cell r="A132" t="str">
            <v/>
          </cell>
          <cell r="B132" t="str">
            <v/>
          </cell>
          <cell r="D132" t="str">
            <v/>
          </cell>
          <cell r="F132">
            <v>0</v>
          </cell>
          <cell r="G132">
            <v>0</v>
          </cell>
        </row>
        <row r="133">
          <cell r="A133" t="str">
            <v/>
          </cell>
          <cell r="B133" t="str">
            <v/>
          </cell>
          <cell r="D133" t="str">
            <v/>
          </cell>
          <cell r="F133">
            <v>0</v>
          </cell>
          <cell r="G133">
            <v>0</v>
          </cell>
        </row>
        <row r="134">
          <cell r="A134" t="str">
            <v/>
          </cell>
          <cell r="B134" t="str">
            <v/>
          </cell>
          <cell r="D134" t="str">
            <v/>
          </cell>
          <cell r="F134">
            <v>0</v>
          </cell>
          <cell r="G134">
            <v>0</v>
          </cell>
        </row>
        <row r="135">
          <cell r="A135" t="str">
            <v/>
          </cell>
          <cell r="B135" t="str">
            <v/>
          </cell>
          <cell r="D135" t="str">
            <v/>
          </cell>
          <cell r="F135">
            <v>0</v>
          </cell>
          <cell r="G135">
            <v>0</v>
          </cell>
        </row>
        <row r="136">
          <cell r="F136" t="str">
            <v>Total B</v>
          </cell>
          <cell r="G136">
            <v>0</v>
          </cell>
        </row>
        <row r="137">
          <cell r="C137" t="str">
            <v>C - EQUIPOS</v>
          </cell>
        </row>
        <row r="138">
          <cell r="A138" t="str">
            <v/>
          </cell>
          <cell r="B138" t="str">
            <v/>
          </cell>
          <cell r="D138" t="str">
            <v/>
          </cell>
          <cell r="F138">
            <v>0</v>
          </cell>
          <cell r="G138">
            <v>0</v>
          </cell>
        </row>
        <row r="139">
          <cell r="A139" t="str">
            <v/>
          </cell>
          <cell r="B139" t="str">
            <v/>
          </cell>
          <cell r="D139" t="str">
            <v/>
          </cell>
          <cell r="F139">
            <v>0</v>
          </cell>
          <cell r="G139">
            <v>0</v>
          </cell>
        </row>
        <row r="140">
          <cell r="A140" t="str">
            <v/>
          </cell>
          <cell r="B140" t="str">
            <v/>
          </cell>
          <cell r="D140" t="str">
            <v/>
          </cell>
          <cell r="F140">
            <v>0</v>
          </cell>
          <cell r="G140">
            <v>0</v>
          </cell>
        </row>
        <row r="141">
          <cell r="A141" t="str">
            <v/>
          </cell>
          <cell r="B141" t="str">
            <v/>
          </cell>
          <cell r="D141" t="str">
            <v/>
          </cell>
          <cell r="F141">
            <v>0</v>
          </cell>
          <cell r="G141">
            <v>0</v>
          </cell>
        </row>
        <row r="142">
          <cell r="A142" t="str">
            <v/>
          </cell>
          <cell r="B142" t="str">
            <v/>
          </cell>
          <cell r="D142" t="str">
            <v/>
          </cell>
          <cell r="F142">
            <v>0</v>
          </cell>
          <cell r="G142">
            <v>0</v>
          </cell>
        </row>
        <row r="143">
          <cell r="A143" t="str">
            <v/>
          </cell>
          <cell r="B143" t="str">
            <v/>
          </cell>
          <cell r="D143" t="str">
            <v/>
          </cell>
          <cell r="F143">
            <v>0</v>
          </cell>
          <cell r="G143">
            <v>0</v>
          </cell>
        </row>
        <row r="144">
          <cell r="A144" t="str">
            <v/>
          </cell>
          <cell r="B144" t="str">
            <v/>
          </cell>
          <cell r="D144" t="str">
            <v/>
          </cell>
          <cell r="F144">
            <v>0</v>
          </cell>
          <cell r="G144">
            <v>0</v>
          </cell>
        </row>
        <row r="145">
          <cell r="A145" t="str">
            <v/>
          </cell>
          <cell r="B145" t="str">
            <v/>
          </cell>
          <cell r="D145" t="str">
            <v/>
          </cell>
          <cell r="F145">
            <v>0</v>
          </cell>
          <cell r="G145">
            <v>0</v>
          </cell>
        </row>
        <row r="146">
          <cell r="A146" t="str">
            <v/>
          </cell>
          <cell r="B146" t="str">
            <v/>
          </cell>
          <cell r="D146" t="str">
            <v/>
          </cell>
          <cell r="F146">
            <v>0</v>
          </cell>
          <cell r="G146">
            <v>0</v>
          </cell>
        </row>
        <row r="147">
          <cell r="F147" t="str">
            <v>Total C</v>
          </cell>
          <cell r="G147">
            <v>0</v>
          </cell>
        </row>
        <row r="149">
          <cell r="A149" t="str">
            <v>1.3</v>
          </cell>
          <cell r="B149" t="str">
            <v>Actividades complementarias</v>
          </cell>
          <cell r="D149" t="str">
            <v>Costo  Neto</v>
          </cell>
          <cell r="F149" t="str">
            <v>Total D=A+B+C</v>
          </cell>
          <cell r="G149">
            <v>0</v>
          </cell>
        </row>
        <row r="151">
          <cell r="A151" t="str">
            <v>ANALISIS DE PRECIOS</v>
          </cell>
        </row>
        <row r="152">
          <cell r="A152" t="str">
            <v>COMITENTE:</v>
          </cell>
          <cell r="B152" t="str">
            <v>DIRECCIÓN DE INFRAESTRUCTURA ESCOLAR</v>
          </cell>
        </row>
        <row r="153">
          <cell r="A153" t="str">
            <v>CONTRATISTA:</v>
          </cell>
          <cell r="B153">
            <v>0</v>
          </cell>
        </row>
        <row r="154">
          <cell r="A154" t="str">
            <v>OBRA:</v>
          </cell>
          <cell r="B154" t="str">
            <v>ESCUELA 24 DE SEPTIEMBRE</v>
          </cell>
          <cell r="F154" t="str">
            <v>PRECIOS A:</v>
          </cell>
          <cell r="G154">
            <v>0</v>
          </cell>
        </row>
        <row r="155">
          <cell r="A155" t="str">
            <v>UBICACIÓN:</v>
          </cell>
          <cell r="B155" t="str">
            <v>DEPARTAMENTO JACHAL</v>
          </cell>
        </row>
        <row r="156">
          <cell r="A156" t="str">
            <v>RUBRO:</v>
          </cell>
          <cell r="B156">
            <v>2</v>
          </cell>
          <cell r="C156" t="str">
            <v>MOVIMIENTO DE SUELOS</v>
          </cell>
        </row>
        <row r="157">
          <cell r="A157" t="str">
            <v>ITEM:</v>
          </cell>
          <cell r="B157" t="str">
            <v>2.1</v>
          </cell>
          <cell r="C157" t="str">
            <v>Terraplenamientos, rellenos y compactación</v>
          </cell>
          <cell r="F157" t="str">
            <v>UNIDAD:</v>
          </cell>
          <cell r="G157" t="str">
            <v>m3</v>
          </cell>
        </row>
        <row r="159">
          <cell r="A159" t="str">
            <v>DATOS REDETERMINACION</v>
          </cell>
          <cell r="C159" t="str">
            <v>DESIGNACION</v>
          </cell>
          <cell r="D159" t="str">
            <v>U</v>
          </cell>
          <cell r="E159" t="str">
            <v>Cantidad</v>
          </cell>
          <cell r="F159" t="str">
            <v>$ Unitarios</v>
          </cell>
          <cell r="G159" t="str">
            <v>$ Parcial</v>
          </cell>
        </row>
        <row r="160">
          <cell r="A160" t="str">
            <v>CÓDIGO</v>
          </cell>
          <cell r="B160" t="str">
            <v>DESCRIPCIÓN</v>
          </cell>
        </row>
        <row r="161">
          <cell r="C161" t="str">
            <v>A - MATERIALES</v>
          </cell>
        </row>
        <row r="162">
          <cell r="A162" t="str">
            <v/>
          </cell>
          <cell r="B162" t="str">
            <v/>
          </cell>
          <cell r="D162" t="str">
            <v/>
          </cell>
          <cell r="F162">
            <v>0</v>
          </cell>
          <cell r="G162">
            <v>0</v>
          </cell>
        </row>
        <row r="163">
          <cell r="A163" t="str">
            <v/>
          </cell>
          <cell r="B163" t="str">
            <v/>
          </cell>
          <cell r="D163" t="str">
            <v/>
          </cell>
          <cell r="F163">
            <v>0</v>
          </cell>
          <cell r="G163">
            <v>0</v>
          </cell>
        </row>
        <row r="164">
          <cell r="A164" t="str">
            <v/>
          </cell>
          <cell r="B164" t="str">
            <v/>
          </cell>
          <cell r="D164" t="str">
            <v/>
          </cell>
          <cell r="F164">
            <v>0</v>
          </cell>
          <cell r="G164">
            <v>0</v>
          </cell>
        </row>
        <row r="165">
          <cell r="A165" t="str">
            <v/>
          </cell>
          <cell r="B165" t="str">
            <v/>
          </cell>
          <cell r="D165" t="str">
            <v/>
          </cell>
          <cell r="F165">
            <v>0</v>
          </cell>
          <cell r="G165">
            <v>0</v>
          </cell>
        </row>
        <row r="166">
          <cell r="A166" t="str">
            <v/>
          </cell>
          <cell r="B166" t="str">
            <v/>
          </cell>
          <cell r="D166" t="str">
            <v/>
          </cell>
          <cell r="F166">
            <v>0</v>
          </cell>
          <cell r="G166">
            <v>0</v>
          </cell>
        </row>
        <row r="167">
          <cell r="A167" t="str">
            <v/>
          </cell>
          <cell r="B167" t="str">
            <v/>
          </cell>
          <cell r="D167" t="str">
            <v/>
          </cell>
          <cell r="F167">
            <v>0</v>
          </cell>
          <cell r="G167">
            <v>0</v>
          </cell>
        </row>
        <row r="168">
          <cell r="A168" t="str">
            <v/>
          </cell>
          <cell r="B168" t="str">
            <v/>
          </cell>
          <cell r="D168" t="str">
            <v/>
          </cell>
          <cell r="F168">
            <v>0</v>
          </cell>
          <cell r="G168">
            <v>0</v>
          </cell>
        </row>
        <row r="169">
          <cell r="A169" t="str">
            <v/>
          </cell>
          <cell r="B169" t="str">
            <v/>
          </cell>
          <cell r="D169" t="str">
            <v/>
          </cell>
          <cell r="F169">
            <v>0</v>
          </cell>
          <cell r="G169">
            <v>0</v>
          </cell>
        </row>
        <row r="170">
          <cell r="A170" t="str">
            <v/>
          </cell>
          <cell r="B170" t="str">
            <v/>
          </cell>
          <cell r="D170" t="str">
            <v/>
          </cell>
          <cell r="F170">
            <v>0</v>
          </cell>
          <cell r="G170">
            <v>0</v>
          </cell>
        </row>
        <row r="171">
          <cell r="A171" t="str">
            <v/>
          </cell>
          <cell r="B171" t="str">
            <v/>
          </cell>
          <cell r="D171" t="str">
            <v/>
          </cell>
          <cell r="F171">
            <v>0</v>
          </cell>
          <cell r="G171">
            <v>0</v>
          </cell>
        </row>
        <row r="172">
          <cell r="A172" t="str">
            <v/>
          </cell>
          <cell r="B172" t="str">
            <v/>
          </cell>
          <cell r="D172" t="str">
            <v/>
          </cell>
          <cell r="F172">
            <v>0</v>
          </cell>
          <cell r="G172">
            <v>0</v>
          </cell>
        </row>
        <row r="173">
          <cell r="A173" t="str">
            <v/>
          </cell>
          <cell r="B173" t="str">
            <v/>
          </cell>
          <cell r="D173" t="str">
            <v/>
          </cell>
          <cell r="F173">
            <v>0</v>
          </cell>
          <cell r="G173">
            <v>0</v>
          </cell>
        </row>
        <row r="174">
          <cell r="A174" t="str">
            <v/>
          </cell>
          <cell r="B174" t="str">
            <v/>
          </cell>
          <cell r="D174" t="str">
            <v/>
          </cell>
          <cell r="F174">
            <v>0</v>
          </cell>
          <cell r="G174">
            <v>0</v>
          </cell>
        </row>
        <row r="175">
          <cell r="A175" t="str">
            <v/>
          </cell>
          <cell r="B175" t="str">
            <v/>
          </cell>
          <cell r="D175" t="str">
            <v/>
          </cell>
          <cell r="F175">
            <v>0</v>
          </cell>
          <cell r="G175">
            <v>0</v>
          </cell>
        </row>
        <row r="176">
          <cell r="F176" t="str">
            <v>Total A</v>
          </cell>
          <cell r="G176">
            <v>0</v>
          </cell>
        </row>
        <row r="177">
          <cell r="C177" t="str">
            <v>B - MANO DE OBRA</v>
          </cell>
        </row>
        <row r="178">
          <cell r="A178" t="str">
            <v/>
          </cell>
          <cell r="B178" t="str">
            <v/>
          </cell>
          <cell r="D178" t="str">
            <v/>
          </cell>
          <cell r="F178">
            <v>0</v>
          </cell>
          <cell r="G178">
            <v>0</v>
          </cell>
        </row>
        <row r="179">
          <cell r="A179" t="str">
            <v/>
          </cell>
          <cell r="B179" t="str">
            <v/>
          </cell>
          <cell r="D179" t="str">
            <v/>
          </cell>
          <cell r="F179">
            <v>0</v>
          </cell>
          <cell r="G179">
            <v>0</v>
          </cell>
        </row>
        <row r="180">
          <cell r="A180" t="str">
            <v/>
          </cell>
          <cell r="B180" t="str">
            <v/>
          </cell>
          <cell r="D180" t="str">
            <v/>
          </cell>
          <cell r="F180">
            <v>0</v>
          </cell>
          <cell r="G180">
            <v>0</v>
          </cell>
        </row>
        <row r="181">
          <cell r="A181" t="str">
            <v/>
          </cell>
          <cell r="B181" t="str">
            <v/>
          </cell>
          <cell r="D181" t="str">
            <v/>
          </cell>
          <cell r="F181">
            <v>0</v>
          </cell>
          <cell r="G181">
            <v>0</v>
          </cell>
        </row>
        <row r="182">
          <cell r="A182" t="str">
            <v/>
          </cell>
          <cell r="B182" t="str">
            <v/>
          </cell>
          <cell r="D182" t="str">
            <v/>
          </cell>
          <cell r="F182">
            <v>0</v>
          </cell>
          <cell r="G182">
            <v>0</v>
          </cell>
        </row>
        <row r="183">
          <cell r="A183" t="str">
            <v/>
          </cell>
          <cell r="B183" t="str">
            <v/>
          </cell>
          <cell r="D183" t="str">
            <v/>
          </cell>
          <cell r="F183">
            <v>0</v>
          </cell>
          <cell r="G183">
            <v>0</v>
          </cell>
        </row>
        <row r="184">
          <cell r="A184" t="str">
            <v/>
          </cell>
          <cell r="B184" t="str">
            <v/>
          </cell>
          <cell r="D184" t="str">
            <v/>
          </cell>
          <cell r="F184">
            <v>0</v>
          </cell>
          <cell r="G184">
            <v>0</v>
          </cell>
        </row>
        <row r="185">
          <cell r="A185" t="str">
            <v/>
          </cell>
          <cell r="B185" t="str">
            <v/>
          </cell>
          <cell r="D185" t="str">
            <v/>
          </cell>
          <cell r="F185">
            <v>0</v>
          </cell>
          <cell r="G185">
            <v>0</v>
          </cell>
        </row>
        <row r="186">
          <cell r="F186" t="str">
            <v>Total B</v>
          </cell>
          <cell r="G186">
            <v>0</v>
          </cell>
        </row>
        <row r="187">
          <cell r="C187" t="str">
            <v>C - EQUIPOS</v>
          </cell>
        </row>
        <row r="188">
          <cell r="A188" t="str">
            <v/>
          </cell>
          <cell r="B188" t="str">
            <v/>
          </cell>
          <cell r="D188" t="str">
            <v/>
          </cell>
          <cell r="F188">
            <v>0</v>
          </cell>
          <cell r="G188">
            <v>0</v>
          </cell>
        </row>
        <row r="189">
          <cell r="A189" t="str">
            <v/>
          </cell>
          <cell r="B189" t="str">
            <v/>
          </cell>
          <cell r="D189" t="str">
            <v/>
          </cell>
          <cell r="F189">
            <v>0</v>
          </cell>
          <cell r="G189">
            <v>0</v>
          </cell>
        </row>
        <row r="190">
          <cell r="A190" t="str">
            <v/>
          </cell>
          <cell r="B190" t="str">
            <v/>
          </cell>
          <cell r="D190" t="str">
            <v/>
          </cell>
          <cell r="F190">
            <v>0</v>
          </cell>
          <cell r="G190">
            <v>0</v>
          </cell>
        </row>
        <row r="191">
          <cell r="A191" t="str">
            <v/>
          </cell>
          <cell r="B191" t="str">
            <v/>
          </cell>
          <cell r="D191" t="str">
            <v/>
          </cell>
          <cell r="F191">
            <v>0</v>
          </cell>
          <cell r="G191">
            <v>0</v>
          </cell>
        </row>
        <row r="192">
          <cell r="A192" t="str">
            <v/>
          </cell>
          <cell r="B192" t="str">
            <v/>
          </cell>
          <cell r="D192" t="str">
            <v/>
          </cell>
          <cell r="F192">
            <v>0</v>
          </cell>
          <cell r="G192">
            <v>0</v>
          </cell>
        </row>
        <row r="193">
          <cell r="A193" t="str">
            <v/>
          </cell>
          <cell r="B193" t="str">
            <v/>
          </cell>
          <cell r="D193" t="str">
            <v/>
          </cell>
          <cell r="F193">
            <v>0</v>
          </cell>
          <cell r="G193">
            <v>0</v>
          </cell>
        </row>
        <row r="194">
          <cell r="A194" t="str">
            <v/>
          </cell>
          <cell r="B194" t="str">
            <v/>
          </cell>
          <cell r="D194" t="str">
            <v/>
          </cell>
          <cell r="F194">
            <v>0</v>
          </cell>
          <cell r="G194">
            <v>0</v>
          </cell>
        </row>
        <row r="195">
          <cell r="A195" t="str">
            <v/>
          </cell>
          <cell r="B195" t="str">
            <v/>
          </cell>
          <cell r="D195" t="str">
            <v/>
          </cell>
          <cell r="F195">
            <v>0</v>
          </cell>
          <cell r="G195">
            <v>0</v>
          </cell>
        </row>
        <row r="196">
          <cell r="A196" t="str">
            <v/>
          </cell>
          <cell r="B196" t="str">
            <v/>
          </cell>
          <cell r="D196" t="str">
            <v/>
          </cell>
          <cell r="F196">
            <v>0</v>
          </cell>
          <cell r="G196">
            <v>0</v>
          </cell>
        </row>
        <row r="197">
          <cell r="F197" t="str">
            <v>Total C</v>
          </cell>
          <cell r="G197">
            <v>0</v>
          </cell>
        </row>
        <row r="199">
          <cell r="A199" t="str">
            <v>2.1</v>
          </cell>
          <cell r="B199" t="str">
            <v>Terraplenamientos, rellenos y compactación</v>
          </cell>
          <cell r="D199" t="str">
            <v>Costo  Neto</v>
          </cell>
          <cell r="F199" t="str">
            <v>Total D=A+B+C</v>
          </cell>
          <cell r="G199">
            <v>0</v>
          </cell>
        </row>
        <row r="201">
          <cell r="A201" t="str">
            <v>ANALISIS DE PRECIOS</v>
          </cell>
        </row>
        <row r="202">
          <cell r="A202" t="str">
            <v>COMITENTE:</v>
          </cell>
          <cell r="B202" t="str">
            <v>DIRECCIÓN DE INFRAESTRUCTURA ESCOLAR</v>
          </cell>
        </row>
        <row r="203">
          <cell r="A203" t="str">
            <v>CONTRATISTA:</v>
          </cell>
          <cell r="B203">
            <v>0</v>
          </cell>
        </row>
        <row r="204">
          <cell r="A204" t="str">
            <v>OBRA:</v>
          </cell>
          <cell r="B204" t="str">
            <v>ESCUELA 24 DE SEPTIEMBRE</v>
          </cell>
          <cell r="F204" t="str">
            <v>PRECIOS A:</v>
          </cell>
          <cell r="G204">
            <v>0</v>
          </cell>
        </row>
        <row r="205">
          <cell r="A205" t="str">
            <v>UBICACIÓN:</v>
          </cell>
          <cell r="B205" t="str">
            <v>DEPARTAMENTO JACHAL</v>
          </cell>
        </row>
        <row r="206">
          <cell r="A206" t="str">
            <v>RUBRO:</v>
          </cell>
          <cell r="B206">
            <v>2</v>
          </cell>
          <cell r="C206" t="str">
            <v>MOVIMIENTO DE SUELOS</v>
          </cell>
        </row>
        <row r="207">
          <cell r="A207" t="str">
            <v>ITEM:</v>
          </cell>
          <cell r="B207" t="str">
            <v>2.2</v>
          </cell>
          <cell r="C207" t="str">
            <v>Excavaciones para fundaciones</v>
          </cell>
          <cell r="F207" t="str">
            <v>UNIDAD:</v>
          </cell>
          <cell r="G207" t="str">
            <v>m3</v>
          </cell>
        </row>
        <row r="209">
          <cell r="A209" t="str">
            <v>DATOS REDETERMINACION</v>
          </cell>
          <cell r="C209" t="str">
            <v>DESIGNACION</v>
          </cell>
          <cell r="D209" t="str">
            <v>U</v>
          </cell>
          <cell r="E209" t="str">
            <v>Cantidad</v>
          </cell>
          <cell r="F209" t="str">
            <v>$ Unitarios</v>
          </cell>
          <cell r="G209" t="str">
            <v>$ Parcial</v>
          </cell>
        </row>
        <row r="210">
          <cell r="A210" t="str">
            <v>CÓDIGO</v>
          </cell>
          <cell r="B210" t="str">
            <v>DESCRIPCIÓN</v>
          </cell>
        </row>
        <row r="211">
          <cell r="C211" t="str">
            <v>A - MATERIALES</v>
          </cell>
        </row>
        <row r="212">
          <cell r="A212" t="str">
            <v/>
          </cell>
          <cell r="B212" t="str">
            <v/>
          </cell>
          <cell r="D212" t="str">
            <v/>
          </cell>
          <cell r="F212">
            <v>0</v>
          </cell>
          <cell r="G212">
            <v>0</v>
          </cell>
        </row>
        <row r="213">
          <cell r="A213" t="str">
            <v/>
          </cell>
          <cell r="B213" t="str">
            <v/>
          </cell>
          <cell r="D213" t="str">
            <v/>
          </cell>
          <cell r="F213">
            <v>0</v>
          </cell>
          <cell r="G213">
            <v>0</v>
          </cell>
        </row>
        <row r="214">
          <cell r="A214" t="str">
            <v/>
          </cell>
          <cell r="B214" t="str">
            <v/>
          </cell>
          <cell r="D214" t="str">
            <v/>
          </cell>
          <cell r="F214">
            <v>0</v>
          </cell>
          <cell r="G214">
            <v>0</v>
          </cell>
        </row>
        <row r="215">
          <cell r="A215" t="str">
            <v/>
          </cell>
          <cell r="B215" t="str">
            <v/>
          </cell>
          <cell r="D215" t="str">
            <v/>
          </cell>
          <cell r="F215">
            <v>0</v>
          </cell>
          <cell r="G215">
            <v>0</v>
          </cell>
        </row>
        <row r="216">
          <cell r="A216" t="str">
            <v/>
          </cell>
          <cell r="B216" t="str">
            <v/>
          </cell>
          <cell r="D216" t="str">
            <v/>
          </cell>
          <cell r="F216">
            <v>0</v>
          </cell>
          <cell r="G216">
            <v>0</v>
          </cell>
        </row>
        <row r="217">
          <cell r="A217" t="str">
            <v/>
          </cell>
          <cell r="B217" t="str">
            <v/>
          </cell>
          <cell r="D217" t="str">
            <v/>
          </cell>
          <cell r="F217">
            <v>0</v>
          </cell>
          <cell r="G217">
            <v>0</v>
          </cell>
        </row>
        <row r="218">
          <cell r="A218" t="str">
            <v/>
          </cell>
          <cell r="B218" t="str">
            <v/>
          </cell>
          <cell r="D218" t="str">
            <v/>
          </cell>
          <cell r="F218">
            <v>0</v>
          </cell>
          <cell r="G218">
            <v>0</v>
          </cell>
        </row>
        <row r="219">
          <cell r="A219" t="str">
            <v/>
          </cell>
          <cell r="B219" t="str">
            <v/>
          </cell>
          <cell r="D219" t="str">
            <v/>
          </cell>
          <cell r="F219">
            <v>0</v>
          </cell>
          <cell r="G219">
            <v>0</v>
          </cell>
        </row>
        <row r="220">
          <cell r="A220" t="str">
            <v/>
          </cell>
          <cell r="B220" t="str">
            <v/>
          </cell>
          <cell r="D220" t="str">
            <v/>
          </cell>
          <cell r="F220">
            <v>0</v>
          </cell>
          <cell r="G220">
            <v>0</v>
          </cell>
        </row>
        <row r="221">
          <cell r="A221" t="str">
            <v/>
          </cell>
          <cell r="B221" t="str">
            <v/>
          </cell>
          <cell r="D221" t="str">
            <v/>
          </cell>
          <cell r="F221">
            <v>0</v>
          </cell>
          <cell r="G221">
            <v>0</v>
          </cell>
        </row>
        <row r="222">
          <cell r="A222" t="str">
            <v/>
          </cell>
          <cell r="B222" t="str">
            <v/>
          </cell>
          <cell r="D222" t="str">
            <v/>
          </cell>
          <cell r="F222">
            <v>0</v>
          </cell>
          <cell r="G222">
            <v>0</v>
          </cell>
        </row>
        <row r="223">
          <cell r="A223" t="str">
            <v/>
          </cell>
          <cell r="B223" t="str">
            <v/>
          </cell>
          <cell r="D223" t="str">
            <v/>
          </cell>
          <cell r="F223">
            <v>0</v>
          </cell>
          <cell r="G223">
            <v>0</v>
          </cell>
        </row>
        <row r="224">
          <cell r="A224" t="str">
            <v/>
          </cell>
          <cell r="B224" t="str">
            <v/>
          </cell>
          <cell r="D224" t="str">
            <v/>
          </cell>
          <cell r="F224">
            <v>0</v>
          </cell>
          <cell r="G224">
            <v>0</v>
          </cell>
        </row>
        <row r="225">
          <cell r="A225" t="str">
            <v/>
          </cell>
          <cell r="B225" t="str">
            <v/>
          </cell>
          <cell r="D225" t="str">
            <v/>
          </cell>
          <cell r="F225">
            <v>0</v>
          </cell>
          <cell r="G225">
            <v>0</v>
          </cell>
        </row>
        <row r="226">
          <cell r="F226" t="str">
            <v>Total A</v>
          </cell>
          <cell r="G226">
            <v>0</v>
          </cell>
        </row>
        <row r="227">
          <cell r="C227" t="str">
            <v>B - MANO DE OBRA</v>
          </cell>
        </row>
        <row r="228">
          <cell r="A228" t="str">
            <v/>
          </cell>
          <cell r="B228" t="str">
            <v/>
          </cell>
          <cell r="D228" t="str">
            <v/>
          </cell>
          <cell r="F228">
            <v>0</v>
          </cell>
          <cell r="G228">
            <v>0</v>
          </cell>
        </row>
        <row r="229">
          <cell r="A229" t="str">
            <v/>
          </cell>
          <cell r="B229" t="str">
            <v/>
          </cell>
          <cell r="D229" t="str">
            <v/>
          </cell>
          <cell r="F229">
            <v>0</v>
          </cell>
          <cell r="G229">
            <v>0</v>
          </cell>
        </row>
        <row r="230">
          <cell r="A230" t="str">
            <v/>
          </cell>
          <cell r="B230" t="str">
            <v/>
          </cell>
          <cell r="D230" t="str">
            <v/>
          </cell>
          <cell r="F230">
            <v>0</v>
          </cell>
          <cell r="G230">
            <v>0</v>
          </cell>
        </row>
        <row r="231">
          <cell r="A231" t="str">
            <v/>
          </cell>
          <cell r="B231" t="str">
            <v/>
          </cell>
          <cell r="D231" t="str">
            <v/>
          </cell>
          <cell r="F231">
            <v>0</v>
          </cell>
          <cell r="G231">
            <v>0</v>
          </cell>
        </row>
        <row r="232">
          <cell r="A232" t="str">
            <v/>
          </cell>
          <cell r="B232" t="str">
            <v/>
          </cell>
          <cell r="D232" t="str">
            <v/>
          </cell>
          <cell r="F232">
            <v>0</v>
          </cell>
          <cell r="G232">
            <v>0</v>
          </cell>
        </row>
        <row r="233">
          <cell r="A233" t="str">
            <v/>
          </cell>
          <cell r="B233" t="str">
            <v/>
          </cell>
          <cell r="D233" t="str">
            <v/>
          </cell>
          <cell r="F233">
            <v>0</v>
          </cell>
          <cell r="G233">
            <v>0</v>
          </cell>
        </row>
        <row r="234">
          <cell r="A234" t="str">
            <v/>
          </cell>
          <cell r="B234" t="str">
            <v/>
          </cell>
          <cell r="D234" t="str">
            <v/>
          </cell>
          <cell r="F234">
            <v>0</v>
          </cell>
          <cell r="G234">
            <v>0</v>
          </cell>
        </row>
        <row r="235">
          <cell r="A235" t="str">
            <v/>
          </cell>
          <cell r="B235" t="str">
            <v/>
          </cell>
          <cell r="D235" t="str">
            <v/>
          </cell>
          <cell r="F235">
            <v>0</v>
          </cell>
          <cell r="G235">
            <v>0</v>
          </cell>
        </row>
        <row r="236">
          <cell r="F236" t="str">
            <v>Total B</v>
          </cell>
          <cell r="G236">
            <v>0</v>
          </cell>
        </row>
        <row r="237">
          <cell r="C237" t="str">
            <v>C - EQUIPOS</v>
          </cell>
        </row>
        <row r="238">
          <cell r="A238" t="str">
            <v/>
          </cell>
          <cell r="B238" t="str">
            <v/>
          </cell>
          <cell r="D238" t="str">
            <v/>
          </cell>
          <cell r="F238">
            <v>0</v>
          </cell>
          <cell r="G238">
            <v>0</v>
          </cell>
        </row>
        <row r="239">
          <cell r="A239" t="str">
            <v/>
          </cell>
          <cell r="B239" t="str">
            <v/>
          </cell>
          <cell r="D239" t="str">
            <v/>
          </cell>
          <cell r="F239">
            <v>0</v>
          </cell>
          <cell r="G239">
            <v>0</v>
          </cell>
        </row>
        <row r="240">
          <cell r="A240" t="str">
            <v/>
          </cell>
          <cell r="B240" t="str">
            <v/>
          </cell>
          <cell r="D240" t="str">
            <v/>
          </cell>
          <cell r="F240">
            <v>0</v>
          </cell>
          <cell r="G240">
            <v>0</v>
          </cell>
        </row>
        <row r="241">
          <cell r="A241" t="str">
            <v/>
          </cell>
          <cell r="B241" t="str">
            <v/>
          </cell>
          <cell r="D241" t="str">
            <v/>
          </cell>
          <cell r="F241">
            <v>0</v>
          </cell>
          <cell r="G241">
            <v>0</v>
          </cell>
        </row>
        <row r="242">
          <cell r="A242" t="str">
            <v/>
          </cell>
          <cell r="B242" t="str">
            <v/>
          </cell>
          <cell r="D242" t="str">
            <v/>
          </cell>
          <cell r="F242">
            <v>0</v>
          </cell>
          <cell r="G242">
            <v>0</v>
          </cell>
        </row>
        <row r="243">
          <cell r="A243" t="str">
            <v/>
          </cell>
          <cell r="B243" t="str">
            <v/>
          </cell>
          <cell r="D243" t="str">
            <v/>
          </cell>
          <cell r="F243">
            <v>0</v>
          </cell>
          <cell r="G243">
            <v>0</v>
          </cell>
        </row>
        <row r="244">
          <cell r="A244" t="str">
            <v/>
          </cell>
          <cell r="B244" t="str">
            <v/>
          </cell>
          <cell r="D244" t="str">
            <v/>
          </cell>
          <cell r="F244">
            <v>0</v>
          </cell>
          <cell r="G244">
            <v>0</v>
          </cell>
        </row>
        <row r="245">
          <cell r="A245" t="str">
            <v/>
          </cell>
          <cell r="B245" t="str">
            <v/>
          </cell>
          <cell r="D245" t="str">
            <v/>
          </cell>
          <cell r="F245">
            <v>0</v>
          </cell>
          <cell r="G245">
            <v>0</v>
          </cell>
        </row>
        <row r="246">
          <cell r="A246" t="str">
            <v/>
          </cell>
          <cell r="B246" t="str">
            <v/>
          </cell>
          <cell r="D246" t="str">
            <v/>
          </cell>
          <cell r="F246">
            <v>0</v>
          </cell>
          <cell r="G246">
            <v>0</v>
          </cell>
        </row>
        <row r="247">
          <cell r="F247" t="str">
            <v>Total C</v>
          </cell>
          <cell r="G247">
            <v>0</v>
          </cell>
        </row>
        <row r="249">
          <cell r="A249" t="str">
            <v>2.2</v>
          </cell>
          <cell r="B249" t="str">
            <v>Excavaciones para fundaciones</v>
          </cell>
          <cell r="D249" t="str">
            <v>Costo  Neto</v>
          </cell>
          <cell r="F249" t="str">
            <v>Total D=A+B+C</v>
          </cell>
          <cell r="G249">
            <v>0</v>
          </cell>
        </row>
        <row r="251">
          <cell r="A251" t="str">
            <v>ANALISIS DE PRECIOS</v>
          </cell>
        </row>
        <row r="252">
          <cell r="A252" t="str">
            <v>COMITENTE:</v>
          </cell>
          <cell r="B252" t="str">
            <v>DIRECCIÓN DE INFRAESTRUCTURA ESCOLAR</v>
          </cell>
        </row>
        <row r="253">
          <cell r="A253" t="str">
            <v>CONTRATISTA:</v>
          </cell>
          <cell r="B253">
            <v>0</v>
          </cell>
        </row>
        <row r="254">
          <cell r="A254" t="str">
            <v>OBRA:</v>
          </cell>
          <cell r="B254" t="str">
            <v>ESCUELA 24 DE SEPTIEMBRE</v>
          </cell>
          <cell r="F254" t="str">
            <v>PRECIOS A:</v>
          </cell>
          <cell r="G254">
            <v>0</v>
          </cell>
        </row>
        <row r="255">
          <cell r="A255" t="str">
            <v>UBICACIÓN:</v>
          </cell>
          <cell r="B255" t="str">
            <v>DEPARTAMENTO JACHAL</v>
          </cell>
        </row>
        <row r="256">
          <cell r="A256" t="str">
            <v>RUBRO:</v>
          </cell>
          <cell r="B256">
            <v>3</v>
          </cell>
          <cell r="C256" t="str">
            <v>ESTRUCTURA RESISTENTE</v>
          </cell>
        </row>
        <row r="257">
          <cell r="A257" t="str">
            <v>ITEM:</v>
          </cell>
          <cell r="B257" t="str">
            <v>3.1.1</v>
          </cell>
          <cell r="C257" t="str">
            <v>Hormigones de limpieza y no estructurales</v>
          </cell>
          <cell r="F257" t="str">
            <v>UNIDAD:</v>
          </cell>
          <cell r="G257" t="str">
            <v>m2</v>
          </cell>
        </row>
        <row r="259">
          <cell r="A259" t="str">
            <v>DATOS REDETERMINACION</v>
          </cell>
          <cell r="C259" t="str">
            <v>DESIGNACION</v>
          </cell>
          <cell r="D259" t="str">
            <v>U</v>
          </cell>
          <cell r="E259" t="str">
            <v>Cantidad</v>
          </cell>
          <cell r="F259" t="str">
            <v>$ Unitarios</v>
          </cell>
          <cell r="G259" t="str">
            <v>$ Parcial</v>
          </cell>
        </row>
        <row r="260">
          <cell r="A260" t="str">
            <v>CÓDIGO</v>
          </cell>
          <cell r="B260" t="str">
            <v>DESCRIPCIÓN</v>
          </cell>
        </row>
        <row r="261">
          <cell r="C261" t="str">
            <v>A - MATERIALES</v>
          </cell>
        </row>
        <row r="262">
          <cell r="A262" t="str">
            <v/>
          </cell>
          <cell r="B262" t="str">
            <v/>
          </cell>
          <cell r="D262" t="str">
            <v/>
          </cell>
          <cell r="F262">
            <v>0</v>
          </cell>
          <cell r="G262">
            <v>0</v>
          </cell>
        </row>
        <row r="263">
          <cell r="A263" t="str">
            <v/>
          </cell>
          <cell r="B263" t="str">
            <v/>
          </cell>
          <cell r="D263" t="str">
            <v/>
          </cell>
          <cell r="F263">
            <v>0</v>
          </cell>
          <cell r="G263">
            <v>0</v>
          </cell>
        </row>
        <row r="264">
          <cell r="A264" t="str">
            <v/>
          </cell>
          <cell r="B264" t="str">
            <v/>
          </cell>
          <cell r="D264" t="str">
            <v/>
          </cell>
          <cell r="F264">
            <v>0</v>
          </cell>
          <cell r="G264">
            <v>0</v>
          </cell>
        </row>
        <row r="265">
          <cell r="A265" t="str">
            <v/>
          </cell>
          <cell r="B265" t="str">
            <v/>
          </cell>
          <cell r="D265" t="str">
            <v/>
          </cell>
          <cell r="F265">
            <v>0</v>
          </cell>
          <cell r="G265">
            <v>0</v>
          </cell>
        </row>
        <row r="266">
          <cell r="A266" t="str">
            <v/>
          </cell>
          <cell r="B266" t="str">
            <v/>
          </cell>
          <cell r="D266" t="str">
            <v/>
          </cell>
          <cell r="F266">
            <v>0</v>
          </cell>
          <cell r="G266">
            <v>0</v>
          </cell>
        </row>
        <row r="267">
          <cell r="A267" t="str">
            <v/>
          </cell>
          <cell r="B267" t="str">
            <v/>
          </cell>
          <cell r="D267" t="str">
            <v/>
          </cell>
          <cell r="F267">
            <v>0</v>
          </cell>
          <cell r="G267">
            <v>0</v>
          </cell>
        </row>
        <row r="268">
          <cell r="A268" t="str">
            <v/>
          </cell>
          <cell r="B268" t="str">
            <v/>
          </cell>
          <cell r="D268" t="str">
            <v/>
          </cell>
          <cell r="F268">
            <v>0</v>
          </cell>
          <cell r="G268">
            <v>0</v>
          </cell>
        </row>
        <row r="269">
          <cell r="A269" t="str">
            <v/>
          </cell>
          <cell r="B269" t="str">
            <v/>
          </cell>
          <cell r="D269" t="str">
            <v/>
          </cell>
          <cell r="F269">
            <v>0</v>
          </cell>
          <cell r="G269">
            <v>0</v>
          </cell>
        </row>
        <row r="270">
          <cell r="A270" t="str">
            <v/>
          </cell>
          <cell r="B270" t="str">
            <v/>
          </cell>
          <cell r="D270" t="str">
            <v/>
          </cell>
          <cell r="F270">
            <v>0</v>
          </cell>
          <cell r="G270">
            <v>0</v>
          </cell>
        </row>
        <row r="271">
          <cell r="A271" t="str">
            <v/>
          </cell>
          <cell r="B271" t="str">
            <v/>
          </cell>
          <cell r="D271" t="str">
            <v/>
          </cell>
          <cell r="F271">
            <v>0</v>
          </cell>
          <cell r="G271">
            <v>0</v>
          </cell>
        </row>
        <row r="272">
          <cell r="A272" t="str">
            <v/>
          </cell>
          <cell r="B272" t="str">
            <v/>
          </cell>
          <cell r="D272" t="str">
            <v/>
          </cell>
          <cell r="F272">
            <v>0</v>
          </cell>
          <cell r="G272">
            <v>0</v>
          </cell>
        </row>
        <row r="273">
          <cell r="A273" t="str">
            <v/>
          </cell>
          <cell r="B273" t="str">
            <v/>
          </cell>
          <cell r="D273" t="str">
            <v/>
          </cell>
          <cell r="F273">
            <v>0</v>
          </cell>
          <cell r="G273">
            <v>0</v>
          </cell>
        </row>
        <row r="274">
          <cell r="A274" t="str">
            <v/>
          </cell>
          <cell r="B274" t="str">
            <v/>
          </cell>
          <cell r="D274" t="str">
            <v/>
          </cell>
          <cell r="F274">
            <v>0</v>
          </cell>
          <cell r="G274">
            <v>0</v>
          </cell>
        </row>
        <row r="275">
          <cell r="A275" t="str">
            <v/>
          </cell>
          <cell r="B275" t="str">
            <v/>
          </cell>
          <cell r="D275" t="str">
            <v/>
          </cell>
          <cell r="F275">
            <v>0</v>
          </cell>
          <cell r="G275">
            <v>0</v>
          </cell>
        </row>
        <row r="276">
          <cell r="F276" t="str">
            <v>Total A</v>
          </cell>
          <cell r="G276">
            <v>0</v>
          </cell>
        </row>
        <row r="277">
          <cell r="C277" t="str">
            <v>B - MANO DE OBRA</v>
          </cell>
        </row>
        <row r="278">
          <cell r="A278" t="str">
            <v/>
          </cell>
          <cell r="B278" t="str">
            <v/>
          </cell>
          <cell r="D278" t="str">
            <v/>
          </cell>
          <cell r="F278">
            <v>0</v>
          </cell>
          <cell r="G278">
            <v>0</v>
          </cell>
        </row>
        <row r="279">
          <cell r="A279" t="str">
            <v/>
          </cell>
          <cell r="B279" t="str">
            <v/>
          </cell>
          <cell r="D279" t="str">
            <v/>
          </cell>
          <cell r="F279">
            <v>0</v>
          </cell>
          <cell r="G279">
            <v>0</v>
          </cell>
        </row>
        <row r="280">
          <cell r="A280" t="str">
            <v/>
          </cell>
          <cell r="B280" t="str">
            <v/>
          </cell>
          <cell r="D280" t="str">
            <v/>
          </cell>
          <cell r="F280">
            <v>0</v>
          </cell>
          <cell r="G280">
            <v>0</v>
          </cell>
        </row>
        <row r="281">
          <cell r="A281" t="str">
            <v/>
          </cell>
          <cell r="B281" t="str">
            <v/>
          </cell>
          <cell r="D281" t="str">
            <v/>
          </cell>
          <cell r="F281">
            <v>0</v>
          </cell>
          <cell r="G281">
            <v>0</v>
          </cell>
        </row>
        <row r="282">
          <cell r="A282" t="str">
            <v/>
          </cell>
          <cell r="B282" t="str">
            <v/>
          </cell>
          <cell r="D282" t="str">
            <v/>
          </cell>
          <cell r="F282">
            <v>0</v>
          </cell>
          <cell r="G282">
            <v>0</v>
          </cell>
        </row>
        <row r="283">
          <cell r="A283" t="str">
            <v/>
          </cell>
          <cell r="B283" t="str">
            <v/>
          </cell>
          <cell r="D283" t="str">
            <v/>
          </cell>
          <cell r="F283">
            <v>0</v>
          </cell>
          <cell r="G283">
            <v>0</v>
          </cell>
        </row>
        <row r="284">
          <cell r="A284" t="str">
            <v/>
          </cell>
          <cell r="B284" t="str">
            <v/>
          </cell>
          <cell r="D284" t="str">
            <v/>
          </cell>
          <cell r="F284">
            <v>0</v>
          </cell>
          <cell r="G284">
            <v>0</v>
          </cell>
        </row>
        <row r="285">
          <cell r="A285" t="str">
            <v/>
          </cell>
          <cell r="B285" t="str">
            <v/>
          </cell>
          <cell r="D285" t="str">
            <v/>
          </cell>
          <cell r="F285">
            <v>0</v>
          </cell>
          <cell r="G285">
            <v>0</v>
          </cell>
        </row>
        <row r="286">
          <cell r="F286" t="str">
            <v>Total B</v>
          </cell>
          <cell r="G286">
            <v>0</v>
          </cell>
        </row>
        <row r="287">
          <cell r="C287" t="str">
            <v>C - EQUIPOS</v>
          </cell>
        </row>
        <row r="288">
          <cell r="A288" t="str">
            <v/>
          </cell>
          <cell r="B288" t="str">
            <v/>
          </cell>
          <cell r="D288" t="str">
            <v/>
          </cell>
          <cell r="F288">
            <v>0</v>
          </cell>
          <cell r="G288">
            <v>0</v>
          </cell>
        </row>
        <row r="289">
          <cell r="A289" t="str">
            <v/>
          </cell>
          <cell r="B289" t="str">
            <v/>
          </cell>
          <cell r="D289" t="str">
            <v/>
          </cell>
          <cell r="F289">
            <v>0</v>
          </cell>
          <cell r="G289">
            <v>0</v>
          </cell>
        </row>
        <row r="290">
          <cell r="A290" t="str">
            <v/>
          </cell>
          <cell r="B290" t="str">
            <v/>
          </cell>
          <cell r="D290" t="str">
            <v/>
          </cell>
          <cell r="F290">
            <v>0</v>
          </cell>
          <cell r="G290">
            <v>0</v>
          </cell>
        </row>
        <row r="291">
          <cell r="A291" t="str">
            <v/>
          </cell>
          <cell r="B291" t="str">
            <v/>
          </cell>
          <cell r="D291" t="str">
            <v/>
          </cell>
          <cell r="F291">
            <v>0</v>
          </cell>
          <cell r="G291">
            <v>0</v>
          </cell>
        </row>
        <row r="292">
          <cell r="A292" t="str">
            <v/>
          </cell>
          <cell r="B292" t="str">
            <v/>
          </cell>
          <cell r="D292" t="str">
            <v/>
          </cell>
          <cell r="F292">
            <v>0</v>
          </cell>
          <cell r="G292">
            <v>0</v>
          </cell>
        </row>
        <row r="293">
          <cell r="A293" t="str">
            <v/>
          </cell>
          <cell r="B293" t="str">
            <v/>
          </cell>
          <cell r="D293" t="str">
            <v/>
          </cell>
          <cell r="F293">
            <v>0</v>
          </cell>
          <cell r="G293">
            <v>0</v>
          </cell>
        </row>
        <row r="294">
          <cell r="A294" t="str">
            <v/>
          </cell>
          <cell r="B294" t="str">
            <v/>
          </cell>
          <cell r="D294" t="str">
            <v/>
          </cell>
          <cell r="F294">
            <v>0</v>
          </cell>
          <cell r="G294">
            <v>0</v>
          </cell>
        </row>
        <row r="295">
          <cell r="A295" t="str">
            <v/>
          </cell>
          <cell r="B295" t="str">
            <v/>
          </cell>
          <cell r="D295" t="str">
            <v/>
          </cell>
          <cell r="F295">
            <v>0</v>
          </cell>
          <cell r="G295">
            <v>0</v>
          </cell>
        </row>
        <row r="296">
          <cell r="A296" t="str">
            <v/>
          </cell>
          <cell r="B296" t="str">
            <v/>
          </cell>
          <cell r="D296" t="str">
            <v/>
          </cell>
          <cell r="F296">
            <v>0</v>
          </cell>
          <cell r="G296">
            <v>0</v>
          </cell>
        </row>
        <row r="297">
          <cell r="F297" t="str">
            <v>Total C</v>
          </cell>
          <cell r="G297">
            <v>0</v>
          </cell>
        </row>
        <row r="299">
          <cell r="A299" t="str">
            <v>3.1.1</v>
          </cell>
          <cell r="B299" t="str">
            <v>Hormigones de limpieza y no estructurales</v>
          </cell>
          <cell r="D299" t="str">
            <v>Costo  Neto</v>
          </cell>
          <cell r="F299" t="str">
            <v>Total D=A+B+C</v>
          </cell>
          <cell r="G299">
            <v>0</v>
          </cell>
        </row>
        <row r="301">
          <cell r="A301" t="str">
            <v>ANALISIS DE PRECIOS</v>
          </cell>
        </row>
        <row r="302">
          <cell r="A302" t="str">
            <v>COMITENTE:</v>
          </cell>
          <cell r="B302" t="str">
            <v>DIRECCIÓN DE INFRAESTRUCTURA ESCOLAR</v>
          </cell>
        </row>
        <row r="303">
          <cell r="A303" t="str">
            <v>CONTRATISTA:</v>
          </cell>
          <cell r="B303">
            <v>0</v>
          </cell>
        </row>
        <row r="304">
          <cell r="A304" t="str">
            <v>OBRA:</v>
          </cell>
          <cell r="B304" t="str">
            <v>ESCUELA 24 DE SEPTIEMBRE</v>
          </cell>
          <cell r="F304" t="str">
            <v>PRECIOS A:</v>
          </cell>
          <cell r="G304">
            <v>0</v>
          </cell>
        </row>
        <row r="305">
          <cell r="A305" t="str">
            <v>UBICACIÓN:</v>
          </cell>
          <cell r="B305" t="str">
            <v>DEPARTAMENTO JACHAL</v>
          </cell>
        </row>
        <row r="306">
          <cell r="A306" t="str">
            <v>RUBRO:</v>
          </cell>
          <cell r="B306">
            <v>3</v>
          </cell>
          <cell r="C306" t="str">
            <v>ESTRUCTURA RESISTENTE</v>
          </cell>
        </row>
        <row r="307">
          <cell r="A307" t="str">
            <v>ITEM:</v>
          </cell>
          <cell r="B307" t="str">
            <v>3.1.3</v>
          </cell>
          <cell r="C307" t="str">
            <v>Hormigones para plateas, zapatas, bases y vigas de fundación</v>
          </cell>
          <cell r="F307" t="str">
            <v>UNIDAD:</v>
          </cell>
          <cell r="G307" t="str">
            <v>m3</v>
          </cell>
        </row>
        <row r="309">
          <cell r="A309" t="str">
            <v>DATOS REDETERMINACION</v>
          </cell>
          <cell r="C309" t="str">
            <v>DESIGNACION</v>
          </cell>
          <cell r="D309" t="str">
            <v>U</v>
          </cell>
          <cell r="E309" t="str">
            <v>Cantidad</v>
          </cell>
          <cell r="F309" t="str">
            <v>$ Unitarios</v>
          </cell>
          <cell r="G309" t="str">
            <v>$ Parcial</v>
          </cell>
        </row>
        <row r="310">
          <cell r="A310" t="str">
            <v>CÓDIGO</v>
          </cell>
          <cell r="B310" t="str">
            <v>DESCRIPCIÓN</v>
          </cell>
        </row>
        <row r="311">
          <cell r="C311" t="str">
            <v>A - MATERIALES</v>
          </cell>
        </row>
        <row r="312">
          <cell r="A312" t="str">
            <v/>
          </cell>
          <cell r="B312" t="str">
            <v/>
          </cell>
          <cell r="D312" t="str">
            <v/>
          </cell>
          <cell r="F312">
            <v>0</v>
          </cell>
          <cell r="G312">
            <v>0</v>
          </cell>
        </row>
        <row r="313">
          <cell r="A313" t="str">
            <v/>
          </cell>
          <cell r="B313" t="str">
            <v/>
          </cell>
          <cell r="D313" t="str">
            <v/>
          </cell>
          <cell r="F313">
            <v>0</v>
          </cell>
          <cell r="G313">
            <v>0</v>
          </cell>
        </row>
        <row r="314">
          <cell r="A314" t="str">
            <v/>
          </cell>
          <cell r="B314" t="str">
            <v/>
          </cell>
          <cell r="D314" t="str">
            <v/>
          </cell>
          <cell r="F314">
            <v>0</v>
          </cell>
          <cell r="G314">
            <v>0</v>
          </cell>
        </row>
        <row r="315">
          <cell r="A315" t="str">
            <v/>
          </cell>
          <cell r="B315" t="str">
            <v/>
          </cell>
          <cell r="D315" t="str">
            <v/>
          </cell>
          <cell r="F315">
            <v>0</v>
          </cell>
          <cell r="G315">
            <v>0</v>
          </cell>
        </row>
        <row r="316">
          <cell r="A316" t="str">
            <v/>
          </cell>
          <cell r="B316" t="str">
            <v/>
          </cell>
          <cell r="D316" t="str">
            <v/>
          </cell>
          <cell r="F316">
            <v>0</v>
          </cell>
          <cell r="G316">
            <v>0</v>
          </cell>
        </row>
        <row r="317">
          <cell r="A317" t="str">
            <v/>
          </cell>
          <cell r="B317" t="str">
            <v/>
          </cell>
          <cell r="D317" t="str">
            <v/>
          </cell>
          <cell r="F317">
            <v>0</v>
          </cell>
          <cell r="G317">
            <v>0</v>
          </cell>
        </row>
        <row r="318">
          <cell r="A318" t="str">
            <v/>
          </cell>
          <cell r="B318" t="str">
            <v/>
          </cell>
          <cell r="D318" t="str">
            <v/>
          </cell>
          <cell r="F318">
            <v>0</v>
          </cell>
          <cell r="G318">
            <v>0</v>
          </cell>
        </row>
        <row r="319">
          <cell r="A319" t="str">
            <v/>
          </cell>
          <cell r="B319" t="str">
            <v/>
          </cell>
          <cell r="D319" t="str">
            <v/>
          </cell>
          <cell r="F319">
            <v>0</v>
          </cell>
          <cell r="G319">
            <v>0</v>
          </cell>
        </row>
        <row r="320">
          <cell r="A320" t="str">
            <v/>
          </cell>
          <cell r="B320" t="str">
            <v/>
          </cell>
          <cell r="D320" t="str">
            <v/>
          </cell>
          <cell r="F320">
            <v>0</v>
          </cell>
          <cell r="G320">
            <v>0</v>
          </cell>
        </row>
        <row r="321">
          <cell r="A321" t="str">
            <v/>
          </cell>
          <cell r="B321" t="str">
            <v/>
          </cell>
          <cell r="D321" t="str">
            <v/>
          </cell>
          <cell r="F321">
            <v>0</v>
          </cell>
          <cell r="G321">
            <v>0</v>
          </cell>
        </row>
        <row r="322">
          <cell r="A322" t="str">
            <v/>
          </cell>
          <cell r="B322" t="str">
            <v/>
          </cell>
          <cell r="D322" t="str">
            <v/>
          </cell>
          <cell r="F322">
            <v>0</v>
          </cell>
          <cell r="G322">
            <v>0</v>
          </cell>
        </row>
        <row r="323">
          <cell r="A323" t="str">
            <v/>
          </cell>
          <cell r="B323" t="str">
            <v/>
          </cell>
          <cell r="D323" t="str">
            <v/>
          </cell>
          <cell r="F323">
            <v>0</v>
          </cell>
          <cell r="G323">
            <v>0</v>
          </cell>
        </row>
        <row r="324">
          <cell r="A324" t="str">
            <v/>
          </cell>
          <cell r="B324" t="str">
            <v/>
          </cell>
          <cell r="D324" t="str">
            <v/>
          </cell>
          <cell r="F324">
            <v>0</v>
          </cell>
          <cell r="G324">
            <v>0</v>
          </cell>
        </row>
        <row r="325">
          <cell r="A325" t="str">
            <v/>
          </cell>
          <cell r="B325" t="str">
            <v/>
          </cell>
          <cell r="D325" t="str">
            <v/>
          </cell>
          <cell r="F325">
            <v>0</v>
          </cell>
          <cell r="G325">
            <v>0</v>
          </cell>
        </row>
        <row r="326">
          <cell r="F326" t="str">
            <v>Total A</v>
          </cell>
          <cell r="G326">
            <v>0</v>
          </cell>
        </row>
        <row r="327">
          <cell r="C327" t="str">
            <v>B - MANO DE OBRA</v>
          </cell>
        </row>
        <row r="328">
          <cell r="A328" t="str">
            <v/>
          </cell>
          <cell r="B328" t="str">
            <v/>
          </cell>
          <cell r="D328" t="str">
            <v/>
          </cell>
          <cell r="F328">
            <v>0</v>
          </cell>
          <cell r="G328">
            <v>0</v>
          </cell>
        </row>
        <row r="329">
          <cell r="A329" t="str">
            <v/>
          </cell>
          <cell r="B329" t="str">
            <v/>
          </cell>
          <cell r="D329" t="str">
            <v/>
          </cell>
          <cell r="F329">
            <v>0</v>
          </cell>
          <cell r="G329">
            <v>0</v>
          </cell>
        </row>
        <row r="330">
          <cell r="A330" t="str">
            <v/>
          </cell>
          <cell r="B330" t="str">
            <v/>
          </cell>
          <cell r="D330" t="str">
            <v/>
          </cell>
          <cell r="F330">
            <v>0</v>
          </cell>
          <cell r="G330">
            <v>0</v>
          </cell>
        </row>
        <row r="331">
          <cell r="A331" t="str">
            <v/>
          </cell>
          <cell r="B331" t="str">
            <v/>
          </cell>
          <cell r="D331" t="str">
            <v/>
          </cell>
          <cell r="F331">
            <v>0</v>
          </cell>
          <cell r="G331">
            <v>0</v>
          </cell>
        </row>
        <row r="332">
          <cell r="A332" t="str">
            <v/>
          </cell>
          <cell r="B332" t="str">
            <v/>
          </cell>
          <cell r="D332" t="str">
            <v/>
          </cell>
          <cell r="F332">
            <v>0</v>
          </cell>
          <cell r="G332">
            <v>0</v>
          </cell>
        </row>
        <row r="333">
          <cell r="A333" t="str">
            <v/>
          </cell>
          <cell r="B333" t="str">
            <v/>
          </cell>
          <cell r="D333" t="str">
            <v/>
          </cell>
          <cell r="F333">
            <v>0</v>
          </cell>
          <cell r="G333">
            <v>0</v>
          </cell>
        </row>
        <row r="334">
          <cell r="A334" t="str">
            <v/>
          </cell>
          <cell r="B334" t="str">
            <v/>
          </cell>
          <cell r="D334" t="str">
            <v/>
          </cell>
          <cell r="F334">
            <v>0</v>
          </cell>
          <cell r="G334">
            <v>0</v>
          </cell>
        </row>
        <row r="335">
          <cell r="A335" t="str">
            <v/>
          </cell>
          <cell r="B335" t="str">
            <v/>
          </cell>
          <cell r="D335" t="str">
            <v/>
          </cell>
          <cell r="F335">
            <v>0</v>
          </cell>
          <cell r="G335">
            <v>0</v>
          </cell>
        </row>
        <row r="336">
          <cell r="F336" t="str">
            <v>Total B</v>
          </cell>
          <cell r="G336">
            <v>0</v>
          </cell>
        </row>
        <row r="337">
          <cell r="C337" t="str">
            <v>C - EQUIPOS</v>
          </cell>
        </row>
        <row r="338">
          <cell r="A338" t="str">
            <v/>
          </cell>
          <cell r="B338" t="str">
            <v/>
          </cell>
          <cell r="D338" t="str">
            <v/>
          </cell>
          <cell r="F338">
            <v>0</v>
          </cell>
          <cell r="G338">
            <v>0</v>
          </cell>
        </row>
        <row r="339">
          <cell r="A339" t="str">
            <v/>
          </cell>
          <cell r="B339" t="str">
            <v/>
          </cell>
          <cell r="D339" t="str">
            <v/>
          </cell>
          <cell r="F339">
            <v>0</v>
          </cell>
          <cell r="G339">
            <v>0</v>
          </cell>
        </row>
        <row r="340">
          <cell r="A340" t="str">
            <v/>
          </cell>
          <cell r="B340" t="str">
            <v/>
          </cell>
          <cell r="D340" t="str">
            <v/>
          </cell>
          <cell r="F340">
            <v>0</v>
          </cell>
          <cell r="G340">
            <v>0</v>
          </cell>
        </row>
        <row r="341">
          <cell r="A341" t="str">
            <v/>
          </cell>
          <cell r="B341" t="str">
            <v/>
          </cell>
          <cell r="D341" t="str">
            <v/>
          </cell>
          <cell r="F341">
            <v>0</v>
          </cell>
          <cell r="G341">
            <v>0</v>
          </cell>
        </row>
        <row r="342">
          <cell r="A342" t="str">
            <v/>
          </cell>
          <cell r="B342" t="str">
            <v/>
          </cell>
          <cell r="D342" t="str">
            <v/>
          </cell>
          <cell r="F342">
            <v>0</v>
          </cell>
          <cell r="G342">
            <v>0</v>
          </cell>
        </row>
        <row r="343">
          <cell r="A343" t="str">
            <v/>
          </cell>
          <cell r="B343" t="str">
            <v/>
          </cell>
          <cell r="D343" t="str">
            <v/>
          </cell>
          <cell r="F343">
            <v>0</v>
          </cell>
          <cell r="G343">
            <v>0</v>
          </cell>
        </row>
        <row r="344">
          <cell r="A344" t="str">
            <v/>
          </cell>
          <cell r="B344" t="str">
            <v/>
          </cell>
          <cell r="D344" t="str">
            <v/>
          </cell>
          <cell r="F344">
            <v>0</v>
          </cell>
          <cell r="G344">
            <v>0</v>
          </cell>
        </row>
        <row r="345">
          <cell r="A345" t="str">
            <v/>
          </cell>
          <cell r="B345" t="str">
            <v/>
          </cell>
          <cell r="D345" t="str">
            <v/>
          </cell>
          <cell r="F345">
            <v>0</v>
          </cell>
          <cell r="G345">
            <v>0</v>
          </cell>
        </row>
        <row r="346">
          <cell r="A346" t="str">
            <v/>
          </cell>
          <cell r="B346" t="str">
            <v/>
          </cell>
          <cell r="D346" t="str">
            <v/>
          </cell>
          <cell r="F346">
            <v>0</v>
          </cell>
          <cell r="G346">
            <v>0</v>
          </cell>
        </row>
        <row r="347">
          <cell r="F347" t="str">
            <v>Total C</v>
          </cell>
          <cell r="G347">
            <v>0</v>
          </cell>
        </row>
        <row r="349">
          <cell r="A349" t="str">
            <v>3.1.3</v>
          </cell>
          <cell r="B349" t="str">
            <v>Hormigones para plateas, zapatas, bases y vigas de fundación</v>
          </cell>
          <cell r="D349" t="str">
            <v>Costo  Neto</v>
          </cell>
          <cell r="F349" t="str">
            <v>Total D=A+B+C</v>
          </cell>
          <cell r="G349">
            <v>0</v>
          </cell>
        </row>
        <row r="351">
          <cell r="A351" t="str">
            <v>ANALISIS DE PRECIOS</v>
          </cell>
        </row>
        <row r="352">
          <cell r="A352" t="str">
            <v>COMITENTE:</v>
          </cell>
          <cell r="B352" t="str">
            <v>DIRECCIÓN DE INFRAESTRUCTURA ESCOLAR</v>
          </cell>
        </row>
        <row r="353">
          <cell r="A353" t="str">
            <v>CONTRATISTA:</v>
          </cell>
          <cell r="B353">
            <v>0</v>
          </cell>
        </row>
        <row r="354">
          <cell r="A354" t="str">
            <v>OBRA:</v>
          </cell>
          <cell r="B354" t="str">
            <v>ESCUELA 24 DE SEPTIEMBRE</v>
          </cell>
          <cell r="F354" t="str">
            <v>PRECIOS A:</v>
          </cell>
          <cell r="G354">
            <v>0</v>
          </cell>
        </row>
        <row r="355">
          <cell r="A355" t="str">
            <v>UBICACIÓN:</v>
          </cell>
          <cell r="B355" t="str">
            <v>DEPARTAMENTO JACHAL</v>
          </cell>
        </row>
        <row r="356">
          <cell r="A356" t="str">
            <v>RUBRO:</v>
          </cell>
          <cell r="B356">
            <v>3</v>
          </cell>
          <cell r="C356" t="str">
            <v>ESTRUCTURA RESISTENTE</v>
          </cell>
        </row>
        <row r="357">
          <cell r="A357" t="str">
            <v>ITEM:</v>
          </cell>
          <cell r="B357" t="str">
            <v>3.1.4</v>
          </cell>
          <cell r="C357" t="str">
            <v>Hormigones para vigas de arriostramiento</v>
          </cell>
          <cell r="F357" t="str">
            <v>UNIDAD:</v>
          </cell>
          <cell r="G357" t="str">
            <v>m3</v>
          </cell>
        </row>
        <row r="359">
          <cell r="A359" t="str">
            <v>DATOS REDETERMINACION</v>
          </cell>
          <cell r="C359" t="str">
            <v>DESIGNACION</v>
          </cell>
          <cell r="D359" t="str">
            <v>U</v>
          </cell>
          <cell r="E359" t="str">
            <v>Cantidad</v>
          </cell>
          <cell r="F359" t="str">
            <v>$ Unitarios</v>
          </cell>
          <cell r="G359" t="str">
            <v>$ Parcial</v>
          </cell>
        </row>
        <row r="360">
          <cell r="A360" t="str">
            <v>CÓDIGO</v>
          </cell>
          <cell r="B360" t="str">
            <v>DESCRIPCIÓN</v>
          </cell>
        </row>
        <row r="361">
          <cell r="C361" t="str">
            <v>A - MATERIALES</v>
          </cell>
        </row>
        <row r="362">
          <cell r="A362" t="str">
            <v/>
          </cell>
          <cell r="B362" t="str">
            <v/>
          </cell>
          <cell r="D362" t="str">
            <v/>
          </cell>
          <cell r="F362">
            <v>0</v>
          </cell>
          <cell r="G362">
            <v>0</v>
          </cell>
        </row>
        <row r="363">
          <cell r="A363" t="str">
            <v/>
          </cell>
          <cell r="B363" t="str">
            <v/>
          </cell>
          <cell r="D363" t="str">
            <v/>
          </cell>
          <cell r="F363">
            <v>0</v>
          </cell>
          <cell r="G363">
            <v>0</v>
          </cell>
        </row>
        <row r="364">
          <cell r="A364" t="str">
            <v/>
          </cell>
          <cell r="B364" t="str">
            <v/>
          </cell>
          <cell r="D364" t="str">
            <v/>
          </cell>
          <cell r="F364">
            <v>0</v>
          </cell>
          <cell r="G364">
            <v>0</v>
          </cell>
        </row>
        <row r="365">
          <cell r="A365" t="str">
            <v/>
          </cell>
          <cell r="B365" t="str">
            <v/>
          </cell>
          <cell r="D365" t="str">
            <v/>
          </cell>
          <cell r="F365">
            <v>0</v>
          </cell>
          <cell r="G365">
            <v>0</v>
          </cell>
        </row>
        <row r="366">
          <cell r="A366" t="str">
            <v/>
          </cell>
          <cell r="B366" t="str">
            <v/>
          </cell>
          <cell r="D366" t="str">
            <v/>
          </cell>
          <cell r="F366">
            <v>0</v>
          </cell>
          <cell r="G366">
            <v>0</v>
          </cell>
        </row>
        <row r="367">
          <cell r="A367" t="str">
            <v/>
          </cell>
          <cell r="B367" t="str">
            <v/>
          </cell>
          <cell r="D367" t="str">
            <v/>
          </cell>
          <cell r="F367">
            <v>0</v>
          </cell>
          <cell r="G367">
            <v>0</v>
          </cell>
        </row>
        <row r="368">
          <cell r="A368" t="str">
            <v/>
          </cell>
          <cell r="B368" t="str">
            <v/>
          </cell>
          <cell r="D368" t="str">
            <v/>
          </cell>
          <cell r="F368">
            <v>0</v>
          </cell>
          <cell r="G368">
            <v>0</v>
          </cell>
        </row>
        <row r="369">
          <cell r="A369" t="str">
            <v/>
          </cell>
          <cell r="B369" t="str">
            <v/>
          </cell>
          <cell r="D369" t="str">
            <v/>
          </cell>
          <cell r="F369">
            <v>0</v>
          </cell>
          <cell r="G369">
            <v>0</v>
          </cell>
        </row>
        <row r="370">
          <cell r="A370" t="str">
            <v/>
          </cell>
          <cell r="B370" t="str">
            <v/>
          </cell>
          <cell r="D370" t="str">
            <v/>
          </cell>
          <cell r="F370">
            <v>0</v>
          </cell>
          <cell r="G370">
            <v>0</v>
          </cell>
        </row>
        <row r="371">
          <cell r="A371" t="str">
            <v/>
          </cell>
          <cell r="B371" t="str">
            <v/>
          </cell>
          <cell r="D371" t="str">
            <v/>
          </cell>
          <cell r="F371">
            <v>0</v>
          </cell>
          <cell r="G371">
            <v>0</v>
          </cell>
        </row>
        <row r="372">
          <cell r="A372" t="str">
            <v/>
          </cell>
          <cell r="B372" t="str">
            <v/>
          </cell>
          <cell r="D372" t="str">
            <v/>
          </cell>
          <cell r="F372">
            <v>0</v>
          </cell>
          <cell r="G372">
            <v>0</v>
          </cell>
        </row>
        <row r="373">
          <cell r="A373" t="str">
            <v/>
          </cell>
          <cell r="B373" t="str">
            <v/>
          </cell>
          <cell r="D373" t="str">
            <v/>
          </cell>
          <cell r="F373">
            <v>0</v>
          </cell>
          <cell r="G373">
            <v>0</v>
          </cell>
        </row>
        <row r="374">
          <cell r="A374" t="str">
            <v/>
          </cell>
          <cell r="B374" t="str">
            <v/>
          </cell>
          <cell r="D374" t="str">
            <v/>
          </cell>
          <cell r="F374">
            <v>0</v>
          </cell>
          <cell r="G374">
            <v>0</v>
          </cell>
        </row>
        <row r="375">
          <cell r="A375" t="str">
            <v/>
          </cell>
          <cell r="B375" t="str">
            <v/>
          </cell>
          <cell r="D375" t="str">
            <v/>
          </cell>
          <cell r="F375">
            <v>0</v>
          </cell>
          <cell r="G375">
            <v>0</v>
          </cell>
        </row>
        <row r="376">
          <cell r="F376" t="str">
            <v>Total A</v>
          </cell>
          <cell r="G376">
            <v>0</v>
          </cell>
        </row>
        <row r="377">
          <cell r="C377" t="str">
            <v>B - MANO DE OBRA</v>
          </cell>
        </row>
        <row r="378">
          <cell r="A378" t="str">
            <v/>
          </cell>
          <cell r="B378" t="str">
            <v/>
          </cell>
          <cell r="D378" t="str">
            <v/>
          </cell>
          <cell r="F378">
            <v>0</v>
          </cell>
          <cell r="G378">
            <v>0</v>
          </cell>
        </row>
        <row r="379">
          <cell r="A379" t="str">
            <v/>
          </cell>
          <cell r="B379" t="str">
            <v/>
          </cell>
          <cell r="D379" t="str">
            <v/>
          </cell>
          <cell r="F379">
            <v>0</v>
          </cell>
          <cell r="G379">
            <v>0</v>
          </cell>
        </row>
        <row r="380">
          <cell r="A380" t="str">
            <v/>
          </cell>
          <cell r="B380" t="str">
            <v/>
          </cell>
          <cell r="D380" t="str">
            <v/>
          </cell>
          <cell r="F380">
            <v>0</v>
          </cell>
          <cell r="G380">
            <v>0</v>
          </cell>
        </row>
        <row r="381">
          <cell r="A381" t="str">
            <v/>
          </cell>
          <cell r="B381" t="str">
            <v/>
          </cell>
          <cell r="D381" t="str">
            <v/>
          </cell>
          <cell r="F381">
            <v>0</v>
          </cell>
          <cell r="G381">
            <v>0</v>
          </cell>
        </row>
        <row r="382">
          <cell r="A382" t="str">
            <v/>
          </cell>
          <cell r="B382" t="str">
            <v/>
          </cell>
          <cell r="D382" t="str">
            <v/>
          </cell>
          <cell r="F382">
            <v>0</v>
          </cell>
          <cell r="G382">
            <v>0</v>
          </cell>
        </row>
        <row r="383">
          <cell r="A383" t="str">
            <v/>
          </cell>
          <cell r="B383" t="str">
            <v/>
          </cell>
          <cell r="D383" t="str">
            <v/>
          </cell>
          <cell r="F383">
            <v>0</v>
          </cell>
          <cell r="G383">
            <v>0</v>
          </cell>
        </row>
        <row r="384">
          <cell r="A384" t="str">
            <v/>
          </cell>
          <cell r="B384" t="str">
            <v/>
          </cell>
          <cell r="D384" t="str">
            <v/>
          </cell>
          <cell r="F384">
            <v>0</v>
          </cell>
          <cell r="G384">
            <v>0</v>
          </cell>
        </row>
        <row r="385">
          <cell r="A385" t="str">
            <v/>
          </cell>
          <cell r="B385" t="str">
            <v/>
          </cell>
          <cell r="D385" t="str">
            <v/>
          </cell>
          <cell r="F385">
            <v>0</v>
          </cell>
          <cell r="G385">
            <v>0</v>
          </cell>
        </row>
        <row r="386">
          <cell r="F386" t="str">
            <v>Total B</v>
          </cell>
          <cell r="G386">
            <v>0</v>
          </cell>
        </row>
        <row r="387">
          <cell r="C387" t="str">
            <v>C - EQUIPOS</v>
          </cell>
        </row>
        <row r="388">
          <cell r="A388" t="str">
            <v/>
          </cell>
          <cell r="B388" t="str">
            <v/>
          </cell>
          <cell r="D388" t="str">
            <v/>
          </cell>
          <cell r="F388">
            <v>0</v>
          </cell>
          <cell r="G388">
            <v>0</v>
          </cell>
        </row>
        <row r="389">
          <cell r="A389" t="str">
            <v/>
          </cell>
          <cell r="B389" t="str">
            <v/>
          </cell>
          <cell r="D389" t="str">
            <v/>
          </cell>
          <cell r="F389">
            <v>0</v>
          </cell>
          <cell r="G389">
            <v>0</v>
          </cell>
        </row>
        <row r="390">
          <cell r="A390" t="str">
            <v/>
          </cell>
          <cell r="B390" t="str">
            <v/>
          </cell>
          <cell r="D390" t="str">
            <v/>
          </cell>
          <cell r="F390">
            <v>0</v>
          </cell>
          <cell r="G390">
            <v>0</v>
          </cell>
        </row>
        <row r="391">
          <cell r="A391" t="str">
            <v/>
          </cell>
          <cell r="B391" t="str">
            <v/>
          </cell>
          <cell r="D391" t="str">
            <v/>
          </cell>
          <cell r="F391">
            <v>0</v>
          </cell>
          <cell r="G391">
            <v>0</v>
          </cell>
        </row>
        <row r="392">
          <cell r="A392" t="str">
            <v/>
          </cell>
          <cell r="B392" t="str">
            <v/>
          </cell>
          <cell r="D392" t="str">
            <v/>
          </cell>
          <cell r="F392">
            <v>0</v>
          </cell>
          <cell r="G392">
            <v>0</v>
          </cell>
        </row>
        <row r="393">
          <cell r="A393" t="str">
            <v/>
          </cell>
          <cell r="B393" t="str">
            <v/>
          </cell>
          <cell r="D393" t="str">
            <v/>
          </cell>
          <cell r="F393">
            <v>0</v>
          </cell>
          <cell r="G393">
            <v>0</v>
          </cell>
        </row>
        <row r="394">
          <cell r="A394" t="str">
            <v/>
          </cell>
          <cell r="B394" t="str">
            <v/>
          </cell>
          <cell r="D394" t="str">
            <v/>
          </cell>
          <cell r="F394">
            <v>0</v>
          </cell>
          <cell r="G394">
            <v>0</v>
          </cell>
        </row>
        <row r="395">
          <cell r="A395" t="str">
            <v/>
          </cell>
          <cell r="B395" t="str">
            <v/>
          </cell>
          <cell r="D395" t="str">
            <v/>
          </cell>
          <cell r="F395">
            <v>0</v>
          </cell>
          <cell r="G395">
            <v>0</v>
          </cell>
        </row>
        <row r="396">
          <cell r="A396" t="str">
            <v/>
          </cell>
          <cell r="B396" t="str">
            <v/>
          </cell>
          <cell r="D396" t="str">
            <v/>
          </cell>
          <cell r="F396">
            <v>0</v>
          </cell>
          <cell r="G396">
            <v>0</v>
          </cell>
        </row>
        <row r="397">
          <cell r="F397" t="str">
            <v>Total C</v>
          </cell>
          <cell r="G397">
            <v>0</v>
          </cell>
        </row>
        <row r="399">
          <cell r="A399" t="str">
            <v>3.1.4</v>
          </cell>
          <cell r="B399" t="str">
            <v>Hormigones para vigas de arriostramiento</v>
          </cell>
          <cell r="D399" t="str">
            <v>Costo  Neto</v>
          </cell>
          <cell r="F399" t="str">
            <v>Total D=A+B+C</v>
          </cell>
          <cell r="G399">
            <v>0</v>
          </cell>
        </row>
        <row r="401">
          <cell r="A401" t="str">
            <v>ANALISIS DE PRECIOS</v>
          </cell>
        </row>
        <row r="402">
          <cell r="A402" t="str">
            <v>COMITENTE:</v>
          </cell>
          <cell r="B402" t="str">
            <v>DIRECCIÓN DE INFRAESTRUCTURA ESCOLAR</v>
          </cell>
        </row>
        <row r="403">
          <cell r="A403" t="str">
            <v>CONTRATISTA:</v>
          </cell>
          <cell r="B403">
            <v>0</v>
          </cell>
        </row>
        <row r="404">
          <cell r="A404" t="str">
            <v>OBRA:</v>
          </cell>
          <cell r="B404" t="str">
            <v>ESCUELA 24 DE SEPTIEMBRE</v>
          </cell>
          <cell r="F404" t="str">
            <v>PRECIOS A:</v>
          </cell>
          <cell r="G404">
            <v>0</v>
          </cell>
        </row>
        <row r="405">
          <cell r="A405" t="str">
            <v>UBICACIÓN:</v>
          </cell>
          <cell r="B405" t="str">
            <v>DEPARTAMENTO JACHAL</v>
          </cell>
        </row>
        <row r="406">
          <cell r="A406" t="str">
            <v>RUBRO:</v>
          </cell>
          <cell r="B406">
            <v>3</v>
          </cell>
          <cell r="C406" t="str">
            <v>ESTRUCTURA RESISTENTE</v>
          </cell>
        </row>
        <row r="407">
          <cell r="A407" t="str">
            <v>ITEM:</v>
          </cell>
          <cell r="B407" t="str">
            <v>3.1.5</v>
          </cell>
          <cell r="C407" t="str">
            <v>Hormigones para columnas de carga</v>
          </cell>
          <cell r="F407" t="str">
            <v>UNIDAD:</v>
          </cell>
          <cell r="G407" t="str">
            <v>m3</v>
          </cell>
        </row>
        <row r="409">
          <cell r="A409" t="str">
            <v>DATOS REDETERMINACION</v>
          </cell>
          <cell r="C409" t="str">
            <v>DESIGNACION</v>
          </cell>
          <cell r="D409" t="str">
            <v>U</v>
          </cell>
          <cell r="E409" t="str">
            <v>Cantidad</v>
          </cell>
          <cell r="F409" t="str">
            <v>$ Unitarios</v>
          </cell>
          <cell r="G409" t="str">
            <v>$ Parcial</v>
          </cell>
        </row>
        <row r="410">
          <cell r="A410" t="str">
            <v>CÓDIGO</v>
          </cell>
          <cell r="B410" t="str">
            <v>DESCRIPCIÓN</v>
          </cell>
        </row>
        <row r="411">
          <cell r="C411" t="str">
            <v>A - MATERIALES</v>
          </cell>
        </row>
        <row r="412">
          <cell r="A412" t="str">
            <v/>
          </cell>
          <cell r="B412" t="str">
            <v/>
          </cell>
          <cell r="D412" t="str">
            <v/>
          </cell>
          <cell r="F412">
            <v>0</v>
          </cell>
          <cell r="G412">
            <v>0</v>
          </cell>
        </row>
        <row r="413">
          <cell r="A413" t="str">
            <v/>
          </cell>
          <cell r="B413" t="str">
            <v/>
          </cell>
          <cell r="D413" t="str">
            <v/>
          </cell>
          <cell r="F413">
            <v>0</v>
          </cell>
          <cell r="G413">
            <v>0</v>
          </cell>
        </row>
        <row r="414">
          <cell r="A414" t="str">
            <v/>
          </cell>
          <cell r="B414" t="str">
            <v/>
          </cell>
          <cell r="D414" t="str">
            <v/>
          </cell>
          <cell r="F414">
            <v>0</v>
          </cell>
          <cell r="G414">
            <v>0</v>
          </cell>
        </row>
        <row r="415">
          <cell r="A415" t="str">
            <v/>
          </cell>
          <cell r="B415" t="str">
            <v/>
          </cell>
          <cell r="D415" t="str">
            <v/>
          </cell>
          <cell r="F415">
            <v>0</v>
          </cell>
          <cell r="G415">
            <v>0</v>
          </cell>
        </row>
        <row r="416">
          <cell r="A416" t="str">
            <v/>
          </cell>
          <cell r="B416" t="str">
            <v/>
          </cell>
          <cell r="D416" t="str">
            <v/>
          </cell>
          <cell r="F416">
            <v>0</v>
          </cell>
          <cell r="G416">
            <v>0</v>
          </cell>
        </row>
        <row r="417">
          <cell r="A417" t="str">
            <v/>
          </cell>
          <cell r="B417" t="str">
            <v/>
          </cell>
          <cell r="D417" t="str">
            <v/>
          </cell>
          <cell r="F417">
            <v>0</v>
          </cell>
          <cell r="G417">
            <v>0</v>
          </cell>
        </row>
        <row r="418">
          <cell r="A418" t="str">
            <v/>
          </cell>
          <cell r="B418" t="str">
            <v/>
          </cell>
          <cell r="D418" t="str">
            <v/>
          </cell>
          <cell r="F418">
            <v>0</v>
          </cell>
          <cell r="G418">
            <v>0</v>
          </cell>
        </row>
        <row r="419">
          <cell r="A419" t="str">
            <v/>
          </cell>
          <cell r="B419" t="str">
            <v/>
          </cell>
          <cell r="D419" t="str">
            <v/>
          </cell>
          <cell r="F419">
            <v>0</v>
          </cell>
          <cell r="G419">
            <v>0</v>
          </cell>
        </row>
        <row r="420">
          <cell r="A420" t="str">
            <v/>
          </cell>
          <cell r="B420" t="str">
            <v/>
          </cell>
          <cell r="D420" t="str">
            <v/>
          </cell>
          <cell r="F420">
            <v>0</v>
          </cell>
          <cell r="G420">
            <v>0</v>
          </cell>
        </row>
        <row r="421">
          <cell r="A421" t="str">
            <v/>
          </cell>
          <cell r="B421" t="str">
            <v/>
          </cell>
          <cell r="D421" t="str">
            <v/>
          </cell>
          <cell r="F421">
            <v>0</v>
          </cell>
          <cell r="G421">
            <v>0</v>
          </cell>
        </row>
        <row r="422">
          <cell r="A422" t="str">
            <v/>
          </cell>
          <cell r="B422" t="str">
            <v/>
          </cell>
          <cell r="D422" t="str">
            <v/>
          </cell>
          <cell r="F422">
            <v>0</v>
          </cell>
          <cell r="G422">
            <v>0</v>
          </cell>
        </row>
        <row r="423">
          <cell r="A423" t="str">
            <v/>
          </cell>
          <cell r="B423" t="str">
            <v/>
          </cell>
          <cell r="D423" t="str">
            <v/>
          </cell>
          <cell r="F423">
            <v>0</v>
          </cell>
          <cell r="G423">
            <v>0</v>
          </cell>
        </row>
        <row r="424">
          <cell r="A424" t="str">
            <v/>
          </cell>
          <cell r="B424" t="str">
            <v/>
          </cell>
          <cell r="D424" t="str">
            <v/>
          </cell>
          <cell r="F424">
            <v>0</v>
          </cell>
          <cell r="G424">
            <v>0</v>
          </cell>
        </row>
        <row r="425">
          <cell r="A425" t="str">
            <v/>
          </cell>
          <cell r="B425" t="str">
            <v/>
          </cell>
          <cell r="D425" t="str">
            <v/>
          </cell>
          <cell r="F425">
            <v>0</v>
          </cell>
          <cell r="G425">
            <v>0</v>
          </cell>
        </row>
        <row r="426">
          <cell r="F426" t="str">
            <v>Total A</v>
          </cell>
          <cell r="G426">
            <v>0</v>
          </cell>
        </row>
        <row r="427">
          <cell r="C427" t="str">
            <v>B - MANO DE OBRA</v>
          </cell>
        </row>
        <row r="428">
          <cell r="A428" t="str">
            <v/>
          </cell>
          <cell r="B428" t="str">
            <v/>
          </cell>
          <cell r="D428" t="str">
            <v/>
          </cell>
          <cell r="F428">
            <v>0</v>
          </cell>
          <cell r="G428">
            <v>0</v>
          </cell>
        </row>
        <row r="429">
          <cell r="A429" t="str">
            <v/>
          </cell>
          <cell r="B429" t="str">
            <v/>
          </cell>
          <cell r="D429" t="str">
            <v/>
          </cell>
          <cell r="F429">
            <v>0</v>
          </cell>
          <cell r="G429">
            <v>0</v>
          </cell>
        </row>
        <row r="430">
          <cell r="A430" t="str">
            <v/>
          </cell>
          <cell r="B430" t="str">
            <v/>
          </cell>
          <cell r="D430" t="str">
            <v/>
          </cell>
          <cell r="F430">
            <v>0</v>
          </cell>
          <cell r="G430">
            <v>0</v>
          </cell>
        </row>
        <row r="431">
          <cell r="A431" t="str">
            <v/>
          </cell>
          <cell r="B431" t="str">
            <v/>
          </cell>
          <cell r="D431" t="str">
            <v/>
          </cell>
          <cell r="F431">
            <v>0</v>
          </cell>
          <cell r="G431">
            <v>0</v>
          </cell>
        </row>
        <row r="432">
          <cell r="A432" t="str">
            <v/>
          </cell>
          <cell r="B432" t="str">
            <v/>
          </cell>
          <cell r="D432" t="str">
            <v/>
          </cell>
          <cell r="F432">
            <v>0</v>
          </cell>
          <cell r="G432">
            <v>0</v>
          </cell>
        </row>
        <row r="433">
          <cell r="A433" t="str">
            <v/>
          </cell>
          <cell r="B433" t="str">
            <v/>
          </cell>
          <cell r="D433" t="str">
            <v/>
          </cell>
          <cell r="F433">
            <v>0</v>
          </cell>
          <cell r="G433">
            <v>0</v>
          </cell>
        </row>
        <row r="434">
          <cell r="A434" t="str">
            <v/>
          </cell>
          <cell r="B434" t="str">
            <v/>
          </cell>
          <cell r="D434" t="str">
            <v/>
          </cell>
          <cell r="F434">
            <v>0</v>
          </cell>
          <cell r="G434">
            <v>0</v>
          </cell>
        </row>
        <row r="435">
          <cell r="A435" t="str">
            <v/>
          </cell>
          <cell r="B435" t="str">
            <v/>
          </cell>
          <cell r="D435" t="str">
            <v/>
          </cell>
          <cell r="F435">
            <v>0</v>
          </cell>
          <cell r="G435">
            <v>0</v>
          </cell>
        </row>
        <row r="436">
          <cell r="F436" t="str">
            <v>Total B</v>
          </cell>
          <cell r="G436">
            <v>0</v>
          </cell>
        </row>
        <row r="437">
          <cell r="C437" t="str">
            <v>C - EQUIPOS</v>
          </cell>
        </row>
        <row r="438">
          <cell r="A438" t="str">
            <v/>
          </cell>
          <cell r="B438" t="str">
            <v/>
          </cell>
          <cell r="D438" t="str">
            <v/>
          </cell>
          <cell r="F438">
            <v>0</v>
          </cell>
          <cell r="G438">
            <v>0</v>
          </cell>
        </row>
        <row r="439">
          <cell r="A439" t="str">
            <v/>
          </cell>
          <cell r="B439" t="str">
            <v/>
          </cell>
          <cell r="D439" t="str">
            <v/>
          </cell>
          <cell r="F439">
            <v>0</v>
          </cell>
          <cell r="G439">
            <v>0</v>
          </cell>
        </row>
        <row r="440">
          <cell r="A440" t="str">
            <v/>
          </cell>
          <cell r="B440" t="str">
            <v/>
          </cell>
          <cell r="D440" t="str">
            <v/>
          </cell>
          <cell r="F440">
            <v>0</v>
          </cell>
          <cell r="G440">
            <v>0</v>
          </cell>
        </row>
        <row r="441">
          <cell r="A441" t="str">
            <v/>
          </cell>
          <cell r="B441" t="str">
            <v/>
          </cell>
          <cell r="D441" t="str">
            <v/>
          </cell>
          <cell r="F441">
            <v>0</v>
          </cell>
          <cell r="G441">
            <v>0</v>
          </cell>
        </row>
        <row r="442">
          <cell r="A442" t="str">
            <v/>
          </cell>
          <cell r="B442" t="str">
            <v/>
          </cell>
          <cell r="D442" t="str">
            <v/>
          </cell>
          <cell r="F442">
            <v>0</v>
          </cell>
          <cell r="G442">
            <v>0</v>
          </cell>
        </row>
        <row r="443">
          <cell r="A443" t="str">
            <v/>
          </cell>
          <cell r="B443" t="str">
            <v/>
          </cell>
          <cell r="D443" t="str">
            <v/>
          </cell>
          <cell r="F443">
            <v>0</v>
          </cell>
          <cell r="G443">
            <v>0</v>
          </cell>
        </row>
        <row r="444">
          <cell r="A444" t="str">
            <v/>
          </cell>
          <cell r="B444" t="str">
            <v/>
          </cell>
          <cell r="D444" t="str">
            <v/>
          </cell>
          <cell r="F444">
            <v>0</v>
          </cell>
          <cell r="G444">
            <v>0</v>
          </cell>
        </row>
        <row r="445">
          <cell r="A445" t="str">
            <v/>
          </cell>
          <cell r="B445" t="str">
            <v/>
          </cell>
          <cell r="D445" t="str">
            <v/>
          </cell>
          <cell r="F445">
            <v>0</v>
          </cell>
          <cell r="G445">
            <v>0</v>
          </cell>
        </row>
        <row r="446">
          <cell r="A446" t="str">
            <v/>
          </cell>
          <cell r="B446" t="str">
            <v/>
          </cell>
          <cell r="D446" t="str">
            <v/>
          </cell>
          <cell r="F446">
            <v>0</v>
          </cell>
          <cell r="G446">
            <v>0</v>
          </cell>
        </row>
        <row r="447">
          <cell r="F447" t="str">
            <v>Total C</v>
          </cell>
          <cell r="G447">
            <v>0</v>
          </cell>
        </row>
        <row r="449">
          <cell r="A449" t="str">
            <v>3.1.5</v>
          </cell>
          <cell r="B449" t="str">
            <v>Hormigones para columnas de carga</v>
          </cell>
          <cell r="D449" t="str">
            <v>Costo  Neto</v>
          </cell>
          <cell r="F449" t="str">
            <v>Total D=A+B+C</v>
          </cell>
          <cell r="G449">
            <v>0</v>
          </cell>
        </row>
        <row r="451">
          <cell r="A451" t="str">
            <v>ANALISIS DE PRECIOS</v>
          </cell>
        </row>
        <row r="452">
          <cell r="A452" t="str">
            <v>COMITENTE:</v>
          </cell>
          <cell r="B452" t="str">
            <v>DIRECCIÓN DE INFRAESTRUCTURA ESCOLAR</v>
          </cell>
        </row>
        <row r="453">
          <cell r="A453" t="str">
            <v>CONTRATISTA:</v>
          </cell>
          <cell r="B453">
            <v>0</v>
          </cell>
        </row>
        <row r="454">
          <cell r="A454" t="str">
            <v>OBRA:</v>
          </cell>
          <cell r="B454" t="str">
            <v>ESCUELA 24 DE SEPTIEMBRE</v>
          </cell>
          <cell r="F454" t="str">
            <v>PRECIOS A:</v>
          </cell>
          <cell r="G454">
            <v>0</v>
          </cell>
        </row>
        <row r="455">
          <cell r="A455" t="str">
            <v>UBICACIÓN:</v>
          </cell>
          <cell r="B455" t="str">
            <v>DEPARTAMENTO JACHAL</v>
          </cell>
        </row>
        <row r="456">
          <cell r="A456" t="str">
            <v>RUBRO:</v>
          </cell>
          <cell r="B456">
            <v>3</v>
          </cell>
          <cell r="C456" t="str">
            <v>ESTRUCTURA RESISTENTE</v>
          </cell>
        </row>
        <row r="457">
          <cell r="A457" t="str">
            <v>ITEM:</v>
          </cell>
          <cell r="B457" t="str">
            <v>3.1.6</v>
          </cell>
          <cell r="C457" t="str">
            <v>Hormigones para columnas de encadenado</v>
          </cell>
          <cell r="F457" t="str">
            <v>UNIDAD:</v>
          </cell>
          <cell r="G457" t="str">
            <v>m3</v>
          </cell>
        </row>
        <row r="459">
          <cell r="A459" t="str">
            <v>DATOS REDETERMINACION</v>
          </cell>
          <cell r="C459" t="str">
            <v>DESIGNACION</v>
          </cell>
          <cell r="D459" t="str">
            <v>U</v>
          </cell>
          <cell r="E459" t="str">
            <v>Cantidad</v>
          </cell>
          <cell r="F459" t="str">
            <v>$ Unitarios</v>
          </cell>
          <cell r="G459" t="str">
            <v>$ Parcial</v>
          </cell>
        </row>
        <row r="460">
          <cell r="A460" t="str">
            <v>CÓDIGO</v>
          </cell>
          <cell r="B460" t="str">
            <v>DESCRIPCIÓN</v>
          </cell>
        </row>
        <row r="461">
          <cell r="C461" t="str">
            <v>A - MATERIALES</v>
          </cell>
        </row>
        <row r="462">
          <cell r="A462" t="str">
            <v/>
          </cell>
          <cell r="B462" t="str">
            <v/>
          </cell>
          <cell r="D462" t="str">
            <v/>
          </cell>
          <cell r="F462">
            <v>0</v>
          </cell>
          <cell r="G462">
            <v>0</v>
          </cell>
        </row>
        <row r="463">
          <cell r="A463" t="str">
            <v/>
          </cell>
          <cell r="B463" t="str">
            <v/>
          </cell>
          <cell r="D463" t="str">
            <v/>
          </cell>
          <cell r="F463">
            <v>0</v>
          </cell>
          <cell r="G463">
            <v>0</v>
          </cell>
        </row>
        <row r="464">
          <cell r="A464" t="str">
            <v/>
          </cell>
          <cell r="B464" t="str">
            <v/>
          </cell>
          <cell r="D464" t="str">
            <v/>
          </cell>
          <cell r="F464">
            <v>0</v>
          </cell>
          <cell r="G464">
            <v>0</v>
          </cell>
        </row>
        <row r="465">
          <cell r="A465" t="str">
            <v/>
          </cell>
          <cell r="B465" t="str">
            <v/>
          </cell>
          <cell r="D465" t="str">
            <v/>
          </cell>
          <cell r="F465">
            <v>0</v>
          </cell>
          <cell r="G465">
            <v>0</v>
          </cell>
        </row>
        <row r="466">
          <cell r="A466" t="str">
            <v/>
          </cell>
          <cell r="B466" t="str">
            <v/>
          </cell>
          <cell r="D466" t="str">
            <v/>
          </cell>
          <cell r="F466">
            <v>0</v>
          </cell>
          <cell r="G466">
            <v>0</v>
          </cell>
        </row>
        <row r="467">
          <cell r="A467" t="str">
            <v/>
          </cell>
          <cell r="B467" t="str">
            <v/>
          </cell>
          <cell r="D467" t="str">
            <v/>
          </cell>
          <cell r="F467">
            <v>0</v>
          </cell>
          <cell r="G467">
            <v>0</v>
          </cell>
        </row>
        <row r="468">
          <cell r="A468" t="str">
            <v/>
          </cell>
          <cell r="B468" t="str">
            <v/>
          </cell>
          <cell r="D468" t="str">
            <v/>
          </cell>
          <cell r="F468">
            <v>0</v>
          </cell>
          <cell r="G468">
            <v>0</v>
          </cell>
        </row>
        <row r="469">
          <cell r="A469" t="str">
            <v/>
          </cell>
          <cell r="B469" t="str">
            <v/>
          </cell>
          <cell r="D469" t="str">
            <v/>
          </cell>
          <cell r="F469">
            <v>0</v>
          </cell>
          <cell r="G469">
            <v>0</v>
          </cell>
        </row>
        <row r="470">
          <cell r="A470" t="str">
            <v/>
          </cell>
          <cell r="B470" t="str">
            <v/>
          </cell>
          <cell r="D470" t="str">
            <v/>
          </cell>
          <cell r="F470">
            <v>0</v>
          </cell>
          <cell r="G470">
            <v>0</v>
          </cell>
        </row>
        <row r="471">
          <cell r="A471" t="str">
            <v/>
          </cell>
          <cell r="B471" t="str">
            <v/>
          </cell>
          <cell r="D471" t="str">
            <v/>
          </cell>
          <cell r="F471">
            <v>0</v>
          </cell>
          <cell r="G471">
            <v>0</v>
          </cell>
        </row>
        <row r="472">
          <cell r="A472" t="str">
            <v/>
          </cell>
          <cell r="B472" t="str">
            <v/>
          </cell>
          <cell r="D472" t="str">
            <v/>
          </cell>
          <cell r="F472">
            <v>0</v>
          </cell>
          <cell r="G472">
            <v>0</v>
          </cell>
        </row>
        <row r="473">
          <cell r="A473" t="str">
            <v/>
          </cell>
          <cell r="B473" t="str">
            <v/>
          </cell>
          <cell r="D473" t="str">
            <v/>
          </cell>
          <cell r="F473">
            <v>0</v>
          </cell>
          <cell r="G473">
            <v>0</v>
          </cell>
        </row>
        <row r="474">
          <cell r="A474" t="str">
            <v/>
          </cell>
          <cell r="B474" t="str">
            <v/>
          </cell>
          <cell r="D474" t="str">
            <v/>
          </cell>
          <cell r="F474">
            <v>0</v>
          </cell>
          <cell r="G474">
            <v>0</v>
          </cell>
        </row>
        <row r="475">
          <cell r="A475" t="str">
            <v/>
          </cell>
          <cell r="B475" t="str">
            <v/>
          </cell>
          <cell r="D475" t="str">
            <v/>
          </cell>
          <cell r="F475">
            <v>0</v>
          </cell>
          <cell r="G475">
            <v>0</v>
          </cell>
        </row>
        <row r="476">
          <cell r="F476" t="str">
            <v>Total A</v>
          </cell>
          <cell r="G476">
            <v>0</v>
          </cell>
        </row>
        <row r="477">
          <cell r="C477" t="str">
            <v>B - MANO DE OBRA</v>
          </cell>
        </row>
        <row r="478">
          <cell r="A478" t="str">
            <v/>
          </cell>
          <cell r="B478" t="str">
            <v/>
          </cell>
          <cell r="D478" t="str">
            <v/>
          </cell>
          <cell r="F478">
            <v>0</v>
          </cell>
          <cell r="G478">
            <v>0</v>
          </cell>
        </row>
        <row r="479">
          <cell r="A479" t="str">
            <v/>
          </cell>
          <cell r="B479" t="str">
            <v/>
          </cell>
          <cell r="D479" t="str">
            <v/>
          </cell>
          <cell r="F479">
            <v>0</v>
          </cell>
          <cell r="G479">
            <v>0</v>
          </cell>
        </row>
        <row r="480">
          <cell r="A480" t="str">
            <v/>
          </cell>
          <cell r="B480" t="str">
            <v/>
          </cell>
          <cell r="D480" t="str">
            <v/>
          </cell>
          <cell r="F480">
            <v>0</v>
          </cell>
          <cell r="G480">
            <v>0</v>
          </cell>
        </row>
        <row r="481">
          <cell r="A481" t="str">
            <v/>
          </cell>
          <cell r="B481" t="str">
            <v/>
          </cell>
          <cell r="D481" t="str">
            <v/>
          </cell>
          <cell r="F481">
            <v>0</v>
          </cell>
          <cell r="G481">
            <v>0</v>
          </cell>
        </row>
        <row r="482">
          <cell r="A482" t="str">
            <v/>
          </cell>
          <cell r="B482" t="str">
            <v/>
          </cell>
          <cell r="D482" t="str">
            <v/>
          </cell>
          <cell r="F482">
            <v>0</v>
          </cell>
          <cell r="G482">
            <v>0</v>
          </cell>
        </row>
        <row r="483">
          <cell r="A483" t="str">
            <v/>
          </cell>
          <cell r="B483" t="str">
            <v/>
          </cell>
          <cell r="D483" t="str">
            <v/>
          </cell>
          <cell r="F483">
            <v>0</v>
          </cell>
          <cell r="G483">
            <v>0</v>
          </cell>
        </row>
        <row r="484">
          <cell r="A484" t="str">
            <v/>
          </cell>
          <cell r="B484" t="str">
            <v/>
          </cell>
          <cell r="D484" t="str">
            <v/>
          </cell>
          <cell r="F484">
            <v>0</v>
          </cell>
          <cell r="G484">
            <v>0</v>
          </cell>
        </row>
        <row r="485">
          <cell r="A485" t="str">
            <v/>
          </cell>
          <cell r="B485" t="str">
            <v/>
          </cell>
          <cell r="D485" t="str">
            <v/>
          </cell>
          <cell r="F485">
            <v>0</v>
          </cell>
          <cell r="G485">
            <v>0</v>
          </cell>
        </row>
        <row r="486">
          <cell r="F486" t="str">
            <v>Total B</v>
          </cell>
          <cell r="G486">
            <v>0</v>
          </cell>
        </row>
        <row r="487">
          <cell r="C487" t="str">
            <v>C - EQUIPOS</v>
          </cell>
        </row>
        <row r="488">
          <cell r="A488" t="str">
            <v/>
          </cell>
          <cell r="B488" t="str">
            <v/>
          </cell>
          <cell r="D488" t="str">
            <v/>
          </cell>
          <cell r="F488">
            <v>0</v>
          </cell>
          <cell r="G488">
            <v>0</v>
          </cell>
        </row>
        <row r="489">
          <cell r="A489" t="str">
            <v/>
          </cell>
          <cell r="B489" t="str">
            <v/>
          </cell>
          <cell r="D489" t="str">
            <v/>
          </cell>
          <cell r="F489">
            <v>0</v>
          </cell>
          <cell r="G489">
            <v>0</v>
          </cell>
        </row>
        <row r="490">
          <cell r="A490" t="str">
            <v/>
          </cell>
          <cell r="B490" t="str">
            <v/>
          </cell>
          <cell r="D490" t="str">
            <v/>
          </cell>
          <cell r="F490">
            <v>0</v>
          </cell>
          <cell r="G490">
            <v>0</v>
          </cell>
        </row>
        <row r="491">
          <cell r="A491" t="str">
            <v/>
          </cell>
          <cell r="B491" t="str">
            <v/>
          </cell>
          <cell r="D491" t="str">
            <v/>
          </cell>
          <cell r="F491">
            <v>0</v>
          </cell>
          <cell r="G491">
            <v>0</v>
          </cell>
        </row>
        <row r="492">
          <cell r="A492" t="str">
            <v/>
          </cell>
          <cell r="B492" t="str">
            <v/>
          </cell>
          <cell r="D492" t="str">
            <v/>
          </cell>
          <cell r="F492">
            <v>0</v>
          </cell>
          <cell r="G492">
            <v>0</v>
          </cell>
        </row>
        <row r="493">
          <cell r="A493" t="str">
            <v/>
          </cell>
          <cell r="B493" t="str">
            <v/>
          </cell>
          <cell r="D493" t="str">
            <v/>
          </cell>
          <cell r="F493">
            <v>0</v>
          </cell>
          <cell r="G493">
            <v>0</v>
          </cell>
        </row>
        <row r="494">
          <cell r="A494" t="str">
            <v/>
          </cell>
          <cell r="B494" t="str">
            <v/>
          </cell>
          <cell r="D494" t="str">
            <v/>
          </cell>
          <cell r="F494">
            <v>0</v>
          </cell>
          <cell r="G494">
            <v>0</v>
          </cell>
        </row>
        <row r="495">
          <cell r="A495" t="str">
            <v/>
          </cell>
          <cell r="B495" t="str">
            <v/>
          </cell>
          <cell r="D495" t="str">
            <v/>
          </cell>
          <cell r="F495">
            <v>0</v>
          </cell>
          <cell r="G495">
            <v>0</v>
          </cell>
        </row>
        <row r="496">
          <cell r="A496" t="str">
            <v/>
          </cell>
          <cell r="B496" t="str">
            <v/>
          </cell>
          <cell r="D496" t="str">
            <v/>
          </cell>
          <cell r="F496">
            <v>0</v>
          </cell>
          <cell r="G496">
            <v>0</v>
          </cell>
        </row>
        <row r="497">
          <cell r="F497" t="str">
            <v>Total C</v>
          </cell>
          <cell r="G497">
            <v>0</v>
          </cell>
        </row>
        <row r="499">
          <cell r="A499" t="str">
            <v>3.1.6</v>
          </cell>
          <cell r="B499" t="str">
            <v>Hormigones para columnas de encadenado</v>
          </cell>
          <cell r="D499" t="str">
            <v>Costo  Neto</v>
          </cell>
          <cell r="F499" t="str">
            <v>Total D=A+B+C</v>
          </cell>
          <cell r="G499">
            <v>0</v>
          </cell>
        </row>
        <row r="501">
          <cell r="A501" t="str">
            <v>ANALISIS DE PRECIOS</v>
          </cell>
        </row>
        <row r="502">
          <cell r="A502" t="str">
            <v>COMITENTE:</v>
          </cell>
          <cell r="B502" t="str">
            <v>DIRECCIÓN DE INFRAESTRUCTURA ESCOLAR</v>
          </cell>
        </row>
        <row r="503">
          <cell r="A503" t="str">
            <v>CONTRATISTA:</v>
          </cell>
          <cell r="B503">
            <v>0</v>
          </cell>
        </row>
        <row r="504">
          <cell r="A504" t="str">
            <v>OBRA:</v>
          </cell>
          <cell r="B504" t="str">
            <v>ESCUELA 24 DE SEPTIEMBRE</v>
          </cell>
          <cell r="F504" t="str">
            <v>PRECIOS A:</v>
          </cell>
          <cell r="G504">
            <v>0</v>
          </cell>
        </row>
        <row r="505">
          <cell r="A505" t="str">
            <v>UBICACIÓN:</v>
          </cell>
          <cell r="B505" t="str">
            <v>DEPARTAMENTO JACHAL</v>
          </cell>
        </row>
        <row r="506">
          <cell r="A506" t="str">
            <v>RUBRO:</v>
          </cell>
          <cell r="B506">
            <v>3</v>
          </cell>
          <cell r="C506" t="str">
            <v>ESTRUCTURA RESISTENTE</v>
          </cell>
        </row>
        <row r="507">
          <cell r="A507" t="str">
            <v>ITEM:</v>
          </cell>
          <cell r="B507" t="str">
            <v>3.1.7</v>
          </cell>
          <cell r="C507" t="str">
            <v>Hormigones para vigas  de carga</v>
          </cell>
          <cell r="F507" t="str">
            <v>UNIDAD:</v>
          </cell>
          <cell r="G507" t="str">
            <v>m3</v>
          </cell>
        </row>
        <row r="509">
          <cell r="A509" t="str">
            <v>DATOS REDETERMINACION</v>
          </cell>
          <cell r="C509" t="str">
            <v>DESIGNACION</v>
          </cell>
          <cell r="D509" t="str">
            <v>U</v>
          </cell>
          <cell r="E509" t="str">
            <v>Cantidad</v>
          </cell>
          <cell r="F509" t="str">
            <v>$ Unitarios</v>
          </cell>
          <cell r="G509" t="str">
            <v>$ Parcial</v>
          </cell>
        </row>
        <row r="510">
          <cell r="A510" t="str">
            <v>CÓDIGO</v>
          </cell>
          <cell r="B510" t="str">
            <v>DESCRIPCIÓN</v>
          </cell>
        </row>
        <row r="511">
          <cell r="C511" t="str">
            <v>A - MATERIALES</v>
          </cell>
        </row>
        <row r="512">
          <cell r="A512" t="str">
            <v/>
          </cell>
          <cell r="B512" t="str">
            <v/>
          </cell>
          <cell r="D512" t="str">
            <v/>
          </cell>
          <cell r="F512">
            <v>0</v>
          </cell>
          <cell r="G512">
            <v>0</v>
          </cell>
        </row>
        <row r="513">
          <cell r="A513" t="str">
            <v/>
          </cell>
          <cell r="B513" t="str">
            <v/>
          </cell>
          <cell r="D513" t="str">
            <v/>
          </cell>
          <cell r="F513">
            <v>0</v>
          </cell>
          <cell r="G513">
            <v>0</v>
          </cell>
        </row>
        <row r="514">
          <cell r="A514" t="str">
            <v/>
          </cell>
          <cell r="B514" t="str">
            <v/>
          </cell>
          <cell r="D514" t="str">
            <v/>
          </cell>
          <cell r="F514">
            <v>0</v>
          </cell>
          <cell r="G514">
            <v>0</v>
          </cell>
        </row>
        <row r="515">
          <cell r="A515" t="str">
            <v/>
          </cell>
          <cell r="B515" t="str">
            <v/>
          </cell>
          <cell r="D515" t="str">
            <v/>
          </cell>
          <cell r="F515">
            <v>0</v>
          </cell>
          <cell r="G515">
            <v>0</v>
          </cell>
        </row>
        <row r="516">
          <cell r="A516" t="str">
            <v/>
          </cell>
          <cell r="B516" t="str">
            <v/>
          </cell>
          <cell r="D516" t="str">
            <v/>
          </cell>
          <cell r="F516">
            <v>0</v>
          </cell>
          <cell r="G516">
            <v>0</v>
          </cell>
        </row>
        <row r="517">
          <cell r="A517" t="str">
            <v/>
          </cell>
          <cell r="B517" t="str">
            <v/>
          </cell>
          <cell r="D517" t="str">
            <v/>
          </cell>
          <cell r="F517">
            <v>0</v>
          </cell>
          <cell r="G517">
            <v>0</v>
          </cell>
        </row>
        <row r="518">
          <cell r="A518" t="str">
            <v/>
          </cell>
          <cell r="B518" t="str">
            <v/>
          </cell>
          <cell r="D518" t="str">
            <v/>
          </cell>
          <cell r="F518">
            <v>0</v>
          </cell>
          <cell r="G518">
            <v>0</v>
          </cell>
        </row>
        <row r="519">
          <cell r="A519" t="str">
            <v/>
          </cell>
          <cell r="B519" t="str">
            <v/>
          </cell>
          <cell r="D519" t="str">
            <v/>
          </cell>
          <cell r="F519">
            <v>0</v>
          </cell>
          <cell r="G519">
            <v>0</v>
          </cell>
        </row>
        <row r="520">
          <cell r="A520" t="str">
            <v/>
          </cell>
          <cell r="B520" t="str">
            <v/>
          </cell>
          <cell r="D520" t="str">
            <v/>
          </cell>
          <cell r="F520">
            <v>0</v>
          </cell>
          <cell r="G520">
            <v>0</v>
          </cell>
        </row>
        <row r="521">
          <cell r="A521" t="str">
            <v/>
          </cell>
          <cell r="B521" t="str">
            <v/>
          </cell>
          <cell r="D521" t="str">
            <v/>
          </cell>
          <cell r="F521">
            <v>0</v>
          </cell>
          <cell r="G521">
            <v>0</v>
          </cell>
        </row>
        <row r="522">
          <cell r="A522" t="str">
            <v/>
          </cell>
          <cell r="B522" t="str">
            <v/>
          </cell>
          <cell r="D522" t="str">
            <v/>
          </cell>
          <cell r="F522">
            <v>0</v>
          </cell>
          <cell r="G522">
            <v>0</v>
          </cell>
        </row>
        <row r="523">
          <cell r="A523" t="str">
            <v/>
          </cell>
          <cell r="B523" t="str">
            <v/>
          </cell>
          <cell r="D523" t="str">
            <v/>
          </cell>
          <cell r="F523">
            <v>0</v>
          </cell>
          <cell r="G523">
            <v>0</v>
          </cell>
        </row>
        <row r="524">
          <cell r="A524" t="str">
            <v/>
          </cell>
          <cell r="B524" t="str">
            <v/>
          </cell>
          <cell r="D524" t="str">
            <v/>
          </cell>
          <cell r="F524">
            <v>0</v>
          </cell>
          <cell r="G524">
            <v>0</v>
          </cell>
        </row>
        <row r="525">
          <cell r="A525" t="str">
            <v/>
          </cell>
          <cell r="B525" t="str">
            <v/>
          </cell>
          <cell r="D525" t="str">
            <v/>
          </cell>
          <cell r="F525">
            <v>0</v>
          </cell>
          <cell r="G525">
            <v>0</v>
          </cell>
        </row>
        <row r="526">
          <cell r="F526" t="str">
            <v>Total A</v>
          </cell>
          <cell r="G526">
            <v>0</v>
          </cell>
        </row>
        <row r="527">
          <cell r="C527" t="str">
            <v>B - MANO DE OBRA</v>
          </cell>
        </row>
        <row r="528">
          <cell r="A528" t="str">
            <v/>
          </cell>
          <cell r="B528" t="str">
            <v/>
          </cell>
          <cell r="D528" t="str">
            <v/>
          </cell>
          <cell r="F528">
            <v>0</v>
          </cell>
          <cell r="G528">
            <v>0</v>
          </cell>
        </row>
        <row r="529">
          <cell r="A529" t="str">
            <v/>
          </cell>
          <cell r="B529" t="str">
            <v/>
          </cell>
          <cell r="D529" t="str">
            <v/>
          </cell>
          <cell r="F529">
            <v>0</v>
          </cell>
          <cell r="G529">
            <v>0</v>
          </cell>
        </row>
        <row r="530">
          <cell r="A530" t="str">
            <v/>
          </cell>
          <cell r="B530" t="str">
            <v/>
          </cell>
          <cell r="D530" t="str">
            <v/>
          </cell>
          <cell r="F530">
            <v>0</v>
          </cell>
          <cell r="G530">
            <v>0</v>
          </cell>
        </row>
        <row r="531">
          <cell r="A531" t="str">
            <v/>
          </cell>
          <cell r="B531" t="str">
            <v/>
          </cell>
          <cell r="D531" t="str">
            <v/>
          </cell>
          <cell r="F531">
            <v>0</v>
          </cell>
          <cell r="G531">
            <v>0</v>
          </cell>
        </row>
        <row r="532">
          <cell r="A532" t="str">
            <v/>
          </cell>
          <cell r="B532" t="str">
            <v/>
          </cell>
          <cell r="D532" t="str">
            <v/>
          </cell>
          <cell r="F532">
            <v>0</v>
          </cell>
          <cell r="G532">
            <v>0</v>
          </cell>
        </row>
        <row r="533">
          <cell r="A533" t="str">
            <v/>
          </cell>
          <cell r="B533" t="str">
            <v/>
          </cell>
          <cell r="D533" t="str">
            <v/>
          </cell>
          <cell r="F533">
            <v>0</v>
          </cell>
          <cell r="G533">
            <v>0</v>
          </cell>
        </row>
        <row r="534">
          <cell r="A534" t="str">
            <v/>
          </cell>
          <cell r="B534" t="str">
            <v/>
          </cell>
          <cell r="D534" t="str">
            <v/>
          </cell>
          <cell r="F534">
            <v>0</v>
          </cell>
          <cell r="G534">
            <v>0</v>
          </cell>
        </row>
        <row r="535">
          <cell r="A535" t="str">
            <v/>
          </cell>
          <cell r="B535" t="str">
            <v/>
          </cell>
          <cell r="D535" t="str">
            <v/>
          </cell>
          <cell r="F535">
            <v>0</v>
          </cell>
          <cell r="G535">
            <v>0</v>
          </cell>
        </row>
        <row r="536">
          <cell r="F536" t="str">
            <v>Total B</v>
          </cell>
          <cell r="G536">
            <v>0</v>
          </cell>
        </row>
        <row r="537">
          <cell r="C537" t="str">
            <v>C - EQUIPOS</v>
          </cell>
        </row>
        <row r="538">
          <cell r="A538" t="str">
            <v/>
          </cell>
          <cell r="B538" t="str">
            <v/>
          </cell>
          <cell r="D538" t="str">
            <v/>
          </cell>
          <cell r="F538">
            <v>0</v>
          </cell>
          <cell r="G538">
            <v>0</v>
          </cell>
        </row>
        <row r="539">
          <cell r="A539" t="str">
            <v/>
          </cell>
          <cell r="B539" t="str">
            <v/>
          </cell>
          <cell r="D539" t="str">
            <v/>
          </cell>
          <cell r="F539">
            <v>0</v>
          </cell>
          <cell r="G539">
            <v>0</v>
          </cell>
        </row>
        <row r="540">
          <cell r="A540" t="str">
            <v/>
          </cell>
          <cell r="B540" t="str">
            <v/>
          </cell>
          <cell r="D540" t="str">
            <v/>
          </cell>
          <cell r="F540">
            <v>0</v>
          </cell>
          <cell r="G540">
            <v>0</v>
          </cell>
        </row>
        <row r="541">
          <cell r="A541" t="str">
            <v/>
          </cell>
          <cell r="B541" t="str">
            <v/>
          </cell>
          <cell r="D541" t="str">
            <v/>
          </cell>
          <cell r="F541">
            <v>0</v>
          </cell>
          <cell r="G541">
            <v>0</v>
          </cell>
        </row>
        <row r="542">
          <cell r="A542" t="str">
            <v/>
          </cell>
          <cell r="B542" t="str">
            <v/>
          </cell>
          <cell r="D542" t="str">
            <v/>
          </cell>
          <cell r="F542">
            <v>0</v>
          </cell>
          <cell r="G542">
            <v>0</v>
          </cell>
        </row>
        <row r="543">
          <cell r="A543" t="str">
            <v/>
          </cell>
          <cell r="B543" t="str">
            <v/>
          </cell>
          <cell r="D543" t="str">
            <v/>
          </cell>
          <cell r="F543">
            <v>0</v>
          </cell>
          <cell r="G543">
            <v>0</v>
          </cell>
        </row>
        <row r="544">
          <cell r="A544" t="str">
            <v/>
          </cell>
          <cell r="B544" t="str">
            <v/>
          </cell>
          <cell r="D544" t="str">
            <v/>
          </cell>
          <cell r="F544">
            <v>0</v>
          </cell>
          <cell r="G544">
            <v>0</v>
          </cell>
        </row>
        <row r="545">
          <cell r="A545" t="str">
            <v/>
          </cell>
          <cell r="B545" t="str">
            <v/>
          </cell>
          <cell r="D545" t="str">
            <v/>
          </cell>
          <cell r="F545">
            <v>0</v>
          </cell>
          <cell r="G545">
            <v>0</v>
          </cell>
        </row>
        <row r="546">
          <cell r="A546" t="str">
            <v/>
          </cell>
          <cell r="B546" t="str">
            <v/>
          </cell>
          <cell r="D546" t="str">
            <v/>
          </cell>
          <cell r="F546">
            <v>0</v>
          </cell>
          <cell r="G546">
            <v>0</v>
          </cell>
        </row>
        <row r="547">
          <cell r="F547" t="str">
            <v>Total C</v>
          </cell>
          <cell r="G547">
            <v>0</v>
          </cell>
        </row>
        <row r="549">
          <cell r="A549" t="str">
            <v>3.1.7</v>
          </cell>
          <cell r="B549" t="str">
            <v>Hormigones para vigas  de carga</v>
          </cell>
          <cell r="D549" t="str">
            <v>Costo  Neto</v>
          </cell>
          <cell r="F549" t="str">
            <v>Total D=A+B+C</v>
          </cell>
          <cell r="G549">
            <v>0</v>
          </cell>
        </row>
        <row r="551">
          <cell r="A551" t="str">
            <v>ANALISIS DE PRECIOS</v>
          </cell>
        </row>
        <row r="552">
          <cell r="A552" t="str">
            <v>COMITENTE:</v>
          </cell>
          <cell r="B552" t="str">
            <v>DIRECCIÓN DE INFRAESTRUCTURA ESCOLAR</v>
          </cell>
        </row>
        <row r="553">
          <cell r="A553" t="str">
            <v>CONTRATISTA:</v>
          </cell>
          <cell r="B553">
            <v>0</v>
          </cell>
        </row>
        <row r="554">
          <cell r="A554" t="str">
            <v>OBRA:</v>
          </cell>
          <cell r="B554" t="str">
            <v>ESCUELA 24 DE SEPTIEMBRE</v>
          </cell>
          <cell r="F554" t="str">
            <v>PRECIOS A:</v>
          </cell>
          <cell r="G554">
            <v>0</v>
          </cell>
        </row>
        <row r="555">
          <cell r="A555" t="str">
            <v>UBICACIÓN:</v>
          </cell>
          <cell r="B555" t="str">
            <v>DEPARTAMENTO JACHAL</v>
          </cell>
        </row>
        <row r="556">
          <cell r="A556" t="str">
            <v>RUBRO:</v>
          </cell>
          <cell r="B556">
            <v>3</v>
          </cell>
          <cell r="C556" t="str">
            <v>ESTRUCTURA RESISTENTE</v>
          </cell>
        </row>
        <row r="557">
          <cell r="A557" t="str">
            <v>ITEM:</v>
          </cell>
          <cell r="B557" t="str">
            <v>3.1.8</v>
          </cell>
          <cell r="C557" t="str">
            <v>Hormigones para vigas de encadenado</v>
          </cell>
          <cell r="F557" t="str">
            <v>UNIDAD:</v>
          </cell>
          <cell r="G557" t="str">
            <v>m3</v>
          </cell>
        </row>
        <row r="559">
          <cell r="A559" t="str">
            <v>DATOS REDETERMINACION</v>
          </cell>
          <cell r="C559" t="str">
            <v>DESIGNACION</v>
          </cell>
          <cell r="D559" t="str">
            <v>U</v>
          </cell>
          <cell r="E559" t="str">
            <v>Cantidad</v>
          </cell>
          <cell r="F559" t="str">
            <v>$ Unitarios</v>
          </cell>
          <cell r="G559" t="str">
            <v>$ Parcial</v>
          </cell>
        </row>
        <row r="560">
          <cell r="A560" t="str">
            <v>CÓDIGO</v>
          </cell>
          <cell r="B560" t="str">
            <v>DESCRIPCIÓN</v>
          </cell>
        </row>
        <row r="561">
          <cell r="C561" t="str">
            <v>A - MATERIALES</v>
          </cell>
        </row>
        <row r="562">
          <cell r="A562" t="str">
            <v/>
          </cell>
          <cell r="B562" t="str">
            <v/>
          </cell>
          <cell r="D562" t="str">
            <v/>
          </cell>
          <cell r="F562">
            <v>0</v>
          </cell>
          <cell r="G562">
            <v>0</v>
          </cell>
        </row>
        <row r="563">
          <cell r="A563" t="str">
            <v/>
          </cell>
          <cell r="B563" t="str">
            <v/>
          </cell>
          <cell r="D563" t="str">
            <v/>
          </cell>
          <cell r="F563">
            <v>0</v>
          </cell>
          <cell r="G563">
            <v>0</v>
          </cell>
        </row>
        <row r="564">
          <cell r="A564" t="str">
            <v/>
          </cell>
          <cell r="B564" t="str">
            <v/>
          </cell>
          <cell r="D564" t="str">
            <v/>
          </cell>
          <cell r="F564">
            <v>0</v>
          </cell>
          <cell r="G564">
            <v>0</v>
          </cell>
        </row>
        <row r="565">
          <cell r="A565" t="str">
            <v/>
          </cell>
          <cell r="B565" t="str">
            <v/>
          </cell>
          <cell r="D565" t="str">
            <v/>
          </cell>
          <cell r="F565">
            <v>0</v>
          </cell>
          <cell r="G565">
            <v>0</v>
          </cell>
        </row>
        <row r="566">
          <cell r="A566" t="str">
            <v/>
          </cell>
          <cell r="B566" t="str">
            <v/>
          </cell>
          <cell r="D566" t="str">
            <v/>
          </cell>
          <cell r="F566">
            <v>0</v>
          </cell>
          <cell r="G566">
            <v>0</v>
          </cell>
        </row>
        <row r="567">
          <cell r="A567" t="str">
            <v/>
          </cell>
          <cell r="B567" t="str">
            <v/>
          </cell>
          <cell r="D567" t="str">
            <v/>
          </cell>
          <cell r="F567">
            <v>0</v>
          </cell>
          <cell r="G567">
            <v>0</v>
          </cell>
        </row>
        <row r="568">
          <cell r="A568" t="str">
            <v/>
          </cell>
          <cell r="B568" t="str">
            <v/>
          </cell>
          <cell r="D568" t="str">
            <v/>
          </cell>
          <cell r="F568">
            <v>0</v>
          </cell>
          <cell r="G568">
            <v>0</v>
          </cell>
        </row>
        <row r="569">
          <cell r="A569" t="str">
            <v/>
          </cell>
          <cell r="B569" t="str">
            <v/>
          </cell>
          <cell r="D569" t="str">
            <v/>
          </cell>
          <cell r="F569">
            <v>0</v>
          </cell>
          <cell r="G569">
            <v>0</v>
          </cell>
        </row>
        <row r="570">
          <cell r="A570" t="str">
            <v/>
          </cell>
          <cell r="B570" t="str">
            <v/>
          </cell>
          <cell r="D570" t="str">
            <v/>
          </cell>
          <cell r="F570">
            <v>0</v>
          </cell>
          <cell r="G570">
            <v>0</v>
          </cell>
        </row>
        <row r="571">
          <cell r="A571" t="str">
            <v/>
          </cell>
          <cell r="B571" t="str">
            <v/>
          </cell>
          <cell r="D571" t="str">
            <v/>
          </cell>
          <cell r="F571">
            <v>0</v>
          </cell>
          <cell r="G571">
            <v>0</v>
          </cell>
        </row>
        <row r="572">
          <cell r="A572" t="str">
            <v/>
          </cell>
          <cell r="B572" t="str">
            <v/>
          </cell>
          <cell r="D572" t="str">
            <v/>
          </cell>
          <cell r="F572">
            <v>0</v>
          </cell>
          <cell r="G572">
            <v>0</v>
          </cell>
        </row>
        <row r="573">
          <cell r="A573" t="str">
            <v/>
          </cell>
          <cell r="B573" t="str">
            <v/>
          </cell>
          <cell r="D573" t="str">
            <v/>
          </cell>
          <cell r="F573">
            <v>0</v>
          </cell>
          <cell r="G573">
            <v>0</v>
          </cell>
        </row>
        <row r="574">
          <cell r="A574" t="str">
            <v/>
          </cell>
          <cell r="B574" t="str">
            <v/>
          </cell>
          <cell r="D574" t="str">
            <v/>
          </cell>
          <cell r="F574">
            <v>0</v>
          </cell>
          <cell r="G574">
            <v>0</v>
          </cell>
        </row>
        <row r="575">
          <cell r="A575" t="str">
            <v/>
          </cell>
          <cell r="B575" t="str">
            <v/>
          </cell>
          <cell r="D575" t="str">
            <v/>
          </cell>
          <cell r="F575">
            <v>0</v>
          </cell>
          <cell r="G575">
            <v>0</v>
          </cell>
        </row>
        <row r="576">
          <cell r="F576" t="str">
            <v>Total A</v>
          </cell>
          <cell r="G576">
            <v>0</v>
          </cell>
        </row>
        <row r="577">
          <cell r="C577" t="str">
            <v>B - MANO DE OBRA</v>
          </cell>
        </row>
        <row r="578">
          <cell r="A578" t="str">
            <v/>
          </cell>
          <cell r="B578" t="str">
            <v/>
          </cell>
          <cell r="D578" t="str">
            <v/>
          </cell>
          <cell r="F578">
            <v>0</v>
          </cell>
          <cell r="G578">
            <v>0</v>
          </cell>
        </row>
        <row r="579">
          <cell r="A579" t="str">
            <v/>
          </cell>
          <cell r="B579" t="str">
            <v/>
          </cell>
          <cell r="D579" t="str">
            <v/>
          </cell>
          <cell r="F579">
            <v>0</v>
          </cell>
          <cell r="G579">
            <v>0</v>
          </cell>
        </row>
        <row r="580">
          <cell r="A580" t="str">
            <v/>
          </cell>
          <cell r="B580" t="str">
            <v/>
          </cell>
          <cell r="D580" t="str">
            <v/>
          </cell>
          <cell r="F580">
            <v>0</v>
          </cell>
          <cell r="G580">
            <v>0</v>
          </cell>
        </row>
        <row r="581">
          <cell r="A581" t="str">
            <v/>
          </cell>
          <cell r="B581" t="str">
            <v/>
          </cell>
          <cell r="D581" t="str">
            <v/>
          </cell>
          <cell r="F581">
            <v>0</v>
          </cell>
          <cell r="G581">
            <v>0</v>
          </cell>
        </row>
        <row r="582">
          <cell r="A582" t="str">
            <v/>
          </cell>
          <cell r="B582" t="str">
            <v/>
          </cell>
          <cell r="D582" t="str">
            <v/>
          </cell>
          <cell r="F582">
            <v>0</v>
          </cell>
          <cell r="G582">
            <v>0</v>
          </cell>
        </row>
        <row r="583">
          <cell r="A583" t="str">
            <v/>
          </cell>
          <cell r="B583" t="str">
            <v/>
          </cell>
          <cell r="D583" t="str">
            <v/>
          </cell>
          <cell r="F583">
            <v>0</v>
          </cell>
          <cell r="G583">
            <v>0</v>
          </cell>
        </row>
        <row r="584">
          <cell r="A584" t="str">
            <v/>
          </cell>
          <cell r="B584" t="str">
            <v/>
          </cell>
          <cell r="D584" t="str">
            <v/>
          </cell>
          <cell r="F584">
            <v>0</v>
          </cell>
          <cell r="G584">
            <v>0</v>
          </cell>
        </row>
        <row r="585">
          <cell r="A585" t="str">
            <v/>
          </cell>
          <cell r="B585" t="str">
            <v/>
          </cell>
          <cell r="D585" t="str">
            <v/>
          </cell>
          <cell r="F585">
            <v>0</v>
          </cell>
          <cell r="G585">
            <v>0</v>
          </cell>
        </row>
        <row r="586">
          <cell r="F586" t="str">
            <v>Total B</v>
          </cell>
          <cell r="G586">
            <v>0</v>
          </cell>
        </row>
        <row r="587">
          <cell r="C587" t="str">
            <v>C - EQUIPOS</v>
          </cell>
        </row>
        <row r="588">
          <cell r="A588" t="str">
            <v/>
          </cell>
          <cell r="B588" t="str">
            <v/>
          </cell>
          <cell r="D588" t="str">
            <v/>
          </cell>
          <cell r="F588">
            <v>0</v>
          </cell>
          <cell r="G588">
            <v>0</v>
          </cell>
        </row>
        <row r="589">
          <cell r="A589" t="str">
            <v/>
          </cell>
          <cell r="B589" t="str">
            <v/>
          </cell>
          <cell r="D589" t="str">
            <v/>
          </cell>
          <cell r="F589">
            <v>0</v>
          </cell>
          <cell r="G589">
            <v>0</v>
          </cell>
        </row>
        <row r="590">
          <cell r="A590" t="str">
            <v/>
          </cell>
          <cell r="B590" t="str">
            <v/>
          </cell>
          <cell r="D590" t="str">
            <v/>
          </cell>
          <cell r="F590">
            <v>0</v>
          </cell>
          <cell r="G590">
            <v>0</v>
          </cell>
        </row>
        <row r="591">
          <cell r="A591" t="str">
            <v/>
          </cell>
          <cell r="B591" t="str">
            <v/>
          </cell>
          <cell r="D591" t="str">
            <v/>
          </cell>
          <cell r="F591">
            <v>0</v>
          </cell>
          <cell r="G591">
            <v>0</v>
          </cell>
        </row>
        <row r="592">
          <cell r="A592" t="str">
            <v/>
          </cell>
          <cell r="B592" t="str">
            <v/>
          </cell>
          <cell r="D592" t="str">
            <v/>
          </cell>
          <cell r="F592">
            <v>0</v>
          </cell>
          <cell r="G592">
            <v>0</v>
          </cell>
        </row>
        <row r="593">
          <cell r="A593" t="str">
            <v/>
          </cell>
          <cell r="B593" t="str">
            <v/>
          </cell>
          <cell r="D593" t="str">
            <v/>
          </cell>
          <cell r="F593">
            <v>0</v>
          </cell>
          <cell r="G593">
            <v>0</v>
          </cell>
        </row>
        <row r="594">
          <cell r="A594" t="str">
            <v/>
          </cell>
          <cell r="B594" t="str">
            <v/>
          </cell>
          <cell r="D594" t="str">
            <v/>
          </cell>
          <cell r="F594">
            <v>0</v>
          </cell>
          <cell r="G594">
            <v>0</v>
          </cell>
        </row>
        <row r="595">
          <cell r="A595" t="str">
            <v/>
          </cell>
          <cell r="B595" t="str">
            <v/>
          </cell>
          <cell r="D595" t="str">
            <v/>
          </cell>
          <cell r="F595">
            <v>0</v>
          </cell>
          <cell r="G595">
            <v>0</v>
          </cell>
        </row>
        <row r="596">
          <cell r="A596" t="str">
            <v/>
          </cell>
          <cell r="B596" t="str">
            <v/>
          </cell>
          <cell r="D596" t="str">
            <v/>
          </cell>
          <cell r="F596">
            <v>0</v>
          </cell>
          <cell r="G596">
            <v>0</v>
          </cell>
        </row>
        <row r="597">
          <cell r="F597" t="str">
            <v>Total C</v>
          </cell>
          <cell r="G597">
            <v>0</v>
          </cell>
        </row>
        <row r="599">
          <cell r="A599" t="str">
            <v>3.1.8</v>
          </cell>
          <cell r="B599" t="str">
            <v>Hormigones para vigas de encadenado</v>
          </cell>
          <cell r="D599" t="str">
            <v>Costo  Neto</v>
          </cell>
          <cell r="F599" t="str">
            <v>Total D=A+B+C</v>
          </cell>
          <cell r="G599">
            <v>0</v>
          </cell>
        </row>
        <row r="601">
          <cell r="A601" t="str">
            <v>ANALISIS DE PRECIOS</v>
          </cell>
        </row>
        <row r="602">
          <cell r="A602" t="str">
            <v>COMITENTE:</v>
          </cell>
          <cell r="B602" t="str">
            <v>DIRECCIÓN DE INFRAESTRUCTURA ESCOLAR</v>
          </cell>
        </row>
        <row r="603">
          <cell r="A603" t="str">
            <v>CONTRATISTA:</v>
          </cell>
          <cell r="B603">
            <v>0</v>
          </cell>
        </row>
        <row r="604">
          <cell r="A604" t="str">
            <v>OBRA:</v>
          </cell>
          <cell r="B604" t="str">
            <v>ESCUELA 24 DE SEPTIEMBRE</v>
          </cell>
          <cell r="F604" t="str">
            <v>PRECIOS A:</v>
          </cell>
          <cell r="G604">
            <v>0</v>
          </cell>
        </row>
        <row r="605">
          <cell r="A605" t="str">
            <v>UBICACIÓN:</v>
          </cell>
          <cell r="B605" t="str">
            <v>DEPARTAMENTO JACHAL</v>
          </cell>
        </row>
        <row r="606">
          <cell r="A606" t="str">
            <v>RUBRO:</v>
          </cell>
          <cell r="B606">
            <v>3</v>
          </cell>
          <cell r="C606" t="str">
            <v>ESTRUCTURA RESISTENTE</v>
          </cell>
        </row>
        <row r="607">
          <cell r="A607" t="str">
            <v>ITEM:</v>
          </cell>
          <cell r="B607" t="str">
            <v>3.1.9</v>
          </cell>
          <cell r="C607" t="str">
            <v>Hormigones para losas</v>
          </cell>
          <cell r="F607" t="str">
            <v>UNIDAD:</v>
          </cell>
          <cell r="G607" t="str">
            <v>m3</v>
          </cell>
        </row>
        <row r="609">
          <cell r="A609" t="str">
            <v>DATOS REDETERMINACION</v>
          </cell>
          <cell r="C609" t="str">
            <v>DESIGNACION</v>
          </cell>
          <cell r="D609" t="str">
            <v>U</v>
          </cell>
          <cell r="E609" t="str">
            <v>Cantidad</v>
          </cell>
          <cell r="F609" t="str">
            <v>$ Unitarios</v>
          </cell>
          <cell r="G609" t="str">
            <v>$ Parcial</v>
          </cell>
        </row>
        <row r="610">
          <cell r="A610" t="str">
            <v>CÓDIGO</v>
          </cell>
          <cell r="B610" t="str">
            <v>DESCRIPCIÓN</v>
          </cell>
        </row>
        <row r="611">
          <cell r="C611" t="str">
            <v>A - MATERIALES</v>
          </cell>
        </row>
        <row r="612">
          <cell r="A612" t="str">
            <v/>
          </cell>
          <cell r="B612" t="str">
            <v/>
          </cell>
          <cell r="D612" t="str">
            <v/>
          </cell>
          <cell r="F612">
            <v>0</v>
          </cell>
          <cell r="G612">
            <v>0</v>
          </cell>
        </row>
        <row r="613">
          <cell r="A613" t="str">
            <v/>
          </cell>
          <cell r="B613" t="str">
            <v/>
          </cell>
          <cell r="D613" t="str">
            <v/>
          </cell>
          <cell r="F613">
            <v>0</v>
          </cell>
          <cell r="G613">
            <v>0</v>
          </cell>
        </row>
        <row r="614">
          <cell r="A614" t="str">
            <v/>
          </cell>
          <cell r="B614" t="str">
            <v/>
          </cell>
          <cell r="D614" t="str">
            <v/>
          </cell>
          <cell r="F614">
            <v>0</v>
          </cell>
          <cell r="G614">
            <v>0</v>
          </cell>
        </row>
        <row r="615">
          <cell r="A615" t="str">
            <v/>
          </cell>
          <cell r="B615" t="str">
            <v/>
          </cell>
          <cell r="D615" t="str">
            <v/>
          </cell>
          <cell r="F615">
            <v>0</v>
          </cell>
          <cell r="G615">
            <v>0</v>
          </cell>
        </row>
        <row r="616">
          <cell r="A616" t="str">
            <v/>
          </cell>
          <cell r="B616" t="str">
            <v/>
          </cell>
          <cell r="D616" t="str">
            <v/>
          </cell>
          <cell r="F616">
            <v>0</v>
          </cell>
          <cell r="G616">
            <v>0</v>
          </cell>
        </row>
        <row r="617">
          <cell r="A617" t="str">
            <v/>
          </cell>
          <cell r="B617" t="str">
            <v/>
          </cell>
          <cell r="D617" t="str">
            <v/>
          </cell>
          <cell r="F617">
            <v>0</v>
          </cell>
          <cell r="G617">
            <v>0</v>
          </cell>
        </row>
        <row r="618">
          <cell r="A618" t="str">
            <v/>
          </cell>
          <cell r="B618" t="str">
            <v/>
          </cell>
          <cell r="D618" t="str">
            <v/>
          </cell>
          <cell r="F618">
            <v>0</v>
          </cell>
          <cell r="G618">
            <v>0</v>
          </cell>
        </row>
        <row r="619">
          <cell r="A619" t="str">
            <v/>
          </cell>
          <cell r="B619" t="str">
            <v/>
          </cell>
          <cell r="D619" t="str">
            <v/>
          </cell>
          <cell r="F619">
            <v>0</v>
          </cell>
          <cell r="G619">
            <v>0</v>
          </cell>
        </row>
        <row r="620">
          <cell r="A620" t="str">
            <v/>
          </cell>
          <cell r="B620" t="str">
            <v/>
          </cell>
          <cell r="D620" t="str">
            <v/>
          </cell>
          <cell r="F620">
            <v>0</v>
          </cell>
          <cell r="G620">
            <v>0</v>
          </cell>
        </row>
        <row r="621">
          <cell r="A621" t="str">
            <v/>
          </cell>
          <cell r="B621" t="str">
            <v/>
          </cell>
          <cell r="D621" t="str">
            <v/>
          </cell>
          <cell r="F621">
            <v>0</v>
          </cell>
          <cell r="G621">
            <v>0</v>
          </cell>
        </row>
        <row r="622">
          <cell r="A622" t="str">
            <v/>
          </cell>
          <cell r="B622" t="str">
            <v/>
          </cell>
          <cell r="D622" t="str">
            <v/>
          </cell>
          <cell r="F622">
            <v>0</v>
          </cell>
          <cell r="G622">
            <v>0</v>
          </cell>
        </row>
        <row r="623">
          <cell r="A623" t="str">
            <v/>
          </cell>
          <cell r="B623" t="str">
            <v/>
          </cell>
          <cell r="D623" t="str">
            <v/>
          </cell>
          <cell r="F623">
            <v>0</v>
          </cell>
          <cell r="G623">
            <v>0</v>
          </cell>
        </row>
        <row r="624">
          <cell r="A624" t="str">
            <v/>
          </cell>
          <cell r="B624" t="str">
            <v/>
          </cell>
          <cell r="D624" t="str">
            <v/>
          </cell>
          <cell r="F624">
            <v>0</v>
          </cell>
          <cell r="G624">
            <v>0</v>
          </cell>
        </row>
        <row r="625">
          <cell r="A625" t="str">
            <v/>
          </cell>
          <cell r="B625" t="str">
            <v/>
          </cell>
          <cell r="D625" t="str">
            <v/>
          </cell>
          <cell r="F625">
            <v>0</v>
          </cell>
          <cell r="G625">
            <v>0</v>
          </cell>
        </row>
        <row r="626">
          <cell r="F626" t="str">
            <v>Total A</v>
          </cell>
          <cell r="G626">
            <v>0</v>
          </cell>
        </row>
        <row r="627">
          <cell r="C627" t="str">
            <v>B - MANO DE OBRA</v>
          </cell>
        </row>
        <row r="628">
          <cell r="A628" t="str">
            <v/>
          </cell>
          <cell r="B628" t="str">
            <v/>
          </cell>
          <cell r="D628" t="str">
            <v/>
          </cell>
          <cell r="F628">
            <v>0</v>
          </cell>
          <cell r="G628">
            <v>0</v>
          </cell>
        </row>
        <row r="629">
          <cell r="A629" t="str">
            <v/>
          </cell>
          <cell r="B629" t="str">
            <v/>
          </cell>
          <cell r="D629" t="str">
            <v/>
          </cell>
          <cell r="F629">
            <v>0</v>
          </cell>
          <cell r="G629">
            <v>0</v>
          </cell>
        </row>
        <row r="630">
          <cell r="A630" t="str">
            <v/>
          </cell>
          <cell r="B630" t="str">
            <v/>
          </cell>
          <cell r="D630" t="str">
            <v/>
          </cell>
          <cell r="F630">
            <v>0</v>
          </cell>
          <cell r="G630">
            <v>0</v>
          </cell>
        </row>
        <row r="631">
          <cell r="A631" t="str">
            <v/>
          </cell>
          <cell r="B631" t="str">
            <v/>
          </cell>
          <cell r="D631" t="str">
            <v/>
          </cell>
          <cell r="F631">
            <v>0</v>
          </cell>
          <cell r="G631">
            <v>0</v>
          </cell>
        </row>
        <row r="632">
          <cell r="A632" t="str">
            <v/>
          </cell>
          <cell r="B632" t="str">
            <v/>
          </cell>
          <cell r="D632" t="str">
            <v/>
          </cell>
          <cell r="F632">
            <v>0</v>
          </cell>
          <cell r="G632">
            <v>0</v>
          </cell>
        </row>
        <row r="633">
          <cell r="A633" t="str">
            <v/>
          </cell>
          <cell r="B633" t="str">
            <v/>
          </cell>
          <cell r="D633" t="str">
            <v/>
          </cell>
          <cell r="F633">
            <v>0</v>
          </cell>
          <cell r="G633">
            <v>0</v>
          </cell>
        </row>
        <row r="634">
          <cell r="A634" t="str">
            <v/>
          </cell>
          <cell r="B634" t="str">
            <v/>
          </cell>
          <cell r="D634" t="str">
            <v/>
          </cell>
          <cell r="F634">
            <v>0</v>
          </cell>
          <cell r="G634">
            <v>0</v>
          </cell>
        </row>
        <row r="635">
          <cell r="A635" t="str">
            <v/>
          </cell>
          <cell r="B635" t="str">
            <v/>
          </cell>
          <cell r="D635" t="str">
            <v/>
          </cell>
          <cell r="F635">
            <v>0</v>
          </cell>
          <cell r="G635">
            <v>0</v>
          </cell>
        </row>
        <row r="636">
          <cell r="F636" t="str">
            <v>Total B</v>
          </cell>
          <cell r="G636">
            <v>0</v>
          </cell>
        </row>
        <row r="637">
          <cell r="C637" t="str">
            <v>C - EQUIPOS</v>
          </cell>
        </row>
        <row r="638">
          <cell r="A638" t="str">
            <v/>
          </cell>
          <cell r="B638" t="str">
            <v/>
          </cell>
          <cell r="D638" t="str">
            <v/>
          </cell>
          <cell r="F638">
            <v>0</v>
          </cell>
          <cell r="G638">
            <v>0</v>
          </cell>
        </row>
        <row r="639">
          <cell r="A639" t="str">
            <v/>
          </cell>
          <cell r="B639" t="str">
            <v/>
          </cell>
          <cell r="D639" t="str">
            <v/>
          </cell>
          <cell r="F639">
            <v>0</v>
          </cell>
          <cell r="G639">
            <v>0</v>
          </cell>
        </row>
        <row r="640">
          <cell r="A640" t="str">
            <v/>
          </cell>
          <cell r="B640" t="str">
            <v/>
          </cell>
          <cell r="D640" t="str">
            <v/>
          </cell>
          <cell r="F640">
            <v>0</v>
          </cell>
          <cell r="G640">
            <v>0</v>
          </cell>
        </row>
        <row r="641">
          <cell r="A641" t="str">
            <v/>
          </cell>
          <cell r="B641" t="str">
            <v/>
          </cell>
          <cell r="D641" t="str">
            <v/>
          </cell>
          <cell r="F641">
            <v>0</v>
          </cell>
          <cell r="G641">
            <v>0</v>
          </cell>
        </row>
        <row r="642">
          <cell r="A642" t="str">
            <v/>
          </cell>
          <cell r="B642" t="str">
            <v/>
          </cell>
          <cell r="D642" t="str">
            <v/>
          </cell>
          <cell r="F642">
            <v>0</v>
          </cell>
          <cell r="G642">
            <v>0</v>
          </cell>
        </row>
        <row r="643">
          <cell r="A643" t="str">
            <v/>
          </cell>
          <cell r="B643" t="str">
            <v/>
          </cell>
          <cell r="D643" t="str">
            <v/>
          </cell>
          <cell r="F643">
            <v>0</v>
          </cell>
          <cell r="G643">
            <v>0</v>
          </cell>
        </row>
        <row r="644">
          <cell r="A644" t="str">
            <v/>
          </cell>
          <cell r="B644" t="str">
            <v/>
          </cell>
          <cell r="D644" t="str">
            <v/>
          </cell>
          <cell r="F644">
            <v>0</v>
          </cell>
          <cell r="G644">
            <v>0</v>
          </cell>
        </row>
        <row r="645">
          <cell r="A645" t="str">
            <v/>
          </cell>
          <cell r="B645" t="str">
            <v/>
          </cell>
          <cell r="D645" t="str">
            <v/>
          </cell>
          <cell r="F645">
            <v>0</v>
          </cell>
          <cell r="G645">
            <v>0</v>
          </cell>
        </row>
        <row r="646">
          <cell r="A646" t="str">
            <v/>
          </cell>
          <cell r="B646" t="str">
            <v/>
          </cell>
          <cell r="D646" t="str">
            <v/>
          </cell>
          <cell r="F646">
            <v>0</v>
          </cell>
          <cell r="G646">
            <v>0</v>
          </cell>
        </row>
        <row r="647">
          <cell r="F647" t="str">
            <v>Total C</v>
          </cell>
          <cell r="G647">
            <v>0</v>
          </cell>
        </row>
        <row r="649">
          <cell r="A649" t="str">
            <v>3.1.9</v>
          </cell>
          <cell r="B649" t="str">
            <v>Hormigones para losas</v>
          </cell>
          <cell r="D649" t="str">
            <v>Costo  Neto</v>
          </cell>
          <cell r="F649" t="str">
            <v>Total D=A+B+C</v>
          </cell>
          <cell r="G649">
            <v>0</v>
          </cell>
        </row>
        <row r="651">
          <cell r="A651" t="str">
            <v>ANALISIS DE PRECIOS</v>
          </cell>
        </row>
        <row r="652">
          <cell r="A652" t="str">
            <v>COMITENTE:</v>
          </cell>
          <cell r="B652" t="str">
            <v>DIRECCIÓN DE INFRAESTRUCTURA ESCOLAR</v>
          </cell>
        </row>
        <row r="653">
          <cell r="A653" t="str">
            <v>CONTRATISTA:</v>
          </cell>
          <cell r="B653">
            <v>0</v>
          </cell>
        </row>
        <row r="654">
          <cell r="A654" t="str">
            <v>OBRA:</v>
          </cell>
          <cell r="B654" t="str">
            <v>ESCUELA 24 DE SEPTIEMBRE</v>
          </cell>
          <cell r="F654" t="str">
            <v>PRECIOS A:</v>
          </cell>
          <cell r="G654">
            <v>0</v>
          </cell>
        </row>
        <row r="655">
          <cell r="A655" t="str">
            <v>UBICACIÓN:</v>
          </cell>
          <cell r="B655" t="str">
            <v>DEPARTAMENTO JACHAL</v>
          </cell>
        </row>
        <row r="656">
          <cell r="A656" t="str">
            <v>RUBRO:</v>
          </cell>
          <cell r="B656">
            <v>4</v>
          </cell>
          <cell r="C656" t="str">
            <v xml:space="preserve"> ALBAÑILERÍA</v>
          </cell>
        </row>
        <row r="657">
          <cell r="A657" t="str">
            <v>ITEM:</v>
          </cell>
          <cell r="B657" t="str">
            <v>4.1.2</v>
          </cell>
          <cell r="C657" t="str">
            <v>Mamposterías de 0,20 m</v>
          </cell>
          <cell r="F657" t="str">
            <v>UNIDAD:</v>
          </cell>
          <cell r="G657" t="str">
            <v>m2</v>
          </cell>
        </row>
        <row r="659">
          <cell r="A659" t="str">
            <v>DATOS REDETERMINACION</v>
          </cell>
          <cell r="C659" t="str">
            <v>DESIGNACION</v>
          </cell>
          <cell r="D659" t="str">
            <v>U</v>
          </cell>
          <cell r="E659" t="str">
            <v>Cantidad</v>
          </cell>
          <cell r="F659" t="str">
            <v>$ Unitarios</v>
          </cell>
          <cell r="G659" t="str">
            <v>$ Parcial</v>
          </cell>
        </row>
        <row r="660">
          <cell r="A660" t="str">
            <v>CÓDIGO</v>
          </cell>
          <cell r="B660" t="str">
            <v>DESCRIPCIÓN</v>
          </cell>
        </row>
        <row r="661">
          <cell r="C661" t="str">
            <v>A - MATERIALES</v>
          </cell>
        </row>
        <row r="662">
          <cell r="A662" t="str">
            <v/>
          </cell>
          <cell r="B662" t="str">
            <v/>
          </cell>
          <cell r="D662" t="str">
            <v/>
          </cell>
          <cell r="F662">
            <v>0</v>
          </cell>
          <cell r="G662">
            <v>0</v>
          </cell>
        </row>
        <row r="663">
          <cell r="A663" t="str">
            <v/>
          </cell>
          <cell r="B663" t="str">
            <v/>
          </cell>
          <cell r="D663" t="str">
            <v/>
          </cell>
          <cell r="F663">
            <v>0</v>
          </cell>
          <cell r="G663">
            <v>0</v>
          </cell>
        </row>
        <row r="664">
          <cell r="A664" t="str">
            <v/>
          </cell>
          <cell r="B664" t="str">
            <v/>
          </cell>
          <cell r="D664" t="str">
            <v/>
          </cell>
          <cell r="F664">
            <v>0</v>
          </cell>
          <cell r="G664">
            <v>0</v>
          </cell>
        </row>
        <row r="665">
          <cell r="A665" t="str">
            <v/>
          </cell>
          <cell r="B665" t="str">
            <v/>
          </cell>
          <cell r="D665" t="str">
            <v/>
          </cell>
          <cell r="F665">
            <v>0</v>
          </cell>
          <cell r="G665">
            <v>0</v>
          </cell>
        </row>
        <row r="666">
          <cell r="A666" t="str">
            <v/>
          </cell>
          <cell r="B666" t="str">
            <v/>
          </cell>
          <cell r="D666" t="str">
            <v/>
          </cell>
          <cell r="F666">
            <v>0</v>
          </cell>
          <cell r="G666">
            <v>0</v>
          </cell>
        </row>
        <row r="667">
          <cell r="A667" t="str">
            <v/>
          </cell>
          <cell r="B667" t="str">
            <v/>
          </cell>
          <cell r="D667" t="str">
            <v/>
          </cell>
          <cell r="F667">
            <v>0</v>
          </cell>
          <cell r="G667">
            <v>0</v>
          </cell>
        </row>
        <row r="668">
          <cell r="A668" t="str">
            <v/>
          </cell>
          <cell r="B668" t="str">
            <v/>
          </cell>
          <cell r="D668" t="str">
            <v/>
          </cell>
          <cell r="F668">
            <v>0</v>
          </cell>
          <cell r="G668">
            <v>0</v>
          </cell>
        </row>
        <row r="669">
          <cell r="A669" t="str">
            <v/>
          </cell>
          <cell r="B669" t="str">
            <v/>
          </cell>
          <cell r="D669" t="str">
            <v/>
          </cell>
          <cell r="F669">
            <v>0</v>
          </cell>
          <cell r="G669">
            <v>0</v>
          </cell>
        </row>
        <row r="670">
          <cell r="A670" t="str">
            <v/>
          </cell>
          <cell r="B670" t="str">
            <v/>
          </cell>
          <cell r="D670" t="str">
            <v/>
          </cell>
          <cell r="F670">
            <v>0</v>
          </cell>
          <cell r="G670">
            <v>0</v>
          </cell>
        </row>
        <row r="671">
          <cell r="A671" t="str">
            <v/>
          </cell>
          <cell r="B671" t="str">
            <v/>
          </cell>
          <cell r="D671" t="str">
            <v/>
          </cell>
          <cell r="F671">
            <v>0</v>
          </cell>
          <cell r="G671">
            <v>0</v>
          </cell>
        </row>
        <row r="672">
          <cell r="A672" t="str">
            <v/>
          </cell>
          <cell r="B672" t="str">
            <v/>
          </cell>
          <cell r="D672" t="str">
            <v/>
          </cell>
          <cell r="F672">
            <v>0</v>
          </cell>
          <cell r="G672">
            <v>0</v>
          </cell>
        </row>
        <row r="673">
          <cell r="A673" t="str">
            <v/>
          </cell>
          <cell r="B673" t="str">
            <v/>
          </cell>
          <cell r="D673" t="str">
            <v/>
          </cell>
          <cell r="F673">
            <v>0</v>
          </cell>
          <cell r="G673">
            <v>0</v>
          </cell>
        </row>
        <row r="674">
          <cell r="A674" t="str">
            <v/>
          </cell>
          <cell r="B674" t="str">
            <v/>
          </cell>
          <cell r="D674" t="str">
            <v/>
          </cell>
          <cell r="F674">
            <v>0</v>
          </cell>
          <cell r="G674">
            <v>0</v>
          </cell>
        </row>
        <row r="675">
          <cell r="A675" t="str">
            <v/>
          </cell>
          <cell r="B675" t="str">
            <v/>
          </cell>
          <cell r="D675" t="str">
            <v/>
          </cell>
          <cell r="F675">
            <v>0</v>
          </cell>
          <cell r="G675">
            <v>0</v>
          </cell>
        </row>
        <row r="676">
          <cell r="F676" t="str">
            <v>Total A</v>
          </cell>
          <cell r="G676">
            <v>0</v>
          </cell>
        </row>
        <row r="677">
          <cell r="C677" t="str">
            <v>B - MANO DE OBRA</v>
          </cell>
        </row>
        <row r="678">
          <cell r="A678" t="str">
            <v/>
          </cell>
          <cell r="B678" t="str">
            <v/>
          </cell>
          <cell r="D678" t="str">
            <v/>
          </cell>
          <cell r="F678">
            <v>0</v>
          </cell>
          <cell r="G678">
            <v>0</v>
          </cell>
        </row>
        <row r="679">
          <cell r="A679" t="str">
            <v/>
          </cell>
          <cell r="B679" t="str">
            <v/>
          </cell>
          <cell r="D679" t="str">
            <v/>
          </cell>
          <cell r="F679">
            <v>0</v>
          </cell>
          <cell r="G679">
            <v>0</v>
          </cell>
        </row>
        <row r="680">
          <cell r="A680" t="str">
            <v/>
          </cell>
          <cell r="B680" t="str">
            <v/>
          </cell>
          <cell r="D680" t="str">
            <v/>
          </cell>
          <cell r="F680">
            <v>0</v>
          </cell>
          <cell r="G680">
            <v>0</v>
          </cell>
        </row>
        <row r="681">
          <cell r="A681" t="str">
            <v/>
          </cell>
          <cell r="B681" t="str">
            <v/>
          </cell>
          <cell r="D681" t="str">
            <v/>
          </cell>
          <cell r="F681">
            <v>0</v>
          </cell>
          <cell r="G681">
            <v>0</v>
          </cell>
        </row>
        <row r="682">
          <cell r="A682" t="str">
            <v/>
          </cell>
          <cell r="B682" t="str">
            <v/>
          </cell>
          <cell r="D682" t="str">
            <v/>
          </cell>
          <cell r="F682">
            <v>0</v>
          </cell>
          <cell r="G682">
            <v>0</v>
          </cell>
        </row>
        <row r="683">
          <cell r="A683" t="str">
            <v/>
          </cell>
          <cell r="B683" t="str">
            <v/>
          </cell>
          <cell r="D683" t="str">
            <v/>
          </cell>
          <cell r="F683">
            <v>0</v>
          </cell>
          <cell r="G683">
            <v>0</v>
          </cell>
        </row>
        <row r="684">
          <cell r="A684" t="str">
            <v/>
          </cell>
          <cell r="B684" t="str">
            <v/>
          </cell>
          <cell r="D684" t="str">
            <v/>
          </cell>
          <cell r="F684">
            <v>0</v>
          </cell>
          <cell r="G684">
            <v>0</v>
          </cell>
        </row>
        <row r="685">
          <cell r="A685" t="str">
            <v/>
          </cell>
          <cell r="B685" t="str">
            <v/>
          </cell>
          <cell r="D685" t="str">
            <v/>
          </cell>
          <cell r="F685">
            <v>0</v>
          </cell>
          <cell r="G685">
            <v>0</v>
          </cell>
        </row>
        <row r="686">
          <cell r="F686" t="str">
            <v>Total B</v>
          </cell>
          <cell r="G686">
            <v>0</v>
          </cell>
        </row>
        <row r="687">
          <cell r="C687" t="str">
            <v>C - EQUIPOS</v>
          </cell>
        </row>
        <row r="688">
          <cell r="A688" t="str">
            <v/>
          </cell>
          <cell r="B688" t="str">
            <v/>
          </cell>
          <cell r="D688" t="str">
            <v/>
          </cell>
          <cell r="F688">
            <v>0</v>
          </cell>
          <cell r="G688">
            <v>0</v>
          </cell>
        </row>
        <row r="689">
          <cell r="A689" t="str">
            <v/>
          </cell>
          <cell r="B689" t="str">
            <v/>
          </cell>
          <cell r="D689" t="str">
            <v/>
          </cell>
          <cell r="F689">
            <v>0</v>
          </cell>
          <cell r="G689">
            <v>0</v>
          </cell>
        </row>
        <row r="690">
          <cell r="A690" t="str">
            <v/>
          </cell>
          <cell r="B690" t="str">
            <v/>
          </cell>
          <cell r="D690" t="str">
            <v/>
          </cell>
          <cell r="F690">
            <v>0</v>
          </cell>
          <cell r="G690">
            <v>0</v>
          </cell>
        </row>
        <row r="691">
          <cell r="A691" t="str">
            <v/>
          </cell>
          <cell r="B691" t="str">
            <v/>
          </cell>
          <cell r="D691" t="str">
            <v/>
          </cell>
          <cell r="F691">
            <v>0</v>
          </cell>
          <cell r="G691">
            <v>0</v>
          </cell>
        </row>
        <row r="692">
          <cell r="A692" t="str">
            <v/>
          </cell>
          <cell r="B692" t="str">
            <v/>
          </cell>
          <cell r="D692" t="str">
            <v/>
          </cell>
          <cell r="F692">
            <v>0</v>
          </cell>
          <cell r="G692">
            <v>0</v>
          </cell>
        </row>
        <row r="693">
          <cell r="A693" t="str">
            <v/>
          </cell>
          <cell r="B693" t="str">
            <v/>
          </cell>
          <cell r="D693" t="str">
            <v/>
          </cell>
          <cell r="F693">
            <v>0</v>
          </cell>
          <cell r="G693">
            <v>0</v>
          </cell>
        </row>
        <row r="694">
          <cell r="A694" t="str">
            <v/>
          </cell>
          <cell r="B694" t="str">
            <v/>
          </cell>
          <cell r="D694" t="str">
            <v/>
          </cell>
          <cell r="F694">
            <v>0</v>
          </cell>
          <cell r="G694">
            <v>0</v>
          </cell>
        </row>
        <row r="695">
          <cell r="A695" t="str">
            <v/>
          </cell>
          <cell r="B695" t="str">
            <v/>
          </cell>
          <cell r="D695" t="str">
            <v/>
          </cell>
          <cell r="F695">
            <v>0</v>
          </cell>
          <cell r="G695">
            <v>0</v>
          </cell>
        </row>
        <row r="696">
          <cell r="A696" t="str">
            <v/>
          </cell>
          <cell r="B696" t="str">
            <v/>
          </cell>
          <cell r="D696" t="str">
            <v/>
          </cell>
          <cell r="F696">
            <v>0</v>
          </cell>
          <cell r="G696">
            <v>0</v>
          </cell>
        </row>
        <row r="697">
          <cell r="F697" t="str">
            <v>Total C</v>
          </cell>
          <cell r="G697">
            <v>0</v>
          </cell>
        </row>
        <row r="699">
          <cell r="A699" t="str">
            <v>4.1.2</v>
          </cell>
          <cell r="B699" t="str">
            <v>Mamposterías de 0,20 m</v>
          </cell>
          <cell r="D699" t="str">
            <v>Costo  Neto</v>
          </cell>
          <cell r="F699" t="str">
            <v>Total D=A+B+C</v>
          </cell>
          <cell r="G699">
            <v>0</v>
          </cell>
        </row>
        <row r="701">
          <cell r="A701" t="str">
            <v>ANALISIS DE PRECIOS</v>
          </cell>
        </row>
        <row r="702">
          <cell r="A702" t="str">
            <v>COMITENTE:</v>
          </cell>
          <cell r="B702" t="str">
            <v>DIRECCIÓN DE INFRAESTRUCTURA ESCOLAR</v>
          </cell>
        </row>
        <row r="703">
          <cell r="A703" t="str">
            <v>CONTRATISTA:</v>
          </cell>
          <cell r="B703">
            <v>0</v>
          </cell>
        </row>
        <row r="704">
          <cell r="A704" t="str">
            <v>OBRA:</v>
          </cell>
          <cell r="B704" t="str">
            <v>ESCUELA 24 DE SEPTIEMBRE</v>
          </cell>
          <cell r="F704" t="str">
            <v>PRECIOS A:</v>
          </cell>
          <cell r="G704">
            <v>0</v>
          </cell>
        </row>
        <row r="705">
          <cell r="A705" t="str">
            <v>UBICACIÓN:</v>
          </cell>
          <cell r="B705" t="str">
            <v>DEPARTAMENTO JACHAL</v>
          </cell>
        </row>
        <row r="706">
          <cell r="A706" t="str">
            <v>RUBRO:</v>
          </cell>
          <cell r="B706">
            <v>4</v>
          </cell>
          <cell r="C706" t="str">
            <v xml:space="preserve"> ALBAÑILERÍA</v>
          </cell>
        </row>
        <row r="707">
          <cell r="A707" t="str">
            <v>ITEM:</v>
          </cell>
          <cell r="B707" t="str">
            <v>4.2.2</v>
          </cell>
          <cell r="C707" t="str">
            <v>Tabiques de  Hormigon Armado</v>
          </cell>
          <cell r="F707" t="str">
            <v>UNIDAD:</v>
          </cell>
          <cell r="G707" t="str">
            <v>m2</v>
          </cell>
        </row>
        <row r="709">
          <cell r="A709" t="str">
            <v>DATOS REDETERMINACION</v>
          </cell>
          <cell r="C709" t="str">
            <v>DESIGNACION</v>
          </cell>
          <cell r="D709" t="str">
            <v>U</v>
          </cell>
          <cell r="E709" t="str">
            <v>Cantidad</v>
          </cell>
          <cell r="F709" t="str">
            <v>$ Unitarios</v>
          </cell>
          <cell r="G709" t="str">
            <v>$ Parcial</v>
          </cell>
        </row>
        <row r="710">
          <cell r="A710" t="str">
            <v>CÓDIGO</v>
          </cell>
          <cell r="B710" t="str">
            <v>DESCRIPCIÓN</v>
          </cell>
        </row>
        <row r="711">
          <cell r="C711" t="str">
            <v>A - MATERIALES</v>
          </cell>
        </row>
        <row r="712">
          <cell r="A712" t="str">
            <v/>
          </cell>
          <cell r="B712" t="str">
            <v/>
          </cell>
          <cell r="D712" t="str">
            <v/>
          </cell>
          <cell r="F712">
            <v>0</v>
          </cell>
          <cell r="G712">
            <v>0</v>
          </cell>
        </row>
        <row r="713">
          <cell r="A713" t="str">
            <v/>
          </cell>
          <cell r="B713" t="str">
            <v/>
          </cell>
          <cell r="D713" t="str">
            <v/>
          </cell>
          <cell r="F713">
            <v>0</v>
          </cell>
          <cell r="G713">
            <v>0</v>
          </cell>
        </row>
        <row r="714">
          <cell r="A714" t="str">
            <v/>
          </cell>
          <cell r="B714" t="str">
            <v/>
          </cell>
          <cell r="D714" t="str">
            <v/>
          </cell>
          <cell r="F714">
            <v>0</v>
          </cell>
          <cell r="G714">
            <v>0</v>
          </cell>
        </row>
        <row r="715">
          <cell r="A715" t="str">
            <v/>
          </cell>
          <cell r="B715" t="str">
            <v/>
          </cell>
          <cell r="D715" t="str">
            <v/>
          </cell>
          <cell r="F715">
            <v>0</v>
          </cell>
          <cell r="G715">
            <v>0</v>
          </cell>
        </row>
        <row r="716">
          <cell r="A716" t="str">
            <v/>
          </cell>
          <cell r="B716" t="str">
            <v/>
          </cell>
          <cell r="D716" t="str">
            <v/>
          </cell>
          <cell r="F716">
            <v>0</v>
          </cell>
          <cell r="G716">
            <v>0</v>
          </cell>
        </row>
        <row r="717">
          <cell r="A717" t="str">
            <v/>
          </cell>
          <cell r="B717" t="str">
            <v/>
          </cell>
          <cell r="D717" t="str">
            <v/>
          </cell>
          <cell r="F717">
            <v>0</v>
          </cell>
          <cell r="G717">
            <v>0</v>
          </cell>
        </row>
        <row r="718">
          <cell r="A718" t="str">
            <v/>
          </cell>
          <cell r="B718" t="str">
            <v/>
          </cell>
          <cell r="D718" t="str">
            <v/>
          </cell>
          <cell r="F718">
            <v>0</v>
          </cell>
          <cell r="G718">
            <v>0</v>
          </cell>
        </row>
        <row r="719">
          <cell r="A719" t="str">
            <v/>
          </cell>
          <cell r="B719" t="str">
            <v/>
          </cell>
          <cell r="D719" t="str">
            <v/>
          </cell>
          <cell r="F719">
            <v>0</v>
          </cell>
          <cell r="G719">
            <v>0</v>
          </cell>
        </row>
        <row r="720">
          <cell r="A720" t="str">
            <v/>
          </cell>
          <cell r="B720" t="str">
            <v/>
          </cell>
          <cell r="D720" t="str">
            <v/>
          </cell>
          <cell r="F720">
            <v>0</v>
          </cell>
          <cell r="G720">
            <v>0</v>
          </cell>
        </row>
        <row r="721">
          <cell r="A721" t="str">
            <v/>
          </cell>
          <cell r="B721" t="str">
            <v/>
          </cell>
          <cell r="D721" t="str">
            <v/>
          </cell>
          <cell r="F721">
            <v>0</v>
          </cell>
          <cell r="G721">
            <v>0</v>
          </cell>
        </row>
        <row r="722">
          <cell r="A722" t="str">
            <v/>
          </cell>
          <cell r="B722" t="str">
            <v/>
          </cell>
          <cell r="D722" t="str">
            <v/>
          </cell>
          <cell r="F722">
            <v>0</v>
          </cell>
          <cell r="G722">
            <v>0</v>
          </cell>
        </row>
        <row r="723">
          <cell r="A723" t="str">
            <v/>
          </cell>
          <cell r="B723" t="str">
            <v/>
          </cell>
          <cell r="D723" t="str">
            <v/>
          </cell>
          <cell r="F723">
            <v>0</v>
          </cell>
          <cell r="G723">
            <v>0</v>
          </cell>
        </row>
        <row r="724">
          <cell r="A724" t="str">
            <v/>
          </cell>
          <cell r="B724" t="str">
            <v/>
          </cell>
          <cell r="D724" t="str">
            <v/>
          </cell>
          <cell r="F724">
            <v>0</v>
          </cell>
          <cell r="G724">
            <v>0</v>
          </cell>
        </row>
        <row r="725">
          <cell r="A725" t="str">
            <v/>
          </cell>
          <cell r="B725" t="str">
            <v/>
          </cell>
          <cell r="D725" t="str">
            <v/>
          </cell>
          <cell r="F725">
            <v>0</v>
          </cell>
          <cell r="G725">
            <v>0</v>
          </cell>
        </row>
        <row r="726">
          <cell r="F726" t="str">
            <v>Total A</v>
          </cell>
          <cell r="G726">
            <v>0</v>
          </cell>
        </row>
        <row r="727">
          <cell r="C727" t="str">
            <v>B - MANO DE OBRA</v>
          </cell>
        </row>
        <row r="728">
          <cell r="A728" t="str">
            <v/>
          </cell>
          <cell r="B728" t="str">
            <v/>
          </cell>
          <cell r="D728" t="str">
            <v/>
          </cell>
          <cell r="F728">
            <v>0</v>
          </cell>
          <cell r="G728">
            <v>0</v>
          </cell>
        </row>
        <row r="729">
          <cell r="A729" t="str">
            <v/>
          </cell>
          <cell r="B729" t="str">
            <v/>
          </cell>
          <cell r="D729" t="str">
            <v/>
          </cell>
          <cell r="F729">
            <v>0</v>
          </cell>
          <cell r="G729">
            <v>0</v>
          </cell>
        </row>
        <row r="730">
          <cell r="A730" t="str">
            <v/>
          </cell>
          <cell r="B730" t="str">
            <v/>
          </cell>
          <cell r="D730" t="str">
            <v/>
          </cell>
          <cell r="F730">
            <v>0</v>
          </cell>
          <cell r="G730">
            <v>0</v>
          </cell>
        </row>
        <row r="731">
          <cell r="A731" t="str">
            <v/>
          </cell>
          <cell r="B731" t="str">
            <v/>
          </cell>
          <cell r="D731" t="str">
            <v/>
          </cell>
          <cell r="F731">
            <v>0</v>
          </cell>
          <cell r="G731">
            <v>0</v>
          </cell>
        </row>
        <row r="732">
          <cell r="A732" t="str">
            <v/>
          </cell>
          <cell r="B732" t="str">
            <v/>
          </cell>
          <cell r="D732" t="str">
            <v/>
          </cell>
          <cell r="F732">
            <v>0</v>
          </cell>
          <cell r="G732">
            <v>0</v>
          </cell>
        </row>
        <row r="733">
          <cell r="A733" t="str">
            <v/>
          </cell>
          <cell r="B733" t="str">
            <v/>
          </cell>
          <cell r="D733" t="str">
            <v/>
          </cell>
          <cell r="F733">
            <v>0</v>
          </cell>
          <cell r="G733">
            <v>0</v>
          </cell>
        </row>
        <row r="734">
          <cell r="A734" t="str">
            <v/>
          </cell>
          <cell r="B734" t="str">
            <v/>
          </cell>
          <cell r="D734" t="str">
            <v/>
          </cell>
          <cell r="F734">
            <v>0</v>
          </cell>
          <cell r="G734">
            <v>0</v>
          </cell>
        </row>
        <row r="735">
          <cell r="A735" t="str">
            <v/>
          </cell>
          <cell r="B735" t="str">
            <v/>
          </cell>
          <cell r="D735" t="str">
            <v/>
          </cell>
          <cell r="F735">
            <v>0</v>
          </cell>
          <cell r="G735">
            <v>0</v>
          </cell>
        </row>
        <row r="736">
          <cell r="F736" t="str">
            <v>Total B</v>
          </cell>
          <cell r="G736">
            <v>0</v>
          </cell>
        </row>
        <row r="737">
          <cell r="C737" t="str">
            <v>C - EQUIPOS</v>
          </cell>
        </row>
        <row r="738">
          <cell r="A738" t="str">
            <v/>
          </cell>
          <cell r="B738" t="str">
            <v/>
          </cell>
          <cell r="D738" t="str">
            <v/>
          </cell>
          <cell r="F738">
            <v>0</v>
          </cell>
          <cell r="G738">
            <v>0</v>
          </cell>
        </row>
        <row r="739">
          <cell r="A739" t="str">
            <v/>
          </cell>
          <cell r="B739" t="str">
            <v/>
          </cell>
          <cell r="D739" t="str">
            <v/>
          </cell>
          <cell r="F739">
            <v>0</v>
          </cell>
          <cell r="G739">
            <v>0</v>
          </cell>
        </row>
        <row r="740">
          <cell r="A740" t="str">
            <v/>
          </cell>
          <cell r="B740" t="str">
            <v/>
          </cell>
          <cell r="D740" t="str">
            <v/>
          </cell>
          <cell r="F740">
            <v>0</v>
          </cell>
          <cell r="G740">
            <v>0</v>
          </cell>
        </row>
        <row r="741">
          <cell r="A741" t="str">
            <v/>
          </cell>
          <cell r="B741" t="str">
            <v/>
          </cell>
          <cell r="D741" t="str">
            <v/>
          </cell>
          <cell r="F741">
            <v>0</v>
          </cell>
          <cell r="G741">
            <v>0</v>
          </cell>
        </row>
        <row r="742">
          <cell r="A742" t="str">
            <v/>
          </cell>
          <cell r="B742" t="str">
            <v/>
          </cell>
          <cell r="D742" t="str">
            <v/>
          </cell>
          <cell r="F742">
            <v>0</v>
          </cell>
          <cell r="G742">
            <v>0</v>
          </cell>
        </row>
        <row r="743">
          <cell r="A743" t="str">
            <v/>
          </cell>
          <cell r="B743" t="str">
            <v/>
          </cell>
          <cell r="D743" t="str">
            <v/>
          </cell>
          <cell r="F743">
            <v>0</v>
          </cell>
          <cell r="G743">
            <v>0</v>
          </cell>
        </row>
        <row r="744">
          <cell r="A744" t="str">
            <v/>
          </cell>
          <cell r="B744" t="str">
            <v/>
          </cell>
          <cell r="D744" t="str">
            <v/>
          </cell>
          <cell r="F744">
            <v>0</v>
          </cell>
          <cell r="G744">
            <v>0</v>
          </cell>
        </row>
        <row r="745">
          <cell r="A745" t="str">
            <v/>
          </cell>
          <cell r="B745" t="str">
            <v/>
          </cell>
          <cell r="D745" t="str">
            <v/>
          </cell>
          <cell r="F745">
            <v>0</v>
          </cell>
          <cell r="G745">
            <v>0</v>
          </cell>
        </row>
        <row r="746">
          <cell r="A746" t="str">
            <v/>
          </cell>
          <cell r="B746" t="str">
            <v/>
          </cell>
          <cell r="D746" t="str">
            <v/>
          </cell>
          <cell r="F746">
            <v>0</v>
          </cell>
          <cell r="G746">
            <v>0</v>
          </cell>
        </row>
        <row r="747">
          <cell r="F747" t="str">
            <v>Total C</v>
          </cell>
          <cell r="G747">
            <v>0</v>
          </cell>
        </row>
        <row r="749">
          <cell r="A749" t="str">
            <v>4.2.2</v>
          </cell>
          <cell r="B749" t="str">
            <v>Tabiques de  Hormigon Armado</v>
          </cell>
          <cell r="D749" t="str">
            <v>Costo  Neto</v>
          </cell>
          <cell r="F749" t="str">
            <v>Total D=A+B+C</v>
          </cell>
          <cell r="G749">
            <v>0</v>
          </cell>
        </row>
        <row r="751">
          <cell r="A751" t="str">
            <v>ANALISIS DE PRECIOS</v>
          </cell>
        </row>
        <row r="752">
          <cell r="A752" t="str">
            <v>COMITENTE:</v>
          </cell>
          <cell r="B752" t="str">
            <v>DIRECCIÓN DE INFRAESTRUCTURA ESCOLAR</v>
          </cell>
        </row>
        <row r="753">
          <cell r="A753" t="str">
            <v>CONTRATISTA:</v>
          </cell>
          <cell r="B753">
            <v>0</v>
          </cell>
        </row>
        <row r="754">
          <cell r="A754" t="str">
            <v>OBRA:</v>
          </cell>
          <cell r="B754" t="str">
            <v>ESCUELA 24 DE SEPTIEMBRE</v>
          </cell>
          <cell r="F754" t="str">
            <v>PRECIOS A:</v>
          </cell>
          <cell r="G754">
            <v>0</v>
          </cell>
        </row>
        <row r="755">
          <cell r="A755" t="str">
            <v>UBICACIÓN:</v>
          </cell>
          <cell r="B755" t="str">
            <v>DEPARTAMENTO JACHAL</v>
          </cell>
        </row>
        <row r="756">
          <cell r="A756" t="str">
            <v>RUBRO:</v>
          </cell>
          <cell r="B756">
            <v>4</v>
          </cell>
          <cell r="C756" t="str">
            <v xml:space="preserve"> ALBAÑILERÍA</v>
          </cell>
        </row>
        <row r="757">
          <cell r="A757" t="str">
            <v>ITEM:</v>
          </cell>
          <cell r="B757" t="str">
            <v>4.3.1</v>
          </cell>
          <cell r="C757" t="str">
            <v>Plenos</v>
          </cell>
          <cell r="F757" t="str">
            <v>UNIDAD:</v>
          </cell>
          <cell r="G757" t="str">
            <v>m2</v>
          </cell>
        </row>
        <row r="759">
          <cell r="A759" t="str">
            <v>DATOS REDETERMINACION</v>
          </cell>
          <cell r="C759" t="str">
            <v>DESIGNACION</v>
          </cell>
          <cell r="D759" t="str">
            <v>U</v>
          </cell>
          <cell r="E759" t="str">
            <v>Cantidad</v>
          </cell>
          <cell r="F759" t="str">
            <v>$ Unitarios</v>
          </cell>
          <cell r="G759" t="str">
            <v>$ Parcial</v>
          </cell>
        </row>
        <row r="760">
          <cell r="A760" t="str">
            <v>CÓDIGO</v>
          </cell>
          <cell r="B760" t="str">
            <v>DESCRIPCIÓN</v>
          </cell>
        </row>
        <row r="761">
          <cell r="C761" t="str">
            <v>A - MATERIALES</v>
          </cell>
        </row>
        <row r="762">
          <cell r="A762" t="str">
            <v/>
          </cell>
          <cell r="B762" t="str">
            <v/>
          </cell>
          <cell r="D762" t="str">
            <v/>
          </cell>
          <cell r="F762">
            <v>0</v>
          </cell>
          <cell r="G762">
            <v>0</v>
          </cell>
        </row>
        <row r="763">
          <cell r="A763" t="str">
            <v/>
          </cell>
          <cell r="B763" t="str">
            <v/>
          </cell>
          <cell r="D763" t="str">
            <v/>
          </cell>
          <cell r="F763">
            <v>0</v>
          </cell>
          <cell r="G763">
            <v>0</v>
          </cell>
        </row>
        <row r="764">
          <cell r="A764" t="str">
            <v/>
          </cell>
          <cell r="B764" t="str">
            <v/>
          </cell>
          <cell r="D764" t="str">
            <v/>
          </cell>
          <cell r="F764">
            <v>0</v>
          </cell>
          <cell r="G764">
            <v>0</v>
          </cell>
        </row>
        <row r="765">
          <cell r="A765" t="str">
            <v/>
          </cell>
          <cell r="B765" t="str">
            <v/>
          </cell>
          <cell r="D765" t="str">
            <v/>
          </cell>
          <cell r="F765">
            <v>0</v>
          </cell>
          <cell r="G765">
            <v>0</v>
          </cell>
        </row>
        <row r="766">
          <cell r="A766" t="str">
            <v/>
          </cell>
          <cell r="B766" t="str">
            <v/>
          </cell>
          <cell r="D766" t="str">
            <v/>
          </cell>
          <cell r="F766">
            <v>0</v>
          </cell>
          <cell r="G766">
            <v>0</v>
          </cell>
        </row>
        <row r="767">
          <cell r="A767" t="str">
            <v/>
          </cell>
          <cell r="B767" t="str">
            <v/>
          </cell>
          <cell r="D767" t="str">
            <v/>
          </cell>
          <cell r="F767">
            <v>0</v>
          </cell>
          <cell r="G767">
            <v>0</v>
          </cell>
        </row>
        <row r="768">
          <cell r="A768" t="str">
            <v/>
          </cell>
          <cell r="B768" t="str">
            <v/>
          </cell>
          <cell r="D768" t="str">
            <v/>
          </cell>
          <cell r="F768">
            <v>0</v>
          </cell>
          <cell r="G768">
            <v>0</v>
          </cell>
        </row>
        <row r="769">
          <cell r="A769" t="str">
            <v/>
          </cell>
          <cell r="B769" t="str">
            <v/>
          </cell>
          <cell r="D769" t="str">
            <v/>
          </cell>
          <cell r="F769">
            <v>0</v>
          </cell>
          <cell r="G769">
            <v>0</v>
          </cell>
        </row>
        <row r="770">
          <cell r="A770" t="str">
            <v/>
          </cell>
          <cell r="B770" t="str">
            <v/>
          </cell>
          <cell r="D770" t="str">
            <v/>
          </cell>
          <cell r="F770">
            <v>0</v>
          </cell>
          <cell r="G770">
            <v>0</v>
          </cell>
        </row>
        <row r="771">
          <cell r="A771" t="str">
            <v/>
          </cell>
          <cell r="B771" t="str">
            <v/>
          </cell>
          <cell r="D771" t="str">
            <v/>
          </cell>
          <cell r="F771">
            <v>0</v>
          </cell>
          <cell r="G771">
            <v>0</v>
          </cell>
        </row>
        <row r="772">
          <cell r="A772" t="str">
            <v/>
          </cell>
          <cell r="B772" t="str">
            <v/>
          </cell>
          <cell r="D772" t="str">
            <v/>
          </cell>
          <cell r="F772">
            <v>0</v>
          </cell>
          <cell r="G772">
            <v>0</v>
          </cell>
        </row>
        <row r="773">
          <cell r="A773" t="str">
            <v/>
          </cell>
          <cell r="B773" t="str">
            <v/>
          </cell>
          <cell r="D773" t="str">
            <v/>
          </cell>
          <cell r="F773">
            <v>0</v>
          </cell>
          <cell r="G773">
            <v>0</v>
          </cell>
        </row>
        <row r="774">
          <cell r="A774" t="str">
            <v/>
          </cell>
          <cell r="B774" t="str">
            <v/>
          </cell>
          <cell r="D774" t="str">
            <v/>
          </cell>
          <cell r="F774">
            <v>0</v>
          </cell>
          <cell r="G774">
            <v>0</v>
          </cell>
        </row>
        <row r="775">
          <cell r="A775" t="str">
            <v/>
          </cell>
          <cell r="B775" t="str">
            <v/>
          </cell>
          <cell r="D775" t="str">
            <v/>
          </cell>
          <cell r="F775">
            <v>0</v>
          </cell>
          <cell r="G775">
            <v>0</v>
          </cell>
        </row>
        <row r="776">
          <cell r="F776" t="str">
            <v>Total A</v>
          </cell>
          <cell r="G776">
            <v>0</v>
          </cell>
        </row>
        <row r="777">
          <cell r="C777" t="str">
            <v>B - MANO DE OBRA</v>
          </cell>
        </row>
        <row r="778">
          <cell r="A778" t="str">
            <v/>
          </cell>
          <cell r="B778" t="str">
            <v/>
          </cell>
          <cell r="D778" t="str">
            <v/>
          </cell>
          <cell r="F778">
            <v>0</v>
          </cell>
          <cell r="G778">
            <v>0</v>
          </cell>
        </row>
        <row r="779">
          <cell r="A779" t="str">
            <v/>
          </cell>
          <cell r="B779" t="str">
            <v/>
          </cell>
          <cell r="D779" t="str">
            <v/>
          </cell>
          <cell r="F779">
            <v>0</v>
          </cell>
          <cell r="G779">
            <v>0</v>
          </cell>
        </row>
        <row r="780">
          <cell r="A780" t="str">
            <v/>
          </cell>
          <cell r="B780" t="str">
            <v/>
          </cell>
          <cell r="D780" t="str">
            <v/>
          </cell>
          <cell r="F780">
            <v>0</v>
          </cell>
          <cell r="G780">
            <v>0</v>
          </cell>
        </row>
        <row r="781">
          <cell r="A781" t="str">
            <v/>
          </cell>
          <cell r="B781" t="str">
            <v/>
          </cell>
          <cell r="D781" t="str">
            <v/>
          </cell>
          <cell r="F781">
            <v>0</v>
          </cell>
          <cell r="G781">
            <v>0</v>
          </cell>
        </row>
        <row r="782">
          <cell r="A782" t="str">
            <v/>
          </cell>
          <cell r="B782" t="str">
            <v/>
          </cell>
          <cell r="D782" t="str">
            <v/>
          </cell>
          <cell r="F782">
            <v>0</v>
          </cell>
          <cell r="G782">
            <v>0</v>
          </cell>
        </row>
        <row r="783">
          <cell r="A783" t="str">
            <v/>
          </cell>
          <cell r="B783" t="str">
            <v/>
          </cell>
          <cell r="D783" t="str">
            <v/>
          </cell>
          <cell r="F783">
            <v>0</v>
          </cell>
          <cell r="G783">
            <v>0</v>
          </cell>
        </row>
        <row r="784">
          <cell r="A784" t="str">
            <v/>
          </cell>
          <cell r="B784" t="str">
            <v/>
          </cell>
          <cell r="D784" t="str">
            <v/>
          </cell>
          <cell r="F784">
            <v>0</v>
          </cell>
          <cell r="G784">
            <v>0</v>
          </cell>
        </row>
        <row r="785">
          <cell r="A785" t="str">
            <v/>
          </cell>
          <cell r="B785" t="str">
            <v/>
          </cell>
          <cell r="D785" t="str">
            <v/>
          </cell>
          <cell r="F785">
            <v>0</v>
          </cell>
          <cell r="G785">
            <v>0</v>
          </cell>
        </row>
        <row r="786">
          <cell r="F786" t="str">
            <v>Total B</v>
          </cell>
          <cell r="G786">
            <v>0</v>
          </cell>
        </row>
        <row r="787">
          <cell r="C787" t="str">
            <v>C - EQUIPOS</v>
          </cell>
        </row>
        <row r="788">
          <cell r="A788" t="str">
            <v/>
          </cell>
          <cell r="B788" t="str">
            <v/>
          </cell>
          <cell r="D788" t="str">
            <v/>
          </cell>
          <cell r="F788">
            <v>0</v>
          </cell>
          <cell r="G788">
            <v>0</v>
          </cell>
        </row>
        <row r="789">
          <cell r="A789" t="str">
            <v/>
          </cell>
          <cell r="B789" t="str">
            <v/>
          </cell>
          <cell r="D789" t="str">
            <v/>
          </cell>
          <cell r="F789">
            <v>0</v>
          </cell>
          <cell r="G789">
            <v>0</v>
          </cell>
        </row>
        <row r="790">
          <cell r="A790" t="str">
            <v/>
          </cell>
          <cell r="B790" t="str">
            <v/>
          </cell>
          <cell r="D790" t="str">
            <v/>
          </cell>
          <cell r="F790">
            <v>0</v>
          </cell>
          <cell r="G790">
            <v>0</v>
          </cell>
        </row>
        <row r="791">
          <cell r="A791" t="str">
            <v/>
          </cell>
          <cell r="B791" t="str">
            <v/>
          </cell>
          <cell r="D791" t="str">
            <v/>
          </cell>
          <cell r="F791">
            <v>0</v>
          </cell>
          <cell r="G791">
            <v>0</v>
          </cell>
        </row>
        <row r="792">
          <cell r="A792" t="str">
            <v/>
          </cell>
          <cell r="B792" t="str">
            <v/>
          </cell>
          <cell r="D792" t="str">
            <v/>
          </cell>
          <cell r="F792">
            <v>0</v>
          </cell>
          <cell r="G792">
            <v>0</v>
          </cell>
        </row>
        <row r="793">
          <cell r="A793" t="str">
            <v/>
          </cell>
          <cell r="B793" t="str">
            <v/>
          </cell>
          <cell r="D793" t="str">
            <v/>
          </cell>
          <cell r="F793">
            <v>0</v>
          </cell>
          <cell r="G793">
            <v>0</v>
          </cell>
        </row>
        <row r="794">
          <cell r="A794" t="str">
            <v/>
          </cell>
          <cell r="B794" t="str">
            <v/>
          </cell>
          <cell r="D794" t="str">
            <v/>
          </cell>
          <cell r="F794">
            <v>0</v>
          </cell>
          <cell r="G794">
            <v>0</v>
          </cell>
        </row>
        <row r="795">
          <cell r="A795" t="str">
            <v/>
          </cell>
          <cell r="B795" t="str">
            <v/>
          </cell>
          <cell r="D795" t="str">
            <v/>
          </cell>
          <cell r="F795">
            <v>0</v>
          </cell>
          <cell r="G795">
            <v>0</v>
          </cell>
        </row>
        <row r="796">
          <cell r="A796" t="str">
            <v/>
          </cell>
          <cell r="B796" t="str">
            <v/>
          </cell>
          <cell r="D796" t="str">
            <v/>
          </cell>
          <cell r="F796">
            <v>0</v>
          </cell>
          <cell r="G796">
            <v>0</v>
          </cell>
        </row>
        <row r="797">
          <cell r="F797" t="str">
            <v>Total C</v>
          </cell>
          <cell r="G797">
            <v>0</v>
          </cell>
        </row>
        <row r="799">
          <cell r="A799" t="str">
            <v>4.3.1</v>
          </cell>
          <cell r="B799" t="str">
            <v>Plenos</v>
          </cell>
          <cell r="D799" t="str">
            <v>Costo  Neto</v>
          </cell>
          <cell r="F799" t="str">
            <v>Total D=A+B+C</v>
          </cell>
          <cell r="G799">
            <v>0</v>
          </cell>
        </row>
        <row r="801">
          <cell r="A801" t="str">
            <v>ANALISIS DE PRECIOS</v>
          </cell>
        </row>
        <row r="802">
          <cell r="A802" t="str">
            <v>COMITENTE:</v>
          </cell>
          <cell r="B802" t="str">
            <v>DIRECCIÓN DE INFRAESTRUCTURA ESCOLAR</v>
          </cell>
        </row>
        <row r="803">
          <cell r="A803" t="str">
            <v>CONTRATISTA:</v>
          </cell>
          <cell r="B803">
            <v>0</v>
          </cell>
        </row>
        <row r="804">
          <cell r="A804" t="str">
            <v>OBRA:</v>
          </cell>
          <cell r="B804" t="str">
            <v>ESCUELA 24 DE SEPTIEMBRE</v>
          </cell>
          <cell r="F804" t="str">
            <v>PRECIOS A:</v>
          </cell>
          <cell r="G804">
            <v>0</v>
          </cell>
        </row>
        <row r="805">
          <cell r="A805" t="str">
            <v>UBICACIÓN:</v>
          </cell>
          <cell r="B805" t="str">
            <v>DEPARTAMENTO JACHAL</v>
          </cell>
        </row>
        <row r="806">
          <cell r="A806" t="str">
            <v>RUBRO:</v>
          </cell>
          <cell r="B806">
            <v>4</v>
          </cell>
          <cell r="C806" t="str">
            <v xml:space="preserve"> ALBAÑILERÍA</v>
          </cell>
        </row>
        <row r="807">
          <cell r="A807" t="str">
            <v>ITEM:</v>
          </cell>
          <cell r="B807" t="str">
            <v>4.4.1</v>
          </cell>
          <cell r="C807" t="str">
            <v>Capa Aisladora Horizontal y Vertical</v>
          </cell>
          <cell r="F807" t="str">
            <v>UNIDAD:</v>
          </cell>
          <cell r="G807" t="str">
            <v>m2</v>
          </cell>
        </row>
        <row r="809">
          <cell r="A809" t="str">
            <v>DATOS REDETERMINACION</v>
          </cell>
          <cell r="C809" t="str">
            <v>DESIGNACION</v>
          </cell>
          <cell r="D809" t="str">
            <v>U</v>
          </cell>
          <cell r="E809" t="str">
            <v>Cantidad</v>
          </cell>
          <cell r="F809" t="str">
            <v>$ Unitarios</v>
          </cell>
          <cell r="G809" t="str">
            <v>$ Parcial</v>
          </cell>
        </row>
        <row r="810">
          <cell r="A810" t="str">
            <v>CÓDIGO</v>
          </cell>
          <cell r="B810" t="str">
            <v>DESCRIPCIÓN</v>
          </cell>
        </row>
        <row r="811">
          <cell r="C811" t="str">
            <v>A - MATERIALES</v>
          </cell>
        </row>
        <row r="812">
          <cell r="A812" t="str">
            <v/>
          </cell>
          <cell r="B812" t="str">
            <v/>
          </cell>
          <cell r="D812" t="str">
            <v/>
          </cell>
          <cell r="F812">
            <v>0</v>
          </cell>
          <cell r="G812">
            <v>0</v>
          </cell>
        </row>
        <row r="813">
          <cell r="A813" t="str">
            <v/>
          </cell>
          <cell r="B813" t="str">
            <v/>
          </cell>
          <cell r="D813" t="str">
            <v/>
          </cell>
          <cell r="F813">
            <v>0</v>
          </cell>
          <cell r="G813">
            <v>0</v>
          </cell>
        </row>
        <row r="814">
          <cell r="A814" t="str">
            <v/>
          </cell>
          <cell r="B814" t="str">
            <v/>
          </cell>
          <cell r="D814" t="str">
            <v/>
          </cell>
          <cell r="F814">
            <v>0</v>
          </cell>
          <cell r="G814">
            <v>0</v>
          </cell>
        </row>
        <row r="815">
          <cell r="A815" t="str">
            <v/>
          </cell>
          <cell r="B815" t="str">
            <v/>
          </cell>
          <cell r="D815" t="str">
            <v/>
          </cell>
          <cell r="F815">
            <v>0</v>
          </cell>
          <cell r="G815">
            <v>0</v>
          </cell>
        </row>
        <row r="816">
          <cell r="A816" t="str">
            <v/>
          </cell>
          <cell r="B816" t="str">
            <v/>
          </cell>
          <cell r="D816" t="str">
            <v/>
          </cell>
          <cell r="F816">
            <v>0</v>
          </cell>
          <cell r="G816">
            <v>0</v>
          </cell>
        </row>
        <row r="817">
          <cell r="A817" t="str">
            <v/>
          </cell>
          <cell r="B817" t="str">
            <v/>
          </cell>
          <cell r="D817" t="str">
            <v/>
          </cell>
          <cell r="F817">
            <v>0</v>
          </cell>
          <cell r="G817">
            <v>0</v>
          </cell>
        </row>
        <row r="818">
          <cell r="A818" t="str">
            <v/>
          </cell>
          <cell r="B818" t="str">
            <v/>
          </cell>
          <cell r="D818" t="str">
            <v/>
          </cell>
          <cell r="F818">
            <v>0</v>
          </cell>
          <cell r="G818">
            <v>0</v>
          </cell>
        </row>
        <row r="819">
          <cell r="A819" t="str">
            <v/>
          </cell>
          <cell r="B819" t="str">
            <v/>
          </cell>
          <cell r="D819" t="str">
            <v/>
          </cell>
          <cell r="F819">
            <v>0</v>
          </cell>
          <cell r="G819">
            <v>0</v>
          </cell>
        </row>
        <row r="820">
          <cell r="A820" t="str">
            <v/>
          </cell>
          <cell r="B820" t="str">
            <v/>
          </cell>
          <cell r="D820" t="str">
            <v/>
          </cell>
          <cell r="F820">
            <v>0</v>
          </cell>
          <cell r="G820">
            <v>0</v>
          </cell>
        </row>
        <row r="821">
          <cell r="A821" t="str">
            <v/>
          </cell>
          <cell r="B821" t="str">
            <v/>
          </cell>
          <cell r="D821" t="str">
            <v/>
          </cell>
          <cell r="F821">
            <v>0</v>
          </cell>
          <cell r="G821">
            <v>0</v>
          </cell>
        </row>
        <row r="822">
          <cell r="A822" t="str">
            <v/>
          </cell>
          <cell r="B822" t="str">
            <v/>
          </cell>
          <cell r="D822" t="str">
            <v/>
          </cell>
          <cell r="F822">
            <v>0</v>
          </cell>
          <cell r="G822">
            <v>0</v>
          </cell>
        </row>
        <row r="823">
          <cell r="A823" t="str">
            <v/>
          </cell>
          <cell r="B823" t="str">
            <v/>
          </cell>
          <cell r="D823" t="str">
            <v/>
          </cell>
          <cell r="F823">
            <v>0</v>
          </cell>
          <cell r="G823">
            <v>0</v>
          </cell>
        </row>
        <row r="824">
          <cell r="A824" t="str">
            <v/>
          </cell>
          <cell r="B824" t="str">
            <v/>
          </cell>
          <cell r="D824" t="str">
            <v/>
          </cell>
          <cell r="F824">
            <v>0</v>
          </cell>
          <cell r="G824">
            <v>0</v>
          </cell>
        </row>
        <row r="825">
          <cell r="A825" t="str">
            <v/>
          </cell>
          <cell r="B825" t="str">
            <v/>
          </cell>
          <cell r="D825" t="str">
            <v/>
          </cell>
          <cell r="F825">
            <v>0</v>
          </cell>
          <cell r="G825">
            <v>0</v>
          </cell>
        </row>
        <row r="826">
          <cell r="F826" t="str">
            <v>Total A</v>
          </cell>
          <cell r="G826">
            <v>0</v>
          </cell>
        </row>
        <row r="827">
          <cell r="C827" t="str">
            <v>B - MANO DE OBRA</v>
          </cell>
        </row>
        <row r="828">
          <cell r="A828" t="str">
            <v/>
          </cell>
          <cell r="B828" t="str">
            <v/>
          </cell>
          <cell r="D828" t="str">
            <v/>
          </cell>
          <cell r="F828">
            <v>0</v>
          </cell>
          <cell r="G828">
            <v>0</v>
          </cell>
        </row>
        <row r="829">
          <cell r="A829" t="str">
            <v/>
          </cell>
          <cell r="B829" t="str">
            <v/>
          </cell>
          <cell r="D829" t="str">
            <v/>
          </cell>
          <cell r="F829">
            <v>0</v>
          </cell>
          <cell r="G829">
            <v>0</v>
          </cell>
        </row>
        <row r="830">
          <cell r="A830" t="str">
            <v/>
          </cell>
          <cell r="B830" t="str">
            <v/>
          </cell>
          <cell r="D830" t="str">
            <v/>
          </cell>
          <cell r="F830">
            <v>0</v>
          </cell>
          <cell r="G830">
            <v>0</v>
          </cell>
        </row>
        <row r="831">
          <cell r="A831" t="str">
            <v/>
          </cell>
          <cell r="B831" t="str">
            <v/>
          </cell>
          <cell r="D831" t="str">
            <v/>
          </cell>
          <cell r="F831">
            <v>0</v>
          </cell>
          <cell r="G831">
            <v>0</v>
          </cell>
        </row>
        <row r="832">
          <cell r="A832" t="str">
            <v/>
          </cell>
          <cell r="B832" t="str">
            <v/>
          </cell>
          <cell r="D832" t="str">
            <v/>
          </cell>
          <cell r="F832">
            <v>0</v>
          </cell>
          <cell r="G832">
            <v>0</v>
          </cell>
        </row>
        <row r="833">
          <cell r="A833" t="str">
            <v/>
          </cell>
          <cell r="B833" t="str">
            <v/>
          </cell>
          <cell r="D833" t="str">
            <v/>
          </cell>
          <cell r="F833">
            <v>0</v>
          </cell>
          <cell r="G833">
            <v>0</v>
          </cell>
        </row>
        <row r="834">
          <cell r="A834" t="str">
            <v/>
          </cell>
          <cell r="B834" t="str">
            <v/>
          </cell>
          <cell r="D834" t="str">
            <v/>
          </cell>
          <cell r="F834">
            <v>0</v>
          </cell>
          <cell r="G834">
            <v>0</v>
          </cell>
        </row>
        <row r="835">
          <cell r="A835" t="str">
            <v/>
          </cell>
          <cell r="B835" t="str">
            <v/>
          </cell>
          <cell r="D835" t="str">
            <v/>
          </cell>
          <cell r="F835">
            <v>0</v>
          </cell>
          <cell r="G835">
            <v>0</v>
          </cell>
        </row>
        <row r="836">
          <cell r="F836" t="str">
            <v>Total B</v>
          </cell>
          <cell r="G836">
            <v>0</v>
          </cell>
        </row>
        <row r="837">
          <cell r="C837" t="str">
            <v>C - EQUIPOS</v>
          </cell>
        </row>
        <row r="838">
          <cell r="A838" t="str">
            <v/>
          </cell>
          <cell r="B838" t="str">
            <v/>
          </cell>
          <cell r="D838" t="str">
            <v/>
          </cell>
          <cell r="F838">
            <v>0</v>
          </cell>
          <cell r="G838">
            <v>0</v>
          </cell>
        </row>
        <row r="839">
          <cell r="A839" t="str">
            <v/>
          </cell>
          <cell r="B839" t="str">
            <v/>
          </cell>
          <cell r="D839" t="str">
            <v/>
          </cell>
          <cell r="F839">
            <v>0</v>
          </cell>
          <cell r="G839">
            <v>0</v>
          </cell>
        </row>
        <row r="840">
          <cell r="A840" t="str">
            <v/>
          </cell>
          <cell r="B840" t="str">
            <v/>
          </cell>
          <cell r="D840" t="str">
            <v/>
          </cell>
          <cell r="F840">
            <v>0</v>
          </cell>
          <cell r="G840">
            <v>0</v>
          </cell>
        </row>
        <row r="841">
          <cell r="A841" t="str">
            <v/>
          </cell>
          <cell r="B841" t="str">
            <v/>
          </cell>
          <cell r="D841" t="str">
            <v/>
          </cell>
          <cell r="F841">
            <v>0</v>
          </cell>
          <cell r="G841">
            <v>0</v>
          </cell>
        </row>
        <row r="842">
          <cell r="A842" t="str">
            <v/>
          </cell>
          <cell r="B842" t="str">
            <v/>
          </cell>
          <cell r="D842" t="str">
            <v/>
          </cell>
          <cell r="F842">
            <v>0</v>
          </cell>
          <cell r="G842">
            <v>0</v>
          </cell>
        </row>
        <row r="843">
          <cell r="A843" t="str">
            <v/>
          </cell>
          <cell r="B843" t="str">
            <v/>
          </cell>
          <cell r="D843" t="str">
            <v/>
          </cell>
          <cell r="F843">
            <v>0</v>
          </cell>
          <cell r="G843">
            <v>0</v>
          </cell>
        </row>
        <row r="844">
          <cell r="A844" t="str">
            <v/>
          </cell>
          <cell r="B844" t="str">
            <v/>
          </cell>
          <cell r="D844" t="str">
            <v/>
          </cell>
          <cell r="F844">
            <v>0</v>
          </cell>
          <cell r="G844">
            <v>0</v>
          </cell>
        </row>
        <row r="845">
          <cell r="A845" t="str">
            <v/>
          </cell>
          <cell r="B845" t="str">
            <v/>
          </cell>
          <cell r="D845" t="str">
            <v/>
          </cell>
          <cell r="F845">
            <v>0</v>
          </cell>
          <cell r="G845">
            <v>0</v>
          </cell>
        </row>
        <row r="846">
          <cell r="A846" t="str">
            <v/>
          </cell>
          <cell r="B846" t="str">
            <v/>
          </cell>
          <cell r="D846" t="str">
            <v/>
          </cell>
          <cell r="F846">
            <v>0</v>
          </cell>
          <cell r="G846">
            <v>0</v>
          </cell>
        </row>
        <row r="847">
          <cell r="F847" t="str">
            <v>Total C</v>
          </cell>
          <cell r="G847">
            <v>0</v>
          </cell>
        </row>
        <row r="849">
          <cell r="A849" t="str">
            <v>4.4.1</v>
          </cell>
          <cell r="B849" t="str">
            <v>Capa Aisladora Horizontal y Vertical</v>
          </cell>
          <cell r="D849" t="str">
            <v>Costo  Neto</v>
          </cell>
          <cell r="F849" t="str">
            <v>Total D=A+B+C</v>
          </cell>
          <cell r="G849">
            <v>0</v>
          </cell>
        </row>
        <row r="851">
          <cell r="A851" t="str">
            <v>ANALISIS DE PRECIOS</v>
          </cell>
        </row>
        <row r="852">
          <cell r="A852" t="str">
            <v>COMITENTE:</v>
          </cell>
          <cell r="B852" t="str">
            <v>DIRECCIÓN DE INFRAESTRUCTURA ESCOLAR</v>
          </cell>
        </row>
        <row r="853">
          <cell r="A853" t="str">
            <v>CONTRATISTA:</v>
          </cell>
          <cell r="B853">
            <v>0</v>
          </cell>
        </row>
        <row r="854">
          <cell r="A854" t="str">
            <v>OBRA:</v>
          </cell>
          <cell r="B854" t="str">
            <v>ESCUELA 24 DE SEPTIEMBRE</v>
          </cell>
          <cell r="F854" t="str">
            <v>PRECIOS A:</v>
          </cell>
          <cell r="G854">
            <v>0</v>
          </cell>
        </row>
        <row r="855">
          <cell r="A855" t="str">
            <v>UBICACIÓN:</v>
          </cell>
          <cell r="B855" t="str">
            <v>DEPARTAMENTO JACHAL</v>
          </cell>
        </row>
        <row r="856">
          <cell r="A856" t="str">
            <v>RUBRO:</v>
          </cell>
          <cell r="B856">
            <v>4</v>
          </cell>
          <cell r="C856" t="str">
            <v xml:space="preserve"> ALBAÑILERÍA</v>
          </cell>
        </row>
        <row r="857">
          <cell r="A857" t="str">
            <v>ITEM:</v>
          </cell>
          <cell r="B857" t="str">
            <v>4.4.2</v>
          </cell>
          <cell r="C857" t="str">
            <v>Aislacion Contra el salitre</v>
          </cell>
          <cell r="F857" t="str">
            <v>UNIDAD:</v>
          </cell>
          <cell r="G857" t="str">
            <v>m2</v>
          </cell>
        </row>
        <row r="859">
          <cell r="A859" t="str">
            <v>DATOS REDETERMINACION</v>
          </cell>
          <cell r="C859" t="str">
            <v>DESIGNACION</v>
          </cell>
          <cell r="D859" t="str">
            <v>U</v>
          </cell>
          <cell r="E859" t="str">
            <v>Cantidad</v>
          </cell>
          <cell r="F859" t="str">
            <v>$ Unitarios</v>
          </cell>
          <cell r="G859" t="str">
            <v>$ Parcial</v>
          </cell>
        </row>
        <row r="860">
          <cell r="A860" t="str">
            <v>CÓDIGO</v>
          </cell>
          <cell r="B860" t="str">
            <v>DESCRIPCIÓN</v>
          </cell>
        </row>
        <row r="861">
          <cell r="C861" t="str">
            <v>A - MATERIALES</v>
          </cell>
        </row>
        <row r="862">
          <cell r="A862" t="str">
            <v/>
          </cell>
          <cell r="B862" t="str">
            <v/>
          </cell>
          <cell r="D862" t="str">
            <v/>
          </cell>
          <cell r="F862">
            <v>0</v>
          </cell>
          <cell r="G862">
            <v>0</v>
          </cell>
        </row>
        <row r="863">
          <cell r="A863" t="str">
            <v/>
          </cell>
          <cell r="B863" t="str">
            <v/>
          </cell>
          <cell r="D863" t="str">
            <v/>
          </cell>
          <cell r="F863">
            <v>0</v>
          </cell>
          <cell r="G863">
            <v>0</v>
          </cell>
        </row>
        <row r="864">
          <cell r="A864" t="str">
            <v/>
          </cell>
          <cell r="B864" t="str">
            <v/>
          </cell>
          <cell r="D864" t="str">
            <v/>
          </cell>
          <cell r="F864">
            <v>0</v>
          </cell>
          <cell r="G864">
            <v>0</v>
          </cell>
        </row>
        <row r="865">
          <cell r="A865" t="str">
            <v/>
          </cell>
          <cell r="B865" t="str">
            <v/>
          </cell>
          <cell r="D865" t="str">
            <v/>
          </cell>
          <cell r="F865">
            <v>0</v>
          </cell>
          <cell r="G865">
            <v>0</v>
          </cell>
        </row>
        <row r="866">
          <cell r="A866" t="str">
            <v/>
          </cell>
          <cell r="B866" t="str">
            <v/>
          </cell>
          <cell r="D866" t="str">
            <v/>
          </cell>
          <cell r="F866">
            <v>0</v>
          </cell>
          <cell r="G866">
            <v>0</v>
          </cell>
        </row>
        <row r="867">
          <cell r="A867" t="str">
            <v/>
          </cell>
          <cell r="B867" t="str">
            <v/>
          </cell>
          <cell r="D867" t="str">
            <v/>
          </cell>
          <cell r="F867">
            <v>0</v>
          </cell>
          <cell r="G867">
            <v>0</v>
          </cell>
        </row>
        <row r="868">
          <cell r="A868" t="str">
            <v/>
          </cell>
          <cell r="B868" t="str">
            <v/>
          </cell>
          <cell r="D868" t="str">
            <v/>
          </cell>
          <cell r="F868">
            <v>0</v>
          </cell>
          <cell r="G868">
            <v>0</v>
          </cell>
        </row>
        <row r="869">
          <cell r="A869" t="str">
            <v/>
          </cell>
          <cell r="B869" t="str">
            <v/>
          </cell>
          <cell r="D869" t="str">
            <v/>
          </cell>
          <cell r="F869">
            <v>0</v>
          </cell>
          <cell r="G869">
            <v>0</v>
          </cell>
        </row>
        <row r="870">
          <cell r="A870" t="str">
            <v/>
          </cell>
          <cell r="B870" t="str">
            <v/>
          </cell>
          <cell r="D870" t="str">
            <v/>
          </cell>
          <cell r="F870">
            <v>0</v>
          </cell>
          <cell r="G870">
            <v>0</v>
          </cell>
        </row>
        <row r="871">
          <cell r="A871" t="str">
            <v/>
          </cell>
          <cell r="B871" t="str">
            <v/>
          </cell>
          <cell r="D871" t="str">
            <v/>
          </cell>
          <cell r="F871">
            <v>0</v>
          </cell>
          <cell r="G871">
            <v>0</v>
          </cell>
        </row>
        <row r="872">
          <cell r="A872" t="str">
            <v/>
          </cell>
          <cell r="B872" t="str">
            <v/>
          </cell>
          <cell r="D872" t="str">
            <v/>
          </cell>
          <cell r="F872">
            <v>0</v>
          </cell>
          <cell r="G872">
            <v>0</v>
          </cell>
        </row>
        <row r="873">
          <cell r="A873" t="str">
            <v/>
          </cell>
          <cell r="B873" t="str">
            <v/>
          </cell>
          <cell r="D873" t="str">
            <v/>
          </cell>
          <cell r="F873">
            <v>0</v>
          </cell>
          <cell r="G873">
            <v>0</v>
          </cell>
        </row>
        <row r="874">
          <cell r="A874" t="str">
            <v/>
          </cell>
          <cell r="B874" t="str">
            <v/>
          </cell>
          <cell r="D874" t="str">
            <v/>
          </cell>
          <cell r="F874">
            <v>0</v>
          </cell>
          <cell r="G874">
            <v>0</v>
          </cell>
        </row>
        <row r="875">
          <cell r="A875" t="str">
            <v/>
          </cell>
          <cell r="B875" t="str">
            <v/>
          </cell>
          <cell r="D875" t="str">
            <v/>
          </cell>
          <cell r="F875">
            <v>0</v>
          </cell>
          <cell r="G875">
            <v>0</v>
          </cell>
        </row>
        <row r="876">
          <cell r="F876" t="str">
            <v>Total A</v>
          </cell>
          <cell r="G876">
            <v>0</v>
          </cell>
        </row>
        <row r="877">
          <cell r="C877" t="str">
            <v>B - MANO DE OBRA</v>
          </cell>
        </row>
        <row r="878">
          <cell r="A878" t="str">
            <v/>
          </cell>
          <cell r="B878" t="str">
            <v/>
          </cell>
          <cell r="D878" t="str">
            <v/>
          </cell>
          <cell r="F878">
            <v>0</v>
          </cell>
          <cell r="G878">
            <v>0</v>
          </cell>
        </row>
        <row r="879">
          <cell r="A879" t="str">
            <v/>
          </cell>
          <cell r="B879" t="str">
            <v/>
          </cell>
          <cell r="D879" t="str">
            <v/>
          </cell>
          <cell r="F879">
            <v>0</v>
          </cell>
          <cell r="G879">
            <v>0</v>
          </cell>
        </row>
        <row r="880">
          <cell r="A880" t="str">
            <v/>
          </cell>
          <cell r="B880" t="str">
            <v/>
          </cell>
          <cell r="D880" t="str">
            <v/>
          </cell>
          <cell r="F880">
            <v>0</v>
          </cell>
          <cell r="G880">
            <v>0</v>
          </cell>
        </row>
        <row r="881">
          <cell r="A881" t="str">
            <v/>
          </cell>
          <cell r="B881" t="str">
            <v/>
          </cell>
          <cell r="D881" t="str">
            <v/>
          </cell>
          <cell r="F881">
            <v>0</v>
          </cell>
          <cell r="G881">
            <v>0</v>
          </cell>
        </row>
        <row r="882">
          <cell r="A882" t="str">
            <v/>
          </cell>
          <cell r="B882" t="str">
            <v/>
          </cell>
          <cell r="D882" t="str">
            <v/>
          </cell>
          <cell r="F882">
            <v>0</v>
          </cell>
          <cell r="G882">
            <v>0</v>
          </cell>
        </row>
        <row r="883">
          <cell r="A883" t="str">
            <v/>
          </cell>
          <cell r="B883" t="str">
            <v/>
          </cell>
          <cell r="D883" t="str">
            <v/>
          </cell>
          <cell r="F883">
            <v>0</v>
          </cell>
          <cell r="G883">
            <v>0</v>
          </cell>
        </row>
        <row r="884">
          <cell r="A884" t="str">
            <v/>
          </cell>
          <cell r="B884" t="str">
            <v/>
          </cell>
          <cell r="D884" t="str">
            <v/>
          </cell>
          <cell r="F884">
            <v>0</v>
          </cell>
          <cell r="G884">
            <v>0</v>
          </cell>
        </row>
        <row r="885">
          <cell r="A885" t="str">
            <v/>
          </cell>
          <cell r="B885" t="str">
            <v/>
          </cell>
          <cell r="D885" t="str">
            <v/>
          </cell>
          <cell r="F885">
            <v>0</v>
          </cell>
          <cell r="G885">
            <v>0</v>
          </cell>
        </row>
        <row r="886">
          <cell r="F886" t="str">
            <v>Total B</v>
          </cell>
          <cell r="G886">
            <v>0</v>
          </cell>
        </row>
        <row r="887">
          <cell r="C887" t="str">
            <v>C - EQUIPOS</v>
          </cell>
        </row>
        <row r="888">
          <cell r="A888" t="str">
            <v/>
          </cell>
          <cell r="B888" t="str">
            <v/>
          </cell>
          <cell r="D888" t="str">
            <v/>
          </cell>
          <cell r="F888">
            <v>0</v>
          </cell>
          <cell r="G888">
            <v>0</v>
          </cell>
        </row>
        <row r="889">
          <cell r="A889" t="str">
            <v/>
          </cell>
          <cell r="B889" t="str">
            <v/>
          </cell>
          <cell r="D889" t="str">
            <v/>
          </cell>
          <cell r="F889">
            <v>0</v>
          </cell>
          <cell r="G889">
            <v>0</v>
          </cell>
        </row>
        <row r="890">
          <cell r="A890" t="str">
            <v/>
          </cell>
          <cell r="B890" t="str">
            <v/>
          </cell>
          <cell r="D890" t="str">
            <v/>
          </cell>
          <cell r="F890">
            <v>0</v>
          </cell>
          <cell r="G890">
            <v>0</v>
          </cell>
        </row>
        <row r="891">
          <cell r="A891" t="str">
            <v/>
          </cell>
          <cell r="B891" t="str">
            <v/>
          </cell>
          <cell r="D891" t="str">
            <v/>
          </cell>
          <cell r="F891">
            <v>0</v>
          </cell>
          <cell r="G891">
            <v>0</v>
          </cell>
        </row>
        <row r="892">
          <cell r="A892" t="str">
            <v/>
          </cell>
          <cell r="B892" t="str">
            <v/>
          </cell>
          <cell r="D892" t="str">
            <v/>
          </cell>
          <cell r="F892">
            <v>0</v>
          </cell>
          <cell r="G892">
            <v>0</v>
          </cell>
        </row>
        <row r="893">
          <cell r="A893" t="str">
            <v/>
          </cell>
          <cell r="B893" t="str">
            <v/>
          </cell>
          <cell r="D893" t="str">
            <v/>
          </cell>
          <cell r="F893">
            <v>0</v>
          </cell>
          <cell r="G893">
            <v>0</v>
          </cell>
        </row>
        <row r="894">
          <cell r="A894" t="str">
            <v/>
          </cell>
          <cell r="B894" t="str">
            <v/>
          </cell>
          <cell r="D894" t="str">
            <v/>
          </cell>
          <cell r="F894">
            <v>0</v>
          </cell>
          <cell r="G894">
            <v>0</v>
          </cell>
        </row>
        <row r="895">
          <cell r="A895" t="str">
            <v/>
          </cell>
          <cell r="B895" t="str">
            <v/>
          </cell>
          <cell r="D895" t="str">
            <v/>
          </cell>
          <cell r="F895">
            <v>0</v>
          </cell>
          <cell r="G895">
            <v>0</v>
          </cell>
        </row>
        <row r="896">
          <cell r="A896" t="str">
            <v/>
          </cell>
          <cell r="B896" t="str">
            <v/>
          </cell>
          <cell r="D896" t="str">
            <v/>
          </cell>
          <cell r="F896">
            <v>0</v>
          </cell>
          <cell r="G896">
            <v>0</v>
          </cell>
        </row>
        <row r="897">
          <cell r="F897" t="str">
            <v>Total C</v>
          </cell>
          <cell r="G897">
            <v>0</v>
          </cell>
        </row>
        <row r="899">
          <cell r="A899" t="str">
            <v>4.4.2</v>
          </cell>
          <cell r="B899" t="str">
            <v>Aislacion Contra el salitre</v>
          </cell>
          <cell r="D899" t="str">
            <v>Costo  Neto</v>
          </cell>
          <cell r="F899" t="str">
            <v>Total D=A+B+C</v>
          </cell>
          <cell r="G899">
            <v>0</v>
          </cell>
        </row>
        <row r="901">
          <cell r="A901" t="str">
            <v>ANALISIS DE PRECIOS</v>
          </cell>
        </row>
        <row r="902">
          <cell r="A902" t="str">
            <v>COMITENTE:</v>
          </cell>
          <cell r="B902" t="str">
            <v>DIRECCIÓN DE INFRAESTRUCTURA ESCOLAR</v>
          </cell>
        </row>
        <row r="903">
          <cell r="A903" t="str">
            <v>CONTRATISTA:</v>
          </cell>
          <cell r="B903">
            <v>0</v>
          </cell>
        </row>
        <row r="904">
          <cell r="A904" t="str">
            <v>OBRA:</v>
          </cell>
          <cell r="B904" t="str">
            <v>ESCUELA 24 DE SEPTIEMBRE</v>
          </cell>
          <cell r="F904" t="str">
            <v>PRECIOS A:</v>
          </cell>
          <cell r="G904">
            <v>0</v>
          </cell>
        </row>
        <row r="905">
          <cell r="A905" t="str">
            <v>UBICACIÓN:</v>
          </cell>
          <cell r="B905" t="str">
            <v>DEPARTAMENTO JACHAL</v>
          </cell>
        </row>
        <row r="906">
          <cell r="A906" t="str">
            <v>RUBRO:</v>
          </cell>
          <cell r="B906">
            <v>4</v>
          </cell>
          <cell r="C906" t="str">
            <v xml:space="preserve"> ALBAÑILERÍA</v>
          </cell>
        </row>
        <row r="907">
          <cell r="A907" t="str">
            <v>ITEM:</v>
          </cell>
          <cell r="B907" t="str">
            <v>4.5.1</v>
          </cell>
          <cell r="C907" t="str">
            <v>Jaharro a la cal  interior y exterior</v>
          </cell>
          <cell r="F907" t="str">
            <v>UNIDAD:</v>
          </cell>
          <cell r="G907" t="str">
            <v>m2</v>
          </cell>
        </row>
        <row r="909">
          <cell r="A909" t="str">
            <v>DATOS REDETERMINACION</v>
          </cell>
          <cell r="C909" t="str">
            <v>DESIGNACION</v>
          </cell>
          <cell r="D909" t="str">
            <v>U</v>
          </cell>
          <cell r="E909" t="str">
            <v>Cantidad</v>
          </cell>
          <cell r="F909" t="str">
            <v>$ Unitarios</v>
          </cell>
          <cell r="G909" t="str">
            <v>$ Parcial</v>
          </cell>
        </row>
        <row r="910">
          <cell r="A910" t="str">
            <v>CÓDIGO</v>
          </cell>
          <cell r="B910" t="str">
            <v>DESCRIPCIÓN</v>
          </cell>
        </row>
        <row r="911">
          <cell r="C911" t="str">
            <v>A - MATERIALES</v>
          </cell>
        </row>
        <row r="912">
          <cell r="A912" t="str">
            <v/>
          </cell>
          <cell r="B912" t="str">
            <v/>
          </cell>
          <cell r="D912" t="str">
            <v/>
          </cell>
          <cell r="F912">
            <v>0</v>
          </cell>
          <cell r="G912">
            <v>0</v>
          </cell>
        </row>
        <row r="913">
          <cell r="A913" t="str">
            <v/>
          </cell>
          <cell r="B913" t="str">
            <v/>
          </cell>
          <cell r="D913" t="str">
            <v/>
          </cell>
          <cell r="F913">
            <v>0</v>
          </cell>
          <cell r="G913">
            <v>0</v>
          </cell>
        </row>
        <row r="914">
          <cell r="A914" t="str">
            <v/>
          </cell>
          <cell r="B914" t="str">
            <v/>
          </cell>
          <cell r="D914" t="str">
            <v/>
          </cell>
          <cell r="F914">
            <v>0</v>
          </cell>
          <cell r="G914">
            <v>0</v>
          </cell>
        </row>
        <row r="915">
          <cell r="A915" t="str">
            <v/>
          </cell>
          <cell r="B915" t="str">
            <v/>
          </cell>
          <cell r="D915" t="str">
            <v/>
          </cell>
          <cell r="F915">
            <v>0</v>
          </cell>
          <cell r="G915">
            <v>0</v>
          </cell>
        </row>
        <row r="916">
          <cell r="A916" t="str">
            <v/>
          </cell>
          <cell r="B916" t="str">
            <v/>
          </cell>
          <cell r="D916" t="str">
            <v/>
          </cell>
          <cell r="F916">
            <v>0</v>
          </cell>
          <cell r="G916">
            <v>0</v>
          </cell>
        </row>
        <row r="917">
          <cell r="A917" t="str">
            <v/>
          </cell>
          <cell r="B917" t="str">
            <v/>
          </cell>
          <cell r="D917" t="str">
            <v/>
          </cell>
          <cell r="F917">
            <v>0</v>
          </cell>
          <cell r="G917">
            <v>0</v>
          </cell>
        </row>
        <row r="918">
          <cell r="A918" t="str">
            <v/>
          </cell>
          <cell r="B918" t="str">
            <v/>
          </cell>
          <cell r="D918" t="str">
            <v/>
          </cell>
          <cell r="F918">
            <v>0</v>
          </cell>
          <cell r="G918">
            <v>0</v>
          </cell>
        </row>
        <row r="919">
          <cell r="A919" t="str">
            <v/>
          </cell>
          <cell r="B919" t="str">
            <v/>
          </cell>
          <cell r="D919" t="str">
            <v/>
          </cell>
          <cell r="F919">
            <v>0</v>
          </cell>
          <cell r="G919">
            <v>0</v>
          </cell>
        </row>
        <row r="920">
          <cell r="A920" t="str">
            <v/>
          </cell>
          <cell r="B920" t="str">
            <v/>
          </cell>
          <cell r="D920" t="str">
            <v/>
          </cell>
          <cell r="F920">
            <v>0</v>
          </cell>
          <cell r="G920">
            <v>0</v>
          </cell>
        </row>
        <row r="921">
          <cell r="A921" t="str">
            <v/>
          </cell>
          <cell r="B921" t="str">
            <v/>
          </cell>
          <cell r="D921" t="str">
            <v/>
          </cell>
          <cell r="F921">
            <v>0</v>
          </cell>
          <cell r="G921">
            <v>0</v>
          </cell>
        </row>
        <row r="922">
          <cell r="A922" t="str">
            <v/>
          </cell>
          <cell r="B922" t="str">
            <v/>
          </cell>
          <cell r="D922" t="str">
            <v/>
          </cell>
          <cell r="F922">
            <v>0</v>
          </cell>
          <cell r="G922">
            <v>0</v>
          </cell>
        </row>
        <row r="923">
          <cell r="A923" t="str">
            <v/>
          </cell>
          <cell r="B923" t="str">
            <v/>
          </cell>
          <cell r="D923" t="str">
            <v/>
          </cell>
          <cell r="F923">
            <v>0</v>
          </cell>
          <cell r="G923">
            <v>0</v>
          </cell>
        </row>
        <row r="924">
          <cell r="A924" t="str">
            <v/>
          </cell>
          <cell r="B924" t="str">
            <v/>
          </cell>
          <cell r="D924" t="str">
            <v/>
          </cell>
          <cell r="F924">
            <v>0</v>
          </cell>
          <cell r="G924">
            <v>0</v>
          </cell>
        </row>
        <row r="925">
          <cell r="A925" t="str">
            <v/>
          </cell>
          <cell r="B925" t="str">
            <v/>
          </cell>
          <cell r="D925" t="str">
            <v/>
          </cell>
          <cell r="F925">
            <v>0</v>
          </cell>
          <cell r="G925">
            <v>0</v>
          </cell>
        </row>
        <row r="926">
          <cell r="F926" t="str">
            <v>Total A</v>
          </cell>
          <cell r="G926">
            <v>0</v>
          </cell>
        </row>
        <row r="927">
          <cell r="C927" t="str">
            <v>B - MANO DE OBRA</v>
          </cell>
        </row>
        <row r="928">
          <cell r="A928" t="str">
            <v/>
          </cell>
          <cell r="B928" t="str">
            <v/>
          </cell>
          <cell r="D928" t="str">
            <v/>
          </cell>
          <cell r="F928">
            <v>0</v>
          </cell>
          <cell r="G928">
            <v>0</v>
          </cell>
        </row>
        <row r="929">
          <cell r="A929" t="str">
            <v/>
          </cell>
          <cell r="B929" t="str">
            <v/>
          </cell>
          <cell r="D929" t="str">
            <v/>
          </cell>
          <cell r="F929">
            <v>0</v>
          </cell>
          <cell r="G929">
            <v>0</v>
          </cell>
        </row>
        <row r="930">
          <cell r="A930" t="str">
            <v/>
          </cell>
          <cell r="B930" t="str">
            <v/>
          </cell>
          <cell r="D930" t="str">
            <v/>
          </cell>
          <cell r="F930">
            <v>0</v>
          </cell>
          <cell r="G930">
            <v>0</v>
          </cell>
        </row>
        <row r="931">
          <cell r="A931" t="str">
            <v/>
          </cell>
          <cell r="B931" t="str">
            <v/>
          </cell>
          <cell r="D931" t="str">
            <v/>
          </cell>
          <cell r="F931">
            <v>0</v>
          </cell>
          <cell r="G931">
            <v>0</v>
          </cell>
        </row>
        <row r="932">
          <cell r="A932" t="str">
            <v/>
          </cell>
          <cell r="B932" t="str">
            <v/>
          </cell>
          <cell r="D932" t="str">
            <v/>
          </cell>
          <cell r="F932">
            <v>0</v>
          </cell>
          <cell r="G932">
            <v>0</v>
          </cell>
        </row>
        <row r="933">
          <cell r="A933" t="str">
            <v/>
          </cell>
          <cell r="B933" t="str">
            <v/>
          </cell>
          <cell r="D933" t="str">
            <v/>
          </cell>
          <cell r="F933">
            <v>0</v>
          </cell>
          <cell r="G933">
            <v>0</v>
          </cell>
        </row>
        <row r="934">
          <cell r="A934" t="str">
            <v/>
          </cell>
          <cell r="B934" t="str">
            <v/>
          </cell>
          <cell r="D934" t="str">
            <v/>
          </cell>
          <cell r="F934">
            <v>0</v>
          </cell>
          <cell r="G934">
            <v>0</v>
          </cell>
        </row>
        <row r="935">
          <cell r="A935" t="str">
            <v/>
          </cell>
          <cell r="B935" t="str">
            <v/>
          </cell>
          <cell r="D935" t="str">
            <v/>
          </cell>
          <cell r="F935">
            <v>0</v>
          </cell>
          <cell r="G935">
            <v>0</v>
          </cell>
        </row>
        <row r="936">
          <cell r="F936" t="str">
            <v>Total B</v>
          </cell>
          <cell r="G936">
            <v>0</v>
          </cell>
        </row>
        <row r="937">
          <cell r="C937" t="str">
            <v>C - EQUIPOS</v>
          </cell>
        </row>
        <row r="938">
          <cell r="A938" t="str">
            <v/>
          </cell>
          <cell r="B938" t="str">
            <v/>
          </cell>
          <cell r="D938" t="str">
            <v/>
          </cell>
          <cell r="F938">
            <v>0</v>
          </cell>
          <cell r="G938">
            <v>0</v>
          </cell>
        </row>
        <row r="939">
          <cell r="A939" t="str">
            <v/>
          </cell>
          <cell r="B939" t="str">
            <v/>
          </cell>
          <cell r="D939" t="str">
            <v/>
          </cell>
          <cell r="F939">
            <v>0</v>
          </cell>
          <cell r="G939">
            <v>0</v>
          </cell>
        </row>
        <row r="940">
          <cell r="A940" t="str">
            <v/>
          </cell>
          <cell r="B940" t="str">
            <v/>
          </cell>
          <cell r="D940" t="str">
            <v/>
          </cell>
          <cell r="F940">
            <v>0</v>
          </cell>
          <cell r="G940">
            <v>0</v>
          </cell>
        </row>
        <row r="941">
          <cell r="A941" t="str">
            <v/>
          </cell>
          <cell r="B941" t="str">
            <v/>
          </cell>
          <cell r="D941" t="str">
            <v/>
          </cell>
          <cell r="F941">
            <v>0</v>
          </cell>
          <cell r="G941">
            <v>0</v>
          </cell>
        </row>
        <row r="942">
          <cell r="A942" t="str">
            <v/>
          </cell>
          <cell r="B942" t="str">
            <v/>
          </cell>
          <cell r="D942" t="str">
            <v/>
          </cell>
          <cell r="F942">
            <v>0</v>
          </cell>
          <cell r="G942">
            <v>0</v>
          </cell>
        </row>
        <row r="943">
          <cell r="A943" t="str">
            <v/>
          </cell>
          <cell r="B943" t="str">
            <v/>
          </cell>
          <cell r="D943" t="str">
            <v/>
          </cell>
          <cell r="F943">
            <v>0</v>
          </cell>
          <cell r="G943">
            <v>0</v>
          </cell>
        </row>
        <row r="944">
          <cell r="A944" t="str">
            <v/>
          </cell>
          <cell r="B944" t="str">
            <v/>
          </cell>
          <cell r="D944" t="str">
            <v/>
          </cell>
          <cell r="F944">
            <v>0</v>
          </cell>
          <cell r="G944">
            <v>0</v>
          </cell>
        </row>
        <row r="945">
          <cell r="A945" t="str">
            <v/>
          </cell>
          <cell r="B945" t="str">
            <v/>
          </cell>
          <cell r="D945" t="str">
            <v/>
          </cell>
          <cell r="F945">
            <v>0</v>
          </cell>
          <cell r="G945">
            <v>0</v>
          </cell>
        </row>
        <row r="946">
          <cell r="A946" t="str">
            <v/>
          </cell>
          <cell r="B946" t="str">
            <v/>
          </cell>
          <cell r="D946" t="str">
            <v/>
          </cell>
          <cell r="F946">
            <v>0</v>
          </cell>
          <cell r="G946">
            <v>0</v>
          </cell>
        </row>
        <row r="947">
          <cell r="F947" t="str">
            <v>Total C</v>
          </cell>
          <cell r="G947">
            <v>0</v>
          </cell>
        </row>
        <row r="949">
          <cell r="A949" t="str">
            <v>4.5.1</v>
          </cell>
          <cell r="B949" t="str">
            <v>Jaharro a la cal  interior y exterior</v>
          </cell>
          <cell r="D949" t="str">
            <v>Costo  Neto</v>
          </cell>
          <cell r="F949" t="str">
            <v>Total D=A+B+C</v>
          </cell>
          <cell r="G949">
            <v>0</v>
          </cell>
        </row>
        <row r="951">
          <cell r="A951" t="str">
            <v>ANALISIS DE PRECIOS</v>
          </cell>
        </row>
        <row r="952">
          <cell r="A952" t="str">
            <v>COMITENTE:</v>
          </cell>
          <cell r="B952" t="str">
            <v>DIRECCIÓN DE INFRAESTRUCTURA ESCOLAR</v>
          </cell>
        </row>
        <row r="953">
          <cell r="A953" t="str">
            <v>CONTRATISTA:</v>
          </cell>
          <cell r="B953">
            <v>0</v>
          </cell>
        </row>
        <row r="954">
          <cell r="A954" t="str">
            <v>OBRA:</v>
          </cell>
          <cell r="B954" t="str">
            <v>ESCUELA 24 DE SEPTIEMBRE</v>
          </cell>
          <cell r="F954" t="str">
            <v>PRECIOS A:</v>
          </cell>
          <cell r="G954">
            <v>0</v>
          </cell>
        </row>
        <row r="955">
          <cell r="A955" t="str">
            <v>UBICACIÓN:</v>
          </cell>
          <cell r="B955" t="str">
            <v>DEPARTAMENTO JACHAL</v>
          </cell>
        </row>
        <row r="956">
          <cell r="A956" t="str">
            <v>RUBRO:</v>
          </cell>
          <cell r="B956">
            <v>4</v>
          </cell>
          <cell r="C956" t="str">
            <v xml:space="preserve"> ALBAÑILERÍA</v>
          </cell>
        </row>
        <row r="957">
          <cell r="A957" t="str">
            <v>ITEM:</v>
          </cell>
          <cell r="B957" t="str">
            <v>4.5.3</v>
          </cell>
          <cell r="C957" t="str">
            <v>Jaharro bajo revestimiento</v>
          </cell>
          <cell r="F957" t="str">
            <v>UNIDAD:</v>
          </cell>
          <cell r="G957" t="str">
            <v>m2</v>
          </cell>
        </row>
        <row r="959">
          <cell r="A959" t="str">
            <v>DATOS REDETERMINACION</v>
          </cell>
          <cell r="C959" t="str">
            <v>DESIGNACION</v>
          </cell>
          <cell r="D959" t="str">
            <v>U</v>
          </cell>
          <cell r="E959" t="str">
            <v>Cantidad</v>
          </cell>
          <cell r="F959" t="str">
            <v>$ Unitarios</v>
          </cell>
          <cell r="G959" t="str">
            <v>$ Parcial</v>
          </cell>
        </row>
        <row r="960">
          <cell r="A960" t="str">
            <v>CÓDIGO</v>
          </cell>
          <cell r="B960" t="str">
            <v>DESCRIPCIÓN</v>
          </cell>
        </row>
        <row r="961">
          <cell r="C961" t="str">
            <v>A - MATERIALES</v>
          </cell>
        </row>
        <row r="962">
          <cell r="A962" t="str">
            <v/>
          </cell>
          <cell r="B962" t="str">
            <v/>
          </cell>
          <cell r="D962" t="str">
            <v/>
          </cell>
          <cell r="F962">
            <v>0</v>
          </cell>
          <cell r="G962">
            <v>0</v>
          </cell>
        </row>
        <row r="963">
          <cell r="A963" t="str">
            <v/>
          </cell>
          <cell r="B963" t="str">
            <v/>
          </cell>
          <cell r="D963" t="str">
            <v/>
          </cell>
          <cell r="F963">
            <v>0</v>
          </cell>
          <cell r="G963">
            <v>0</v>
          </cell>
        </row>
        <row r="964">
          <cell r="A964" t="str">
            <v/>
          </cell>
          <cell r="B964" t="str">
            <v/>
          </cell>
          <cell r="D964" t="str">
            <v/>
          </cell>
          <cell r="F964">
            <v>0</v>
          </cell>
          <cell r="G964">
            <v>0</v>
          </cell>
        </row>
        <row r="965">
          <cell r="A965" t="str">
            <v/>
          </cell>
          <cell r="B965" t="str">
            <v/>
          </cell>
          <cell r="D965" t="str">
            <v/>
          </cell>
          <cell r="F965">
            <v>0</v>
          </cell>
          <cell r="G965">
            <v>0</v>
          </cell>
        </row>
        <row r="966">
          <cell r="A966" t="str">
            <v/>
          </cell>
          <cell r="B966" t="str">
            <v/>
          </cell>
          <cell r="D966" t="str">
            <v/>
          </cell>
          <cell r="F966">
            <v>0</v>
          </cell>
          <cell r="G966">
            <v>0</v>
          </cell>
        </row>
        <row r="967">
          <cell r="A967" t="str">
            <v/>
          </cell>
          <cell r="B967" t="str">
            <v/>
          </cell>
          <cell r="D967" t="str">
            <v/>
          </cell>
          <cell r="F967">
            <v>0</v>
          </cell>
          <cell r="G967">
            <v>0</v>
          </cell>
        </row>
        <row r="968">
          <cell r="A968" t="str">
            <v/>
          </cell>
          <cell r="B968" t="str">
            <v/>
          </cell>
          <cell r="D968" t="str">
            <v/>
          </cell>
          <cell r="F968">
            <v>0</v>
          </cell>
          <cell r="G968">
            <v>0</v>
          </cell>
        </row>
        <row r="969">
          <cell r="A969" t="str">
            <v/>
          </cell>
          <cell r="B969" t="str">
            <v/>
          </cell>
          <cell r="D969" t="str">
            <v/>
          </cell>
          <cell r="F969">
            <v>0</v>
          </cell>
          <cell r="G969">
            <v>0</v>
          </cell>
        </row>
        <row r="970">
          <cell r="A970" t="str">
            <v/>
          </cell>
          <cell r="B970" t="str">
            <v/>
          </cell>
          <cell r="D970" t="str">
            <v/>
          </cell>
          <cell r="F970">
            <v>0</v>
          </cell>
          <cell r="G970">
            <v>0</v>
          </cell>
        </row>
        <row r="971">
          <cell r="A971" t="str">
            <v/>
          </cell>
          <cell r="B971" t="str">
            <v/>
          </cell>
          <cell r="D971" t="str">
            <v/>
          </cell>
          <cell r="F971">
            <v>0</v>
          </cell>
          <cell r="G971">
            <v>0</v>
          </cell>
        </row>
        <row r="972">
          <cell r="A972" t="str">
            <v/>
          </cell>
          <cell r="B972" t="str">
            <v/>
          </cell>
          <cell r="D972" t="str">
            <v/>
          </cell>
          <cell r="F972">
            <v>0</v>
          </cell>
          <cell r="G972">
            <v>0</v>
          </cell>
        </row>
        <row r="973">
          <cell r="A973" t="str">
            <v/>
          </cell>
          <cell r="B973" t="str">
            <v/>
          </cell>
          <cell r="D973" t="str">
            <v/>
          </cell>
          <cell r="F973">
            <v>0</v>
          </cell>
          <cell r="G973">
            <v>0</v>
          </cell>
        </row>
        <row r="974">
          <cell r="A974" t="str">
            <v/>
          </cell>
          <cell r="B974" t="str">
            <v/>
          </cell>
          <cell r="D974" t="str">
            <v/>
          </cell>
          <cell r="F974">
            <v>0</v>
          </cell>
          <cell r="G974">
            <v>0</v>
          </cell>
        </row>
        <row r="975">
          <cell r="A975" t="str">
            <v/>
          </cell>
          <cell r="B975" t="str">
            <v/>
          </cell>
          <cell r="D975" t="str">
            <v/>
          </cell>
          <cell r="F975">
            <v>0</v>
          </cell>
          <cell r="G975">
            <v>0</v>
          </cell>
        </row>
        <row r="976">
          <cell r="F976" t="str">
            <v>Total A</v>
          </cell>
          <cell r="G976">
            <v>0</v>
          </cell>
        </row>
        <row r="977">
          <cell r="C977" t="str">
            <v>B - MANO DE OBRA</v>
          </cell>
        </row>
        <row r="978">
          <cell r="A978" t="str">
            <v/>
          </cell>
          <cell r="B978" t="str">
            <v/>
          </cell>
          <cell r="D978" t="str">
            <v/>
          </cell>
          <cell r="F978">
            <v>0</v>
          </cell>
          <cell r="G978">
            <v>0</v>
          </cell>
        </row>
        <row r="979">
          <cell r="A979" t="str">
            <v/>
          </cell>
          <cell r="B979" t="str">
            <v/>
          </cell>
          <cell r="D979" t="str">
            <v/>
          </cell>
          <cell r="F979">
            <v>0</v>
          </cell>
          <cell r="G979">
            <v>0</v>
          </cell>
        </row>
        <row r="980">
          <cell r="A980" t="str">
            <v/>
          </cell>
          <cell r="B980" t="str">
            <v/>
          </cell>
          <cell r="D980" t="str">
            <v/>
          </cell>
          <cell r="F980">
            <v>0</v>
          </cell>
          <cell r="G980">
            <v>0</v>
          </cell>
        </row>
        <row r="981">
          <cell r="A981" t="str">
            <v/>
          </cell>
          <cell r="B981" t="str">
            <v/>
          </cell>
          <cell r="D981" t="str">
            <v/>
          </cell>
          <cell r="F981">
            <v>0</v>
          </cell>
          <cell r="G981">
            <v>0</v>
          </cell>
        </row>
        <row r="982">
          <cell r="A982" t="str">
            <v/>
          </cell>
          <cell r="B982" t="str">
            <v/>
          </cell>
          <cell r="D982" t="str">
            <v/>
          </cell>
          <cell r="F982">
            <v>0</v>
          </cell>
          <cell r="G982">
            <v>0</v>
          </cell>
        </row>
        <row r="983">
          <cell r="A983" t="str">
            <v/>
          </cell>
          <cell r="B983" t="str">
            <v/>
          </cell>
          <cell r="D983" t="str">
            <v/>
          </cell>
          <cell r="F983">
            <v>0</v>
          </cell>
          <cell r="G983">
            <v>0</v>
          </cell>
        </row>
        <row r="984">
          <cell r="A984" t="str">
            <v/>
          </cell>
          <cell r="B984" t="str">
            <v/>
          </cell>
          <cell r="D984" t="str">
            <v/>
          </cell>
          <cell r="F984">
            <v>0</v>
          </cell>
          <cell r="G984">
            <v>0</v>
          </cell>
        </row>
        <row r="985">
          <cell r="A985" t="str">
            <v/>
          </cell>
          <cell r="B985" t="str">
            <v/>
          </cell>
          <cell r="D985" t="str">
            <v/>
          </cell>
          <cell r="F985">
            <v>0</v>
          </cell>
          <cell r="G985">
            <v>0</v>
          </cell>
        </row>
        <row r="986">
          <cell r="F986" t="str">
            <v>Total B</v>
          </cell>
          <cell r="G986">
            <v>0</v>
          </cell>
        </row>
        <row r="987">
          <cell r="C987" t="str">
            <v>C - EQUIPOS</v>
          </cell>
        </row>
        <row r="988">
          <cell r="A988" t="str">
            <v/>
          </cell>
          <cell r="B988" t="str">
            <v/>
          </cell>
          <cell r="D988" t="str">
            <v/>
          </cell>
          <cell r="F988">
            <v>0</v>
          </cell>
          <cell r="G988">
            <v>0</v>
          </cell>
        </row>
        <row r="989">
          <cell r="A989" t="str">
            <v/>
          </cell>
          <cell r="B989" t="str">
            <v/>
          </cell>
          <cell r="D989" t="str">
            <v/>
          </cell>
          <cell r="F989">
            <v>0</v>
          </cell>
          <cell r="G989">
            <v>0</v>
          </cell>
        </row>
        <row r="990">
          <cell r="A990" t="str">
            <v/>
          </cell>
          <cell r="B990" t="str">
            <v/>
          </cell>
          <cell r="D990" t="str">
            <v/>
          </cell>
          <cell r="F990">
            <v>0</v>
          </cell>
          <cell r="G990">
            <v>0</v>
          </cell>
        </row>
        <row r="991">
          <cell r="A991" t="str">
            <v/>
          </cell>
          <cell r="B991" t="str">
            <v/>
          </cell>
          <cell r="D991" t="str">
            <v/>
          </cell>
          <cell r="F991">
            <v>0</v>
          </cell>
          <cell r="G991">
            <v>0</v>
          </cell>
        </row>
        <row r="992">
          <cell r="A992" t="str">
            <v/>
          </cell>
          <cell r="B992" t="str">
            <v/>
          </cell>
          <cell r="D992" t="str">
            <v/>
          </cell>
          <cell r="F992">
            <v>0</v>
          </cell>
          <cell r="G992">
            <v>0</v>
          </cell>
        </row>
        <row r="993">
          <cell r="A993" t="str">
            <v/>
          </cell>
          <cell r="B993" t="str">
            <v/>
          </cell>
          <cell r="D993" t="str">
            <v/>
          </cell>
          <cell r="F993">
            <v>0</v>
          </cell>
          <cell r="G993">
            <v>0</v>
          </cell>
        </row>
        <row r="994">
          <cell r="A994" t="str">
            <v/>
          </cell>
          <cell r="B994" t="str">
            <v/>
          </cell>
          <cell r="D994" t="str">
            <v/>
          </cell>
          <cell r="F994">
            <v>0</v>
          </cell>
          <cell r="G994">
            <v>0</v>
          </cell>
        </row>
        <row r="995">
          <cell r="A995" t="str">
            <v/>
          </cell>
          <cell r="B995" t="str">
            <v/>
          </cell>
          <cell r="D995" t="str">
            <v/>
          </cell>
          <cell r="F995">
            <v>0</v>
          </cell>
          <cell r="G995">
            <v>0</v>
          </cell>
        </row>
        <row r="996">
          <cell r="A996" t="str">
            <v/>
          </cell>
          <cell r="B996" t="str">
            <v/>
          </cell>
          <cell r="D996" t="str">
            <v/>
          </cell>
          <cell r="F996">
            <v>0</v>
          </cell>
          <cell r="G996">
            <v>0</v>
          </cell>
        </row>
        <row r="997">
          <cell r="F997" t="str">
            <v>Total C</v>
          </cell>
          <cell r="G997">
            <v>0</v>
          </cell>
        </row>
        <row r="999">
          <cell r="A999" t="str">
            <v>4.5.3</v>
          </cell>
          <cell r="B999" t="str">
            <v>Jaharro bajo revestimiento</v>
          </cell>
          <cell r="D999" t="str">
            <v>Costo  Neto</v>
          </cell>
          <cell r="F999" t="str">
            <v>Total D=A+B+C</v>
          </cell>
          <cell r="G999">
            <v>0</v>
          </cell>
        </row>
        <row r="1001">
          <cell r="A1001" t="str">
            <v>ANALISIS DE PRECIOS</v>
          </cell>
        </row>
        <row r="1002">
          <cell r="A1002" t="str">
            <v>COMITENTE:</v>
          </cell>
          <cell r="B1002" t="str">
            <v>DIRECCIÓN DE INFRAESTRUCTURA ESCOLAR</v>
          </cell>
        </row>
        <row r="1003">
          <cell r="A1003" t="str">
            <v>CONTRATISTA:</v>
          </cell>
          <cell r="B1003">
            <v>0</v>
          </cell>
        </row>
        <row r="1004">
          <cell r="A1004" t="str">
            <v>OBRA:</v>
          </cell>
          <cell r="B1004" t="str">
            <v>ESCUELA 24 DE SEPTIEMBRE</v>
          </cell>
          <cell r="F1004" t="str">
            <v>PRECIOS A:</v>
          </cell>
          <cell r="G1004">
            <v>0</v>
          </cell>
        </row>
        <row r="1005">
          <cell r="A1005" t="str">
            <v>UBICACIÓN:</v>
          </cell>
          <cell r="B1005" t="str">
            <v>DEPARTAMENTO JACHAL</v>
          </cell>
        </row>
        <row r="1006">
          <cell r="A1006" t="str">
            <v>RUBRO:</v>
          </cell>
          <cell r="B1006">
            <v>4</v>
          </cell>
          <cell r="C1006" t="str">
            <v xml:space="preserve"> ALBAÑILERÍA</v>
          </cell>
        </row>
        <row r="1007">
          <cell r="A1007" t="str">
            <v>ITEM:</v>
          </cell>
          <cell r="B1007" t="str">
            <v>4.5.4</v>
          </cell>
          <cell r="C1007" t="str">
            <v>Enlucidos</v>
          </cell>
          <cell r="F1007" t="str">
            <v>UNIDAD:</v>
          </cell>
          <cell r="G1007" t="str">
            <v>m2</v>
          </cell>
        </row>
        <row r="1009">
          <cell r="A1009" t="str">
            <v>DATOS REDETERMINACION</v>
          </cell>
          <cell r="C1009" t="str">
            <v>DESIGNACION</v>
          </cell>
          <cell r="D1009" t="str">
            <v>U</v>
          </cell>
          <cell r="E1009" t="str">
            <v>Cantidad</v>
          </cell>
          <cell r="F1009" t="str">
            <v>$ Unitarios</v>
          </cell>
          <cell r="G1009" t="str">
            <v>$ Parcial</v>
          </cell>
        </row>
        <row r="1010">
          <cell r="A1010" t="str">
            <v>CÓDIGO</v>
          </cell>
          <cell r="B1010" t="str">
            <v>DESCRIPCIÓN</v>
          </cell>
        </row>
        <row r="1011">
          <cell r="C1011" t="str">
            <v>A - MATERIALES</v>
          </cell>
        </row>
        <row r="1012">
          <cell r="A1012" t="str">
            <v/>
          </cell>
          <cell r="B1012" t="str">
            <v/>
          </cell>
          <cell r="D1012" t="str">
            <v/>
          </cell>
          <cell r="F1012">
            <v>0</v>
          </cell>
          <cell r="G1012">
            <v>0</v>
          </cell>
        </row>
        <row r="1013">
          <cell r="A1013" t="str">
            <v/>
          </cell>
          <cell r="B1013" t="str">
            <v/>
          </cell>
          <cell r="D1013" t="str">
            <v/>
          </cell>
          <cell r="F1013">
            <v>0</v>
          </cell>
          <cell r="G1013">
            <v>0</v>
          </cell>
        </row>
        <row r="1014">
          <cell r="A1014" t="str">
            <v/>
          </cell>
          <cell r="B1014" t="str">
            <v/>
          </cell>
          <cell r="D1014" t="str">
            <v/>
          </cell>
          <cell r="F1014">
            <v>0</v>
          </cell>
          <cell r="G1014">
            <v>0</v>
          </cell>
        </row>
        <row r="1015">
          <cell r="A1015" t="str">
            <v/>
          </cell>
          <cell r="B1015" t="str">
            <v/>
          </cell>
          <cell r="D1015" t="str">
            <v/>
          </cell>
          <cell r="F1015">
            <v>0</v>
          </cell>
          <cell r="G1015">
            <v>0</v>
          </cell>
        </row>
        <row r="1016">
          <cell r="A1016" t="str">
            <v/>
          </cell>
          <cell r="B1016" t="str">
            <v/>
          </cell>
          <cell r="D1016" t="str">
            <v/>
          </cell>
          <cell r="F1016">
            <v>0</v>
          </cell>
          <cell r="G1016">
            <v>0</v>
          </cell>
        </row>
        <row r="1017">
          <cell r="A1017" t="str">
            <v/>
          </cell>
          <cell r="B1017" t="str">
            <v/>
          </cell>
          <cell r="D1017" t="str">
            <v/>
          </cell>
          <cell r="F1017">
            <v>0</v>
          </cell>
          <cell r="G1017">
            <v>0</v>
          </cell>
        </row>
        <row r="1018">
          <cell r="A1018" t="str">
            <v/>
          </cell>
          <cell r="B1018" t="str">
            <v/>
          </cell>
          <cell r="D1018" t="str">
            <v/>
          </cell>
          <cell r="F1018">
            <v>0</v>
          </cell>
          <cell r="G1018">
            <v>0</v>
          </cell>
        </row>
        <row r="1019">
          <cell r="A1019" t="str">
            <v/>
          </cell>
          <cell r="B1019" t="str">
            <v/>
          </cell>
          <cell r="D1019" t="str">
            <v/>
          </cell>
          <cell r="F1019">
            <v>0</v>
          </cell>
          <cell r="G1019">
            <v>0</v>
          </cell>
        </row>
        <row r="1020">
          <cell r="A1020" t="str">
            <v/>
          </cell>
          <cell r="B1020" t="str">
            <v/>
          </cell>
          <cell r="D1020" t="str">
            <v/>
          </cell>
          <cell r="F1020">
            <v>0</v>
          </cell>
          <cell r="G1020">
            <v>0</v>
          </cell>
        </row>
        <row r="1021">
          <cell r="A1021" t="str">
            <v/>
          </cell>
          <cell r="B1021" t="str">
            <v/>
          </cell>
          <cell r="D1021" t="str">
            <v/>
          </cell>
          <cell r="F1021">
            <v>0</v>
          </cell>
          <cell r="G1021">
            <v>0</v>
          </cell>
        </row>
        <row r="1022">
          <cell r="A1022" t="str">
            <v/>
          </cell>
          <cell r="B1022" t="str">
            <v/>
          </cell>
          <cell r="D1022" t="str">
            <v/>
          </cell>
          <cell r="F1022">
            <v>0</v>
          </cell>
          <cell r="G1022">
            <v>0</v>
          </cell>
        </row>
        <row r="1023">
          <cell r="A1023" t="str">
            <v/>
          </cell>
          <cell r="B1023" t="str">
            <v/>
          </cell>
          <cell r="D1023" t="str">
            <v/>
          </cell>
          <cell r="F1023">
            <v>0</v>
          </cell>
          <cell r="G1023">
            <v>0</v>
          </cell>
        </row>
        <row r="1024">
          <cell r="A1024" t="str">
            <v/>
          </cell>
          <cell r="B1024" t="str">
            <v/>
          </cell>
          <cell r="D1024" t="str">
            <v/>
          </cell>
          <cell r="F1024">
            <v>0</v>
          </cell>
          <cell r="G1024">
            <v>0</v>
          </cell>
        </row>
        <row r="1025">
          <cell r="A1025" t="str">
            <v/>
          </cell>
          <cell r="B1025" t="str">
            <v/>
          </cell>
          <cell r="D1025" t="str">
            <v/>
          </cell>
          <cell r="F1025">
            <v>0</v>
          </cell>
          <cell r="G1025">
            <v>0</v>
          </cell>
        </row>
        <row r="1026">
          <cell r="F1026" t="str">
            <v>Total A</v>
          </cell>
          <cell r="G1026">
            <v>0</v>
          </cell>
        </row>
        <row r="1027">
          <cell r="C1027" t="str">
            <v>B - MANO DE OBRA</v>
          </cell>
        </row>
        <row r="1028">
          <cell r="A1028" t="str">
            <v/>
          </cell>
          <cell r="B1028" t="str">
            <v/>
          </cell>
          <cell r="D1028" t="str">
            <v/>
          </cell>
          <cell r="F1028">
            <v>0</v>
          </cell>
          <cell r="G1028">
            <v>0</v>
          </cell>
        </row>
        <row r="1029">
          <cell r="A1029" t="str">
            <v/>
          </cell>
          <cell r="B1029" t="str">
            <v/>
          </cell>
          <cell r="D1029" t="str">
            <v/>
          </cell>
          <cell r="F1029">
            <v>0</v>
          </cell>
          <cell r="G1029">
            <v>0</v>
          </cell>
        </row>
        <row r="1030">
          <cell r="A1030" t="str">
            <v/>
          </cell>
          <cell r="B1030" t="str">
            <v/>
          </cell>
          <cell r="D1030" t="str">
            <v/>
          </cell>
          <cell r="F1030">
            <v>0</v>
          </cell>
          <cell r="G1030">
            <v>0</v>
          </cell>
        </row>
        <row r="1031">
          <cell r="A1031" t="str">
            <v/>
          </cell>
          <cell r="B1031" t="str">
            <v/>
          </cell>
          <cell r="D1031" t="str">
            <v/>
          </cell>
          <cell r="F1031">
            <v>0</v>
          </cell>
          <cell r="G1031">
            <v>0</v>
          </cell>
        </row>
        <row r="1032">
          <cell r="A1032" t="str">
            <v/>
          </cell>
          <cell r="B1032" t="str">
            <v/>
          </cell>
          <cell r="D1032" t="str">
            <v/>
          </cell>
          <cell r="F1032">
            <v>0</v>
          </cell>
          <cell r="G1032">
            <v>0</v>
          </cell>
        </row>
        <row r="1033">
          <cell r="A1033" t="str">
            <v/>
          </cell>
          <cell r="B1033" t="str">
            <v/>
          </cell>
          <cell r="D1033" t="str">
            <v/>
          </cell>
          <cell r="F1033">
            <v>0</v>
          </cell>
          <cell r="G1033">
            <v>0</v>
          </cell>
        </row>
        <row r="1034">
          <cell r="A1034" t="str">
            <v/>
          </cell>
          <cell r="B1034" t="str">
            <v/>
          </cell>
          <cell r="D1034" t="str">
            <v/>
          </cell>
          <cell r="F1034">
            <v>0</v>
          </cell>
          <cell r="G1034">
            <v>0</v>
          </cell>
        </row>
        <row r="1035">
          <cell r="A1035" t="str">
            <v/>
          </cell>
          <cell r="B1035" t="str">
            <v/>
          </cell>
          <cell r="D1035" t="str">
            <v/>
          </cell>
          <cell r="F1035">
            <v>0</v>
          </cell>
          <cell r="G1035">
            <v>0</v>
          </cell>
        </row>
        <row r="1036">
          <cell r="F1036" t="str">
            <v>Total B</v>
          </cell>
          <cell r="G1036">
            <v>0</v>
          </cell>
        </row>
        <row r="1037">
          <cell r="C1037" t="str">
            <v>C - EQUIPOS</v>
          </cell>
        </row>
        <row r="1038">
          <cell r="A1038" t="str">
            <v/>
          </cell>
          <cell r="B1038" t="str">
            <v/>
          </cell>
          <cell r="D1038" t="str">
            <v/>
          </cell>
          <cell r="F1038">
            <v>0</v>
          </cell>
          <cell r="G1038">
            <v>0</v>
          </cell>
        </row>
        <row r="1039">
          <cell r="A1039" t="str">
            <v/>
          </cell>
          <cell r="B1039" t="str">
            <v/>
          </cell>
          <cell r="D1039" t="str">
            <v/>
          </cell>
          <cell r="F1039">
            <v>0</v>
          </cell>
          <cell r="G1039">
            <v>0</v>
          </cell>
        </row>
        <row r="1040">
          <cell r="A1040" t="str">
            <v/>
          </cell>
          <cell r="B1040" t="str">
            <v/>
          </cell>
          <cell r="D1040" t="str">
            <v/>
          </cell>
          <cell r="F1040">
            <v>0</v>
          </cell>
          <cell r="G1040">
            <v>0</v>
          </cell>
        </row>
        <row r="1041">
          <cell r="A1041" t="str">
            <v/>
          </cell>
          <cell r="B1041" t="str">
            <v/>
          </cell>
          <cell r="D1041" t="str">
            <v/>
          </cell>
          <cell r="F1041">
            <v>0</v>
          </cell>
          <cell r="G1041">
            <v>0</v>
          </cell>
        </row>
        <row r="1042">
          <cell r="A1042" t="str">
            <v/>
          </cell>
          <cell r="B1042" t="str">
            <v/>
          </cell>
          <cell r="D1042" t="str">
            <v/>
          </cell>
          <cell r="F1042">
            <v>0</v>
          </cell>
          <cell r="G1042">
            <v>0</v>
          </cell>
        </row>
        <row r="1043">
          <cell r="A1043" t="str">
            <v/>
          </cell>
          <cell r="B1043" t="str">
            <v/>
          </cell>
          <cell r="D1043" t="str">
            <v/>
          </cell>
          <cell r="F1043">
            <v>0</v>
          </cell>
          <cell r="G1043">
            <v>0</v>
          </cell>
        </row>
        <row r="1044">
          <cell r="A1044" t="str">
            <v/>
          </cell>
          <cell r="B1044" t="str">
            <v/>
          </cell>
          <cell r="D1044" t="str">
            <v/>
          </cell>
          <cell r="F1044">
            <v>0</v>
          </cell>
          <cell r="G1044">
            <v>0</v>
          </cell>
        </row>
        <row r="1045">
          <cell r="A1045" t="str">
            <v/>
          </cell>
          <cell r="B1045" t="str">
            <v/>
          </cell>
          <cell r="D1045" t="str">
            <v/>
          </cell>
          <cell r="F1045">
            <v>0</v>
          </cell>
          <cell r="G1045">
            <v>0</v>
          </cell>
        </row>
        <row r="1046">
          <cell r="A1046" t="str">
            <v/>
          </cell>
          <cell r="B1046" t="str">
            <v/>
          </cell>
          <cell r="D1046" t="str">
            <v/>
          </cell>
          <cell r="F1046">
            <v>0</v>
          </cell>
          <cell r="G1046">
            <v>0</v>
          </cell>
        </row>
        <row r="1047">
          <cell r="F1047" t="str">
            <v>Total C</v>
          </cell>
          <cell r="G1047">
            <v>0</v>
          </cell>
        </row>
        <row r="1049">
          <cell r="A1049" t="str">
            <v>4.5.4</v>
          </cell>
          <cell r="B1049" t="str">
            <v>Enlucidos</v>
          </cell>
          <cell r="D1049" t="str">
            <v>Costo  Neto</v>
          </cell>
          <cell r="F1049" t="str">
            <v>Total D=A+B+C</v>
          </cell>
          <cell r="G1049">
            <v>0</v>
          </cell>
        </row>
        <row r="1051">
          <cell r="A1051" t="str">
            <v>ANALISIS DE PRECIOS</v>
          </cell>
        </row>
        <row r="1052">
          <cell r="A1052" t="str">
            <v>COMITENTE:</v>
          </cell>
          <cell r="B1052" t="str">
            <v>DIRECCIÓN DE INFRAESTRUCTURA ESCOLAR</v>
          </cell>
        </row>
        <row r="1053">
          <cell r="A1053" t="str">
            <v>CONTRATISTA:</v>
          </cell>
          <cell r="B1053">
            <v>0</v>
          </cell>
        </row>
        <row r="1054">
          <cell r="A1054" t="str">
            <v>OBRA:</v>
          </cell>
          <cell r="B1054" t="str">
            <v>ESCUELA 24 DE SEPTIEMBRE</v>
          </cell>
          <cell r="F1054" t="str">
            <v>PRECIOS A:</v>
          </cell>
          <cell r="G1054">
            <v>0</v>
          </cell>
        </row>
        <row r="1055">
          <cell r="A1055" t="str">
            <v>UBICACIÓN:</v>
          </cell>
          <cell r="B1055" t="str">
            <v>DEPARTAMENTO JACHAL</v>
          </cell>
        </row>
        <row r="1056">
          <cell r="A1056" t="str">
            <v>RUBRO:</v>
          </cell>
          <cell r="B1056">
            <v>4</v>
          </cell>
          <cell r="C1056" t="str">
            <v xml:space="preserve"> ALBAÑILERÍA</v>
          </cell>
        </row>
        <row r="1057">
          <cell r="A1057" t="str">
            <v>ITEM:</v>
          </cell>
          <cell r="B1057" t="str">
            <v>4.6.1</v>
          </cell>
          <cell r="C1057" t="str">
            <v>De hormigón sin Armar</v>
          </cell>
          <cell r="F1057" t="str">
            <v>UNIDAD:</v>
          </cell>
          <cell r="G1057" t="str">
            <v>m2</v>
          </cell>
        </row>
        <row r="1059">
          <cell r="A1059" t="str">
            <v>DATOS REDETERMINACION</v>
          </cell>
          <cell r="C1059" t="str">
            <v>DESIGNACION</v>
          </cell>
          <cell r="D1059" t="str">
            <v>U</v>
          </cell>
          <cell r="E1059" t="str">
            <v>Cantidad</v>
          </cell>
          <cell r="F1059" t="str">
            <v>$ Unitarios</v>
          </cell>
          <cell r="G1059" t="str">
            <v>$ Parcial</v>
          </cell>
        </row>
        <row r="1060">
          <cell r="A1060" t="str">
            <v>CÓDIGO</v>
          </cell>
          <cell r="B1060" t="str">
            <v>DESCRIPCIÓN</v>
          </cell>
        </row>
        <row r="1061">
          <cell r="C1061" t="str">
            <v>A - MATERIALES</v>
          </cell>
        </row>
        <row r="1062">
          <cell r="A1062" t="str">
            <v/>
          </cell>
          <cell r="B1062" t="str">
            <v/>
          </cell>
          <cell r="D1062" t="str">
            <v/>
          </cell>
          <cell r="F1062">
            <v>0</v>
          </cell>
          <cell r="G1062">
            <v>0</v>
          </cell>
        </row>
        <row r="1063">
          <cell r="A1063" t="str">
            <v/>
          </cell>
          <cell r="B1063" t="str">
            <v/>
          </cell>
          <cell r="D1063" t="str">
            <v/>
          </cell>
          <cell r="F1063">
            <v>0</v>
          </cell>
          <cell r="G1063">
            <v>0</v>
          </cell>
        </row>
        <row r="1064">
          <cell r="A1064" t="str">
            <v/>
          </cell>
          <cell r="B1064" t="str">
            <v/>
          </cell>
          <cell r="D1064" t="str">
            <v/>
          </cell>
          <cell r="F1064">
            <v>0</v>
          </cell>
          <cell r="G1064">
            <v>0</v>
          </cell>
        </row>
        <row r="1065">
          <cell r="A1065" t="str">
            <v/>
          </cell>
          <cell r="B1065" t="str">
            <v/>
          </cell>
          <cell r="D1065" t="str">
            <v/>
          </cell>
          <cell r="F1065">
            <v>0</v>
          </cell>
          <cell r="G1065">
            <v>0</v>
          </cell>
        </row>
        <row r="1066">
          <cell r="A1066" t="str">
            <v/>
          </cell>
          <cell r="B1066" t="str">
            <v/>
          </cell>
          <cell r="D1066" t="str">
            <v/>
          </cell>
          <cell r="F1066">
            <v>0</v>
          </cell>
          <cell r="G1066">
            <v>0</v>
          </cell>
        </row>
        <row r="1067">
          <cell r="A1067" t="str">
            <v/>
          </cell>
          <cell r="B1067" t="str">
            <v/>
          </cell>
          <cell r="D1067" t="str">
            <v/>
          </cell>
          <cell r="F1067">
            <v>0</v>
          </cell>
          <cell r="G1067">
            <v>0</v>
          </cell>
        </row>
        <row r="1068">
          <cell r="A1068" t="str">
            <v/>
          </cell>
          <cell r="B1068" t="str">
            <v/>
          </cell>
          <cell r="D1068" t="str">
            <v/>
          </cell>
          <cell r="F1068">
            <v>0</v>
          </cell>
          <cell r="G1068">
            <v>0</v>
          </cell>
        </row>
        <row r="1069">
          <cell r="A1069" t="str">
            <v/>
          </cell>
          <cell r="B1069" t="str">
            <v/>
          </cell>
          <cell r="D1069" t="str">
            <v/>
          </cell>
          <cell r="F1069">
            <v>0</v>
          </cell>
          <cell r="G1069">
            <v>0</v>
          </cell>
        </row>
        <row r="1070">
          <cell r="A1070" t="str">
            <v/>
          </cell>
          <cell r="B1070" t="str">
            <v/>
          </cell>
          <cell r="D1070" t="str">
            <v/>
          </cell>
          <cell r="F1070">
            <v>0</v>
          </cell>
          <cell r="G1070">
            <v>0</v>
          </cell>
        </row>
        <row r="1071">
          <cell r="A1071" t="str">
            <v/>
          </cell>
          <cell r="B1071" t="str">
            <v/>
          </cell>
          <cell r="D1071" t="str">
            <v/>
          </cell>
          <cell r="F1071">
            <v>0</v>
          </cell>
          <cell r="G1071">
            <v>0</v>
          </cell>
        </row>
        <row r="1072">
          <cell r="A1072" t="str">
            <v/>
          </cell>
          <cell r="B1072" t="str">
            <v/>
          </cell>
          <cell r="D1072" t="str">
            <v/>
          </cell>
          <cell r="F1072">
            <v>0</v>
          </cell>
          <cell r="G1072">
            <v>0</v>
          </cell>
        </row>
        <row r="1073">
          <cell r="A1073" t="str">
            <v/>
          </cell>
          <cell r="B1073" t="str">
            <v/>
          </cell>
          <cell r="D1073" t="str">
            <v/>
          </cell>
          <cell r="F1073">
            <v>0</v>
          </cell>
          <cell r="G1073">
            <v>0</v>
          </cell>
        </row>
        <row r="1074">
          <cell r="A1074" t="str">
            <v/>
          </cell>
          <cell r="B1074" t="str">
            <v/>
          </cell>
          <cell r="D1074" t="str">
            <v/>
          </cell>
          <cell r="F1074">
            <v>0</v>
          </cell>
          <cell r="G1074">
            <v>0</v>
          </cell>
        </row>
        <row r="1075">
          <cell r="A1075" t="str">
            <v/>
          </cell>
          <cell r="B1075" t="str">
            <v/>
          </cell>
          <cell r="D1075" t="str">
            <v/>
          </cell>
          <cell r="F1075">
            <v>0</v>
          </cell>
          <cell r="G1075">
            <v>0</v>
          </cell>
        </row>
        <row r="1076">
          <cell r="F1076" t="str">
            <v>Total A</v>
          </cell>
          <cell r="G1076">
            <v>0</v>
          </cell>
        </row>
        <row r="1077">
          <cell r="C1077" t="str">
            <v>B - MANO DE OBRA</v>
          </cell>
        </row>
        <row r="1078">
          <cell r="A1078" t="str">
            <v/>
          </cell>
          <cell r="B1078" t="str">
            <v/>
          </cell>
          <cell r="D1078" t="str">
            <v/>
          </cell>
          <cell r="F1078">
            <v>0</v>
          </cell>
          <cell r="G1078">
            <v>0</v>
          </cell>
        </row>
        <row r="1079">
          <cell r="A1079" t="str">
            <v/>
          </cell>
          <cell r="B1079" t="str">
            <v/>
          </cell>
          <cell r="D1079" t="str">
            <v/>
          </cell>
          <cell r="F1079">
            <v>0</v>
          </cell>
          <cell r="G1079">
            <v>0</v>
          </cell>
        </row>
        <row r="1080">
          <cell r="A1080" t="str">
            <v/>
          </cell>
          <cell r="B1080" t="str">
            <v/>
          </cell>
          <cell r="D1080" t="str">
            <v/>
          </cell>
          <cell r="F1080">
            <v>0</v>
          </cell>
          <cell r="G1080">
            <v>0</v>
          </cell>
        </row>
        <row r="1081">
          <cell r="A1081" t="str">
            <v/>
          </cell>
          <cell r="B1081" t="str">
            <v/>
          </cell>
          <cell r="D1081" t="str">
            <v/>
          </cell>
          <cell r="F1081">
            <v>0</v>
          </cell>
          <cell r="G1081">
            <v>0</v>
          </cell>
        </row>
        <row r="1082">
          <cell r="A1082" t="str">
            <v/>
          </cell>
          <cell r="B1082" t="str">
            <v/>
          </cell>
          <cell r="D1082" t="str">
            <v/>
          </cell>
          <cell r="F1082">
            <v>0</v>
          </cell>
          <cell r="G1082">
            <v>0</v>
          </cell>
        </row>
        <row r="1083">
          <cell r="A1083" t="str">
            <v/>
          </cell>
          <cell r="B1083" t="str">
            <v/>
          </cell>
          <cell r="D1083" t="str">
            <v/>
          </cell>
          <cell r="F1083">
            <v>0</v>
          </cell>
          <cell r="G1083">
            <v>0</v>
          </cell>
        </row>
        <row r="1084">
          <cell r="A1084" t="str">
            <v/>
          </cell>
          <cell r="B1084" t="str">
            <v/>
          </cell>
          <cell r="D1084" t="str">
            <v/>
          </cell>
          <cell r="F1084">
            <v>0</v>
          </cell>
          <cell r="G1084">
            <v>0</v>
          </cell>
        </row>
        <row r="1085">
          <cell r="A1085" t="str">
            <v/>
          </cell>
          <cell r="B1085" t="str">
            <v/>
          </cell>
          <cell r="D1085" t="str">
            <v/>
          </cell>
          <cell r="F1085">
            <v>0</v>
          </cell>
          <cell r="G1085">
            <v>0</v>
          </cell>
        </row>
        <row r="1086">
          <cell r="F1086" t="str">
            <v>Total B</v>
          </cell>
          <cell r="G1086">
            <v>0</v>
          </cell>
        </row>
        <row r="1087">
          <cell r="C1087" t="str">
            <v>C - EQUIPOS</v>
          </cell>
        </row>
        <row r="1088">
          <cell r="A1088" t="str">
            <v/>
          </cell>
          <cell r="B1088" t="str">
            <v/>
          </cell>
          <cell r="D1088" t="str">
            <v/>
          </cell>
          <cell r="F1088">
            <v>0</v>
          </cell>
          <cell r="G1088">
            <v>0</v>
          </cell>
        </row>
        <row r="1089">
          <cell r="A1089" t="str">
            <v/>
          </cell>
          <cell r="B1089" t="str">
            <v/>
          </cell>
          <cell r="D1089" t="str">
            <v/>
          </cell>
          <cell r="F1089">
            <v>0</v>
          </cell>
          <cell r="G1089">
            <v>0</v>
          </cell>
        </row>
        <row r="1090">
          <cell r="A1090" t="str">
            <v/>
          </cell>
          <cell r="B1090" t="str">
            <v/>
          </cell>
          <cell r="D1090" t="str">
            <v/>
          </cell>
          <cell r="F1090">
            <v>0</v>
          </cell>
          <cell r="G1090">
            <v>0</v>
          </cell>
        </row>
        <row r="1091">
          <cell r="A1091" t="str">
            <v/>
          </cell>
          <cell r="B1091" t="str">
            <v/>
          </cell>
          <cell r="D1091" t="str">
            <v/>
          </cell>
          <cell r="F1091">
            <v>0</v>
          </cell>
          <cell r="G1091">
            <v>0</v>
          </cell>
        </row>
        <row r="1092">
          <cell r="A1092" t="str">
            <v/>
          </cell>
          <cell r="B1092" t="str">
            <v/>
          </cell>
          <cell r="D1092" t="str">
            <v/>
          </cell>
          <cell r="F1092">
            <v>0</v>
          </cell>
          <cell r="G1092">
            <v>0</v>
          </cell>
        </row>
        <row r="1093">
          <cell r="A1093" t="str">
            <v/>
          </cell>
          <cell r="B1093" t="str">
            <v/>
          </cell>
          <cell r="D1093" t="str">
            <v/>
          </cell>
          <cell r="F1093">
            <v>0</v>
          </cell>
          <cell r="G1093">
            <v>0</v>
          </cell>
        </row>
        <row r="1094">
          <cell r="A1094" t="str">
            <v/>
          </cell>
          <cell r="B1094" t="str">
            <v/>
          </cell>
          <cell r="D1094" t="str">
            <v/>
          </cell>
          <cell r="F1094">
            <v>0</v>
          </cell>
          <cell r="G1094">
            <v>0</v>
          </cell>
        </row>
        <row r="1095">
          <cell r="A1095" t="str">
            <v/>
          </cell>
          <cell r="B1095" t="str">
            <v/>
          </cell>
          <cell r="D1095" t="str">
            <v/>
          </cell>
          <cell r="F1095">
            <v>0</v>
          </cell>
          <cell r="G1095">
            <v>0</v>
          </cell>
        </row>
        <row r="1096">
          <cell r="A1096" t="str">
            <v/>
          </cell>
          <cell r="B1096" t="str">
            <v/>
          </cell>
          <cell r="D1096" t="str">
            <v/>
          </cell>
          <cell r="F1096">
            <v>0</v>
          </cell>
          <cell r="G1096">
            <v>0</v>
          </cell>
        </row>
        <row r="1097">
          <cell r="F1097" t="str">
            <v>Total C</v>
          </cell>
          <cell r="G1097">
            <v>0</v>
          </cell>
        </row>
        <row r="1099">
          <cell r="A1099" t="str">
            <v>4.6.1</v>
          </cell>
          <cell r="B1099" t="str">
            <v>De hormigón sin Armar</v>
          </cell>
          <cell r="D1099" t="str">
            <v>Costo  Neto</v>
          </cell>
          <cell r="F1099" t="str">
            <v>Total D=A+B+C</v>
          </cell>
          <cell r="G1099">
            <v>0</v>
          </cell>
        </row>
        <row r="1101">
          <cell r="A1101" t="str">
            <v>ANALISIS DE PRECIOS</v>
          </cell>
        </row>
        <row r="1102">
          <cell r="A1102" t="str">
            <v>COMITENTE:</v>
          </cell>
          <cell r="B1102" t="str">
            <v>DIRECCIÓN DE INFRAESTRUCTURA ESCOLAR</v>
          </cell>
        </row>
        <row r="1103">
          <cell r="A1103" t="str">
            <v>CONTRATISTA:</v>
          </cell>
          <cell r="B1103">
            <v>0</v>
          </cell>
        </row>
        <row r="1104">
          <cell r="A1104" t="str">
            <v>OBRA:</v>
          </cell>
          <cell r="B1104" t="str">
            <v>ESCUELA 24 DE SEPTIEMBRE</v>
          </cell>
          <cell r="F1104" t="str">
            <v>PRECIOS A:</v>
          </cell>
          <cell r="G1104">
            <v>0</v>
          </cell>
        </row>
        <row r="1105">
          <cell r="A1105" t="str">
            <v>UBICACIÓN:</v>
          </cell>
          <cell r="B1105" t="str">
            <v>DEPARTAMENTO JACHAL</v>
          </cell>
        </row>
        <row r="1106">
          <cell r="A1106" t="str">
            <v>RUBRO:</v>
          </cell>
          <cell r="B1106">
            <v>4</v>
          </cell>
          <cell r="C1106" t="str">
            <v xml:space="preserve"> ALBAÑILERÍA</v>
          </cell>
        </row>
        <row r="1107">
          <cell r="A1107" t="str">
            <v>ITEM:</v>
          </cell>
          <cell r="B1107" t="str">
            <v>4.7</v>
          </cell>
          <cell r="C1107" t="str">
            <v>Antepechos</v>
          </cell>
          <cell r="F1107" t="str">
            <v>UNIDAD:</v>
          </cell>
          <cell r="G1107" t="str">
            <v>m2</v>
          </cell>
        </row>
        <row r="1109">
          <cell r="A1109" t="str">
            <v>DATOS REDETERMINACION</v>
          </cell>
          <cell r="C1109" t="str">
            <v>DESIGNACION</v>
          </cell>
          <cell r="D1109" t="str">
            <v>U</v>
          </cell>
          <cell r="E1109" t="str">
            <v>Cantidad</v>
          </cell>
          <cell r="F1109" t="str">
            <v>$ Unitarios</v>
          </cell>
          <cell r="G1109" t="str">
            <v>$ Parcial</v>
          </cell>
        </row>
        <row r="1110">
          <cell r="A1110" t="str">
            <v>CÓDIGO</v>
          </cell>
          <cell r="B1110" t="str">
            <v>DESCRIPCIÓN</v>
          </cell>
        </row>
        <row r="1111">
          <cell r="C1111" t="str">
            <v>A - MATERIALES</v>
          </cell>
        </row>
        <row r="1112">
          <cell r="A1112" t="str">
            <v/>
          </cell>
          <cell r="B1112" t="str">
            <v/>
          </cell>
          <cell r="D1112" t="str">
            <v/>
          </cell>
          <cell r="F1112">
            <v>0</v>
          </cell>
          <cell r="G1112">
            <v>0</v>
          </cell>
        </row>
        <row r="1113">
          <cell r="A1113" t="str">
            <v/>
          </cell>
          <cell r="B1113" t="str">
            <v/>
          </cell>
          <cell r="D1113" t="str">
            <v/>
          </cell>
          <cell r="F1113">
            <v>0</v>
          </cell>
          <cell r="G1113">
            <v>0</v>
          </cell>
        </row>
        <row r="1114">
          <cell r="A1114" t="str">
            <v/>
          </cell>
          <cell r="B1114" t="str">
            <v/>
          </cell>
          <cell r="D1114" t="str">
            <v/>
          </cell>
          <cell r="F1114">
            <v>0</v>
          </cell>
          <cell r="G1114">
            <v>0</v>
          </cell>
        </row>
        <row r="1115">
          <cell r="A1115" t="str">
            <v/>
          </cell>
          <cell r="B1115" t="str">
            <v/>
          </cell>
          <cell r="D1115" t="str">
            <v/>
          </cell>
          <cell r="F1115">
            <v>0</v>
          </cell>
          <cell r="G1115">
            <v>0</v>
          </cell>
        </row>
        <row r="1116">
          <cell r="A1116" t="str">
            <v/>
          </cell>
          <cell r="B1116" t="str">
            <v/>
          </cell>
          <cell r="D1116" t="str">
            <v/>
          </cell>
          <cell r="F1116">
            <v>0</v>
          </cell>
          <cell r="G1116">
            <v>0</v>
          </cell>
        </row>
        <row r="1117">
          <cell r="A1117" t="str">
            <v/>
          </cell>
          <cell r="B1117" t="str">
            <v/>
          </cell>
          <cell r="D1117" t="str">
            <v/>
          </cell>
          <cell r="F1117">
            <v>0</v>
          </cell>
          <cell r="G1117">
            <v>0</v>
          </cell>
        </row>
        <row r="1118">
          <cell r="A1118" t="str">
            <v/>
          </cell>
          <cell r="B1118" t="str">
            <v/>
          </cell>
          <cell r="D1118" t="str">
            <v/>
          </cell>
          <cell r="F1118">
            <v>0</v>
          </cell>
          <cell r="G1118">
            <v>0</v>
          </cell>
        </row>
        <row r="1119">
          <cell r="A1119" t="str">
            <v/>
          </cell>
          <cell r="B1119" t="str">
            <v/>
          </cell>
          <cell r="D1119" t="str">
            <v/>
          </cell>
          <cell r="F1119">
            <v>0</v>
          </cell>
          <cell r="G1119">
            <v>0</v>
          </cell>
        </row>
        <row r="1120">
          <cell r="A1120" t="str">
            <v/>
          </cell>
          <cell r="B1120" t="str">
            <v/>
          </cell>
          <cell r="D1120" t="str">
            <v/>
          </cell>
          <cell r="F1120">
            <v>0</v>
          </cell>
          <cell r="G1120">
            <v>0</v>
          </cell>
        </row>
        <row r="1121">
          <cell r="A1121" t="str">
            <v/>
          </cell>
          <cell r="B1121" t="str">
            <v/>
          </cell>
          <cell r="D1121" t="str">
            <v/>
          </cell>
          <cell r="F1121">
            <v>0</v>
          </cell>
          <cell r="G1121">
            <v>0</v>
          </cell>
        </row>
        <row r="1122">
          <cell r="A1122" t="str">
            <v/>
          </cell>
          <cell r="B1122" t="str">
            <v/>
          </cell>
          <cell r="D1122" t="str">
            <v/>
          </cell>
          <cell r="F1122">
            <v>0</v>
          </cell>
          <cell r="G1122">
            <v>0</v>
          </cell>
        </row>
        <row r="1123">
          <cell r="A1123" t="str">
            <v/>
          </cell>
          <cell r="B1123" t="str">
            <v/>
          </cell>
          <cell r="D1123" t="str">
            <v/>
          </cell>
          <cell r="F1123">
            <v>0</v>
          </cell>
          <cell r="G1123">
            <v>0</v>
          </cell>
        </row>
        <row r="1124">
          <cell r="A1124" t="str">
            <v/>
          </cell>
          <cell r="B1124" t="str">
            <v/>
          </cell>
          <cell r="D1124" t="str">
            <v/>
          </cell>
          <cell r="F1124">
            <v>0</v>
          </cell>
          <cell r="G1124">
            <v>0</v>
          </cell>
        </row>
        <row r="1125">
          <cell r="A1125" t="str">
            <v/>
          </cell>
          <cell r="B1125" t="str">
            <v/>
          </cell>
          <cell r="D1125" t="str">
            <v/>
          </cell>
          <cell r="F1125">
            <v>0</v>
          </cell>
          <cell r="G1125">
            <v>0</v>
          </cell>
        </row>
        <row r="1126">
          <cell r="F1126" t="str">
            <v>Total A</v>
          </cell>
          <cell r="G1126">
            <v>0</v>
          </cell>
        </row>
        <row r="1127">
          <cell r="C1127" t="str">
            <v>B - MANO DE OBRA</v>
          </cell>
        </row>
        <row r="1128">
          <cell r="A1128" t="str">
            <v/>
          </cell>
          <cell r="B1128" t="str">
            <v/>
          </cell>
          <cell r="D1128" t="str">
            <v/>
          </cell>
          <cell r="F1128">
            <v>0</v>
          </cell>
          <cell r="G1128">
            <v>0</v>
          </cell>
        </row>
        <row r="1129">
          <cell r="A1129" t="str">
            <v/>
          </cell>
          <cell r="B1129" t="str">
            <v/>
          </cell>
          <cell r="D1129" t="str">
            <v/>
          </cell>
          <cell r="F1129">
            <v>0</v>
          </cell>
          <cell r="G1129">
            <v>0</v>
          </cell>
        </row>
        <row r="1130">
          <cell r="A1130" t="str">
            <v/>
          </cell>
          <cell r="B1130" t="str">
            <v/>
          </cell>
          <cell r="D1130" t="str">
            <v/>
          </cell>
          <cell r="F1130">
            <v>0</v>
          </cell>
          <cell r="G1130">
            <v>0</v>
          </cell>
        </row>
        <row r="1131">
          <cell r="A1131" t="str">
            <v/>
          </cell>
          <cell r="B1131" t="str">
            <v/>
          </cell>
          <cell r="D1131" t="str">
            <v/>
          </cell>
          <cell r="F1131">
            <v>0</v>
          </cell>
          <cell r="G1131">
            <v>0</v>
          </cell>
        </row>
        <row r="1132">
          <cell r="A1132" t="str">
            <v/>
          </cell>
          <cell r="B1132" t="str">
            <v/>
          </cell>
          <cell r="D1132" t="str">
            <v/>
          </cell>
          <cell r="F1132">
            <v>0</v>
          </cell>
          <cell r="G1132">
            <v>0</v>
          </cell>
        </row>
        <row r="1133">
          <cell r="A1133" t="str">
            <v/>
          </cell>
          <cell r="B1133" t="str">
            <v/>
          </cell>
          <cell r="D1133" t="str">
            <v/>
          </cell>
          <cell r="F1133">
            <v>0</v>
          </cell>
          <cell r="G1133">
            <v>0</v>
          </cell>
        </row>
        <row r="1134">
          <cell r="A1134" t="str">
            <v/>
          </cell>
          <cell r="B1134" t="str">
            <v/>
          </cell>
          <cell r="D1134" t="str">
            <v/>
          </cell>
          <cell r="F1134">
            <v>0</v>
          </cell>
          <cell r="G1134">
            <v>0</v>
          </cell>
        </row>
        <row r="1135">
          <cell r="A1135" t="str">
            <v/>
          </cell>
          <cell r="B1135" t="str">
            <v/>
          </cell>
          <cell r="D1135" t="str">
            <v/>
          </cell>
          <cell r="F1135">
            <v>0</v>
          </cell>
          <cell r="G1135">
            <v>0</v>
          </cell>
        </row>
        <row r="1136">
          <cell r="F1136" t="str">
            <v>Total B</v>
          </cell>
          <cell r="G1136">
            <v>0</v>
          </cell>
        </row>
        <row r="1137">
          <cell r="C1137" t="str">
            <v>C - EQUIPOS</v>
          </cell>
        </row>
        <row r="1138">
          <cell r="A1138" t="str">
            <v/>
          </cell>
          <cell r="B1138" t="str">
            <v/>
          </cell>
          <cell r="D1138" t="str">
            <v/>
          </cell>
          <cell r="F1138">
            <v>0</v>
          </cell>
          <cell r="G1138">
            <v>0</v>
          </cell>
        </row>
        <row r="1139">
          <cell r="A1139" t="str">
            <v/>
          </cell>
          <cell r="B1139" t="str">
            <v/>
          </cell>
          <cell r="D1139" t="str">
            <v/>
          </cell>
          <cell r="F1139">
            <v>0</v>
          </cell>
          <cell r="G1139">
            <v>0</v>
          </cell>
        </row>
        <row r="1140">
          <cell r="A1140" t="str">
            <v/>
          </cell>
          <cell r="B1140" t="str">
            <v/>
          </cell>
          <cell r="D1140" t="str">
            <v/>
          </cell>
          <cell r="F1140">
            <v>0</v>
          </cell>
          <cell r="G1140">
            <v>0</v>
          </cell>
        </row>
        <row r="1141">
          <cell r="A1141" t="str">
            <v/>
          </cell>
          <cell r="B1141" t="str">
            <v/>
          </cell>
          <cell r="D1141" t="str">
            <v/>
          </cell>
          <cell r="F1141">
            <v>0</v>
          </cell>
          <cell r="G1141">
            <v>0</v>
          </cell>
        </row>
        <row r="1142">
          <cell r="A1142" t="str">
            <v/>
          </cell>
          <cell r="B1142" t="str">
            <v/>
          </cell>
          <cell r="D1142" t="str">
            <v/>
          </cell>
          <cell r="F1142">
            <v>0</v>
          </cell>
          <cell r="G1142">
            <v>0</v>
          </cell>
        </row>
        <row r="1143">
          <cell r="A1143" t="str">
            <v/>
          </cell>
          <cell r="B1143" t="str">
            <v/>
          </cell>
          <cell r="D1143" t="str">
            <v/>
          </cell>
          <cell r="F1143">
            <v>0</v>
          </cell>
          <cell r="G1143">
            <v>0</v>
          </cell>
        </row>
        <row r="1144">
          <cell r="A1144" t="str">
            <v/>
          </cell>
          <cell r="B1144" t="str">
            <v/>
          </cell>
          <cell r="D1144" t="str">
            <v/>
          </cell>
          <cell r="F1144">
            <v>0</v>
          </cell>
          <cell r="G1144">
            <v>0</v>
          </cell>
        </row>
        <row r="1145">
          <cell r="A1145" t="str">
            <v/>
          </cell>
          <cell r="B1145" t="str">
            <v/>
          </cell>
          <cell r="D1145" t="str">
            <v/>
          </cell>
          <cell r="F1145">
            <v>0</v>
          </cell>
          <cell r="G1145">
            <v>0</v>
          </cell>
        </row>
        <row r="1146">
          <cell r="A1146" t="str">
            <v/>
          </cell>
          <cell r="B1146" t="str">
            <v/>
          </cell>
          <cell r="D1146" t="str">
            <v/>
          </cell>
          <cell r="F1146">
            <v>0</v>
          </cell>
          <cell r="G1146">
            <v>0</v>
          </cell>
        </row>
        <row r="1147">
          <cell r="F1147" t="str">
            <v>Total C</v>
          </cell>
          <cell r="G1147">
            <v>0</v>
          </cell>
        </row>
        <row r="1149">
          <cell r="A1149" t="str">
            <v>4.7</v>
          </cell>
          <cell r="B1149" t="str">
            <v>Antepechos</v>
          </cell>
          <cell r="D1149" t="str">
            <v>Costo  Neto</v>
          </cell>
          <cell r="F1149" t="str">
            <v>Total D=A+B+C</v>
          </cell>
          <cell r="G1149">
            <v>0</v>
          </cell>
        </row>
        <row r="1151">
          <cell r="A1151" t="str">
            <v>ANALISIS DE PRECIOS</v>
          </cell>
        </row>
        <row r="1152">
          <cell r="A1152" t="str">
            <v>COMITENTE:</v>
          </cell>
          <cell r="B1152" t="str">
            <v>DIRECCIÓN DE INFRAESTRUCTURA ESCOLAR</v>
          </cell>
        </row>
        <row r="1153">
          <cell r="A1153" t="str">
            <v>CONTRATISTA:</v>
          </cell>
          <cell r="B1153">
            <v>0</v>
          </cell>
        </row>
        <row r="1154">
          <cell r="A1154" t="str">
            <v>OBRA:</v>
          </cell>
          <cell r="B1154" t="str">
            <v>ESCUELA 24 DE SEPTIEMBRE</v>
          </cell>
          <cell r="F1154" t="str">
            <v>PRECIOS A:</v>
          </cell>
          <cell r="G1154">
            <v>0</v>
          </cell>
        </row>
        <row r="1155">
          <cell r="A1155" t="str">
            <v>UBICACIÓN:</v>
          </cell>
          <cell r="B1155" t="str">
            <v>DEPARTAMENTO JACHAL</v>
          </cell>
        </row>
        <row r="1156">
          <cell r="A1156" t="str">
            <v>RUBRO:</v>
          </cell>
          <cell r="B1156">
            <v>5</v>
          </cell>
          <cell r="C1156" t="str">
            <v xml:space="preserve"> REVESTIMIENTOS</v>
          </cell>
        </row>
        <row r="1157">
          <cell r="A1157" t="str">
            <v>ITEM:</v>
          </cell>
          <cell r="B1157" t="str">
            <v>5.1</v>
          </cell>
          <cell r="C1157" t="str">
            <v xml:space="preserve">Cerámico </v>
          </cell>
          <cell r="F1157" t="str">
            <v>UNIDAD:</v>
          </cell>
          <cell r="G1157" t="str">
            <v>m2</v>
          </cell>
        </row>
        <row r="1159">
          <cell r="A1159" t="str">
            <v>DATOS REDETERMINACION</v>
          </cell>
          <cell r="C1159" t="str">
            <v>DESIGNACION</v>
          </cell>
          <cell r="D1159" t="str">
            <v>U</v>
          </cell>
          <cell r="E1159" t="str">
            <v>Cantidad</v>
          </cell>
          <cell r="F1159" t="str">
            <v>$ Unitarios</v>
          </cell>
          <cell r="G1159" t="str">
            <v>$ Parcial</v>
          </cell>
        </row>
        <row r="1160">
          <cell r="A1160" t="str">
            <v>CÓDIGO</v>
          </cell>
          <cell r="B1160" t="str">
            <v>DESCRIPCIÓN</v>
          </cell>
        </row>
        <row r="1161">
          <cell r="C1161" t="str">
            <v>A - MATERIALES</v>
          </cell>
        </row>
        <row r="1162">
          <cell r="A1162" t="str">
            <v/>
          </cell>
          <cell r="B1162" t="str">
            <v/>
          </cell>
          <cell r="D1162" t="str">
            <v/>
          </cell>
          <cell r="F1162">
            <v>0</v>
          </cell>
          <cell r="G1162">
            <v>0</v>
          </cell>
        </row>
        <row r="1163">
          <cell r="A1163" t="str">
            <v/>
          </cell>
          <cell r="B1163" t="str">
            <v/>
          </cell>
          <cell r="D1163" t="str">
            <v/>
          </cell>
          <cell r="F1163">
            <v>0</v>
          </cell>
          <cell r="G1163">
            <v>0</v>
          </cell>
        </row>
        <row r="1164">
          <cell r="A1164" t="str">
            <v/>
          </cell>
          <cell r="B1164" t="str">
            <v/>
          </cell>
          <cell r="D1164" t="str">
            <v/>
          </cell>
          <cell r="F1164">
            <v>0</v>
          </cell>
          <cell r="G1164">
            <v>0</v>
          </cell>
        </row>
        <row r="1165">
          <cell r="A1165" t="str">
            <v/>
          </cell>
          <cell r="B1165" t="str">
            <v/>
          </cell>
          <cell r="D1165" t="str">
            <v/>
          </cell>
          <cell r="F1165">
            <v>0</v>
          </cell>
          <cell r="G1165">
            <v>0</v>
          </cell>
        </row>
        <row r="1166">
          <cell r="A1166" t="str">
            <v/>
          </cell>
          <cell r="B1166" t="str">
            <v/>
          </cell>
          <cell r="D1166" t="str">
            <v/>
          </cell>
          <cell r="F1166">
            <v>0</v>
          </cell>
          <cell r="G1166">
            <v>0</v>
          </cell>
        </row>
        <row r="1167">
          <cell r="A1167" t="str">
            <v/>
          </cell>
          <cell r="B1167" t="str">
            <v/>
          </cell>
          <cell r="D1167" t="str">
            <v/>
          </cell>
          <cell r="F1167">
            <v>0</v>
          </cell>
          <cell r="G1167">
            <v>0</v>
          </cell>
        </row>
        <row r="1168">
          <cell r="A1168" t="str">
            <v/>
          </cell>
          <cell r="B1168" t="str">
            <v/>
          </cell>
          <cell r="D1168" t="str">
            <v/>
          </cell>
          <cell r="F1168">
            <v>0</v>
          </cell>
          <cell r="G1168">
            <v>0</v>
          </cell>
        </row>
        <row r="1169">
          <cell r="A1169" t="str">
            <v/>
          </cell>
          <cell r="B1169" t="str">
            <v/>
          </cell>
          <cell r="D1169" t="str">
            <v/>
          </cell>
          <cell r="F1169">
            <v>0</v>
          </cell>
          <cell r="G1169">
            <v>0</v>
          </cell>
        </row>
        <row r="1170">
          <cell r="A1170" t="str">
            <v/>
          </cell>
          <cell r="B1170" t="str">
            <v/>
          </cell>
          <cell r="D1170" t="str">
            <v/>
          </cell>
          <cell r="F1170">
            <v>0</v>
          </cell>
          <cell r="G1170">
            <v>0</v>
          </cell>
        </row>
        <row r="1171">
          <cell r="A1171" t="str">
            <v/>
          </cell>
          <cell r="B1171" t="str">
            <v/>
          </cell>
          <cell r="D1171" t="str">
            <v/>
          </cell>
          <cell r="F1171">
            <v>0</v>
          </cell>
          <cell r="G1171">
            <v>0</v>
          </cell>
        </row>
        <row r="1172">
          <cell r="A1172" t="str">
            <v/>
          </cell>
          <cell r="B1172" t="str">
            <v/>
          </cell>
          <cell r="D1172" t="str">
            <v/>
          </cell>
          <cell r="F1172">
            <v>0</v>
          </cell>
          <cell r="G1172">
            <v>0</v>
          </cell>
        </row>
        <row r="1173">
          <cell r="A1173" t="str">
            <v/>
          </cell>
          <cell r="B1173" t="str">
            <v/>
          </cell>
          <cell r="D1173" t="str">
            <v/>
          </cell>
          <cell r="F1173">
            <v>0</v>
          </cell>
          <cell r="G1173">
            <v>0</v>
          </cell>
        </row>
        <row r="1174">
          <cell r="A1174" t="str">
            <v/>
          </cell>
          <cell r="B1174" t="str">
            <v/>
          </cell>
          <cell r="D1174" t="str">
            <v/>
          </cell>
          <cell r="F1174">
            <v>0</v>
          </cell>
          <cell r="G1174">
            <v>0</v>
          </cell>
        </row>
        <row r="1175">
          <cell r="A1175" t="str">
            <v/>
          </cell>
          <cell r="B1175" t="str">
            <v/>
          </cell>
          <cell r="D1175" t="str">
            <v/>
          </cell>
          <cell r="F1175">
            <v>0</v>
          </cell>
          <cell r="G1175">
            <v>0</v>
          </cell>
        </row>
        <row r="1176">
          <cell r="F1176" t="str">
            <v>Total A</v>
          </cell>
          <cell r="G1176">
            <v>0</v>
          </cell>
        </row>
        <row r="1177">
          <cell r="C1177" t="str">
            <v>B - MANO DE OBRA</v>
          </cell>
        </row>
        <row r="1178">
          <cell r="A1178" t="str">
            <v/>
          </cell>
          <cell r="B1178" t="str">
            <v/>
          </cell>
          <cell r="D1178" t="str">
            <v/>
          </cell>
          <cell r="F1178">
            <v>0</v>
          </cell>
          <cell r="G1178">
            <v>0</v>
          </cell>
        </row>
        <row r="1179">
          <cell r="A1179" t="str">
            <v/>
          </cell>
          <cell r="B1179" t="str">
            <v/>
          </cell>
          <cell r="D1179" t="str">
            <v/>
          </cell>
          <cell r="F1179">
            <v>0</v>
          </cell>
          <cell r="G1179">
            <v>0</v>
          </cell>
        </row>
        <row r="1180">
          <cell r="A1180" t="str">
            <v/>
          </cell>
          <cell r="B1180" t="str">
            <v/>
          </cell>
          <cell r="D1180" t="str">
            <v/>
          </cell>
          <cell r="F1180">
            <v>0</v>
          </cell>
          <cell r="G1180">
            <v>0</v>
          </cell>
        </row>
        <row r="1181">
          <cell r="A1181" t="str">
            <v/>
          </cell>
          <cell r="B1181" t="str">
            <v/>
          </cell>
          <cell r="D1181" t="str">
            <v/>
          </cell>
          <cell r="F1181">
            <v>0</v>
          </cell>
          <cell r="G1181">
            <v>0</v>
          </cell>
        </row>
        <row r="1182">
          <cell r="A1182" t="str">
            <v/>
          </cell>
          <cell r="B1182" t="str">
            <v/>
          </cell>
          <cell r="D1182" t="str">
            <v/>
          </cell>
          <cell r="F1182">
            <v>0</v>
          </cell>
          <cell r="G1182">
            <v>0</v>
          </cell>
        </row>
        <row r="1183">
          <cell r="A1183" t="str">
            <v/>
          </cell>
          <cell r="B1183" t="str">
            <v/>
          </cell>
          <cell r="D1183" t="str">
            <v/>
          </cell>
          <cell r="F1183">
            <v>0</v>
          </cell>
          <cell r="G1183">
            <v>0</v>
          </cell>
        </row>
        <row r="1184">
          <cell r="A1184" t="str">
            <v/>
          </cell>
          <cell r="B1184" t="str">
            <v/>
          </cell>
          <cell r="D1184" t="str">
            <v/>
          </cell>
          <cell r="F1184">
            <v>0</v>
          </cell>
          <cell r="G1184">
            <v>0</v>
          </cell>
        </row>
        <row r="1185">
          <cell r="A1185" t="str">
            <v/>
          </cell>
          <cell r="B1185" t="str">
            <v/>
          </cell>
          <cell r="D1185" t="str">
            <v/>
          </cell>
          <cell r="F1185">
            <v>0</v>
          </cell>
          <cell r="G1185">
            <v>0</v>
          </cell>
        </row>
        <row r="1186">
          <cell r="F1186" t="str">
            <v>Total B</v>
          </cell>
          <cell r="G1186">
            <v>0</v>
          </cell>
        </row>
        <row r="1187">
          <cell r="C1187" t="str">
            <v>C - EQUIPOS</v>
          </cell>
        </row>
        <row r="1188">
          <cell r="A1188" t="str">
            <v/>
          </cell>
          <cell r="B1188" t="str">
            <v/>
          </cell>
          <cell r="D1188" t="str">
            <v/>
          </cell>
          <cell r="F1188">
            <v>0</v>
          </cell>
          <cell r="G1188">
            <v>0</v>
          </cell>
        </row>
        <row r="1189">
          <cell r="A1189" t="str">
            <v/>
          </cell>
          <cell r="B1189" t="str">
            <v/>
          </cell>
          <cell r="D1189" t="str">
            <v/>
          </cell>
          <cell r="F1189">
            <v>0</v>
          </cell>
          <cell r="G1189">
            <v>0</v>
          </cell>
        </row>
        <row r="1190">
          <cell r="A1190" t="str">
            <v/>
          </cell>
          <cell r="B1190" t="str">
            <v/>
          </cell>
          <cell r="D1190" t="str">
            <v/>
          </cell>
          <cell r="F1190">
            <v>0</v>
          </cell>
          <cell r="G1190">
            <v>0</v>
          </cell>
        </row>
        <row r="1191">
          <cell r="A1191" t="str">
            <v/>
          </cell>
          <cell r="B1191" t="str">
            <v/>
          </cell>
          <cell r="D1191" t="str">
            <v/>
          </cell>
          <cell r="F1191">
            <v>0</v>
          </cell>
          <cell r="G1191">
            <v>0</v>
          </cell>
        </row>
        <row r="1192">
          <cell r="A1192" t="str">
            <v/>
          </cell>
          <cell r="B1192" t="str">
            <v/>
          </cell>
          <cell r="D1192" t="str">
            <v/>
          </cell>
          <cell r="F1192">
            <v>0</v>
          </cell>
          <cell r="G1192">
            <v>0</v>
          </cell>
        </row>
        <row r="1193">
          <cell r="A1193" t="str">
            <v/>
          </cell>
          <cell r="B1193" t="str">
            <v/>
          </cell>
          <cell r="D1193" t="str">
            <v/>
          </cell>
          <cell r="F1193">
            <v>0</v>
          </cell>
          <cell r="G1193">
            <v>0</v>
          </cell>
        </row>
        <row r="1194">
          <cell r="A1194" t="str">
            <v/>
          </cell>
          <cell r="B1194" t="str">
            <v/>
          </cell>
          <cell r="D1194" t="str">
            <v/>
          </cell>
          <cell r="F1194">
            <v>0</v>
          </cell>
          <cell r="G1194">
            <v>0</v>
          </cell>
        </row>
        <row r="1195">
          <cell r="A1195" t="str">
            <v/>
          </cell>
          <cell r="B1195" t="str">
            <v/>
          </cell>
          <cell r="D1195" t="str">
            <v/>
          </cell>
          <cell r="F1195">
            <v>0</v>
          </cell>
          <cell r="G1195">
            <v>0</v>
          </cell>
        </row>
        <row r="1196">
          <cell r="A1196" t="str">
            <v/>
          </cell>
          <cell r="B1196" t="str">
            <v/>
          </cell>
          <cell r="D1196" t="str">
            <v/>
          </cell>
          <cell r="F1196">
            <v>0</v>
          </cell>
          <cell r="G1196">
            <v>0</v>
          </cell>
        </row>
        <row r="1197">
          <cell r="F1197" t="str">
            <v>Total C</v>
          </cell>
          <cell r="G1197">
            <v>0</v>
          </cell>
        </row>
        <row r="1199">
          <cell r="A1199" t="str">
            <v>5.1</v>
          </cell>
          <cell r="B1199" t="str">
            <v xml:space="preserve">Cerámico </v>
          </cell>
          <cell r="D1199" t="str">
            <v>Costo  Neto</v>
          </cell>
          <cell r="F1199" t="str">
            <v>Total D=A+B+C</v>
          </cell>
          <cell r="G1199">
            <v>0</v>
          </cell>
        </row>
        <row r="1201">
          <cell r="A1201" t="str">
            <v>ANALISIS DE PRECIOS</v>
          </cell>
        </row>
        <row r="1202">
          <cell r="A1202" t="str">
            <v>COMITENTE:</v>
          </cell>
          <cell r="B1202" t="str">
            <v>DIRECCIÓN DE INFRAESTRUCTURA ESCOLAR</v>
          </cell>
        </row>
        <row r="1203">
          <cell r="A1203" t="str">
            <v>CONTRATISTA:</v>
          </cell>
          <cell r="B1203">
            <v>0</v>
          </cell>
        </row>
        <row r="1204">
          <cell r="A1204" t="str">
            <v>OBRA:</v>
          </cell>
          <cell r="B1204" t="str">
            <v>ESCUELA 24 DE SEPTIEMBRE</v>
          </cell>
          <cell r="F1204" t="str">
            <v>PRECIOS A:</v>
          </cell>
          <cell r="G1204">
            <v>0</v>
          </cell>
        </row>
        <row r="1205">
          <cell r="A1205" t="str">
            <v>UBICACIÓN:</v>
          </cell>
          <cell r="B1205" t="str">
            <v>DEPARTAMENTO JACHAL</v>
          </cell>
        </row>
        <row r="1206">
          <cell r="A1206" t="str">
            <v>RUBRO:</v>
          </cell>
          <cell r="B1206">
            <v>5</v>
          </cell>
          <cell r="C1206" t="str">
            <v xml:space="preserve"> REVESTIMIENTOS</v>
          </cell>
        </row>
        <row r="1207">
          <cell r="A1207" t="str">
            <v>ITEM:</v>
          </cell>
          <cell r="B1207" t="str">
            <v>5.5</v>
          </cell>
          <cell r="C1207" t="str">
            <v>Revestimiento acrilico</v>
          </cell>
          <cell r="F1207" t="str">
            <v>UNIDAD:</v>
          </cell>
          <cell r="G1207" t="str">
            <v>m2</v>
          </cell>
        </row>
        <row r="1209">
          <cell r="A1209" t="str">
            <v>DATOS REDETERMINACION</v>
          </cell>
          <cell r="C1209" t="str">
            <v>DESIGNACION</v>
          </cell>
          <cell r="D1209" t="str">
            <v>U</v>
          </cell>
          <cell r="E1209" t="str">
            <v>Cantidad</v>
          </cell>
          <cell r="F1209" t="str">
            <v>$ Unitarios</v>
          </cell>
          <cell r="G1209" t="str">
            <v>$ Parcial</v>
          </cell>
        </row>
        <row r="1210">
          <cell r="A1210" t="str">
            <v>CÓDIGO</v>
          </cell>
          <cell r="B1210" t="str">
            <v>DESCRIPCIÓN</v>
          </cell>
        </row>
        <row r="1211">
          <cell r="C1211" t="str">
            <v>A - MATERIALES</v>
          </cell>
        </row>
        <row r="1212">
          <cell r="A1212" t="str">
            <v/>
          </cell>
          <cell r="B1212" t="str">
            <v/>
          </cell>
          <cell r="D1212" t="str">
            <v/>
          </cell>
          <cell r="F1212">
            <v>0</v>
          </cell>
          <cell r="G1212">
            <v>0</v>
          </cell>
        </row>
        <row r="1213">
          <cell r="A1213" t="str">
            <v/>
          </cell>
          <cell r="B1213" t="str">
            <v/>
          </cell>
          <cell r="D1213" t="str">
            <v/>
          </cell>
          <cell r="F1213">
            <v>0</v>
          </cell>
          <cell r="G1213">
            <v>0</v>
          </cell>
        </row>
        <row r="1214">
          <cell r="A1214" t="str">
            <v/>
          </cell>
          <cell r="B1214" t="str">
            <v/>
          </cell>
          <cell r="D1214" t="str">
            <v/>
          </cell>
          <cell r="F1214">
            <v>0</v>
          </cell>
          <cell r="G1214">
            <v>0</v>
          </cell>
        </row>
        <row r="1215">
          <cell r="A1215" t="str">
            <v/>
          </cell>
          <cell r="B1215" t="str">
            <v/>
          </cell>
          <cell r="D1215" t="str">
            <v/>
          </cell>
          <cell r="F1215">
            <v>0</v>
          </cell>
          <cell r="G1215">
            <v>0</v>
          </cell>
        </row>
        <row r="1216">
          <cell r="A1216" t="str">
            <v/>
          </cell>
          <cell r="B1216" t="str">
            <v/>
          </cell>
          <cell r="D1216" t="str">
            <v/>
          </cell>
          <cell r="F1216">
            <v>0</v>
          </cell>
          <cell r="G1216">
            <v>0</v>
          </cell>
        </row>
        <row r="1217">
          <cell r="A1217" t="str">
            <v/>
          </cell>
          <cell r="B1217" t="str">
            <v/>
          </cell>
          <cell r="D1217" t="str">
            <v/>
          </cell>
          <cell r="F1217">
            <v>0</v>
          </cell>
          <cell r="G1217">
            <v>0</v>
          </cell>
        </row>
        <row r="1218">
          <cell r="A1218" t="str">
            <v/>
          </cell>
          <cell r="B1218" t="str">
            <v/>
          </cell>
          <cell r="D1218" t="str">
            <v/>
          </cell>
          <cell r="F1218">
            <v>0</v>
          </cell>
          <cell r="G1218">
            <v>0</v>
          </cell>
        </row>
        <row r="1219">
          <cell r="A1219" t="str">
            <v/>
          </cell>
          <cell r="B1219" t="str">
            <v/>
          </cell>
          <cell r="D1219" t="str">
            <v/>
          </cell>
          <cell r="F1219">
            <v>0</v>
          </cell>
          <cell r="G1219">
            <v>0</v>
          </cell>
        </row>
        <row r="1220">
          <cell r="A1220" t="str">
            <v/>
          </cell>
          <cell r="B1220" t="str">
            <v/>
          </cell>
          <cell r="D1220" t="str">
            <v/>
          </cell>
          <cell r="F1220">
            <v>0</v>
          </cell>
          <cell r="G1220">
            <v>0</v>
          </cell>
        </row>
        <row r="1221">
          <cell r="A1221" t="str">
            <v/>
          </cell>
          <cell r="B1221" t="str">
            <v/>
          </cell>
          <cell r="D1221" t="str">
            <v/>
          </cell>
          <cell r="F1221">
            <v>0</v>
          </cell>
          <cell r="G1221">
            <v>0</v>
          </cell>
        </row>
        <row r="1222">
          <cell r="A1222" t="str">
            <v/>
          </cell>
          <cell r="B1222" t="str">
            <v/>
          </cell>
          <cell r="D1222" t="str">
            <v/>
          </cell>
          <cell r="F1222">
            <v>0</v>
          </cell>
          <cell r="G1222">
            <v>0</v>
          </cell>
        </row>
        <row r="1223">
          <cell r="A1223" t="str">
            <v/>
          </cell>
          <cell r="B1223" t="str">
            <v/>
          </cell>
          <cell r="D1223" t="str">
            <v/>
          </cell>
          <cell r="F1223">
            <v>0</v>
          </cell>
          <cell r="G1223">
            <v>0</v>
          </cell>
        </row>
        <row r="1224">
          <cell r="A1224" t="str">
            <v/>
          </cell>
          <cell r="B1224" t="str">
            <v/>
          </cell>
          <cell r="D1224" t="str">
            <v/>
          </cell>
          <cell r="F1224">
            <v>0</v>
          </cell>
          <cell r="G1224">
            <v>0</v>
          </cell>
        </row>
        <row r="1225">
          <cell r="A1225" t="str">
            <v/>
          </cell>
          <cell r="B1225" t="str">
            <v/>
          </cell>
          <cell r="D1225" t="str">
            <v/>
          </cell>
          <cell r="F1225">
            <v>0</v>
          </cell>
          <cell r="G1225">
            <v>0</v>
          </cell>
        </row>
        <row r="1226">
          <cell r="F1226" t="str">
            <v>Total A</v>
          </cell>
          <cell r="G1226">
            <v>0</v>
          </cell>
        </row>
        <row r="1227">
          <cell r="C1227" t="str">
            <v>B - MANO DE OBRA</v>
          </cell>
        </row>
        <row r="1228">
          <cell r="A1228" t="str">
            <v/>
          </cell>
          <cell r="B1228" t="str">
            <v/>
          </cell>
          <cell r="D1228" t="str">
            <v/>
          </cell>
          <cell r="F1228">
            <v>0</v>
          </cell>
          <cell r="G1228">
            <v>0</v>
          </cell>
        </row>
        <row r="1229">
          <cell r="A1229" t="str">
            <v/>
          </cell>
          <cell r="B1229" t="str">
            <v/>
          </cell>
          <cell r="D1229" t="str">
            <v/>
          </cell>
          <cell r="F1229">
            <v>0</v>
          </cell>
          <cell r="G1229">
            <v>0</v>
          </cell>
        </row>
        <row r="1230">
          <cell r="A1230" t="str">
            <v/>
          </cell>
          <cell r="B1230" t="str">
            <v/>
          </cell>
          <cell r="D1230" t="str">
            <v/>
          </cell>
          <cell r="F1230">
            <v>0</v>
          </cell>
          <cell r="G1230">
            <v>0</v>
          </cell>
        </row>
        <row r="1231">
          <cell r="A1231" t="str">
            <v/>
          </cell>
          <cell r="B1231" t="str">
            <v/>
          </cell>
          <cell r="D1231" t="str">
            <v/>
          </cell>
          <cell r="F1231">
            <v>0</v>
          </cell>
          <cell r="G1231">
            <v>0</v>
          </cell>
        </row>
        <row r="1232">
          <cell r="A1232" t="str">
            <v/>
          </cell>
          <cell r="B1232" t="str">
            <v/>
          </cell>
          <cell r="D1232" t="str">
            <v/>
          </cell>
          <cell r="F1232">
            <v>0</v>
          </cell>
          <cell r="G1232">
            <v>0</v>
          </cell>
        </row>
        <row r="1233">
          <cell r="A1233" t="str">
            <v/>
          </cell>
          <cell r="B1233" t="str">
            <v/>
          </cell>
          <cell r="D1233" t="str">
            <v/>
          </cell>
          <cell r="F1233">
            <v>0</v>
          </cell>
          <cell r="G1233">
            <v>0</v>
          </cell>
        </row>
        <row r="1234">
          <cell r="A1234" t="str">
            <v/>
          </cell>
          <cell r="B1234" t="str">
            <v/>
          </cell>
          <cell r="D1234" t="str">
            <v/>
          </cell>
          <cell r="F1234">
            <v>0</v>
          </cell>
          <cell r="G1234">
            <v>0</v>
          </cell>
        </row>
        <row r="1235">
          <cell r="A1235" t="str">
            <v/>
          </cell>
          <cell r="B1235" t="str">
            <v/>
          </cell>
          <cell r="D1235" t="str">
            <v/>
          </cell>
          <cell r="F1235">
            <v>0</v>
          </cell>
          <cell r="G1235">
            <v>0</v>
          </cell>
        </row>
        <row r="1236">
          <cell r="F1236" t="str">
            <v>Total B</v>
          </cell>
          <cell r="G1236">
            <v>0</v>
          </cell>
        </row>
        <row r="1237">
          <cell r="C1237" t="str">
            <v>C - EQUIPOS</v>
          </cell>
        </row>
        <row r="1238">
          <cell r="A1238" t="str">
            <v/>
          </cell>
          <cell r="B1238" t="str">
            <v/>
          </cell>
          <cell r="D1238" t="str">
            <v/>
          </cell>
          <cell r="F1238">
            <v>0</v>
          </cell>
          <cell r="G1238">
            <v>0</v>
          </cell>
        </row>
        <row r="1239">
          <cell r="A1239" t="str">
            <v/>
          </cell>
          <cell r="B1239" t="str">
            <v/>
          </cell>
          <cell r="D1239" t="str">
            <v/>
          </cell>
          <cell r="F1239">
            <v>0</v>
          </cell>
          <cell r="G1239">
            <v>0</v>
          </cell>
        </row>
        <row r="1240">
          <cell r="A1240" t="str">
            <v/>
          </cell>
          <cell r="B1240" t="str">
            <v/>
          </cell>
          <cell r="D1240" t="str">
            <v/>
          </cell>
          <cell r="F1240">
            <v>0</v>
          </cell>
          <cell r="G1240">
            <v>0</v>
          </cell>
        </row>
        <row r="1241">
          <cell r="A1241" t="str">
            <v/>
          </cell>
          <cell r="B1241" t="str">
            <v/>
          </cell>
          <cell r="D1241" t="str">
            <v/>
          </cell>
          <cell r="F1241">
            <v>0</v>
          </cell>
          <cell r="G1241">
            <v>0</v>
          </cell>
        </row>
        <row r="1242">
          <cell r="A1242" t="str">
            <v/>
          </cell>
          <cell r="B1242" t="str">
            <v/>
          </cell>
          <cell r="D1242" t="str">
            <v/>
          </cell>
          <cell r="F1242">
            <v>0</v>
          </cell>
          <cell r="G1242">
            <v>0</v>
          </cell>
        </row>
        <row r="1243">
          <cell r="A1243" t="str">
            <v/>
          </cell>
          <cell r="B1243" t="str">
            <v/>
          </cell>
          <cell r="D1243" t="str">
            <v/>
          </cell>
          <cell r="F1243">
            <v>0</v>
          </cell>
          <cell r="G1243">
            <v>0</v>
          </cell>
        </row>
        <row r="1244">
          <cell r="A1244" t="str">
            <v/>
          </cell>
          <cell r="B1244" t="str">
            <v/>
          </cell>
          <cell r="D1244" t="str">
            <v/>
          </cell>
          <cell r="F1244">
            <v>0</v>
          </cell>
          <cell r="G1244">
            <v>0</v>
          </cell>
        </row>
        <row r="1245">
          <cell r="A1245" t="str">
            <v/>
          </cell>
          <cell r="B1245" t="str">
            <v/>
          </cell>
          <cell r="D1245" t="str">
            <v/>
          </cell>
          <cell r="F1245">
            <v>0</v>
          </cell>
          <cell r="G1245">
            <v>0</v>
          </cell>
        </row>
        <row r="1246">
          <cell r="A1246" t="str">
            <v/>
          </cell>
          <cell r="B1246" t="str">
            <v/>
          </cell>
          <cell r="D1246" t="str">
            <v/>
          </cell>
          <cell r="F1246">
            <v>0</v>
          </cell>
          <cell r="G1246">
            <v>0</v>
          </cell>
        </row>
        <row r="1247">
          <cell r="F1247" t="str">
            <v>Total C</v>
          </cell>
          <cell r="G1247">
            <v>0</v>
          </cell>
        </row>
        <row r="1249">
          <cell r="A1249" t="str">
            <v>5.5</v>
          </cell>
          <cell r="B1249" t="str">
            <v>Revestimiento acrilico</v>
          </cell>
          <cell r="D1249" t="str">
            <v>Costo  Neto</v>
          </cell>
          <cell r="F1249" t="str">
            <v>Total D=A+B+C</v>
          </cell>
          <cell r="G1249">
            <v>0</v>
          </cell>
        </row>
        <row r="1251">
          <cell r="A1251" t="str">
            <v>ANALISIS DE PRECIOS</v>
          </cell>
        </row>
        <row r="1252">
          <cell r="A1252" t="str">
            <v>COMITENTE:</v>
          </cell>
          <cell r="B1252" t="str">
            <v>DIRECCIÓN DE INFRAESTRUCTURA ESCOLAR</v>
          </cell>
        </row>
        <row r="1253">
          <cell r="A1253" t="str">
            <v>CONTRATISTA:</v>
          </cell>
          <cell r="B1253">
            <v>0</v>
          </cell>
        </row>
        <row r="1254">
          <cell r="A1254" t="str">
            <v>OBRA:</v>
          </cell>
          <cell r="B1254" t="str">
            <v>ESCUELA 24 DE SEPTIEMBRE</v>
          </cell>
          <cell r="F1254" t="str">
            <v>PRECIOS A:</v>
          </cell>
          <cell r="G1254">
            <v>0</v>
          </cell>
        </row>
        <row r="1255">
          <cell r="A1255" t="str">
            <v>UBICACIÓN:</v>
          </cell>
          <cell r="B1255" t="str">
            <v>DEPARTAMENTO JACHAL</v>
          </cell>
        </row>
        <row r="1256">
          <cell r="A1256" t="str">
            <v>RUBRO:</v>
          </cell>
          <cell r="B1256">
            <v>6</v>
          </cell>
          <cell r="C1256" t="str">
            <v xml:space="preserve"> PISOS Y ZÓCALOS</v>
          </cell>
        </row>
        <row r="1257">
          <cell r="A1257" t="str">
            <v>ITEM:</v>
          </cell>
          <cell r="B1257" t="str">
            <v>6.1.2</v>
          </cell>
          <cell r="C1257" t="str">
            <v>Pisos de mosaico granítico (0,30 x 0,30)m</v>
          </cell>
          <cell r="F1257" t="str">
            <v>UNIDAD:</v>
          </cell>
          <cell r="G1257" t="str">
            <v>m2</v>
          </cell>
        </row>
        <row r="1259">
          <cell r="A1259" t="str">
            <v>DATOS REDETERMINACION</v>
          </cell>
          <cell r="C1259" t="str">
            <v>DESIGNACION</v>
          </cell>
          <cell r="D1259" t="str">
            <v>U</v>
          </cell>
          <cell r="E1259" t="str">
            <v>Cantidad</v>
          </cell>
          <cell r="F1259" t="str">
            <v>$ Unitarios</v>
          </cell>
          <cell r="G1259" t="str">
            <v>$ Parcial</v>
          </cell>
        </row>
        <row r="1260">
          <cell r="A1260" t="str">
            <v>CÓDIGO</v>
          </cell>
          <cell r="B1260" t="str">
            <v>DESCRIPCIÓN</v>
          </cell>
        </row>
        <row r="1261">
          <cell r="C1261" t="str">
            <v>A - MATERIALES</v>
          </cell>
        </row>
        <row r="1262">
          <cell r="A1262" t="str">
            <v/>
          </cell>
          <cell r="B1262" t="str">
            <v/>
          </cell>
          <cell r="D1262" t="str">
            <v/>
          </cell>
          <cell r="F1262">
            <v>0</v>
          </cell>
          <cell r="G1262">
            <v>0</v>
          </cell>
        </row>
        <row r="1263">
          <cell r="A1263" t="str">
            <v/>
          </cell>
          <cell r="B1263" t="str">
            <v/>
          </cell>
          <cell r="D1263" t="str">
            <v/>
          </cell>
          <cell r="F1263">
            <v>0</v>
          </cell>
          <cell r="G1263">
            <v>0</v>
          </cell>
        </row>
        <row r="1264">
          <cell r="A1264" t="str">
            <v/>
          </cell>
          <cell r="B1264" t="str">
            <v/>
          </cell>
          <cell r="D1264" t="str">
            <v/>
          </cell>
          <cell r="F1264">
            <v>0</v>
          </cell>
          <cell r="G1264">
            <v>0</v>
          </cell>
        </row>
        <row r="1265">
          <cell r="A1265" t="str">
            <v/>
          </cell>
          <cell r="B1265" t="str">
            <v/>
          </cell>
          <cell r="D1265" t="str">
            <v/>
          </cell>
          <cell r="F1265">
            <v>0</v>
          </cell>
          <cell r="G1265">
            <v>0</v>
          </cell>
        </row>
        <row r="1266">
          <cell r="A1266" t="str">
            <v/>
          </cell>
          <cell r="B1266" t="str">
            <v/>
          </cell>
          <cell r="D1266" t="str">
            <v/>
          </cell>
          <cell r="F1266">
            <v>0</v>
          </cell>
          <cell r="G1266">
            <v>0</v>
          </cell>
        </row>
        <row r="1267">
          <cell r="A1267" t="str">
            <v/>
          </cell>
          <cell r="B1267" t="str">
            <v/>
          </cell>
          <cell r="D1267" t="str">
            <v/>
          </cell>
          <cell r="F1267">
            <v>0</v>
          </cell>
          <cell r="G1267">
            <v>0</v>
          </cell>
        </row>
        <row r="1268">
          <cell r="A1268" t="str">
            <v/>
          </cell>
          <cell r="B1268" t="str">
            <v/>
          </cell>
          <cell r="D1268" t="str">
            <v/>
          </cell>
          <cell r="F1268">
            <v>0</v>
          </cell>
          <cell r="G1268">
            <v>0</v>
          </cell>
        </row>
        <row r="1269">
          <cell r="A1269" t="str">
            <v/>
          </cell>
          <cell r="B1269" t="str">
            <v/>
          </cell>
          <cell r="D1269" t="str">
            <v/>
          </cell>
          <cell r="F1269">
            <v>0</v>
          </cell>
          <cell r="G1269">
            <v>0</v>
          </cell>
        </row>
        <row r="1270">
          <cell r="A1270" t="str">
            <v/>
          </cell>
          <cell r="B1270" t="str">
            <v/>
          </cell>
          <cell r="D1270" t="str">
            <v/>
          </cell>
          <cell r="F1270">
            <v>0</v>
          </cell>
          <cell r="G1270">
            <v>0</v>
          </cell>
        </row>
        <row r="1271">
          <cell r="A1271" t="str">
            <v/>
          </cell>
          <cell r="B1271" t="str">
            <v/>
          </cell>
          <cell r="D1271" t="str">
            <v/>
          </cell>
          <cell r="F1271">
            <v>0</v>
          </cell>
          <cell r="G1271">
            <v>0</v>
          </cell>
        </row>
        <row r="1272">
          <cell r="A1272" t="str">
            <v/>
          </cell>
          <cell r="B1272" t="str">
            <v/>
          </cell>
          <cell r="D1272" t="str">
            <v/>
          </cell>
          <cell r="F1272">
            <v>0</v>
          </cell>
          <cell r="G1272">
            <v>0</v>
          </cell>
        </row>
        <row r="1273">
          <cell r="A1273" t="str">
            <v/>
          </cell>
          <cell r="B1273" t="str">
            <v/>
          </cell>
          <cell r="D1273" t="str">
            <v/>
          </cell>
          <cell r="F1273">
            <v>0</v>
          </cell>
          <cell r="G1273">
            <v>0</v>
          </cell>
        </row>
        <row r="1274">
          <cell r="A1274" t="str">
            <v/>
          </cell>
          <cell r="B1274" t="str">
            <v/>
          </cell>
          <cell r="D1274" t="str">
            <v/>
          </cell>
          <cell r="F1274">
            <v>0</v>
          </cell>
          <cell r="G1274">
            <v>0</v>
          </cell>
        </row>
        <row r="1275">
          <cell r="A1275" t="str">
            <v/>
          </cell>
          <cell r="B1275" t="str">
            <v/>
          </cell>
          <cell r="D1275" t="str">
            <v/>
          </cell>
          <cell r="F1275">
            <v>0</v>
          </cell>
          <cell r="G1275">
            <v>0</v>
          </cell>
        </row>
        <row r="1276">
          <cell r="F1276" t="str">
            <v>Total A</v>
          </cell>
          <cell r="G1276">
            <v>0</v>
          </cell>
        </row>
        <row r="1277">
          <cell r="C1277" t="str">
            <v>B - MANO DE OBRA</v>
          </cell>
        </row>
        <row r="1278">
          <cell r="A1278" t="str">
            <v/>
          </cell>
          <cell r="B1278" t="str">
            <v/>
          </cell>
          <cell r="D1278" t="str">
            <v/>
          </cell>
          <cell r="F1278">
            <v>0</v>
          </cell>
          <cell r="G1278">
            <v>0</v>
          </cell>
        </row>
        <row r="1279">
          <cell r="A1279" t="str">
            <v/>
          </cell>
          <cell r="B1279" t="str">
            <v/>
          </cell>
          <cell r="D1279" t="str">
            <v/>
          </cell>
          <cell r="F1279">
            <v>0</v>
          </cell>
          <cell r="G1279">
            <v>0</v>
          </cell>
        </row>
        <row r="1280">
          <cell r="A1280" t="str">
            <v/>
          </cell>
          <cell r="B1280" t="str">
            <v/>
          </cell>
          <cell r="D1280" t="str">
            <v/>
          </cell>
          <cell r="F1280">
            <v>0</v>
          </cell>
          <cell r="G1280">
            <v>0</v>
          </cell>
        </row>
        <row r="1281">
          <cell r="A1281" t="str">
            <v/>
          </cell>
          <cell r="B1281" t="str">
            <v/>
          </cell>
          <cell r="D1281" t="str">
            <v/>
          </cell>
          <cell r="F1281">
            <v>0</v>
          </cell>
          <cell r="G1281">
            <v>0</v>
          </cell>
        </row>
        <row r="1282">
          <cell r="A1282" t="str">
            <v/>
          </cell>
          <cell r="B1282" t="str">
            <v/>
          </cell>
          <cell r="D1282" t="str">
            <v/>
          </cell>
          <cell r="F1282">
            <v>0</v>
          </cell>
          <cell r="G1282">
            <v>0</v>
          </cell>
        </row>
        <row r="1283">
          <cell r="A1283" t="str">
            <v/>
          </cell>
          <cell r="B1283" t="str">
            <v/>
          </cell>
          <cell r="D1283" t="str">
            <v/>
          </cell>
          <cell r="F1283">
            <v>0</v>
          </cell>
          <cell r="G1283">
            <v>0</v>
          </cell>
        </row>
        <row r="1284">
          <cell r="A1284" t="str">
            <v/>
          </cell>
          <cell r="B1284" t="str">
            <v/>
          </cell>
          <cell r="D1284" t="str">
            <v/>
          </cell>
          <cell r="F1284">
            <v>0</v>
          </cell>
          <cell r="G1284">
            <v>0</v>
          </cell>
        </row>
        <row r="1285">
          <cell r="A1285" t="str">
            <v/>
          </cell>
          <cell r="B1285" t="str">
            <v/>
          </cell>
          <cell r="D1285" t="str">
            <v/>
          </cell>
          <cell r="F1285">
            <v>0</v>
          </cell>
          <cell r="G1285">
            <v>0</v>
          </cell>
        </row>
        <row r="1286">
          <cell r="F1286" t="str">
            <v>Total B</v>
          </cell>
          <cell r="G1286">
            <v>0</v>
          </cell>
        </row>
        <row r="1287">
          <cell r="C1287" t="str">
            <v>C - EQUIPOS</v>
          </cell>
        </row>
        <row r="1288">
          <cell r="A1288" t="str">
            <v/>
          </cell>
          <cell r="B1288" t="str">
            <v/>
          </cell>
          <cell r="D1288" t="str">
            <v/>
          </cell>
          <cell r="F1288">
            <v>0</v>
          </cell>
          <cell r="G1288">
            <v>0</v>
          </cell>
        </row>
        <row r="1289">
          <cell r="A1289" t="str">
            <v/>
          </cell>
          <cell r="B1289" t="str">
            <v/>
          </cell>
          <cell r="D1289" t="str">
            <v/>
          </cell>
          <cell r="F1289">
            <v>0</v>
          </cell>
          <cell r="G1289">
            <v>0</v>
          </cell>
        </row>
        <row r="1290">
          <cell r="A1290" t="str">
            <v/>
          </cell>
          <cell r="B1290" t="str">
            <v/>
          </cell>
          <cell r="D1290" t="str">
            <v/>
          </cell>
          <cell r="F1290">
            <v>0</v>
          </cell>
          <cell r="G1290">
            <v>0</v>
          </cell>
        </row>
        <row r="1291">
          <cell r="A1291" t="str">
            <v/>
          </cell>
          <cell r="B1291" t="str">
            <v/>
          </cell>
          <cell r="D1291" t="str">
            <v/>
          </cell>
          <cell r="F1291">
            <v>0</v>
          </cell>
          <cell r="G1291">
            <v>0</v>
          </cell>
        </row>
        <row r="1292">
          <cell r="A1292" t="str">
            <v/>
          </cell>
          <cell r="B1292" t="str">
            <v/>
          </cell>
          <cell r="D1292" t="str">
            <v/>
          </cell>
          <cell r="F1292">
            <v>0</v>
          </cell>
          <cell r="G1292">
            <v>0</v>
          </cell>
        </row>
        <row r="1293">
          <cell r="A1293" t="str">
            <v/>
          </cell>
          <cell r="B1293" t="str">
            <v/>
          </cell>
          <cell r="D1293" t="str">
            <v/>
          </cell>
          <cell r="F1293">
            <v>0</v>
          </cell>
          <cell r="G1293">
            <v>0</v>
          </cell>
        </row>
        <row r="1294">
          <cell r="A1294" t="str">
            <v/>
          </cell>
          <cell r="B1294" t="str">
            <v/>
          </cell>
          <cell r="D1294" t="str">
            <v/>
          </cell>
          <cell r="F1294">
            <v>0</v>
          </cell>
          <cell r="G1294">
            <v>0</v>
          </cell>
        </row>
        <row r="1295">
          <cell r="A1295" t="str">
            <v/>
          </cell>
          <cell r="B1295" t="str">
            <v/>
          </cell>
          <cell r="D1295" t="str">
            <v/>
          </cell>
          <cell r="F1295">
            <v>0</v>
          </cell>
          <cell r="G1295">
            <v>0</v>
          </cell>
        </row>
        <row r="1296">
          <cell r="A1296" t="str">
            <v/>
          </cell>
          <cell r="B1296" t="str">
            <v/>
          </cell>
          <cell r="D1296" t="str">
            <v/>
          </cell>
          <cell r="F1296">
            <v>0</v>
          </cell>
          <cell r="G1296">
            <v>0</v>
          </cell>
        </row>
        <row r="1297">
          <cell r="F1297" t="str">
            <v>Total C</v>
          </cell>
          <cell r="G1297">
            <v>0</v>
          </cell>
        </row>
        <row r="1299">
          <cell r="A1299" t="str">
            <v>6.1.2</v>
          </cell>
          <cell r="B1299" t="str">
            <v>Pisos de mosaico granítico (0,30 x 0,30)m</v>
          </cell>
          <cell r="D1299" t="str">
            <v>Costo  Neto</v>
          </cell>
          <cell r="F1299" t="str">
            <v>Total D=A+B+C</v>
          </cell>
          <cell r="G1299">
            <v>0</v>
          </cell>
        </row>
        <row r="1301">
          <cell r="A1301" t="str">
            <v>ANALISIS DE PRECIOS</v>
          </cell>
        </row>
        <row r="1302">
          <cell r="A1302" t="str">
            <v>COMITENTE:</v>
          </cell>
          <cell r="B1302" t="str">
            <v>DIRECCIÓN DE INFRAESTRUCTURA ESCOLAR</v>
          </cell>
        </row>
        <row r="1303">
          <cell r="A1303" t="str">
            <v>CONTRATISTA:</v>
          </cell>
          <cell r="B1303">
            <v>0</v>
          </cell>
        </row>
        <row r="1304">
          <cell r="A1304" t="str">
            <v>OBRA:</v>
          </cell>
          <cell r="B1304" t="str">
            <v>ESCUELA 24 DE SEPTIEMBRE</v>
          </cell>
          <cell r="F1304" t="str">
            <v>PRECIOS A:</v>
          </cell>
          <cell r="G1304">
            <v>0</v>
          </cell>
        </row>
        <row r="1305">
          <cell r="A1305" t="str">
            <v>UBICACIÓN:</v>
          </cell>
          <cell r="B1305" t="str">
            <v>DEPARTAMENTO JACHAL</v>
          </cell>
        </row>
        <row r="1306">
          <cell r="A1306" t="str">
            <v>RUBRO:</v>
          </cell>
          <cell r="B1306">
            <v>6</v>
          </cell>
          <cell r="C1306" t="str">
            <v xml:space="preserve"> PISOS Y ZÓCALOS</v>
          </cell>
        </row>
        <row r="1307">
          <cell r="A1307" t="str">
            <v>ITEM:</v>
          </cell>
          <cell r="B1307" t="str">
            <v>6.1.5</v>
          </cell>
          <cell r="C1307" t="str">
            <v>Zócalos graníticos (0,07X0,30)m</v>
          </cell>
          <cell r="F1307" t="str">
            <v>UNIDAD:</v>
          </cell>
          <cell r="G1307" t="str">
            <v>ml</v>
          </cell>
        </row>
        <row r="1309">
          <cell r="A1309" t="str">
            <v>DATOS REDETERMINACION</v>
          </cell>
          <cell r="C1309" t="str">
            <v>DESIGNACION</v>
          </cell>
          <cell r="D1309" t="str">
            <v>U</v>
          </cell>
          <cell r="E1309" t="str">
            <v>Cantidad</v>
          </cell>
          <cell r="F1309" t="str">
            <v>$ Unitarios</v>
          </cell>
          <cell r="G1309" t="str">
            <v>$ Parcial</v>
          </cell>
        </row>
        <row r="1310">
          <cell r="A1310" t="str">
            <v>CÓDIGO</v>
          </cell>
          <cell r="B1310" t="str">
            <v>DESCRIPCIÓN</v>
          </cell>
        </row>
        <row r="1311">
          <cell r="C1311" t="str">
            <v>A - MATERIALES</v>
          </cell>
        </row>
        <row r="1312">
          <cell r="A1312" t="str">
            <v/>
          </cell>
          <cell r="B1312" t="str">
            <v/>
          </cell>
          <cell r="D1312" t="str">
            <v/>
          </cell>
          <cell r="F1312">
            <v>0</v>
          </cell>
          <cell r="G1312">
            <v>0</v>
          </cell>
        </row>
        <row r="1313">
          <cell r="A1313" t="str">
            <v/>
          </cell>
          <cell r="B1313" t="str">
            <v/>
          </cell>
          <cell r="D1313" t="str">
            <v/>
          </cell>
          <cell r="F1313">
            <v>0</v>
          </cell>
          <cell r="G1313">
            <v>0</v>
          </cell>
        </row>
        <row r="1314">
          <cell r="A1314" t="str">
            <v/>
          </cell>
          <cell r="B1314" t="str">
            <v/>
          </cell>
          <cell r="D1314" t="str">
            <v/>
          </cell>
          <cell r="F1314">
            <v>0</v>
          </cell>
          <cell r="G1314">
            <v>0</v>
          </cell>
        </row>
        <row r="1315">
          <cell r="A1315" t="str">
            <v/>
          </cell>
          <cell r="B1315" t="str">
            <v/>
          </cell>
          <cell r="D1315" t="str">
            <v/>
          </cell>
          <cell r="F1315">
            <v>0</v>
          </cell>
          <cell r="G1315">
            <v>0</v>
          </cell>
        </row>
        <row r="1316">
          <cell r="A1316" t="str">
            <v/>
          </cell>
          <cell r="B1316" t="str">
            <v/>
          </cell>
          <cell r="D1316" t="str">
            <v/>
          </cell>
          <cell r="F1316">
            <v>0</v>
          </cell>
          <cell r="G1316">
            <v>0</v>
          </cell>
        </row>
        <row r="1317">
          <cell r="A1317" t="str">
            <v/>
          </cell>
          <cell r="B1317" t="str">
            <v/>
          </cell>
          <cell r="D1317" t="str">
            <v/>
          </cell>
          <cell r="F1317">
            <v>0</v>
          </cell>
          <cell r="G1317">
            <v>0</v>
          </cell>
        </row>
        <row r="1318">
          <cell r="A1318" t="str">
            <v/>
          </cell>
          <cell r="B1318" t="str">
            <v/>
          </cell>
          <cell r="D1318" t="str">
            <v/>
          </cell>
          <cell r="F1318">
            <v>0</v>
          </cell>
          <cell r="G1318">
            <v>0</v>
          </cell>
        </row>
        <row r="1319">
          <cell r="A1319" t="str">
            <v/>
          </cell>
          <cell r="B1319" t="str">
            <v/>
          </cell>
          <cell r="D1319" t="str">
            <v/>
          </cell>
          <cell r="F1319">
            <v>0</v>
          </cell>
          <cell r="G1319">
            <v>0</v>
          </cell>
        </row>
        <row r="1320">
          <cell r="A1320" t="str">
            <v/>
          </cell>
          <cell r="B1320" t="str">
            <v/>
          </cell>
          <cell r="D1320" t="str">
            <v/>
          </cell>
          <cell r="F1320">
            <v>0</v>
          </cell>
          <cell r="G1320">
            <v>0</v>
          </cell>
        </row>
        <row r="1321">
          <cell r="A1321" t="str">
            <v/>
          </cell>
          <cell r="B1321" t="str">
            <v/>
          </cell>
          <cell r="D1321" t="str">
            <v/>
          </cell>
          <cell r="F1321">
            <v>0</v>
          </cell>
          <cell r="G1321">
            <v>0</v>
          </cell>
        </row>
        <row r="1322">
          <cell r="A1322" t="str">
            <v/>
          </cell>
          <cell r="B1322" t="str">
            <v/>
          </cell>
          <cell r="D1322" t="str">
            <v/>
          </cell>
          <cell r="F1322">
            <v>0</v>
          </cell>
          <cell r="G1322">
            <v>0</v>
          </cell>
        </row>
        <row r="1323">
          <cell r="A1323" t="str">
            <v/>
          </cell>
          <cell r="B1323" t="str">
            <v/>
          </cell>
          <cell r="D1323" t="str">
            <v/>
          </cell>
          <cell r="F1323">
            <v>0</v>
          </cell>
          <cell r="G1323">
            <v>0</v>
          </cell>
        </row>
        <row r="1324">
          <cell r="A1324" t="str">
            <v/>
          </cell>
          <cell r="B1324" t="str">
            <v/>
          </cell>
          <cell r="D1324" t="str">
            <v/>
          </cell>
          <cell r="F1324">
            <v>0</v>
          </cell>
          <cell r="G1324">
            <v>0</v>
          </cell>
        </row>
        <row r="1325">
          <cell r="A1325" t="str">
            <v/>
          </cell>
          <cell r="B1325" t="str">
            <v/>
          </cell>
          <cell r="D1325" t="str">
            <v/>
          </cell>
          <cell r="F1325">
            <v>0</v>
          </cell>
          <cell r="G1325">
            <v>0</v>
          </cell>
        </row>
        <row r="1326">
          <cell r="F1326" t="str">
            <v>Total A</v>
          </cell>
          <cell r="G1326">
            <v>0</v>
          </cell>
        </row>
        <row r="1327">
          <cell r="C1327" t="str">
            <v>B - MANO DE OBRA</v>
          </cell>
        </row>
        <row r="1328">
          <cell r="A1328" t="str">
            <v/>
          </cell>
          <cell r="B1328" t="str">
            <v/>
          </cell>
          <cell r="D1328" t="str">
            <v/>
          </cell>
          <cell r="F1328">
            <v>0</v>
          </cell>
          <cell r="G1328">
            <v>0</v>
          </cell>
        </row>
        <row r="1329">
          <cell r="A1329" t="str">
            <v/>
          </cell>
          <cell r="B1329" t="str">
            <v/>
          </cell>
          <cell r="D1329" t="str">
            <v/>
          </cell>
          <cell r="F1329">
            <v>0</v>
          </cell>
          <cell r="G1329">
            <v>0</v>
          </cell>
        </row>
        <row r="1330">
          <cell r="A1330" t="str">
            <v/>
          </cell>
          <cell r="B1330" t="str">
            <v/>
          </cell>
          <cell r="D1330" t="str">
            <v/>
          </cell>
          <cell r="F1330">
            <v>0</v>
          </cell>
          <cell r="G1330">
            <v>0</v>
          </cell>
        </row>
        <row r="1331">
          <cell r="A1331" t="str">
            <v/>
          </cell>
          <cell r="B1331" t="str">
            <v/>
          </cell>
          <cell r="D1331" t="str">
            <v/>
          </cell>
          <cell r="F1331">
            <v>0</v>
          </cell>
          <cell r="G1331">
            <v>0</v>
          </cell>
        </row>
        <row r="1332">
          <cell r="A1332" t="str">
            <v/>
          </cell>
          <cell r="B1332" t="str">
            <v/>
          </cell>
          <cell r="D1332" t="str">
            <v/>
          </cell>
          <cell r="F1332">
            <v>0</v>
          </cell>
          <cell r="G1332">
            <v>0</v>
          </cell>
        </row>
        <row r="1333">
          <cell r="A1333" t="str">
            <v/>
          </cell>
          <cell r="B1333" t="str">
            <v/>
          </cell>
          <cell r="D1333" t="str">
            <v/>
          </cell>
          <cell r="F1333">
            <v>0</v>
          </cell>
          <cell r="G1333">
            <v>0</v>
          </cell>
        </row>
        <row r="1334">
          <cell r="A1334" t="str">
            <v/>
          </cell>
          <cell r="B1334" t="str">
            <v/>
          </cell>
          <cell r="D1334" t="str">
            <v/>
          </cell>
          <cell r="F1334">
            <v>0</v>
          </cell>
          <cell r="G1334">
            <v>0</v>
          </cell>
        </row>
        <row r="1335">
          <cell r="A1335" t="str">
            <v/>
          </cell>
          <cell r="B1335" t="str">
            <v/>
          </cell>
          <cell r="D1335" t="str">
            <v/>
          </cell>
          <cell r="F1335">
            <v>0</v>
          </cell>
          <cell r="G1335">
            <v>0</v>
          </cell>
        </row>
        <row r="1336">
          <cell r="F1336" t="str">
            <v>Total B</v>
          </cell>
          <cell r="G1336">
            <v>0</v>
          </cell>
        </row>
        <row r="1337">
          <cell r="C1337" t="str">
            <v>C - EQUIPOS</v>
          </cell>
        </row>
        <row r="1338">
          <cell r="A1338" t="str">
            <v/>
          </cell>
          <cell r="B1338" t="str">
            <v/>
          </cell>
          <cell r="D1338" t="str">
            <v/>
          </cell>
          <cell r="F1338">
            <v>0</v>
          </cell>
          <cell r="G1338">
            <v>0</v>
          </cell>
        </row>
        <row r="1339">
          <cell r="A1339" t="str">
            <v/>
          </cell>
          <cell r="B1339" t="str">
            <v/>
          </cell>
          <cell r="D1339" t="str">
            <v/>
          </cell>
          <cell r="F1339">
            <v>0</v>
          </cell>
          <cell r="G1339">
            <v>0</v>
          </cell>
        </row>
        <row r="1340">
          <cell r="A1340" t="str">
            <v/>
          </cell>
          <cell r="B1340" t="str">
            <v/>
          </cell>
          <cell r="D1340" t="str">
            <v/>
          </cell>
          <cell r="F1340">
            <v>0</v>
          </cell>
          <cell r="G1340">
            <v>0</v>
          </cell>
        </row>
        <row r="1341">
          <cell r="A1341" t="str">
            <v/>
          </cell>
          <cell r="B1341" t="str">
            <v/>
          </cell>
          <cell r="D1341" t="str">
            <v/>
          </cell>
          <cell r="F1341">
            <v>0</v>
          </cell>
          <cell r="G1341">
            <v>0</v>
          </cell>
        </row>
        <row r="1342">
          <cell r="A1342" t="str">
            <v/>
          </cell>
          <cell r="B1342" t="str">
            <v/>
          </cell>
          <cell r="D1342" t="str">
            <v/>
          </cell>
          <cell r="F1342">
            <v>0</v>
          </cell>
          <cell r="G1342">
            <v>0</v>
          </cell>
        </row>
        <row r="1343">
          <cell r="A1343" t="str">
            <v/>
          </cell>
          <cell r="B1343" t="str">
            <v/>
          </cell>
          <cell r="D1343" t="str">
            <v/>
          </cell>
          <cell r="F1343">
            <v>0</v>
          </cell>
          <cell r="G1343">
            <v>0</v>
          </cell>
        </row>
        <row r="1344">
          <cell r="A1344" t="str">
            <v/>
          </cell>
          <cell r="B1344" t="str">
            <v/>
          </cell>
          <cell r="D1344" t="str">
            <v/>
          </cell>
          <cell r="F1344">
            <v>0</v>
          </cell>
          <cell r="G1344">
            <v>0</v>
          </cell>
        </row>
        <row r="1345">
          <cell r="A1345" t="str">
            <v/>
          </cell>
          <cell r="B1345" t="str">
            <v/>
          </cell>
          <cell r="D1345" t="str">
            <v/>
          </cell>
          <cell r="F1345">
            <v>0</v>
          </cell>
          <cell r="G1345">
            <v>0</v>
          </cell>
        </row>
        <row r="1346">
          <cell r="A1346" t="str">
            <v/>
          </cell>
          <cell r="B1346" t="str">
            <v/>
          </cell>
          <cell r="D1346" t="str">
            <v/>
          </cell>
          <cell r="F1346">
            <v>0</v>
          </cell>
          <cell r="G1346">
            <v>0</v>
          </cell>
        </row>
        <row r="1347">
          <cell r="F1347" t="str">
            <v>Total C</v>
          </cell>
          <cell r="G1347">
            <v>0</v>
          </cell>
        </row>
        <row r="1349">
          <cell r="A1349" t="str">
            <v>6.1.5</v>
          </cell>
          <cell r="B1349" t="str">
            <v>Zócalos graníticos (0,07X0,30)m</v>
          </cell>
          <cell r="D1349" t="str">
            <v>Costo  Neto</v>
          </cell>
          <cell r="F1349" t="str">
            <v>Total D=A+B+C</v>
          </cell>
          <cell r="G1349">
            <v>0</v>
          </cell>
        </row>
        <row r="1351">
          <cell r="A1351" t="str">
            <v>ANALISIS DE PRECIOS</v>
          </cell>
        </row>
        <row r="1352">
          <cell r="A1352" t="str">
            <v>COMITENTE:</v>
          </cell>
          <cell r="B1352" t="str">
            <v>DIRECCIÓN DE INFRAESTRUCTURA ESCOLAR</v>
          </cell>
        </row>
        <row r="1353">
          <cell r="A1353" t="str">
            <v>CONTRATISTA:</v>
          </cell>
          <cell r="B1353">
            <v>0</v>
          </cell>
        </row>
        <row r="1354">
          <cell r="A1354" t="str">
            <v>OBRA:</v>
          </cell>
          <cell r="B1354" t="str">
            <v>ESCUELA 24 DE SEPTIEMBRE</v>
          </cell>
          <cell r="F1354" t="str">
            <v>PRECIOS A:</v>
          </cell>
          <cell r="G1354">
            <v>0</v>
          </cell>
        </row>
        <row r="1355">
          <cell r="A1355" t="str">
            <v>UBICACIÓN:</v>
          </cell>
          <cell r="B1355" t="str">
            <v>DEPARTAMENTO JACHAL</v>
          </cell>
        </row>
        <row r="1356">
          <cell r="A1356" t="str">
            <v>RUBRO:</v>
          </cell>
          <cell r="B1356">
            <v>6</v>
          </cell>
          <cell r="C1356" t="str">
            <v xml:space="preserve"> PISOS Y ZÓCALOS</v>
          </cell>
        </row>
        <row r="1357">
          <cell r="A1357" t="str">
            <v>ITEM:</v>
          </cell>
          <cell r="B1357" t="str">
            <v>6.1.9</v>
          </cell>
          <cell r="C1357" t="str">
            <v>Umbrales y solías</v>
          </cell>
          <cell r="F1357" t="str">
            <v>UNIDAD:</v>
          </cell>
          <cell r="G1357" t="str">
            <v>m2</v>
          </cell>
        </row>
        <row r="1359">
          <cell r="A1359" t="str">
            <v>DATOS REDETERMINACION</v>
          </cell>
          <cell r="C1359" t="str">
            <v>DESIGNACION</v>
          </cell>
          <cell r="D1359" t="str">
            <v>U</v>
          </cell>
          <cell r="E1359" t="str">
            <v>Cantidad</v>
          </cell>
          <cell r="F1359" t="str">
            <v>$ Unitarios</v>
          </cell>
          <cell r="G1359" t="str">
            <v>$ Parcial</v>
          </cell>
        </row>
        <row r="1360">
          <cell r="A1360" t="str">
            <v>CÓDIGO</v>
          </cell>
          <cell r="B1360" t="str">
            <v>DESCRIPCIÓN</v>
          </cell>
        </row>
        <row r="1361">
          <cell r="C1361" t="str">
            <v>A - MATERIALES</v>
          </cell>
        </row>
        <row r="1362">
          <cell r="A1362" t="str">
            <v/>
          </cell>
          <cell r="B1362" t="str">
            <v/>
          </cell>
          <cell r="D1362" t="str">
            <v/>
          </cell>
          <cell r="F1362">
            <v>0</v>
          </cell>
          <cell r="G1362">
            <v>0</v>
          </cell>
        </row>
        <row r="1363">
          <cell r="A1363" t="str">
            <v/>
          </cell>
          <cell r="B1363" t="str">
            <v/>
          </cell>
          <cell r="D1363" t="str">
            <v/>
          </cell>
          <cell r="F1363">
            <v>0</v>
          </cell>
          <cell r="G1363">
            <v>0</v>
          </cell>
        </row>
        <row r="1364">
          <cell r="A1364" t="str">
            <v/>
          </cell>
          <cell r="B1364" t="str">
            <v/>
          </cell>
          <cell r="D1364" t="str">
            <v/>
          </cell>
          <cell r="F1364">
            <v>0</v>
          </cell>
          <cell r="G1364">
            <v>0</v>
          </cell>
        </row>
        <row r="1365">
          <cell r="A1365" t="str">
            <v/>
          </cell>
          <cell r="B1365" t="str">
            <v/>
          </cell>
          <cell r="D1365" t="str">
            <v/>
          </cell>
          <cell r="F1365">
            <v>0</v>
          </cell>
          <cell r="G1365">
            <v>0</v>
          </cell>
        </row>
        <row r="1366">
          <cell r="A1366" t="str">
            <v/>
          </cell>
          <cell r="B1366" t="str">
            <v/>
          </cell>
          <cell r="D1366" t="str">
            <v/>
          </cell>
          <cell r="F1366">
            <v>0</v>
          </cell>
          <cell r="G1366">
            <v>0</v>
          </cell>
        </row>
        <row r="1367">
          <cell r="A1367" t="str">
            <v/>
          </cell>
          <cell r="B1367" t="str">
            <v/>
          </cell>
          <cell r="D1367" t="str">
            <v/>
          </cell>
          <cell r="F1367">
            <v>0</v>
          </cell>
          <cell r="G1367">
            <v>0</v>
          </cell>
        </row>
        <row r="1368">
          <cell r="A1368" t="str">
            <v/>
          </cell>
          <cell r="B1368" t="str">
            <v/>
          </cell>
          <cell r="D1368" t="str">
            <v/>
          </cell>
          <cell r="F1368">
            <v>0</v>
          </cell>
          <cell r="G1368">
            <v>0</v>
          </cell>
        </row>
        <row r="1369">
          <cell r="A1369" t="str">
            <v/>
          </cell>
          <cell r="B1369" t="str">
            <v/>
          </cell>
          <cell r="D1369" t="str">
            <v/>
          </cell>
          <cell r="F1369">
            <v>0</v>
          </cell>
          <cell r="G1369">
            <v>0</v>
          </cell>
        </row>
        <row r="1370">
          <cell r="A1370" t="str">
            <v/>
          </cell>
          <cell r="B1370" t="str">
            <v/>
          </cell>
          <cell r="D1370" t="str">
            <v/>
          </cell>
          <cell r="F1370">
            <v>0</v>
          </cell>
          <cell r="G1370">
            <v>0</v>
          </cell>
        </row>
        <row r="1371">
          <cell r="A1371" t="str">
            <v/>
          </cell>
          <cell r="B1371" t="str">
            <v/>
          </cell>
          <cell r="D1371" t="str">
            <v/>
          </cell>
          <cell r="F1371">
            <v>0</v>
          </cell>
          <cell r="G1371">
            <v>0</v>
          </cell>
        </row>
        <row r="1372">
          <cell r="A1372" t="str">
            <v/>
          </cell>
          <cell r="B1372" t="str">
            <v/>
          </cell>
          <cell r="D1372" t="str">
            <v/>
          </cell>
          <cell r="F1372">
            <v>0</v>
          </cell>
          <cell r="G1372">
            <v>0</v>
          </cell>
        </row>
        <row r="1373">
          <cell r="A1373" t="str">
            <v/>
          </cell>
          <cell r="B1373" t="str">
            <v/>
          </cell>
          <cell r="D1373" t="str">
            <v/>
          </cell>
          <cell r="F1373">
            <v>0</v>
          </cell>
          <cell r="G1373">
            <v>0</v>
          </cell>
        </row>
        <row r="1374">
          <cell r="A1374" t="str">
            <v/>
          </cell>
          <cell r="B1374" t="str">
            <v/>
          </cell>
          <cell r="D1374" t="str">
            <v/>
          </cell>
          <cell r="F1374">
            <v>0</v>
          </cell>
          <cell r="G1374">
            <v>0</v>
          </cell>
        </row>
        <row r="1375">
          <cell r="A1375" t="str">
            <v/>
          </cell>
          <cell r="B1375" t="str">
            <v/>
          </cell>
          <cell r="D1375" t="str">
            <v/>
          </cell>
          <cell r="F1375">
            <v>0</v>
          </cell>
          <cell r="G1375">
            <v>0</v>
          </cell>
        </row>
        <row r="1376">
          <cell r="F1376" t="str">
            <v>Total A</v>
          </cell>
          <cell r="G1376">
            <v>0</v>
          </cell>
        </row>
        <row r="1377">
          <cell r="C1377" t="str">
            <v>B - MANO DE OBRA</v>
          </cell>
        </row>
        <row r="1378">
          <cell r="A1378" t="str">
            <v/>
          </cell>
          <cell r="B1378" t="str">
            <v/>
          </cell>
          <cell r="D1378" t="str">
            <v/>
          </cell>
          <cell r="F1378">
            <v>0</v>
          </cell>
          <cell r="G1378">
            <v>0</v>
          </cell>
        </row>
        <row r="1379">
          <cell r="A1379" t="str">
            <v/>
          </cell>
          <cell r="B1379" t="str">
            <v/>
          </cell>
          <cell r="D1379" t="str">
            <v/>
          </cell>
          <cell r="F1379">
            <v>0</v>
          </cell>
          <cell r="G1379">
            <v>0</v>
          </cell>
        </row>
        <row r="1380">
          <cell r="A1380" t="str">
            <v/>
          </cell>
          <cell r="B1380" t="str">
            <v/>
          </cell>
          <cell r="D1380" t="str">
            <v/>
          </cell>
          <cell r="F1380">
            <v>0</v>
          </cell>
          <cell r="G1380">
            <v>0</v>
          </cell>
        </row>
        <row r="1381">
          <cell r="A1381" t="str">
            <v/>
          </cell>
          <cell r="B1381" t="str">
            <v/>
          </cell>
          <cell r="D1381" t="str">
            <v/>
          </cell>
          <cell r="F1381">
            <v>0</v>
          </cell>
          <cell r="G1381">
            <v>0</v>
          </cell>
        </row>
        <row r="1382">
          <cell r="A1382" t="str">
            <v/>
          </cell>
          <cell r="B1382" t="str">
            <v/>
          </cell>
          <cell r="D1382" t="str">
            <v/>
          </cell>
          <cell r="F1382">
            <v>0</v>
          </cell>
          <cell r="G1382">
            <v>0</v>
          </cell>
        </row>
        <row r="1383">
          <cell r="A1383" t="str">
            <v/>
          </cell>
          <cell r="B1383" t="str">
            <v/>
          </cell>
          <cell r="D1383" t="str">
            <v/>
          </cell>
          <cell r="F1383">
            <v>0</v>
          </cell>
          <cell r="G1383">
            <v>0</v>
          </cell>
        </row>
        <row r="1384">
          <cell r="A1384" t="str">
            <v/>
          </cell>
          <cell r="B1384" t="str">
            <v/>
          </cell>
          <cell r="D1384" t="str">
            <v/>
          </cell>
          <cell r="F1384">
            <v>0</v>
          </cell>
          <cell r="G1384">
            <v>0</v>
          </cell>
        </row>
        <row r="1385">
          <cell r="A1385" t="str">
            <v/>
          </cell>
          <cell r="B1385" t="str">
            <v/>
          </cell>
          <cell r="D1385" t="str">
            <v/>
          </cell>
          <cell r="F1385">
            <v>0</v>
          </cell>
          <cell r="G1385">
            <v>0</v>
          </cell>
        </row>
        <row r="1386">
          <cell r="F1386" t="str">
            <v>Total B</v>
          </cell>
          <cell r="G1386">
            <v>0</v>
          </cell>
        </row>
        <row r="1387">
          <cell r="C1387" t="str">
            <v>C - EQUIPOS</v>
          </cell>
        </row>
        <row r="1388">
          <cell r="A1388" t="str">
            <v/>
          </cell>
          <cell r="B1388" t="str">
            <v/>
          </cell>
          <cell r="D1388" t="str">
            <v/>
          </cell>
          <cell r="F1388">
            <v>0</v>
          </cell>
          <cell r="G1388">
            <v>0</v>
          </cell>
        </row>
        <row r="1389">
          <cell r="A1389" t="str">
            <v/>
          </cell>
          <cell r="B1389" t="str">
            <v/>
          </cell>
          <cell r="D1389" t="str">
            <v/>
          </cell>
          <cell r="F1389">
            <v>0</v>
          </cell>
          <cell r="G1389">
            <v>0</v>
          </cell>
        </row>
        <row r="1390">
          <cell r="A1390" t="str">
            <v/>
          </cell>
          <cell r="B1390" t="str">
            <v/>
          </cell>
          <cell r="D1390" t="str">
            <v/>
          </cell>
          <cell r="F1390">
            <v>0</v>
          </cell>
          <cell r="G1390">
            <v>0</v>
          </cell>
        </row>
        <row r="1391">
          <cell r="A1391" t="str">
            <v/>
          </cell>
          <cell r="B1391" t="str">
            <v/>
          </cell>
          <cell r="D1391" t="str">
            <v/>
          </cell>
          <cell r="F1391">
            <v>0</v>
          </cell>
          <cell r="G1391">
            <v>0</v>
          </cell>
        </row>
        <row r="1392">
          <cell r="A1392" t="str">
            <v/>
          </cell>
          <cell r="B1392" t="str">
            <v/>
          </cell>
          <cell r="D1392" t="str">
            <v/>
          </cell>
          <cell r="F1392">
            <v>0</v>
          </cell>
          <cell r="G1392">
            <v>0</v>
          </cell>
        </row>
        <row r="1393">
          <cell r="A1393" t="str">
            <v/>
          </cell>
          <cell r="B1393" t="str">
            <v/>
          </cell>
          <cell r="D1393" t="str">
            <v/>
          </cell>
          <cell r="F1393">
            <v>0</v>
          </cell>
          <cell r="G1393">
            <v>0</v>
          </cell>
        </row>
        <row r="1394">
          <cell r="A1394" t="str">
            <v/>
          </cell>
          <cell r="B1394" t="str">
            <v/>
          </cell>
          <cell r="D1394" t="str">
            <v/>
          </cell>
          <cell r="F1394">
            <v>0</v>
          </cell>
          <cell r="G1394">
            <v>0</v>
          </cell>
        </row>
        <row r="1395">
          <cell r="A1395" t="str">
            <v/>
          </cell>
          <cell r="B1395" t="str">
            <v/>
          </cell>
          <cell r="D1395" t="str">
            <v/>
          </cell>
          <cell r="F1395">
            <v>0</v>
          </cell>
          <cell r="G1395">
            <v>0</v>
          </cell>
        </row>
        <row r="1396">
          <cell r="A1396" t="str">
            <v/>
          </cell>
          <cell r="B1396" t="str">
            <v/>
          </cell>
          <cell r="D1396" t="str">
            <v/>
          </cell>
          <cell r="F1396">
            <v>0</v>
          </cell>
          <cell r="G1396">
            <v>0</v>
          </cell>
        </row>
        <row r="1397">
          <cell r="F1397" t="str">
            <v>Total C</v>
          </cell>
          <cell r="G1397">
            <v>0</v>
          </cell>
        </row>
        <row r="1399">
          <cell r="A1399" t="str">
            <v>6.1.9</v>
          </cell>
          <cell r="B1399" t="str">
            <v>Umbrales y solías</v>
          </cell>
          <cell r="D1399" t="str">
            <v>Costo  Neto</v>
          </cell>
          <cell r="F1399" t="str">
            <v>Total D=A+B+C</v>
          </cell>
          <cell r="G1399">
            <v>0</v>
          </cell>
        </row>
        <row r="1401">
          <cell r="A1401" t="str">
            <v>ANALISIS DE PRECIOS</v>
          </cell>
        </row>
        <row r="1402">
          <cell r="A1402" t="str">
            <v>COMITENTE:</v>
          </cell>
          <cell r="B1402" t="str">
            <v>DIRECCIÓN DE INFRAESTRUCTURA ESCOLAR</v>
          </cell>
        </row>
        <row r="1403">
          <cell r="A1403" t="str">
            <v>CONTRATISTA:</v>
          </cell>
          <cell r="B1403">
            <v>0</v>
          </cell>
        </row>
        <row r="1404">
          <cell r="A1404" t="str">
            <v>OBRA:</v>
          </cell>
          <cell r="B1404" t="str">
            <v>ESCUELA 24 DE SEPTIEMBRE</v>
          </cell>
          <cell r="F1404" t="str">
            <v>PRECIOS A:</v>
          </cell>
          <cell r="G1404">
            <v>0</v>
          </cell>
        </row>
        <row r="1405">
          <cell r="A1405" t="str">
            <v>UBICACIÓN:</v>
          </cell>
          <cell r="B1405" t="str">
            <v>DEPARTAMENTO JACHAL</v>
          </cell>
        </row>
        <row r="1406">
          <cell r="A1406" t="str">
            <v>RUBRO:</v>
          </cell>
          <cell r="B1406">
            <v>6</v>
          </cell>
          <cell r="C1406" t="str">
            <v xml:space="preserve"> PISOS Y ZÓCALOS</v>
          </cell>
        </row>
        <row r="1407">
          <cell r="A1407" t="str">
            <v>ITEM:</v>
          </cell>
          <cell r="B1407" t="str">
            <v>6.2.1</v>
          </cell>
          <cell r="C1407" t="str">
            <v>De hormigón fratasado sin armar</v>
          </cell>
          <cell r="F1407" t="str">
            <v>UNIDAD:</v>
          </cell>
          <cell r="G1407" t="str">
            <v>m2</v>
          </cell>
        </row>
        <row r="1409">
          <cell r="A1409" t="str">
            <v>DATOS REDETERMINACION</v>
          </cell>
          <cell r="C1409" t="str">
            <v>DESIGNACION</v>
          </cell>
          <cell r="D1409" t="str">
            <v>U</v>
          </cell>
          <cell r="E1409" t="str">
            <v>Cantidad</v>
          </cell>
          <cell r="F1409" t="str">
            <v>$ Unitarios</v>
          </cell>
          <cell r="G1409" t="str">
            <v>$ Parcial</v>
          </cell>
        </row>
        <row r="1410">
          <cell r="A1410" t="str">
            <v>CÓDIGO</v>
          </cell>
          <cell r="B1410" t="str">
            <v>DESCRIPCIÓN</v>
          </cell>
        </row>
        <row r="1411">
          <cell r="C1411" t="str">
            <v>A - MATERIALES</v>
          </cell>
        </row>
        <row r="1412">
          <cell r="A1412" t="str">
            <v/>
          </cell>
          <cell r="B1412" t="str">
            <v/>
          </cell>
          <cell r="D1412" t="str">
            <v/>
          </cell>
          <cell r="F1412">
            <v>0</v>
          </cell>
          <cell r="G1412">
            <v>0</v>
          </cell>
        </row>
        <row r="1413">
          <cell r="A1413" t="str">
            <v/>
          </cell>
          <cell r="B1413" t="str">
            <v/>
          </cell>
          <cell r="D1413" t="str">
            <v/>
          </cell>
          <cell r="F1413">
            <v>0</v>
          </cell>
          <cell r="G1413">
            <v>0</v>
          </cell>
        </row>
        <row r="1414">
          <cell r="A1414" t="str">
            <v/>
          </cell>
          <cell r="B1414" t="str">
            <v/>
          </cell>
          <cell r="D1414" t="str">
            <v/>
          </cell>
          <cell r="F1414">
            <v>0</v>
          </cell>
          <cell r="G1414">
            <v>0</v>
          </cell>
        </row>
        <row r="1415">
          <cell r="A1415" t="str">
            <v/>
          </cell>
          <cell r="B1415" t="str">
            <v/>
          </cell>
          <cell r="D1415" t="str">
            <v/>
          </cell>
          <cell r="F1415">
            <v>0</v>
          </cell>
          <cell r="G1415">
            <v>0</v>
          </cell>
        </row>
        <row r="1416">
          <cell r="A1416" t="str">
            <v/>
          </cell>
          <cell r="B1416" t="str">
            <v/>
          </cell>
          <cell r="D1416" t="str">
            <v/>
          </cell>
          <cell r="F1416">
            <v>0</v>
          </cell>
          <cell r="G1416">
            <v>0</v>
          </cell>
        </row>
        <row r="1417">
          <cell r="A1417" t="str">
            <v/>
          </cell>
          <cell r="B1417" t="str">
            <v/>
          </cell>
          <cell r="D1417" t="str">
            <v/>
          </cell>
          <cell r="F1417">
            <v>0</v>
          </cell>
          <cell r="G1417">
            <v>0</v>
          </cell>
        </row>
        <row r="1418">
          <cell r="A1418" t="str">
            <v/>
          </cell>
          <cell r="B1418" t="str">
            <v/>
          </cell>
          <cell r="D1418" t="str">
            <v/>
          </cell>
          <cell r="F1418">
            <v>0</v>
          </cell>
          <cell r="G1418">
            <v>0</v>
          </cell>
        </row>
        <row r="1419">
          <cell r="A1419" t="str">
            <v/>
          </cell>
          <cell r="B1419" t="str">
            <v/>
          </cell>
          <cell r="D1419" t="str">
            <v/>
          </cell>
          <cell r="F1419">
            <v>0</v>
          </cell>
          <cell r="G1419">
            <v>0</v>
          </cell>
        </row>
        <row r="1420">
          <cell r="A1420" t="str">
            <v/>
          </cell>
          <cell r="B1420" t="str">
            <v/>
          </cell>
          <cell r="D1420" t="str">
            <v/>
          </cell>
          <cell r="F1420">
            <v>0</v>
          </cell>
          <cell r="G1420">
            <v>0</v>
          </cell>
        </row>
        <row r="1421">
          <cell r="A1421" t="str">
            <v/>
          </cell>
          <cell r="B1421" t="str">
            <v/>
          </cell>
          <cell r="D1421" t="str">
            <v/>
          </cell>
          <cell r="F1421">
            <v>0</v>
          </cell>
          <cell r="G1421">
            <v>0</v>
          </cell>
        </row>
        <row r="1422">
          <cell r="A1422" t="str">
            <v/>
          </cell>
          <cell r="B1422" t="str">
            <v/>
          </cell>
          <cell r="D1422" t="str">
            <v/>
          </cell>
          <cell r="F1422">
            <v>0</v>
          </cell>
          <cell r="G1422">
            <v>0</v>
          </cell>
        </row>
        <row r="1423">
          <cell r="A1423" t="str">
            <v/>
          </cell>
          <cell r="B1423" t="str">
            <v/>
          </cell>
          <cell r="D1423" t="str">
            <v/>
          </cell>
          <cell r="F1423">
            <v>0</v>
          </cell>
          <cell r="G1423">
            <v>0</v>
          </cell>
        </row>
        <row r="1424">
          <cell r="A1424" t="str">
            <v/>
          </cell>
          <cell r="B1424" t="str">
            <v/>
          </cell>
          <cell r="D1424" t="str">
            <v/>
          </cell>
          <cell r="F1424">
            <v>0</v>
          </cell>
          <cell r="G1424">
            <v>0</v>
          </cell>
        </row>
        <row r="1425">
          <cell r="A1425" t="str">
            <v/>
          </cell>
          <cell r="B1425" t="str">
            <v/>
          </cell>
          <cell r="D1425" t="str">
            <v/>
          </cell>
          <cell r="F1425">
            <v>0</v>
          </cell>
          <cell r="G1425">
            <v>0</v>
          </cell>
        </row>
        <row r="1426">
          <cell r="F1426" t="str">
            <v>Total A</v>
          </cell>
          <cell r="G1426">
            <v>0</v>
          </cell>
        </row>
        <row r="1427">
          <cell r="C1427" t="str">
            <v>B - MANO DE OBRA</v>
          </cell>
        </row>
        <row r="1428">
          <cell r="A1428" t="str">
            <v/>
          </cell>
          <cell r="B1428" t="str">
            <v/>
          </cell>
          <cell r="D1428" t="str">
            <v/>
          </cell>
          <cell r="F1428">
            <v>0</v>
          </cell>
          <cell r="G1428">
            <v>0</v>
          </cell>
        </row>
        <row r="1429">
          <cell r="A1429" t="str">
            <v/>
          </cell>
          <cell r="B1429" t="str">
            <v/>
          </cell>
          <cell r="D1429" t="str">
            <v/>
          </cell>
          <cell r="F1429">
            <v>0</v>
          </cell>
          <cell r="G1429">
            <v>0</v>
          </cell>
        </row>
        <row r="1430">
          <cell r="A1430" t="str">
            <v/>
          </cell>
          <cell r="B1430" t="str">
            <v/>
          </cell>
          <cell r="D1430" t="str">
            <v/>
          </cell>
          <cell r="F1430">
            <v>0</v>
          </cell>
          <cell r="G1430">
            <v>0</v>
          </cell>
        </row>
        <row r="1431">
          <cell r="A1431" t="str">
            <v/>
          </cell>
          <cell r="B1431" t="str">
            <v/>
          </cell>
          <cell r="D1431" t="str">
            <v/>
          </cell>
          <cell r="F1431">
            <v>0</v>
          </cell>
          <cell r="G1431">
            <v>0</v>
          </cell>
        </row>
        <row r="1432">
          <cell r="A1432" t="str">
            <v/>
          </cell>
          <cell r="B1432" t="str">
            <v/>
          </cell>
          <cell r="D1432" t="str">
            <v/>
          </cell>
          <cell r="F1432">
            <v>0</v>
          </cell>
          <cell r="G1432">
            <v>0</v>
          </cell>
        </row>
        <row r="1433">
          <cell r="A1433" t="str">
            <v/>
          </cell>
          <cell r="B1433" t="str">
            <v/>
          </cell>
          <cell r="D1433" t="str">
            <v/>
          </cell>
          <cell r="F1433">
            <v>0</v>
          </cell>
          <cell r="G1433">
            <v>0</v>
          </cell>
        </row>
        <row r="1434">
          <cell r="A1434" t="str">
            <v/>
          </cell>
          <cell r="B1434" t="str">
            <v/>
          </cell>
          <cell r="D1434" t="str">
            <v/>
          </cell>
          <cell r="F1434">
            <v>0</v>
          </cell>
          <cell r="G1434">
            <v>0</v>
          </cell>
        </row>
        <row r="1435">
          <cell r="A1435" t="str">
            <v/>
          </cell>
          <cell r="B1435" t="str">
            <v/>
          </cell>
          <cell r="D1435" t="str">
            <v/>
          </cell>
          <cell r="F1435">
            <v>0</v>
          </cell>
          <cell r="G1435">
            <v>0</v>
          </cell>
        </row>
        <row r="1436">
          <cell r="F1436" t="str">
            <v>Total B</v>
          </cell>
          <cell r="G1436">
            <v>0</v>
          </cell>
        </row>
        <row r="1437">
          <cell r="C1437" t="str">
            <v>C - EQUIPOS</v>
          </cell>
        </row>
        <row r="1438">
          <cell r="A1438" t="str">
            <v/>
          </cell>
          <cell r="B1438" t="str">
            <v/>
          </cell>
          <cell r="D1438" t="str">
            <v/>
          </cell>
          <cell r="F1438">
            <v>0</v>
          </cell>
          <cell r="G1438">
            <v>0</v>
          </cell>
        </row>
        <row r="1439">
          <cell r="A1439" t="str">
            <v/>
          </cell>
          <cell r="B1439" t="str">
            <v/>
          </cell>
          <cell r="D1439" t="str">
            <v/>
          </cell>
          <cell r="F1439">
            <v>0</v>
          </cell>
          <cell r="G1439">
            <v>0</v>
          </cell>
        </row>
        <row r="1440">
          <cell r="A1440" t="str">
            <v/>
          </cell>
          <cell r="B1440" t="str">
            <v/>
          </cell>
          <cell r="D1440" t="str">
            <v/>
          </cell>
          <cell r="F1440">
            <v>0</v>
          </cell>
          <cell r="G1440">
            <v>0</v>
          </cell>
        </row>
        <row r="1441">
          <cell r="A1441" t="str">
            <v/>
          </cell>
          <cell r="B1441" t="str">
            <v/>
          </cell>
          <cell r="D1441" t="str">
            <v/>
          </cell>
          <cell r="F1441">
            <v>0</v>
          </cell>
          <cell r="G1441">
            <v>0</v>
          </cell>
        </row>
        <row r="1442">
          <cell r="A1442" t="str">
            <v/>
          </cell>
          <cell r="B1442" t="str">
            <v/>
          </cell>
          <cell r="D1442" t="str">
            <v/>
          </cell>
          <cell r="F1442">
            <v>0</v>
          </cell>
          <cell r="G1442">
            <v>0</v>
          </cell>
        </row>
        <row r="1443">
          <cell r="A1443" t="str">
            <v/>
          </cell>
          <cell r="B1443" t="str">
            <v/>
          </cell>
          <cell r="D1443" t="str">
            <v/>
          </cell>
          <cell r="F1443">
            <v>0</v>
          </cell>
          <cell r="G1443">
            <v>0</v>
          </cell>
        </row>
        <row r="1444">
          <cell r="A1444" t="str">
            <v/>
          </cell>
          <cell r="B1444" t="str">
            <v/>
          </cell>
          <cell r="D1444" t="str">
            <v/>
          </cell>
          <cell r="F1444">
            <v>0</v>
          </cell>
          <cell r="G1444">
            <v>0</v>
          </cell>
        </row>
        <row r="1445">
          <cell r="A1445" t="str">
            <v/>
          </cell>
          <cell r="B1445" t="str">
            <v/>
          </cell>
          <cell r="D1445" t="str">
            <v/>
          </cell>
          <cell r="F1445">
            <v>0</v>
          </cell>
          <cell r="G1445">
            <v>0</v>
          </cell>
        </row>
        <row r="1446">
          <cell r="A1446" t="str">
            <v/>
          </cell>
          <cell r="B1446" t="str">
            <v/>
          </cell>
          <cell r="D1446" t="str">
            <v/>
          </cell>
          <cell r="F1446">
            <v>0</v>
          </cell>
          <cell r="G1446">
            <v>0</v>
          </cell>
        </row>
        <row r="1447">
          <cell r="F1447" t="str">
            <v>Total C</v>
          </cell>
          <cell r="G1447">
            <v>0</v>
          </cell>
        </row>
        <row r="1449">
          <cell r="A1449" t="str">
            <v>6.2.1</v>
          </cell>
          <cell r="B1449" t="str">
            <v>De hormigón fratasado sin armar</v>
          </cell>
          <cell r="D1449" t="str">
            <v>Costo  Neto</v>
          </cell>
          <cell r="F1449" t="str">
            <v>Total D=A+B+C</v>
          </cell>
          <cell r="G1449">
            <v>0</v>
          </cell>
        </row>
        <row r="1451">
          <cell r="A1451" t="str">
            <v>ANALISIS DE PRECIOS</v>
          </cell>
        </row>
        <row r="1452">
          <cell r="A1452" t="str">
            <v>COMITENTE:</v>
          </cell>
          <cell r="B1452" t="str">
            <v>DIRECCIÓN DE INFRAESTRUCTURA ESCOLAR</v>
          </cell>
        </row>
        <row r="1453">
          <cell r="A1453" t="str">
            <v>CONTRATISTA:</v>
          </cell>
          <cell r="B1453">
            <v>0</v>
          </cell>
        </row>
        <row r="1454">
          <cell r="A1454" t="str">
            <v>OBRA:</v>
          </cell>
          <cell r="B1454" t="str">
            <v>ESCUELA 24 DE SEPTIEMBRE</v>
          </cell>
          <cell r="F1454" t="str">
            <v>PRECIOS A:</v>
          </cell>
          <cell r="G1454">
            <v>0</v>
          </cell>
        </row>
        <row r="1455">
          <cell r="A1455" t="str">
            <v>UBICACIÓN:</v>
          </cell>
          <cell r="B1455" t="str">
            <v>DEPARTAMENTO JACHAL</v>
          </cell>
        </row>
        <row r="1456">
          <cell r="A1456" t="str">
            <v>RUBRO:</v>
          </cell>
          <cell r="B1456">
            <v>7</v>
          </cell>
          <cell r="C1456" t="str">
            <v xml:space="preserve"> MARMOLERÍA</v>
          </cell>
        </row>
        <row r="1457">
          <cell r="A1457" t="str">
            <v>ITEM:</v>
          </cell>
          <cell r="B1457" t="str">
            <v>7.1</v>
          </cell>
          <cell r="C1457" t="str">
            <v>Mesadas de granito natural</v>
          </cell>
          <cell r="F1457" t="str">
            <v>UNIDAD:</v>
          </cell>
          <cell r="G1457" t="str">
            <v>m2</v>
          </cell>
        </row>
        <row r="1459">
          <cell r="A1459" t="str">
            <v>DATOS REDETERMINACION</v>
          </cell>
          <cell r="C1459" t="str">
            <v>DESIGNACION</v>
          </cell>
          <cell r="D1459" t="str">
            <v>U</v>
          </cell>
          <cell r="E1459" t="str">
            <v>Cantidad</v>
          </cell>
          <cell r="F1459" t="str">
            <v>$ Unitarios</v>
          </cell>
          <cell r="G1459" t="str">
            <v>$ Parcial</v>
          </cell>
        </row>
        <row r="1460">
          <cell r="A1460" t="str">
            <v>CÓDIGO</v>
          </cell>
          <cell r="B1460" t="str">
            <v>DESCRIPCIÓN</v>
          </cell>
        </row>
        <row r="1461">
          <cell r="C1461" t="str">
            <v>A - MATERIALES</v>
          </cell>
        </row>
        <row r="1462">
          <cell r="A1462" t="str">
            <v/>
          </cell>
          <cell r="B1462" t="str">
            <v/>
          </cell>
          <cell r="D1462" t="str">
            <v/>
          </cell>
          <cell r="F1462">
            <v>0</v>
          </cell>
          <cell r="G1462">
            <v>0</v>
          </cell>
        </row>
        <row r="1463">
          <cell r="A1463" t="str">
            <v/>
          </cell>
          <cell r="B1463" t="str">
            <v/>
          </cell>
          <cell r="D1463" t="str">
            <v/>
          </cell>
          <cell r="F1463">
            <v>0</v>
          </cell>
          <cell r="G1463">
            <v>0</v>
          </cell>
        </row>
        <row r="1464">
          <cell r="A1464" t="str">
            <v/>
          </cell>
          <cell r="B1464" t="str">
            <v/>
          </cell>
          <cell r="D1464" t="str">
            <v/>
          </cell>
          <cell r="F1464">
            <v>0</v>
          </cell>
          <cell r="G1464">
            <v>0</v>
          </cell>
        </row>
        <row r="1465">
          <cell r="A1465" t="str">
            <v/>
          </cell>
          <cell r="B1465" t="str">
            <v/>
          </cell>
          <cell r="D1465" t="str">
            <v/>
          </cell>
          <cell r="F1465">
            <v>0</v>
          </cell>
          <cell r="G1465">
            <v>0</v>
          </cell>
        </row>
        <row r="1466">
          <cell r="A1466" t="str">
            <v/>
          </cell>
          <cell r="B1466" t="str">
            <v/>
          </cell>
          <cell r="D1466" t="str">
            <v/>
          </cell>
          <cell r="F1466">
            <v>0</v>
          </cell>
          <cell r="G1466">
            <v>0</v>
          </cell>
        </row>
        <row r="1467">
          <cell r="A1467" t="str">
            <v/>
          </cell>
          <cell r="B1467" t="str">
            <v/>
          </cell>
          <cell r="D1467" t="str">
            <v/>
          </cell>
          <cell r="F1467">
            <v>0</v>
          </cell>
          <cell r="G1467">
            <v>0</v>
          </cell>
        </row>
        <row r="1468">
          <cell r="A1468" t="str">
            <v/>
          </cell>
          <cell r="B1468" t="str">
            <v/>
          </cell>
          <cell r="D1468" t="str">
            <v/>
          </cell>
          <cell r="F1468">
            <v>0</v>
          </cell>
          <cell r="G1468">
            <v>0</v>
          </cell>
        </row>
        <row r="1469">
          <cell r="A1469" t="str">
            <v/>
          </cell>
          <cell r="B1469" t="str">
            <v/>
          </cell>
          <cell r="D1469" t="str">
            <v/>
          </cell>
          <cell r="F1469">
            <v>0</v>
          </cell>
          <cell r="G1469">
            <v>0</v>
          </cell>
        </row>
        <row r="1470">
          <cell r="A1470" t="str">
            <v/>
          </cell>
          <cell r="B1470" t="str">
            <v/>
          </cell>
          <cell r="D1470" t="str">
            <v/>
          </cell>
          <cell r="F1470">
            <v>0</v>
          </cell>
          <cell r="G1470">
            <v>0</v>
          </cell>
        </row>
        <row r="1471">
          <cell r="A1471" t="str">
            <v/>
          </cell>
          <cell r="B1471" t="str">
            <v/>
          </cell>
          <cell r="D1471" t="str">
            <v/>
          </cell>
          <cell r="F1471">
            <v>0</v>
          </cell>
          <cell r="G1471">
            <v>0</v>
          </cell>
        </row>
        <row r="1472">
          <cell r="A1472" t="str">
            <v/>
          </cell>
          <cell r="B1472" t="str">
            <v/>
          </cell>
          <cell r="D1472" t="str">
            <v/>
          </cell>
          <cell r="F1472">
            <v>0</v>
          </cell>
          <cell r="G1472">
            <v>0</v>
          </cell>
        </row>
        <row r="1473">
          <cell r="A1473" t="str">
            <v/>
          </cell>
          <cell r="B1473" t="str">
            <v/>
          </cell>
          <cell r="D1473" t="str">
            <v/>
          </cell>
          <cell r="F1473">
            <v>0</v>
          </cell>
          <cell r="G1473">
            <v>0</v>
          </cell>
        </row>
        <row r="1474">
          <cell r="A1474" t="str">
            <v/>
          </cell>
          <cell r="B1474" t="str">
            <v/>
          </cell>
          <cell r="D1474" t="str">
            <v/>
          </cell>
          <cell r="F1474">
            <v>0</v>
          </cell>
          <cell r="G1474">
            <v>0</v>
          </cell>
        </row>
        <row r="1475">
          <cell r="A1475" t="str">
            <v/>
          </cell>
          <cell r="B1475" t="str">
            <v/>
          </cell>
          <cell r="D1475" t="str">
            <v/>
          </cell>
          <cell r="F1475">
            <v>0</v>
          </cell>
          <cell r="G1475">
            <v>0</v>
          </cell>
        </row>
        <row r="1476">
          <cell r="F1476" t="str">
            <v>Total A</v>
          </cell>
          <cell r="G1476">
            <v>0</v>
          </cell>
        </row>
        <row r="1477">
          <cell r="C1477" t="str">
            <v>B - MANO DE OBRA</v>
          </cell>
        </row>
        <row r="1478">
          <cell r="A1478" t="str">
            <v/>
          </cell>
          <cell r="B1478" t="str">
            <v/>
          </cell>
          <cell r="D1478" t="str">
            <v/>
          </cell>
          <cell r="F1478">
            <v>0</v>
          </cell>
          <cell r="G1478">
            <v>0</v>
          </cell>
        </row>
        <row r="1479">
          <cell r="A1479" t="str">
            <v/>
          </cell>
          <cell r="B1479" t="str">
            <v/>
          </cell>
          <cell r="D1479" t="str">
            <v/>
          </cell>
          <cell r="F1479">
            <v>0</v>
          </cell>
          <cell r="G1479">
            <v>0</v>
          </cell>
        </row>
        <row r="1480">
          <cell r="A1480" t="str">
            <v/>
          </cell>
          <cell r="B1480" t="str">
            <v/>
          </cell>
          <cell r="D1480" t="str">
            <v/>
          </cell>
          <cell r="F1480">
            <v>0</v>
          </cell>
          <cell r="G1480">
            <v>0</v>
          </cell>
        </row>
        <row r="1481">
          <cell r="A1481" t="str">
            <v/>
          </cell>
          <cell r="B1481" t="str">
            <v/>
          </cell>
          <cell r="D1481" t="str">
            <v/>
          </cell>
          <cell r="F1481">
            <v>0</v>
          </cell>
          <cell r="G1481">
            <v>0</v>
          </cell>
        </row>
        <row r="1482">
          <cell r="A1482" t="str">
            <v/>
          </cell>
          <cell r="B1482" t="str">
            <v/>
          </cell>
          <cell r="D1482" t="str">
            <v/>
          </cell>
          <cell r="F1482">
            <v>0</v>
          </cell>
          <cell r="G1482">
            <v>0</v>
          </cell>
        </row>
        <row r="1483">
          <cell r="A1483" t="str">
            <v/>
          </cell>
          <cell r="B1483" t="str">
            <v/>
          </cell>
          <cell r="D1483" t="str">
            <v/>
          </cell>
          <cell r="F1483">
            <v>0</v>
          </cell>
          <cell r="G1483">
            <v>0</v>
          </cell>
        </row>
        <row r="1484">
          <cell r="A1484" t="str">
            <v/>
          </cell>
          <cell r="B1484" t="str">
            <v/>
          </cell>
          <cell r="D1484" t="str">
            <v/>
          </cell>
          <cell r="F1484">
            <v>0</v>
          </cell>
          <cell r="G1484">
            <v>0</v>
          </cell>
        </row>
        <row r="1485">
          <cell r="A1485" t="str">
            <v/>
          </cell>
          <cell r="B1485" t="str">
            <v/>
          </cell>
          <cell r="D1485" t="str">
            <v/>
          </cell>
          <cell r="F1485">
            <v>0</v>
          </cell>
          <cell r="G1485">
            <v>0</v>
          </cell>
        </row>
        <row r="1486">
          <cell r="F1486" t="str">
            <v>Total B</v>
          </cell>
          <cell r="G1486">
            <v>0</v>
          </cell>
        </row>
        <row r="1487">
          <cell r="C1487" t="str">
            <v>C - EQUIPOS</v>
          </cell>
        </row>
        <row r="1488">
          <cell r="A1488" t="str">
            <v/>
          </cell>
          <cell r="B1488" t="str">
            <v/>
          </cell>
          <cell r="D1488" t="str">
            <v/>
          </cell>
          <cell r="F1488">
            <v>0</v>
          </cell>
          <cell r="G1488">
            <v>0</v>
          </cell>
        </row>
        <row r="1489">
          <cell r="A1489" t="str">
            <v/>
          </cell>
          <cell r="B1489" t="str">
            <v/>
          </cell>
          <cell r="D1489" t="str">
            <v/>
          </cell>
          <cell r="F1489">
            <v>0</v>
          </cell>
          <cell r="G1489">
            <v>0</v>
          </cell>
        </row>
        <row r="1490">
          <cell r="A1490" t="str">
            <v/>
          </cell>
          <cell r="B1490" t="str">
            <v/>
          </cell>
          <cell r="D1490" t="str">
            <v/>
          </cell>
          <cell r="F1490">
            <v>0</v>
          </cell>
          <cell r="G1490">
            <v>0</v>
          </cell>
        </row>
        <row r="1491">
          <cell r="A1491" t="str">
            <v/>
          </cell>
          <cell r="B1491" t="str">
            <v/>
          </cell>
          <cell r="D1491" t="str">
            <v/>
          </cell>
          <cell r="F1491">
            <v>0</v>
          </cell>
          <cell r="G1491">
            <v>0</v>
          </cell>
        </row>
        <row r="1492">
          <cell r="A1492" t="str">
            <v/>
          </cell>
          <cell r="B1492" t="str">
            <v/>
          </cell>
          <cell r="D1492" t="str">
            <v/>
          </cell>
          <cell r="F1492">
            <v>0</v>
          </cell>
          <cell r="G1492">
            <v>0</v>
          </cell>
        </row>
        <row r="1493">
          <cell r="A1493" t="str">
            <v/>
          </cell>
          <cell r="B1493" t="str">
            <v/>
          </cell>
          <cell r="D1493" t="str">
            <v/>
          </cell>
          <cell r="F1493">
            <v>0</v>
          </cell>
          <cell r="G1493">
            <v>0</v>
          </cell>
        </row>
        <row r="1494">
          <cell r="A1494" t="str">
            <v/>
          </cell>
          <cell r="B1494" t="str">
            <v/>
          </cell>
          <cell r="D1494" t="str">
            <v/>
          </cell>
          <cell r="F1494">
            <v>0</v>
          </cell>
          <cell r="G1494">
            <v>0</v>
          </cell>
        </row>
        <row r="1495">
          <cell r="A1495" t="str">
            <v/>
          </cell>
          <cell r="B1495" t="str">
            <v/>
          </cell>
          <cell r="D1495" t="str">
            <v/>
          </cell>
          <cell r="F1495">
            <v>0</v>
          </cell>
          <cell r="G1495">
            <v>0</v>
          </cell>
        </row>
        <row r="1496">
          <cell r="A1496" t="str">
            <v/>
          </cell>
          <cell r="B1496" t="str">
            <v/>
          </cell>
          <cell r="D1496" t="str">
            <v/>
          </cell>
          <cell r="F1496">
            <v>0</v>
          </cell>
          <cell r="G1496">
            <v>0</v>
          </cell>
        </row>
        <row r="1497">
          <cell r="F1497" t="str">
            <v>Total C</v>
          </cell>
          <cell r="G1497">
            <v>0</v>
          </cell>
        </row>
        <row r="1499">
          <cell r="A1499" t="str">
            <v>7.1</v>
          </cell>
          <cell r="B1499" t="str">
            <v>Mesadas de granito natural</v>
          </cell>
          <cell r="D1499" t="str">
            <v>Costo  Neto</v>
          </cell>
          <cell r="F1499" t="str">
            <v>Total D=A+B+C</v>
          </cell>
          <cell r="G1499">
            <v>0</v>
          </cell>
        </row>
        <row r="1501">
          <cell r="A1501" t="str">
            <v>ANALISIS DE PRECIOS</v>
          </cell>
        </row>
        <row r="1502">
          <cell r="A1502" t="str">
            <v>COMITENTE:</v>
          </cell>
          <cell r="B1502" t="str">
            <v>DIRECCIÓN DE INFRAESTRUCTURA ESCOLAR</v>
          </cell>
        </row>
        <row r="1503">
          <cell r="A1503" t="str">
            <v>CONTRATISTA:</v>
          </cell>
          <cell r="B1503">
            <v>0</v>
          </cell>
        </row>
        <row r="1504">
          <cell r="A1504" t="str">
            <v>OBRA:</v>
          </cell>
          <cell r="B1504" t="str">
            <v>ESCUELA 24 DE SEPTIEMBRE</v>
          </cell>
          <cell r="F1504" t="str">
            <v>PRECIOS A:</v>
          </cell>
          <cell r="G1504">
            <v>0</v>
          </cell>
        </row>
        <row r="1505">
          <cell r="A1505" t="str">
            <v>UBICACIÓN:</v>
          </cell>
          <cell r="B1505" t="str">
            <v>DEPARTAMENTO JACHAL</v>
          </cell>
        </row>
        <row r="1506">
          <cell r="A1506" t="str">
            <v>RUBRO:</v>
          </cell>
          <cell r="B1506">
            <v>8</v>
          </cell>
          <cell r="C1506" t="str">
            <v xml:space="preserve"> CUBIERTAS Y TECHOS</v>
          </cell>
        </row>
        <row r="1507">
          <cell r="A1507" t="str">
            <v>ITEM:</v>
          </cell>
          <cell r="B1507" t="str">
            <v>8.2</v>
          </cell>
          <cell r="C1507" t="str">
            <v>Cubiertas Metalicas y Estructuras (incluidas asilaciones)</v>
          </cell>
          <cell r="F1507" t="str">
            <v>UNIDAD:</v>
          </cell>
          <cell r="G1507" t="str">
            <v>m2</v>
          </cell>
        </row>
        <row r="1509">
          <cell r="A1509" t="str">
            <v>DATOS REDETERMINACION</v>
          </cell>
          <cell r="C1509" t="str">
            <v>DESIGNACION</v>
          </cell>
          <cell r="D1509" t="str">
            <v>U</v>
          </cell>
          <cell r="E1509" t="str">
            <v>Cantidad</v>
          </cell>
          <cell r="F1509" t="str">
            <v>$ Unitarios</v>
          </cell>
          <cell r="G1509" t="str">
            <v>$ Parcial</v>
          </cell>
        </row>
        <row r="1510">
          <cell r="A1510" t="str">
            <v>CÓDIGO</v>
          </cell>
          <cell r="B1510" t="str">
            <v>DESCRIPCIÓN</v>
          </cell>
        </row>
        <row r="1511">
          <cell r="C1511" t="str">
            <v>A - MATERIALES</v>
          </cell>
        </row>
        <row r="1512">
          <cell r="A1512" t="str">
            <v/>
          </cell>
          <cell r="B1512" t="str">
            <v/>
          </cell>
          <cell r="D1512" t="str">
            <v/>
          </cell>
          <cell r="F1512">
            <v>0</v>
          </cell>
          <cell r="G1512">
            <v>0</v>
          </cell>
        </row>
        <row r="1513">
          <cell r="A1513" t="str">
            <v/>
          </cell>
          <cell r="B1513" t="str">
            <v/>
          </cell>
          <cell r="D1513" t="str">
            <v/>
          </cell>
          <cell r="F1513">
            <v>0</v>
          </cell>
          <cell r="G1513">
            <v>0</v>
          </cell>
        </row>
        <row r="1514">
          <cell r="A1514" t="str">
            <v/>
          </cell>
          <cell r="B1514" t="str">
            <v/>
          </cell>
          <cell r="D1514" t="str">
            <v/>
          </cell>
          <cell r="F1514">
            <v>0</v>
          </cell>
          <cell r="G1514">
            <v>0</v>
          </cell>
        </row>
        <row r="1515">
          <cell r="A1515" t="str">
            <v/>
          </cell>
          <cell r="B1515" t="str">
            <v/>
          </cell>
          <cell r="D1515" t="str">
            <v/>
          </cell>
          <cell r="F1515">
            <v>0</v>
          </cell>
          <cell r="G1515">
            <v>0</v>
          </cell>
        </row>
        <row r="1516">
          <cell r="A1516" t="str">
            <v/>
          </cell>
          <cell r="B1516" t="str">
            <v/>
          </cell>
          <cell r="D1516" t="str">
            <v/>
          </cell>
          <cell r="F1516">
            <v>0</v>
          </cell>
          <cell r="G1516">
            <v>0</v>
          </cell>
        </row>
        <row r="1517">
          <cell r="A1517" t="str">
            <v/>
          </cell>
          <cell r="B1517" t="str">
            <v/>
          </cell>
          <cell r="D1517" t="str">
            <v/>
          </cell>
          <cell r="F1517">
            <v>0</v>
          </cell>
          <cell r="G1517">
            <v>0</v>
          </cell>
        </row>
        <row r="1518">
          <cell r="A1518" t="str">
            <v/>
          </cell>
          <cell r="B1518" t="str">
            <v/>
          </cell>
          <cell r="D1518" t="str">
            <v/>
          </cell>
          <cell r="F1518">
            <v>0</v>
          </cell>
          <cell r="G1518">
            <v>0</v>
          </cell>
        </row>
        <row r="1519">
          <cell r="A1519" t="str">
            <v/>
          </cell>
          <cell r="B1519" t="str">
            <v/>
          </cell>
          <cell r="D1519" t="str">
            <v/>
          </cell>
          <cell r="F1519">
            <v>0</v>
          </cell>
          <cell r="G1519">
            <v>0</v>
          </cell>
        </row>
        <row r="1520">
          <cell r="A1520" t="str">
            <v/>
          </cell>
          <cell r="B1520" t="str">
            <v/>
          </cell>
          <cell r="D1520" t="str">
            <v/>
          </cell>
          <cell r="F1520">
            <v>0</v>
          </cell>
          <cell r="G1520">
            <v>0</v>
          </cell>
        </row>
        <row r="1521">
          <cell r="A1521" t="str">
            <v/>
          </cell>
          <cell r="B1521" t="str">
            <v/>
          </cell>
          <cell r="D1521" t="str">
            <v/>
          </cell>
          <cell r="F1521">
            <v>0</v>
          </cell>
          <cell r="G1521">
            <v>0</v>
          </cell>
        </row>
        <row r="1522">
          <cell r="A1522" t="str">
            <v/>
          </cell>
          <cell r="B1522" t="str">
            <v/>
          </cell>
          <cell r="D1522" t="str">
            <v/>
          </cell>
          <cell r="F1522">
            <v>0</v>
          </cell>
          <cell r="G1522">
            <v>0</v>
          </cell>
        </row>
        <row r="1523">
          <cell r="A1523" t="str">
            <v/>
          </cell>
          <cell r="B1523" t="str">
            <v/>
          </cell>
          <cell r="D1523" t="str">
            <v/>
          </cell>
          <cell r="F1523">
            <v>0</v>
          </cell>
          <cell r="G1523">
            <v>0</v>
          </cell>
        </row>
        <row r="1524">
          <cell r="A1524" t="str">
            <v/>
          </cell>
          <cell r="B1524" t="str">
            <v/>
          </cell>
          <cell r="D1524" t="str">
            <v/>
          </cell>
          <cell r="F1524">
            <v>0</v>
          </cell>
          <cell r="G1524">
            <v>0</v>
          </cell>
        </row>
        <row r="1525">
          <cell r="A1525" t="str">
            <v/>
          </cell>
          <cell r="B1525" t="str">
            <v/>
          </cell>
          <cell r="D1525" t="str">
            <v/>
          </cell>
          <cell r="F1525">
            <v>0</v>
          </cell>
          <cell r="G1525">
            <v>0</v>
          </cell>
        </row>
        <row r="1526">
          <cell r="F1526" t="str">
            <v>Total A</v>
          </cell>
          <cell r="G1526">
            <v>0</v>
          </cell>
        </row>
        <row r="1527">
          <cell r="C1527" t="str">
            <v>B - MANO DE OBRA</v>
          </cell>
        </row>
        <row r="1528">
          <cell r="A1528" t="str">
            <v/>
          </cell>
          <cell r="B1528" t="str">
            <v/>
          </cell>
          <cell r="D1528" t="str">
            <v/>
          </cell>
          <cell r="F1528">
            <v>0</v>
          </cell>
          <cell r="G1528">
            <v>0</v>
          </cell>
        </row>
        <row r="1529">
          <cell r="A1529" t="str">
            <v/>
          </cell>
          <cell r="B1529" t="str">
            <v/>
          </cell>
          <cell r="D1529" t="str">
            <v/>
          </cell>
          <cell r="F1529">
            <v>0</v>
          </cell>
          <cell r="G1529">
            <v>0</v>
          </cell>
        </row>
        <row r="1530">
          <cell r="A1530" t="str">
            <v/>
          </cell>
          <cell r="B1530" t="str">
            <v/>
          </cell>
          <cell r="D1530" t="str">
            <v/>
          </cell>
          <cell r="F1530">
            <v>0</v>
          </cell>
          <cell r="G1530">
            <v>0</v>
          </cell>
        </row>
        <row r="1531">
          <cell r="A1531" t="str">
            <v/>
          </cell>
          <cell r="B1531" t="str">
            <v/>
          </cell>
          <cell r="D1531" t="str">
            <v/>
          </cell>
          <cell r="F1531">
            <v>0</v>
          </cell>
          <cell r="G1531">
            <v>0</v>
          </cell>
        </row>
        <row r="1532">
          <cell r="A1532" t="str">
            <v/>
          </cell>
          <cell r="B1532" t="str">
            <v/>
          </cell>
          <cell r="D1532" t="str">
            <v/>
          </cell>
          <cell r="F1532">
            <v>0</v>
          </cell>
          <cell r="G1532">
            <v>0</v>
          </cell>
        </row>
        <row r="1533">
          <cell r="A1533" t="str">
            <v/>
          </cell>
          <cell r="B1533" t="str">
            <v/>
          </cell>
          <cell r="D1533" t="str">
            <v/>
          </cell>
          <cell r="F1533">
            <v>0</v>
          </cell>
          <cell r="G1533">
            <v>0</v>
          </cell>
        </row>
        <row r="1534">
          <cell r="A1534" t="str">
            <v/>
          </cell>
          <cell r="B1534" t="str">
            <v/>
          </cell>
          <cell r="D1534" t="str">
            <v/>
          </cell>
          <cell r="F1534">
            <v>0</v>
          </cell>
          <cell r="G1534">
            <v>0</v>
          </cell>
        </row>
        <row r="1535">
          <cell r="A1535" t="str">
            <v/>
          </cell>
          <cell r="B1535" t="str">
            <v/>
          </cell>
          <cell r="D1535" t="str">
            <v/>
          </cell>
          <cell r="F1535">
            <v>0</v>
          </cell>
          <cell r="G1535">
            <v>0</v>
          </cell>
        </row>
        <row r="1536">
          <cell r="F1536" t="str">
            <v>Total B</v>
          </cell>
          <cell r="G1536">
            <v>0</v>
          </cell>
        </row>
        <row r="1537">
          <cell r="C1537" t="str">
            <v>C - EQUIPOS</v>
          </cell>
        </row>
        <row r="1538">
          <cell r="A1538" t="str">
            <v/>
          </cell>
          <cell r="B1538" t="str">
            <v/>
          </cell>
          <cell r="D1538" t="str">
            <v/>
          </cell>
          <cell r="F1538">
            <v>0</v>
          </cell>
          <cell r="G1538">
            <v>0</v>
          </cell>
        </row>
        <row r="1539">
          <cell r="A1539" t="str">
            <v/>
          </cell>
          <cell r="B1539" t="str">
            <v/>
          </cell>
          <cell r="D1539" t="str">
            <v/>
          </cell>
          <cell r="F1539">
            <v>0</v>
          </cell>
          <cell r="G1539">
            <v>0</v>
          </cell>
        </row>
        <row r="1540">
          <cell r="A1540" t="str">
            <v/>
          </cell>
          <cell r="B1540" t="str">
            <v/>
          </cell>
          <cell r="D1540" t="str">
            <v/>
          </cell>
          <cell r="F1540">
            <v>0</v>
          </cell>
          <cell r="G1540">
            <v>0</v>
          </cell>
        </row>
        <row r="1541">
          <cell r="A1541" t="str">
            <v/>
          </cell>
          <cell r="B1541" t="str">
            <v/>
          </cell>
          <cell r="D1541" t="str">
            <v/>
          </cell>
          <cell r="F1541">
            <v>0</v>
          </cell>
          <cell r="G1541">
            <v>0</v>
          </cell>
        </row>
        <row r="1542">
          <cell r="A1542" t="str">
            <v/>
          </cell>
          <cell r="B1542" t="str">
            <v/>
          </cell>
          <cell r="D1542" t="str">
            <v/>
          </cell>
          <cell r="F1542">
            <v>0</v>
          </cell>
          <cell r="G1542">
            <v>0</v>
          </cell>
        </row>
        <row r="1543">
          <cell r="A1543" t="str">
            <v/>
          </cell>
          <cell r="B1543" t="str">
            <v/>
          </cell>
          <cell r="D1543" t="str">
            <v/>
          </cell>
          <cell r="F1543">
            <v>0</v>
          </cell>
          <cell r="G1543">
            <v>0</v>
          </cell>
        </row>
        <row r="1544">
          <cell r="A1544" t="str">
            <v/>
          </cell>
          <cell r="B1544" t="str">
            <v/>
          </cell>
          <cell r="D1544" t="str">
            <v/>
          </cell>
          <cell r="F1544">
            <v>0</v>
          </cell>
          <cell r="G1544">
            <v>0</v>
          </cell>
        </row>
        <row r="1545">
          <cell r="A1545" t="str">
            <v/>
          </cell>
          <cell r="B1545" t="str">
            <v/>
          </cell>
          <cell r="D1545" t="str">
            <v/>
          </cell>
          <cell r="F1545">
            <v>0</v>
          </cell>
          <cell r="G1545">
            <v>0</v>
          </cell>
        </row>
        <row r="1546">
          <cell r="A1546" t="str">
            <v/>
          </cell>
          <cell r="B1546" t="str">
            <v/>
          </cell>
          <cell r="D1546" t="str">
            <v/>
          </cell>
          <cell r="F1546">
            <v>0</v>
          </cell>
          <cell r="G1546">
            <v>0</v>
          </cell>
        </row>
        <row r="1547">
          <cell r="F1547" t="str">
            <v>Total C</v>
          </cell>
          <cell r="G1547">
            <v>0</v>
          </cell>
        </row>
        <row r="1549">
          <cell r="A1549" t="str">
            <v>8.2</v>
          </cell>
          <cell r="B1549" t="str">
            <v>Cubiertas Metalicas y Estructuras (incluidas asilaciones)</v>
          </cell>
          <cell r="D1549" t="str">
            <v>Costo  Neto</v>
          </cell>
          <cell r="F1549" t="str">
            <v>Total D=A+B+C</v>
          </cell>
          <cell r="G1549">
            <v>0</v>
          </cell>
        </row>
        <row r="1551">
          <cell r="A1551" t="str">
            <v>ANALISIS DE PRECIOS</v>
          </cell>
        </row>
        <row r="1552">
          <cell r="A1552" t="str">
            <v>COMITENTE:</v>
          </cell>
          <cell r="B1552" t="str">
            <v>DIRECCIÓN DE INFRAESTRUCTURA ESCOLAR</v>
          </cell>
        </row>
        <row r="1553">
          <cell r="A1553" t="str">
            <v>CONTRATISTA:</v>
          </cell>
          <cell r="B1553">
            <v>0</v>
          </cell>
        </row>
        <row r="1554">
          <cell r="A1554" t="str">
            <v>OBRA:</v>
          </cell>
          <cell r="B1554" t="str">
            <v>ESCUELA 24 DE SEPTIEMBRE</v>
          </cell>
          <cell r="F1554" t="str">
            <v>PRECIOS A:</v>
          </cell>
          <cell r="G1554">
            <v>0</v>
          </cell>
        </row>
        <row r="1555">
          <cell r="A1555" t="str">
            <v>UBICACIÓN:</v>
          </cell>
          <cell r="B1555" t="str">
            <v>DEPARTAMENTO JACHAL</v>
          </cell>
        </row>
        <row r="1556">
          <cell r="A1556" t="str">
            <v>RUBRO:</v>
          </cell>
          <cell r="B1556">
            <v>9</v>
          </cell>
          <cell r="C1556" t="str">
            <v xml:space="preserve"> CIELORRASOS</v>
          </cell>
        </row>
        <row r="1557">
          <cell r="A1557" t="str">
            <v>ITEM:</v>
          </cell>
          <cell r="B1557" t="str">
            <v>9.1.1</v>
          </cell>
          <cell r="C1557" t="str">
            <v>A la cal</v>
          </cell>
          <cell r="F1557" t="str">
            <v>UNIDAD:</v>
          </cell>
          <cell r="G1557" t="str">
            <v>m2</v>
          </cell>
        </row>
        <row r="1559">
          <cell r="A1559" t="str">
            <v>DATOS REDETERMINACION</v>
          </cell>
          <cell r="C1559" t="str">
            <v>DESIGNACION</v>
          </cell>
          <cell r="D1559" t="str">
            <v>U</v>
          </cell>
          <cell r="E1559" t="str">
            <v>Cantidad</v>
          </cell>
          <cell r="F1559" t="str">
            <v>$ Unitarios</v>
          </cell>
          <cell r="G1559" t="str">
            <v>$ Parcial</v>
          </cell>
        </row>
        <row r="1560">
          <cell r="A1560" t="str">
            <v>CÓDIGO</v>
          </cell>
          <cell r="B1560" t="str">
            <v>DESCRIPCIÓN</v>
          </cell>
        </row>
        <row r="1561">
          <cell r="C1561" t="str">
            <v>A - MATERIALES</v>
          </cell>
        </row>
        <row r="1562">
          <cell r="A1562" t="str">
            <v/>
          </cell>
          <cell r="B1562" t="str">
            <v/>
          </cell>
          <cell r="D1562" t="str">
            <v/>
          </cell>
          <cell r="F1562">
            <v>0</v>
          </cell>
          <cell r="G1562">
            <v>0</v>
          </cell>
        </row>
        <row r="1563">
          <cell r="A1563" t="str">
            <v/>
          </cell>
          <cell r="B1563" t="str">
            <v/>
          </cell>
          <cell r="D1563" t="str">
            <v/>
          </cell>
          <cell r="F1563">
            <v>0</v>
          </cell>
          <cell r="G1563">
            <v>0</v>
          </cell>
        </row>
        <row r="1564">
          <cell r="A1564" t="str">
            <v/>
          </cell>
          <cell r="B1564" t="str">
            <v/>
          </cell>
          <cell r="D1564" t="str">
            <v/>
          </cell>
          <cell r="F1564">
            <v>0</v>
          </cell>
          <cell r="G1564">
            <v>0</v>
          </cell>
        </row>
        <row r="1565">
          <cell r="A1565" t="str">
            <v/>
          </cell>
          <cell r="B1565" t="str">
            <v/>
          </cell>
          <cell r="D1565" t="str">
            <v/>
          </cell>
          <cell r="F1565">
            <v>0</v>
          </cell>
          <cell r="G1565">
            <v>0</v>
          </cell>
        </row>
        <row r="1566">
          <cell r="A1566" t="str">
            <v/>
          </cell>
          <cell r="B1566" t="str">
            <v/>
          </cell>
          <cell r="D1566" t="str">
            <v/>
          </cell>
          <cell r="F1566">
            <v>0</v>
          </cell>
          <cell r="G1566">
            <v>0</v>
          </cell>
        </row>
        <row r="1567">
          <cell r="A1567" t="str">
            <v/>
          </cell>
          <cell r="B1567" t="str">
            <v/>
          </cell>
          <cell r="D1567" t="str">
            <v/>
          </cell>
          <cell r="F1567">
            <v>0</v>
          </cell>
          <cell r="G1567">
            <v>0</v>
          </cell>
        </row>
        <row r="1568">
          <cell r="A1568" t="str">
            <v/>
          </cell>
          <cell r="B1568" t="str">
            <v/>
          </cell>
          <cell r="D1568" t="str">
            <v/>
          </cell>
          <cell r="F1568">
            <v>0</v>
          </cell>
          <cell r="G1568">
            <v>0</v>
          </cell>
        </row>
        <row r="1569">
          <cell r="A1569" t="str">
            <v/>
          </cell>
          <cell r="B1569" t="str">
            <v/>
          </cell>
          <cell r="D1569" t="str">
            <v/>
          </cell>
          <cell r="F1569">
            <v>0</v>
          </cell>
          <cell r="G1569">
            <v>0</v>
          </cell>
        </row>
        <row r="1570">
          <cell r="A1570" t="str">
            <v/>
          </cell>
          <cell r="B1570" t="str">
            <v/>
          </cell>
          <cell r="D1570" t="str">
            <v/>
          </cell>
          <cell r="F1570">
            <v>0</v>
          </cell>
          <cell r="G1570">
            <v>0</v>
          </cell>
        </row>
        <row r="1571">
          <cell r="A1571" t="str">
            <v/>
          </cell>
          <cell r="B1571" t="str">
            <v/>
          </cell>
          <cell r="D1571" t="str">
            <v/>
          </cell>
          <cell r="F1571">
            <v>0</v>
          </cell>
          <cell r="G1571">
            <v>0</v>
          </cell>
        </row>
        <row r="1572">
          <cell r="A1572" t="str">
            <v/>
          </cell>
          <cell r="B1572" t="str">
            <v/>
          </cell>
          <cell r="D1572" t="str">
            <v/>
          </cell>
          <cell r="F1572">
            <v>0</v>
          </cell>
          <cell r="G1572">
            <v>0</v>
          </cell>
        </row>
        <row r="1573">
          <cell r="A1573" t="str">
            <v/>
          </cell>
          <cell r="B1573" t="str">
            <v/>
          </cell>
          <cell r="D1573" t="str">
            <v/>
          </cell>
          <cell r="F1573">
            <v>0</v>
          </cell>
          <cell r="G1573">
            <v>0</v>
          </cell>
        </row>
        <row r="1574">
          <cell r="A1574" t="str">
            <v/>
          </cell>
          <cell r="B1574" t="str">
            <v/>
          </cell>
          <cell r="D1574" t="str">
            <v/>
          </cell>
          <cell r="F1574">
            <v>0</v>
          </cell>
          <cell r="G1574">
            <v>0</v>
          </cell>
        </row>
        <row r="1575">
          <cell r="A1575" t="str">
            <v/>
          </cell>
          <cell r="B1575" t="str">
            <v/>
          </cell>
          <cell r="D1575" t="str">
            <v/>
          </cell>
          <cell r="F1575">
            <v>0</v>
          </cell>
          <cell r="G1575">
            <v>0</v>
          </cell>
        </row>
        <row r="1576">
          <cell r="F1576" t="str">
            <v>Total A</v>
          </cell>
          <cell r="G1576">
            <v>0</v>
          </cell>
        </row>
        <row r="1577">
          <cell r="C1577" t="str">
            <v>B - MANO DE OBRA</v>
          </cell>
        </row>
        <row r="1578">
          <cell r="A1578" t="str">
            <v/>
          </cell>
          <cell r="B1578" t="str">
            <v/>
          </cell>
          <cell r="D1578" t="str">
            <v/>
          </cell>
          <cell r="F1578">
            <v>0</v>
          </cell>
          <cell r="G1578">
            <v>0</v>
          </cell>
        </row>
        <row r="1579">
          <cell r="A1579" t="str">
            <v/>
          </cell>
          <cell r="B1579" t="str">
            <v/>
          </cell>
          <cell r="D1579" t="str">
            <v/>
          </cell>
          <cell r="F1579">
            <v>0</v>
          </cell>
          <cell r="G1579">
            <v>0</v>
          </cell>
        </row>
        <row r="1580">
          <cell r="A1580" t="str">
            <v/>
          </cell>
          <cell r="B1580" t="str">
            <v/>
          </cell>
          <cell r="D1580" t="str">
            <v/>
          </cell>
          <cell r="F1580">
            <v>0</v>
          </cell>
          <cell r="G1580">
            <v>0</v>
          </cell>
        </row>
        <row r="1581">
          <cell r="A1581" t="str">
            <v/>
          </cell>
          <cell r="B1581" t="str">
            <v/>
          </cell>
          <cell r="D1581" t="str">
            <v/>
          </cell>
          <cell r="F1581">
            <v>0</v>
          </cell>
          <cell r="G1581">
            <v>0</v>
          </cell>
        </row>
        <row r="1582">
          <cell r="A1582" t="str">
            <v/>
          </cell>
          <cell r="B1582" t="str">
            <v/>
          </cell>
          <cell r="D1582" t="str">
            <v/>
          </cell>
          <cell r="F1582">
            <v>0</v>
          </cell>
          <cell r="G1582">
            <v>0</v>
          </cell>
        </row>
        <row r="1583">
          <cell r="A1583" t="str">
            <v/>
          </cell>
          <cell r="B1583" t="str">
            <v/>
          </cell>
          <cell r="D1583" t="str">
            <v/>
          </cell>
          <cell r="F1583">
            <v>0</v>
          </cell>
          <cell r="G1583">
            <v>0</v>
          </cell>
        </row>
        <row r="1584">
          <cell r="A1584" t="str">
            <v/>
          </cell>
          <cell r="B1584" t="str">
            <v/>
          </cell>
          <cell r="D1584" t="str">
            <v/>
          </cell>
          <cell r="F1584">
            <v>0</v>
          </cell>
          <cell r="G1584">
            <v>0</v>
          </cell>
        </row>
        <row r="1585">
          <cell r="A1585" t="str">
            <v/>
          </cell>
          <cell r="B1585" t="str">
            <v/>
          </cell>
          <cell r="D1585" t="str">
            <v/>
          </cell>
          <cell r="F1585">
            <v>0</v>
          </cell>
          <cell r="G1585">
            <v>0</v>
          </cell>
        </row>
        <row r="1586">
          <cell r="F1586" t="str">
            <v>Total B</v>
          </cell>
          <cell r="G1586">
            <v>0</v>
          </cell>
        </row>
        <row r="1587">
          <cell r="C1587" t="str">
            <v>C - EQUIPOS</v>
          </cell>
        </row>
        <row r="1588">
          <cell r="A1588" t="str">
            <v/>
          </cell>
          <cell r="B1588" t="str">
            <v/>
          </cell>
          <cell r="D1588" t="str">
            <v/>
          </cell>
          <cell r="F1588">
            <v>0</v>
          </cell>
          <cell r="G1588">
            <v>0</v>
          </cell>
        </row>
        <row r="1589">
          <cell r="A1589" t="str">
            <v/>
          </cell>
          <cell r="B1589" t="str">
            <v/>
          </cell>
          <cell r="D1589" t="str">
            <v/>
          </cell>
          <cell r="F1589">
            <v>0</v>
          </cell>
          <cell r="G1589">
            <v>0</v>
          </cell>
        </row>
        <row r="1590">
          <cell r="A1590" t="str">
            <v/>
          </cell>
          <cell r="B1590" t="str">
            <v/>
          </cell>
          <cell r="D1590" t="str">
            <v/>
          </cell>
          <cell r="F1590">
            <v>0</v>
          </cell>
          <cell r="G1590">
            <v>0</v>
          </cell>
        </row>
        <row r="1591">
          <cell r="A1591" t="str">
            <v/>
          </cell>
          <cell r="B1591" t="str">
            <v/>
          </cell>
          <cell r="D1591" t="str">
            <v/>
          </cell>
          <cell r="F1591">
            <v>0</v>
          </cell>
          <cell r="G1591">
            <v>0</v>
          </cell>
        </row>
        <row r="1592">
          <cell r="A1592" t="str">
            <v/>
          </cell>
          <cell r="B1592" t="str">
            <v/>
          </cell>
          <cell r="D1592" t="str">
            <v/>
          </cell>
          <cell r="F1592">
            <v>0</v>
          </cell>
          <cell r="G1592">
            <v>0</v>
          </cell>
        </row>
        <row r="1593">
          <cell r="A1593" t="str">
            <v/>
          </cell>
          <cell r="B1593" t="str">
            <v/>
          </cell>
          <cell r="D1593" t="str">
            <v/>
          </cell>
          <cell r="F1593">
            <v>0</v>
          </cell>
          <cell r="G1593">
            <v>0</v>
          </cell>
        </row>
        <row r="1594">
          <cell r="A1594" t="str">
            <v/>
          </cell>
          <cell r="B1594" t="str">
            <v/>
          </cell>
          <cell r="D1594" t="str">
            <v/>
          </cell>
          <cell r="F1594">
            <v>0</v>
          </cell>
          <cell r="G1594">
            <v>0</v>
          </cell>
        </row>
        <row r="1595">
          <cell r="A1595" t="str">
            <v/>
          </cell>
          <cell r="B1595" t="str">
            <v/>
          </cell>
          <cell r="D1595" t="str">
            <v/>
          </cell>
          <cell r="F1595">
            <v>0</v>
          </cell>
          <cell r="G1595">
            <v>0</v>
          </cell>
        </row>
        <row r="1596">
          <cell r="A1596" t="str">
            <v/>
          </cell>
          <cell r="B1596" t="str">
            <v/>
          </cell>
          <cell r="D1596" t="str">
            <v/>
          </cell>
          <cell r="F1596">
            <v>0</v>
          </cell>
          <cell r="G1596">
            <v>0</v>
          </cell>
        </row>
        <row r="1597">
          <cell r="F1597" t="str">
            <v>Total C</v>
          </cell>
          <cell r="G1597">
            <v>0</v>
          </cell>
        </row>
        <row r="1599">
          <cell r="A1599" t="str">
            <v>9.1.1</v>
          </cell>
          <cell r="B1599" t="str">
            <v>A la cal</v>
          </cell>
          <cell r="D1599" t="str">
            <v>Costo  Neto</v>
          </cell>
          <cell r="F1599" t="str">
            <v>Total D=A+B+C</v>
          </cell>
          <cell r="G1599">
            <v>0</v>
          </cell>
        </row>
        <row r="1601">
          <cell r="A1601" t="str">
            <v>ANALISIS DE PRECIOS</v>
          </cell>
        </row>
        <row r="1602">
          <cell r="A1602" t="str">
            <v>COMITENTE:</v>
          </cell>
          <cell r="B1602" t="str">
            <v>DIRECCIÓN DE INFRAESTRUCTURA ESCOLAR</v>
          </cell>
        </row>
        <row r="1603">
          <cell r="A1603" t="str">
            <v>CONTRATISTA:</v>
          </cell>
          <cell r="B1603">
            <v>0</v>
          </cell>
        </row>
        <row r="1604">
          <cell r="A1604" t="str">
            <v>OBRA:</v>
          </cell>
          <cell r="B1604" t="str">
            <v>ESCUELA 24 DE SEPTIEMBRE</v>
          </cell>
          <cell r="F1604" t="str">
            <v>PRECIOS A:</v>
          </cell>
          <cell r="G1604">
            <v>0</v>
          </cell>
        </row>
        <row r="1605">
          <cell r="A1605" t="str">
            <v>UBICACIÓN:</v>
          </cell>
          <cell r="B1605" t="str">
            <v>DEPARTAMENTO JACHAL</v>
          </cell>
        </row>
        <row r="1606">
          <cell r="A1606" t="str">
            <v>RUBRO:</v>
          </cell>
          <cell r="B1606">
            <v>10</v>
          </cell>
          <cell r="C1606" t="str">
            <v xml:space="preserve"> CARPINTERÍA </v>
          </cell>
        </row>
        <row r="1607">
          <cell r="A1607" t="str">
            <v>ITEM:</v>
          </cell>
          <cell r="B1607" t="str">
            <v>10.1</v>
          </cell>
          <cell r="C1607" t="str">
            <v>Carpinteria metalica</v>
          </cell>
          <cell r="F1607" t="str">
            <v>UNIDAD:</v>
          </cell>
          <cell r="G1607" t="str">
            <v>m2</v>
          </cell>
        </row>
        <row r="1609">
          <cell r="A1609" t="str">
            <v>DATOS REDETERMINACION</v>
          </cell>
          <cell r="C1609" t="str">
            <v>DESIGNACION</v>
          </cell>
          <cell r="D1609" t="str">
            <v>U</v>
          </cell>
          <cell r="E1609" t="str">
            <v>Cantidad</v>
          </cell>
          <cell r="F1609" t="str">
            <v>$ Unitarios</v>
          </cell>
          <cell r="G1609" t="str">
            <v>$ Parcial</v>
          </cell>
        </row>
        <row r="1610">
          <cell r="A1610" t="str">
            <v>CÓDIGO</v>
          </cell>
          <cell r="B1610" t="str">
            <v>DESCRIPCIÓN</v>
          </cell>
        </row>
        <row r="1611">
          <cell r="C1611" t="str">
            <v>A - MATERIALES</v>
          </cell>
        </row>
        <row r="1612">
          <cell r="A1612" t="str">
            <v/>
          </cell>
          <cell r="B1612" t="str">
            <v/>
          </cell>
          <cell r="D1612" t="str">
            <v/>
          </cell>
          <cell r="F1612">
            <v>0</v>
          </cell>
          <cell r="G1612">
            <v>0</v>
          </cell>
        </row>
        <row r="1613">
          <cell r="A1613" t="str">
            <v/>
          </cell>
          <cell r="B1613" t="str">
            <v/>
          </cell>
          <cell r="D1613" t="str">
            <v/>
          </cell>
          <cell r="F1613">
            <v>0</v>
          </cell>
          <cell r="G1613">
            <v>0</v>
          </cell>
        </row>
        <row r="1614">
          <cell r="A1614" t="str">
            <v/>
          </cell>
          <cell r="B1614" t="str">
            <v/>
          </cell>
          <cell r="D1614" t="str">
            <v/>
          </cell>
          <cell r="F1614">
            <v>0</v>
          </cell>
          <cell r="G1614">
            <v>0</v>
          </cell>
        </row>
        <row r="1615">
          <cell r="A1615" t="str">
            <v/>
          </cell>
          <cell r="B1615" t="str">
            <v/>
          </cell>
          <cell r="D1615" t="str">
            <v/>
          </cell>
          <cell r="F1615">
            <v>0</v>
          </cell>
          <cell r="G1615">
            <v>0</v>
          </cell>
        </row>
        <row r="1616">
          <cell r="A1616" t="str">
            <v/>
          </cell>
          <cell r="B1616" t="str">
            <v/>
          </cell>
          <cell r="D1616" t="str">
            <v/>
          </cell>
          <cell r="F1616">
            <v>0</v>
          </cell>
          <cell r="G1616">
            <v>0</v>
          </cell>
        </row>
        <row r="1617">
          <cell r="A1617" t="str">
            <v/>
          </cell>
          <cell r="B1617" t="str">
            <v/>
          </cell>
          <cell r="D1617" t="str">
            <v/>
          </cell>
          <cell r="F1617">
            <v>0</v>
          </cell>
          <cell r="G1617">
            <v>0</v>
          </cell>
        </row>
        <row r="1618">
          <cell r="A1618" t="str">
            <v/>
          </cell>
          <cell r="B1618" t="str">
            <v/>
          </cell>
          <cell r="D1618" t="str">
            <v/>
          </cell>
          <cell r="F1618">
            <v>0</v>
          </cell>
          <cell r="G1618">
            <v>0</v>
          </cell>
        </row>
        <row r="1619">
          <cell r="A1619" t="str">
            <v/>
          </cell>
          <cell r="B1619" t="str">
            <v/>
          </cell>
          <cell r="D1619" t="str">
            <v/>
          </cell>
          <cell r="F1619">
            <v>0</v>
          </cell>
          <cell r="G1619">
            <v>0</v>
          </cell>
        </row>
        <row r="1620">
          <cell r="A1620" t="str">
            <v/>
          </cell>
          <cell r="B1620" t="str">
            <v/>
          </cell>
          <cell r="D1620" t="str">
            <v/>
          </cell>
          <cell r="F1620">
            <v>0</v>
          </cell>
          <cell r="G1620">
            <v>0</v>
          </cell>
        </row>
        <row r="1621">
          <cell r="A1621" t="str">
            <v/>
          </cell>
          <cell r="B1621" t="str">
            <v/>
          </cell>
          <cell r="D1621" t="str">
            <v/>
          </cell>
          <cell r="F1621">
            <v>0</v>
          </cell>
          <cell r="G1621">
            <v>0</v>
          </cell>
        </row>
        <row r="1622">
          <cell r="A1622" t="str">
            <v/>
          </cell>
          <cell r="B1622" t="str">
            <v/>
          </cell>
          <cell r="D1622" t="str">
            <v/>
          </cell>
          <cell r="F1622">
            <v>0</v>
          </cell>
          <cell r="G1622">
            <v>0</v>
          </cell>
        </row>
        <row r="1623">
          <cell r="A1623" t="str">
            <v/>
          </cell>
          <cell r="B1623" t="str">
            <v/>
          </cell>
          <cell r="D1623" t="str">
            <v/>
          </cell>
          <cell r="F1623">
            <v>0</v>
          </cell>
          <cell r="G1623">
            <v>0</v>
          </cell>
        </row>
        <row r="1624">
          <cell r="A1624" t="str">
            <v/>
          </cell>
          <cell r="B1624" t="str">
            <v/>
          </cell>
          <cell r="D1624" t="str">
            <v/>
          </cell>
          <cell r="F1624">
            <v>0</v>
          </cell>
          <cell r="G1624">
            <v>0</v>
          </cell>
        </row>
        <row r="1625">
          <cell r="A1625" t="str">
            <v/>
          </cell>
          <cell r="B1625" t="str">
            <v/>
          </cell>
          <cell r="D1625" t="str">
            <v/>
          </cell>
          <cell r="F1625">
            <v>0</v>
          </cell>
          <cell r="G1625">
            <v>0</v>
          </cell>
        </row>
        <row r="1626">
          <cell r="F1626" t="str">
            <v>Total A</v>
          </cell>
          <cell r="G1626">
            <v>0</v>
          </cell>
        </row>
        <row r="1627">
          <cell r="C1627" t="str">
            <v>B - MANO DE OBRA</v>
          </cell>
        </row>
        <row r="1628">
          <cell r="A1628" t="str">
            <v/>
          </cell>
          <cell r="B1628" t="str">
            <v/>
          </cell>
          <cell r="D1628" t="str">
            <v/>
          </cell>
          <cell r="F1628">
            <v>0</v>
          </cell>
          <cell r="G1628">
            <v>0</v>
          </cell>
        </row>
        <row r="1629">
          <cell r="A1629" t="str">
            <v/>
          </cell>
          <cell r="B1629" t="str">
            <v/>
          </cell>
          <cell r="D1629" t="str">
            <v/>
          </cell>
          <cell r="F1629">
            <v>0</v>
          </cell>
          <cell r="G1629">
            <v>0</v>
          </cell>
        </row>
        <row r="1630">
          <cell r="A1630" t="str">
            <v/>
          </cell>
          <cell r="B1630" t="str">
            <v/>
          </cell>
          <cell r="D1630" t="str">
            <v/>
          </cell>
          <cell r="F1630">
            <v>0</v>
          </cell>
          <cell r="G1630">
            <v>0</v>
          </cell>
        </row>
        <row r="1631">
          <cell r="A1631" t="str">
            <v/>
          </cell>
          <cell r="B1631" t="str">
            <v/>
          </cell>
          <cell r="D1631" t="str">
            <v/>
          </cell>
          <cell r="F1631">
            <v>0</v>
          </cell>
          <cell r="G1631">
            <v>0</v>
          </cell>
        </row>
        <row r="1632">
          <cell r="A1632" t="str">
            <v/>
          </cell>
          <cell r="B1632" t="str">
            <v/>
          </cell>
          <cell r="D1632" t="str">
            <v/>
          </cell>
          <cell r="F1632">
            <v>0</v>
          </cell>
          <cell r="G1632">
            <v>0</v>
          </cell>
        </row>
        <row r="1633">
          <cell r="A1633" t="str">
            <v/>
          </cell>
          <cell r="B1633" t="str">
            <v/>
          </cell>
          <cell r="D1633" t="str">
            <v/>
          </cell>
          <cell r="F1633">
            <v>0</v>
          </cell>
          <cell r="G1633">
            <v>0</v>
          </cell>
        </row>
        <row r="1634">
          <cell r="A1634" t="str">
            <v/>
          </cell>
          <cell r="B1634" t="str">
            <v/>
          </cell>
          <cell r="D1634" t="str">
            <v/>
          </cell>
          <cell r="F1634">
            <v>0</v>
          </cell>
          <cell r="G1634">
            <v>0</v>
          </cell>
        </row>
        <row r="1635">
          <cell r="A1635" t="str">
            <v/>
          </cell>
          <cell r="B1635" t="str">
            <v/>
          </cell>
          <cell r="D1635" t="str">
            <v/>
          </cell>
          <cell r="F1635">
            <v>0</v>
          </cell>
          <cell r="G1635">
            <v>0</v>
          </cell>
        </row>
        <row r="1636">
          <cell r="F1636" t="str">
            <v>Total B</v>
          </cell>
          <cell r="G1636">
            <v>0</v>
          </cell>
        </row>
        <row r="1637">
          <cell r="C1637" t="str">
            <v>C - EQUIPOS</v>
          </cell>
        </row>
        <row r="1638">
          <cell r="A1638" t="str">
            <v/>
          </cell>
          <cell r="B1638" t="str">
            <v/>
          </cell>
          <cell r="D1638" t="str">
            <v/>
          </cell>
          <cell r="F1638">
            <v>0</v>
          </cell>
          <cell r="G1638">
            <v>0</v>
          </cell>
        </row>
        <row r="1639">
          <cell r="A1639" t="str">
            <v/>
          </cell>
          <cell r="B1639" t="str">
            <v/>
          </cell>
          <cell r="D1639" t="str">
            <v/>
          </cell>
          <cell r="F1639">
            <v>0</v>
          </cell>
          <cell r="G1639">
            <v>0</v>
          </cell>
        </row>
        <row r="1640">
          <cell r="A1640" t="str">
            <v/>
          </cell>
          <cell r="B1640" t="str">
            <v/>
          </cell>
          <cell r="D1640" t="str">
            <v/>
          </cell>
          <cell r="F1640">
            <v>0</v>
          </cell>
          <cell r="G1640">
            <v>0</v>
          </cell>
        </row>
        <row r="1641">
          <cell r="A1641" t="str">
            <v/>
          </cell>
          <cell r="B1641" t="str">
            <v/>
          </cell>
          <cell r="D1641" t="str">
            <v/>
          </cell>
          <cell r="F1641">
            <v>0</v>
          </cell>
          <cell r="G1641">
            <v>0</v>
          </cell>
        </row>
        <row r="1642">
          <cell r="A1642" t="str">
            <v/>
          </cell>
          <cell r="B1642" t="str">
            <v/>
          </cell>
          <cell r="D1642" t="str">
            <v/>
          </cell>
          <cell r="F1642">
            <v>0</v>
          </cell>
          <cell r="G1642">
            <v>0</v>
          </cell>
        </row>
        <row r="1643">
          <cell r="A1643" t="str">
            <v/>
          </cell>
          <cell r="B1643" t="str">
            <v/>
          </cell>
          <cell r="D1643" t="str">
            <v/>
          </cell>
          <cell r="F1643">
            <v>0</v>
          </cell>
          <cell r="G1643">
            <v>0</v>
          </cell>
        </row>
        <row r="1644">
          <cell r="A1644" t="str">
            <v/>
          </cell>
          <cell r="B1644" t="str">
            <v/>
          </cell>
          <cell r="D1644" t="str">
            <v/>
          </cell>
          <cell r="F1644">
            <v>0</v>
          </cell>
          <cell r="G1644">
            <v>0</v>
          </cell>
        </row>
        <row r="1645">
          <cell r="A1645" t="str">
            <v/>
          </cell>
          <cell r="B1645" t="str">
            <v/>
          </cell>
          <cell r="D1645" t="str">
            <v/>
          </cell>
          <cell r="F1645">
            <v>0</v>
          </cell>
          <cell r="G1645">
            <v>0</v>
          </cell>
        </row>
        <row r="1646">
          <cell r="A1646" t="str">
            <v/>
          </cell>
          <cell r="B1646" t="str">
            <v/>
          </cell>
          <cell r="D1646" t="str">
            <v/>
          </cell>
          <cell r="F1646">
            <v>0</v>
          </cell>
          <cell r="G1646">
            <v>0</v>
          </cell>
        </row>
        <row r="1647">
          <cell r="F1647" t="str">
            <v>Total C</v>
          </cell>
          <cell r="G1647">
            <v>0</v>
          </cell>
        </row>
        <row r="1649">
          <cell r="A1649" t="str">
            <v>10.1</v>
          </cell>
          <cell r="B1649" t="str">
            <v>Carpinteria metalica</v>
          </cell>
          <cell r="D1649" t="str">
            <v>Costo  Neto</v>
          </cell>
          <cell r="F1649" t="str">
            <v>Total D=A+B+C</v>
          </cell>
          <cell r="G1649">
            <v>0</v>
          </cell>
        </row>
        <row r="1651">
          <cell r="A1651" t="str">
            <v>ANALISIS DE PRECIOS</v>
          </cell>
        </row>
        <row r="1652">
          <cell r="A1652" t="str">
            <v>COMITENTE:</v>
          </cell>
          <cell r="B1652" t="str">
            <v>DIRECCIÓN DE INFRAESTRUCTURA ESCOLAR</v>
          </cell>
        </row>
        <row r="1653">
          <cell r="A1653" t="str">
            <v>CONTRATISTA:</v>
          </cell>
          <cell r="B1653">
            <v>0</v>
          </cell>
        </row>
        <row r="1654">
          <cell r="A1654" t="str">
            <v>OBRA:</v>
          </cell>
          <cell r="B1654" t="str">
            <v>ESCUELA 24 DE SEPTIEMBRE</v>
          </cell>
          <cell r="F1654" t="str">
            <v>PRECIOS A:</v>
          </cell>
          <cell r="G1654">
            <v>0</v>
          </cell>
        </row>
        <row r="1655">
          <cell r="A1655" t="str">
            <v>UBICACIÓN:</v>
          </cell>
          <cell r="B1655" t="str">
            <v>DEPARTAMENTO JACHAL</v>
          </cell>
        </row>
        <row r="1656">
          <cell r="A1656" t="str">
            <v>RUBRO:</v>
          </cell>
          <cell r="B1656">
            <v>11</v>
          </cell>
          <cell r="C1656" t="str">
            <v xml:space="preserve"> INSTALACIÓN ELÉCTRICA</v>
          </cell>
        </row>
        <row r="1657">
          <cell r="A1657" t="str">
            <v>ITEM:</v>
          </cell>
          <cell r="B1657" t="str">
            <v>11.2</v>
          </cell>
          <cell r="C1657" t="str">
            <v>Media tensión</v>
          </cell>
          <cell r="F1657" t="str">
            <v>UNIDAD:</v>
          </cell>
          <cell r="G1657" t="str">
            <v>gl</v>
          </cell>
        </row>
        <row r="1659">
          <cell r="A1659" t="str">
            <v>DATOS REDETERMINACION</v>
          </cell>
          <cell r="C1659" t="str">
            <v>DESIGNACION</v>
          </cell>
          <cell r="D1659" t="str">
            <v>U</v>
          </cell>
          <cell r="E1659" t="str">
            <v>Cantidad</v>
          </cell>
          <cell r="F1659" t="str">
            <v>$ Unitarios</v>
          </cell>
          <cell r="G1659" t="str">
            <v>$ Parcial</v>
          </cell>
        </row>
        <row r="1660">
          <cell r="A1660" t="str">
            <v>CÓDIGO</v>
          </cell>
          <cell r="B1660" t="str">
            <v>DESCRIPCIÓN</v>
          </cell>
        </row>
        <row r="1661">
          <cell r="C1661" t="str">
            <v>A - MATERIALES</v>
          </cell>
        </row>
        <row r="1662">
          <cell r="A1662" t="str">
            <v/>
          </cell>
          <cell r="B1662" t="str">
            <v/>
          </cell>
          <cell r="D1662" t="str">
            <v/>
          </cell>
          <cell r="F1662">
            <v>0</v>
          </cell>
          <cell r="G1662">
            <v>0</v>
          </cell>
        </row>
        <row r="1663">
          <cell r="A1663" t="str">
            <v/>
          </cell>
          <cell r="B1663" t="str">
            <v/>
          </cell>
          <cell r="D1663" t="str">
            <v/>
          </cell>
          <cell r="F1663">
            <v>0</v>
          </cell>
          <cell r="G1663">
            <v>0</v>
          </cell>
        </row>
        <row r="1664">
          <cell r="A1664" t="str">
            <v/>
          </cell>
          <cell r="B1664" t="str">
            <v/>
          </cell>
          <cell r="D1664" t="str">
            <v/>
          </cell>
          <cell r="F1664">
            <v>0</v>
          </cell>
          <cell r="G1664">
            <v>0</v>
          </cell>
        </row>
        <row r="1665">
          <cell r="A1665" t="str">
            <v/>
          </cell>
          <cell r="B1665" t="str">
            <v/>
          </cell>
          <cell r="D1665" t="str">
            <v/>
          </cell>
          <cell r="F1665">
            <v>0</v>
          </cell>
          <cell r="G1665">
            <v>0</v>
          </cell>
        </row>
        <row r="1666">
          <cell r="A1666" t="str">
            <v/>
          </cell>
          <cell r="B1666" t="str">
            <v/>
          </cell>
          <cell r="D1666" t="str">
            <v/>
          </cell>
          <cell r="F1666">
            <v>0</v>
          </cell>
          <cell r="G1666">
            <v>0</v>
          </cell>
        </row>
        <row r="1667">
          <cell r="A1667" t="str">
            <v/>
          </cell>
          <cell r="B1667" t="str">
            <v/>
          </cell>
          <cell r="D1667" t="str">
            <v/>
          </cell>
          <cell r="F1667">
            <v>0</v>
          </cell>
          <cell r="G1667">
            <v>0</v>
          </cell>
        </row>
        <row r="1668">
          <cell r="A1668" t="str">
            <v/>
          </cell>
          <cell r="B1668" t="str">
            <v/>
          </cell>
          <cell r="D1668" t="str">
            <v/>
          </cell>
          <cell r="F1668">
            <v>0</v>
          </cell>
          <cell r="G1668">
            <v>0</v>
          </cell>
        </row>
        <row r="1669">
          <cell r="A1669" t="str">
            <v/>
          </cell>
          <cell r="B1669" t="str">
            <v/>
          </cell>
          <cell r="D1669" t="str">
            <v/>
          </cell>
          <cell r="F1669">
            <v>0</v>
          </cell>
          <cell r="G1669">
            <v>0</v>
          </cell>
        </row>
        <row r="1670">
          <cell r="A1670" t="str">
            <v/>
          </cell>
          <cell r="B1670" t="str">
            <v/>
          </cell>
          <cell r="D1670" t="str">
            <v/>
          </cell>
          <cell r="F1670">
            <v>0</v>
          </cell>
          <cell r="G1670">
            <v>0</v>
          </cell>
        </row>
        <row r="1671">
          <cell r="A1671" t="str">
            <v/>
          </cell>
          <cell r="B1671" t="str">
            <v/>
          </cell>
          <cell r="D1671" t="str">
            <v/>
          </cell>
          <cell r="F1671">
            <v>0</v>
          </cell>
          <cell r="G1671">
            <v>0</v>
          </cell>
        </row>
        <row r="1672">
          <cell r="A1672" t="str">
            <v/>
          </cell>
          <cell r="B1672" t="str">
            <v/>
          </cell>
          <cell r="D1672" t="str">
            <v/>
          </cell>
          <cell r="F1672">
            <v>0</v>
          </cell>
          <cell r="G1672">
            <v>0</v>
          </cell>
        </row>
        <row r="1673">
          <cell r="A1673" t="str">
            <v/>
          </cell>
          <cell r="B1673" t="str">
            <v/>
          </cell>
          <cell r="D1673" t="str">
            <v/>
          </cell>
          <cell r="F1673">
            <v>0</v>
          </cell>
          <cell r="G1673">
            <v>0</v>
          </cell>
        </row>
        <row r="1674">
          <cell r="A1674" t="str">
            <v/>
          </cell>
          <cell r="B1674" t="str">
            <v/>
          </cell>
          <cell r="D1674" t="str">
            <v/>
          </cell>
          <cell r="F1674">
            <v>0</v>
          </cell>
          <cell r="G1674">
            <v>0</v>
          </cell>
        </row>
        <row r="1675">
          <cell r="A1675" t="str">
            <v/>
          </cell>
          <cell r="B1675" t="str">
            <v/>
          </cell>
          <cell r="D1675" t="str">
            <v/>
          </cell>
          <cell r="F1675">
            <v>0</v>
          </cell>
          <cell r="G1675">
            <v>0</v>
          </cell>
        </row>
        <row r="1676">
          <cell r="F1676" t="str">
            <v>Total A</v>
          </cell>
          <cell r="G1676">
            <v>0</v>
          </cell>
        </row>
        <row r="1677">
          <cell r="C1677" t="str">
            <v>B - MANO DE OBRA</v>
          </cell>
        </row>
        <row r="1678">
          <cell r="A1678" t="str">
            <v/>
          </cell>
          <cell r="B1678" t="str">
            <v/>
          </cell>
          <cell r="D1678" t="str">
            <v/>
          </cell>
          <cell r="F1678">
            <v>0</v>
          </cell>
          <cell r="G1678">
            <v>0</v>
          </cell>
        </row>
        <row r="1679">
          <cell r="A1679" t="str">
            <v/>
          </cell>
          <cell r="B1679" t="str">
            <v/>
          </cell>
          <cell r="D1679" t="str">
            <v/>
          </cell>
          <cell r="F1679">
            <v>0</v>
          </cell>
          <cell r="G1679">
            <v>0</v>
          </cell>
        </row>
        <row r="1680">
          <cell r="A1680" t="str">
            <v/>
          </cell>
          <cell r="B1680" t="str">
            <v/>
          </cell>
          <cell r="D1680" t="str">
            <v/>
          </cell>
          <cell r="F1680">
            <v>0</v>
          </cell>
          <cell r="G1680">
            <v>0</v>
          </cell>
        </row>
        <row r="1681">
          <cell r="A1681" t="str">
            <v/>
          </cell>
          <cell r="B1681" t="str">
            <v/>
          </cell>
          <cell r="D1681" t="str">
            <v/>
          </cell>
          <cell r="F1681">
            <v>0</v>
          </cell>
          <cell r="G1681">
            <v>0</v>
          </cell>
        </row>
        <row r="1682">
          <cell r="A1682" t="str">
            <v/>
          </cell>
          <cell r="B1682" t="str">
            <v/>
          </cell>
          <cell r="D1682" t="str">
            <v/>
          </cell>
          <cell r="F1682">
            <v>0</v>
          </cell>
          <cell r="G1682">
            <v>0</v>
          </cell>
        </row>
        <row r="1683">
          <cell r="A1683" t="str">
            <v/>
          </cell>
          <cell r="B1683" t="str">
            <v/>
          </cell>
          <cell r="D1683" t="str">
            <v/>
          </cell>
          <cell r="F1683">
            <v>0</v>
          </cell>
          <cell r="G1683">
            <v>0</v>
          </cell>
        </row>
        <row r="1684">
          <cell r="A1684" t="str">
            <v/>
          </cell>
          <cell r="B1684" t="str">
            <v/>
          </cell>
          <cell r="D1684" t="str">
            <v/>
          </cell>
          <cell r="F1684">
            <v>0</v>
          </cell>
          <cell r="G1684">
            <v>0</v>
          </cell>
        </row>
        <row r="1685">
          <cell r="A1685" t="str">
            <v/>
          </cell>
          <cell r="B1685" t="str">
            <v/>
          </cell>
          <cell r="D1685" t="str">
            <v/>
          </cell>
          <cell r="F1685">
            <v>0</v>
          </cell>
          <cell r="G1685">
            <v>0</v>
          </cell>
        </row>
        <row r="1686">
          <cell r="F1686" t="str">
            <v>Total B</v>
          </cell>
          <cell r="G1686">
            <v>0</v>
          </cell>
        </row>
        <row r="1687">
          <cell r="C1687" t="str">
            <v>C - EQUIPOS</v>
          </cell>
        </row>
        <row r="1688">
          <cell r="A1688" t="str">
            <v/>
          </cell>
          <cell r="B1688" t="str">
            <v/>
          </cell>
          <cell r="D1688" t="str">
            <v/>
          </cell>
          <cell r="F1688">
            <v>0</v>
          </cell>
          <cell r="G1688">
            <v>0</v>
          </cell>
        </row>
        <row r="1689">
          <cell r="A1689" t="str">
            <v/>
          </cell>
          <cell r="B1689" t="str">
            <v/>
          </cell>
          <cell r="D1689" t="str">
            <v/>
          </cell>
          <cell r="F1689">
            <v>0</v>
          </cell>
          <cell r="G1689">
            <v>0</v>
          </cell>
        </row>
        <row r="1690">
          <cell r="A1690" t="str">
            <v/>
          </cell>
          <cell r="B1690" t="str">
            <v/>
          </cell>
          <cell r="D1690" t="str">
            <v/>
          </cell>
          <cell r="F1690">
            <v>0</v>
          </cell>
          <cell r="G1690">
            <v>0</v>
          </cell>
        </row>
        <row r="1691">
          <cell r="A1691" t="str">
            <v/>
          </cell>
          <cell r="B1691" t="str">
            <v/>
          </cell>
          <cell r="D1691" t="str">
            <v/>
          </cell>
          <cell r="F1691">
            <v>0</v>
          </cell>
          <cell r="G1691">
            <v>0</v>
          </cell>
        </row>
        <row r="1692">
          <cell r="A1692" t="str">
            <v/>
          </cell>
          <cell r="B1692" t="str">
            <v/>
          </cell>
          <cell r="D1692" t="str">
            <v/>
          </cell>
          <cell r="F1692">
            <v>0</v>
          </cell>
          <cell r="G1692">
            <v>0</v>
          </cell>
        </row>
        <row r="1693">
          <cell r="A1693" t="str">
            <v/>
          </cell>
          <cell r="B1693" t="str">
            <v/>
          </cell>
          <cell r="D1693" t="str">
            <v/>
          </cell>
          <cell r="F1693">
            <v>0</v>
          </cell>
          <cell r="G1693">
            <v>0</v>
          </cell>
        </row>
        <row r="1694">
          <cell r="A1694" t="str">
            <v/>
          </cell>
          <cell r="B1694" t="str">
            <v/>
          </cell>
          <cell r="D1694" t="str">
            <v/>
          </cell>
          <cell r="F1694">
            <v>0</v>
          </cell>
          <cell r="G1694">
            <v>0</v>
          </cell>
        </row>
        <row r="1695">
          <cell r="A1695" t="str">
            <v/>
          </cell>
          <cell r="B1695" t="str">
            <v/>
          </cell>
          <cell r="D1695" t="str">
            <v/>
          </cell>
          <cell r="F1695">
            <v>0</v>
          </cell>
          <cell r="G1695">
            <v>0</v>
          </cell>
        </row>
        <row r="1696">
          <cell r="A1696" t="str">
            <v/>
          </cell>
          <cell r="B1696" t="str">
            <v/>
          </cell>
          <cell r="D1696" t="str">
            <v/>
          </cell>
          <cell r="F1696">
            <v>0</v>
          </cell>
          <cell r="G1696">
            <v>0</v>
          </cell>
        </row>
        <row r="1697">
          <cell r="F1697" t="str">
            <v>Total C</v>
          </cell>
          <cell r="G1697">
            <v>0</v>
          </cell>
        </row>
        <row r="1699">
          <cell r="A1699" t="str">
            <v>11.2</v>
          </cell>
          <cell r="B1699" t="str">
            <v>Media tensión</v>
          </cell>
          <cell r="D1699" t="str">
            <v>Costo  Neto</v>
          </cell>
          <cell r="F1699" t="str">
            <v>Total D=A+B+C</v>
          </cell>
          <cell r="G1699">
            <v>0</v>
          </cell>
        </row>
        <row r="1701">
          <cell r="A1701" t="str">
            <v>ANALISIS DE PRECIOS</v>
          </cell>
        </row>
        <row r="1702">
          <cell r="A1702" t="str">
            <v>COMITENTE:</v>
          </cell>
          <cell r="B1702" t="str">
            <v>DIRECCIÓN DE INFRAESTRUCTURA ESCOLAR</v>
          </cell>
        </row>
        <row r="1703">
          <cell r="A1703" t="str">
            <v>CONTRATISTA:</v>
          </cell>
          <cell r="B1703">
            <v>0</v>
          </cell>
        </row>
        <row r="1704">
          <cell r="A1704" t="str">
            <v>OBRA:</v>
          </cell>
          <cell r="B1704" t="str">
            <v>ESCUELA 24 DE SEPTIEMBRE</v>
          </cell>
          <cell r="F1704" t="str">
            <v>PRECIOS A:</v>
          </cell>
          <cell r="G1704">
            <v>0</v>
          </cell>
        </row>
        <row r="1705">
          <cell r="A1705" t="str">
            <v>UBICACIÓN:</v>
          </cell>
          <cell r="B1705" t="str">
            <v>DEPARTAMENTO JACHAL</v>
          </cell>
        </row>
        <row r="1706">
          <cell r="A1706" t="str">
            <v>RUBRO:</v>
          </cell>
          <cell r="B1706">
            <v>11</v>
          </cell>
          <cell r="C1706" t="str">
            <v xml:space="preserve"> INSTALACIÓN ELÉCTRICA</v>
          </cell>
        </row>
        <row r="1707">
          <cell r="A1707" t="str">
            <v>ITEM:</v>
          </cell>
          <cell r="B1707" t="str">
            <v>11.4</v>
          </cell>
          <cell r="C1707" t="str">
            <v>Artefactos</v>
          </cell>
          <cell r="F1707" t="str">
            <v>UNIDAD:</v>
          </cell>
          <cell r="G1707" t="str">
            <v>gl</v>
          </cell>
        </row>
        <row r="1709">
          <cell r="A1709" t="str">
            <v>DATOS REDETERMINACION</v>
          </cell>
          <cell r="C1709" t="str">
            <v>DESIGNACION</v>
          </cell>
          <cell r="D1709" t="str">
            <v>U</v>
          </cell>
          <cell r="E1709" t="str">
            <v>Cantidad</v>
          </cell>
          <cell r="F1709" t="str">
            <v>$ Unitarios</v>
          </cell>
          <cell r="G1709" t="str">
            <v>$ Parcial</v>
          </cell>
        </row>
        <row r="1710">
          <cell r="A1710" t="str">
            <v>CÓDIGO</v>
          </cell>
          <cell r="B1710" t="str">
            <v>DESCRIPCIÓN</v>
          </cell>
        </row>
        <row r="1711">
          <cell r="C1711" t="str">
            <v>A - MATERIALES</v>
          </cell>
        </row>
        <row r="1712">
          <cell r="A1712" t="str">
            <v/>
          </cell>
          <cell r="B1712" t="str">
            <v/>
          </cell>
          <cell r="D1712" t="str">
            <v/>
          </cell>
          <cell r="F1712">
            <v>0</v>
          </cell>
          <cell r="G1712">
            <v>0</v>
          </cell>
        </row>
        <row r="1713">
          <cell r="A1713" t="str">
            <v/>
          </cell>
          <cell r="B1713" t="str">
            <v/>
          </cell>
          <cell r="D1713" t="str">
            <v/>
          </cell>
          <cell r="F1713">
            <v>0</v>
          </cell>
          <cell r="G1713">
            <v>0</v>
          </cell>
        </row>
        <row r="1714">
          <cell r="A1714" t="str">
            <v/>
          </cell>
          <cell r="B1714" t="str">
            <v/>
          </cell>
          <cell r="D1714" t="str">
            <v/>
          </cell>
          <cell r="F1714">
            <v>0</v>
          </cell>
          <cell r="G1714">
            <v>0</v>
          </cell>
        </row>
        <row r="1715">
          <cell r="A1715" t="str">
            <v/>
          </cell>
          <cell r="B1715" t="str">
            <v/>
          </cell>
          <cell r="D1715" t="str">
            <v/>
          </cell>
          <cell r="F1715">
            <v>0</v>
          </cell>
          <cell r="G1715">
            <v>0</v>
          </cell>
        </row>
        <row r="1716">
          <cell r="A1716" t="str">
            <v/>
          </cell>
          <cell r="B1716" t="str">
            <v/>
          </cell>
          <cell r="D1716" t="str">
            <v/>
          </cell>
          <cell r="F1716">
            <v>0</v>
          </cell>
          <cell r="G1716">
            <v>0</v>
          </cell>
        </row>
        <row r="1717">
          <cell r="A1717" t="str">
            <v/>
          </cell>
          <cell r="B1717" t="str">
            <v/>
          </cell>
          <cell r="D1717" t="str">
            <v/>
          </cell>
          <cell r="F1717">
            <v>0</v>
          </cell>
          <cell r="G1717">
            <v>0</v>
          </cell>
        </row>
        <row r="1718">
          <cell r="A1718" t="str">
            <v/>
          </cell>
          <cell r="B1718" t="str">
            <v/>
          </cell>
          <cell r="D1718" t="str">
            <v/>
          </cell>
          <cell r="F1718">
            <v>0</v>
          </cell>
          <cell r="G1718">
            <v>0</v>
          </cell>
        </row>
        <row r="1719">
          <cell r="A1719" t="str">
            <v/>
          </cell>
          <cell r="B1719" t="str">
            <v/>
          </cell>
          <cell r="D1719" t="str">
            <v/>
          </cell>
          <cell r="F1719">
            <v>0</v>
          </cell>
          <cell r="G1719">
            <v>0</v>
          </cell>
        </row>
        <row r="1720">
          <cell r="A1720" t="str">
            <v/>
          </cell>
          <cell r="B1720" t="str">
            <v/>
          </cell>
          <cell r="D1720" t="str">
            <v/>
          </cell>
          <cell r="F1720">
            <v>0</v>
          </cell>
          <cell r="G1720">
            <v>0</v>
          </cell>
        </row>
        <row r="1721">
          <cell r="A1721" t="str">
            <v/>
          </cell>
          <cell r="B1721" t="str">
            <v/>
          </cell>
          <cell r="D1721" t="str">
            <v/>
          </cell>
          <cell r="F1721">
            <v>0</v>
          </cell>
          <cell r="G1721">
            <v>0</v>
          </cell>
        </row>
        <row r="1722">
          <cell r="A1722" t="str">
            <v/>
          </cell>
          <cell r="B1722" t="str">
            <v/>
          </cell>
          <cell r="D1722" t="str">
            <v/>
          </cell>
          <cell r="F1722">
            <v>0</v>
          </cell>
          <cell r="G1722">
            <v>0</v>
          </cell>
        </row>
        <row r="1723">
          <cell r="A1723" t="str">
            <v/>
          </cell>
          <cell r="B1723" t="str">
            <v/>
          </cell>
          <cell r="D1723" t="str">
            <v/>
          </cell>
          <cell r="F1723">
            <v>0</v>
          </cell>
          <cell r="G1723">
            <v>0</v>
          </cell>
        </row>
        <row r="1724">
          <cell r="A1724" t="str">
            <v/>
          </cell>
          <cell r="B1724" t="str">
            <v/>
          </cell>
          <cell r="D1724" t="str">
            <v/>
          </cell>
          <cell r="F1724">
            <v>0</v>
          </cell>
          <cell r="G1724">
            <v>0</v>
          </cell>
        </row>
        <row r="1725">
          <cell r="A1725" t="str">
            <v/>
          </cell>
          <cell r="B1725" t="str">
            <v/>
          </cell>
          <cell r="D1725" t="str">
            <v/>
          </cell>
          <cell r="F1725">
            <v>0</v>
          </cell>
          <cell r="G1725">
            <v>0</v>
          </cell>
        </row>
        <row r="1726">
          <cell r="F1726" t="str">
            <v>Total A</v>
          </cell>
          <cell r="G1726">
            <v>0</v>
          </cell>
        </row>
        <row r="1727">
          <cell r="C1727" t="str">
            <v>B - MANO DE OBRA</v>
          </cell>
        </row>
        <row r="1728">
          <cell r="A1728" t="str">
            <v/>
          </cell>
          <cell r="B1728" t="str">
            <v/>
          </cell>
          <cell r="D1728" t="str">
            <v/>
          </cell>
          <cell r="F1728">
            <v>0</v>
          </cell>
          <cell r="G1728">
            <v>0</v>
          </cell>
        </row>
        <row r="1729">
          <cell r="A1729" t="str">
            <v/>
          </cell>
          <cell r="B1729" t="str">
            <v/>
          </cell>
          <cell r="D1729" t="str">
            <v/>
          </cell>
          <cell r="F1729">
            <v>0</v>
          </cell>
          <cell r="G1729">
            <v>0</v>
          </cell>
        </row>
        <row r="1730">
          <cell r="A1730" t="str">
            <v/>
          </cell>
          <cell r="B1730" t="str">
            <v/>
          </cell>
          <cell r="D1730" t="str">
            <v/>
          </cell>
          <cell r="F1730">
            <v>0</v>
          </cell>
          <cell r="G1730">
            <v>0</v>
          </cell>
        </row>
        <row r="1731">
          <cell r="A1731" t="str">
            <v/>
          </cell>
          <cell r="B1731" t="str">
            <v/>
          </cell>
          <cell r="D1731" t="str">
            <v/>
          </cell>
          <cell r="F1731">
            <v>0</v>
          </cell>
          <cell r="G1731">
            <v>0</v>
          </cell>
        </row>
        <row r="1732">
          <cell r="A1732" t="str">
            <v/>
          </cell>
          <cell r="B1732" t="str">
            <v/>
          </cell>
          <cell r="D1732" t="str">
            <v/>
          </cell>
          <cell r="F1732">
            <v>0</v>
          </cell>
          <cell r="G1732">
            <v>0</v>
          </cell>
        </row>
        <row r="1733">
          <cell r="A1733" t="str">
            <v/>
          </cell>
          <cell r="B1733" t="str">
            <v/>
          </cell>
          <cell r="D1733" t="str">
            <v/>
          </cell>
          <cell r="F1733">
            <v>0</v>
          </cell>
          <cell r="G1733">
            <v>0</v>
          </cell>
        </row>
        <row r="1734">
          <cell r="A1734" t="str">
            <v/>
          </cell>
          <cell r="B1734" t="str">
            <v/>
          </cell>
          <cell r="D1734" t="str">
            <v/>
          </cell>
          <cell r="F1734">
            <v>0</v>
          </cell>
          <cell r="G1734">
            <v>0</v>
          </cell>
        </row>
        <row r="1735">
          <cell r="A1735" t="str">
            <v/>
          </cell>
          <cell r="B1735" t="str">
            <v/>
          </cell>
          <cell r="D1735" t="str">
            <v/>
          </cell>
          <cell r="F1735">
            <v>0</v>
          </cell>
          <cell r="G1735">
            <v>0</v>
          </cell>
        </row>
        <row r="1736">
          <cell r="F1736" t="str">
            <v>Total B</v>
          </cell>
          <cell r="G1736">
            <v>0</v>
          </cell>
        </row>
        <row r="1737">
          <cell r="C1737" t="str">
            <v>C - EQUIPOS</v>
          </cell>
        </row>
        <row r="1738">
          <cell r="A1738" t="str">
            <v/>
          </cell>
          <cell r="B1738" t="str">
            <v/>
          </cell>
          <cell r="D1738" t="str">
            <v/>
          </cell>
          <cell r="F1738">
            <v>0</v>
          </cell>
          <cell r="G1738">
            <v>0</v>
          </cell>
        </row>
        <row r="1739">
          <cell r="A1739" t="str">
            <v/>
          </cell>
          <cell r="B1739" t="str">
            <v/>
          </cell>
          <cell r="D1739" t="str">
            <v/>
          </cell>
          <cell r="F1739">
            <v>0</v>
          </cell>
          <cell r="G1739">
            <v>0</v>
          </cell>
        </row>
        <row r="1740">
          <cell r="A1740" t="str">
            <v/>
          </cell>
          <cell r="B1740" t="str">
            <v/>
          </cell>
          <cell r="D1740" t="str">
            <v/>
          </cell>
          <cell r="F1740">
            <v>0</v>
          </cell>
          <cell r="G1740">
            <v>0</v>
          </cell>
        </row>
        <row r="1741">
          <cell r="A1741" t="str">
            <v/>
          </cell>
          <cell r="B1741" t="str">
            <v/>
          </cell>
          <cell r="D1741" t="str">
            <v/>
          </cell>
          <cell r="F1741">
            <v>0</v>
          </cell>
          <cell r="G1741">
            <v>0</v>
          </cell>
        </row>
        <row r="1742">
          <cell r="A1742" t="str">
            <v/>
          </cell>
          <cell r="B1742" t="str">
            <v/>
          </cell>
          <cell r="D1742" t="str">
            <v/>
          </cell>
          <cell r="F1742">
            <v>0</v>
          </cell>
          <cell r="G1742">
            <v>0</v>
          </cell>
        </row>
        <row r="1743">
          <cell r="A1743" t="str">
            <v/>
          </cell>
          <cell r="B1743" t="str">
            <v/>
          </cell>
          <cell r="D1743" t="str">
            <v/>
          </cell>
          <cell r="F1743">
            <v>0</v>
          </cell>
          <cell r="G1743">
            <v>0</v>
          </cell>
        </row>
        <row r="1744">
          <cell r="A1744" t="str">
            <v/>
          </cell>
          <cell r="B1744" t="str">
            <v/>
          </cell>
          <cell r="D1744" t="str">
            <v/>
          </cell>
          <cell r="F1744">
            <v>0</v>
          </cell>
          <cell r="G1744">
            <v>0</v>
          </cell>
        </row>
        <row r="1745">
          <cell r="A1745" t="str">
            <v/>
          </cell>
          <cell r="B1745" t="str">
            <v/>
          </cell>
          <cell r="D1745" t="str">
            <v/>
          </cell>
          <cell r="F1745">
            <v>0</v>
          </cell>
          <cell r="G1745">
            <v>0</v>
          </cell>
        </row>
        <row r="1746">
          <cell r="A1746" t="str">
            <v/>
          </cell>
          <cell r="B1746" t="str">
            <v/>
          </cell>
          <cell r="D1746" t="str">
            <v/>
          </cell>
          <cell r="F1746">
            <v>0</v>
          </cell>
          <cell r="G1746">
            <v>0</v>
          </cell>
        </row>
        <row r="1747">
          <cell r="F1747" t="str">
            <v>Total C</v>
          </cell>
          <cell r="G1747">
            <v>0</v>
          </cell>
        </row>
        <row r="1749">
          <cell r="A1749" t="str">
            <v>11.4</v>
          </cell>
          <cell r="B1749" t="str">
            <v>Artefactos</v>
          </cell>
          <cell r="D1749" t="str">
            <v>Costo  Neto</v>
          </cell>
          <cell r="F1749" t="str">
            <v>Total D=A+B+C</v>
          </cell>
          <cell r="G1749">
            <v>0</v>
          </cell>
        </row>
        <row r="1751">
          <cell r="A1751" t="str">
            <v>ANALISIS DE PRECIOS</v>
          </cell>
        </row>
        <row r="1752">
          <cell r="A1752" t="str">
            <v>COMITENTE:</v>
          </cell>
          <cell r="B1752" t="str">
            <v>DIRECCIÓN DE INFRAESTRUCTURA ESCOLAR</v>
          </cell>
        </row>
        <row r="1753">
          <cell r="A1753" t="str">
            <v>CONTRATISTA:</v>
          </cell>
          <cell r="B1753">
            <v>0</v>
          </cell>
        </row>
        <row r="1754">
          <cell r="A1754" t="str">
            <v>OBRA:</v>
          </cell>
          <cell r="B1754" t="str">
            <v>ESCUELA 24 DE SEPTIEMBRE</v>
          </cell>
          <cell r="F1754" t="str">
            <v>PRECIOS A:</v>
          </cell>
          <cell r="G1754">
            <v>0</v>
          </cell>
        </row>
        <row r="1755">
          <cell r="A1755" t="str">
            <v>UBICACIÓN:</v>
          </cell>
          <cell r="B1755" t="str">
            <v>DEPARTAMENTO JACHAL</v>
          </cell>
        </row>
        <row r="1756">
          <cell r="A1756" t="str">
            <v>RUBRO:</v>
          </cell>
          <cell r="B1756">
            <v>12</v>
          </cell>
          <cell r="C1756" t="str">
            <v xml:space="preserve"> INSTALACIÓN SANITARIA</v>
          </cell>
        </row>
        <row r="1757">
          <cell r="A1757" t="str">
            <v>ITEM:</v>
          </cell>
          <cell r="B1757" t="str">
            <v>12.1</v>
          </cell>
          <cell r="C1757" t="str">
            <v>Instalación base de cloacas, caños, cámaras</v>
          </cell>
          <cell r="F1757" t="str">
            <v>UNIDAD:</v>
          </cell>
          <cell r="G1757" t="str">
            <v>gl</v>
          </cell>
        </row>
        <row r="1759">
          <cell r="A1759" t="str">
            <v>DATOS REDETERMINACION</v>
          </cell>
          <cell r="C1759" t="str">
            <v>DESIGNACION</v>
          </cell>
          <cell r="D1759" t="str">
            <v>U</v>
          </cell>
          <cell r="E1759" t="str">
            <v>Cantidad</v>
          </cell>
          <cell r="F1759" t="str">
            <v>$ Unitarios</v>
          </cell>
          <cell r="G1759" t="str">
            <v>$ Parcial</v>
          </cell>
        </row>
        <row r="1760">
          <cell r="A1760" t="str">
            <v>CÓDIGO</v>
          </cell>
          <cell r="B1760" t="str">
            <v>DESCRIPCIÓN</v>
          </cell>
        </row>
        <row r="1761">
          <cell r="C1761" t="str">
            <v>A - MATERIALES</v>
          </cell>
        </row>
        <row r="1762">
          <cell r="A1762" t="str">
            <v/>
          </cell>
          <cell r="B1762" t="str">
            <v/>
          </cell>
          <cell r="D1762" t="str">
            <v/>
          </cell>
          <cell r="F1762">
            <v>0</v>
          </cell>
          <cell r="G1762">
            <v>0</v>
          </cell>
        </row>
        <row r="1763">
          <cell r="A1763" t="str">
            <v/>
          </cell>
          <cell r="B1763" t="str">
            <v/>
          </cell>
          <cell r="D1763" t="str">
            <v/>
          </cell>
          <cell r="F1763">
            <v>0</v>
          </cell>
          <cell r="G1763">
            <v>0</v>
          </cell>
        </row>
        <row r="1764">
          <cell r="A1764" t="str">
            <v/>
          </cell>
          <cell r="B1764" t="str">
            <v/>
          </cell>
          <cell r="D1764" t="str">
            <v/>
          </cell>
          <cell r="F1764">
            <v>0</v>
          </cell>
          <cell r="G1764">
            <v>0</v>
          </cell>
        </row>
        <row r="1765">
          <cell r="A1765" t="str">
            <v/>
          </cell>
          <cell r="B1765" t="str">
            <v/>
          </cell>
          <cell r="D1765" t="str">
            <v/>
          </cell>
          <cell r="F1765">
            <v>0</v>
          </cell>
          <cell r="G1765">
            <v>0</v>
          </cell>
        </row>
        <row r="1766">
          <cell r="A1766" t="str">
            <v/>
          </cell>
          <cell r="B1766" t="str">
            <v/>
          </cell>
          <cell r="D1766" t="str">
            <v/>
          </cell>
          <cell r="F1766">
            <v>0</v>
          </cell>
          <cell r="G1766">
            <v>0</v>
          </cell>
        </row>
        <row r="1767">
          <cell r="A1767" t="str">
            <v/>
          </cell>
          <cell r="B1767" t="str">
            <v/>
          </cell>
          <cell r="D1767" t="str">
            <v/>
          </cell>
          <cell r="F1767">
            <v>0</v>
          </cell>
          <cell r="G1767">
            <v>0</v>
          </cell>
        </row>
        <row r="1768">
          <cell r="A1768" t="str">
            <v/>
          </cell>
          <cell r="B1768" t="str">
            <v/>
          </cell>
          <cell r="D1768" t="str">
            <v/>
          </cell>
          <cell r="F1768">
            <v>0</v>
          </cell>
          <cell r="G1768">
            <v>0</v>
          </cell>
        </row>
        <row r="1769">
          <cell r="A1769" t="str">
            <v/>
          </cell>
          <cell r="B1769" t="str">
            <v/>
          </cell>
          <cell r="D1769" t="str">
            <v/>
          </cell>
          <cell r="F1769">
            <v>0</v>
          </cell>
          <cell r="G1769">
            <v>0</v>
          </cell>
        </row>
        <row r="1770">
          <cell r="A1770" t="str">
            <v/>
          </cell>
          <cell r="B1770" t="str">
            <v/>
          </cell>
          <cell r="D1770" t="str">
            <v/>
          </cell>
          <cell r="F1770">
            <v>0</v>
          </cell>
          <cell r="G1770">
            <v>0</v>
          </cell>
        </row>
        <row r="1771">
          <cell r="A1771" t="str">
            <v/>
          </cell>
          <cell r="B1771" t="str">
            <v/>
          </cell>
          <cell r="D1771" t="str">
            <v/>
          </cell>
          <cell r="F1771">
            <v>0</v>
          </cell>
          <cell r="G1771">
            <v>0</v>
          </cell>
        </row>
        <row r="1772">
          <cell r="A1772" t="str">
            <v/>
          </cell>
          <cell r="B1772" t="str">
            <v/>
          </cell>
          <cell r="D1772" t="str">
            <v/>
          </cell>
          <cell r="F1772">
            <v>0</v>
          </cell>
          <cell r="G1772">
            <v>0</v>
          </cell>
        </row>
        <row r="1773">
          <cell r="A1773" t="str">
            <v/>
          </cell>
          <cell r="B1773" t="str">
            <v/>
          </cell>
          <cell r="D1773" t="str">
            <v/>
          </cell>
          <cell r="F1773">
            <v>0</v>
          </cell>
          <cell r="G1773">
            <v>0</v>
          </cell>
        </row>
        <row r="1774">
          <cell r="A1774" t="str">
            <v/>
          </cell>
          <cell r="B1774" t="str">
            <v/>
          </cell>
          <cell r="D1774" t="str">
            <v/>
          </cell>
          <cell r="F1774">
            <v>0</v>
          </cell>
          <cell r="G1774">
            <v>0</v>
          </cell>
        </row>
        <row r="1775">
          <cell r="A1775" t="str">
            <v/>
          </cell>
          <cell r="B1775" t="str">
            <v/>
          </cell>
          <cell r="D1775" t="str">
            <v/>
          </cell>
          <cell r="F1775">
            <v>0</v>
          </cell>
          <cell r="G1775">
            <v>0</v>
          </cell>
        </row>
        <row r="1776">
          <cell r="F1776" t="str">
            <v>Total A</v>
          </cell>
          <cell r="G1776">
            <v>0</v>
          </cell>
        </row>
        <row r="1777">
          <cell r="C1777" t="str">
            <v>B - MANO DE OBRA</v>
          </cell>
        </row>
        <row r="1778">
          <cell r="A1778" t="str">
            <v/>
          </cell>
          <cell r="B1778" t="str">
            <v/>
          </cell>
          <cell r="D1778" t="str">
            <v/>
          </cell>
          <cell r="F1778">
            <v>0</v>
          </cell>
          <cell r="G1778">
            <v>0</v>
          </cell>
        </row>
        <row r="1779">
          <cell r="A1779" t="str">
            <v/>
          </cell>
          <cell r="B1779" t="str">
            <v/>
          </cell>
          <cell r="D1779" t="str">
            <v/>
          </cell>
          <cell r="F1779">
            <v>0</v>
          </cell>
          <cell r="G1779">
            <v>0</v>
          </cell>
        </row>
        <row r="1780">
          <cell r="A1780" t="str">
            <v/>
          </cell>
          <cell r="B1780" t="str">
            <v/>
          </cell>
          <cell r="D1780" t="str">
            <v/>
          </cell>
          <cell r="F1780">
            <v>0</v>
          </cell>
          <cell r="G1780">
            <v>0</v>
          </cell>
        </row>
        <row r="1781">
          <cell r="A1781" t="str">
            <v/>
          </cell>
          <cell r="B1781" t="str">
            <v/>
          </cell>
          <cell r="D1781" t="str">
            <v/>
          </cell>
          <cell r="F1781">
            <v>0</v>
          </cell>
          <cell r="G1781">
            <v>0</v>
          </cell>
        </row>
        <row r="1782">
          <cell r="A1782" t="str">
            <v/>
          </cell>
          <cell r="B1782" t="str">
            <v/>
          </cell>
          <cell r="D1782" t="str">
            <v/>
          </cell>
          <cell r="F1782">
            <v>0</v>
          </cell>
          <cell r="G1782">
            <v>0</v>
          </cell>
        </row>
        <row r="1783">
          <cell r="A1783" t="str">
            <v/>
          </cell>
          <cell r="B1783" t="str">
            <v/>
          </cell>
          <cell r="D1783" t="str">
            <v/>
          </cell>
          <cell r="F1783">
            <v>0</v>
          </cell>
          <cell r="G1783">
            <v>0</v>
          </cell>
        </row>
        <row r="1784">
          <cell r="A1784" t="str">
            <v/>
          </cell>
          <cell r="B1784" t="str">
            <v/>
          </cell>
          <cell r="D1784" t="str">
            <v/>
          </cell>
          <cell r="F1784">
            <v>0</v>
          </cell>
          <cell r="G1784">
            <v>0</v>
          </cell>
        </row>
        <row r="1785">
          <cell r="A1785" t="str">
            <v/>
          </cell>
          <cell r="B1785" t="str">
            <v/>
          </cell>
          <cell r="D1785" t="str">
            <v/>
          </cell>
          <cell r="F1785">
            <v>0</v>
          </cell>
          <cell r="G1785">
            <v>0</v>
          </cell>
        </row>
        <row r="1786">
          <cell r="F1786" t="str">
            <v>Total B</v>
          </cell>
          <cell r="G1786">
            <v>0</v>
          </cell>
        </row>
        <row r="1787">
          <cell r="C1787" t="str">
            <v>C - EQUIPOS</v>
          </cell>
        </row>
        <row r="1788">
          <cell r="A1788" t="str">
            <v/>
          </cell>
          <cell r="B1788" t="str">
            <v/>
          </cell>
          <cell r="D1788" t="str">
            <v/>
          </cell>
          <cell r="F1788">
            <v>0</v>
          </cell>
          <cell r="G1788">
            <v>0</v>
          </cell>
        </row>
        <row r="1789">
          <cell r="A1789" t="str">
            <v/>
          </cell>
          <cell r="B1789" t="str">
            <v/>
          </cell>
          <cell r="D1789" t="str">
            <v/>
          </cell>
          <cell r="F1789">
            <v>0</v>
          </cell>
          <cell r="G1789">
            <v>0</v>
          </cell>
        </row>
        <row r="1790">
          <cell r="A1790" t="str">
            <v/>
          </cell>
          <cell r="B1790" t="str">
            <v/>
          </cell>
          <cell r="D1790" t="str">
            <v/>
          </cell>
          <cell r="F1790">
            <v>0</v>
          </cell>
          <cell r="G1790">
            <v>0</v>
          </cell>
        </row>
        <row r="1791">
          <cell r="A1791" t="str">
            <v/>
          </cell>
          <cell r="B1791" t="str">
            <v/>
          </cell>
          <cell r="D1791" t="str">
            <v/>
          </cell>
          <cell r="F1791">
            <v>0</v>
          </cell>
          <cell r="G1791">
            <v>0</v>
          </cell>
        </row>
        <row r="1792">
          <cell r="A1792" t="str">
            <v/>
          </cell>
          <cell r="B1792" t="str">
            <v/>
          </cell>
          <cell r="D1792" t="str">
            <v/>
          </cell>
          <cell r="F1792">
            <v>0</v>
          </cell>
          <cell r="G1792">
            <v>0</v>
          </cell>
        </row>
        <row r="1793">
          <cell r="A1793" t="str">
            <v/>
          </cell>
          <cell r="B1793" t="str">
            <v/>
          </cell>
          <cell r="D1793" t="str">
            <v/>
          </cell>
          <cell r="F1793">
            <v>0</v>
          </cell>
          <cell r="G1793">
            <v>0</v>
          </cell>
        </row>
        <row r="1794">
          <cell r="A1794" t="str">
            <v/>
          </cell>
          <cell r="B1794" t="str">
            <v/>
          </cell>
          <cell r="D1794" t="str">
            <v/>
          </cell>
          <cell r="F1794">
            <v>0</v>
          </cell>
          <cell r="G1794">
            <v>0</v>
          </cell>
        </row>
        <row r="1795">
          <cell r="A1795" t="str">
            <v/>
          </cell>
          <cell r="B1795" t="str">
            <v/>
          </cell>
          <cell r="D1795" t="str">
            <v/>
          </cell>
          <cell r="F1795">
            <v>0</v>
          </cell>
          <cell r="G1795">
            <v>0</v>
          </cell>
        </row>
        <row r="1796">
          <cell r="A1796" t="str">
            <v/>
          </cell>
          <cell r="B1796" t="str">
            <v/>
          </cell>
          <cell r="D1796" t="str">
            <v/>
          </cell>
          <cell r="F1796">
            <v>0</v>
          </cell>
          <cell r="G1796">
            <v>0</v>
          </cell>
        </row>
        <row r="1797">
          <cell r="F1797" t="str">
            <v>Total C</v>
          </cell>
          <cell r="G1797">
            <v>0</v>
          </cell>
        </row>
        <row r="1799">
          <cell r="A1799" t="str">
            <v>12.1</v>
          </cell>
          <cell r="B1799" t="str">
            <v>Instalación base de cloacas, caños, cámaras</v>
          </cell>
          <cell r="D1799" t="str">
            <v>Costo  Neto</v>
          </cell>
          <cell r="F1799" t="str">
            <v>Total D=A+B+C</v>
          </cell>
          <cell r="G1799">
            <v>0</v>
          </cell>
        </row>
        <row r="1801">
          <cell r="A1801" t="str">
            <v>ANALISIS DE PRECIOS</v>
          </cell>
        </row>
        <row r="1802">
          <cell r="A1802" t="str">
            <v>COMITENTE:</v>
          </cell>
          <cell r="B1802" t="str">
            <v>DIRECCIÓN DE INFRAESTRUCTURA ESCOLAR</v>
          </cell>
        </row>
        <row r="1803">
          <cell r="A1803" t="str">
            <v>CONTRATISTA:</v>
          </cell>
          <cell r="B1803">
            <v>0</v>
          </cell>
        </row>
        <row r="1804">
          <cell r="A1804" t="str">
            <v>OBRA:</v>
          </cell>
          <cell r="B1804" t="str">
            <v>ESCUELA 24 DE SEPTIEMBRE</v>
          </cell>
          <cell r="F1804" t="str">
            <v>PRECIOS A:</v>
          </cell>
          <cell r="G1804">
            <v>0</v>
          </cell>
        </row>
        <row r="1805">
          <cell r="A1805" t="str">
            <v>UBICACIÓN:</v>
          </cell>
          <cell r="B1805" t="str">
            <v>DEPARTAMENTO JACHAL</v>
          </cell>
        </row>
        <row r="1806">
          <cell r="A1806" t="str">
            <v>RUBRO:</v>
          </cell>
          <cell r="B1806">
            <v>12</v>
          </cell>
          <cell r="C1806" t="str">
            <v xml:space="preserve"> INSTALACIÓN SANITARIA</v>
          </cell>
        </row>
        <row r="1807">
          <cell r="A1807" t="str">
            <v>ITEM:</v>
          </cell>
          <cell r="B1807" t="str">
            <v>12.2</v>
          </cell>
          <cell r="C1807" t="str">
            <v>Ventilación</v>
          </cell>
          <cell r="F1807" t="str">
            <v>UNIDAD:</v>
          </cell>
          <cell r="G1807" t="str">
            <v>gl</v>
          </cell>
        </row>
        <row r="1809">
          <cell r="A1809" t="str">
            <v>DATOS REDETERMINACION</v>
          </cell>
          <cell r="C1809" t="str">
            <v>DESIGNACION</v>
          </cell>
          <cell r="D1809" t="str">
            <v>U</v>
          </cell>
          <cell r="E1809" t="str">
            <v>Cantidad</v>
          </cell>
          <cell r="F1809" t="str">
            <v>$ Unitarios</v>
          </cell>
          <cell r="G1809" t="str">
            <v>$ Parcial</v>
          </cell>
        </row>
        <row r="1810">
          <cell r="A1810" t="str">
            <v>CÓDIGO</v>
          </cell>
          <cell r="B1810" t="str">
            <v>DESCRIPCIÓN</v>
          </cell>
        </row>
        <row r="1811">
          <cell r="C1811" t="str">
            <v>A - MATERIALES</v>
          </cell>
        </row>
        <row r="1812">
          <cell r="A1812" t="str">
            <v/>
          </cell>
          <cell r="B1812" t="str">
            <v/>
          </cell>
          <cell r="D1812" t="str">
            <v/>
          </cell>
          <cell r="F1812">
            <v>0</v>
          </cell>
          <cell r="G1812">
            <v>0</v>
          </cell>
        </row>
        <row r="1813">
          <cell r="A1813" t="str">
            <v/>
          </cell>
          <cell r="B1813" t="str">
            <v/>
          </cell>
          <cell r="D1813" t="str">
            <v/>
          </cell>
          <cell r="F1813">
            <v>0</v>
          </cell>
          <cell r="G1813">
            <v>0</v>
          </cell>
        </row>
        <row r="1814">
          <cell r="A1814" t="str">
            <v/>
          </cell>
          <cell r="B1814" t="str">
            <v/>
          </cell>
          <cell r="D1814" t="str">
            <v/>
          </cell>
          <cell r="F1814">
            <v>0</v>
          </cell>
          <cell r="G1814">
            <v>0</v>
          </cell>
        </row>
        <row r="1815">
          <cell r="A1815" t="str">
            <v/>
          </cell>
          <cell r="B1815" t="str">
            <v/>
          </cell>
          <cell r="D1815" t="str">
            <v/>
          </cell>
          <cell r="F1815">
            <v>0</v>
          </cell>
          <cell r="G1815">
            <v>0</v>
          </cell>
        </row>
        <row r="1816">
          <cell r="A1816" t="str">
            <v/>
          </cell>
          <cell r="B1816" t="str">
            <v/>
          </cell>
          <cell r="D1816" t="str">
            <v/>
          </cell>
          <cell r="F1816">
            <v>0</v>
          </cell>
          <cell r="G1816">
            <v>0</v>
          </cell>
        </row>
        <row r="1817">
          <cell r="A1817" t="str">
            <v/>
          </cell>
          <cell r="B1817" t="str">
            <v/>
          </cell>
          <cell r="D1817" t="str">
            <v/>
          </cell>
          <cell r="F1817">
            <v>0</v>
          </cell>
          <cell r="G1817">
            <v>0</v>
          </cell>
        </row>
        <row r="1818">
          <cell r="A1818" t="str">
            <v/>
          </cell>
          <cell r="B1818" t="str">
            <v/>
          </cell>
          <cell r="D1818" t="str">
            <v/>
          </cell>
          <cell r="F1818">
            <v>0</v>
          </cell>
          <cell r="G1818">
            <v>0</v>
          </cell>
        </row>
        <row r="1819">
          <cell r="A1819" t="str">
            <v/>
          </cell>
          <cell r="B1819" t="str">
            <v/>
          </cell>
          <cell r="D1819" t="str">
            <v/>
          </cell>
          <cell r="F1819">
            <v>0</v>
          </cell>
          <cell r="G1819">
            <v>0</v>
          </cell>
        </row>
        <row r="1820">
          <cell r="A1820" t="str">
            <v/>
          </cell>
          <cell r="B1820" t="str">
            <v/>
          </cell>
          <cell r="D1820" t="str">
            <v/>
          </cell>
          <cell r="F1820">
            <v>0</v>
          </cell>
          <cell r="G1820">
            <v>0</v>
          </cell>
        </row>
        <row r="1821">
          <cell r="A1821" t="str">
            <v/>
          </cell>
          <cell r="B1821" t="str">
            <v/>
          </cell>
          <cell r="D1821" t="str">
            <v/>
          </cell>
          <cell r="F1821">
            <v>0</v>
          </cell>
          <cell r="G1821">
            <v>0</v>
          </cell>
        </row>
        <row r="1822">
          <cell r="A1822" t="str">
            <v/>
          </cell>
          <cell r="B1822" t="str">
            <v/>
          </cell>
          <cell r="D1822" t="str">
            <v/>
          </cell>
          <cell r="F1822">
            <v>0</v>
          </cell>
          <cell r="G1822">
            <v>0</v>
          </cell>
        </row>
        <row r="1823">
          <cell r="A1823" t="str">
            <v/>
          </cell>
          <cell r="B1823" t="str">
            <v/>
          </cell>
          <cell r="D1823" t="str">
            <v/>
          </cell>
          <cell r="F1823">
            <v>0</v>
          </cell>
          <cell r="G1823">
            <v>0</v>
          </cell>
        </row>
        <row r="1824">
          <cell r="A1824" t="str">
            <v/>
          </cell>
          <cell r="B1824" t="str">
            <v/>
          </cell>
          <cell r="D1824" t="str">
            <v/>
          </cell>
          <cell r="F1824">
            <v>0</v>
          </cell>
          <cell r="G1824">
            <v>0</v>
          </cell>
        </row>
        <row r="1825">
          <cell r="A1825" t="str">
            <v/>
          </cell>
          <cell r="B1825" t="str">
            <v/>
          </cell>
          <cell r="D1825" t="str">
            <v/>
          </cell>
          <cell r="F1825">
            <v>0</v>
          </cell>
          <cell r="G1825">
            <v>0</v>
          </cell>
        </row>
        <row r="1826">
          <cell r="F1826" t="str">
            <v>Total A</v>
          </cell>
          <cell r="G1826">
            <v>0</v>
          </cell>
        </row>
        <row r="1827">
          <cell r="C1827" t="str">
            <v>B - MANO DE OBRA</v>
          </cell>
        </row>
        <row r="1828">
          <cell r="A1828" t="str">
            <v/>
          </cell>
          <cell r="B1828" t="str">
            <v/>
          </cell>
          <cell r="D1828" t="str">
            <v/>
          </cell>
          <cell r="F1828">
            <v>0</v>
          </cell>
          <cell r="G1828">
            <v>0</v>
          </cell>
        </row>
        <row r="1829">
          <cell r="A1829" t="str">
            <v/>
          </cell>
          <cell r="B1829" t="str">
            <v/>
          </cell>
          <cell r="D1829" t="str">
            <v/>
          </cell>
          <cell r="F1829">
            <v>0</v>
          </cell>
          <cell r="G1829">
            <v>0</v>
          </cell>
        </row>
        <row r="1830">
          <cell r="A1830" t="str">
            <v/>
          </cell>
          <cell r="B1830" t="str">
            <v/>
          </cell>
          <cell r="D1830" t="str">
            <v/>
          </cell>
          <cell r="F1830">
            <v>0</v>
          </cell>
          <cell r="G1830">
            <v>0</v>
          </cell>
        </row>
        <row r="1831">
          <cell r="A1831" t="str">
            <v/>
          </cell>
          <cell r="B1831" t="str">
            <v/>
          </cell>
          <cell r="D1831" t="str">
            <v/>
          </cell>
          <cell r="F1831">
            <v>0</v>
          </cell>
          <cell r="G1831">
            <v>0</v>
          </cell>
        </row>
        <row r="1832">
          <cell r="A1832" t="str">
            <v/>
          </cell>
          <cell r="B1832" t="str">
            <v/>
          </cell>
          <cell r="D1832" t="str">
            <v/>
          </cell>
          <cell r="F1832">
            <v>0</v>
          </cell>
          <cell r="G1832">
            <v>0</v>
          </cell>
        </row>
        <row r="1833">
          <cell r="A1833" t="str">
            <v/>
          </cell>
          <cell r="B1833" t="str">
            <v/>
          </cell>
          <cell r="D1833" t="str">
            <v/>
          </cell>
          <cell r="F1833">
            <v>0</v>
          </cell>
          <cell r="G1833">
            <v>0</v>
          </cell>
        </row>
        <row r="1834">
          <cell r="A1834" t="str">
            <v/>
          </cell>
          <cell r="B1834" t="str">
            <v/>
          </cell>
          <cell r="D1834" t="str">
            <v/>
          </cell>
          <cell r="F1834">
            <v>0</v>
          </cell>
          <cell r="G1834">
            <v>0</v>
          </cell>
        </row>
        <row r="1835">
          <cell r="A1835" t="str">
            <v/>
          </cell>
          <cell r="B1835" t="str">
            <v/>
          </cell>
          <cell r="D1835" t="str">
            <v/>
          </cell>
          <cell r="F1835">
            <v>0</v>
          </cell>
          <cell r="G1835">
            <v>0</v>
          </cell>
        </row>
        <row r="1836">
          <cell r="F1836" t="str">
            <v>Total B</v>
          </cell>
          <cell r="G1836">
            <v>0</v>
          </cell>
        </row>
        <row r="1837">
          <cell r="C1837" t="str">
            <v>C - EQUIPOS</v>
          </cell>
        </row>
        <row r="1838">
          <cell r="A1838" t="str">
            <v/>
          </cell>
          <cell r="B1838" t="str">
            <v/>
          </cell>
          <cell r="D1838" t="str">
            <v/>
          </cell>
          <cell r="F1838">
            <v>0</v>
          </cell>
          <cell r="G1838">
            <v>0</v>
          </cell>
        </row>
        <row r="1839">
          <cell r="A1839" t="str">
            <v/>
          </cell>
          <cell r="B1839" t="str">
            <v/>
          </cell>
          <cell r="D1839" t="str">
            <v/>
          </cell>
          <cell r="F1839">
            <v>0</v>
          </cell>
          <cell r="G1839">
            <v>0</v>
          </cell>
        </row>
        <row r="1840">
          <cell r="A1840" t="str">
            <v/>
          </cell>
          <cell r="B1840" t="str">
            <v/>
          </cell>
          <cell r="D1840" t="str">
            <v/>
          </cell>
          <cell r="F1840">
            <v>0</v>
          </cell>
          <cell r="G1840">
            <v>0</v>
          </cell>
        </row>
        <row r="1841">
          <cell r="A1841" t="str">
            <v/>
          </cell>
          <cell r="B1841" t="str">
            <v/>
          </cell>
          <cell r="D1841" t="str">
            <v/>
          </cell>
          <cell r="F1841">
            <v>0</v>
          </cell>
          <cell r="G1841">
            <v>0</v>
          </cell>
        </row>
        <row r="1842">
          <cell r="A1842" t="str">
            <v/>
          </cell>
          <cell r="B1842" t="str">
            <v/>
          </cell>
          <cell r="D1842" t="str">
            <v/>
          </cell>
          <cell r="F1842">
            <v>0</v>
          </cell>
          <cell r="G1842">
            <v>0</v>
          </cell>
        </row>
        <row r="1843">
          <cell r="A1843" t="str">
            <v/>
          </cell>
          <cell r="B1843" t="str">
            <v/>
          </cell>
          <cell r="D1843" t="str">
            <v/>
          </cell>
          <cell r="F1843">
            <v>0</v>
          </cell>
          <cell r="G1843">
            <v>0</v>
          </cell>
        </row>
        <row r="1844">
          <cell r="A1844" t="str">
            <v/>
          </cell>
          <cell r="B1844" t="str">
            <v/>
          </cell>
          <cell r="D1844" t="str">
            <v/>
          </cell>
          <cell r="F1844">
            <v>0</v>
          </cell>
          <cell r="G1844">
            <v>0</v>
          </cell>
        </row>
        <row r="1845">
          <cell r="A1845" t="str">
            <v/>
          </cell>
          <cell r="B1845" t="str">
            <v/>
          </cell>
          <cell r="D1845" t="str">
            <v/>
          </cell>
          <cell r="F1845">
            <v>0</v>
          </cell>
          <cell r="G1845">
            <v>0</v>
          </cell>
        </row>
        <row r="1846">
          <cell r="A1846" t="str">
            <v/>
          </cell>
          <cell r="B1846" t="str">
            <v/>
          </cell>
          <cell r="D1846" t="str">
            <v/>
          </cell>
          <cell r="F1846">
            <v>0</v>
          </cell>
          <cell r="G1846">
            <v>0</v>
          </cell>
        </row>
        <row r="1847">
          <cell r="F1847" t="str">
            <v>Total C</v>
          </cell>
          <cell r="G1847">
            <v>0</v>
          </cell>
        </row>
        <row r="1849">
          <cell r="A1849" t="str">
            <v>12.2</v>
          </cell>
          <cell r="B1849" t="str">
            <v>Ventilación</v>
          </cell>
          <cell r="D1849" t="str">
            <v>Costo  Neto</v>
          </cell>
          <cell r="F1849" t="str">
            <v>Total D=A+B+C</v>
          </cell>
          <cell r="G1849">
            <v>0</v>
          </cell>
        </row>
        <row r="1851">
          <cell r="A1851" t="str">
            <v>ANALISIS DE PRECIOS</v>
          </cell>
        </row>
        <row r="1852">
          <cell r="A1852" t="str">
            <v>COMITENTE:</v>
          </cell>
          <cell r="B1852" t="str">
            <v>DIRECCIÓN DE INFRAESTRUCTURA ESCOLAR</v>
          </cell>
        </row>
        <row r="1853">
          <cell r="A1853" t="str">
            <v>CONTRATISTA:</v>
          </cell>
          <cell r="B1853">
            <v>0</v>
          </cell>
        </row>
        <row r="1854">
          <cell r="A1854" t="str">
            <v>OBRA:</v>
          </cell>
          <cell r="B1854" t="str">
            <v>ESCUELA 24 DE SEPTIEMBRE</v>
          </cell>
          <cell r="F1854" t="str">
            <v>PRECIOS A:</v>
          </cell>
          <cell r="G1854">
            <v>0</v>
          </cell>
        </row>
        <row r="1855">
          <cell r="A1855" t="str">
            <v>UBICACIÓN:</v>
          </cell>
          <cell r="B1855" t="str">
            <v>DEPARTAMENTO JACHAL</v>
          </cell>
        </row>
        <row r="1856">
          <cell r="A1856" t="str">
            <v>RUBRO:</v>
          </cell>
          <cell r="B1856">
            <v>12</v>
          </cell>
          <cell r="C1856" t="str">
            <v xml:space="preserve"> INSTALACIÓN SANITARIA</v>
          </cell>
        </row>
        <row r="1857">
          <cell r="A1857" t="str">
            <v>ITEM:</v>
          </cell>
          <cell r="B1857" t="str">
            <v>12.3</v>
          </cell>
          <cell r="C1857" t="str">
            <v>Dispositivos de tratamiento de efuentes</v>
          </cell>
          <cell r="F1857" t="str">
            <v>UNIDAD:</v>
          </cell>
          <cell r="G1857" t="str">
            <v>gl</v>
          </cell>
        </row>
        <row r="1859">
          <cell r="A1859" t="str">
            <v>DATOS REDETERMINACION</v>
          </cell>
          <cell r="C1859" t="str">
            <v>DESIGNACION</v>
          </cell>
          <cell r="D1859" t="str">
            <v>U</v>
          </cell>
          <cell r="E1859" t="str">
            <v>Cantidad</v>
          </cell>
          <cell r="F1859" t="str">
            <v>$ Unitarios</v>
          </cell>
          <cell r="G1859" t="str">
            <v>$ Parcial</v>
          </cell>
        </row>
        <row r="1860">
          <cell r="A1860" t="str">
            <v>CÓDIGO</v>
          </cell>
          <cell r="B1860" t="str">
            <v>DESCRIPCIÓN</v>
          </cell>
        </row>
        <row r="1861">
          <cell r="C1861" t="str">
            <v>A - MATERIALES</v>
          </cell>
        </row>
        <row r="1862">
          <cell r="A1862" t="str">
            <v/>
          </cell>
          <cell r="B1862" t="str">
            <v/>
          </cell>
          <cell r="D1862" t="str">
            <v/>
          </cell>
          <cell r="F1862">
            <v>0</v>
          </cell>
          <cell r="G1862">
            <v>0</v>
          </cell>
        </row>
        <row r="1863">
          <cell r="A1863" t="str">
            <v/>
          </cell>
          <cell r="B1863" t="str">
            <v/>
          </cell>
          <cell r="D1863" t="str">
            <v/>
          </cell>
          <cell r="F1863">
            <v>0</v>
          </cell>
          <cell r="G1863">
            <v>0</v>
          </cell>
        </row>
        <row r="1864">
          <cell r="A1864" t="str">
            <v/>
          </cell>
          <cell r="B1864" t="str">
            <v/>
          </cell>
          <cell r="D1864" t="str">
            <v/>
          </cell>
          <cell r="F1864">
            <v>0</v>
          </cell>
          <cell r="G1864">
            <v>0</v>
          </cell>
        </row>
        <row r="1865">
          <cell r="A1865" t="str">
            <v/>
          </cell>
          <cell r="B1865" t="str">
            <v/>
          </cell>
          <cell r="D1865" t="str">
            <v/>
          </cell>
          <cell r="F1865">
            <v>0</v>
          </cell>
          <cell r="G1865">
            <v>0</v>
          </cell>
        </row>
        <row r="1866">
          <cell r="A1866" t="str">
            <v/>
          </cell>
          <cell r="B1866" t="str">
            <v/>
          </cell>
          <cell r="D1866" t="str">
            <v/>
          </cell>
          <cell r="F1866">
            <v>0</v>
          </cell>
          <cell r="G1866">
            <v>0</v>
          </cell>
        </row>
        <row r="1867">
          <cell r="A1867" t="str">
            <v/>
          </cell>
          <cell r="B1867" t="str">
            <v/>
          </cell>
          <cell r="D1867" t="str">
            <v/>
          </cell>
          <cell r="F1867">
            <v>0</v>
          </cell>
          <cell r="G1867">
            <v>0</v>
          </cell>
        </row>
        <row r="1868">
          <cell r="A1868" t="str">
            <v/>
          </cell>
          <cell r="B1868" t="str">
            <v/>
          </cell>
          <cell r="D1868" t="str">
            <v/>
          </cell>
          <cell r="F1868">
            <v>0</v>
          </cell>
          <cell r="G1868">
            <v>0</v>
          </cell>
        </row>
        <row r="1869">
          <cell r="A1869" t="str">
            <v/>
          </cell>
          <cell r="B1869" t="str">
            <v/>
          </cell>
          <cell r="D1869" t="str">
            <v/>
          </cell>
          <cell r="F1869">
            <v>0</v>
          </cell>
          <cell r="G1869">
            <v>0</v>
          </cell>
        </row>
        <row r="1870">
          <cell r="A1870" t="str">
            <v/>
          </cell>
          <cell r="B1870" t="str">
            <v/>
          </cell>
          <cell r="D1870" t="str">
            <v/>
          </cell>
          <cell r="F1870">
            <v>0</v>
          </cell>
          <cell r="G1870">
            <v>0</v>
          </cell>
        </row>
        <row r="1871">
          <cell r="A1871" t="str">
            <v/>
          </cell>
          <cell r="B1871" t="str">
            <v/>
          </cell>
          <cell r="D1871" t="str">
            <v/>
          </cell>
          <cell r="F1871">
            <v>0</v>
          </cell>
          <cell r="G1871">
            <v>0</v>
          </cell>
        </row>
        <row r="1872">
          <cell r="A1872" t="str">
            <v/>
          </cell>
          <cell r="B1872" t="str">
            <v/>
          </cell>
          <cell r="D1872" t="str">
            <v/>
          </cell>
          <cell r="F1872">
            <v>0</v>
          </cell>
          <cell r="G1872">
            <v>0</v>
          </cell>
        </row>
        <row r="1873">
          <cell r="A1873" t="str">
            <v/>
          </cell>
          <cell r="B1873" t="str">
            <v/>
          </cell>
          <cell r="D1873" t="str">
            <v/>
          </cell>
          <cell r="F1873">
            <v>0</v>
          </cell>
          <cell r="G1873">
            <v>0</v>
          </cell>
        </row>
        <row r="1874">
          <cell r="A1874" t="str">
            <v/>
          </cell>
          <cell r="B1874" t="str">
            <v/>
          </cell>
          <cell r="D1874" t="str">
            <v/>
          </cell>
          <cell r="F1874">
            <v>0</v>
          </cell>
          <cell r="G1874">
            <v>0</v>
          </cell>
        </row>
        <row r="1875">
          <cell r="A1875" t="str">
            <v/>
          </cell>
          <cell r="B1875" t="str">
            <v/>
          </cell>
          <cell r="D1875" t="str">
            <v/>
          </cell>
          <cell r="F1875">
            <v>0</v>
          </cell>
          <cell r="G1875">
            <v>0</v>
          </cell>
        </row>
        <row r="1876">
          <cell r="F1876" t="str">
            <v>Total A</v>
          </cell>
          <cell r="G1876">
            <v>0</v>
          </cell>
        </row>
        <row r="1877">
          <cell r="C1877" t="str">
            <v>B - MANO DE OBRA</v>
          </cell>
        </row>
        <row r="1878">
          <cell r="A1878" t="str">
            <v/>
          </cell>
          <cell r="B1878" t="str">
            <v/>
          </cell>
          <cell r="D1878" t="str">
            <v/>
          </cell>
          <cell r="F1878">
            <v>0</v>
          </cell>
          <cell r="G1878">
            <v>0</v>
          </cell>
        </row>
        <row r="1879">
          <cell r="A1879" t="str">
            <v/>
          </cell>
          <cell r="B1879" t="str">
            <v/>
          </cell>
          <cell r="D1879" t="str">
            <v/>
          </cell>
          <cell r="F1879">
            <v>0</v>
          </cell>
          <cell r="G1879">
            <v>0</v>
          </cell>
        </row>
        <row r="1880">
          <cell r="A1880" t="str">
            <v/>
          </cell>
          <cell r="B1880" t="str">
            <v/>
          </cell>
          <cell r="D1880" t="str">
            <v/>
          </cell>
          <cell r="F1880">
            <v>0</v>
          </cell>
          <cell r="G1880">
            <v>0</v>
          </cell>
        </row>
        <row r="1881">
          <cell r="A1881" t="str">
            <v/>
          </cell>
          <cell r="B1881" t="str">
            <v/>
          </cell>
          <cell r="D1881" t="str">
            <v/>
          </cell>
          <cell r="F1881">
            <v>0</v>
          </cell>
          <cell r="G1881">
            <v>0</v>
          </cell>
        </row>
        <row r="1882">
          <cell r="A1882" t="str">
            <v/>
          </cell>
          <cell r="B1882" t="str">
            <v/>
          </cell>
          <cell r="D1882" t="str">
            <v/>
          </cell>
          <cell r="F1882">
            <v>0</v>
          </cell>
          <cell r="G1882">
            <v>0</v>
          </cell>
        </row>
        <row r="1883">
          <cell r="A1883" t="str">
            <v/>
          </cell>
          <cell r="B1883" t="str">
            <v/>
          </cell>
          <cell r="D1883" t="str">
            <v/>
          </cell>
          <cell r="F1883">
            <v>0</v>
          </cell>
          <cell r="G1883">
            <v>0</v>
          </cell>
        </row>
        <row r="1884">
          <cell r="A1884" t="str">
            <v/>
          </cell>
          <cell r="B1884" t="str">
            <v/>
          </cell>
          <cell r="D1884" t="str">
            <v/>
          </cell>
          <cell r="F1884">
            <v>0</v>
          </cell>
          <cell r="G1884">
            <v>0</v>
          </cell>
        </row>
        <row r="1885">
          <cell r="A1885" t="str">
            <v/>
          </cell>
          <cell r="B1885" t="str">
            <v/>
          </cell>
          <cell r="D1885" t="str">
            <v/>
          </cell>
          <cell r="F1885">
            <v>0</v>
          </cell>
          <cell r="G1885">
            <v>0</v>
          </cell>
        </row>
        <row r="1886">
          <cell r="F1886" t="str">
            <v>Total B</v>
          </cell>
          <cell r="G1886">
            <v>0</v>
          </cell>
        </row>
        <row r="1887">
          <cell r="C1887" t="str">
            <v>C - EQUIPOS</v>
          </cell>
        </row>
        <row r="1888">
          <cell r="A1888" t="str">
            <v/>
          </cell>
          <cell r="B1888" t="str">
            <v/>
          </cell>
          <cell r="D1888" t="str">
            <v/>
          </cell>
          <cell r="F1888">
            <v>0</v>
          </cell>
          <cell r="G1888">
            <v>0</v>
          </cell>
        </row>
        <row r="1889">
          <cell r="A1889" t="str">
            <v/>
          </cell>
          <cell r="B1889" t="str">
            <v/>
          </cell>
          <cell r="D1889" t="str">
            <v/>
          </cell>
          <cell r="F1889">
            <v>0</v>
          </cell>
          <cell r="G1889">
            <v>0</v>
          </cell>
        </row>
        <row r="1890">
          <cell r="A1890" t="str">
            <v/>
          </cell>
          <cell r="B1890" t="str">
            <v/>
          </cell>
          <cell r="D1890" t="str">
            <v/>
          </cell>
          <cell r="F1890">
            <v>0</v>
          </cell>
          <cell r="G1890">
            <v>0</v>
          </cell>
        </row>
        <row r="1891">
          <cell r="A1891" t="str">
            <v/>
          </cell>
          <cell r="B1891" t="str">
            <v/>
          </cell>
          <cell r="D1891" t="str">
            <v/>
          </cell>
          <cell r="F1891">
            <v>0</v>
          </cell>
          <cell r="G1891">
            <v>0</v>
          </cell>
        </row>
        <row r="1892">
          <cell r="A1892" t="str">
            <v/>
          </cell>
          <cell r="B1892" t="str">
            <v/>
          </cell>
          <cell r="D1892" t="str">
            <v/>
          </cell>
          <cell r="F1892">
            <v>0</v>
          </cell>
          <cell r="G1892">
            <v>0</v>
          </cell>
        </row>
        <row r="1893">
          <cell r="A1893" t="str">
            <v/>
          </cell>
          <cell r="B1893" t="str">
            <v/>
          </cell>
          <cell r="D1893" t="str">
            <v/>
          </cell>
          <cell r="F1893">
            <v>0</v>
          </cell>
          <cell r="G1893">
            <v>0</v>
          </cell>
        </row>
        <row r="1894">
          <cell r="A1894" t="str">
            <v/>
          </cell>
          <cell r="B1894" t="str">
            <v/>
          </cell>
          <cell r="D1894" t="str">
            <v/>
          </cell>
          <cell r="F1894">
            <v>0</v>
          </cell>
          <cell r="G1894">
            <v>0</v>
          </cell>
        </row>
        <row r="1895">
          <cell r="A1895" t="str">
            <v/>
          </cell>
          <cell r="B1895" t="str">
            <v/>
          </cell>
          <cell r="D1895" t="str">
            <v/>
          </cell>
          <cell r="F1895">
            <v>0</v>
          </cell>
          <cell r="G1895">
            <v>0</v>
          </cell>
        </row>
        <row r="1896">
          <cell r="A1896" t="str">
            <v/>
          </cell>
          <cell r="B1896" t="str">
            <v/>
          </cell>
          <cell r="D1896" t="str">
            <v/>
          </cell>
          <cell r="F1896">
            <v>0</v>
          </cell>
          <cell r="G1896">
            <v>0</v>
          </cell>
        </row>
        <row r="1897">
          <cell r="F1897" t="str">
            <v>Total C</v>
          </cell>
          <cell r="G1897">
            <v>0</v>
          </cell>
        </row>
        <row r="1899">
          <cell r="A1899" t="str">
            <v>12.3</v>
          </cell>
          <cell r="B1899" t="str">
            <v>Dispositivos de tratamiento de efuentes</v>
          </cell>
          <cell r="D1899" t="str">
            <v>Costo  Neto</v>
          </cell>
          <cell r="F1899" t="str">
            <v>Total D=A+B+C</v>
          </cell>
          <cell r="G1899">
            <v>0</v>
          </cell>
        </row>
        <row r="1901">
          <cell r="A1901" t="str">
            <v>ANALISIS DE PRECIOS</v>
          </cell>
        </row>
        <row r="1902">
          <cell r="A1902" t="str">
            <v>COMITENTE:</v>
          </cell>
          <cell r="B1902" t="str">
            <v>DIRECCIÓN DE INFRAESTRUCTURA ESCOLAR</v>
          </cell>
        </row>
        <row r="1903">
          <cell r="A1903" t="str">
            <v>CONTRATISTA:</v>
          </cell>
          <cell r="B1903">
            <v>0</v>
          </cell>
        </row>
        <row r="1904">
          <cell r="A1904" t="str">
            <v>OBRA:</v>
          </cell>
          <cell r="B1904" t="str">
            <v>ESCUELA 24 DE SEPTIEMBRE</v>
          </cell>
          <cell r="F1904" t="str">
            <v>PRECIOS A:</v>
          </cell>
          <cell r="G1904">
            <v>0</v>
          </cell>
        </row>
        <row r="1905">
          <cell r="A1905" t="str">
            <v>UBICACIÓN:</v>
          </cell>
          <cell r="B1905" t="str">
            <v>DEPARTAMENTO JACHAL</v>
          </cell>
        </row>
        <row r="1906">
          <cell r="A1906" t="str">
            <v>RUBRO:</v>
          </cell>
          <cell r="B1906">
            <v>12</v>
          </cell>
          <cell r="C1906" t="str">
            <v xml:space="preserve"> INSTALACIÓN SANITARIA</v>
          </cell>
        </row>
        <row r="1907">
          <cell r="A1907" t="str">
            <v>ITEM:</v>
          </cell>
          <cell r="B1907" t="str">
            <v>12.4</v>
          </cell>
          <cell r="C1907" t="str">
            <v>Cañería distribución agua fría-caliente</v>
          </cell>
          <cell r="F1907" t="str">
            <v>UNIDAD:</v>
          </cell>
          <cell r="G1907" t="str">
            <v>gl</v>
          </cell>
        </row>
        <row r="1909">
          <cell r="A1909" t="str">
            <v>DATOS REDETERMINACION</v>
          </cell>
          <cell r="C1909" t="str">
            <v>DESIGNACION</v>
          </cell>
          <cell r="D1909" t="str">
            <v>U</v>
          </cell>
          <cell r="E1909" t="str">
            <v>Cantidad</v>
          </cell>
          <cell r="F1909" t="str">
            <v>$ Unitarios</v>
          </cell>
          <cell r="G1909" t="str">
            <v>$ Parcial</v>
          </cell>
        </row>
        <row r="1910">
          <cell r="A1910" t="str">
            <v>CÓDIGO</v>
          </cell>
          <cell r="B1910" t="str">
            <v>DESCRIPCIÓN</v>
          </cell>
        </row>
        <row r="1911">
          <cell r="C1911" t="str">
            <v>A - MATERIALES</v>
          </cell>
        </row>
        <row r="1912">
          <cell r="A1912" t="str">
            <v/>
          </cell>
          <cell r="B1912" t="str">
            <v/>
          </cell>
          <cell r="D1912" t="str">
            <v/>
          </cell>
          <cell r="F1912">
            <v>0</v>
          </cell>
          <cell r="G1912">
            <v>0</v>
          </cell>
        </row>
        <row r="1913">
          <cell r="A1913" t="str">
            <v/>
          </cell>
          <cell r="B1913" t="str">
            <v/>
          </cell>
          <cell r="D1913" t="str">
            <v/>
          </cell>
          <cell r="F1913">
            <v>0</v>
          </cell>
          <cell r="G1913">
            <v>0</v>
          </cell>
        </row>
        <row r="1914">
          <cell r="A1914" t="str">
            <v/>
          </cell>
          <cell r="B1914" t="str">
            <v/>
          </cell>
          <cell r="D1914" t="str">
            <v/>
          </cell>
          <cell r="F1914">
            <v>0</v>
          </cell>
          <cell r="G1914">
            <v>0</v>
          </cell>
        </row>
        <row r="1915">
          <cell r="A1915" t="str">
            <v/>
          </cell>
          <cell r="B1915" t="str">
            <v/>
          </cell>
          <cell r="D1915" t="str">
            <v/>
          </cell>
          <cell r="F1915">
            <v>0</v>
          </cell>
          <cell r="G1915">
            <v>0</v>
          </cell>
        </row>
        <row r="1916">
          <cell r="A1916" t="str">
            <v/>
          </cell>
          <cell r="B1916" t="str">
            <v/>
          </cell>
          <cell r="D1916" t="str">
            <v/>
          </cell>
          <cell r="F1916">
            <v>0</v>
          </cell>
          <cell r="G1916">
            <v>0</v>
          </cell>
        </row>
        <row r="1917">
          <cell r="A1917" t="str">
            <v/>
          </cell>
          <cell r="B1917" t="str">
            <v/>
          </cell>
          <cell r="D1917" t="str">
            <v/>
          </cell>
          <cell r="F1917">
            <v>0</v>
          </cell>
          <cell r="G1917">
            <v>0</v>
          </cell>
        </row>
        <row r="1918">
          <cell r="A1918" t="str">
            <v/>
          </cell>
          <cell r="B1918" t="str">
            <v/>
          </cell>
          <cell r="D1918" t="str">
            <v/>
          </cell>
          <cell r="F1918">
            <v>0</v>
          </cell>
          <cell r="G1918">
            <v>0</v>
          </cell>
        </row>
        <row r="1919">
          <cell r="A1919" t="str">
            <v/>
          </cell>
          <cell r="B1919" t="str">
            <v/>
          </cell>
          <cell r="D1919" t="str">
            <v/>
          </cell>
          <cell r="F1919">
            <v>0</v>
          </cell>
          <cell r="G1919">
            <v>0</v>
          </cell>
        </row>
        <row r="1920">
          <cell r="A1920" t="str">
            <v/>
          </cell>
          <cell r="B1920" t="str">
            <v/>
          </cell>
          <cell r="D1920" t="str">
            <v/>
          </cell>
          <cell r="F1920">
            <v>0</v>
          </cell>
          <cell r="G1920">
            <v>0</v>
          </cell>
        </row>
        <row r="1921">
          <cell r="A1921" t="str">
            <v/>
          </cell>
          <cell r="B1921" t="str">
            <v/>
          </cell>
          <cell r="D1921" t="str">
            <v/>
          </cell>
          <cell r="F1921">
            <v>0</v>
          </cell>
          <cell r="G1921">
            <v>0</v>
          </cell>
        </row>
        <row r="1922">
          <cell r="A1922" t="str">
            <v/>
          </cell>
          <cell r="B1922" t="str">
            <v/>
          </cell>
          <cell r="D1922" t="str">
            <v/>
          </cell>
          <cell r="F1922">
            <v>0</v>
          </cell>
          <cell r="G1922">
            <v>0</v>
          </cell>
        </row>
        <row r="1923">
          <cell r="A1923" t="str">
            <v/>
          </cell>
          <cell r="B1923" t="str">
            <v/>
          </cell>
          <cell r="D1923" t="str">
            <v/>
          </cell>
          <cell r="F1923">
            <v>0</v>
          </cell>
          <cell r="G1923">
            <v>0</v>
          </cell>
        </row>
        <row r="1924">
          <cell r="A1924" t="str">
            <v/>
          </cell>
          <cell r="B1924" t="str">
            <v/>
          </cell>
          <cell r="D1924" t="str">
            <v/>
          </cell>
          <cell r="F1924">
            <v>0</v>
          </cell>
          <cell r="G1924">
            <v>0</v>
          </cell>
        </row>
        <row r="1925">
          <cell r="A1925" t="str">
            <v/>
          </cell>
          <cell r="B1925" t="str">
            <v/>
          </cell>
          <cell r="D1925" t="str">
            <v/>
          </cell>
          <cell r="F1925">
            <v>0</v>
          </cell>
          <cell r="G1925">
            <v>0</v>
          </cell>
        </row>
        <row r="1926">
          <cell r="F1926" t="str">
            <v>Total A</v>
          </cell>
          <cell r="G1926">
            <v>0</v>
          </cell>
        </row>
        <row r="1927">
          <cell r="C1927" t="str">
            <v>B - MANO DE OBRA</v>
          </cell>
        </row>
        <row r="1928">
          <cell r="A1928" t="str">
            <v/>
          </cell>
          <cell r="B1928" t="str">
            <v/>
          </cell>
          <cell r="D1928" t="str">
            <v/>
          </cell>
          <cell r="F1928">
            <v>0</v>
          </cell>
          <cell r="G1928">
            <v>0</v>
          </cell>
        </row>
        <row r="1929">
          <cell r="A1929" t="str">
            <v/>
          </cell>
          <cell r="B1929" t="str">
            <v/>
          </cell>
          <cell r="D1929" t="str">
            <v/>
          </cell>
          <cell r="F1929">
            <v>0</v>
          </cell>
          <cell r="G1929">
            <v>0</v>
          </cell>
        </row>
        <row r="1930">
          <cell r="A1930" t="str">
            <v/>
          </cell>
          <cell r="B1930" t="str">
            <v/>
          </cell>
          <cell r="D1930" t="str">
            <v/>
          </cell>
          <cell r="F1930">
            <v>0</v>
          </cell>
          <cell r="G1930">
            <v>0</v>
          </cell>
        </row>
        <row r="1931">
          <cell r="A1931" t="str">
            <v/>
          </cell>
          <cell r="B1931" t="str">
            <v/>
          </cell>
          <cell r="D1931" t="str">
            <v/>
          </cell>
          <cell r="F1931">
            <v>0</v>
          </cell>
          <cell r="G1931">
            <v>0</v>
          </cell>
        </row>
        <row r="1932">
          <cell r="A1932" t="str">
            <v/>
          </cell>
          <cell r="B1932" t="str">
            <v/>
          </cell>
          <cell r="D1932" t="str">
            <v/>
          </cell>
          <cell r="F1932">
            <v>0</v>
          </cell>
          <cell r="G1932">
            <v>0</v>
          </cell>
        </row>
        <row r="1933">
          <cell r="A1933" t="str">
            <v/>
          </cell>
          <cell r="B1933" t="str">
            <v/>
          </cell>
          <cell r="D1933" t="str">
            <v/>
          </cell>
          <cell r="F1933">
            <v>0</v>
          </cell>
          <cell r="G1933">
            <v>0</v>
          </cell>
        </row>
        <row r="1934">
          <cell r="A1934" t="str">
            <v/>
          </cell>
          <cell r="B1934" t="str">
            <v/>
          </cell>
          <cell r="D1934" t="str">
            <v/>
          </cell>
          <cell r="F1934">
            <v>0</v>
          </cell>
          <cell r="G1934">
            <v>0</v>
          </cell>
        </row>
        <row r="1935">
          <cell r="A1935" t="str">
            <v/>
          </cell>
          <cell r="B1935" t="str">
            <v/>
          </cell>
          <cell r="D1935" t="str">
            <v/>
          </cell>
          <cell r="F1935">
            <v>0</v>
          </cell>
          <cell r="G1935">
            <v>0</v>
          </cell>
        </row>
        <row r="1936">
          <cell r="F1936" t="str">
            <v>Total B</v>
          </cell>
          <cell r="G1936">
            <v>0</v>
          </cell>
        </row>
        <row r="1937">
          <cell r="C1937" t="str">
            <v>C - EQUIPOS</v>
          </cell>
        </row>
        <row r="1938">
          <cell r="A1938" t="str">
            <v/>
          </cell>
          <cell r="B1938" t="str">
            <v/>
          </cell>
          <cell r="D1938" t="str">
            <v/>
          </cell>
          <cell r="F1938">
            <v>0</v>
          </cell>
          <cell r="G1938">
            <v>0</v>
          </cell>
        </row>
        <row r="1939">
          <cell r="A1939" t="str">
            <v/>
          </cell>
          <cell r="B1939" t="str">
            <v/>
          </cell>
          <cell r="D1939" t="str">
            <v/>
          </cell>
          <cell r="F1939">
            <v>0</v>
          </cell>
          <cell r="G1939">
            <v>0</v>
          </cell>
        </row>
        <row r="1940">
          <cell r="A1940" t="str">
            <v/>
          </cell>
          <cell r="B1940" t="str">
            <v/>
          </cell>
          <cell r="D1940" t="str">
            <v/>
          </cell>
          <cell r="F1940">
            <v>0</v>
          </cell>
          <cell r="G1940">
            <v>0</v>
          </cell>
        </row>
        <row r="1941">
          <cell r="A1941" t="str">
            <v/>
          </cell>
          <cell r="B1941" t="str">
            <v/>
          </cell>
          <cell r="D1941" t="str">
            <v/>
          </cell>
          <cell r="F1941">
            <v>0</v>
          </cell>
          <cell r="G1941">
            <v>0</v>
          </cell>
        </row>
        <row r="1942">
          <cell r="A1942" t="str">
            <v/>
          </cell>
          <cell r="B1942" t="str">
            <v/>
          </cell>
          <cell r="D1942" t="str">
            <v/>
          </cell>
          <cell r="F1942">
            <v>0</v>
          </cell>
          <cell r="G1942">
            <v>0</v>
          </cell>
        </row>
        <row r="1943">
          <cell r="A1943" t="str">
            <v/>
          </cell>
          <cell r="B1943" t="str">
            <v/>
          </cell>
          <cell r="D1943" t="str">
            <v/>
          </cell>
          <cell r="F1943">
            <v>0</v>
          </cell>
          <cell r="G1943">
            <v>0</v>
          </cell>
        </row>
        <row r="1944">
          <cell r="A1944" t="str">
            <v/>
          </cell>
          <cell r="B1944" t="str">
            <v/>
          </cell>
          <cell r="D1944" t="str">
            <v/>
          </cell>
          <cell r="F1944">
            <v>0</v>
          </cell>
          <cell r="G1944">
            <v>0</v>
          </cell>
        </row>
        <row r="1945">
          <cell r="A1945" t="str">
            <v/>
          </cell>
          <cell r="B1945" t="str">
            <v/>
          </cell>
          <cell r="D1945" t="str">
            <v/>
          </cell>
          <cell r="F1945">
            <v>0</v>
          </cell>
          <cell r="G1945">
            <v>0</v>
          </cell>
        </row>
        <row r="1946">
          <cell r="A1946" t="str">
            <v/>
          </cell>
          <cell r="B1946" t="str">
            <v/>
          </cell>
          <cell r="D1946" t="str">
            <v/>
          </cell>
          <cell r="F1946">
            <v>0</v>
          </cell>
          <cell r="G1946">
            <v>0</v>
          </cell>
        </row>
        <row r="1947">
          <cell r="F1947" t="str">
            <v>Total C</v>
          </cell>
          <cell r="G1947">
            <v>0</v>
          </cell>
        </row>
        <row r="1949">
          <cell r="A1949" t="str">
            <v>12.4</v>
          </cell>
          <cell r="B1949" t="str">
            <v>Cañería distribución agua fría-caliente</v>
          </cell>
          <cell r="D1949" t="str">
            <v>Costo  Neto</v>
          </cell>
          <cell r="F1949" t="str">
            <v>Total D=A+B+C</v>
          </cell>
          <cell r="G1949">
            <v>0</v>
          </cell>
        </row>
        <row r="1951">
          <cell r="A1951" t="str">
            <v>ANALISIS DE PRECIOS</v>
          </cell>
        </row>
        <row r="1952">
          <cell r="A1952" t="str">
            <v>COMITENTE:</v>
          </cell>
          <cell r="B1952" t="str">
            <v>DIRECCIÓN DE INFRAESTRUCTURA ESCOLAR</v>
          </cell>
        </row>
        <row r="1953">
          <cell r="A1953" t="str">
            <v>CONTRATISTA:</v>
          </cell>
          <cell r="B1953">
            <v>0</v>
          </cell>
        </row>
        <row r="1954">
          <cell r="A1954" t="str">
            <v>OBRA:</v>
          </cell>
          <cell r="B1954" t="str">
            <v>ESCUELA 24 DE SEPTIEMBRE</v>
          </cell>
          <cell r="F1954" t="str">
            <v>PRECIOS A:</v>
          </cell>
          <cell r="G1954">
            <v>0</v>
          </cell>
        </row>
        <row r="1955">
          <cell r="A1955" t="str">
            <v>UBICACIÓN:</v>
          </cell>
          <cell r="B1955" t="str">
            <v>DEPARTAMENTO JACHAL</v>
          </cell>
        </row>
        <row r="1956">
          <cell r="A1956" t="str">
            <v>RUBRO:</v>
          </cell>
          <cell r="B1956">
            <v>12</v>
          </cell>
          <cell r="C1956" t="str">
            <v xml:space="preserve"> INSTALACIÓN SANITARIA</v>
          </cell>
        </row>
        <row r="1957">
          <cell r="A1957" t="str">
            <v>ITEM:</v>
          </cell>
          <cell r="B1957" t="str">
            <v>12.5</v>
          </cell>
          <cell r="C1957" t="str">
            <v>Tanque de reserva y bombeo</v>
          </cell>
          <cell r="F1957" t="str">
            <v>UNIDAD:</v>
          </cell>
          <cell r="G1957" t="str">
            <v>gl</v>
          </cell>
        </row>
        <row r="1959">
          <cell r="A1959" t="str">
            <v>DATOS REDETERMINACION</v>
          </cell>
          <cell r="C1959" t="str">
            <v>DESIGNACION</v>
          </cell>
          <cell r="D1959" t="str">
            <v>U</v>
          </cell>
          <cell r="E1959" t="str">
            <v>Cantidad</v>
          </cell>
          <cell r="F1959" t="str">
            <v>$ Unitarios</v>
          </cell>
          <cell r="G1959" t="str">
            <v>$ Parcial</v>
          </cell>
        </row>
        <row r="1960">
          <cell r="A1960" t="str">
            <v>CÓDIGO</v>
          </cell>
          <cell r="B1960" t="str">
            <v>DESCRIPCIÓN</v>
          </cell>
        </row>
        <row r="1961">
          <cell r="C1961" t="str">
            <v>A - MATERIALES</v>
          </cell>
        </row>
        <row r="1962">
          <cell r="A1962" t="str">
            <v/>
          </cell>
          <cell r="B1962" t="str">
            <v/>
          </cell>
          <cell r="D1962" t="str">
            <v/>
          </cell>
          <cell r="F1962">
            <v>0</v>
          </cell>
          <cell r="G1962">
            <v>0</v>
          </cell>
        </row>
        <row r="1963">
          <cell r="A1963" t="str">
            <v/>
          </cell>
          <cell r="B1963" t="str">
            <v/>
          </cell>
          <cell r="D1963" t="str">
            <v/>
          </cell>
          <cell r="F1963">
            <v>0</v>
          </cell>
          <cell r="G1963">
            <v>0</v>
          </cell>
        </row>
        <row r="1964">
          <cell r="A1964" t="str">
            <v/>
          </cell>
          <cell r="B1964" t="str">
            <v/>
          </cell>
          <cell r="D1964" t="str">
            <v/>
          </cell>
          <cell r="F1964">
            <v>0</v>
          </cell>
          <cell r="G1964">
            <v>0</v>
          </cell>
        </row>
        <row r="1965">
          <cell r="A1965" t="str">
            <v/>
          </cell>
          <cell r="B1965" t="str">
            <v/>
          </cell>
          <cell r="D1965" t="str">
            <v/>
          </cell>
          <cell r="F1965">
            <v>0</v>
          </cell>
          <cell r="G1965">
            <v>0</v>
          </cell>
        </row>
        <row r="1966">
          <cell r="A1966" t="str">
            <v/>
          </cell>
          <cell r="B1966" t="str">
            <v/>
          </cell>
          <cell r="D1966" t="str">
            <v/>
          </cell>
          <cell r="F1966">
            <v>0</v>
          </cell>
          <cell r="G1966">
            <v>0</v>
          </cell>
        </row>
        <row r="1967">
          <cell r="A1967" t="str">
            <v/>
          </cell>
          <cell r="B1967" t="str">
            <v/>
          </cell>
          <cell r="D1967" t="str">
            <v/>
          </cell>
          <cell r="F1967">
            <v>0</v>
          </cell>
          <cell r="G1967">
            <v>0</v>
          </cell>
        </row>
        <row r="1968">
          <cell r="A1968" t="str">
            <v/>
          </cell>
          <cell r="B1968" t="str">
            <v/>
          </cell>
          <cell r="D1968" t="str">
            <v/>
          </cell>
          <cell r="F1968">
            <v>0</v>
          </cell>
          <cell r="G1968">
            <v>0</v>
          </cell>
        </row>
        <row r="1969">
          <cell r="A1969" t="str">
            <v/>
          </cell>
          <cell r="B1969" t="str">
            <v/>
          </cell>
          <cell r="D1969" t="str">
            <v/>
          </cell>
          <cell r="F1969">
            <v>0</v>
          </cell>
          <cell r="G1969">
            <v>0</v>
          </cell>
        </row>
        <row r="1970">
          <cell r="A1970" t="str">
            <v/>
          </cell>
          <cell r="B1970" t="str">
            <v/>
          </cell>
          <cell r="D1970" t="str">
            <v/>
          </cell>
          <cell r="F1970">
            <v>0</v>
          </cell>
          <cell r="G1970">
            <v>0</v>
          </cell>
        </row>
        <row r="1971">
          <cell r="A1971" t="str">
            <v/>
          </cell>
          <cell r="B1971" t="str">
            <v/>
          </cell>
          <cell r="D1971" t="str">
            <v/>
          </cell>
          <cell r="F1971">
            <v>0</v>
          </cell>
          <cell r="G1971">
            <v>0</v>
          </cell>
        </row>
        <row r="1972">
          <cell r="A1972" t="str">
            <v/>
          </cell>
          <cell r="B1972" t="str">
            <v/>
          </cell>
          <cell r="D1972" t="str">
            <v/>
          </cell>
          <cell r="F1972">
            <v>0</v>
          </cell>
          <cell r="G1972">
            <v>0</v>
          </cell>
        </row>
        <row r="1973">
          <cell r="A1973" t="str">
            <v/>
          </cell>
          <cell r="B1973" t="str">
            <v/>
          </cell>
          <cell r="D1973" t="str">
            <v/>
          </cell>
          <cell r="F1973">
            <v>0</v>
          </cell>
          <cell r="G1973">
            <v>0</v>
          </cell>
        </row>
        <row r="1974">
          <cell r="A1974" t="str">
            <v/>
          </cell>
          <cell r="B1974" t="str">
            <v/>
          </cell>
          <cell r="D1974" t="str">
            <v/>
          </cell>
          <cell r="F1974">
            <v>0</v>
          </cell>
          <cell r="G1974">
            <v>0</v>
          </cell>
        </row>
        <row r="1975">
          <cell r="A1975" t="str">
            <v/>
          </cell>
          <cell r="B1975" t="str">
            <v/>
          </cell>
          <cell r="D1975" t="str">
            <v/>
          </cell>
          <cell r="F1975">
            <v>0</v>
          </cell>
          <cell r="G1975">
            <v>0</v>
          </cell>
        </row>
        <row r="1976">
          <cell r="F1976" t="str">
            <v>Total A</v>
          </cell>
          <cell r="G1976">
            <v>0</v>
          </cell>
        </row>
        <row r="1977">
          <cell r="C1977" t="str">
            <v>B - MANO DE OBRA</v>
          </cell>
        </row>
        <row r="1978">
          <cell r="A1978" t="str">
            <v/>
          </cell>
          <cell r="B1978" t="str">
            <v/>
          </cell>
          <cell r="D1978" t="str">
            <v/>
          </cell>
          <cell r="F1978">
            <v>0</v>
          </cell>
          <cell r="G1978">
            <v>0</v>
          </cell>
        </row>
        <row r="1979">
          <cell r="A1979" t="str">
            <v/>
          </cell>
          <cell r="B1979" t="str">
            <v/>
          </cell>
          <cell r="D1979" t="str">
            <v/>
          </cell>
          <cell r="F1979">
            <v>0</v>
          </cell>
          <cell r="G1979">
            <v>0</v>
          </cell>
        </row>
        <row r="1980">
          <cell r="A1980" t="str">
            <v/>
          </cell>
          <cell r="B1980" t="str">
            <v/>
          </cell>
          <cell r="D1980" t="str">
            <v/>
          </cell>
          <cell r="F1980">
            <v>0</v>
          </cell>
          <cell r="G1980">
            <v>0</v>
          </cell>
        </row>
        <row r="1981">
          <cell r="A1981" t="str">
            <v/>
          </cell>
          <cell r="B1981" t="str">
            <v/>
          </cell>
          <cell r="D1981" t="str">
            <v/>
          </cell>
          <cell r="F1981">
            <v>0</v>
          </cell>
          <cell r="G1981">
            <v>0</v>
          </cell>
        </row>
        <row r="1982">
          <cell r="A1982" t="str">
            <v/>
          </cell>
          <cell r="B1982" t="str">
            <v/>
          </cell>
          <cell r="D1982" t="str">
            <v/>
          </cell>
          <cell r="F1982">
            <v>0</v>
          </cell>
          <cell r="G1982">
            <v>0</v>
          </cell>
        </row>
        <row r="1983">
          <cell r="A1983" t="str">
            <v/>
          </cell>
          <cell r="B1983" t="str">
            <v/>
          </cell>
          <cell r="D1983" t="str">
            <v/>
          </cell>
          <cell r="F1983">
            <v>0</v>
          </cell>
          <cell r="G1983">
            <v>0</v>
          </cell>
        </row>
        <row r="1984">
          <cell r="A1984" t="str">
            <v/>
          </cell>
          <cell r="B1984" t="str">
            <v/>
          </cell>
          <cell r="D1984" t="str">
            <v/>
          </cell>
          <cell r="F1984">
            <v>0</v>
          </cell>
          <cell r="G1984">
            <v>0</v>
          </cell>
        </row>
        <row r="1985">
          <cell r="A1985" t="str">
            <v/>
          </cell>
          <cell r="B1985" t="str">
            <v/>
          </cell>
          <cell r="D1985" t="str">
            <v/>
          </cell>
          <cell r="F1985">
            <v>0</v>
          </cell>
          <cell r="G1985">
            <v>0</v>
          </cell>
        </row>
        <row r="1986">
          <cell r="F1986" t="str">
            <v>Total B</v>
          </cell>
          <cell r="G1986">
            <v>0</v>
          </cell>
        </row>
        <row r="1987">
          <cell r="C1987" t="str">
            <v>C - EQUIPOS</v>
          </cell>
        </row>
        <row r="1988">
          <cell r="A1988" t="str">
            <v/>
          </cell>
          <cell r="B1988" t="str">
            <v/>
          </cell>
          <cell r="D1988" t="str">
            <v/>
          </cell>
          <cell r="F1988">
            <v>0</v>
          </cell>
          <cell r="G1988">
            <v>0</v>
          </cell>
        </row>
        <row r="1989">
          <cell r="A1989" t="str">
            <v/>
          </cell>
          <cell r="B1989" t="str">
            <v/>
          </cell>
          <cell r="D1989" t="str">
            <v/>
          </cell>
          <cell r="F1989">
            <v>0</v>
          </cell>
          <cell r="G1989">
            <v>0</v>
          </cell>
        </row>
        <row r="1990">
          <cell r="A1990" t="str">
            <v/>
          </cell>
          <cell r="B1990" t="str">
            <v/>
          </cell>
          <cell r="D1990" t="str">
            <v/>
          </cell>
          <cell r="F1990">
            <v>0</v>
          </cell>
          <cell r="G1990">
            <v>0</v>
          </cell>
        </row>
        <row r="1991">
          <cell r="A1991" t="str">
            <v/>
          </cell>
          <cell r="B1991" t="str">
            <v/>
          </cell>
          <cell r="D1991" t="str">
            <v/>
          </cell>
          <cell r="F1991">
            <v>0</v>
          </cell>
          <cell r="G1991">
            <v>0</v>
          </cell>
        </row>
        <row r="1992">
          <cell r="A1992" t="str">
            <v/>
          </cell>
          <cell r="B1992" t="str">
            <v/>
          </cell>
          <cell r="D1992" t="str">
            <v/>
          </cell>
          <cell r="F1992">
            <v>0</v>
          </cell>
          <cell r="G1992">
            <v>0</v>
          </cell>
        </row>
        <row r="1993">
          <cell r="A1993" t="str">
            <v/>
          </cell>
          <cell r="B1993" t="str">
            <v/>
          </cell>
          <cell r="D1993" t="str">
            <v/>
          </cell>
          <cell r="F1993">
            <v>0</v>
          </cell>
          <cell r="G1993">
            <v>0</v>
          </cell>
        </row>
        <row r="1994">
          <cell r="A1994" t="str">
            <v/>
          </cell>
          <cell r="B1994" t="str">
            <v/>
          </cell>
          <cell r="D1994" t="str">
            <v/>
          </cell>
          <cell r="F1994">
            <v>0</v>
          </cell>
          <cell r="G1994">
            <v>0</v>
          </cell>
        </row>
        <row r="1995">
          <cell r="A1995" t="str">
            <v/>
          </cell>
          <cell r="B1995" t="str">
            <v/>
          </cell>
          <cell r="D1995" t="str">
            <v/>
          </cell>
          <cell r="F1995">
            <v>0</v>
          </cell>
          <cell r="G1995">
            <v>0</v>
          </cell>
        </row>
        <row r="1996">
          <cell r="A1996" t="str">
            <v/>
          </cell>
          <cell r="B1996" t="str">
            <v/>
          </cell>
          <cell r="D1996" t="str">
            <v/>
          </cell>
          <cell r="F1996">
            <v>0</v>
          </cell>
          <cell r="G1996">
            <v>0</v>
          </cell>
        </row>
        <row r="1997">
          <cell r="F1997" t="str">
            <v>Total C</v>
          </cell>
          <cell r="G1997">
            <v>0</v>
          </cell>
        </row>
        <row r="1999">
          <cell r="A1999" t="str">
            <v>12.5</v>
          </cell>
          <cell r="B1999" t="str">
            <v>Tanque de reserva y bombeo</v>
          </cell>
          <cell r="D1999" t="str">
            <v>Costo  Neto</v>
          </cell>
          <cell r="F1999" t="str">
            <v>Total D=A+B+C</v>
          </cell>
          <cell r="G1999">
            <v>0</v>
          </cell>
        </row>
        <row r="2001">
          <cell r="A2001" t="str">
            <v>ANALISIS DE PRECIOS</v>
          </cell>
        </row>
        <row r="2002">
          <cell r="A2002" t="str">
            <v>COMITENTE:</v>
          </cell>
          <cell r="B2002" t="str">
            <v>DIRECCIÓN DE INFRAESTRUCTURA ESCOLAR</v>
          </cell>
        </row>
        <row r="2003">
          <cell r="A2003" t="str">
            <v>CONTRATISTA:</v>
          </cell>
          <cell r="B2003">
            <v>0</v>
          </cell>
        </row>
        <row r="2004">
          <cell r="A2004" t="str">
            <v>OBRA:</v>
          </cell>
          <cell r="B2004" t="str">
            <v>ESCUELA 24 DE SEPTIEMBRE</v>
          </cell>
          <cell r="F2004" t="str">
            <v>PRECIOS A:</v>
          </cell>
          <cell r="G2004">
            <v>0</v>
          </cell>
        </row>
        <row r="2005">
          <cell r="A2005" t="str">
            <v>UBICACIÓN:</v>
          </cell>
          <cell r="B2005" t="str">
            <v>DEPARTAMENTO JACHAL</v>
          </cell>
        </row>
        <row r="2006">
          <cell r="A2006" t="str">
            <v>RUBRO:</v>
          </cell>
          <cell r="B2006">
            <v>12</v>
          </cell>
          <cell r="C2006" t="str">
            <v xml:space="preserve"> INSTALACIÓN SANITARIA</v>
          </cell>
        </row>
        <row r="2007">
          <cell r="A2007" t="str">
            <v>ITEM:</v>
          </cell>
          <cell r="B2007" t="str">
            <v>12.6</v>
          </cell>
          <cell r="C2007" t="str">
            <v>Artefactos sanitarios y griferia</v>
          </cell>
          <cell r="F2007" t="str">
            <v>UNIDAD:</v>
          </cell>
          <cell r="G2007" t="str">
            <v>gl</v>
          </cell>
        </row>
        <row r="2009">
          <cell r="A2009" t="str">
            <v>DATOS REDETERMINACION</v>
          </cell>
          <cell r="C2009" t="str">
            <v>DESIGNACION</v>
          </cell>
          <cell r="D2009" t="str">
            <v>U</v>
          </cell>
          <cell r="E2009" t="str">
            <v>Cantidad</v>
          </cell>
          <cell r="F2009" t="str">
            <v>$ Unitarios</v>
          </cell>
          <cell r="G2009" t="str">
            <v>$ Parcial</v>
          </cell>
        </row>
        <row r="2010">
          <cell r="A2010" t="str">
            <v>CÓDIGO</v>
          </cell>
          <cell r="B2010" t="str">
            <v>DESCRIPCIÓN</v>
          </cell>
        </row>
        <row r="2011">
          <cell r="C2011" t="str">
            <v>A - MATERIALES</v>
          </cell>
        </row>
        <row r="2012">
          <cell r="A2012" t="str">
            <v/>
          </cell>
          <cell r="B2012" t="str">
            <v/>
          </cell>
          <cell r="D2012" t="str">
            <v/>
          </cell>
          <cell r="F2012">
            <v>0</v>
          </cell>
          <cell r="G2012">
            <v>0</v>
          </cell>
        </row>
        <row r="2013">
          <cell r="A2013" t="str">
            <v/>
          </cell>
          <cell r="B2013" t="str">
            <v/>
          </cell>
          <cell r="D2013" t="str">
            <v/>
          </cell>
          <cell r="F2013">
            <v>0</v>
          </cell>
          <cell r="G2013">
            <v>0</v>
          </cell>
        </row>
        <row r="2014">
          <cell r="A2014" t="str">
            <v/>
          </cell>
          <cell r="B2014" t="str">
            <v/>
          </cell>
          <cell r="D2014" t="str">
            <v/>
          </cell>
          <cell r="F2014">
            <v>0</v>
          </cell>
          <cell r="G2014">
            <v>0</v>
          </cell>
        </row>
        <row r="2015">
          <cell r="A2015" t="str">
            <v/>
          </cell>
          <cell r="B2015" t="str">
            <v/>
          </cell>
          <cell r="D2015" t="str">
            <v/>
          </cell>
          <cell r="F2015">
            <v>0</v>
          </cell>
          <cell r="G2015">
            <v>0</v>
          </cell>
        </row>
        <row r="2016">
          <cell r="A2016" t="str">
            <v/>
          </cell>
          <cell r="B2016" t="str">
            <v/>
          </cell>
          <cell r="D2016" t="str">
            <v/>
          </cell>
          <cell r="F2016">
            <v>0</v>
          </cell>
          <cell r="G2016">
            <v>0</v>
          </cell>
        </row>
        <row r="2017">
          <cell r="A2017" t="str">
            <v/>
          </cell>
          <cell r="B2017" t="str">
            <v/>
          </cell>
          <cell r="D2017" t="str">
            <v/>
          </cell>
          <cell r="F2017">
            <v>0</v>
          </cell>
          <cell r="G2017">
            <v>0</v>
          </cell>
        </row>
        <row r="2018">
          <cell r="A2018" t="str">
            <v/>
          </cell>
          <cell r="B2018" t="str">
            <v/>
          </cell>
          <cell r="D2018" t="str">
            <v/>
          </cell>
          <cell r="F2018">
            <v>0</v>
          </cell>
          <cell r="G2018">
            <v>0</v>
          </cell>
        </row>
        <row r="2019">
          <cell r="A2019" t="str">
            <v/>
          </cell>
          <cell r="B2019" t="str">
            <v/>
          </cell>
          <cell r="D2019" t="str">
            <v/>
          </cell>
          <cell r="F2019">
            <v>0</v>
          </cell>
          <cell r="G2019">
            <v>0</v>
          </cell>
        </row>
        <row r="2020">
          <cell r="A2020" t="str">
            <v/>
          </cell>
          <cell r="B2020" t="str">
            <v/>
          </cell>
          <cell r="D2020" t="str">
            <v/>
          </cell>
          <cell r="F2020">
            <v>0</v>
          </cell>
          <cell r="G2020">
            <v>0</v>
          </cell>
        </row>
        <row r="2021">
          <cell r="A2021" t="str">
            <v/>
          </cell>
          <cell r="B2021" t="str">
            <v/>
          </cell>
          <cell r="D2021" t="str">
            <v/>
          </cell>
          <cell r="F2021">
            <v>0</v>
          </cell>
          <cell r="G2021">
            <v>0</v>
          </cell>
        </row>
        <row r="2022">
          <cell r="A2022" t="str">
            <v/>
          </cell>
          <cell r="B2022" t="str">
            <v/>
          </cell>
          <cell r="D2022" t="str">
            <v/>
          </cell>
          <cell r="F2022">
            <v>0</v>
          </cell>
          <cell r="G2022">
            <v>0</v>
          </cell>
        </row>
        <row r="2023">
          <cell r="A2023" t="str">
            <v/>
          </cell>
          <cell r="B2023" t="str">
            <v/>
          </cell>
          <cell r="D2023" t="str">
            <v/>
          </cell>
          <cell r="F2023">
            <v>0</v>
          </cell>
          <cell r="G2023">
            <v>0</v>
          </cell>
        </row>
        <row r="2024">
          <cell r="A2024" t="str">
            <v/>
          </cell>
          <cell r="B2024" t="str">
            <v/>
          </cell>
          <cell r="D2024" t="str">
            <v/>
          </cell>
          <cell r="F2024">
            <v>0</v>
          </cell>
          <cell r="G2024">
            <v>0</v>
          </cell>
        </row>
        <row r="2025">
          <cell r="A2025" t="str">
            <v/>
          </cell>
          <cell r="B2025" t="str">
            <v/>
          </cell>
          <cell r="D2025" t="str">
            <v/>
          </cell>
          <cell r="F2025">
            <v>0</v>
          </cell>
          <cell r="G2025">
            <v>0</v>
          </cell>
        </row>
        <row r="2026">
          <cell r="F2026" t="str">
            <v>Total A</v>
          </cell>
          <cell r="G2026">
            <v>0</v>
          </cell>
        </row>
        <row r="2027">
          <cell r="C2027" t="str">
            <v>B - MANO DE OBRA</v>
          </cell>
        </row>
        <row r="2028">
          <cell r="A2028" t="str">
            <v/>
          </cell>
          <cell r="B2028" t="str">
            <v/>
          </cell>
          <cell r="D2028" t="str">
            <v/>
          </cell>
          <cell r="F2028">
            <v>0</v>
          </cell>
          <cell r="G2028">
            <v>0</v>
          </cell>
        </row>
        <row r="2029">
          <cell r="A2029" t="str">
            <v/>
          </cell>
          <cell r="B2029" t="str">
            <v/>
          </cell>
          <cell r="D2029" t="str">
            <v/>
          </cell>
          <cell r="F2029">
            <v>0</v>
          </cell>
          <cell r="G2029">
            <v>0</v>
          </cell>
        </row>
        <row r="2030">
          <cell r="A2030" t="str">
            <v/>
          </cell>
          <cell r="B2030" t="str">
            <v/>
          </cell>
          <cell r="D2030" t="str">
            <v/>
          </cell>
          <cell r="F2030">
            <v>0</v>
          </cell>
          <cell r="G2030">
            <v>0</v>
          </cell>
        </row>
        <row r="2031">
          <cell r="A2031" t="str">
            <v/>
          </cell>
          <cell r="B2031" t="str">
            <v/>
          </cell>
          <cell r="D2031" t="str">
            <v/>
          </cell>
          <cell r="F2031">
            <v>0</v>
          </cell>
          <cell r="G2031">
            <v>0</v>
          </cell>
        </row>
        <row r="2032">
          <cell r="A2032" t="str">
            <v/>
          </cell>
          <cell r="B2032" t="str">
            <v/>
          </cell>
          <cell r="D2032" t="str">
            <v/>
          </cell>
          <cell r="F2032">
            <v>0</v>
          </cell>
          <cell r="G2032">
            <v>0</v>
          </cell>
        </row>
        <row r="2033">
          <cell r="A2033" t="str">
            <v/>
          </cell>
          <cell r="B2033" t="str">
            <v/>
          </cell>
          <cell r="D2033" t="str">
            <v/>
          </cell>
          <cell r="F2033">
            <v>0</v>
          </cell>
          <cell r="G2033">
            <v>0</v>
          </cell>
        </row>
        <row r="2034">
          <cell r="A2034" t="str">
            <v/>
          </cell>
          <cell r="B2034" t="str">
            <v/>
          </cell>
          <cell r="D2034" t="str">
            <v/>
          </cell>
          <cell r="F2034">
            <v>0</v>
          </cell>
          <cell r="G2034">
            <v>0</v>
          </cell>
        </row>
        <row r="2035">
          <cell r="A2035" t="str">
            <v/>
          </cell>
          <cell r="B2035" t="str">
            <v/>
          </cell>
          <cell r="D2035" t="str">
            <v/>
          </cell>
          <cell r="F2035">
            <v>0</v>
          </cell>
          <cell r="G2035">
            <v>0</v>
          </cell>
        </row>
        <row r="2036">
          <cell r="F2036" t="str">
            <v>Total B</v>
          </cell>
          <cell r="G2036">
            <v>0</v>
          </cell>
        </row>
        <row r="2037">
          <cell r="C2037" t="str">
            <v>C - EQUIPOS</v>
          </cell>
        </row>
        <row r="2038">
          <cell r="A2038" t="str">
            <v/>
          </cell>
          <cell r="B2038" t="str">
            <v/>
          </cell>
          <cell r="D2038" t="str">
            <v/>
          </cell>
          <cell r="F2038">
            <v>0</v>
          </cell>
          <cell r="G2038">
            <v>0</v>
          </cell>
        </row>
        <row r="2039">
          <cell r="A2039" t="str">
            <v/>
          </cell>
          <cell r="B2039" t="str">
            <v/>
          </cell>
          <cell r="D2039" t="str">
            <v/>
          </cell>
          <cell r="F2039">
            <v>0</v>
          </cell>
          <cell r="G2039">
            <v>0</v>
          </cell>
        </row>
        <row r="2040">
          <cell r="A2040" t="str">
            <v/>
          </cell>
          <cell r="B2040" t="str">
            <v/>
          </cell>
          <cell r="D2040" t="str">
            <v/>
          </cell>
          <cell r="F2040">
            <v>0</v>
          </cell>
          <cell r="G2040">
            <v>0</v>
          </cell>
        </row>
        <row r="2041">
          <cell r="A2041" t="str">
            <v/>
          </cell>
          <cell r="B2041" t="str">
            <v/>
          </cell>
          <cell r="D2041" t="str">
            <v/>
          </cell>
          <cell r="F2041">
            <v>0</v>
          </cell>
          <cell r="G2041">
            <v>0</v>
          </cell>
        </row>
        <row r="2042">
          <cell r="A2042" t="str">
            <v/>
          </cell>
          <cell r="B2042" t="str">
            <v/>
          </cell>
          <cell r="D2042" t="str">
            <v/>
          </cell>
          <cell r="F2042">
            <v>0</v>
          </cell>
          <cell r="G2042">
            <v>0</v>
          </cell>
        </row>
        <row r="2043">
          <cell r="A2043" t="str">
            <v/>
          </cell>
          <cell r="B2043" t="str">
            <v/>
          </cell>
          <cell r="D2043" t="str">
            <v/>
          </cell>
          <cell r="F2043">
            <v>0</v>
          </cell>
          <cell r="G2043">
            <v>0</v>
          </cell>
        </row>
        <row r="2044">
          <cell r="A2044" t="str">
            <v/>
          </cell>
          <cell r="B2044" t="str">
            <v/>
          </cell>
          <cell r="D2044" t="str">
            <v/>
          </cell>
          <cell r="F2044">
            <v>0</v>
          </cell>
          <cell r="G2044">
            <v>0</v>
          </cell>
        </row>
        <row r="2045">
          <cell r="A2045" t="str">
            <v/>
          </cell>
          <cell r="B2045" t="str">
            <v/>
          </cell>
          <cell r="D2045" t="str">
            <v/>
          </cell>
          <cell r="F2045">
            <v>0</v>
          </cell>
          <cell r="G2045">
            <v>0</v>
          </cell>
        </row>
        <row r="2046">
          <cell r="A2046" t="str">
            <v/>
          </cell>
          <cell r="B2046" t="str">
            <v/>
          </cell>
          <cell r="D2046" t="str">
            <v/>
          </cell>
          <cell r="F2046">
            <v>0</v>
          </cell>
          <cell r="G2046">
            <v>0</v>
          </cell>
        </row>
        <row r="2047">
          <cell r="F2047" t="str">
            <v>Total C</v>
          </cell>
          <cell r="G2047">
            <v>0</v>
          </cell>
        </row>
        <row r="2049">
          <cell r="A2049" t="str">
            <v>12.6</v>
          </cell>
          <cell r="B2049" t="str">
            <v>Artefactos sanitarios y griferia</v>
          </cell>
          <cell r="D2049" t="str">
            <v>Costo  Neto</v>
          </cell>
          <cell r="F2049" t="str">
            <v>Total D=A+B+C</v>
          </cell>
          <cell r="G2049">
            <v>0</v>
          </cell>
        </row>
        <row r="2051">
          <cell r="A2051" t="str">
            <v>ANALISIS DE PRECIOS</v>
          </cell>
        </row>
        <row r="2052">
          <cell r="A2052" t="str">
            <v>COMITENTE:</v>
          </cell>
          <cell r="B2052" t="str">
            <v>DIRECCIÓN DE INFRAESTRUCTURA ESCOLAR</v>
          </cell>
        </row>
        <row r="2053">
          <cell r="A2053" t="str">
            <v>CONTRATISTA:</v>
          </cell>
          <cell r="B2053">
            <v>0</v>
          </cell>
        </row>
        <row r="2054">
          <cell r="A2054" t="str">
            <v>OBRA:</v>
          </cell>
          <cell r="B2054" t="str">
            <v>ESCUELA 24 DE SEPTIEMBRE</v>
          </cell>
          <cell r="F2054" t="str">
            <v>PRECIOS A:</v>
          </cell>
          <cell r="G2054">
            <v>0</v>
          </cell>
        </row>
        <row r="2055">
          <cell r="A2055" t="str">
            <v>UBICACIÓN:</v>
          </cell>
          <cell r="B2055" t="str">
            <v>DEPARTAMENTO JACHAL</v>
          </cell>
        </row>
        <row r="2056">
          <cell r="A2056" t="str">
            <v>RUBRO:</v>
          </cell>
          <cell r="B2056">
            <v>12</v>
          </cell>
          <cell r="C2056" t="str">
            <v xml:space="preserve"> INSTALACIÓN SANITARIA</v>
          </cell>
        </row>
        <row r="2057">
          <cell r="A2057" t="str">
            <v>ITEM:</v>
          </cell>
          <cell r="B2057" t="str">
            <v>12.7</v>
          </cell>
          <cell r="C2057" t="str">
            <v>Cañería de desague pluvial</v>
          </cell>
          <cell r="F2057" t="str">
            <v>UNIDAD:</v>
          </cell>
          <cell r="G2057" t="str">
            <v>gl</v>
          </cell>
        </row>
        <row r="2059">
          <cell r="A2059" t="str">
            <v>DATOS REDETERMINACION</v>
          </cell>
          <cell r="C2059" t="str">
            <v>DESIGNACION</v>
          </cell>
          <cell r="D2059" t="str">
            <v>U</v>
          </cell>
          <cell r="E2059" t="str">
            <v>Cantidad</v>
          </cell>
          <cell r="F2059" t="str">
            <v>$ Unitarios</v>
          </cell>
          <cell r="G2059" t="str">
            <v>$ Parcial</v>
          </cell>
        </row>
        <row r="2060">
          <cell r="A2060" t="str">
            <v>CÓDIGO</v>
          </cell>
          <cell r="B2060" t="str">
            <v>DESCRIPCIÓN</v>
          </cell>
        </row>
        <row r="2061">
          <cell r="C2061" t="str">
            <v>A - MATERIALES</v>
          </cell>
        </row>
        <row r="2062">
          <cell r="A2062" t="str">
            <v/>
          </cell>
          <cell r="B2062" t="str">
            <v/>
          </cell>
          <cell r="D2062" t="str">
            <v/>
          </cell>
          <cell r="F2062">
            <v>0</v>
          </cell>
          <cell r="G2062">
            <v>0</v>
          </cell>
        </row>
        <row r="2063">
          <cell r="A2063" t="str">
            <v/>
          </cell>
          <cell r="B2063" t="str">
            <v/>
          </cell>
          <cell r="D2063" t="str">
            <v/>
          </cell>
          <cell r="F2063">
            <v>0</v>
          </cell>
          <cell r="G2063">
            <v>0</v>
          </cell>
        </row>
        <row r="2064">
          <cell r="A2064" t="str">
            <v/>
          </cell>
          <cell r="B2064" t="str">
            <v/>
          </cell>
          <cell r="D2064" t="str">
            <v/>
          </cell>
          <cell r="F2064">
            <v>0</v>
          </cell>
          <cell r="G2064">
            <v>0</v>
          </cell>
        </row>
        <row r="2065">
          <cell r="A2065" t="str">
            <v/>
          </cell>
          <cell r="B2065" t="str">
            <v/>
          </cell>
          <cell r="D2065" t="str">
            <v/>
          </cell>
          <cell r="F2065">
            <v>0</v>
          </cell>
          <cell r="G2065">
            <v>0</v>
          </cell>
        </row>
        <row r="2066">
          <cell r="A2066" t="str">
            <v/>
          </cell>
          <cell r="B2066" t="str">
            <v/>
          </cell>
          <cell r="D2066" t="str">
            <v/>
          </cell>
          <cell r="F2066">
            <v>0</v>
          </cell>
          <cell r="G2066">
            <v>0</v>
          </cell>
        </row>
        <row r="2067">
          <cell r="A2067" t="str">
            <v/>
          </cell>
          <cell r="B2067" t="str">
            <v/>
          </cell>
          <cell r="D2067" t="str">
            <v/>
          </cell>
          <cell r="F2067">
            <v>0</v>
          </cell>
          <cell r="G2067">
            <v>0</v>
          </cell>
        </row>
        <row r="2068">
          <cell r="A2068" t="str">
            <v/>
          </cell>
          <cell r="B2068" t="str">
            <v/>
          </cell>
          <cell r="D2068" t="str">
            <v/>
          </cell>
          <cell r="F2068">
            <v>0</v>
          </cell>
          <cell r="G2068">
            <v>0</v>
          </cell>
        </row>
        <row r="2069">
          <cell r="A2069" t="str">
            <v/>
          </cell>
          <cell r="B2069" t="str">
            <v/>
          </cell>
          <cell r="D2069" t="str">
            <v/>
          </cell>
          <cell r="F2069">
            <v>0</v>
          </cell>
          <cell r="G2069">
            <v>0</v>
          </cell>
        </row>
        <row r="2070">
          <cell r="A2070" t="str">
            <v/>
          </cell>
          <cell r="B2070" t="str">
            <v/>
          </cell>
          <cell r="D2070" t="str">
            <v/>
          </cell>
          <cell r="F2070">
            <v>0</v>
          </cell>
          <cell r="G2070">
            <v>0</v>
          </cell>
        </row>
        <row r="2071">
          <cell r="A2071" t="str">
            <v/>
          </cell>
          <cell r="B2071" t="str">
            <v/>
          </cell>
          <cell r="D2071" t="str">
            <v/>
          </cell>
          <cell r="F2071">
            <v>0</v>
          </cell>
          <cell r="G2071">
            <v>0</v>
          </cell>
        </row>
        <row r="2072">
          <cell r="A2072" t="str">
            <v/>
          </cell>
          <cell r="B2072" t="str">
            <v/>
          </cell>
          <cell r="D2072" t="str">
            <v/>
          </cell>
          <cell r="F2072">
            <v>0</v>
          </cell>
          <cell r="G2072">
            <v>0</v>
          </cell>
        </row>
        <row r="2073">
          <cell r="A2073" t="str">
            <v/>
          </cell>
          <cell r="B2073" t="str">
            <v/>
          </cell>
          <cell r="D2073" t="str">
            <v/>
          </cell>
          <cell r="F2073">
            <v>0</v>
          </cell>
          <cell r="G2073">
            <v>0</v>
          </cell>
        </row>
        <row r="2074">
          <cell r="A2074" t="str">
            <v/>
          </cell>
          <cell r="B2074" t="str">
            <v/>
          </cell>
          <cell r="D2074" t="str">
            <v/>
          </cell>
          <cell r="F2074">
            <v>0</v>
          </cell>
          <cell r="G2074">
            <v>0</v>
          </cell>
        </row>
        <row r="2075">
          <cell r="A2075" t="str">
            <v/>
          </cell>
          <cell r="B2075" t="str">
            <v/>
          </cell>
          <cell r="D2075" t="str">
            <v/>
          </cell>
          <cell r="F2075">
            <v>0</v>
          </cell>
          <cell r="G2075">
            <v>0</v>
          </cell>
        </row>
        <row r="2076">
          <cell r="F2076" t="str">
            <v>Total A</v>
          </cell>
          <cell r="G2076">
            <v>0</v>
          </cell>
        </row>
        <row r="2077">
          <cell r="C2077" t="str">
            <v>B - MANO DE OBRA</v>
          </cell>
        </row>
        <row r="2078">
          <cell r="A2078" t="str">
            <v/>
          </cell>
          <cell r="B2078" t="str">
            <v/>
          </cell>
          <cell r="D2078" t="str">
            <v/>
          </cell>
          <cell r="F2078">
            <v>0</v>
          </cell>
          <cell r="G2078">
            <v>0</v>
          </cell>
        </row>
        <row r="2079">
          <cell r="A2079" t="str">
            <v/>
          </cell>
          <cell r="B2079" t="str">
            <v/>
          </cell>
          <cell r="D2079" t="str">
            <v/>
          </cell>
          <cell r="F2079">
            <v>0</v>
          </cell>
          <cell r="G2079">
            <v>0</v>
          </cell>
        </row>
        <row r="2080">
          <cell r="A2080" t="str">
            <v/>
          </cell>
          <cell r="B2080" t="str">
            <v/>
          </cell>
          <cell r="D2080" t="str">
            <v/>
          </cell>
          <cell r="F2080">
            <v>0</v>
          </cell>
          <cell r="G2080">
            <v>0</v>
          </cell>
        </row>
        <row r="2081">
          <cell r="A2081" t="str">
            <v/>
          </cell>
          <cell r="B2081" t="str">
            <v/>
          </cell>
          <cell r="D2081" t="str">
            <v/>
          </cell>
          <cell r="F2081">
            <v>0</v>
          </cell>
          <cell r="G2081">
            <v>0</v>
          </cell>
        </row>
        <row r="2082">
          <cell r="A2082" t="str">
            <v/>
          </cell>
          <cell r="B2082" t="str">
            <v/>
          </cell>
          <cell r="D2082" t="str">
            <v/>
          </cell>
          <cell r="F2082">
            <v>0</v>
          </cell>
          <cell r="G2082">
            <v>0</v>
          </cell>
        </row>
        <row r="2083">
          <cell r="A2083" t="str">
            <v/>
          </cell>
          <cell r="B2083" t="str">
            <v/>
          </cell>
          <cell r="D2083" t="str">
            <v/>
          </cell>
          <cell r="F2083">
            <v>0</v>
          </cell>
          <cell r="G2083">
            <v>0</v>
          </cell>
        </row>
        <row r="2084">
          <cell r="A2084" t="str">
            <v/>
          </cell>
          <cell r="B2084" t="str">
            <v/>
          </cell>
          <cell r="D2084" t="str">
            <v/>
          </cell>
          <cell r="F2084">
            <v>0</v>
          </cell>
          <cell r="G2084">
            <v>0</v>
          </cell>
        </row>
        <row r="2085">
          <cell r="A2085" t="str">
            <v/>
          </cell>
          <cell r="B2085" t="str">
            <v/>
          </cell>
          <cell r="D2085" t="str">
            <v/>
          </cell>
          <cell r="F2085">
            <v>0</v>
          </cell>
          <cell r="G2085">
            <v>0</v>
          </cell>
        </row>
        <row r="2086">
          <cell r="F2086" t="str">
            <v>Total B</v>
          </cell>
          <cell r="G2086">
            <v>0</v>
          </cell>
        </row>
        <row r="2087">
          <cell r="C2087" t="str">
            <v>C - EQUIPOS</v>
          </cell>
        </row>
        <row r="2088">
          <cell r="A2088" t="str">
            <v/>
          </cell>
          <cell r="B2088" t="str">
            <v/>
          </cell>
          <cell r="D2088" t="str">
            <v/>
          </cell>
          <cell r="F2088">
            <v>0</v>
          </cell>
          <cell r="G2088">
            <v>0</v>
          </cell>
        </row>
        <row r="2089">
          <cell r="A2089" t="str">
            <v/>
          </cell>
          <cell r="B2089" t="str">
            <v/>
          </cell>
          <cell r="D2089" t="str">
            <v/>
          </cell>
          <cell r="F2089">
            <v>0</v>
          </cell>
          <cell r="G2089">
            <v>0</v>
          </cell>
        </row>
        <row r="2090">
          <cell r="A2090" t="str">
            <v/>
          </cell>
          <cell r="B2090" t="str">
            <v/>
          </cell>
          <cell r="D2090" t="str">
            <v/>
          </cell>
          <cell r="F2090">
            <v>0</v>
          </cell>
          <cell r="G2090">
            <v>0</v>
          </cell>
        </row>
        <row r="2091">
          <cell r="A2091" t="str">
            <v/>
          </cell>
          <cell r="B2091" t="str">
            <v/>
          </cell>
          <cell r="D2091" t="str">
            <v/>
          </cell>
          <cell r="F2091">
            <v>0</v>
          </cell>
          <cell r="G2091">
            <v>0</v>
          </cell>
        </row>
        <row r="2092">
          <cell r="A2092" t="str">
            <v/>
          </cell>
          <cell r="B2092" t="str">
            <v/>
          </cell>
          <cell r="D2092" t="str">
            <v/>
          </cell>
          <cell r="F2092">
            <v>0</v>
          </cell>
          <cell r="G2092">
            <v>0</v>
          </cell>
        </row>
        <row r="2093">
          <cell r="A2093" t="str">
            <v/>
          </cell>
          <cell r="B2093" t="str">
            <v/>
          </cell>
          <cell r="D2093" t="str">
            <v/>
          </cell>
          <cell r="F2093">
            <v>0</v>
          </cell>
          <cell r="G2093">
            <v>0</v>
          </cell>
        </row>
        <row r="2094">
          <cell r="A2094" t="str">
            <v/>
          </cell>
          <cell r="B2094" t="str">
            <v/>
          </cell>
          <cell r="D2094" t="str">
            <v/>
          </cell>
          <cell r="F2094">
            <v>0</v>
          </cell>
          <cell r="G2094">
            <v>0</v>
          </cell>
        </row>
        <row r="2095">
          <cell r="A2095" t="str">
            <v/>
          </cell>
          <cell r="B2095" t="str">
            <v/>
          </cell>
          <cell r="D2095" t="str">
            <v/>
          </cell>
          <cell r="F2095">
            <v>0</v>
          </cell>
          <cell r="G2095">
            <v>0</v>
          </cell>
        </row>
        <row r="2096">
          <cell r="A2096" t="str">
            <v/>
          </cell>
          <cell r="B2096" t="str">
            <v/>
          </cell>
          <cell r="D2096" t="str">
            <v/>
          </cell>
          <cell r="F2096">
            <v>0</v>
          </cell>
          <cell r="G2096">
            <v>0</v>
          </cell>
        </row>
        <row r="2097">
          <cell r="F2097" t="str">
            <v>Total C</v>
          </cell>
          <cell r="G2097">
            <v>0</v>
          </cell>
        </row>
        <row r="2099">
          <cell r="A2099" t="str">
            <v>12.7</v>
          </cell>
          <cell r="B2099" t="str">
            <v>Cañería de desague pluvial</v>
          </cell>
          <cell r="D2099" t="str">
            <v>Costo  Neto</v>
          </cell>
          <cell r="F2099" t="str">
            <v>Total D=A+B+C</v>
          </cell>
          <cell r="G2099">
            <v>0</v>
          </cell>
        </row>
        <row r="2101">
          <cell r="A2101" t="str">
            <v>ANALISIS DE PRECIOS</v>
          </cell>
        </row>
        <row r="2102">
          <cell r="A2102" t="str">
            <v>COMITENTE:</v>
          </cell>
          <cell r="B2102" t="str">
            <v>DIRECCIÓN DE INFRAESTRUCTURA ESCOLAR</v>
          </cell>
        </row>
        <row r="2103">
          <cell r="A2103" t="str">
            <v>CONTRATISTA:</v>
          </cell>
          <cell r="B2103">
            <v>0</v>
          </cell>
        </row>
        <row r="2104">
          <cell r="A2104" t="str">
            <v>OBRA:</v>
          </cell>
          <cell r="B2104" t="str">
            <v>ESCUELA 24 DE SEPTIEMBRE</v>
          </cell>
          <cell r="F2104" t="str">
            <v>PRECIOS A:</v>
          </cell>
          <cell r="G2104">
            <v>0</v>
          </cell>
        </row>
        <row r="2105">
          <cell r="A2105" t="str">
            <v>UBICACIÓN:</v>
          </cell>
          <cell r="B2105" t="str">
            <v>DEPARTAMENTO JACHAL</v>
          </cell>
        </row>
        <row r="2106">
          <cell r="A2106" t="str">
            <v>RUBRO:</v>
          </cell>
          <cell r="B2106">
            <v>12</v>
          </cell>
          <cell r="C2106" t="str">
            <v xml:space="preserve"> INSTALACIÓN SANITARIA</v>
          </cell>
        </row>
        <row r="2107">
          <cell r="A2107" t="str">
            <v>ITEM:</v>
          </cell>
          <cell r="B2107" t="str">
            <v>12.8</v>
          </cell>
          <cell r="C2107" t="str">
            <v xml:space="preserve">Conexión a redes externas </v>
          </cell>
          <cell r="F2107" t="str">
            <v>UNIDAD:</v>
          </cell>
          <cell r="G2107" t="str">
            <v>gl</v>
          </cell>
        </row>
        <row r="2109">
          <cell r="A2109" t="str">
            <v>DATOS REDETERMINACION</v>
          </cell>
          <cell r="C2109" t="str">
            <v>DESIGNACION</v>
          </cell>
          <cell r="D2109" t="str">
            <v>U</v>
          </cell>
          <cell r="E2109" t="str">
            <v>Cantidad</v>
          </cell>
          <cell r="F2109" t="str">
            <v>$ Unitarios</v>
          </cell>
          <cell r="G2109" t="str">
            <v>$ Parcial</v>
          </cell>
        </row>
        <row r="2110">
          <cell r="A2110" t="str">
            <v>CÓDIGO</v>
          </cell>
          <cell r="B2110" t="str">
            <v>DESCRIPCIÓN</v>
          </cell>
        </row>
        <row r="2111">
          <cell r="C2111" t="str">
            <v>A - MATERIALES</v>
          </cell>
        </row>
        <row r="2112">
          <cell r="A2112" t="str">
            <v/>
          </cell>
          <cell r="B2112" t="str">
            <v/>
          </cell>
          <cell r="D2112" t="str">
            <v/>
          </cell>
          <cell r="F2112">
            <v>0</v>
          </cell>
          <cell r="G2112">
            <v>0</v>
          </cell>
        </row>
        <row r="2113">
          <cell r="A2113" t="str">
            <v/>
          </cell>
          <cell r="B2113" t="str">
            <v/>
          </cell>
          <cell r="D2113" t="str">
            <v/>
          </cell>
          <cell r="F2113">
            <v>0</v>
          </cell>
          <cell r="G2113">
            <v>0</v>
          </cell>
        </row>
        <row r="2114">
          <cell r="A2114" t="str">
            <v/>
          </cell>
          <cell r="B2114" t="str">
            <v/>
          </cell>
          <cell r="D2114" t="str">
            <v/>
          </cell>
          <cell r="F2114">
            <v>0</v>
          </cell>
          <cell r="G2114">
            <v>0</v>
          </cell>
        </row>
        <row r="2115">
          <cell r="A2115" t="str">
            <v/>
          </cell>
          <cell r="B2115" t="str">
            <v/>
          </cell>
          <cell r="D2115" t="str">
            <v/>
          </cell>
          <cell r="F2115">
            <v>0</v>
          </cell>
          <cell r="G2115">
            <v>0</v>
          </cell>
        </row>
        <row r="2116">
          <cell r="A2116" t="str">
            <v/>
          </cell>
          <cell r="B2116" t="str">
            <v/>
          </cell>
          <cell r="D2116" t="str">
            <v/>
          </cell>
          <cell r="F2116">
            <v>0</v>
          </cell>
          <cell r="G2116">
            <v>0</v>
          </cell>
        </row>
        <row r="2117">
          <cell r="A2117" t="str">
            <v/>
          </cell>
          <cell r="B2117" t="str">
            <v/>
          </cell>
          <cell r="D2117" t="str">
            <v/>
          </cell>
          <cell r="F2117">
            <v>0</v>
          </cell>
          <cell r="G2117">
            <v>0</v>
          </cell>
        </row>
        <row r="2118">
          <cell r="A2118" t="str">
            <v/>
          </cell>
          <cell r="B2118" t="str">
            <v/>
          </cell>
          <cell r="D2118" t="str">
            <v/>
          </cell>
          <cell r="F2118">
            <v>0</v>
          </cell>
          <cell r="G2118">
            <v>0</v>
          </cell>
        </row>
        <row r="2119">
          <cell r="A2119" t="str">
            <v/>
          </cell>
          <cell r="B2119" t="str">
            <v/>
          </cell>
          <cell r="D2119" t="str">
            <v/>
          </cell>
          <cell r="F2119">
            <v>0</v>
          </cell>
          <cell r="G2119">
            <v>0</v>
          </cell>
        </row>
        <row r="2120">
          <cell r="A2120" t="str">
            <v/>
          </cell>
          <cell r="B2120" t="str">
            <v/>
          </cell>
          <cell r="D2120" t="str">
            <v/>
          </cell>
          <cell r="F2120">
            <v>0</v>
          </cell>
          <cell r="G2120">
            <v>0</v>
          </cell>
        </row>
        <row r="2121">
          <cell r="A2121" t="str">
            <v/>
          </cell>
          <cell r="B2121" t="str">
            <v/>
          </cell>
          <cell r="D2121" t="str">
            <v/>
          </cell>
          <cell r="F2121">
            <v>0</v>
          </cell>
          <cell r="G2121">
            <v>0</v>
          </cell>
        </row>
        <row r="2122">
          <cell r="A2122" t="str">
            <v/>
          </cell>
          <cell r="B2122" t="str">
            <v/>
          </cell>
          <cell r="D2122" t="str">
            <v/>
          </cell>
          <cell r="F2122">
            <v>0</v>
          </cell>
          <cell r="G2122">
            <v>0</v>
          </cell>
        </row>
        <row r="2123">
          <cell r="A2123" t="str">
            <v/>
          </cell>
          <cell r="B2123" t="str">
            <v/>
          </cell>
          <cell r="D2123" t="str">
            <v/>
          </cell>
          <cell r="F2123">
            <v>0</v>
          </cell>
          <cell r="G2123">
            <v>0</v>
          </cell>
        </row>
        <row r="2124">
          <cell r="A2124" t="str">
            <v/>
          </cell>
          <cell r="B2124" t="str">
            <v/>
          </cell>
          <cell r="D2124" t="str">
            <v/>
          </cell>
          <cell r="F2124">
            <v>0</v>
          </cell>
          <cell r="G2124">
            <v>0</v>
          </cell>
        </row>
        <row r="2125">
          <cell r="A2125" t="str">
            <v/>
          </cell>
          <cell r="B2125" t="str">
            <v/>
          </cell>
          <cell r="D2125" t="str">
            <v/>
          </cell>
          <cell r="F2125">
            <v>0</v>
          </cell>
          <cell r="G2125">
            <v>0</v>
          </cell>
        </row>
        <row r="2126">
          <cell r="F2126" t="str">
            <v>Total A</v>
          </cell>
          <cell r="G2126">
            <v>0</v>
          </cell>
        </row>
        <row r="2127">
          <cell r="C2127" t="str">
            <v>B - MANO DE OBRA</v>
          </cell>
        </row>
        <row r="2128">
          <cell r="A2128" t="str">
            <v/>
          </cell>
          <cell r="B2128" t="str">
            <v/>
          </cell>
          <cell r="D2128" t="str">
            <v/>
          </cell>
          <cell r="F2128">
            <v>0</v>
          </cell>
          <cell r="G2128">
            <v>0</v>
          </cell>
        </row>
        <row r="2129">
          <cell r="A2129" t="str">
            <v/>
          </cell>
          <cell r="B2129" t="str">
            <v/>
          </cell>
          <cell r="D2129" t="str">
            <v/>
          </cell>
          <cell r="F2129">
            <v>0</v>
          </cell>
          <cell r="G2129">
            <v>0</v>
          </cell>
        </row>
        <row r="2130">
          <cell r="A2130" t="str">
            <v/>
          </cell>
          <cell r="B2130" t="str">
            <v/>
          </cell>
          <cell r="D2130" t="str">
            <v/>
          </cell>
          <cell r="F2130">
            <v>0</v>
          </cell>
          <cell r="G2130">
            <v>0</v>
          </cell>
        </row>
        <row r="2131">
          <cell r="A2131" t="str">
            <v/>
          </cell>
          <cell r="B2131" t="str">
            <v/>
          </cell>
          <cell r="D2131" t="str">
            <v/>
          </cell>
          <cell r="F2131">
            <v>0</v>
          </cell>
          <cell r="G2131">
            <v>0</v>
          </cell>
        </row>
        <row r="2132">
          <cell r="A2132" t="str">
            <v/>
          </cell>
          <cell r="B2132" t="str">
            <v/>
          </cell>
          <cell r="D2132" t="str">
            <v/>
          </cell>
          <cell r="F2132">
            <v>0</v>
          </cell>
          <cell r="G2132">
            <v>0</v>
          </cell>
        </row>
        <row r="2133">
          <cell r="A2133" t="str">
            <v/>
          </cell>
          <cell r="B2133" t="str">
            <v/>
          </cell>
          <cell r="D2133" t="str">
            <v/>
          </cell>
          <cell r="F2133">
            <v>0</v>
          </cell>
          <cell r="G2133">
            <v>0</v>
          </cell>
        </row>
        <row r="2134">
          <cell r="A2134" t="str">
            <v/>
          </cell>
          <cell r="B2134" t="str">
            <v/>
          </cell>
          <cell r="D2134" t="str">
            <v/>
          </cell>
          <cell r="F2134">
            <v>0</v>
          </cell>
          <cell r="G2134">
            <v>0</v>
          </cell>
        </row>
        <row r="2135">
          <cell r="A2135" t="str">
            <v/>
          </cell>
          <cell r="B2135" t="str">
            <v/>
          </cell>
          <cell r="D2135" t="str">
            <v/>
          </cell>
          <cell r="F2135">
            <v>0</v>
          </cell>
          <cell r="G2135">
            <v>0</v>
          </cell>
        </row>
        <row r="2136">
          <cell r="F2136" t="str">
            <v>Total B</v>
          </cell>
          <cell r="G2136">
            <v>0</v>
          </cell>
        </row>
        <row r="2137">
          <cell r="C2137" t="str">
            <v>C - EQUIPOS</v>
          </cell>
        </row>
        <row r="2138">
          <cell r="A2138" t="str">
            <v/>
          </cell>
          <cell r="B2138" t="str">
            <v/>
          </cell>
          <cell r="D2138" t="str">
            <v/>
          </cell>
          <cell r="F2138">
            <v>0</v>
          </cell>
          <cell r="G2138">
            <v>0</v>
          </cell>
        </row>
        <row r="2139">
          <cell r="A2139" t="str">
            <v/>
          </cell>
          <cell r="B2139" t="str">
            <v/>
          </cell>
          <cell r="D2139" t="str">
            <v/>
          </cell>
          <cell r="F2139">
            <v>0</v>
          </cell>
          <cell r="G2139">
            <v>0</v>
          </cell>
        </row>
        <row r="2140">
          <cell r="A2140" t="str">
            <v/>
          </cell>
          <cell r="B2140" t="str">
            <v/>
          </cell>
          <cell r="D2140" t="str">
            <v/>
          </cell>
          <cell r="F2140">
            <v>0</v>
          </cell>
          <cell r="G2140">
            <v>0</v>
          </cell>
        </row>
        <row r="2141">
          <cell r="A2141" t="str">
            <v/>
          </cell>
          <cell r="B2141" t="str">
            <v/>
          </cell>
          <cell r="D2141" t="str">
            <v/>
          </cell>
          <cell r="F2141">
            <v>0</v>
          </cell>
          <cell r="G2141">
            <v>0</v>
          </cell>
        </row>
        <row r="2142">
          <cell r="A2142" t="str">
            <v/>
          </cell>
          <cell r="B2142" t="str">
            <v/>
          </cell>
          <cell r="D2142" t="str">
            <v/>
          </cell>
          <cell r="F2142">
            <v>0</v>
          </cell>
          <cell r="G2142">
            <v>0</v>
          </cell>
        </row>
        <row r="2143">
          <cell r="A2143" t="str">
            <v/>
          </cell>
          <cell r="B2143" t="str">
            <v/>
          </cell>
          <cell r="D2143" t="str">
            <v/>
          </cell>
          <cell r="F2143">
            <v>0</v>
          </cell>
          <cell r="G2143">
            <v>0</v>
          </cell>
        </row>
        <row r="2144">
          <cell r="A2144" t="str">
            <v/>
          </cell>
          <cell r="B2144" t="str">
            <v/>
          </cell>
          <cell r="D2144" t="str">
            <v/>
          </cell>
          <cell r="F2144">
            <v>0</v>
          </cell>
          <cell r="G2144">
            <v>0</v>
          </cell>
        </row>
        <row r="2145">
          <cell r="A2145" t="str">
            <v/>
          </cell>
          <cell r="B2145" t="str">
            <v/>
          </cell>
          <cell r="D2145" t="str">
            <v/>
          </cell>
          <cell r="F2145">
            <v>0</v>
          </cell>
          <cell r="G2145">
            <v>0</v>
          </cell>
        </row>
        <row r="2146">
          <cell r="A2146" t="str">
            <v/>
          </cell>
          <cell r="B2146" t="str">
            <v/>
          </cell>
          <cell r="D2146" t="str">
            <v/>
          </cell>
          <cell r="F2146">
            <v>0</v>
          </cell>
          <cell r="G2146">
            <v>0</v>
          </cell>
        </row>
        <row r="2147">
          <cell r="F2147" t="str">
            <v>Total C</v>
          </cell>
          <cell r="G2147">
            <v>0</v>
          </cell>
        </row>
        <row r="2149">
          <cell r="A2149" t="str">
            <v>12.8</v>
          </cell>
          <cell r="B2149" t="str">
            <v xml:space="preserve">Conexión a redes externas </v>
          </cell>
          <cell r="D2149" t="str">
            <v>Costo  Neto</v>
          </cell>
          <cell r="F2149" t="str">
            <v>Total D=A+B+C</v>
          </cell>
          <cell r="G2149">
            <v>0</v>
          </cell>
        </row>
        <row r="2151">
          <cell r="A2151" t="str">
            <v>ANALISIS DE PRECIOS</v>
          </cell>
        </row>
        <row r="2152">
          <cell r="A2152" t="str">
            <v>COMITENTE:</v>
          </cell>
          <cell r="B2152" t="str">
            <v>DIRECCIÓN DE INFRAESTRUCTURA ESCOLAR</v>
          </cell>
        </row>
        <row r="2153">
          <cell r="A2153" t="str">
            <v>CONTRATISTA:</v>
          </cell>
          <cell r="B2153">
            <v>0</v>
          </cell>
        </row>
        <row r="2154">
          <cell r="A2154" t="str">
            <v>OBRA:</v>
          </cell>
          <cell r="B2154" t="str">
            <v>ESCUELA 24 DE SEPTIEMBRE</v>
          </cell>
          <cell r="F2154" t="str">
            <v>PRECIOS A:</v>
          </cell>
          <cell r="G2154">
            <v>0</v>
          </cell>
        </row>
        <row r="2155">
          <cell r="A2155" t="str">
            <v>UBICACIÓN:</v>
          </cell>
          <cell r="B2155" t="str">
            <v>DEPARTAMENTO JACHAL</v>
          </cell>
        </row>
        <row r="2156">
          <cell r="A2156" t="str">
            <v>RUBRO:</v>
          </cell>
          <cell r="B2156">
            <v>19</v>
          </cell>
          <cell r="C2156" t="str">
            <v/>
          </cell>
        </row>
        <row r="2157">
          <cell r="A2157" t="str">
            <v>ITEM:</v>
          </cell>
          <cell r="B2157" t="str">
            <v>19.1</v>
          </cell>
          <cell r="C2157" t="str">
            <v xml:space="preserve">Vidrios </v>
          </cell>
          <cell r="F2157" t="str">
            <v>UNIDAD:</v>
          </cell>
          <cell r="G2157" t="str">
            <v>m2</v>
          </cell>
        </row>
        <row r="2159">
          <cell r="A2159" t="str">
            <v>DATOS REDETERMINACION</v>
          </cell>
          <cell r="C2159" t="str">
            <v>DESIGNACION</v>
          </cell>
          <cell r="D2159" t="str">
            <v>U</v>
          </cell>
          <cell r="E2159" t="str">
            <v>Cantidad</v>
          </cell>
          <cell r="F2159" t="str">
            <v>$ Unitarios</v>
          </cell>
          <cell r="G2159" t="str">
            <v>$ Parcial</v>
          </cell>
        </row>
        <row r="2160">
          <cell r="A2160" t="str">
            <v>CÓDIGO</v>
          </cell>
          <cell r="B2160" t="str">
            <v>DESCRIPCIÓN</v>
          </cell>
        </row>
        <row r="2161">
          <cell r="C2161" t="str">
            <v>A - MATERIALES</v>
          </cell>
        </row>
        <row r="2162">
          <cell r="A2162" t="str">
            <v/>
          </cell>
          <cell r="B2162" t="str">
            <v/>
          </cell>
          <cell r="D2162" t="str">
            <v/>
          </cell>
          <cell r="F2162">
            <v>0</v>
          </cell>
          <cell r="G2162">
            <v>0</v>
          </cell>
        </row>
        <row r="2163">
          <cell r="A2163" t="str">
            <v/>
          </cell>
          <cell r="B2163" t="str">
            <v/>
          </cell>
          <cell r="D2163" t="str">
            <v/>
          </cell>
          <cell r="F2163">
            <v>0</v>
          </cell>
          <cell r="G2163">
            <v>0</v>
          </cell>
        </row>
        <row r="2164">
          <cell r="A2164" t="str">
            <v/>
          </cell>
          <cell r="B2164" t="str">
            <v/>
          </cell>
          <cell r="D2164" t="str">
            <v/>
          </cell>
          <cell r="F2164">
            <v>0</v>
          </cell>
          <cell r="G2164">
            <v>0</v>
          </cell>
        </row>
        <row r="2165">
          <cell r="A2165" t="str">
            <v/>
          </cell>
          <cell r="B2165" t="str">
            <v/>
          </cell>
          <cell r="D2165" t="str">
            <v/>
          </cell>
          <cell r="F2165">
            <v>0</v>
          </cell>
          <cell r="G2165">
            <v>0</v>
          </cell>
        </row>
        <row r="2166">
          <cell r="A2166" t="str">
            <v/>
          </cell>
          <cell r="B2166" t="str">
            <v/>
          </cell>
          <cell r="D2166" t="str">
            <v/>
          </cell>
          <cell r="F2166">
            <v>0</v>
          </cell>
          <cell r="G2166">
            <v>0</v>
          </cell>
        </row>
        <row r="2167">
          <cell r="A2167" t="str">
            <v/>
          </cell>
          <cell r="B2167" t="str">
            <v/>
          </cell>
          <cell r="D2167" t="str">
            <v/>
          </cell>
          <cell r="F2167">
            <v>0</v>
          </cell>
          <cell r="G2167">
            <v>0</v>
          </cell>
        </row>
        <row r="2168">
          <cell r="A2168" t="str">
            <v/>
          </cell>
          <cell r="B2168" t="str">
            <v/>
          </cell>
          <cell r="D2168" t="str">
            <v/>
          </cell>
          <cell r="F2168">
            <v>0</v>
          </cell>
          <cell r="G2168">
            <v>0</v>
          </cell>
        </row>
        <row r="2169">
          <cell r="A2169" t="str">
            <v/>
          </cell>
          <cell r="B2169" t="str">
            <v/>
          </cell>
          <cell r="D2169" t="str">
            <v/>
          </cell>
          <cell r="F2169">
            <v>0</v>
          </cell>
          <cell r="G2169">
            <v>0</v>
          </cell>
        </row>
        <row r="2170">
          <cell r="A2170" t="str">
            <v/>
          </cell>
          <cell r="B2170" t="str">
            <v/>
          </cell>
          <cell r="D2170" t="str">
            <v/>
          </cell>
          <cell r="F2170">
            <v>0</v>
          </cell>
          <cell r="G2170">
            <v>0</v>
          </cell>
        </row>
        <row r="2171">
          <cell r="A2171" t="str">
            <v/>
          </cell>
          <cell r="B2171" t="str">
            <v/>
          </cell>
          <cell r="D2171" t="str">
            <v/>
          </cell>
          <cell r="F2171">
            <v>0</v>
          </cell>
          <cell r="G2171">
            <v>0</v>
          </cell>
        </row>
        <row r="2172">
          <cell r="A2172" t="str">
            <v/>
          </cell>
          <cell r="B2172" t="str">
            <v/>
          </cell>
          <cell r="D2172" t="str">
            <v/>
          </cell>
          <cell r="F2172">
            <v>0</v>
          </cell>
          <cell r="G2172">
            <v>0</v>
          </cell>
        </row>
        <row r="2173">
          <cell r="A2173" t="str">
            <v/>
          </cell>
          <cell r="B2173" t="str">
            <v/>
          </cell>
          <cell r="D2173" t="str">
            <v/>
          </cell>
          <cell r="F2173">
            <v>0</v>
          </cell>
          <cell r="G2173">
            <v>0</v>
          </cell>
        </row>
        <row r="2174">
          <cell r="A2174" t="str">
            <v/>
          </cell>
          <cell r="B2174" t="str">
            <v/>
          </cell>
          <cell r="D2174" t="str">
            <v/>
          </cell>
          <cell r="F2174">
            <v>0</v>
          </cell>
          <cell r="G2174">
            <v>0</v>
          </cell>
        </row>
        <row r="2175">
          <cell r="A2175" t="str">
            <v/>
          </cell>
          <cell r="B2175" t="str">
            <v/>
          </cell>
          <cell r="D2175" t="str">
            <v/>
          </cell>
          <cell r="F2175">
            <v>0</v>
          </cell>
          <cell r="G2175">
            <v>0</v>
          </cell>
        </row>
        <row r="2176">
          <cell r="F2176" t="str">
            <v>Total A</v>
          </cell>
          <cell r="G2176">
            <v>0</v>
          </cell>
        </row>
        <row r="2177">
          <cell r="C2177" t="str">
            <v>B - MANO DE OBRA</v>
          </cell>
        </row>
        <row r="2178">
          <cell r="A2178" t="str">
            <v/>
          </cell>
          <cell r="B2178" t="str">
            <v/>
          </cell>
          <cell r="D2178" t="str">
            <v/>
          </cell>
          <cell r="F2178">
            <v>0</v>
          </cell>
          <cell r="G2178">
            <v>0</v>
          </cell>
        </row>
        <row r="2179">
          <cell r="A2179" t="str">
            <v/>
          </cell>
          <cell r="B2179" t="str">
            <v/>
          </cell>
          <cell r="D2179" t="str">
            <v/>
          </cell>
          <cell r="F2179">
            <v>0</v>
          </cell>
          <cell r="G2179">
            <v>0</v>
          </cell>
        </row>
        <row r="2180">
          <cell r="A2180" t="str">
            <v/>
          </cell>
          <cell r="B2180" t="str">
            <v/>
          </cell>
          <cell r="D2180" t="str">
            <v/>
          </cell>
          <cell r="F2180">
            <v>0</v>
          </cell>
          <cell r="G2180">
            <v>0</v>
          </cell>
        </row>
        <row r="2181">
          <cell r="A2181" t="str">
            <v/>
          </cell>
          <cell r="B2181" t="str">
            <v/>
          </cell>
          <cell r="D2181" t="str">
            <v/>
          </cell>
          <cell r="F2181">
            <v>0</v>
          </cell>
          <cell r="G2181">
            <v>0</v>
          </cell>
        </row>
        <row r="2182">
          <cell r="A2182" t="str">
            <v/>
          </cell>
          <cell r="B2182" t="str">
            <v/>
          </cell>
          <cell r="D2182" t="str">
            <v/>
          </cell>
          <cell r="F2182">
            <v>0</v>
          </cell>
          <cell r="G2182">
            <v>0</v>
          </cell>
        </row>
        <row r="2183">
          <cell r="A2183" t="str">
            <v/>
          </cell>
          <cell r="B2183" t="str">
            <v/>
          </cell>
          <cell r="D2183" t="str">
            <v/>
          </cell>
          <cell r="F2183">
            <v>0</v>
          </cell>
          <cell r="G2183">
            <v>0</v>
          </cell>
        </row>
        <row r="2184">
          <cell r="A2184" t="str">
            <v/>
          </cell>
          <cell r="B2184" t="str">
            <v/>
          </cell>
          <cell r="D2184" t="str">
            <v/>
          </cell>
          <cell r="F2184">
            <v>0</v>
          </cell>
          <cell r="G2184">
            <v>0</v>
          </cell>
        </row>
        <row r="2185">
          <cell r="A2185" t="str">
            <v/>
          </cell>
          <cell r="B2185" t="str">
            <v/>
          </cell>
          <cell r="D2185" t="str">
            <v/>
          </cell>
          <cell r="F2185">
            <v>0</v>
          </cell>
          <cell r="G2185">
            <v>0</v>
          </cell>
        </row>
        <row r="2186">
          <cell r="F2186" t="str">
            <v>Total B</v>
          </cell>
          <cell r="G2186">
            <v>0</v>
          </cell>
        </row>
        <row r="2187">
          <cell r="C2187" t="str">
            <v>C - EQUIPOS</v>
          </cell>
        </row>
        <row r="2188">
          <cell r="A2188" t="str">
            <v/>
          </cell>
          <cell r="B2188" t="str">
            <v/>
          </cell>
          <cell r="D2188" t="str">
            <v/>
          </cell>
          <cell r="F2188">
            <v>0</v>
          </cell>
          <cell r="G2188">
            <v>0</v>
          </cell>
        </row>
        <row r="2189">
          <cell r="A2189" t="str">
            <v/>
          </cell>
          <cell r="B2189" t="str">
            <v/>
          </cell>
          <cell r="D2189" t="str">
            <v/>
          </cell>
          <cell r="F2189">
            <v>0</v>
          </cell>
          <cell r="G2189">
            <v>0</v>
          </cell>
        </row>
        <row r="2190">
          <cell r="A2190" t="str">
            <v/>
          </cell>
          <cell r="B2190" t="str">
            <v/>
          </cell>
          <cell r="D2190" t="str">
            <v/>
          </cell>
          <cell r="F2190">
            <v>0</v>
          </cell>
          <cell r="G2190">
            <v>0</v>
          </cell>
        </row>
        <row r="2191">
          <cell r="A2191" t="str">
            <v/>
          </cell>
          <cell r="B2191" t="str">
            <v/>
          </cell>
          <cell r="D2191" t="str">
            <v/>
          </cell>
          <cell r="F2191">
            <v>0</v>
          </cell>
          <cell r="G2191">
            <v>0</v>
          </cell>
        </row>
        <row r="2192">
          <cell r="A2192" t="str">
            <v/>
          </cell>
          <cell r="B2192" t="str">
            <v/>
          </cell>
          <cell r="D2192" t="str">
            <v/>
          </cell>
          <cell r="F2192">
            <v>0</v>
          </cell>
          <cell r="G2192">
            <v>0</v>
          </cell>
        </row>
        <row r="2193">
          <cell r="A2193" t="str">
            <v/>
          </cell>
          <cell r="B2193" t="str">
            <v/>
          </cell>
          <cell r="D2193" t="str">
            <v/>
          </cell>
          <cell r="F2193">
            <v>0</v>
          </cell>
          <cell r="G2193">
            <v>0</v>
          </cell>
        </row>
        <row r="2194">
          <cell r="A2194" t="str">
            <v/>
          </cell>
          <cell r="B2194" t="str">
            <v/>
          </cell>
          <cell r="D2194" t="str">
            <v/>
          </cell>
          <cell r="F2194">
            <v>0</v>
          </cell>
          <cell r="G2194">
            <v>0</v>
          </cell>
        </row>
        <row r="2195">
          <cell r="A2195" t="str">
            <v/>
          </cell>
          <cell r="B2195" t="str">
            <v/>
          </cell>
          <cell r="D2195" t="str">
            <v/>
          </cell>
          <cell r="F2195">
            <v>0</v>
          </cell>
          <cell r="G2195">
            <v>0</v>
          </cell>
        </row>
        <row r="2196">
          <cell r="A2196" t="str">
            <v/>
          </cell>
          <cell r="B2196" t="str">
            <v/>
          </cell>
          <cell r="D2196" t="str">
            <v/>
          </cell>
          <cell r="F2196">
            <v>0</v>
          </cell>
          <cell r="G2196">
            <v>0</v>
          </cell>
        </row>
        <row r="2197">
          <cell r="F2197" t="str">
            <v>Total C</v>
          </cell>
          <cell r="G2197">
            <v>0</v>
          </cell>
        </row>
        <row r="2199">
          <cell r="A2199" t="str">
            <v>19.1</v>
          </cell>
          <cell r="B2199" t="str">
            <v xml:space="preserve">Vidrios </v>
          </cell>
          <cell r="D2199" t="str">
            <v>Costo  Neto</v>
          </cell>
          <cell r="F2199" t="str">
            <v>Total D=A+B+C</v>
          </cell>
          <cell r="G2199">
            <v>0</v>
          </cell>
        </row>
        <row r="2201">
          <cell r="A2201" t="str">
            <v>ANALISIS DE PRECIOS</v>
          </cell>
        </row>
        <row r="2202">
          <cell r="A2202" t="str">
            <v>COMITENTE:</v>
          </cell>
          <cell r="B2202" t="str">
            <v>DIRECCIÓN DE INFRAESTRUCTURA ESCOLAR</v>
          </cell>
        </row>
        <row r="2203">
          <cell r="A2203" t="str">
            <v>CONTRATISTA:</v>
          </cell>
          <cell r="B2203">
            <v>0</v>
          </cell>
        </row>
        <row r="2204">
          <cell r="A2204" t="str">
            <v>OBRA:</v>
          </cell>
          <cell r="B2204" t="str">
            <v>ESCUELA 24 DE SEPTIEMBRE</v>
          </cell>
          <cell r="F2204" t="str">
            <v>PRECIOS A:</v>
          </cell>
          <cell r="G2204">
            <v>0</v>
          </cell>
        </row>
        <row r="2205">
          <cell r="A2205" t="str">
            <v>UBICACIÓN:</v>
          </cell>
          <cell r="B2205" t="str">
            <v>DEPARTAMENTO JACHAL</v>
          </cell>
        </row>
        <row r="2206">
          <cell r="A2206" t="str">
            <v>RUBRO:</v>
          </cell>
          <cell r="B2206">
            <v>19</v>
          </cell>
          <cell r="C2206" t="str">
            <v/>
          </cell>
        </row>
        <row r="2207">
          <cell r="A2207" t="str">
            <v>ITEM:</v>
          </cell>
          <cell r="B2207" t="str">
            <v>19.3</v>
          </cell>
          <cell r="C2207" t="str">
            <v>Espejos</v>
          </cell>
          <cell r="F2207" t="str">
            <v>UNIDAD:</v>
          </cell>
          <cell r="G2207" t="str">
            <v>m2</v>
          </cell>
        </row>
        <row r="2209">
          <cell r="A2209" t="str">
            <v>DATOS REDETERMINACION</v>
          </cell>
          <cell r="C2209" t="str">
            <v>DESIGNACION</v>
          </cell>
          <cell r="D2209" t="str">
            <v>U</v>
          </cell>
          <cell r="E2209" t="str">
            <v>Cantidad</v>
          </cell>
          <cell r="F2209" t="str">
            <v>$ Unitarios</v>
          </cell>
          <cell r="G2209" t="str">
            <v>$ Parcial</v>
          </cell>
        </row>
        <row r="2210">
          <cell r="A2210" t="str">
            <v>CÓDIGO</v>
          </cell>
          <cell r="B2210" t="str">
            <v>DESCRIPCIÓN</v>
          </cell>
        </row>
        <row r="2211">
          <cell r="C2211" t="str">
            <v>A - MATERIALES</v>
          </cell>
        </row>
        <row r="2212">
          <cell r="A2212" t="str">
            <v/>
          </cell>
          <cell r="B2212" t="str">
            <v/>
          </cell>
          <cell r="D2212" t="str">
            <v/>
          </cell>
          <cell r="F2212">
            <v>0</v>
          </cell>
          <cell r="G2212">
            <v>0</v>
          </cell>
        </row>
        <row r="2213">
          <cell r="A2213" t="str">
            <v/>
          </cell>
          <cell r="B2213" t="str">
            <v/>
          </cell>
          <cell r="D2213" t="str">
            <v/>
          </cell>
          <cell r="F2213">
            <v>0</v>
          </cell>
          <cell r="G2213">
            <v>0</v>
          </cell>
        </row>
        <row r="2214">
          <cell r="A2214" t="str">
            <v/>
          </cell>
          <cell r="B2214" t="str">
            <v/>
          </cell>
          <cell r="D2214" t="str">
            <v/>
          </cell>
          <cell r="F2214">
            <v>0</v>
          </cell>
          <cell r="G2214">
            <v>0</v>
          </cell>
        </row>
        <row r="2215">
          <cell r="A2215" t="str">
            <v/>
          </cell>
          <cell r="B2215" t="str">
            <v/>
          </cell>
          <cell r="D2215" t="str">
            <v/>
          </cell>
          <cell r="F2215">
            <v>0</v>
          </cell>
          <cell r="G2215">
            <v>0</v>
          </cell>
        </row>
        <row r="2216">
          <cell r="A2216" t="str">
            <v/>
          </cell>
          <cell r="B2216" t="str">
            <v/>
          </cell>
          <cell r="D2216" t="str">
            <v/>
          </cell>
          <cell r="F2216">
            <v>0</v>
          </cell>
          <cell r="G2216">
            <v>0</v>
          </cell>
        </row>
        <row r="2217">
          <cell r="A2217" t="str">
            <v/>
          </cell>
          <cell r="B2217" t="str">
            <v/>
          </cell>
          <cell r="D2217" t="str">
            <v/>
          </cell>
          <cell r="F2217">
            <v>0</v>
          </cell>
          <cell r="G2217">
            <v>0</v>
          </cell>
        </row>
        <row r="2218">
          <cell r="A2218" t="str">
            <v/>
          </cell>
          <cell r="B2218" t="str">
            <v/>
          </cell>
          <cell r="D2218" t="str">
            <v/>
          </cell>
          <cell r="F2218">
            <v>0</v>
          </cell>
          <cell r="G2218">
            <v>0</v>
          </cell>
        </row>
        <row r="2219">
          <cell r="A2219" t="str">
            <v/>
          </cell>
          <cell r="B2219" t="str">
            <v/>
          </cell>
          <cell r="D2219" t="str">
            <v/>
          </cell>
          <cell r="F2219">
            <v>0</v>
          </cell>
          <cell r="G2219">
            <v>0</v>
          </cell>
        </row>
        <row r="2220">
          <cell r="A2220" t="str">
            <v/>
          </cell>
          <cell r="B2220" t="str">
            <v/>
          </cell>
          <cell r="D2220" t="str">
            <v/>
          </cell>
          <cell r="F2220">
            <v>0</v>
          </cell>
          <cell r="G2220">
            <v>0</v>
          </cell>
        </row>
        <row r="2221">
          <cell r="A2221" t="str">
            <v/>
          </cell>
          <cell r="B2221" t="str">
            <v/>
          </cell>
          <cell r="D2221" t="str">
            <v/>
          </cell>
          <cell r="F2221">
            <v>0</v>
          </cell>
          <cell r="G2221">
            <v>0</v>
          </cell>
        </row>
        <row r="2222">
          <cell r="A2222" t="str">
            <v/>
          </cell>
          <cell r="B2222" t="str">
            <v/>
          </cell>
          <cell r="D2222" t="str">
            <v/>
          </cell>
          <cell r="F2222">
            <v>0</v>
          </cell>
          <cell r="G2222">
            <v>0</v>
          </cell>
        </row>
        <row r="2223">
          <cell r="A2223" t="str">
            <v/>
          </cell>
          <cell r="B2223" t="str">
            <v/>
          </cell>
          <cell r="D2223" t="str">
            <v/>
          </cell>
          <cell r="F2223">
            <v>0</v>
          </cell>
          <cell r="G2223">
            <v>0</v>
          </cell>
        </row>
        <row r="2224">
          <cell r="A2224" t="str">
            <v/>
          </cell>
          <cell r="B2224" t="str">
            <v/>
          </cell>
          <cell r="D2224" t="str">
            <v/>
          </cell>
          <cell r="F2224">
            <v>0</v>
          </cell>
          <cell r="G2224">
            <v>0</v>
          </cell>
        </row>
        <row r="2225">
          <cell r="A2225" t="str">
            <v/>
          </cell>
          <cell r="B2225" t="str">
            <v/>
          </cell>
          <cell r="D2225" t="str">
            <v/>
          </cell>
          <cell r="F2225">
            <v>0</v>
          </cell>
          <cell r="G2225">
            <v>0</v>
          </cell>
        </row>
        <row r="2226">
          <cell r="F2226" t="str">
            <v>Total A</v>
          </cell>
          <cell r="G2226">
            <v>0</v>
          </cell>
        </row>
        <row r="2227">
          <cell r="C2227" t="str">
            <v>B - MANO DE OBRA</v>
          </cell>
        </row>
        <row r="2228">
          <cell r="A2228" t="str">
            <v/>
          </cell>
          <cell r="B2228" t="str">
            <v/>
          </cell>
          <cell r="D2228" t="str">
            <v/>
          </cell>
          <cell r="F2228">
            <v>0</v>
          </cell>
          <cell r="G2228">
            <v>0</v>
          </cell>
        </row>
        <row r="2229">
          <cell r="A2229" t="str">
            <v/>
          </cell>
          <cell r="B2229" t="str">
            <v/>
          </cell>
          <cell r="D2229" t="str">
            <v/>
          </cell>
          <cell r="F2229">
            <v>0</v>
          </cell>
          <cell r="G2229">
            <v>0</v>
          </cell>
        </row>
        <row r="2230">
          <cell r="A2230" t="str">
            <v/>
          </cell>
          <cell r="B2230" t="str">
            <v/>
          </cell>
          <cell r="D2230" t="str">
            <v/>
          </cell>
          <cell r="F2230">
            <v>0</v>
          </cell>
          <cell r="G2230">
            <v>0</v>
          </cell>
        </row>
        <row r="2231">
          <cell r="A2231" t="str">
            <v/>
          </cell>
          <cell r="B2231" t="str">
            <v/>
          </cell>
          <cell r="D2231" t="str">
            <v/>
          </cell>
          <cell r="F2231">
            <v>0</v>
          </cell>
          <cell r="G2231">
            <v>0</v>
          </cell>
        </row>
        <row r="2232">
          <cell r="A2232" t="str">
            <v/>
          </cell>
          <cell r="B2232" t="str">
            <v/>
          </cell>
          <cell r="D2232" t="str">
            <v/>
          </cell>
          <cell r="F2232">
            <v>0</v>
          </cell>
          <cell r="G2232">
            <v>0</v>
          </cell>
        </row>
        <row r="2233">
          <cell r="A2233" t="str">
            <v/>
          </cell>
          <cell r="B2233" t="str">
            <v/>
          </cell>
          <cell r="D2233" t="str">
            <v/>
          </cell>
          <cell r="F2233">
            <v>0</v>
          </cell>
          <cell r="G2233">
            <v>0</v>
          </cell>
        </row>
        <row r="2234">
          <cell r="A2234" t="str">
            <v/>
          </cell>
          <cell r="B2234" t="str">
            <v/>
          </cell>
          <cell r="D2234" t="str">
            <v/>
          </cell>
          <cell r="F2234">
            <v>0</v>
          </cell>
          <cell r="G2234">
            <v>0</v>
          </cell>
        </row>
        <row r="2235">
          <cell r="A2235" t="str">
            <v/>
          </cell>
          <cell r="B2235" t="str">
            <v/>
          </cell>
          <cell r="D2235" t="str">
            <v/>
          </cell>
          <cell r="F2235">
            <v>0</v>
          </cell>
          <cell r="G2235">
            <v>0</v>
          </cell>
        </row>
        <row r="2236">
          <cell r="F2236" t="str">
            <v>Total B</v>
          </cell>
          <cell r="G2236">
            <v>0</v>
          </cell>
        </row>
        <row r="2237">
          <cell r="C2237" t="str">
            <v>C - EQUIPOS</v>
          </cell>
        </row>
        <row r="2238">
          <cell r="A2238" t="str">
            <v/>
          </cell>
          <cell r="B2238" t="str">
            <v/>
          </cell>
          <cell r="D2238" t="str">
            <v/>
          </cell>
          <cell r="F2238">
            <v>0</v>
          </cell>
          <cell r="G2238">
            <v>0</v>
          </cell>
        </row>
        <row r="2239">
          <cell r="A2239" t="str">
            <v/>
          </cell>
          <cell r="B2239" t="str">
            <v/>
          </cell>
          <cell r="D2239" t="str">
            <v/>
          </cell>
          <cell r="F2239">
            <v>0</v>
          </cell>
          <cell r="G2239">
            <v>0</v>
          </cell>
        </row>
        <row r="2240">
          <cell r="A2240" t="str">
            <v/>
          </cell>
          <cell r="B2240" t="str">
            <v/>
          </cell>
          <cell r="D2240" t="str">
            <v/>
          </cell>
          <cell r="F2240">
            <v>0</v>
          </cell>
          <cell r="G2240">
            <v>0</v>
          </cell>
        </row>
        <row r="2241">
          <cell r="A2241" t="str">
            <v/>
          </cell>
          <cell r="B2241" t="str">
            <v/>
          </cell>
          <cell r="D2241" t="str">
            <v/>
          </cell>
          <cell r="F2241">
            <v>0</v>
          </cell>
          <cell r="G2241">
            <v>0</v>
          </cell>
        </row>
        <row r="2242">
          <cell r="A2242" t="str">
            <v/>
          </cell>
          <cell r="B2242" t="str">
            <v/>
          </cell>
          <cell r="D2242" t="str">
            <v/>
          </cell>
          <cell r="F2242">
            <v>0</v>
          </cell>
          <cell r="G2242">
            <v>0</v>
          </cell>
        </row>
        <row r="2243">
          <cell r="A2243" t="str">
            <v/>
          </cell>
          <cell r="B2243" t="str">
            <v/>
          </cell>
          <cell r="D2243" t="str">
            <v/>
          </cell>
          <cell r="F2243">
            <v>0</v>
          </cell>
          <cell r="G2243">
            <v>0</v>
          </cell>
        </row>
        <row r="2244">
          <cell r="A2244" t="str">
            <v/>
          </cell>
          <cell r="B2244" t="str">
            <v/>
          </cell>
          <cell r="D2244" t="str">
            <v/>
          </cell>
          <cell r="F2244">
            <v>0</v>
          </cell>
          <cell r="G2244">
            <v>0</v>
          </cell>
        </row>
        <row r="2245">
          <cell r="A2245" t="str">
            <v/>
          </cell>
          <cell r="B2245" t="str">
            <v/>
          </cell>
          <cell r="D2245" t="str">
            <v/>
          </cell>
          <cell r="F2245">
            <v>0</v>
          </cell>
          <cell r="G2245">
            <v>0</v>
          </cell>
        </row>
        <row r="2246">
          <cell r="A2246" t="str">
            <v/>
          </cell>
          <cell r="B2246" t="str">
            <v/>
          </cell>
          <cell r="D2246" t="str">
            <v/>
          </cell>
          <cell r="F2246">
            <v>0</v>
          </cell>
          <cell r="G2246">
            <v>0</v>
          </cell>
        </row>
        <row r="2247">
          <cell r="F2247" t="str">
            <v>Total C</v>
          </cell>
          <cell r="G2247">
            <v>0</v>
          </cell>
        </row>
        <row r="2249">
          <cell r="A2249" t="str">
            <v>19.3</v>
          </cell>
          <cell r="B2249" t="str">
            <v>Espejos</v>
          </cell>
          <cell r="D2249" t="str">
            <v>Costo  Neto</v>
          </cell>
          <cell r="F2249" t="str">
            <v>Total D=A+B+C</v>
          </cell>
          <cell r="G2249">
            <v>0</v>
          </cell>
        </row>
        <row r="2251">
          <cell r="A2251" t="str">
            <v>ANALISIS DE PRECIOS</v>
          </cell>
        </row>
        <row r="2252">
          <cell r="A2252" t="str">
            <v>COMITENTE:</v>
          </cell>
          <cell r="B2252" t="str">
            <v>DIRECCIÓN DE INFRAESTRUCTURA ESCOLAR</v>
          </cell>
        </row>
        <row r="2253">
          <cell r="A2253" t="str">
            <v>CONTRATISTA:</v>
          </cell>
          <cell r="B2253">
            <v>0</v>
          </cell>
        </row>
        <row r="2254">
          <cell r="A2254" t="str">
            <v>OBRA:</v>
          </cell>
          <cell r="B2254" t="str">
            <v>ESCUELA 24 DE SEPTIEMBRE</v>
          </cell>
          <cell r="F2254" t="str">
            <v>PRECIOS A:</v>
          </cell>
          <cell r="G2254">
            <v>0</v>
          </cell>
        </row>
        <row r="2255">
          <cell r="A2255" t="str">
            <v>UBICACIÓN:</v>
          </cell>
          <cell r="B2255" t="str">
            <v>DEPARTAMENTO JACHAL</v>
          </cell>
        </row>
        <row r="2256">
          <cell r="A2256" t="str">
            <v>RUBRO:</v>
          </cell>
          <cell r="B2256">
            <v>20</v>
          </cell>
          <cell r="C2256" t="str">
            <v/>
          </cell>
        </row>
        <row r="2257">
          <cell r="A2257" t="str">
            <v>ITEM:</v>
          </cell>
          <cell r="B2257" t="str">
            <v>20.1</v>
          </cell>
          <cell r="C2257" t="str">
            <v>Pintura al látex en muros interiores</v>
          </cell>
          <cell r="F2257" t="str">
            <v>UNIDAD:</v>
          </cell>
          <cell r="G2257" t="str">
            <v>m2</v>
          </cell>
        </row>
        <row r="2259">
          <cell r="A2259" t="str">
            <v>DATOS REDETERMINACION</v>
          </cell>
          <cell r="C2259" t="str">
            <v>DESIGNACION</v>
          </cell>
          <cell r="D2259" t="str">
            <v>U</v>
          </cell>
          <cell r="E2259" t="str">
            <v>Cantidad</v>
          </cell>
          <cell r="F2259" t="str">
            <v>$ Unitarios</v>
          </cell>
          <cell r="G2259" t="str">
            <v>$ Parcial</v>
          </cell>
        </row>
        <row r="2260">
          <cell r="A2260" t="str">
            <v>CÓDIGO</v>
          </cell>
          <cell r="B2260" t="str">
            <v>DESCRIPCIÓN</v>
          </cell>
        </row>
        <row r="2261">
          <cell r="C2261" t="str">
            <v>A - MATERIALES</v>
          </cell>
        </row>
        <row r="2262">
          <cell r="A2262" t="str">
            <v/>
          </cell>
          <cell r="B2262" t="str">
            <v/>
          </cell>
          <cell r="D2262" t="str">
            <v/>
          </cell>
          <cell r="F2262">
            <v>0</v>
          </cell>
          <cell r="G2262">
            <v>0</v>
          </cell>
        </row>
        <row r="2263">
          <cell r="A2263" t="str">
            <v/>
          </cell>
          <cell r="B2263" t="str">
            <v/>
          </cell>
          <cell r="D2263" t="str">
            <v/>
          </cell>
          <cell r="F2263">
            <v>0</v>
          </cell>
          <cell r="G2263">
            <v>0</v>
          </cell>
        </row>
        <row r="2264">
          <cell r="A2264" t="str">
            <v/>
          </cell>
          <cell r="B2264" t="str">
            <v/>
          </cell>
          <cell r="D2264" t="str">
            <v/>
          </cell>
          <cell r="F2264">
            <v>0</v>
          </cell>
          <cell r="G2264">
            <v>0</v>
          </cell>
        </row>
        <row r="2265">
          <cell r="A2265" t="str">
            <v/>
          </cell>
          <cell r="B2265" t="str">
            <v/>
          </cell>
          <cell r="D2265" t="str">
            <v/>
          </cell>
          <cell r="F2265">
            <v>0</v>
          </cell>
          <cell r="G2265">
            <v>0</v>
          </cell>
        </row>
        <row r="2266">
          <cell r="A2266" t="str">
            <v/>
          </cell>
          <cell r="B2266" t="str">
            <v/>
          </cell>
          <cell r="D2266" t="str">
            <v/>
          </cell>
          <cell r="F2266">
            <v>0</v>
          </cell>
          <cell r="G2266">
            <v>0</v>
          </cell>
        </row>
        <row r="2267">
          <cell r="A2267" t="str">
            <v/>
          </cell>
          <cell r="B2267" t="str">
            <v/>
          </cell>
          <cell r="D2267" t="str">
            <v/>
          </cell>
          <cell r="F2267">
            <v>0</v>
          </cell>
          <cell r="G2267">
            <v>0</v>
          </cell>
        </row>
        <row r="2268">
          <cell r="A2268" t="str">
            <v/>
          </cell>
          <cell r="B2268" t="str">
            <v/>
          </cell>
          <cell r="D2268" t="str">
            <v/>
          </cell>
          <cell r="F2268">
            <v>0</v>
          </cell>
          <cell r="G2268">
            <v>0</v>
          </cell>
        </row>
        <row r="2269">
          <cell r="A2269" t="str">
            <v/>
          </cell>
          <cell r="B2269" t="str">
            <v/>
          </cell>
          <cell r="D2269" t="str">
            <v/>
          </cell>
          <cell r="F2269">
            <v>0</v>
          </cell>
          <cell r="G2269">
            <v>0</v>
          </cell>
        </row>
        <row r="2270">
          <cell r="A2270" t="str">
            <v/>
          </cell>
          <cell r="B2270" t="str">
            <v/>
          </cell>
          <cell r="D2270" t="str">
            <v/>
          </cell>
          <cell r="F2270">
            <v>0</v>
          </cell>
          <cell r="G2270">
            <v>0</v>
          </cell>
        </row>
        <row r="2271">
          <cell r="A2271" t="str">
            <v/>
          </cell>
          <cell r="B2271" t="str">
            <v/>
          </cell>
          <cell r="D2271" t="str">
            <v/>
          </cell>
          <cell r="F2271">
            <v>0</v>
          </cell>
          <cell r="G2271">
            <v>0</v>
          </cell>
        </row>
        <row r="2272">
          <cell r="A2272" t="str">
            <v/>
          </cell>
          <cell r="B2272" t="str">
            <v/>
          </cell>
          <cell r="D2272" t="str">
            <v/>
          </cell>
          <cell r="F2272">
            <v>0</v>
          </cell>
          <cell r="G2272">
            <v>0</v>
          </cell>
        </row>
        <row r="2273">
          <cell r="A2273" t="str">
            <v/>
          </cell>
          <cell r="B2273" t="str">
            <v/>
          </cell>
          <cell r="D2273" t="str">
            <v/>
          </cell>
          <cell r="F2273">
            <v>0</v>
          </cell>
          <cell r="G2273">
            <v>0</v>
          </cell>
        </row>
        <row r="2274">
          <cell r="A2274" t="str">
            <v/>
          </cell>
          <cell r="B2274" t="str">
            <v/>
          </cell>
          <cell r="D2274" t="str">
            <v/>
          </cell>
          <cell r="F2274">
            <v>0</v>
          </cell>
          <cell r="G2274">
            <v>0</v>
          </cell>
        </row>
        <row r="2275">
          <cell r="A2275" t="str">
            <v/>
          </cell>
          <cell r="B2275" t="str">
            <v/>
          </cell>
          <cell r="D2275" t="str">
            <v/>
          </cell>
          <cell r="F2275">
            <v>0</v>
          </cell>
          <cell r="G2275">
            <v>0</v>
          </cell>
        </row>
        <row r="2276">
          <cell r="F2276" t="str">
            <v>Total A</v>
          </cell>
          <cell r="G2276">
            <v>0</v>
          </cell>
        </row>
        <row r="2277">
          <cell r="C2277" t="str">
            <v>B - MANO DE OBRA</v>
          </cell>
        </row>
        <row r="2278">
          <cell r="A2278" t="str">
            <v/>
          </cell>
          <cell r="B2278" t="str">
            <v/>
          </cell>
          <cell r="D2278" t="str">
            <v/>
          </cell>
          <cell r="F2278">
            <v>0</v>
          </cell>
          <cell r="G2278">
            <v>0</v>
          </cell>
        </row>
        <row r="2279">
          <cell r="A2279" t="str">
            <v/>
          </cell>
          <cell r="B2279" t="str">
            <v/>
          </cell>
          <cell r="D2279" t="str">
            <v/>
          </cell>
          <cell r="F2279">
            <v>0</v>
          </cell>
          <cell r="G2279">
            <v>0</v>
          </cell>
        </row>
        <row r="2280">
          <cell r="A2280" t="str">
            <v/>
          </cell>
          <cell r="B2280" t="str">
            <v/>
          </cell>
          <cell r="D2280" t="str">
            <v/>
          </cell>
          <cell r="F2280">
            <v>0</v>
          </cell>
          <cell r="G2280">
            <v>0</v>
          </cell>
        </row>
        <row r="2281">
          <cell r="A2281" t="str">
            <v/>
          </cell>
          <cell r="B2281" t="str">
            <v/>
          </cell>
          <cell r="D2281" t="str">
            <v/>
          </cell>
          <cell r="F2281">
            <v>0</v>
          </cell>
          <cell r="G2281">
            <v>0</v>
          </cell>
        </row>
        <row r="2282">
          <cell r="A2282" t="str">
            <v/>
          </cell>
          <cell r="B2282" t="str">
            <v/>
          </cell>
          <cell r="D2282" t="str">
            <v/>
          </cell>
          <cell r="F2282">
            <v>0</v>
          </cell>
          <cell r="G2282">
            <v>0</v>
          </cell>
        </row>
        <row r="2283">
          <cell r="A2283" t="str">
            <v/>
          </cell>
          <cell r="B2283" t="str">
            <v/>
          </cell>
          <cell r="D2283" t="str">
            <v/>
          </cell>
          <cell r="F2283">
            <v>0</v>
          </cell>
          <cell r="G2283">
            <v>0</v>
          </cell>
        </row>
        <row r="2284">
          <cell r="A2284" t="str">
            <v/>
          </cell>
          <cell r="B2284" t="str">
            <v/>
          </cell>
          <cell r="D2284" t="str">
            <v/>
          </cell>
          <cell r="F2284">
            <v>0</v>
          </cell>
          <cell r="G2284">
            <v>0</v>
          </cell>
        </row>
        <row r="2285">
          <cell r="A2285" t="str">
            <v/>
          </cell>
          <cell r="B2285" t="str">
            <v/>
          </cell>
          <cell r="D2285" t="str">
            <v/>
          </cell>
          <cell r="F2285">
            <v>0</v>
          </cell>
          <cell r="G2285">
            <v>0</v>
          </cell>
        </row>
        <row r="2286">
          <cell r="F2286" t="str">
            <v>Total B</v>
          </cell>
          <cell r="G2286">
            <v>0</v>
          </cell>
        </row>
        <row r="2287">
          <cell r="C2287" t="str">
            <v>C - EQUIPOS</v>
          </cell>
        </row>
        <row r="2288">
          <cell r="A2288" t="str">
            <v/>
          </cell>
          <cell r="B2288" t="str">
            <v/>
          </cell>
          <cell r="D2288" t="str">
            <v/>
          </cell>
          <cell r="F2288">
            <v>0</v>
          </cell>
          <cell r="G2288">
            <v>0</v>
          </cell>
        </row>
        <row r="2289">
          <cell r="A2289" t="str">
            <v/>
          </cell>
          <cell r="B2289" t="str">
            <v/>
          </cell>
          <cell r="D2289" t="str">
            <v/>
          </cell>
          <cell r="F2289">
            <v>0</v>
          </cell>
          <cell r="G2289">
            <v>0</v>
          </cell>
        </row>
        <row r="2290">
          <cell r="A2290" t="str">
            <v/>
          </cell>
          <cell r="B2290" t="str">
            <v/>
          </cell>
          <cell r="D2290" t="str">
            <v/>
          </cell>
          <cell r="F2290">
            <v>0</v>
          </cell>
          <cell r="G2290">
            <v>0</v>
          </cell>
        </row>
        <row r="2291">
          <cell r="A2291" t="str">
            <v/>
          </cell>
          <cell r="B2291" t="str">
            <v/>
          </cell>
          <cell r="D2291" t="str">
            <v/>
          </cell>
          <cell r="F2291">
            <v>0</v>
          </cell>
          <cell r="G2291">
            <v>0</v>
          </cell>
        </row>
        <row r="2292">
          <cell r="A2292" t="str">
            <v/>
          </cell>
          <cell r="B2292" t="str">
            <v/>
          </cell>
          <cell r="D2292" t="str">
            <v/>
          </cell>
          <cell r="F2292">
            <v>0</v>
          </cell>
          <cell r="G2292">
            <v>0</v>
          </cell>
        </row>
        <row r="2293">
          <cell r="A2293" t="str">
            <v/>
          </cell>
          <cell r="B2293" t="str">
            <v/>
          </cell>
          <cell r="D2293" t="str">
            <v/>
          </cell>
          <cell r="F2293">
            <v>0</v>
          </cell>
          <cell r="G2293">
            <v>0</v>
          </cell>
        </row>
        <row r="2294">
          <cell r="A2294" t="str">
            <v/>
          </cell>
          <cell r="B2294" t="str">
            <v/>
          </cell>
          <cell r="D2294" t="str">
            <v/>
          </cell>
          <cell r="F2294">
            <v>0</v>
          </cell>
          <cell r="G2294">
            <v>0</v>
          </cell>
        </row>
        <row r="2295">
          <cell r="A2295" t="str">
            <v/>
          </cell>
          <cell r="B2295" t="str">
            <v/>
          </cell>
          <cell r="D2295" t="str">
            <v/>
          </cell>
          <cell r="F2295">
            <v>0</v>
          </cell>
          <cell r="G2295">
            <v>0</v>
          </cell>
        </row>
        <row r="2296">
          <cell r="A2296" t="str">
            <v/>
          </cell>
          <cell r="B2296" t="str">
            <v/>
          </cell>
          <cell r="D2296" t="str">
            <v/>
          </cell>
          <cell r="F2296">
            <v>0</v>
          </cell>
          <cell r="G2296">
            <v>0</v>
          </cell>
        </row>
        <row r="2297">
          <cell r="F2297" t="str">
            <v>Total C</v>
          </cell>
          <cell r="G2297">
            <v>0</v>
          </cell>
        </row>
        <row r="2299">
          <cell r="A2299" t="str">
            <v>20.1</v>
          </cell>
          <cell r="B2299" t="str">
            <v>Pintura al látex en muros interiores</v>
          </cell>
          <cell r="D2299" t="str">
            <v>Costo  Neto</v>
          </cell>
          <cell r="F2299" t="str">
            <v>Total D=A+B+C</v>
          </cell>
          <cell r="G2299">
            <v>0</v>
          </cell>
        </row>
        <row r="2301">
          <cell r="A2301" t="str">
            <v>ANALISIS DE PRECIOS</v>
          </cell>
        </row>
        <row r="2302">
          <cell r="A2302" t="str">
            <v>COMITENTE:</v>
          </cell>
          <cell r="B2302" t="str">
            <v>DIRECCIÓN DE INFRAESTRUCTURA ESCOLAR</v>
          </cell>
        </row>
        <row r="2303">
          <cell r="A2303" t="str">
            <v>CONTRATISTA:</v>
          </cell>
          <cell r="B2303">
            <v>0</v>
          </cell>
        </row>
        <row r="2304">
          <cell r="A2304" t="str">
            <v>OBRA:</v>
          </cell>
          <cell r="B2304" t="str">
            <v>ESCUELA 24 DE SEPTIEMBRE</v>
          </cell>
          <cell r="F2304" t="str">
            <v>PRECIOS A:</v>
          </cell>
          <cell r="G2304">
            <v>0</v>
          </cell>
        </row>
        <row r="2305">
          <cell r="A2305" t="str">
            <v>UBICACIÓN:</v>
          </cell>
          <cell r="B2305" t="str">
            <v>DEPARTAMENTO JACHAL</v>
          </cell>
        </row>
        <row r="2306">
          <cell r="A2306" t="str">
            <v>RUBRO:</v>
          </cell>
          <cell r="B2306">
            <v>20</v>
          </cell>
          <cell r="C2306" t="str">
            <v/>
          </cell>
        </row>
        <row r="2307">
          <cell r="A2307" t="str">
            <v>ITEM:</v>
          </cell>
          <cell r="B2307" t="str">
            <v>20.2</v>
          </cell>
          <cell r="C2307" t="str">
            <v xml:space="preserve">Pinturas al látex en muros exteriores </v>
          </cell>
          <cell r="F2307" t="str">
            <v>UNIDAD:</v>
          </cell>
          <cell r="G2307" t="str">
            <v>m2</v>
          </cell>
        </row>
        <row r="2309">
          <cell r="A2309" t="str">
            <v>DATOS REDETERMINACION</v>
          </cell>
          <cell r="C2309" t="str">
            <v>DESIGNACION</v>
          </cell>
          <cell r="D2309" t="str">
            <v>U</v>
          </cell>
          <cell r="E2309" t="str">
            <v>Cantidad</v>
          </cell>
          <cell r="F2309" t="str">
            <v>$ Unitarios</v>
          </cell>
          <cell r="G2309" t="str">
            <v>$ Parcial</v>
          </cell>
        </row>
        <row r="2310">
          <cell r="A2310" t="str">
            <v>CÓDIGO</v>
          </cell>
          <cell r="B2310" t="str">
            <v>DESCRIPCIÓN</v>
          </cell>
        </row>
        <row r="2311">
          <cell r="C2311" t="str">
            <v>A - MATERIALES</v>
          </cell>
        </row>
        <row r="2312">
          <cell r="A2312" t="str">
            <v/>
          </cell>
          <cell r="B2312" t="str">
            <v/>
          </cell>
          <cell r="D2312" t="str">
            <v/>
          </cell>
          <cell r="F2312">
            <v>0</v>
          </cell>
          <cell r="G2312">
            <v>0</v>
          </cell>
        </row>
        <row r="2313">
          <cell r="A2313" t="str">
            <v/>
          </cell>
          <cell r="B2313" t="str">
            <v/>
          </cell>
          <cell r="D2313" t="str">
            <v/>
          </cell>
          <cell r="F2313">
            <v>0</v>
          </cell>
          <cell r="G2313">
            <v>0</v>
          </cell>
        </row>
        <row r="2314">
          <cell r="A2314" t="str">
            <v/>
          </cell>
          <cell r="B2314" t="str">
            <v/>
          </cell>
          <cell r="D2314" t="str">
            <v/>
          </cell>
          <cell r="F2314">
            <v>0</v>
          </cell>
          <cell r="G2314">
            <v>0</v>
          </cell>
        </row>
        <row r="2315">
          <cell r="A2315" t="str">
            <v/>
          </cell>
          <cell r="B2315" t="str">
            <v/>
          </cell>
          <cell r="D2315" t="str">
            <v/>
          </cell>
          <cell r="F2315">
            <v>0</v>
          </cell>
          <cell r="G2315">
            <v>0</v>
          </cell>
        </row>
        <row r="2316">
          <cell r="A2316" t="str">
            <v/>
          </cell>
          <cell r="B2316" t="str">
            <v/>
          </cell>
          <cell r="D2316" t="str">
            <v/>
          </cell>
          <cell r="F2316">
            <v>0</v>
          </cell>
          <cell r="G2316">
            <v>0</v>
          </cell>
        </row>
        <row r="2317">
          <cell r="A2317" t="str">
            <v/>
          </cell>
          <cell r="B2317" t="str">
            <v/>
          </cell>
          <cell r="D2317" t="str">
            <v/>
          </cell>
          <cell r="F2317">
            <v>0</v>
          </cell>
          <cell r="G2317">
            <v>0</v>
          </cell>
        </row>
        <row r="2318">
          <cell r="A2318" t="str">
            <v/>
          </cell>
          <cell r="B2318" t="str">
            <v/>
          </cell>
          <cell r="D2318" t="str">
            <v/>
          </cell>
          <cell r="F2318">
            <v>0</v>
          </cell>
          <cell r="G2318">
            <v>0</v>
          </cell>
        </row>
        <row r="2319">
          <cell r="A2319" t="str">
            <v/>
          </cell>
          <cell r="B2319" t="str">
            <v/>
          </cell>
          <cell r="D2319" t="str">
            <v/>
          </cell>
          <cell r="F2319">
            <v>0</v>
          </cell>
          <cell r="G2319">
            <v>0</v>
          </cell>
        </row>
        <row r="2320">
          <cell r="A2320" t="str">
            <v/>
          </cell>
          <cell r="B2320" t="str">
            <v/>
          </cell>
          <cell r="D2320" t="str">
            <v/>
          </cell>
          <cell r="F2320">
            <v>0</v>
          </cell>
          <cell r="G2320">
            <v>0</v>
          </cell>
        </row>
        <row r="2321">
          <cell r="A2321" t="str">
            <v/>
          </cell>
          <cell r="B2321" t="str">
            <v/>
          </cell>
          <cell r="D2321" t="str">
            <v/>
          </cell>
          <cell r="F2321">
            <v>0</v>
          </cell>
          <cell r="G2321">
            <v>0</v>
          </cell>
        </row>
        <row r="2322">
          <cell r="A2322" t="str">
            <v/>
          </cell>
          <cell r="B2322" t="str">
            <v/>
          </cell>
          <cell r="D2322" t="str">
            <v/>
          </cell>
          <cell r="F2322">
            <v>0</v>
          </cell>
          <cell r="G2322">
            <v>0</v>
          </cell>
        </row>
        <row r="2323">
          <cell r="A2323" t="str">
            <v/>
          </cell>
          <cell r="B2323" t="str">
            <v/>
          </cell>
          <cell r="D2323" t="str">
            <v/>
          </cell>
          <cell r="F2323">
            <v>0</v>
          </cell>
          <cell r="G2323">
            <v>0</v>
          </cell>
        </row>
        <row r="2324">
          <cell r="A2324" t="str">
            <v/>
          </cell>
          <cell r="B2324" t="str">
            <v/>
          </cell>
          <cell r="D2324" t="str">
            <v/>
          </cell>
          <cell r="F2324">
            <v>0</v>
          </cell>
          <cell r="G2324">
            <v>0</v>
          </cell>
        </row>
        <row r="2325">
          <cell r="A2325" t="str">
            <v/>
          </cell>
          <cell r="B2325" t="str">
            <v/>
          </cell>
          <cell r="D2325" t="str">
            <v/>
          </cell>
          <cell r="F2325">
            <v>0</v>
          </cell>
          <cell r="G2325">
            <v>0</v>
          </cell>
        </row>
        <row r="2326">
          <cell r="F2326" t="str">
            <v>Total A</v>
          </cell>
          <cell r="G2326">
            <v>0</v>
          </cell>
        </row>
        <row r="2327">
          <cell r="C2327" t="str">
            <v>B - MANO DE OBRA</v>
          </cell>
        </row>
        <row r="2328">
          <cell r="A2328" t="str">
            <v/>
          </cell>
          <cell r="B2328" t="str">
            <v/>
          </cell>
          <cell r="D2328" t="str">
            <v/>
          </cell>
          <cell r="F2328">
            <v>0</v>
          </cell>
          <cell r="G2328">
            <v>0</v>
          </cell>
        </row>
        <row r="2329">
          <cell r="A2329" t="str">
            <v/>
          </cell>
          <cell r="B2329" t="str">
            <v/>
          </cell>
          <cell r="D2329" t="str">
            <v/>
          </cell>
          <cell r="F2329">
            <v>0</v>
          </cell>
          <cell r="G2329">
            <v>0</v>
          </cell>
        </row>
        <row r="2330">
          <cell r="A2330" t="str">
            <v/>
          </cell>
          <cell r="B2330" t="str">
            <v/>
          </cell>
          <cell r="D2330" t="str">
            <v/>
          </cell>
          <cell r="F2330">
            <v>0</v>
          </cell>
          <cell r="G2330">
            <v>0</v>
          </cell>
        </row>
        <row r="2331">
          <cell r="A2331" t="str">
            <v/>
          </cell>
          <cell r="B2331" t="str">
            <v/>
          </cell>
          <cell r="D2331" t="str">
            <v/>
          </cell>
          <cell r="F2331">
            <v>0</v>
          </cell>
          <cell r="G2331">
            <v>0</v>
          </cell>
        </row>
        <row r="2332">
          <cell r="A2332" t="str">
            <v/>
          </cell>
          <cell r="B2332" t="str">
            <v/>
          </cell>
          <cell r="D2332" t="str">
            <v/>
          </cell>
          <cell r="F2332">
            <v>0</v>
          </cell>
          <cell r="G2332">
            <v>0</v>
          </cell>
        </row>
        <row r="2333">
          <cell r="A2333" t="str">
            <v/>
          </cell>
          <cell r="B2333" t="str">
            <v/>
          </cell>
          <cell r="D2333" t="str">
            <v/>
          </cell>
          <cell r="F2333">
            <v>0</v>
          </cell>
          <cell r="G2333">
            <v>0</v>
          </cell>
        </row>
        <row r="2334">
          <cell r="A2334" t="str">
            <v/>
          </cell>
          <cell r="B2334" t="str">
            <v/>
          </cell>
          <cell r="D2334" t="str">
            <v/>
          </cell>
          <cell r="F2334">
            <v>0</v>
          </cell>
          <cell r="G2334">
            <v>0</v>
          </cell>
        </row>
        <row r="2335">
          <cell r="A2335" t="str">
            <v/>
          </cell>
          <cell r="B2335" t="str">
            <v/>
          </cell>
          <cell r="D2335" t="str">
            <v/>
          </cell>
          <cell r="F2335">
            <v>0</v>
          </cell>
          <cell r="G2335">
            <v>0</v>
          </cell>
        </row>
        <row r="2336">
          <cell r="F2336" t="str">
            <v>Total B</v>
          </cell>
          <cell r="G2336">
            <v>0</v>
          </cell>
        </row>
        <row r="2337">
          <cell r="C2337" t="str">
            <v>C - EQUIPOS</v>
          </cell>
        </row>
        <row r="2338">
          <cell r="A2338" t="str">
            <v/>
          </cell>
          <cell r="B2338" t="str">
            <v/>
          </cell>
          <cell r="D2338" t="str">
            <v/>
          </cell>
          <cell r="F2338">
            <v>0</v>
          </cell>
          <cell r="G2338">
            <v>0</v>
          </cell>
        </row>
        <row r="2339">
          <cell r="A2339" t="str">
            <v/>
          </cell>
          <cell r="B2339" t="str">
            <v/>
          </cell>
          <cell r="D2339" t="str">
            <v/>
          </cell>
          <cell r="F2339">
            <v>0</v>
          </cell>
          <cell r="G2339">
            <v>0</v>
          </cell>
        </row>
        <row r="2340">
          <cell r="A2340" t="str">
            <v/>
          </cell>
          <cell r="B2340" t="str">
            <v/>
          </cell>
          <cell r="D2340" t="str">
            <v/>
          </cell>
          <cell r="F2340">
            <v>0</v>
          </cell>
          <cell r="G2340">
            <v>0</v>
          </cell>
        </row>
        <row r="2341">
          <cell r="A2341" t="str">
            <v/>
          </cell>
          <cell r="B2341" t="str">
            <v/>
          </cell>
          <cell r="D2341" t="str">
            <v/>
          </cell>
          <cell r="F2341">
            <v>0</v>
          </cell>
          <cell r="G2341">
            <v>0</v>
          </cell>
        </row>
        <row r="2342">
          <cell r="A2342" t="str">
            <v/>
          </cell>
          <cell r="B2342" t="str">
            <v/>
          </cell>
          <cell r="D2342" t="str">
            <v/>
          </cell>
          <cell r="F2342">
            <v>0</v>
          </cell>
          <cell r="G2342">
            <v>0</v>
          </cell>
        </row>
        <row r="2343">
          <cell r="A2343" t="str">
            <v/>
          </cell>
          <cell r="B2343" t="str">
            <v/>
          </cell>
          <cell r="D2343" t="str">
            <v/>
          </cell>
          <cell r="F2343">
            <v>0</v>
          </cell>
          <cell r="G2343">
            <v>0</v>
          </cell>
        </row>
        <row r="2344">
          <cell r="A2344" t="str">
            <v/>
          </cell>
          <cell r="B2344" t="str">
            <v/>
          </cell>
          <cell r="D2344" t="str">
            <v/>
          </cell>
          <cell r="F2344">
            <v>0</v>
          </cell>
          <cell r="G2344">
            <v>0</v>
          </cell>
        </row>
        <row r="2345">
          <cell r="A2345" t="str">
            <v/>
          </cell>
          <cell r="B2345" t="str">
            <v/>
          </cell>
          <cell r="D2345" t="str">
            <v/>
          </cell>
          <cell r="F2345">
            <v>0</v>
          </cell>
          <cell r="G2345">
            <v>0</v>
          </cell>
        </row>
        <row r="2346">
          <cell r="A2346" t="str">
            <v/>
          </cell>
          <cell r="B2346" t="str">
            <v/>
          </cell>
          <cell r="D2346" t="str">
            <v/>
          </cell>
          <cell r="F2346">
            <v>0</v>
          </cell>
          <cell r="G2346">
            <v>0</v>
          </cell>
        </row>
        <row r="2347">
          <cell r="F2347" t="str">
            <v>Total C</v>
          </cell>
          <cell r="G2347">
            <v>0</v>
          </cell>
        </row>
        <row r="2349">
          <cell r="A2349" t="str">
            <v>20.2</v>
          </cell>
          <cell r="B2349" t="str">
            <v xml:space="preserve">Pinturas al látex en muros exteriores </v>
          </cell>
          <cell r="D2349" t="str">
            <v>Costo  Neto</v>
          </cell>
          <cell r="F2349" t="str">
            <v>Total D=A+B+C</v>
          </cell>
          <cell r="G2349">
            <v>0</v>
          </cell>
        </row>
        <row r="2351">
          <cell r="A2351" t="str">
            <v>ANALISIS DE PRECIOS</v>
          </cell>
        </row>
        <row r="2352">
          <cell r="A2352" t="str">
            <v>COMITENTE:</v>
          </cell>
          <cell r="B2352" t="str">
            <v>DIRECCIÓN DE INFRAESTRUCTURA ESCOLAR</v>
          </cell>
        </row>
        <row r="2353">
          <cell r="A2353" t="str">
            <v>CONTRATISTA:</v>
          </cell>
          <cell r="B2353">
            <v>0</v>
          </cell>
        </row>
        <row r="2354">
          <cell r="A2354" t="str">
            <v>OBRA:</v>
          </cell>
          <cell r="B2354" t="str">
            <v>ESCUELA 24 DE SEPTIEMBRE</v>
          </cell>
          <cell r="F2354" t="str">
            <v>PRECIOS A:</v>
          </cell>
          <cell r="G2354">
            <v>0</v>
          </cell>
        </row>
        <row r="2355">
          <cell r="A2355" t="str">
            <v>UBICACIÓN:</v>
          </cell>
          <cell r="B2355" t="str">
            <v>DEPARTAMENTO JACHAL</v>
          </cell>
        </row>
        <row r="2356">
          <cell r="A2356" t="str">
            <v>RUBRO:</v>
          </cell>
          <cell r="B2356">
            <v>20</v>
          </cell>
          <cell r="C2356" t="str">
            <v/>
          </cell>
        </row>
        <row r="2357">
          <cell r="A2357" t="str">
            <v>ITEM:</v>
          </cell>
          <cell r="B2357" t="str">
            <v>20.3</v>
          </cell>
          <cell r="C2357" t="str">
            <v>Pintura al látex en cielorrasos</v>
          </cell>
          <cell r="F2357" t="str">
            <v>UNIDAD:</v>
          </cell>
          <cell r="G2357" t="str">
            <v>m2</v>
          </cell>
        </row>
        <row r="2359">
          <cell r="A2359" t="str">
            <v>DATOS REDETERMINACION</v>
          </cell>
          <cell r="C2359" t="str">
            <v>DESIGNACION</v>
          </cell>
          <cell r="D2359" t="str">
            <v>U</v>
          </cell>
          <cell r="E2359" t="str">
            <v>Cantidad</v>
          </cell>
          <cell r="F2359" t="str">
            <v>$ Unitarios</v>
          </cell>
          <cell r="G2359" t="str">
            <v>$ Parcial</v>
          </cell>
        </row>
        <row r="2360">
          <cell r="A2360" t="str">
            <v>CÓDIGO</v>
          </cell>
          <cell r="B2360" t="str">
            <v>DESCRIPCIÓN</v>
          </cell>
        </row>
        <row r="2361">
          <cell r="C2361" t="str">
            <v>A - MATERIALES</v>
          </cell>
        </row>
        <row r="2362">
          <cell r="A2362" t="str">
            <v/>
          </cell>
          <cell r="B2362" t="str">
            <v/>
          </cell>
          <cell r="D2362" t="str">
            <v/>
          </cell>
          <cell r="F2362">
            <v>0</v>
          </cell>
          <cell r="G2362">
            <v>0</v>
          </cell>
        </row>
        <row r="2363">
          <cell r="A2363" t="str">
            <v/>
          </cell>
          <cell r="B2363" t="str">
            <v/>
          </cell>
          <cell r="D2363" t="str">
            <v/>
          </cell>
          <cell r="F2363">
            <v>0</v>
          </cell>
          <cell r="G2363">
            <v>0</v>
          </cell>
        </row>
        <row r="2364">
          <cell r="A2364" t="str">
            <v/>
          </cell>
          <cell r="B2364" t="str">
            <v/>
          </cell>
          <cell r="D2364" t="str">
            <v/>
          </cell>
          <cell r="F2364">
            <v>0</v>
          </cell>
          <cell r="G2364">
            <v>0</v>
          </cell>
        </row>
        <row r="2365">
          <cell r="A2365" t="str">
            <v/>
          </cell>
          <cell r="B2365" t="str">
            <v/>
          </cell>
          <cell r="D2365" t="str">
            <v/>
          </cell>
          <cell r="F2365">
            <v>0</v>
          </cell>
          <cell r="G2365">
            <v>0</v>
          </cell>
        </row>
        <row r="2366">
          <cell r="A2366" t="str">
            <v/>
          </cell>
          <cell r="B2366" t="str">
            <v/>
          </cell>
          <cell r="D2366" t="str">
            <v/>
          </cell>
          <cell r="F2366">
            <v>0</v>
          </cell>
          <cell r="G2366">
            <v>0</v>
          </cell>
        </row>
        <row r="2367">
          <cell r="A2367" t="str">
            <v/>
          </cell>
          <cell r="B2367" t="str">
            <v/>
          </cell>
          <cell r="D2367" t="str">
            <v/>
          </cell>
          <cell r="F2367">
            <v>0</v>
          </cell>
          <cell r="G2367">
            <v>0</v>
          </cell>
        </row>
        <row r="2368">
          <cell r="A2368" t="str">
            <v/>
          </cell>
          <cell r="B2368" t="str">
            <v/>
          </cell>
          <cell r="D2368" t="str">
            <v/>
          </cell>
          <cell r="F2368">
            <v>0</v>
          </cell>
          <cell r="G2368">
            <v>0</v>
          </cell>
        </row>
        <row r="2369">
          <cell r="A2369" t="str">
            <v/>
          </cell>
          <cell r="B2369" t="str">
            <v/>
          </cell>
          <cell r="D2369" t="str">
            <v/>
          </cell>
          <cell r="F2369">
            <v>0</v>
          </cell>
          <cell r="G2369">
            <v>0</v>
          </cell>
        </row>
        <row r="2370">
          <cell r="A2370" t="str">
            <v/>
          </cell>
          <cell r="B2370" t="str">
            <v/>
          </cell>
          <cell r="D2370" t="str">
            <v/>
          </cell>
          <cell r="F2370">
            <v>0</v>
          </cell>
          <cell r="G2370">
            <v>0</v>
          </cell>
        </row>
        <row r="2371">
          <cell r="A2371" t="str">
            <v/>
          </cell>
          <cell r="B2371" t="str">
            <v/>
          </cell>
          <cell r="D2371" t="str">
            <v/>
          </cell>
          <cell r="F2371">
            <v>0</v>
          </cell>
          <cell r="G2371">
            <v>0</v>
          </cell>
        </row>
        <row r="2372">
          <cell r="A2372" t="str">
            <v/>
          </cell>
          <cell r="B2372" t="str">
            <v/>
          </cell>
          <cell r="D2372" t="str">
            <v/>
          </cell>
          <cell r="F2372">
            <v>0</v>
          </cell>
          <cell r="G2372">
            <v>0</v>
          </cell>
        </row>
        <row r="2373">
          <cell r="A2373" t="str">
            <v/>
          </cell>
          <cell r="B2373" t="str">
            <v/>
          </cell>
          <cell r="D2373" t="str">
            <v/>
          </cell>
          <cell r="F2373">
            <v>0</v>
          </cell>
          <cell r="G2373">
            <v>0</v>
          </cell>
        </row>
        <row r="2374">
          <cell r="A2374" t="str">
            <v/>
          </cell>
          <cell r="B2374" t="str">
            <v/>
          </cell>
          <cell r="D2374" t="str">
            <v/>
          </cell>
          <cell r="F2374">
            <v>0</v>
          </cell>
          <cell r="G2374">
            <v>0</v>
          </cell>
        </row>
        <row r="2375">
          <cell r="A2375" t="str">
            <v/>
          </cell>
          <cell r="B2375" t="str">
            <v/>
          </cell>
          <cell r="D2375" t="str">
            <v/>
          </cell>
          <cell r="F2375">
            <v>0</v>
          </cell>
          <cell r="G2375">
            <v>0</v>
          </cell>
        </row>
        <row r="2376">
          <cell r="F2376" t="str">
            <v>Total A</v>
          </cell>
          <cell r="G2376">
            <v>0</v>
          </cell>
        </row>
        <row r="2377">
          <cell r="C2377" t="str">
            <v>B - MANO DE OBRA</v>
          </cell>
        </row>
        <row r="2378">
          <cell r="A2378" t="str">
            <v/>
          </cell>
          <cell r="B2378" t="str">
            <v/>
          </cell>
          <cell r="D2378" t="str">
            <v/>
          </cell>
          <cell r="F2378">
            <v>0</v>
          </cell>
          <cell r="G2378">
            <v>0</v>
          </cell>
        </row>
        <row r="2379">
          <cell r="A2379" t="str">
            <v/>
          </cell>
          <cell r="B2379" t="str">
            <v/>
          </cell>
          <cell r="D2379" t="str">
            <v/>
          </cell>
          <cell r="F2379">
            <v>0</v>
          </cell>
          <cell r="G2379">
            <v>0</v>
          </cell>
        </row>
        <row r="2380">
          <cell r="A2380" t="str">
            <v/>
          </cell>
          <cell r="B2380" t="str">
            <v/>
          </cell>
          <cell r="D2380" t="str">
            <v/>
          </cell>
          <cell r="F2380">
            <v>0</v>
          </cell>
          <cell r="G2380">
            <v>0</v>
          </cell>
        </row>
        <row r="2381">
          <cell r="A2381" t="str">
            <v/>
          </cell>
          <cell r="B2381" t="str">
            <v/>
          </cell>
          <cell r="D2381" t="str">
            <v/>
          </cell>
          <cell r="F2381">
            <v>0</v>
          </cell>
          <cell r="G2381">
            <v>0</v>
          </cell>
        </row>
        <row r="2382">
          <cell r="A2382" t="str">
            <v/>
          </cell>
          <cell r="B2382" t="str">
            <v/>
          </cell>
          <cell r="D2382" t="str">
            <v/>
          </cell>
          <cell r="F2382">
            <v>0</v>
          </cell>
          <cell r="G2382">
            <v>0</v>
          </cell>
        </row>
        <row r="2383">
          <cell r="A2383" t="str">
            <v/>
          </cell>
          <cell r="B2383" t="str">
            <v/>
          </cell>
          <cell r="D2383" t="str">
            <v/>
          </cell>
          <cell r="F2383">
            <v>0</v>
          </cell>
          <cell r="G2383">
            <v>0</v>
          </cell>
        </row>
        <row r="2384">
          <cell r="A2384" t="str">
            <v/>
          </cell>
          <cell r="B2384" t="str">
            <v/>
          </cell>
          <cell r="D2384" t="str">
            <v/>
          </cell>
          <cell r="F2384">
            <v>0</v>
          </cell>
          <cell r="G2384">
            <v>0</v>
          </cell>
        </row>
        <row r="2385">
          <cell r="A2385" t="str">
            <v/>
          </cell>
          <cell r="B2385" t="str">
            <v/>
          </cell>
          <cell r="D2385" t="str">
            <v/>
          </cell>
          <cell r="F2385">
            <v>0</v>
          </cell>
          <cell r="G2385">
            <v>0</v>
          </cell>
        </row>
        <row r="2386">
          <cell r="F2386" t="str">
            <v>Total B</v>
          </cell>
          <cell r="G2386">
            <v>0</v>
          </cell>
        </row>
        <row r="2387">
          <cell r="C2387" t="str">
            <v>C - EQUIPOS</v>
          </cell>
        </row>
        <row r="2388">
          <cell r="A2388" t="str">
            <v/>
          </cell>
          <cell r="B2388" t="str">
            <v/>
          </cell>
          <cell r="D2388" t="str">
            <v/>
          </cell>
          <cell r="F2388">
            <v>0</v>
          </cell>
          <cell r="G2388">
            <v>0</v>
          </cell>
        </row>
        <row r="2389">
          <cell r="A2389" t="str">
            <v/>
          </cell>
          <cell r="B2389" t="str">
            <v/>
          </cell>
          <cell r="D2389" t="str">
            <v/>
          </cell>
          <cell r="F2389">
            <v>0</v>
          </cell>
          <cell r="G2389">
            <v>0</v>
          </cell>
        </row>
        <row r="2390">
          <cell r="A2390" t="str">
            <v/>
          </cell>
          <cell r="B2390" t="str">
            <v/>
          </cell>
          <cell r="D2390" t="str">
            <v/>
          </cell>
          <cell r="F2390">
            <v>0</v>
          </cell>
          <cell r="G2390">
            <v>0</v>
          </cell>
        </row>
        <row r="2391">
          <cell r="A2391" t="str">
            <v/>
          </cell>
          <cell r="B2391" t="str">
            <v/>
          </cell>
          <cell r="D2391" t="str">
            <v/>
          </cell>
          <cell r="F2391">
            <v>0</v>
          </cell>
          <cell r="G2391">
            <v>0</v>
          </cell>
        </row>
        <row r="2392">
          <cell r="A2392" t="str">
            <v/>
          </cell>
          <cell r="B2392" t="str">
            <v/>
          </cell>
          <cell r="D2392" t="str">
            <v/>
          </cell>
          <cell r="F2392">
            <v>0</v>
          </cell>
          <cell r="G2392">
            <v>0</v>
          </cell>
        </row>
        <row r="2393">
          <cell r="A2393" t="str">
            <v/>
          </cell>
          <cell r="B2393" t="str">
            <v/>
          </cell>
          <cell r="D2393" t="str">
            <v/>
          </cell>
          <cell r="F2393">
            <v>0</v>
          </cell>
          <cell r="G2393">
            <v>0</v>
          </cell>
        </row>
        <row r="2394">
          <cell r="A2394" t="str">
            <v/>
          </cell>
          <cell r="B2394" t="str">
            <v/>
          </cell>
          <cell r="D2394" t="str">
            <v/>
          </cell>
          <cell r="F2394">
            <v>0</v>
          </cell>
          <cell r="G2394">
            <v>0</v>
          </cell>
        </row>
        <row r="2395">
          <cell r="A2395" t="str">
            <v/>
          </cell>
          <cell r="B2395" t="str">
            <v/>
          </cell>
          <cell r="D2395" t="str">
            <v/>
          </cell>
          <cell r="F2395">
            <v>0</v>
          </cell>
          <cell r="G2395">
            <v>0</v>
          </cell>
        </row>
        <row r="2396">
          <cell r="A2396" t="str">
            <v/>
          </cell>
          <cell r="B2396" t="str">
            <v/>
          </cell>
          <cell r="D2396" t="str">
            <v/>
          </cell>
          <cell r="F2396">
            <v>0</v>
          </cell>
          <cell r="G2396">
            <v>0</v>
          </cell>
        </row>
        <row r="2397">
          <cell r="F2397" t="str">
            <v>Total C</v>
          </cell>
          <cell r="G2397">
            <v>0</v>
          </cell>
        </row>
        <row r="2399">
          <cell r="A2399" t="str">
            <v>20.3</v>
          </cell>
          <cell r="B2399" t="str">
            <v>Pintura al látex en cielorrasos</v>
          </cell>
          <cell r="D2399" t="str">
            <v>Costo  Neto</v>
          </cell>
          <cell r="F2399" t="str">
            <v>Total D=A+B+C</v>
          </cell>
          <cell r="G2399">
            <v>0</v>
          </cell>
        </row>
        <row r="2401">
          <cell r="A2401" t="str">
            <v>ANALISIS DE PRECIOS</v>
          </cell>
        </row>
        <row r="2402">
          <cell r="A2402" t="str">
            <v>COMITENTE:</v>
          </cell>
          <cell r="B2402" t="str">
            <v>DIRECCIÓN DE INFRAESTRUCTURA ESCOLAR</v>
          </cell>
        </row>
        <row r="2403">
          <cell r="A2403" t="str">
            <v>CONTRATISTA:</v>
          </cell>
          <cell r="B2403">
            <v>0</v>
          </cell>
        </row>
        <row r="2404">
          <cell r="A2404" t="str">
            <v>OBRA:</v>
          </cell>
          <cell r="B2404" t="str">
            <v>ESCUELA 24 DE SEPTIEMBRE</v>
          </cell>
          <cell r="F2404" t="str">
            <v>PRECIOS A:</v>
          </cell>
          <cell r="G2404">
            <v>0</v>
          </cell>
        </row>
        <row r="2405">
          <cell r="A2405" t="str">
            <v>UBICACIÓN:</v>
          </cell>
          <cell r="B2405" t="str">
            <v>DEPARTAMENTO JACHAL</v>
          </cell>
        </row>
        <row r="2406">
          <cell r="A2406" t="str">
            <v>RUBRO:</v>
          </cell>
          <cell r="B2406">
            <v>20</v>
          </cell>
          <cell r="C2406" t="str">
            <v/>
          </cell>
        </row>
        <row r="2407">
          <cell r="A2407" t="str">
            <v>ITEM:</v>
          </cell>
          <cell r="B2407" t="str">
            <v>20.4</v>
          </cell>
          <cell r="C2407" t="str">
            <v>Pintura esmalte sintético en carpintería</v>
          </cell>
          <cell r="F2407" t="str">
            <v>UNIDAD:</v>
          </cell>
          <cell r="G2407" t="str">
            <v>m2</v>
          </cell>
        </row>
        <row r="2409">
          <cell r="A2409" t="str">
            <v>DATOS REDETERMINACION</v>
          </cell>
          <cell r="C2409" t="str">
            <v>DESIGNACION</v>
          </cell>
          <cell r="D2409" t="str">
            <v>U</v>
          </cell>
          <cell r="E2409" t="str">
            <v>Cantidad</v>
          </cell>
          <cell r="F2409" t="str">
            <v>$ Unitarios</v>
          </cell>
          <cell r="G2409" t="str">
            <v>$ Parcial</v>
          </cell>
        </row>
        <row r="2410">
          <cell r="A2410" t="str">
            <v>CÓDIGO</v>
          </cell>
          <cell r="B2410" t="str">
            <v>DESCRIPCIÓN</v>
          </cell>
        </row>
        <row r="2411">
          <cell r="C2411" t="str">
            <v>A - MATERIALES</v>
          </cell>
        </row>
        <row r="2412">
          <cell r="A2412" t="str">
            <v/>
          </cell>
          <cell r="B2412" t="str">
            <v/>
          </cell>
          <cell r="D2412" t="str">
            <v/>
          </cell>
          <cell r="F2412">
            <v>0</v>
          </cell>
          <cell r="G2412">
            <v>0</v>
          </cell>
        </row>
        <row r="2413">
          <cell r="A2413" t="str">
            <v/>
          </cell>
          <cell r="B2413" t="str">
            <v/>
          </cell>
          <cell r="D2413" t="str">
            <v/>
          </cell>
          <cell r="F2413">
            <v>0</v>
          </cell>
          <cell r="G2413">
            <v>0</v>
          </cell>
        </row>
        <row r="2414">
          <cell r="A2414" t="str">
            <v/>
          </cell>
          <cell r="B2414" t="str">
            <v/>
          </cell>
          <cell r="D2414" t="str">
            <v/>
          </cell>
          <cell r="F2414">
            <v>0</v>
          </cell>
          <cell r="G2414">
            <v>0</v>
          </cell>
        </row>
        <row r="2415">
          <cell r="A2415" t="str">
            <v/>
          </cell>
          <cell r="B2415" t="str">
            <v/>
          </cell>
          <cell r="D2415" t="str">
            <v/>
          </cell>
          <cell r="F2415">
            <v>0</v>
          </cell>
          <cell r="G2415">
            <v>0</v>
          </cell>
        </row>
        <row r="2416">
          <cell r="A2416" t="str">
            <v/>
          </cell>
          <cell r="B2416" t="str">
            <v/>
          </cell>
          <cell r="D2416" t="str">
            <v/>
          </cell>
          <cell r="F2416">
            <v>0</v>
          </cell>
          <cell r="G2416">
            <v>0</v>
          </cell>
        </row>
        <row r="2417">
          <cell r="A2417" t="str">
            <v/>
          </cell>
          <cell r="B2417" t="str">
            <v/>
          </cell>
          <cell r="D2417" t="str">
            <v/>
          </cell>
          <cell r="F2417">
            <v>0</v>
          </cell>
          <cell r="G2417">
            <v>0</v>
          </cell>
        </row>
        <row r="2418">
          <cell r="A2418" t="str">
            <v/>
          </cell>
          <cell r="B2418" t="str">
            <v/>
          </cell>
          <cell r="D2418" t="str">
            <v/>
          </cell>
          <cell r="F2418">
            <v>0</v>
          </cell>
          <cell r="G2418">
            <v>0</v>
          </cell>
        </row>
        <row r="2419">
          <cell r="A2419" t="str">
            <v/>
          </cell>
          <cell r="B2419" t="str">
            <v/>
          </cell>
          <cell r="D2419" t="str">
            <v/>
          </cell>
          <cell r="F2419">
            <v>0</v>
          </cell>
          <cell r="G2419">
            <v>0</v>
          </cell>
        </row>
        <row r="2420">
          <cell r="A2420" t="str">
            <v/>
          </cell>
          <cell r="B2420" t="str">
            <v/>
          </cell>
          <cell r="D2420" t="str">
            <v/>
          </cell>
          <cell r="F2420">
            <v>0</v>
          </cell>
          <cell r="G2420">
            <v>0</v>
          </cell>
        </row>
        <row r="2421">
          <cell r="A2421" t="str">
            <v/>
          </cell>
          <cell r="B2421" t="str">
            <v/>
          </cell>
          <cell r="D2421" t="str">
            <v/>
          </cell>
          <cell r="F2421">
            <v>0</v>
          </cell>
          <cell r="G2421">
            <v>0</v>
          </cell>
        </row>
        <row r="2422">
          <cell r="A2422" t="str">
            <v/>
          </cell>
          <cell r="B2422" t="str">
            <v/>
          </cell>
          <cell r="D2422" t="str">
            <v/>
          </cell>
          <cell r="F2422">
            <v>0</v>
          </cell>
          <cell r="G2422">
            <v>0</v>
          </cell>
        </row>
        <row r="2423">
          <cell r="A2423" t="str">
            <v/>
          </cell>
          <cell r="B2423" t="str">
            <v/>
          </cell>
          <cell r="D2423" t="str">
            <v/>
          </cell>
          <cell r="F2423">
            <v>0</v>
          </cell>
          <cell r="G2423">
            <v>0</v>
          </cell>
        </row>
        <row r="2424">
          <cell r="A2424" t="str">
            <v/>
          </cell>
          <cell r="B2424" t="str">
            <v/>
          </cell>
          <cell r="D2424" t="str">
            <v/>
          </cell>
          <cell r="F2424">
            <v>0</v>
          </cell>
          <cell r="G2424">
            <v>0</v>
          </cell>
        </row>
        <row r="2425">
          <cell r="A2425" t="str">
            <v/>
          </cell>
          <cell r="B2425" t="str">
            <v/>
          </cell>
          <cell r="D2425" t="str">
            <v/>
          </cell>
          <cell r="F2425">
            <v>0</v>
          </cell>
          <cell r="G2425">
            <v>0</v>
          </cell>
        </row>
        <row r="2426">
          <cell r="F2426" t="str">
            <v>Total A</v>
          </cell>
          <cell r="G2426">
            <v>0</v>
          </cell>
        </row>
        <row r="2427">
          <cell r="C2427" t="str">
            <v>B - MANO DE OBRA</v>
          </cell>
        </row>
        <row r="2428">
          <cell r="A2428" t="str">
            <v/>
          </cell>
          <cell r="B2428" t="str">
            <v/>
          </cell>
          <cell r="D2428" t="str">
            <v/>
          </cell>
          <cell r="F2428">
            <v>0</v>
          </cell>
          <cell r="G2428">
            <v>0</v>
          </cell>
        </row>
        <row r="2429">
          <cell r="A2429" t="str">
            <v/>
          </cell>
          <cell r="B2429" t="str">
            <v/>
          </cell>
          <cell r="D2429" t="str">
            <v/>
          </cell>
          <cell r="F2429">
            <v>0</v>
          </cell>
          <cell r="G2429">
            <v>0</v>
          </cell>
        </row>
        <row r="2430">
          <cell r="A2430" t="str">
            <v/>
          </cell>
          <cell r="B2430" t="str">
            <v/>
          </cell>
          <cell r="D2430" t="str">
            <v/>
          </cell>
          <cell r="F2430">
            <v>0</v>
          </cell>
          <cell r="G2430">
            <v>0</v>
          </cell>
        </row>
        <row r="2431">
          <cell r="A2431" t="str">
            <v/>
          </cell>
          <cell r="B2431" t="str">
            <v/>
          </cell>
          <cell r="D2431" t="str">
            <v/>
          </cell>
          <cell r="F2431">
            <v>0</v>
          </cell>
          <cell r="G2431">
            <v>0</v>
          </cell>
        </row>
        <row r="2432">
          <cell r="A2432" t="str">
            <v/>
          </cell>
          <cell r="B2432" t="str">
            <v/>
          </cell>
          <cell r="D2432" t="str">
            <v/>
          </cell>
          <cell r="F2432">
            <v>0</v>
          </cell>
          <cell r="G2432">
            <v>0</v>
          </cell>
        </row>
        <row r="2433">
          <cell r="A2433" t="str">
            <v/>
          </cell>
          <cell r="B2433" t="str">
            <v/>
          </cell>
          <cell r="D2433" t="str">
            <v/>
          </cell>
          <cell r="F2433">
            <v>0</v>
          </cell>
          <cell r="G2433">
            <v>0</v>
          </cell>
        </row>
        <row r="2434">
          <cell r="A2434" t="str">
            <v/>
          </cell>
          <cell r="B2434" t="str">
            <v/>
          </cell>
          <cell r="D2434" t="str">
            <v/>
          </cell>
          <cell r="F2434">
            <v>0</v>
          </cell>
          <cell r="G2434">
            <v>0</v>
          </cell>
        </row>
        <row r="2435">
          <cell r="A2435" t="str">
            <v/>
          </cell>
          <cell r="B2435" t="str">
            <v/>
          </cell>
          <cell r="D2435" t="str">
            <v/>
          </cell>
          <cell r="F2435">
            <v>0</v>
          </cell>
          <cell r="G2435">
            <v>0</v>
          </cell>
        </row>
        <row r="2436">
          <cell r="F2436" t="str">
            <v>Total B</v>
          </cell>
          <cell r="G2436">
            <v>0</v>
          </cell>
        </row>
        <row r="2437">
          <cell r="C2437" t="str">
            <v>C - EQUIPOS</v>
          </cell>
        </row>
        <row r="2438">
          <cell r="A2438" t="str">
            <v/>
          </cell>
          <cell r="B2438" t="str">
            <v/>
          </cell>
          <cell r="D2438" t="str">
            <v/>
          </cell>
          <cell r="F2438">
            <v>0</v>
          </cell>
          <cell r="G2438">
            <v>0</v>
          </cell>
        </row>
        <row r="2439">
          <cell r="A2439" t="str">
            <v/>
          </cell>
          <cell r="B2439" t="str">
            <v/>
          </cell>
          <cell r="D2439" t="str">
            <v/>
          </cell>
          <cell r="F2439">
            <v>0</v>
          </cell>
          <cell r="G2439">
            <v>0</v>
          </cell>
        </row>
        <row r="2440">
          <cell r="A2440" t="str">
            <v/>
          </cell>
          <cell r="B2440" t="str">
            <v/>
          </cell>
          <cell r="D2440" t="str">
            <v/>
          </cell>
          <cell r="F2440">
            <v>0</v>
          </cell>
          <cell r="G2440">
            <v>0</v>
          </cell>
        </row>
        <row r="2441">
          <cell r="A2441" t="str">
            <v/>
          </cell>
          <cell r="B2441" t="str">
            <v/>
          </cell>
          <cell r="D2441" t="str">
            <v/>
          </cell>
          <cell r="F2441">
            <v>0</v>
          </cell>
          <cell r="G2441">
            <v>0</v>
          </cell>
        </row>
        <row r="2442">
          <cell r="A2442" t="str">
            <v/>
          </cell>
          <cell r="B2442" t="str">
            <v/>
          </cell>
          <cell r="D2442" t="str">
            <v/>
          </cell>
          <cell r="F2442">
            <v>0</v>
          </cell>
          <cell r="G2442">
            <v>0</v>
          </cell>
        </row>
        <row r="2443">
          <cell r="A2443" t="str">
            <v/>
          </cell>
          <cell r="B2443" t="str">
            <v/>
          </cell>
          <cell r="D2443" t="str">
            <v/>
          </cell>
          <cell r="F2443">
            <v>0</v>
          </cell>
          <cell r="G2443">
            <v>0</v>
          </cell>
        </row>
        <row r="2444">
          <cell r="A2444" t="str">
            <v/>
          </cell>
          <cell r="B2444" t="str">
            <v/>
          </cell>
          <cell r="D2444" t="str">
            <v/>
          </cell>
          <cell r="F2444">
            <v>0</v>
          </cell>
          <cell r="G2444">
            <v>0</v>
          </cell>
        </row>
        <row r="2445">
          <cell r="A2445" t="str">
            <v/>
          </cell>
          <cell r="B2445" t="str">
            <v/>
          </cell>
          <cell r="D2445" t="str">
            <v/>
          </cell>
          <cell r="F2445">
            <v>0</v>
          </cell>
          <cell r="G2445">
            <v>0</v>
          </cell>
        </row>
        <row r="2446">
          <cell r="A2446" t="str">
            <v/>
          </cell>
          <cell r="B2446" t="str">
            <v/>
          </cell>
          <cell r="D2446" t="str">
            <v/>
          </cell>
          <cell r="F2446">
            <v>0</v>
          </cell>
          <cell r="G2446">
            <v>0</v>
          </cell>
        </row>
        <row r="2447">
          <cell r="F2447" t="str">
            <v>Total C</v>
          </cell>
          <cell r="G2447">
            <v>0</v>
          </cell>
        </row>
        <row r="2449">
          <cell r="A2449" t="str">
            <v>20.4</v>
          </cell>
          <cell r="B2449" t="str">
            <v>Pintura esmalte sintético en carpintería</v>
          </cell>
          <cell r="D2449" t="str">
            <v>Costo  Neto</v>
          </cell>
          <cell r="F2449" t="str">
            <v>Total D=A+B+C</v>
          </cell>
          <cell r="G2449">
            <v>0</v>
          </cell>
        </row>
        <row r="2451">
          <cell r="A2451" t="str">
            <v>ANALISIS DE PRECIOS</v>
          </cell>
        </row>
        <row r="2452">
          <cell r="A2452" t="str">
            <v>COMITENTE:</v>
          </cell>
          <cell r="B2452" t="str">
            <v>DIRECCIÓN DE INFRAESTRUCTURA ESCOLAR</v>
          </cell>
        </row>
        <row r="2453">
          <cell r="A2453" t="str">
            <v>CONTRATISTA:</v>
          </cell>
          <cell r="B2453">
            <v>0</v>
          </cell>
        </row>
        <row r="2454">
          <cell r="A2454" t="str">
            <v>OBRA:</v>
          </cell>
          <cell r="B2454" t="str">
            <v>ESCUELA 24 DE SEPTIEMBRE</v>
          </cell>
          <cell r="F2454" t="str">
            <v>PRECIOS A:</v>
          </cell>
          <cell r="G2454">
            <v>0</v>
          </cell>
        </row>
        <row r="2455">
          <cell r="A2455" t="str">
            <v>UBICACIÓN:</v>
          </cell>
          <cell r="B2455" t="str">
            <v>DEPARTAMENTO JACHAL</v>
          </cell>
        </row>
        <row r="2456">
          <cell r="A2456" t="str">
            <v>RUBRO:</v>
          </cell>
          <cell r="B2456">
            <v>21</v>
          </cell>
          <cell r="C2456" t="str">
            <v/>
          </cell>
        </row>
        <row r="2457">
          <cell r="A2457" t="str">
            <v>ITEM:</v>
          </cell>
          <cell r="B2457" t="str">
            <v>21.1</v>
          </cell>
          <cell r="C2457" t="str">
            <v>Señalización</v>
          </cell>
          <cell r="F2457" t="str">
            <v>UNIDAD:</v>
          </cell>
          <cell r="G2457" t="str">
            <v>gl</v>
          </cell>
        </row>
        <row r="2459">
          <cell r="A2459" t="str">
            <v>DATOS REDETERMINACION</v>
          </cell>
          <cell r="C2459" t="str">
            <v>DESIGNACION</v>
          </cell>
          <cell r="D2459" t="str">
            <v>U</v>
          </cell>
          <cell r="E2459" t="str">
            <v>Cantidad</v>
          </cell>
          <cell r="F2459" t="str">
            <v>$ Unitarios</v>
          </cell>
          <cell r="G2459" t="str">
            <v>$ Parcial</v>
          </cell>
        </row>
        <row r="2460">
          <cell r="A2460" t="str">
            <v>CÓDIGO</v>
          </cell>
          <cell r="B2460" t="str">
            <v>DESCRIPCIÓN</v>
          </cell>
        </row>
        <row r="2461">
          <cell r="C2461" t="str">
            <v>A - MATERIALES</v>
          </cell>
        </row>
        <row r="2462">
          <cell r="A2462" t="str">
            <v/>
          </cell>
          <cell r="B2462" t="str">
            <v/>
          </cell>
          <cell r="D2462" t="str">
            <v/>
          </cell>
          <cell r="F2462">
            <v>0</v>
          </cell>
          <cell r="G2462">
            <v>0</v>
          </cell>
        </row>
        <row r="2463">
          <cell r="A2463" t="str">
            <v/>
          </cell>
          <cell r="B2463" t="str">
            <v/>
          </cell>
          <cell r="D2463" t="str">
            <v/>
          </cell>
          <cell r="F2463">
            <v>0</v>
          </cell>
          <cell r="G2463">
            <v>0</v>
          </cell>
        </row>
        <row r="2464">
          <cell r="A2464" t="str">
            <v/>
          </cell>
          <cell r="B2464" t="str">
            <v/>
          </cell>
          <cell r="D2464" t="str">
            <v/>
          </cell>
          <cell r="F2464">
            <v>0</v>
          </cell>
          <cell r="G2464">
            <v>0</v>
          </cell>
        </row>
        <row r="2465">
          <cell r="A2465" t="str">
            <v/>
          </cell>
          <cell r="B2465" t="str">
            <v/>
          </cell>
          <cell r="D2465" t="str">
            <v/>
          </cell>
          <cell r="F2465">
            <v>0</v>
          </cell>
          <cell r="G2465">
            <v>0</v>
          </cell>
        </row>
        <row r="2466">
          <cell r="A2466" t="str">
            <v/>
          </cell>
          <cell r="B2466" t="str">
            <v/>
          </cell>
          <cell r="D2466" t="str">
            <v/>
          </cell>
          <cell r="F2466">
            <v>0</v>
          </cell>
          <cell r="G2466">
            <v>0</v>
          </cell>
        </row>
        <row r="2467">
          <cell r="A2467" t="str">
            <v/>
          </cell>
          <cell r="B2467" t="str">
            <v/>
          </cell>
          <cell r="D2467" t="str">
            <v/>
          </cell>
          <cell r="F2467">
            <v>0</v>
          </cell>
          <cell r="G2467">
            <v>0</v>
          </cell>
        </row>
        <row r="2468">
          <cell r="A2468" t="str">
            <v/>
          </cell>
          <cell r="B2468" t="str">
            <v/>
          </cell>
          <cell r="D2468" t="str">
            <v/>
          </cell>
          <cell r="F2468">
            <v>0</v>
          </cell>
          <cell r="G2468">
            <v>0</v>
          </cell>
        </row>
        <row r="2469">
          <cell r="A2469" t="str">
            <v/>
          </cell>
          <cell r="B2469" t="str">
            <v/>
          </cell>
          <cell r="D2469" t="str">
            <v/>
          </cell>
          <cell r="F2469">
            <v>0</v>
          </cell>
          <cell r="G2469">
            <v>0</v>
          </cell>
        </row>
        <row r="2470">
          <cell r="A2470" t="str">
            <v/>
          </cell>
          <cell r="B2470" t="str">
            <v/>
          </cell>
          <cell r="D2470" t="str">
            <v/>
          </cell>
          <cell r="F2470">
            <v>0</v>
          </cell>
          <cell r="G2470">
            <v>0</v>
          </cell>
        </row>
        <row r="2471">
          <cell r="A2471" t="str">
            <v/>
          </cell>
          <cell r="B2471" t="str">
            <v/>
          </cell>
          <cell r="D2471" t="str">
            <v/>
          </cell>
          <cell r="F2471">
            <v>0</v>
          </cell>
          <cell r="G2471">
            <v>0</v>
          </cell>
        </row>
        <row r="2472">
          <cell r="A2472" t="str">
            <v/>
          </cell>
          <cell r="B2472" t="str">
            <v/>
          </cell>
          <cell r="D2472" t="str">
            <v/>
          </cell>
          <cell r="F2472">
            <v>0</v>
          </cell>
          <cell r="G2472">
            <v>0</v>
          </cell>
        </row>
        <row r="2473">
          <cell r="A2473" t="str">
            <v/>
          </cell>
          <cell r="B2473" t="str">
            <v/>
          </cell>
          <cell r="D2473" t="str">
            <v/>
          </cell>
          <cell r="F2473">
            <v>0</v>
          </cell>
          <cell r="G2473">
            <v>0</v>
          </cell>
        </row>
        <row r="2474">
          <cell r="A2474" t="str">
            <v/>
          </cell>
          <cell r="B2474" t="str">
            <v/>
          </cell>
          <cell r="D2474" t="str">
            <v/>
          </cell>
          <cell r="F2474">
            <v>0</v>
          </cell>
          <cell r="G2474">
            <v>0</v>
          </cell>
        </row>
        <row r="2475">
          <cell r="A2475" t="str">
            <v/>
          </cell>
          <cell r="B2475" t="str">
            <v/>
          </cell>
          <cell r="D2475" t="str">
            <v/>
          </cell>
          <cell r="F2475">
            <v>0</v>
          </cell>
          <cell r="G2475">
            <v>0</v>
          </cell>
        </row>
        <row r="2476">
          <cell r="F2476" t="str">
            <v>Total A</v>
          </cell>
          <cell r="G2476">
            <v>0</v>
          </cell>
        </row>
        <row r="2477">
          <cell r="C2477" t="str">
            <v>B - MANO DE OBRA</v>
          </cell>
        </row>
        <row r="2478">
          <cell r="A2478" t="str">
            <v/>
          </cell>
          <cell r="B2478" t="str">
            <v/>
          </cell>
          <cell r="D2478" t="str">
            <v/>
          </cell>
          <cell r="F2478">
            <v>0</v>
          </cell>
          <cell r="G2478">
            <v>0</v>
          </cell>
        </row>
        <row r="2479">
          <cell r="A2479" t="str">
            <v/>
          </cell>
          <cell r="B2479" t="str">
            <v/>
          </cell>
          <cell r="D2479" t="str">
            <v/>
          </cell>
          <cell r="F2479">
            <v>0</v>
          </cell>
          <cell r="G2479">
            <v>0</v>
          </cell>
        </row>
        <row r="2480">
          <cell r="A2480" t="str">
            <v/>
          </cell>
          <cell r="B2480" t="str">
            <v/>
          </cell>
          <cell r="D2480" t="str">
            <v/>
          </cell>
          <cell r="F2480">
            <v>0</v>
          </cell>
          <cell r="G2480">
            <v>0</v>
          </cell>
        </row>
        <row r="2481">
          <cell r="A2481" t="str">
            <v/>
          </cell>
          <cell r="B2481" t="str">
            <v/>
          </cell>
          <cell r="D2481" t="str">
            <v/>
          </cell>
          <cell r="F2481">
            <v>0</v>
          </cell>
          <cell r="G2481">
            <v>0</v>
          </cell>
        </row>
        <row r="2482">
          <cell r="A2482" t="str">
            <v/>
          </cell>
          <cell r="B2482" t="str">
            <v/>
          </cell>
          <cell r="D2482" t="str">
            <v/>
          </cell>
          <cell r="F2482">
            <v>0</v>
          </cell>
          <cell r="G2482">
            <v>0</v>
          </cell>
        </row>
        <row r="2483">
          <cell r="A2483" t="str">
            <v/>
          </cell>
          <cell r="B2483" t="str">
            <v/>
          </cell>
          <cell r="D2483" t="str">
            <v/>
          </cell>
          <cell r="F2483">
            <v>0</v>
          </cell>
          <cell r="G2483">
            <v>0</v>
          </cell>
        </row>
        <row r="2484">
          <cell r="A2484" t="str">
            <v/>
          </cell>
          <cell r="B2484" t="str">
            <v/>
          </cell>
          <cell r="D2484" t="str">
            <v/>
          </cell>
          <cell r="F2484">
            <v>0</v>
          </cell>
          <cell r="G2484">
            <v>0</v>
          </cell>
        </row>
        <row r="2485">
          <cell r="A2485" t="str">
            <v/>
          </cell>
          <cell r="B2485" t="str">
            <v/>
          </cell>
          <cell r="D2485" t="str">
            <v/>
          </cell>
          <cell r="F2485">
            <v>0</v>
          </cell>
          <cell r="G2485">
            <v>0</v>
          </cell>
        </row>
        <row r="2486">
          <cell r="F2486" t="str">
            <v>Total B</v>
          </cell>
          <cell r="G2486">
            <v>0</v>
          </cell>
        </row>
        <row r="2487">
          <cell r="C2487" t="str">
            <v>C - EQUIPOS</v>
          </cell>
        </row>
        <row r="2488">
          <cell r="A2488" t="str">
            <v/>
          </cell>
          <cell r="B2488" t="str">
            <v/>
          </cell>
          <cell r="D2488" t="str">
            <v/>
          </cell>
          <cell r="F2488">
            <v>0</v>
          </cell>
          <cell r="G2488">
            <v>0</v>
          </cell>
        </row>
        <row r="2489">
          <cell r="A2489" t="str">
            <v/>
          </cell>
          <cell r="B2489" t="str">
            <v/>
          </cell>
          <cell r="D2489" t="str">
            <v/>
          </cell>
          <cell r="F2489">
            <v>0</v>
          </cell>
          <cell r="G2489">
            <v>0</v>
          </cell>
        </row>
        <row r="2490">
          <cell r="A2490" t="str">
            <v/>
          </cell>
          <cell r="B2490" t="str">
            <v/>
          </cell>
          <cell r="D2490" t="str">
            <v/>
          </cell>
          <cell r="F2490">
            <v>0</v>
          </cell>
          <cell r="G2490">
            <v>0</v>
          </cell>
        </row>
        <row r="2491">
          <cell r="A2491" t="str">
            <v/>
          </cell>
          <cell r="B2491" t="str">
            <v/>
          </cell>
          <cell r="D2491" t="str">
            <v/>
          </cell>
          <cell r="F2491">
            <v>0</v>
          </cell>
          <cell r="G2491">
            <v>0</v>
          </cell>
        </row>
        <row r="2492">
          <cell r="A2492" t="str">
            <v/>
          </cell>
          <cell r="B2492" t="str">
            <v/>
          </cell>
          <cell r="D2492" t="str">
            <v/>
          </cell>
          <cell r="F2492">
            <v>0</v>
          </cell>
          <cell r="G2492">
            <v>0</v>
          </cell>
        </row>
        <row r="2493">
          <cell r="A2493" t="str">
            <v/>
          </cell>
          <cell r="B2493" t="str">
            <v/>
          </cell>
          <cell r="D2493" t="str">
            <v/>
          </cell>
          <cell r="F2493">
            <v>0</v>
          </cell>
          <cell r="G2493">
            <v>0</v>
          </cell>
        </row>
        <row r="2494">
          <cell r="A2494" t="str">
            <v/>
          </cell>
          <cell r="B2494" t="str">
            <v/>
          </cell>
          <cell r="D2494" t="str">
            <v/>
          </cell>
          <cell r="F2494">
            <v>0</v>
          </cell>
          <cell r="G2494">
            <v>0</v>
          </cell>
        </row>
        <row r="2495">
          <cell r="A2495" t="str">
            <v/>
          </cell>
          <cell r="B2495" t="str">
            <v/>
          </cell>
          <cell r="D2495" t="str">
            <v/>
          </cell>
          <cell r="F2495">
            <v>0</v>
          </cell>
          <cell r="G2495">
            <v>0</v>
          </cell>
        </row>
        <row r="2496">
          <cell r="A2496" t="str">
            <v/>
          </cell>
          <cell r="B2496" t="str">
            <v/>
          </cell>
          <cell r="D2496" t="str">
            <v/>
          </cell>
          <cell r="F2496">
            <v>0</v>
          </cell>
          <cell r="G2496">
            <v>0</v>
          </cell>
        </row>
        <row r="2497">
          <cell r="F2497" t="str">
            <v>Total C</v>
          </cell>
          <cell r="G2497">
            <v>0</v>
          </cell>
        </row>
        <row r="2499">
          <cell r="A2499" t="str">
            <v>21.1</v>
          </cell>
          <cell r="B2499" t="str">
            <v>Señalización</v>
          </cell>
          <cell r="D2499" t="str">
            <v>Costo  Neto</v>
          </cell>
          <cell r="F2499" t="str">
            <v>Total D=A+B+C</v>
          </cell>
          <cell r="G2499">
            <v>0</v>
          </cell>
        </row>
        <row r="2501">
          <cell r="A2501" t="str">
            <v>ANALISIS DE PRECIOS</v>
          </cell>
        </row>
        <row r="2502">
          <cell r="A2502" t="str">
            <v>COMITENTE:</v>
          </cell>
          <cell r="B2502" t="str">
            <v>DIRECCIÓN DE INFRAESTRUCTURA ESCOLAR</v>
          </cell>
        </row>
        <row r="2503">
          <cell r="A2503" t="str">
            <v>CONTRATISTA:</v>
          </cell>
          <cell r="B2503">
            <v>0</v>
          </cell>
        </row>
        <row r="2504">
          <cell r="A2504" t="str">
            <v>OBRA:</v>
          </cell>
          <cell r="B2504" t="str">
            <v>ESCUELA 24 DE SEPTIEMBRE</v>
          </cell>
          <cell r="F2504" t="str">
            <v>PRECIOS A:</v>
          </cell>
          <cell r="G2504">
            <v>0</v>
          </cell>
        </row>
        <row r="2505">
          <cell r="A2505" t="str">
            <v>UBICACIÓN:</v>
          </cell>
          <cell r="B2505" t="str">
            <v>DEPARTAMENTO JACHAL</v>
          </cell>
        </row>
        <row r="2506">
          <cell r="A2506" t="str">
            <v>RUBRO:</v>
          </cell>
          <cell r="B2506">
            <v>23</v>
          </cell>
          <cell r="C2506" t="str">
            <v/>
          </cell>
        </row>
        <row r="2507">
          <cell r="A2507" t="str">
            <v>ITEM:</v>
          </cell>
          <cell r="B2507" t="str">
            <v>23.1</v>
          </cell>
          <cell r="C2507" t="str">
            <v xml:space="preserve">Fichas complementarias </v>
          </cell>
          <cell r="F2507" t="str">
            <v>UNIDAD:</v>
          </cell>
          <cell r="G2507" t="str">
            <v>gl</v>
          </cell>
        </row>
        <row r="2509">
          <cell r="A2509" t="str">
            <v>DATOS REDETERMINACION</v>
          </cell>
          <cell r="C2509" t="str">
            <v>DESIGNACION</v>
          </cell>
          <cell r="D2509" t="str">
            <v>U</v>
          </cell>
          <cell r="E2509" t="str">
            <v>Cantidad</v>
          </cell>
          <cell r="F2509" t="str">
            <v>$ Unitarios</v>
          </cell>
          <cell r="G2509" t="str">
            <v>$ Parcial</v>
          </cell>
        </row>
        <row r="2510">
          <cell r="A2510" t="str">
            <v>CÓDIGO</v>
          </cell>
          <cell r="B2510" t="str">
            <v>DESCRIPCIÓN</v>
          </cell>
        </row>
        <row r="2511">
          <cell r="C2511" t="str">
            <v>A - MATERIALES</v>
          </cell>
        </row>
        <row r="2512">
          <cell r="A2512" t="str">
            <v/>
          </cell>
          <cell r="B2512" t="str">
            <v/>
          </cell>
          <cell r="D2512" t="str">
            <v/>
          </cell>
          <cell r="F2512">
            <v>0</v>
          </cell>
          <cell r="G2512">
            <v>0</v>
          </cell>
        </row>
        <row r="2513">
          <cell r="A2513" t="str">
            <v/>
          </cell>
          <cell r="B2513" t="str">
            <v/>
          </cell>
          <cell r="D2513" t="str">
            <v/>
          </cell>
          <cell r="F2513">
            <v>0</v>
          </cell>
          <cell r="G2513">
            <v>0</v>
          </cell>
        </row>
        <row r="2514">
          <cell r="A2514" t="str">
            <v/>
          </cell>
          <cell r="B2514" t="str">
            <v/>
          </cell>
          <cell r="D2514" t="str">
            <v/>
          </cell>
          <cell r="F2514">
            <v>0</v>
          </cell>
          <cell r="G2514">
            <v>0</v>
          </cell>
        </row>
        <row r="2515">
          <cell r="A2515" t="str">
            <v/>
          </cell>
          <cell r="B2515" t="str">
            <v/>
          </cell>
          <cell r="D2515" t="str">
            <v/>
          </cell>
          <cell r="F2515">
            <v>0</v>
          </cell>
          <cell r="G2515">
            <v>0</v>
          </cell>
        </row>
        <row r="2516">
          <cell r="A2516" t="str">
            <v/>
          </cell>
          <cell r="B2516" t="str">
            <v/>
          </cell>
          <cell r="D2516" t="str">
            <v/>
          </cell>
          <cell r="F2516">
            <v>0</v>
          </cell>
          <cell r="G2516">
            <v>0</v>
          </cell>
        </row>
        <row r="2517">
          <cell r="A2517" t="str">
            <v/>
          </cell>
          <cell r="B2517" t="str">
            <v/>
          </cell>
          <cell r="D2517" t="str">
            <v/>
          </cell>
          <cell r="F2517">
            <v>0</v>
          </cell>
          <cell r="G2517">
            <v>0</v>
          </cell>
        </row>
        <row r="2518">
          <cell r="A2518" t="str">
            <v/>
          </cell>
          <cell r="B2518" t="str">
            <v/>
          </cell>
          <cell r="D2518" t="str">
            <v/>
          </cell>
          <cell r="F2518">
            <v>0</v>
          </cell>
          <cell r="G2518">
            <v>0</v>
          </cell>
        </row>
        <row r="2519">
          <cell r="A2519" t="str">
            <v/>
          </cell>
          <cell r="B2519" t="str">
            <v/>
          </cell>
          <cell r="D2519" t="str">
            <v/>
          </cell>
          <cell r="F2519">
            <v>0</v>
          </cell>
          <cell r="G2519">
            <v>0</v>
          </cell>
        </row>
        <row r="2520">
          <cell r="A2520" t="str">
            <v/>
          </cell>
          <cell r="B2520" t="str">
            <v/>
          </cell>
          <cell r="D2520" t="str">
            <v/>
          </cell>
          <cell r="F2520">
            <v>0</v>
          </cell>
          <cell r="G2520">
            <v>0</v>
          </cell>
        </row>
        <row r="2521">
          <cell r="A2521" t="str">
            <v/>
          </cell>
          <cell r="B2521" t="str">
            <v/>
          </cell>
          <cell r="D2521" t="str">
            <v/>
          </cell>
          <cell r="F2521">
            <v>0</v>
          </cell>
          <cell r="G2521">
            <v>0</v>
          </cell>
        </row>
        <row r="2522">
          <cell r="A2522" t="str">
            <v/>
          </cell>
          <cell r="B2522" t="str">
            <v/>
          </cell>
          <cell r="D2522" t="str">
            <v/>
          </cell>
          <cell r="F2522">
            <v>0</v>
          </cell>
          <cell r="G2522">
            <v>0</v>
          </cell>
        </row>
        <row r="2523">
          <cell r="A2523" t="str">
            <v/>
          </cell>
          <cell r="B2523" t="str">
            <v/>
          </cell>
          <cell r="D2523" t="str">
            <v/>
          </cell>
          <cell r="F2523">
            <v>0</v>
          </cell>
          <cell r="G2523">
            <v>0</v>
          </cell>
        </row>
        <row r="2524">
          <cell r="A2524" t="str">
            <v/>
          </cell>
          <cell r="B2524" t="str">
            <v/>
          </cell>
          <cell r="D2524" t="str">
            <v/>
          </cell>
          <cell r="F2524">
            <v>0</v>
          </cell>
          <cell r="G2524">
            <v>0</v>
          </cell>
        </row>
        <row r="2525">
          <cell r="A2525" t="str">
            <v/>
          </cell>
          <cell r="B2525" t="str">
            <v/>
          </cell>
          <cell r="D2525" t="str">
            <v/>
          </cell>
          <cell r="F2525">
            <v>0</v>
          </cell>
          <cell r="G2525">
            <v>0</v>
          </cell>
        </row>
        <row r="2526">
          <cell r="F2526" t="str">
            <v>Total A</v>
          </cell>
          <cell r="G2526">
            <v>0</v>
          </cell>
        </row>
        <row r="2527">
          <cell r="C2527" t="str">
            <v>B - MANO DE OBRA</v>
          </cell>
        </row>
        <row r="2528">
          <cell r="A2528" t="str">
            <v/>
          </cell>
          <cell r="B2528" t="str">
            <v/>
          </cell>
          <cell r="D2528" t="str">
            <v/>
          </cell>
          <cell r="F2528">
            <v>0</v>
          </cell>
          <cell r="G2528">
            <v>0</v>
          </cell>
        </row>
        <row r="2529">
          <cell r="A2529" t="str">
            <v/>
          </cell>
          <cell r="B2529" t="str">
            <v/>
          </cell>
          <cell r="D2529" t="str">
            <v/>
          </cell>
          <cell r="F2529">
            <v>0</v>
          </cell>
          <cell r="G2529">
            <v>0</v>
          </cell>
        </row>
        <row r="2530">
          <cell r="A2530" t="str">
            <v/>
          </cell>
          <cell r="B2530" t="str">
            <v/>
          </cell>
          <cell r="D2530" t="str">
            <v/>
          </cell>
          <cell r="F2530">
            <v>0</v>
          </cell>
          <cell r="G2530">
            <v>0</v>
          </cell>
        </row>
        <row r="2531">
          <cell r="A2531" t="str">
            <v/>
          </cell>
          <cell r="B2531" t="str">
            <v/>
          </cell>
          <cell r="D2531" t="str">
            <v/>
          </cell>
          <cell r="F2531">
            <v>0</v>
          </cell>
          <cell r="G2531">
            <v>0</v>
          </cell>
        </row>
        <row r="2532">
          <cell r="A2532" t="str">
            <v/>
          </cell>
          <cell r="B2532" t="str">
            <v/>
          </cell>
          <cell r="D2532" t="str">
            <v/>
          </cell>
          <cell r="F2532">
            <v>0</v>
          </cell>
          <cell r="G2532">
            <v>0</v>
          </cell>
        </row>
        <row r="2533">
          <cell r="A2533" t="str">
            <v/>
          </cell>
          <cell r="B2533" t="str">
            <v/>
          </cell>
          <cell r="D2533" t="str">
            <v/>
          </cell>
          <cell r="F2533">
            <v>0</v>
          </cell>
          <cell r="G2533">
            <v>0</v>
          </cell>
        </row>
        <row r="2534">
          <cell r="A2534" t="str">
            <v/>
          </cell>
          <cell r="B2534" t="str">
            <v/>
          </cell>
          <cell r="D2534" t="str">
            <v/>
          </cell>
          <cell r="F2534">
            <v>0</v>
          </cell>
          <cell r="G2534">
            <v>0</v>
          </cell>
        </row>
        <row r="2535">
          <cell r="A2535" t="str">
            <v/>
          </cell>
          <cell r="B2535" t="str">
            <v/>
          </cell>
          <cell r="D2535" t="str">
            <v/>
          </cell>
          <cell r="F2535">
            <v>0</v>
          </cell>
          <cell r="G2535">
            <v>0</v>
          </cell>
        </row>
        <row r="2536">
          <cell r="F2536" t="str">
            <v>Total B</v>
          </cell>
          <cell r="G2536">
            <v>0</v>
          </cell>
        </row>
        <row r="2537">
          <cell r="C2537" t="str">
            <v>C - EQUIPOS</v>
          </cell>
        </row>
        <row r="2538">
          <cell r="A2538" t="str">
            <v/>
          </cell>
          <cell r="B2538" t="str">
            <v/>
          </cell>
          <cell r="D2538" t="str">
            <v/>
          </cell>
          <cell r="F2538">
            <v>0</v>
          </cell>
          <cell r="G2538">
            <v>0</v>
          </cell>
        </row>
        <row r="2539">
          <cell r="A2539" t="str">
            <v/>
          </cell>
          <cell r="B2539" t="str">
            <v/>
          </cell>
          <cell r="D2539" t="str">
            <v/>
          </cell>
          <cell r="F2539">
            <v>0</v>
          </cell>
          <cell r="G2539">
            <v>0</v>
          </cell>
        </row>
        <row r="2540">
          <cell r="A2540" t="str">
            <v/>
          </cell>
          <cell r="B2540" t="str">
            <v/>
          </cell>
          <cell r="D2540" t="str">
            <v/>
          </cell>
          <cell r="F2540">
            <v>0</v>
          </cell>
          <cell r="G2540">
            <v>0</v>
          </cell>
        </row>
        <row r="2541">
          <cell r="A2541" t="str">
            <v/>
          </cell>
          <cell r="B2541" t="str">
            <v/>
          </cell>
          <cell r="D2541" t="str">
            <v/>
          </cell>
          <cell r="F2541">
            <v>0</v>
          </cell>
          <cell r="G2541">
            <v>0</v>
          </cell>
        </row>
        <row r="2542">
          <cell r="A2542" t="str">
            <v/>
          </cell>
          <cell r="B2542" t="str">
            <v/>
          </cell>
          <cell r="D2542" t="str">
            <v/>
          </cell>
          <cell r="F2542">
            <v>0</v>
          </cell>
          <cell r="G2542">
            <v>0</v>
          </cell>
        </row>
        <row r="2543">
          <cell r="A2543" t="str">
            <v/>
          </cell>
          <cell r="B2543" t="str">
            <v/>
          </cell>
          <cell r="D2543" t="str">
            <v/>
          </cell>
          <cell r="F2543">
            <v>0</v>
          </cell>
          <cell r="G2543">
            <v>0</v>
          </cell>
        </row>
        <row r="2544">
          <cell r="A2544" t="str">
            <v/>
          </cell>
          <cell r="B2544" t="str">
            <v/>
          </cell>
          <cell r="D2544" t="str">
            <v/>
          </cell>
          <cell r="F2544">
            <v>0</v>
          </cell>
          <cell r="G2544">
            <v>0</v>
          </cell>
        </row>
        <row r="2545">
          <cell r="A2545" t="str">
            <v/>
          </cell>
          <cell r="B2545" t="str">
            <v/>
          </cell>
          <cell r="D2545" t="str">
            <v/>
          </cell>
          <cell r="F2545">
            <v>0</v>
          </cell>
          <cell r="G2545">
            <v>0</v>
          </cell>
        </row>
        <row r="2546">
          <cell r="A2546" t="str">
            <v/>
          </cell>
          <cell r="B2546" t="str">
            <v/>
          </cell>
          <cell r="D2546" t="str">
            <v/>
          </cell>
          <cell r="F2546">
            <v>0</v>
          </cell>
          <cell r="G2546">
            <v>0</v>
          </cell>
        </row>
        <row r="2547">
          <cell r="F2547" t="str">
            <v>Total C</v>
          </cell>
          <cell r="G2547">
            <v>0</v>
          </cell>
        </row>
        <row r="2549">
          <cell r="A2549" t="str">
            <v>23.1</v>
          </cell>
          <cell r="B2549" t="str">
            <v xml:space="preserve">Fichas complementarias </v>
          </cell>
          <cell r="D2549" t="str">
            <v>Costo  Neto</v>
          </cell>
          <cell r="F2549" t="str">
            <v>Total D=A+B+C</v>
          </cell>
          <cell r="G2549">
            <v>0</v>
          </cell>
        </row>
        <row r="2551">
          <cell r="A2551" t="str">
            <v>ANALISIS DE PRECIOS</v>
          </cell>
        </row>
        <row r="2552">
          <cell r="A2552" t="str">
            <v>COMITENTE:</v>
          </cell>
          <cell r="B2552" t="str">
            <v>DIRECCIÓN DE INFRAESTRUCTURA ESCOLAR</v>
          </cell>
        </row>
        <row r="2553">
          <cell r="A2553" t="str">
            <v>CONTRATISTA:</v>
          </cell>
          <cell r="B2553">
            <v>0</v>
          </cell>
        </row>
        <row r="2554">
          <cell r="A2554" t="str">
            <v>OBRA:</v>
          </cell>
          <cell r="B2554" t="str">
            <v>ESCUELA 24 DE SEPTIEMBRE</v>
          </cell>
          <cell r="F2554" t="str">
            <v>PRECIOS A:</v>
          </cell>
          <cell r="G2554">
            <v>0</v>
          </cell>
        </row>
        <row r="2555">
          <cell r="A2555" t="str">
            <v>UBICACIÓN:</v>
          </cell>
          <cell r="B2555" t="str">
            <v>DEPARTAMENTO JACHAL</v>
          </cell>
        </row>
        <row r="2556">
          <cell r="A2556" t="str">
            <v>RUBRO:</v>
          </cell>
          <cell r="B2556">
            <v>23</v>
          </cell>
          <cell r="C2556" t="str">
            <v/>
          </cell>
        </row>
        <row r="2557">
          <cell r="A2557" t="str">
            <v>ITEM:</v>
          </cell>
          <cell r="B2557" t="str">
            <v>23.3</v>
          </cell>
          <cell r="C2557" t="str">
            <v>Planos aprobados</v>
          </cell>
          <cell r="F2557" t="str">
            <v>UNIDAD:</v>
          </cell>
          <cell r="G2557" t="str">
            <v>gl</v>
          </cell>
        </row>
        <row r="2559">
          <cell r="A2559" t="str">
            <v>DATOS REDETERMINACION</v>
          </cell>
          <cell r="C2559" t="str">
            <v>DESIGNACION</v>
          </cell>
          <cell r="D2559" t="str">
            <v>U</v>
          </cell>
          <cell r="E2559" t="str">
            <v>Cantidad</v>
          </cell>
          <cell r="F2559" t="str">
            <v>$ Unitarios</v>
          </cell>
          <cell r="G2559" t="str">
            <v>$ Parcial</v>
          </cell>
        </row>
        <row r="2560">
          <cell r="A2560" t="str">
            <v>CÓDIGO</v>
          </cell>
          <cell r="B2560" t="str">
            <v>DESCRIPCIÓN</v>
          </cell>
        </row>
        <row r="2561">
          <cell r="C2561" t="str">
            <v>A - MATERIALES</v>
          </cell>
        </row>
        <row r="2562">
          <cell r="A2562" t="str">
            <v/>
          </cell>
          <cell r="B2562" t="str">
            <v/>
          </cell>
          <cell r="D2562" t="str">
            <v/>
          </cell>
          <cell r="F2562">
            <v>0</v>
          </cell>
          <cell r="G2562">
            <v>0</v>
          </cell>
        </row>
        <row r="2563">
          <cell r="A2563" t="str">
            <v/>
          </cell>
          <cell r="B2563" t="str">
            <v/>
          </cell>
          <cell r="D2563" t="str">
            <v/>
          </cell>
          <cell r="F2563">
            <v>0</v>
          </cell>
          <cell r="G2563">
            <v>0</v>
          </cell>
        </row>
        <row r="2564">
          <cell r="A2564" t="str">
            <v/>
          </cell>
          <cell r="B2564" t="str">
            <v/>
          </cell>
          <cell r="D2564" t="str">
            <v/>
          </cell>
          <cell r="F2564">
            <v>0</v>
          </cell>
          <cell r="G2564">
            <v>0</v>
          </cell>
        </row>
        <row r="2565">
          <cell r="A2565" t="str">
            <v/>
          </cell>
          <cell r="B2565" t="str">
            <v/>
          </cell>
          <cell r="D2565" t="str">
            <v/>
          </cell>
          <cell r="F2565">
            <v>0</v>
          </cell>
          <cell r="G2565">
            <v>0</v>
          </cell>
        </row>
        <row r="2566">
          <cell r="A2566" t="str">
            <v/>
          </cell>
          <cell r="B2566" t="str">
            <v/>
          </cell>
          <cell r="D2566" t="str">
            <v/>
          </cell>
          <cell r="F2566">
            <v>0</v>
          </cell>
          <cell r="G2566">
            <v>0</v>
          </cell>
        </row>
        <row r="2567">
          <cell r="A2567" t="str">
            <v/>
          </cell>
          <cell r="B2567" t="str">
            <v/>
          </cell>
          <cell r="D2567" t="str">
            <v/>
          </cell>
          <cell r="F2567">
            <v>0</v>
          </cell>
          <cell r="G2567">
            <v>0</v>
          </cell>
        </row>
        <row r="2568">
          <cell r="A2568" t="str">
            <v/>
          </cell>
          <cell r="B2568" t="str">
            <v/>
          </cell>
          <cell r="D2568" t="str">
            <v/>
          </cell>
          <cell r="F2568">
            <v>0</v>
          </cell>
          <cell r="G2568">
            <v>0</v>
          </cell>
        </row>
        <row r="2569">
          <cell r="A2569" t="str">
            <v/>
          </cell>
          <cell r="B2569" t="str">
            <v/>
          </cell>
          <cell r="D2569" t="str">
            <v/>
          </cell>
          <cell r="F2569">
            <v>0</v>
          </cell>
          <cell r="G2569">
            <v>0</v>
          </cell>
        </row>
        <row r="2570">
          <cell r="A2570" t="str">
            <v/>
          </cell>
          <cell r="B2570" t="str">
            <v/>
          </cell>
          <cell r="D2570" t="str">
            <v/>
          </cell>
          <cell r="F2570">
            <v>0</v>
          </cell>
          <cell r="G2570">
            <v>0</v>
          </cell>
        </row>
        <row r="2571">
          <cell r="A2571" t="str">
            <v/>
          </cell>
          <cell r="B2571" t="str">
            <v/>
          </cell>
          <cell r="D2571" t="str">
            <v/>
          </cell>
          <cell r="F2571">
            <v>0</v>
          </cell>
          <cell r="G2571">
            <v>0</v>
          </cell>
        </row>
        <row r="2572">
          <cell r="A2572" t="str">
            <v/>
          </cell>
          <cell r="B2572" t="str">
            <v/>
          </cell>
          <cell r="D2572" t="str">
            <v/>
          </cell>
          <cell r="F2572">
            <v>0</v>
          </cell>
          <cell r="G2572">
            <v>0</v>
          </cell>
        </row>
        <row r="2573">
          <cell r="A2573" t="str">
            <v/>
          </cell>
          <cell r="B2573" t="str">
            <v/>
          </cell>
          <cell r="D2573" t="str">
            <v/>
          </cell>
          <cell r="F2573">
            <v>0</v>
          </cell>
          <cell r="G2573">
            <v>0</v>
          </cell>
        </row>
        <row r="2574">
          <cell r="A2574" t="str">
            <v/>
          </cell>
          <cell r="B2574" t="str">
            <v/>
          </cell>
          <cell r="D2574" t="str">
            <v/>
          </cell>
          <cell r="F2574">
            <v>0</v>
          </cell>
          <cell r="G2574">
            <v>0</v>
          </cell>
        </row>
        <row r="2575">
          <cell r="A2575" t="str">
            <v/>
          </cell>
          <cell r="B2575" t="str">
            <v/>
          </cell>
          <cell r="D2575" t="str">
            <v/>
          </cell>
          <cell r="F2575">
            <v>0</v>
          </cell>
          <cell r="G2575">
            <v>0</v>
          </cell>
        </row>
        <row r="2576">
          <cell r="F2576" t="str">
            <v>Total A</v>
          </cell>
          <cell r="G2576">
            <v>0</v>
          </cell>
        </row>
        <row r="2577">
          <cell r="C2577" t="str">
            <v>B - MANO DE OBRA</v>
          </cell>
        </row>
        <row r="2578">
          <cell r="A2578" t="str">
            <v/>
          </cell>
          <cell r="B2578" t="str">
            <v/>
          </cell>
          <cell r="D2578" t="str">
            <v/>
          </cell>
          <cell r="F2578">
            <v>0</v>
          </cell>
          <cell r="G2578">
            <v>0</v>
          </cell>
        </row>
        <row r="2579">
          <cell r="A2579" t="str">
            <v/>
          </cell>
          <cell r="B2579" t="str">
            <v/>
          </cell>
          <cell r="D2579" t="str">
            <v/>
          </cell>
          <cell r="F2579">
            <v>0</v>
          </cell>
          <cell r="G2579">
            <v>0</v>
          </cell>
        </row>
        <row r="2580">
          <cell r="A2580" t="str">
            <v/>
          </cell>
          <cell r="B2580" t="str">
            <v/>
          </cell>
          <cell r="D2580" t="str">
            <v/>
          </cell>
          <cell r="F2580">
            <v>0</v>
          </cell>
          <cell r="G2580">
            <v>0</v>
          </cell>
        </row>
        <row r="2581">
          <cell r="A2581" t="str">
            <v/>
          </cell>
          <cell r="B2581" t="str">
            <v/>
          </cell>
          <cell r="D2581" t="str">
            <v/>
          </cell>
          <cell r="F2581">
            <v>0</v>
          </cell>
          <cell r="G2581">
            <v>0</v>
          </cell>
        </row>
        <row r="2582">
          <cell r="A2582" t="str">
            <v/>
          </cell>
          <cell r="B2582" t="str">
            <v/>
          </cell>
          <cell r="D2582" t="str">
            <v/>
          </cell>
          <cell r="F2582">
            <v>0</v>
          </cell>
          <cell r="G2582">
            <v>0</v>
          </cell>
        </row>
        <row r="2583">
          <cell r="A2583" t="str">
            <v/>
          </cell>
          <cell r="B2583" t="str">
            <v/>
          </cell>
          <cell r="D2583" t="str">
            <v/>
          </cell>
          <cell r="F2583">
            <v>0</v>
          </cell>
          <cell r="G2583">
            <v>0</v>
          </cell>
        </row>
        <row r="2584">
          <cell r="A2584" t="str">
            <v/>
          </cell>
          <cell r="B2584" t="str">
            <v/>
          </cell>
          <cell r="D2584" t="str">
            <v/>
          </cell>
          <cell r="F2584">
            <v>0</v>
          </cell>
          <cell r="G2584">
            <v>0</v>
          </cell>
        </row>
        <row r="2585">
          <cell r="A2585" t="str">
            <v/>
          </cell>
          <cell r="B2585" t="str">
            <v/>
          </cell>
          <cell r="D2585" t="str">
            <v/>
          </cell>
          <cell r="F2585">
            <v>0</v>
          </cell>
          <cell r="G2585">
            <v>0</v>
          </cell>
        </row>
        <row r="2586">
          <cell r="F2586" t="str">
            <v>Total B</v>
          </cell>
          <cell r="G2586">
            <v>0</v>
          </cell>
        </row>
        <row r="2587">
          <cell r="C2587" t="str">
            <v>C - EQUIPOS</v>
          </cell>
        </row>
        <row r="2588">
          <cell r="A2588" t="str">
            <v/>
          </cell>
          <cell r="B2588" t="str">
            <v/>
          </cell>
          <cell r="D2588" t="str">
            <v/>
          </cell>
          <cell r="F2588">
            <v>0</v>
          </cell>
          <cell r="G2588">
            <v>0</v>
          </cell>
        </row>
        <row r="2589">
          <cell r="A2589" t="str">
            <v/>
          </cell>
          <cell r="B2589" t="str">
            <v/>
          </cell>
          <cell r="D2589" t="str">
            <v/>
          </cell>
          <cell r="F2589">
            <v>0</v>
          </cell>
          <cell r="G2589">
            <v>0</v>
          </cell>
        </row>
        <row r="2590">
          <cell r="A2590" t="str">
            <v/>
          </cell>
          <cell r="B2590" t="str">
            <v/>
          </cell>
          <cell r="D2590" t="str">
            <v/>
          </cell>
          <cell r="F2590">
            <v>0</v>
          </cell>
          <cell r="G2590">
            <v>0</v>
          </cell>
        </row>
        <row r="2591">
          <cell r="A2591" t="str">
            <v/>
          </cell>
          <cell r="B2591" t="str">
            <v/>
          </cell>
          <cell r="D2591" t="str">
            <v/>
          </cell>
          <cell r="F2591">
            <v>0</v>
          </cell>
          <cell r="G2591">
            <v>0</v>
          </cell>
        </row>
        <row r="2592">
          <cell r="A2592" t="str">
            <v/>
          </cell>
          <cell r="B2592" t="str">
            <v/>
          </cell>
          <cell r="D2592" t="str">
            <v/>
          </cell>
          <cell r="F2592">
            <v>0</v>
          </cell>
          <cell r="G2592">
            <v>0</v>
          </cell>
        </row>
        <row r="2593">
          <cell r="A2593" t="str">
            <v/>
          </cell>
          <cell r="B2593" t="str">
            <v/>
          </cell>
          <cell r="D2593" t="str">
            <v/>
          </cell>
          <cell r="F2593">
            <v>0</v>
          </cell>
          <cell r="G2593">
            <v>0</v>
          </cell>
        </row>
        <row r="2594">
          <cell r="A2594" t="str">
            <v/>
          </cell>
          <cell r="B2594" t="str">
            <v/>
          </cell>
          <cell r="D2594" t="str">
            <v/>
          </cell>
          <cell r="F2594">
            <v>0</v>
          </cell>
          <cell r="G2594">
            <v>0</v>
          </cell>
        </row>
        <row r="2595">
          <cell r="A2595" t="str">
            <v/>
          </cell>
          <cell r="B2595" t="str">
            <v/>
          </cell>
          <cell r="D2595" t="str">
            <v/>
          </cell>
          <cell r="F2595">
            <v>0</v>
          </cell>
          <cell r="G2595">
            <v>0</v>
          </cell>
        </row>
        <row r="2596">
          <cell r="A2596" t="str">
            <v/>
          </cell>
          <cell r="B2596" t="str">
            <v/>
          </cell>
          <cell r="D2596" t="str">
            <v/>
          </cell>
          <cell r="F2596">
            <v>0</v>
          </cell>
          <cell r="G2596">
            <v>0</v>
          </cell>
        </row>
        <row r="2597">
          <cell r="F2597" t="str">
            <v>Total C</v>
          </cell>
          <cell r="G2597">
            <v>0</v>
          </cell>
        </row>
        <row r="2599">
          <cell r="A2599" t="str">
            <v>23.3</v>
          </cell>
          <cell r="B2599" t="str">
            <v>Planos aprobados</v>
          </cell>
          <cell r="D2599" t="str">
            <v>Costo  Neto</v>
          </cell>
          <cell r="F2599" t="str">
            <v>Total D=A+B+C</v>
          </cell>
          <cell r="G2599">
            <v>0</v>
          </cell>
        </row>
        <row r="2601">
          <cell r="A2601" t="str">
            <v>ANALISIS DE PRECIOS</v>
          </cell>
        </row>
        <row r="2602">
          <cell r="A2602" t="str">
            <v>COMITENTE:</v>
          </cell>
          <cell r="B2602" t="str">
            <v>DIRECCIÓN DE INFRAESTRUCTURA ESCOLAR</v>
          </cell>
        </row>
        <row r="2603">
          <cell r="A2603" t="str">
            <v>CONTRATISTA:</v>
          </cell>
          <cell r="B2603">
            <v>0</v>
          </cell>
        </row>
        <row r="2604">
          <cell r="A2604" t="str">
            <v>OBRA:</v>
          </cell>
          <cell r="B2604" t="str">
            <v>ESCUELA 24 DE SEPTIEMBRE</v>
          </cell>
          <cell r="F2604" t="str">
            <v>PRECIOS A:</v>
          </cell>
          <cell r="G2604">
            <v>0</v>
          </cell>
        </row>
        <row r="2605">
          <cell r="A2605" t="str">
            <v>UBICACIÓN:</v>
          </cell>
          <cell r="B2605" t="str">
            <v>DEPARTAMENTO JACHAL</v>
          </cell>
        </row>
        <row r="2606">
          <cell r="A2606" t="str">
            <v>RUBRO:</v>
          </cell>
          <cell r="B2606">
            <v>24</v>
          </cell>
          <cell r="C2606" t="str">
            <v/>
          </cell>
        </row>
        <row r="2607">
          <cell r="A2607" t="str">
            <v>ITEM:</v>
          </cell>
          <cell r="B2607" t="str">
            <v>24.1</v>
          </cell>
          <cell r="C2607" t="str">
            <v>Limpieza de obra periódica y final</v>
          </cell>
          <cell r="F2607" t="str">
            <v>UNIDAD:</v>
          </cell>
          <cell r="G2607" t="str">
            <v>gl</v>
          </cell>
        </row>
        <row r="2609">
          <cell r="A2609" t="str">
            <v>DATOS REDETERMINACION</v>
          </cell>
          <cell r="C2609" t="str">
            <v>DESIGNACION</v>
          </cell>
          <cell r="D2609" t="str">
            <v>U</v>
          </cell>
          <cell r="E2609" t="str">
            <v>Cantidad</v>
          </cell>
          <cell r="F2609" t="str">
            <v>$ Unitarios</v>
          </cell>
          <cell r="G2609" t="str">
            <v>$ Parcial</v>
          </cell>
        </row>
        <row r="2610">
          <cell r="A2610" t="str">
            <v>CÓDIGO</v>
          </cell>
          <cell r="B2610" t="str">
            <v>DESCRIPCIÓN</v>
          </cell>
        </row>
        <row r="2611">
          <cell r="C2611" t="str">
            <v>A - MATERIALES</v>
          </cell>
        </row>
        <row r="2612">
          <cell r="A2612" t="str">
            <v/>
          </cell>
          <cell r="B2612" t="str">
            <v/>
          </cell>
          <cell r="D2612" t="str">
            <v/>
          </cell>
          <cell r="F2612">
            <v>0</v>
          </cell>
          <cell r="G2612">
            <v>0</v>
          </cell>
        </row>
        <row r="2613">
          <cell r="A2613" t="str">
            <v/>
          </cell>
          <cell r="B2613" t="str">
            <v/>
          </cell>
          <cell r="D2613" t="str">
            <v/>
          </cell>
          <cell r="F2613">
            <v>0</v>
          </cell>
          <cell r="G2613">
            <v>0</v>
          </cell>
        </row>
        <row r="2614">
          <cell r="A2614" t="str">
            <v/>
          </cell>
          <cell r="B2614" t="str">
            <v/>
          </cell>
          <cell r="D2614" t="str">
            <v/>
          </cell>
          <cell r="F2614">
            <v>0</v>
          </cell>
          <cell r="G2614">
            <v>0</v>
          </cell>
        </row>
        <row r="2615">
          <cell r="A2615" t="str">
            <v/>
          </cell>
          <cell r="B2615" t="str">
            <v/>
          </cell>
          <cell r="D2615" t="str">
            <v/>
          </cell>
          <cell r="F2615">
            <v>0</v>
          </cell>
          <cell r="G2615">
            <v>0</v>
          </cell>
        </row>
        <row r="2616">
          <cell r="A2616" t="str">
            <v/>
          </cell>
          <cell r="B2616" t="str">
            <v/>
          </cell>
          <cell r="D2616" t="str">
            <v/>
          </cell>
          <cell r="F2616">
            <v>0</v>
          </cell>
          <cell r="G2616">
            <v>0</v>
          </cell>
        </row>
        <row r="2617">
          <cell r="A2617" t="str">
            <v/>
          </cell>
          <cell r="B2617" t="str">
            <v/>
          </cell>
          <cell r="D2617" t="str">
            <v/>
          </cell>
          <cell r="F2617">
            <v>0</v>
          </cell>
          <cell r="G2617">
            <v>0</v>
          </cell>
        </row>
        <row r="2618">
          <cell r="A2618" t="str">
            <v/>
          </cell>
          <cell r="B2618" t="str">
            <v/>
          </cell>
          <cell r="D2618" t="str">
            <v/>
          </cell>
          <cell r="F2618">
            <v>0</v>
          </cell>
          <cell r="G2618">
            <v>0</v>
          </cell>
        </row>
        <row r="2619">
          <cell r="A2619" t="str">
            <v/>
          </cell>
          <cell r="B2619" t="str">
            <v/>
          </cell>
          <cell r="D2619" t="str">
            <v/>
          </cell>
          <cell r="F2619">
            <v>0</v>
          </cell>
          <cell r="G2619">
            <v>0</v>
          </cell>
        </row>
        <row r="2620">
          <cell r="A2620" t="str">
            <v/>
          </cell>
          <cell r="B2620" t="str">
            <v/>
          </cell>
          <cell r="D2620" t="str">
            <v/>
          </cell>
          <cell r="F2620">
            <v>0</v>
          </cell>
          <cell r="G2620">
            <v>0</v>
          </cell>
        </row>
        <row r="2621">
          <cell r="A2621" t="str">
            <v/>
          </cell>
          <cell r="B2621" t="str">
            <v/>
          </cell>
          <cell r="D2621" t="str">
            <v/>
          </cell>
          <cell r="F2621">
            <v>0</v>
          </cell>
          <cell r="G2621">
            <v>0</v>
          </cell>
        </row>
        <row r="2622">
          <cell r="A2622" t="str">
            <v/>
          </cell>
          <cell r="B2622" t="str">
            <v/>
          </cell>
          <cell r="D2622" t="str">
            <v/>
          </cell>
          <cell r="F2622">
            <v>0</v>
          </cell>
          <cell r="G2622">
            <v>0</v>
          </cell>
        </row>
        <row r="2623">
          <cell r="A2623" t="str">
            <v/>
          </cell>
          <cell r="B2623" t="str">
            <v/>
          </cell>
          <cell r="D2623" t="str">
            <v/>
          </cell>
          <cell r="F2623">
            <v>0</v>
          </cell>
          <cell r="G2623">
            <v>0</v>
          </cell>
        </row>
        <row r="2624">
          <cell r="A2624" t="str">
            <v/>
          </cell>
          <cell r="B2624" t="str">
            <v/>
          </cell>
          <cell r="D2624" t="str">
            <v/>
          </cell>
          <cell r="F2624">
            <v>0</v>
          </cell>
          <cell r="G2624">
            <v>0</v>
          </cell>
        </row>
        <row r="2625">
          <cell r="A2625" t="str">
            <v/>
          </cell>
          <cell r="B2625" t="str">
            <v/>
          </cell>
          <cell r="D2625" t="str">
            <v/>
          </cell>
          <cell r="F2625">
            <v>0</v>
          </cell>
          <cell r="G2625">
            <v>0</v>
          </cell>
        </row>
        <row r="2626">
          <cell r="F2626" t="str">
            <v>Total A</v>
          </cell>
          <cell r="G2626">
            <v>0</v>
          </cell>
        </row>
        <row r="2627">
          <cell r="C2627" t="str">
            <v>B - MANO DE OBRA</v>
          </cell>
        </row>
        <row r="2628">
          <cell r="A2628" t="str">
            <v/>
          </cell>
          <cell r="B2628" t="str">
            <v/>
          </cell>
          <cell r="D2628" t="str">
            <v/>
          </cell>
          <cell r="F2628">
            <v>0</v>
          </cell>
          <cell r="G2628">
            <v>0</v>
          </cell>
        </row>
        <row r="2629">
          <cell r="A2629" t="str">
            <v/>
          </cell>
          <cell r="B2629" t="str">
            <v/>
          </cell>
          <cell r="D2629" t="str">
            <v/>
          </cell>
          <cell r="F2629">
            <v>0</v>
          </cell>
          <cell r="G2629">
            <v>0</v>
          </cell>
        </row>
        <row r="2630">
          <cell r="A2630" t="str">
            <v/>
          </cell>
          <cell r="B2630" t="str">
            <v/>
          </cell>
          <cell r="D2630" t="str">
            <v/>
          </cell>
          <cell r="F2630">
            <v>0</v>
          </cell>
          <cell r="G2630">
            <v>0</v>
          </cell>
        </row>
        <row r="2631">
          <cell r="A2631" t="str">
            <v/>
          </cell>
          <cell r="B2631" t="str">
            <v/>
          </cell>
          <cell r="D2631" t="str">
            <v/>
          </cell>
          <cell r="F2631">
            <v>0</v>
          </cell>
          <cell r="G2631">
            <v>0</v>
          </cell>
        </row>
        <row r="2632">
          <cell r="A2632" t="str">
            <v/>
          </cell>
          <cell r="B2632" t="str">
            <v/>
          </cell>
          <cell r="D2632" t="str">
            <v/>
          </cell>
          <cell r="F2632">
            <v>0</v>
          </cell>
          <cell r="G2632">
            <v>0</v>
          </cell>
        </row>
        <row r="2633">
          <cell r="A2633" t="str">
            <v/>
          </cell>
          <cell r="B2633" t="str">
            <v/>
          </cell>
          <cell r="D2633" t="str">
            <v/>
          </cell>
          <cell r="F2633">
            <v>0</v>
          </cell>
          <cell r="G2633">
            <v>0</v>
          </cell>
        </row>
        <row r="2634">
          <cell r="A2634" t="str">
            <v/>
          </cell>
          <cell r="B2634" t="str">
            <v/>
          </cell>
          <cell r="D2634" t="str">
            <v/>
          </cell>
          <cell r="F2634">
            <v>0</v>
          </cell>
          <cell r="G2634">
            <v>0</v>
          </cell>
        </row>
        <row r="2635">
          <cell r="A2635" t="str">
            <v/>
          </cell>
          <cell r="B2635" t="str">
            <v/>
          </cell>
          <cell r="D2635" t="str">
            <v/>
          </cell>
          <cell r="F2635">
            <v>0</v>
          </cell>
          <cell r="G2635">
            <v>0</v>
          </cell>
        </row>
        <row r="2636">
          <cell r="F2636" t="str">
            <v>Total B</v>
          </cell>
          <cell r="G2636">
            <v>0</v>
          </cell>
        </row>
        <row r="2637">
          <cell r="C2637" t="str">
            <v>C - EQUIPOS</v>
          </cell>
        </row>
        <row r="2638">
          <cell r="A2638" t="str">
            <v/>
          </cell>
          <cell r="B2638" t="str">
            <v/>
          </cell>
          <cell r="D2638" t="str">
            <v/>
          </cell>
          <cell r="F2638">
            <v>0</v>
          </cell>
          <cell r="G2638">
            <v>0</v>
          </cell>
        </row>
        <row r="2639">
          <cell r="A2639" t="str">
            <v/>
          </cell>
          <cell r="B2639" t="str">
            <v/>
          </cell>
          <cell r="D2639" t="str">
            <v/>
          </cell>
          <cell r="F2639">
            <v>0</v>
          </cell>
          <cell r="G2639">
            <v>0</v>
          </cell>
        </row>
        <row r="2640">
          <cell r="A2640" t="str">
            <v/>
          </cell>
          <cell r="B2640" t="str">
            <v/>
          </cell>
          <cell r="D2640" t="str">
            <v/>
          </cell>
          <cell r="F2640">
            <v>0</v>
          </cell>
          <cell r="G2640">
            <v>0</v>
          </cell>
        </row>
        <row r="2641">
          <cell r="A2641" t="str">
            <v/>
          </cell>
          <cell r="B2641" t="str">
            <v/>
          </cell>
          <cell r="D2641" t="str">
            <v/>
          </cell>
          <cell r="F2641">
            <v>0</v>
          </cell>
          <cell r="G2641">
            <v>0</v>
          </cell>
        </row>
        <row r="2642">
          <cell r="A2642" t="str">
            <v/>
          </cell>
          <cell r="B2642" t="str">
            <v/>
          </cell>
          <cell r="D2642" t="str">
            <v/>
          </cell>
          <cell r="F2642">
            <v>0</v>
          </cell>
          <cell r="G2642">
            <v>0</v>
          </cell>
        </row>
        <row r="2643">
          <cell r="A2643" t="str">
            <v/>
          </cell>
          <cell r="B2643" t="str">
            <v/>
          </cell>
          <cell r="D2643" t="str">
            <v/>
          </cell>
          <cell r="F2643">
            <v>0</v>
          </cell>
          <cell r="G2643">
            <v>0</v>
          </cell>
        </row>
        <row r="2644">
          <cell r="A2644" t="str">
            <v/>
          </cell>
          <cell r="B2644" t="str">
            <v/>
          </cell>
          <cell r="D2644" t="str">
            <v/>
          </cell>
          <cell r="F2644">
            <v>0</v>
          </cell>
          <cell r="G2644">
            <v>0</v>
          </cell>
        </row>
        <row r="2645">
          <cell r="A2645" t="str">
            <v/>
          </cell>
          <cell r="B2645" t="str">
            <v/>
          </cell>
          <cell r="D2645" t="str">
            <v/>
          </cell>
          <cell r="F2645">
            <v>0</v>
          </cell>
          <cell r="G2645">
            <v>0</v>
          </cell>
        </row>
        <row r="2646">
          <cell r="A2646" t="str">
            <v/>
          </cell>
          <cell r="B2646" t="str">
            <v/>
          </cell>
          <cell r="D2646" t="str">
            <v/>
          </cell>
          <cell r="F2646">
            <v>0</v>
          </cell>
          <cell r="G2646">
            <v>0</v>
          </cell>
        </row>
        <row r="2647">
          <cell r="F2647" t="str">
            <v>Total C</v>
          </cell>
          <cell r="G2647">
            <v>0</v>
          </cell>
        </row>
        <row r="2649">
          <cell r="A2649" t="str">
            <v>24.1</v>
          </cell>
          <cell r="B2649" t="str">
            <v>Limpieza de obra periódica y final</v>
          </cell>
          <cell r="D2649" t="str">
            <v>Costo  Neto</v>
          </cell>
          <cell r="F2649" t="str">
            <v>Total D=A+B+C</v>
          </cell>
          <cell r="G2649">
            <v>0</v>
          </cell>
        </row>
        <row r="2651">
          <cell r="A2651" t="str">
            <v>ANALISIS DE PRECIOS</v>
          </cell>
        </row>
        <row r="2652">
          <cell r="A2652" t="str">
            <v>COMITENTE:</v>
          </cell>
          <cell r="B2652" t="str">
            <v>DIRECCIÓN DE INFRAESTRUCTURA ESCOLAR</v>
          </cell>
        </row>
        <row r="2653">
          <cell r="A2653" t="str">
            <v>CONTRATISTA:</v>
          </cell>
          <cell r="B2653">
            <v>0</v>
          </cell>
        </row>
        <row r="2654">
          <cell r="A2654" t="str">
            <v>OBRA:</v>
          </cell>
          <cell r="B2654" t="str">
            <v>ESCUELA 24 DE SEPTIEMBRE</v>
          </cell>
          <cell r="F2654" t="str">
            <v>PRECIOS A:</v>
          </cell>
          <cell r="G2654">
            <v>0</v>
          </cell>
        </row>
        <row r="2655">
          <cell r="A2655" t="str">
            <v>UBICACIÓN:</v>
          </cell>
          <cell r="B2655" t="str">
            <v>DEPARTAMENTO JACHAL</v>
          </cell>
        </row>
        <row r="2656">
          <cell r="A2656" t="str">
            <v>RUBRO:</v>
          </cell>
          <cell r="B2656" t="str">
            <v/>
          </cell>
          <cell r="C2656" t="str">
            <v/>
          </cell>
        </row>
        <row r="2657">
          <cell r="A2657" t="str">
            <v>ITEM:</v>
          </cell>
          <cell r="B2657" t="str">
            <v/>
          </cell>
          <cell r="C2657" t="str">
            <v/>
          </cell>
          <cell r="F2657" t="str">
            <v>UNIDAD:</v>
          </cell>
          <cell r="G2657" t="str">
            <v/>
          </cell>
        </row>
        <row r="2659">
          <cell r="A2659" t="str">
            <v>DATOS REDETERMINACION</v>
          </cell>
          <cell r="C2659" t="str">
            <v>DESIGNACION</v>
          </cell>
          <cell r="D2659" t="str">
            <v>U</v>
          </cell>
          <cell r="E2659" t="str">
            <v>Cantidad</v>
          </cell>
          <cell r="F2659" t="str">
            <v>$ Unitarios</v>
          </cell>
          <cell r="G2659" t="str">
            <v>$ Parcial</v>
          </cell>
        </row>
        <row r="2660">
          <cell r="A2660" t="str">
            <v>CÓDIGO</v>
          </cell>
          <cell r="B2660" t="str">
            <v>DESCRIPCIÓN</v>
          </cell>
        </row>
        <row r="2661">
          <cell r="C2661" t="str">
            <v>A - MATERIALES</v>
          </cell>
        </row>
        <row r="2662">
          <cell r="A2662" t="str">
            <v/>
          </cell>
          <cell r="B2662" t="str">
            <v/>
          </cell>
          <cell r="D2662" t="str">
            <v/>
          </cell>
          <cell r="F2662">
            <v>0</v>
          </cell>
          <cell r="G2662">
            <v>0</v>
          </cell>
        </row>
        <row r="2663">
          <cell r="A2663" t="str">
            <v/>
          </cell>
          <cell r="B2663" t="str">
            <v/>
          </cell>
          <cell r="D2663" t="str">
            <v/>
          </cell>
          <cell r="F2663">
            <v>0</v>
          </cell>
          <cell r="G2663">
            <v>0</v>
          </cell>
        </row>
        <row r="2664">
          <cell r="A2664" t="str">
            <v/>
          </cell>
          <cell r="B2664" t="str">
            <v/>
          </cell>
          <cell r="D2664" t="str">
            <v/>
          </cell>
          <cell r="F2664">
            <v>0</v>
          </cell>
          <cell r="G2664">
            <v>0</v>
          </cell>
        </row>
        <row r="2665">
          <cell r="A2665" t="str">
            <v/>
          </cell>
          <cell r="B2665" t="str">
            <v/>
          </cell>
          <cell r="D2665" t="str">
            <v/>
          </cell>
          <cell r="F2665">
            <v>0</v>
          </cell>
          <cell r="G2665">
            <v>0</v>
          </cell>
        </row>
        <row r="2666">
          <cell r="A2666" t="str">
            <v/>
          </cell>
          <cell r="B2666" t="str">
            <v/>
          </cell>
          <cell r="D2666" t="str">
            <v/>
          </cell>
          <cell r="F2666">
            <v>0</v>
          </cell>
          <cell r="G2666">
            <v>0</v>
          </cell>
        </row>
        <row r="2667">
          <cell r="A2667" t="str">
            <v/>
          </cell>
          <cell r="B2667" t="str">
            <v/>
          </cell>
          <cell r="D2667" t="str">
            <v/>
          </cell>
          <cell r="F2667">
            <v>0</v>
          </cell>
          <cell r="G2667">
            <v>0</v>
          </cell>
        </row>
        <row r="2668">
          <cell r="A2668" t="str">
            <v/>
          </cell>
          <cell r="B2668" t="str">
            <v/>
          </cell>
          <cell r="D2668" t="str">
            <v/>
          </cell>
          <cell r="F2668">
            <v>0</v>
          </cell>
          <cell r="G2668">
            <v>0</v>
          </cell>
        </row>
        <row r="2669">
          <cell r="A2669" t="str">
            <v/>
          </cell>
          <cell r="B2669" t="str">
            <v/>
          </cell>
          <cell r="D2669" t="str">
            <v/>
          </cell>
          <cell r="F2669">
            <v>0</v>
          </cell>
          <cell r="G2669">
            <v>0</v>
          </cell>
        </row>
        <row r="2670">
          <cell r="A2670" t="str">
            <v/>
          </cell>
          <cell r="B2670" t="str">
            <v/>
          </cell>
          <cell r="D2670" t="str">
            <v/>
          </cell>
          <cell r="F2670">
            <v>0</v>
          </cell>
          <cell r="G2670">
            <v>0</v>
          </cell>
        </row>
        <row r="2671">
          <cell r="A2671" t="str">
            <v/>
          </cell>
          <cell r="B2671" t="str">
            <v/>
          </cell>
          <cell r="D2671" t="str">
            <v/>
          </cell>
          <cell r="F2671">
            <v>0</v>
          </cell>
          <cell r="G2671">
            <v>0</v>
          </cell>
        </row>
        <row r="2672">
          <cell r="A2672" t="str">
            <v/>
          </cell>
          <cell r="B2672" t="str">
            <v/>
          </cell>
          <cell r="D2672" t="str">
            <v/>
          </cell>
          <cell r="F2672">
            <v>0</v>
          </cell>
          <cell r="G2672">
            <v>0</v>
          </cell>
        </row>
        <row r="2673">
          <cell r="A2673" t="str">
            <v/>
          </cell>
          <cell r="B2673" t="str">
            <v/>
          </cell>
          <cell r="D2673" t="str">
            <v/>
          </cell>
          <cell r="F2673">
            <v>0</v>
          </cell>
          <cell r="G2673">
            <v>0</v>
          </cell>
        </row>
        <row r="2674">
          <cell r="A2674" t="str">
            <v/>
          </cell>
          <cell r="B2674" t="str">
            <v/>
          </cell>
          <cell r="D2674" t="str">
            <v/>
          </cell>
          <cell r="F2674">
            <v>0</v>
          </cell>
          <cell r="G2674">
            <v>0</v>
          </cell>
        </row>
        <row r="2675">
          <cell r="A2675" t="str">
            <v/>
          </cell>
          <cell r="B2675" t="str">
            <v/>
          </cell>
          <cell r="D2675" t="str">
            <v/>
          </cell>
          <cell r="F2675">
            <v>0</v>
          </cell>
          <cell r="G2675">
            <v>0</v>
          </cell>
        </row>
        <row r="2676">
          <cell r="F2676" t="str">
            <v>Total A</v>
          </cell>
          <cell r="G2676">
            <v>0</v>
          </cell>
        </row>
        <row r="2677">
          <cell r="C2677" t="str">
            <v>B - MANO DE OBRA</v>
          </cell>
        </row>
        <row r="2678">
          <cell r="A2678" t="str">
            <v/>
          </cell>
          <cell r="B2678" t="str">
            <v/>
          </cell>
          <cell r="D2678" t="str">
            <v/>
          </cell>
          <cell r="F2678">
            <v>0</v>
          </cell>
          <cell r="G2678">
            <v>0</v>
          </cell>
        </row>
        <row r="2679">
          <cell r="A2679" t="str">
            <v/>
          </cell>
          <cell r="B2679" t="str">
            <v/>
          </cell>
          <cell r="D2679" t="str">
            <v/>
          </cell>
          <cell r="F2679">
            <v>0</v>
          </cell>
          <cell r="G2679">
            <v>0</v>
          </cell>
        </row>
        <row r="2680">
          <cell r="A2680" t="str">
            <v/>
          </cell>
          <cell r="B2680" t="str">
            <v/>
          </cell>
          <cell r="D2680" t="str">
            <v/>
          </cell>
          <cell r="F2680">
            <v>0</v>
          </cell>
          <cell r="G2680">
            <v>0</v>
          </cell>
        </row>
        <row r="2681">
          <cell r="A2681" t="str">
            <v/>
          </cell>
          <cell r="B2681" t="str">
            <v/>
          </cell>
          <cell r="D2681" t="str">
            <v/>
          </cell>
          <cell r="F2681">
            <v>0</v>
          </cell>
          <cell r="G2681">
            <v>0</v>
          </cell>
        </row>
        <row r="2682">
          <cell r="A2682" t="str">
            <v/>
          </cell>
          <cell r="B2682" t="str">
            <v/>
          </cell>
          <cell r="D2682" t="str">
            <v/>
          </cell>
          <cell r="F2682">
            <v>0</v>
          </cell>
          <cell r="G2682">
            <v>0</v>
          </cell>
        </row>
        <row r="2683">
          <cell r="A2683" t="str">
            <v/>
          </cell>
          <cell r="B2683" t="str">
            <v/>
          </cell>
          <cell r="D2683" t="str">
            <v/>
          </cell>
          <cell r="F2683">
            <v>0</v>
          </cell>
          <cell r="G2683">
            <v>0</v>
          </cell>
        </row>
        <row r="2684">
          <cell r="A2684" t="str">
            <v/>
          </cell>
          <cell r="B2684" t="str">
            <v/>
          </cell>
          <cell r="D2684" t="str">
            <v/>
          </cell>
          <cell r="F2684">
            <v>0</v>
          </cell>
          <cell r="G2684">
            <v>0</v>
          </cell>
        </row>
        <row r="2685">
          <cell r="A2685" t="str">
            <v/>
          </cell>
          <cell r="B2685" t="str">
            <v/>
          </cell>
          <cell r="D2685" t="str">
            <v/>
          </cell>
          <cell r="F2685">
            <v>0</v>
          </cell>
          <cell r="G2685">
            <v>0</v>
          </cell>
        </row>
        <row r="2686">
          <cell r="F2686" t="str">
            <v>Total B</v>
          </cell>
          <cell r="G2686">
            <v>0</v>
          </cell>
        </row>
        <row r="2687">
          <cell r="C2687" t="str">
            <v>C - EQUIPOS</v>
          </cell>
        </row>
        <row r="2688">
          <cell r="A2688" t="str">
            <v/>
          </cell>
          <cell r="B2688" t="str">
            <v/>
          </cell>
          <cell r="D2688" t="str">
            <v/>
          </cell>
          <cell r="F2688">
            <v>0</v>
          </cell>
          <cell r="G2688">
            <v>0</v>
          </cell>
        </row>
        <row r="2689">
          <cell r="A2689" t="str">
            <v/>
          </cell>
          <cell r="B2689" t="str">
            <v/>
          </cell>
          <cell r="D2689" t="str">
            <v/>
          </cell>
          <cell r="F2689">
            <v>0</v>
          </cell>
          <cell r="G2689">
            <v>0</v>
          </cell>
        </row>
        <row r="2690">
          <cell r="A2690" t="str">
            <v/>
          </cell>
          <cell r="B2690" t="str">
            <v/>
          </cell>
          <cell r="D2690" t="str">
            <v/>
          </cell>
          <cell r="F2690">
            <v>0</v>
          </cell>
          <cell r="G2690">
            <v>0</v>
          </cell>
        </row>
        <row r="2691">
          <cell r="A2691" t="str">
            <v/>
          </cell>
          <cell r="B2691" t="str">
            <v/>
          </cell>
          <cell r="D2691" t="str">
            <v/>
          </cell>
          <cell r="F2691">
            <v>0</v>
          </cell>
          <cell r="G2691">
            <v>0</v>
          </cell>
        </row>
        <row r="2692">
          <cell r="A2692" t="str">
            <v/>
          </cell>
          <cell r="B2692" t="str">
            <v/>
          </cell>
          <cell r="D2692" t="str">
            <v/>
          </cell>
          <cell r="F2692">
            <v>0</v>
          </cell>
          <cell r="G2692">
            <v>0</v>
          </cell>
        </row>
        <row r="2693">
          <cell r="A2693" t="str">
            <v/>
          </cell>
          <cell r="B2693" t="str">
            <v/>
          </cell>
          <cell r="D2693" t="str">
            <v/>
          </cell>
          <cell r="F2693">
            <v>0</v>
          </cell>
          <cell r="G2693">
            <v>0</v>
          </cell>
        </row>
        <row r="2694">
          <cell r="A2694" t="str">
            <v/>
          </cell>
          <cell r="B2694" t="str">
            <v/>
          </cell>
          <cell r="D2694" t="str">
            <v/>
          </cell>
          <cell r="F2694">
            <v>0</v>
          </cell>
          <cell r="G2694">
            <v>0</v>
          </cell>
        </row>
        <row r="2695">
          <cell r="A2695" t="str">
            <v/>
          </cell>
          <cell r="B2695" t="str">
            <v/>
          </cell>
          <cell r="D2695" t="str">
            <v/>
          </cell>
          <cell r="F2695">
            <v>0</v>
          </cell>
          <cell r="G2695">
            <v>0</v>
          </cell>
        </row>
        <row r="2696">
          <cell r="A2696" t="str">
            <v/>
          </cell>
          <cell r="B2696" t="str">
            <v/>
          </cell>
          <cell r="D2696" t="str">
            <v/>
          </cell>
          <cell r="F2696">
            <v>0</v>
          </cell>
          <cell r="G2696">
            <v>0</v>
          </cell>
        </row>
        <row r="2697">
          <cell r="F2697" t="str">
            <v>Total C</v>
          </cell>
          <cell r="G2697">
            <v>0</v>
          </cell>
        </row>
        <row r="2699">
          <cell r="A2699" t="str">
            <v/>
          </cell>
          <cell r="B2699" t="str">
            <v/>
          </cell>
          <cell r="D2699" t="str">
            <v>Costo  Neto</v>
          </cell>
          <cell r="F2699" t="str">
            <v>Total D=A+B+C</v>
          </cell>
          <cell r="G2699">
            <v>0</v>
          </cell>
        </row>
        <row r="2701">
          <cell r="A2701" t="str">
            <v>ANALISIS DE PRECIOS</v>
          </cell>
        </row>
        <row r="2702">
          <cell r="A2702" t="str">
            <v>COMITENTE:</v>
          </cell>
          <cell r="B2702" t="str">
            <v>DIRECCIÓN DE INFRAESTRUCTURA ESCOLAR</v>
          </cell>
        </row>
        <row r="2703">
          <cell r="A2703" t="str">
            <v>CONTRATISTA:</v>
          </cell>
          <cell r="B2703">
            <v>0</v>
          </cell>
        </row>
        <row r="2704">
          <cell r="A2704" t="str">
            <v>OBRA:</v>
          </cell>
          <cell r="B2704" t="str">
            <v>ESCUELA 24 DE SEPTIEMBRE</v>
          </cell>
          <cell r="F2704" t="str">
            <v>PRECIOS A:</v>
          </cell>
          <cell r="G2704">
            <v>0</v>
          </cell>
        </row>
        <row r="2705">
          <cell r="A2705" t="str">
            <v>UBICACIÓN:</v>
          </cell>
          <cell r="B2705" t="str">
            <v>DEPARTAMENTO JACHAL</v>
          </cell>
        </row>
        <row r="2706">
          <cell r="A2706" t="str">
            <v>RUBRO:</v>
          </cell>
          <cell r="B2706" t="str">
            <v/>
          </cell>
          <cell r="C2706" t="str">
            <v/>
          </cell>
        </row>
        <row r="2707">
          <cell r="A2707" t="str">
            <v>ITEM:</v>
          </cell>
          <cell r="B2707" t="str">
            <v/>
          </cell>
          <cell r="C2707" t="str">
            <v/>
          </cell>
          <cell r="F2707" t="str">
            <v>UNIDAD:</v>
          </cell>
          <cell r="G2707" t="str">
            <v/>
          </cell>
        </row>
        <row r="2709">
          <cell r="A2709" t="str">
            <v>DATOS REDETERMINACION</v>
          </cell>
          <cell r="C2709" t="str">
            <v>DESIGNACION</v>
          </cell>
          <cell r="D2709" t="str">
            <v>U</v>
          </cell>
          <cell r="E2709" t="str">
            <v>Cantidad</v>
          </cell>
          <cell r="F2709" t="str">
            <v>$ Unitarios</v>
          </cell>
          <cell r="G2709" t="str">
            <v>$ Parcial</v>
          </cell>
        </row>
        <row r="2710">
          <cell r="A2710" t="str">
            <v>CÓDIGO</v>
          </cell>
          <cell r="B2710" t="str">
            <v>DESCRIPCIÓN</v>
          </cell>
        </row>
        <row r="2711">
          <cell r="C2711" t="str">
            <v>A - MATERIALES</v>
          </cell>
        </row>
        <row r="2712">
          <cell r="A2712" t="str">
            <v/>
          </cell>
          <cell r="B2712" t="str">
            <v/>
          </cell>
          <cell r="D2712" t="str">
            <v/>
          </cell>
          <cell r="F2712">
            <v>0</v>
          </cell>
          <cell r="G2712">
            <v>0</v>
          </cell>
        </row>
        <row r="2713">
          <cell r="A2713" t="str">
            <v/>
          </cell>
          <cell r="B2713" t="str">
            <v/>
          </cell>
          <cell r="D2713" t="str">
            <v/>
          </cell>
          <cell r="F2713">
            <v>0</v>
          </cell>
          <cell r="G2713">
            <v>0</v>
          </cell>
        </row>
        <row r="2714">
          <cell r="A2714" t="str">
            <v/>
          </cell>
          <cell r="B2714" t="str">
            <v/>
          </cell>
          <cell r="D2714" t="str">
            <v/>
          </cell>
          <cell r="F2714">
            <v>0</v>
          </cell>
          <cell r="G2714">
            <v>0</v>
          </cell>
        </row>
        <row r="2715">
          <cell r="A2715" t="str">
            <v/>
          </cell>
          <cell r="B2715" t="str">
            <v/>
          </cell>
          <cell r="D2715" t="str">
            <v/>
          </cell>
          <cell r="F2715">
            <v>0</v>
          </cell>
          <cell r="G2715">
            <v>0</v>
          </cell>
        </row>
        <row r="2716">
          <cell r="A2716" t="str">
            <v/>
          </cell>
          <cell r="B2716" t="str">
            <v/>
          </cell>
          <cell r="D2716" t="str">
            <v/>
          </cell>
          <cell r="F2716">
            <v>0</v>
          </cell>
          <cell r="G2716">
            <v>0</v>
          </cell>
        </row>
        <row r="2717">
          <cell r="A2717" t="str">
            <v/>
          </cell>
          <cell r="B2717" t="str">
            <v/>
          </cell>
          <cell r="D2717" t="str">
            <v/>
          </cell>
          <cell r="F2717">
            <v>0</v>
          </cell>
          <cell r="G2717">
            <v>0</v>
          </cell>
        </row>
        <row r="2718">
          <cell r="A2718" t="str">
            <v/>
          </cell>
          <cell r="B2718" t="str">
            <v/>
          </cell>
          <cell r="D2718" t="str">
            <v/>
          </cell>
          <cell r="F2718">
            <v>0</v>
          </cell>
          <cell r="G2718">
            <v>0</v>
          </cell>
        </row>
        <row r="2719">
          <cell r="A2719" t="str">
            <v/>
          </cell>
          <cell r="B2719" t="str">
            <v/>
          </cell>
          <cell r="D2719" t="str">
            <v/>
          </cell>
          <cell r="F2719">
            <v>0</v>
          </cell>
          <cell r="G2719">
            <v>0</v>
          </cell>
        </row>
        <row r="2720">
          <cell r="A2720" t="str">
            <v/>
          </cell>
          <cell r="B2720" t="str">
            <v/>
          </cell>
          <cell r="D2720" t="str">
            <v/>
          </cell>
          <cell r="F2720">
            <v>0</v>
          </cell>
          <cell r="G2720">
            <v>0</v>
          </cell>
        </row>
        <row r="2721">
          <cell r="A2721" t="str">
            <v/>
          </cell>
          <cell r="B2721" t="str">
            <v/>
          </cell>
          <cell r="D2721" t="str">
            <v/>
          </cell>
          <cell r="F2721">
            <v>0</v>
          </cell>
          <cell r="G2721">
            <v>0</v>
          </cell>
        </row>
        <row r="2722">
          <cell r="A2722" t="str">
            <v/>
          </cell>
          <cell r="B2722" t="str">
            <v/>
          </cell>
          <cell r="D2722" t="str">
            <v/>
          </cell>
          <cell r="F2722">
            <v>0</v>
          </cell>
          <cell r="G2722">
            <v>0</v>
          </cell>
        </row>
        <row r="2723">
          <cell r="A2723" t="str">
            <v/>
          </cell>
          <cell r="B2723" t="str">
            <v/>
          </cell>
          <cell r="D2723" t="str">
            <v/>
          </cell>
          <cell r="F2723">
            <v>0</v>
          </cell>
          <cell r="G2723">
            <v>0</v>
          </cell>
        </row>
        <row r="2724">
          <cell r="A2724" t="str">
            <v/>
          </cell>
          <cell r="B2724" t="str">
            <v/>
          </cell>
          <cell r="D2724" t="str">
            <v/>
          </cell>
          <cell r="F2724">
            <v>0</v>
          </cell>
          <cell r="G2724">
            <v>0</v>
          </cell>
        </row>
        <row r="2725">
          <cell r="A2725" t="str">
            <v/>
          </cell>
          <cell r="B2725" t="str">
            <v/>
          </cell>
          <cell r="D2725" t="str">
            <v/>
          </cell>
          <cell r="F2725">
            <v>0</v>
          </cell>
          <cell r="G2725">
            <v>0</v>
          </cell>
        </row>
        <row r="2726">
          <cell r="F2726" t="str">
            <v>Total A</v>
          </cell>
          <cell r="G2726">
            <v>0</v>
          </cell>
        </row>
        <row r="2727">
          <cell r="C2727" t="str">
            <v>B - MANO DE OBRA</v>
          </cell>
        </row>
        <row r="2728">
          <cell r="A2728" t="str">
            <v/>
          </cell>
          <cell r="B2728" t="str">
            <v/>
          </cell>
          <cell r="D2728" t="str">
            <v/>
          </cell>
          <cell r="F2728">
            <v>0</v>
          </cell>
          <cell r="G2728">
            <v>0</v>
          </cell>
        </row>
        <row r="2729">
          <cell r="A2729" t="str">
            <v/>
          </cell>
          <cell r="B2729" t="str">
            <v/>
          </cell>
          <cell r="D2729" t="str">
            <v/>
          </cell>
          <cell r="F2729">
            <v>0</v>
          </cell>
          <cell r="G2729">
            <v>0</v>
          </cell>
        </row>
        <row r="2730">
          <cell r="A2730" t="str">
            <v/>
          </cell>
          <cell r="B2730" t="str">
            <v/>
          </cell>
          <cell r="D2730" t="str">
            <v/>
          </cell>
          <cell r="F2730">
            <v>0</v>
          </cell>
          <cell r="G2730">
            <v>0</v>
          </cell>
        </row>
        <row r="2731">
          <cell r="A2731" t="str">
            <v/>
          </cell>
          <cell r="B2731" t="str">
            <v/>
          </cell>
          <cell r="D2731" t="str">
            <v/>
          </cell>
          <cell r="F2731">
            <v>0</v>
          </cell>
          <cell r="G2731">
            <v>0</v>
          </cell>
        </row>
        <row r="2732">
          <cell r="A2732" t="str">
            <v/>
          </cell>
          <cell r="B2732" t="str">
            <v/>
          </cell>
          <cell r="D2732" t="str">
            <v/>
          </cell>
          <cell r="F2732">
            <v>0</v>
          </cell>
          <cell r="G2732">
            <v>0</v>
          </cell>
        </row>
        <row r="2733">
          <cell r="A2733" t="str">
            <v/>
          </cell>
          <cell r="B2733" t="str">
            <v/>
          </cell>
          <cell r="D2733" t="str">
            <v/>
          </cell>
          <cell r="F2733">
            <v>0</v>
          </cell>
          <cell r="G2733">
            <v>0</v>
          </cell>
        </row>
        <row r="2734">
          <cell r="A2734" t="str">
            <v/>
          </cell>
          <cell r="B2734" t="str">
            <v/>
          </cell>
          <cell r="D2734" t="str">
            <v/>
          </cell>
          <cell r="F2734">
            <v>0</v>
          </cell>
          <cell r="G2734">
            <v>0</v>
          </cell>
        </row>
        <row r="2735">
          <cell r="A2735" t="str">
            <v/>
          </cell>
          <cell r="B2735" t="str">
            <v/>
          </cell>
          <cell r="D2735" t="str">
            <v/>
          </cell>
          <cell r="F2735">
            <v>0</v>
          </cell>
          <cell r="G2735">
            <v>0</v>
          </cell>
        </row>
        <row r="2736">
          <cell r="F2736" t="str">
            <v>Total B</v>
          </cell>
          <cell r="G2736">
            <v>0</v>
          </cell>
        </row>
        <row r="2737">
          <cell r="C2737" t="str">
            <v>C - EQUIPOS</v>
          </cell>
        </row>
        <row r="2738">
          <cell r="A2738" t="str">
            <v/>
          </cell>
          <cell r="B2738" t="str">
            <v/>
          </cell>
          <cell r="D2738" t="str">
            <v/>
          </cell>
          <cell r="F2738">
            <v>0</v>
          </cell>
          <cell r="G2738">
            <v>0</v>
          </cell>
        </row>
        <row r="2739">
          <cell r="A2739" t="str">
            <v/>
          </cell>
          <cell r="B2739" t="str">
            <v/>
          </cell>
          <cell r="D2739" t="str">
            <v/>
          </cell>
          <cell r="F2739">
            <v>0</v>
          </cell>
          <cell r="G2739">
            <v>0</v>
          </cell>
        </row>
        <row r="2740">
          <cell r="A2740" t="str">
            <v/>
          </cell>
          <cell r="B2740" t="str">
            <v/>
          </cell>
          <cell r="D2740" t="str">
            <v/>
          </cell>
          <cell r="F2740">
            <v>0</v>
          </cell>
          <cell r="G2740">
            <v>0</v>
          </cell>
        </row>
        <row r="2741">
          <cell r="A2741" t="str">
            <v/>
          </cell>
          <cell r="B2741" t="str">
            <v/>
          </cell>
          <cell r="D2741" t="str">
            <v/>
          </cell>
          <cell r="F2741">
            <v>0</v>
          </cell>
          <cell r="G2741">
            <v>0</v>
          </cell>
        </row>
        <row r="2742">
          <cell r="A2742" t="str">
            <v/>
          </cell>
          <cell r="B2742" t="str">
            <v/>
          </cell>
          <cell r="D2742" t="str">
            <v/>
          </cell>
          <cell r="F2742">
            <v>0</v>
          </cell>
          <cell r="G2742">
            <v>0</v>
          </cell>
        </row>
        <row r="2743">
          <cell r="A2743" t="str">
            <v/>
          </cell>
          <cell r="B2743" t="str">
            <v/>
          </cell>
          <cell r="D2743" t="str">
            <v/>
          </cell>
          <cell r="F2743">
            <v>0</v>
          </cell>
          <cell r="G2743">
            <v>0</v>
          </cell>
        </row>
        <row r="2744">
          <cell r="A2744" t="str">
            <v/>
          </cell>
          <cell r="B2744" t="str">
            <v/>
          </cell>
          <cell r="D2744" t="str">
            <v/>
          </cell>
          <cell r="F2744">
            <v>0</v>
          </cell>
          <cell r="G2744">
            <v>0</v>
          </cell>
        </row>
        <row r="2745">
          <cell r="A2745" t="str">
            <v/>
          </cell>
          <cell r="B2745" t="str">
            <v/>
          </cell>
          <cell r="D2745" t="str">
            <v/>
          </cell>
          <cell r="F2745">
            <v>0</v>
          </cell>
          <cell r="G2745">
            <v>0</v>
          </cell>
        </row>
        <row r="2746">
          <cell r="A2746" t="str">
            <v/>
          </cell>
          <cell r="B2746" t="str">
            <v/>
          </cell>
          <cell r="D2746" t="str">
            <v/>
          </cell>
          <cell r="F2746">
            <v>0</v>
          </cell>
          <cell r="G2746">
            <v>0</v>
          </cell>
        </row>
        <row r="2747">
          <cell r="F2747" t="str">
            <v>Total C</v>
          </cell>
          <cell r="G2747">
            <v>0</v>
          </cell>
        </row>
        <row r="2749">
          <cell r="A2749" t="str">
            <v/>
          </cell>
          <cell r="B2749" t="str">
            <v/>
          </cell>
          <cell r="D2749" t="str">
            <v>Costo  Neto</v>
          </cell>
          <cell r="F2749" t="str">
            <v>Total D=A+B+C</v>
          </cell>
          <cell r="G2749">
            <v>0</v>
          </cell>
        </row>
        <row r="2751">
          <cell r="A2751" t="str">
            <v>ANALISIS DE PRECIOS</v>
          </cell>
        </row>
        <row r="2752">
          <cell r="A2752" t="str">
            <v>COMITENTE:</v>
          </cell>
          <cell r="B2752" t="str">
            <v>DIRECCIÓN DE INFRAESTRUCTURA ESCOLAR</v>
          </cell>
        </row>
        <row r="2753">
          <cell r="A2753" t="str">
            <v>CONTRATISTA:</v>
          </cell>
          <cell r="B2753">
            <v>0</v>
          </cell>
        </row>
        <row r="2754">
          <cell r="A2754" t="str">
            <v>OBRA:</v>
          </cell>
          <cell r="B2754" t="str">
            <v>ESCUELA 24 DE SEPTIEMBRE</v>
          </cell>
          <cell r="F2754" t="str">
            <v>PRECIOS A:</v>
          </cell>
          <cell r="G2754">
            <v>0</v>
          </cell>
        </row>
        <row r="2755">
          <cell r="A2755" t="str">
            <v>UBICACIÓN:</v>
          </cell>
          <cell r="B2755" t="str">
            <v>DEPARTAMENTO JACHAL</v>
          </cell>
        </row>
        <row r="2756">
          <cell r="A2756" t="str">
            <v>RUBRO:</v>
          </cell>
          <cell r="B2756" t="str">
            <v/>
          </cell>
          <cell r="C2756" t="str">
            <v/>
          </cell>
        </row>
        <row r="2757">
          <cell r="A2757" t="str">
            <v>ITEM:</v>
          </cell>
          <cell r="B2757" t="str">
            <v/>
          </cell>
          <cell r="C2757" t="str">
            <v/>
          </cell>
          <cell r="F2757" t="str">
            <v>UNIDAD:</v>
          </cell>
          <cell r="G2757" t="str">
            <v/>
          </cell>
        </row>
        <row r="2759">
          <cell r="A2759" t="str">
            <v>DATOS REDETERMINACION</v>
          </cell>
          <cell r="C2759" t="str">
            <v>DESIGNACION</v>
          </cell>
          <cell r="D2759" t="str">
            <v>U</v>
          </cell>
          <cell r="E2759" t="str">
            <v>Cantidad</v>
          </cell>
          <cell r="F2759" t="str">
            <v>$ Unitarios</v>
          </cell>
          <cell r="G2759" t="str">
            <v>$ Parcial</v>
          </cell>
        </row>
        <row r="2760">
          <cell r="A2760" t="str">
            <v>CÓDIGO</v>
          </cell>
          <cell r="B2760" t="str">
            <v>DESCRIPCIÓN</v>
          </cell>
        </row>
        <row r="2761">
          <cell r="C2761" t="str">
            <v>A - MATERIALES</v>
          </cell>
        </row>
        <row r="2762">
          <cell r="A2762" t="str">
            <v/>
          </cell>
          <cell r="B2762" t="str">
            <v/>
          </cell>
          <cell r="D2762" t="str">
            <v/>
          </cell>
          <cell r="F2762">
            <v>0</v>
          </cell>
          <cell r="G2762">
            <v>0</v>
          </cell>
        </row>
        <row r="2763">
          <cell r="A2763" t="str">
            <v/>
          </cell>
          <cell r="B2763" t="str">
            <v/>
          </cell>
          <cell r="D2763" t="str">
            <v/>
          </cell>
          <cell r="F2763">
            <v>0</v>
          </cell>
          <cell r="G2763">
            <v>0</v>
          </cell>
        </row>
        <row r="2764">
          <cell r="A2764" t="str">
            <v/>
          </cell>
          <cell r="B2764" t="str">
            <v/>
          </cell>
          <cell r="D2764" t="str">
            <v/>
          </cell>
          <cell r="F2764">
            <v>0</v>
          </cell>
          <cell r="G2764">
            <v>0</v>
          </cell>
        </row>
        <row r="2765">
          <cell r="A2765" t="str">
            <v/>
          </cell>
          <cell r="B2765" t="str">
            <v/>
          </cell>
          <cell r="D2765" t="str">
            <v/>
          </cell>
          <cell r="F2765">
            <v>0</v>
          </cell>
          <cell r="G2765">
            <v>0</v>
          </cell>
        </row>
        <row r="2766">
          <cell r="A2766" t="str">
            <v/>
          </cell>
          <cell r="B2766" t="str">
            <v/>
          </cell>
          <cell r="D2766" t="str">
            <v/>
          </cell>
          <cell r="F2766">
            <v>0</v>
          </cell>
          <cell r="G2766">
            <v>0</v>
          </cell>
        </row>
        <row r="2767">
          <cell r="A2767" t="str">
            <v/>
          </cell>
          <cell r="B2767" t="str">
            <v/>
          </cell>
          <cell r="D2767" t="str">
            <v/>
          </cell>
          <cell r="F2767">
            <v>0</v>
          </cell>
          <cell r="G2767">
            <v>0</v>
          </cell>
        </row>
        <row r="2768">
          <cell r="A2768" t="str">
            <v/>
          </cell>
          <cell r="B2768" t="str">
            <v/>
          </cell>
          <cell r="D2768" t="str">
            <v/>
          </cell>
          <cell r="F2768">
            <v>0</v>
          </cell>
          <cell r="G2768">
            <v>0</v>
          </cell>
        </row>
        <row r="2769">
          <cell r="A2769" t="str">
            <v/>
          </cell>
          <cell r="B2769" t="str">
            <v/>
          </cell>
          <cell r="D2769" t="str">
            <v/>
          </cell>
          <cell r="F2769">
            <v>0</v>
          </cell>
          <cell r="G2769">
            <v>0</v>
          </cell>
        </row>
        <row r="2770">
          <cell r="A2770" t="str">
            <v/>
          </cell>
          <cell r="B2770" t="str">
            <v/>
          </cell>
          <cell r="D2770" t="str">
            <v/>
          </cell>
          <cell r="F2770">
            <v>0</v>
          </cell>
          <cell r="G2770">
            <v>0</v>
          </cell>
        </row>
        <row r="2771">
          <cell r="A2771" t="str">
            <v/>
          </cell>
          <cell r="B2771" t="str">
            <v/>
          </cell>
          <cell r="D2771" t="str">
            <v/>
          </cell>
          <cell r="F2771">
            <v>0</v>
          </cell>
          <cell r="G2771">
            <v>0</v>
          </cell>
        </row>
        <row r="2772">
          <cell r="A2772" t="str">
            <v/>
          </cell>
          <cell r="B2772" t="str">
            <v/>
          </cell>
          <cell r="D2772" t="str">
            <v/>
          </cell>
          <cell r="F2772">
            <v>0</v>
          </cell>
          <cell r="G2772">
            <v>0</v>
          </cell>
        </row>
        <row r="2773">
          <cell r="A2773" t="str">
            <v/>
          </cell>
          <cell r="B2773" t="str">
            <v/>
          </cell>
          <cell r="D2773" t="str">
            <v/>
          </cell>
          <cell r="F2773">
            <v>0</v>
          </cell>
          <cell r="G2773">
            <v>0</v>
          </cell>
        </row>
        <row r="2774">
          <cell r="A2774" t="str">
            <v/>
          </cell>
          <cell r="B2774" t="str">
            <v/>
          </cell>
          <cell r="D2774" t="str">
            <v/>
          </cell>
          <cell r="F2774">
            <v>0</v>
          </cell>
          <cell r="G2774">
            <v>0</v>
          </cell>
        </row>
        <row r="2775">
          <cell r="A2775" t="str">
            <v/>
          </cell>
          <cell r="B2775" t="str">
            <v/>
          </cell>
          <cell r="D2775" t="str">
            <v/>
          </cell>
          <cell r="F2775">
            <v>0</v>
          </cell>
          <cell r="G2775">
            <v>0</v>
          </cell>
        </row>
        <row r="2776">
          <cell r="F2776" t="str">
            <v>Total A</v>
          </cell>
          <cell r="G2776">
            <v>0</v>
          </cell>
        </row>
        <row r="2777">
          <cell r="C2777" t="str">
            <v>B - MANO DE OBRA</v>
          </cell>
        </row>
        <row r="2778">
          <cell r="A2778" t="str">
            <v/>
          </cell>
          <cell r="B2778" t="str">
            <v/>
          </cell>
          <cell r="D2778" t="str">
            <v/>
          </cell>
          <cell r="F2778">
            <v>0</v>
          </cell>
          <cell r="G2778">
            <v>0</v>
          </cell>
        </row>
        <row r="2779">
          <cell r="A2779" t="str">
            <v/>
          </cell>
          <cell r="B2779" t="str">
            <v/>
          </cell>
          <cell r="D2779" t="str">
            <v/>
          </cell>
          <cell r="F2779">
            <v>0</v>
          </cell>
          <cell r="G2779">
            <v>0</v>
          </cell>
        </row>
        <row r="2780">
          <cell r="A2780" t="str">
            <v/>
          </cell>
          <cell r="B2780" t="str">
            <v/>
          </cell>
          <cell r="D2780" t="str">
            <v/>
          </cell>
          <cell r="F2780">
            <v>0</v>
          </cell>
          <cell r="G2780">
            <v>0</v>
          </cell>
        </row>
        <row r="2781">
          <cell r="A2781" t="str">
            <v/>
          </cell>
          <cell r="B2781" t="str">
            <v/>
          </cell>
          <cell r="D2781" t="str">
            <v/>
          </cell>
          <cell r="F2781">
            <v>0</v>
          </cell>
          <cell r="G2781">
            <v>0</v>
          </cell>
        </row>
        <row r="2782">
          <cell r="A2782" t="str">
            <v/>
          </cell>
          <cell r="B2782" t="str">
            <v/>
          </cell>
          <cell r="D2782" t="str">
            <v/>
          </cell>
          <cell r="F2782">
            <v>0</v>
          </cell>
          <cell r="G2782">
            <v>0</v>
          </cell>
        </row>
        <row r="2783">
          <cell r="A2783" t="str">
            <v/>
          </cell>
          <cell r="B2783" t="str">
            <v/>
          </cell>
          <cell r="D2783" t="str">
            <v/>
          </cell>
          <cell r="F2783">
            <v>0</v>
          </cell>
          <cell r="G2783">
            <v>0</v>
          </cell>
        </row>
        <row r="2784">
          <cell r="A2784" t="str">
            <v/>
          </cell>
          <cell r="B2784" t="str">
            <v/>
          </cell>
          <cell r="D2784" t="str">
            <v/>
          </cell>
          <cell r="F2784">
            <v>0</v>
          </cell>
          <cell r="G2784">
            <v>0</v>
          </cell>
        </row>
        <row r="2785">
          <cell r="A2785" t="str">
            <v/>
          </cell>
          <cell r="B2785" t="str">
            <v/>
          </cell>
          <cell r="D2785" t="str">
            <v/>
          </cell>
          <cell r="F2785">
            <v>0</v>
          </cell>
          <cell r="G2785">
            <v>0</v>
          </cell>
        </row>
        <row r="2786">
          <cell r="F2786" t="str">
            <v>Total B</v>
          </cell>
          <cell r="G2786">
            <v>0</v>
          </cell>
        </row>
        <row r="2787">
          <cell r="C2787" t="str">
            <v>C - EQUIPOS</v>
          </cell>
        </row>
        <row r="2788">
          <cell r="A2788" t="str">
            <v/>
          </cell>
          <cell r="B2788" t="str">
            <v/>
          </cell>
          <cell r="D2788" t="str">
            <v/>
          </cell>
          <cell r="F2788">
            <v>0</v>
          </cell>
          <cell r="G2788">
            <v>0</v>
          </cell>
        </row>
        <row r="2789">
          <cell r="A2789" t="str">
            <v/>
          </cell>
          <cell r="B2789" t="str">
            <v/>
          </cell>
          <cell r="D2789" t="str">
            <v/>
          </cell>
          <cell r="F2789">
            <v>0</v>
          </cell>
          <cell r="G2789">
            <v>0</v>
          </cell>
        </row>
        <row r="2790">
          <cell r="A2790" t="str">
            <v/>
          </cell>
          <cell r="B2790" t="str">
            <v/>
          </cell>
          <cell r="D2790" t="str">
            <v/>
          </cell>
          <cell r="F2790">
            <v>0</v>
          </cell>
          <cell r="G2790">
            <v>0</v>
          </cell>
        </row>
        <row r="2791">
          <cell r="A2791" t="str">
            <v/>
          </cell>
          <cell r="B2791" t="str">
            <v/>
          </cell>
          <cell r="D2791" t="str">
            <v/>
          </cell>
          <cell r="F2791">
            <v>0</v>
          </cell>
          <cell r="G2791">
            <v>0</v>
          </cell>
        </row>
        <row r="2792">
          <cell r="A2792" t="str">
            <v/>
          </cell>
          <cell r="B2792" t="str">
            <v/>
          </cell>
          <cell r="D2792" t="str">
            <v/>
          </cell>
          <cell r="F2792">
            <v>0</v>
          </cell>
          <cell r="G2792">
            <v>0</v>
          </cell>
        </row>
        <row r="2793">
          <cell r="A2793" t="str">
            <v/>
          </cell>
          <cell r="B2793" t="str">
            <v/>
          </cell>
          <cell r="D2793" t="str">
            <v/>
          </cell>
          <cell r="F2793">
            <v>0</v>
          </cell>
          <cell r="G2793">
            <v>0</v>
          </cell>
        </row>
        <row r="2794">
          <cell r="A2794" t="str">
            <v/>
          </cell>
          <cell r="B2794" t="str">
            <v/>
          </cell>
          <cell r="D2794" t="str">
            <v/>
          </cell>
          <cell r="F2794">
            <v>0</v>
          </cell>
          <cell r="G2794">
            <v>0</v>
          </cell>
        </row>
        <row r="2795">
          <cell r="A2795" t="str">
            <v/>
          </cell>
          <cell r="B2795" t="str">
            <v/>
          </cell>
          <cell r="D2795" t="str">
            <v/>
          </cell>
          <cell r="F2795">
            <v>0</v>
          </cell>
          <cell r="G2795">
            <v>0</v>
          </cell>
        </row>
        <row r="2796">
          <cell r="A2796" t="str">
            <v/>
          </cell>
          <cell r="B2796" t="str">
            <v/>
          </cell>
          <cell r="D2796" t="str">
            <v/>
          </cell>
          <cell r="F2796">
            <v>0</v>
          </cell>
          <cell r="G2796">
            <v>0</v>
          </cell>
        </row>
        <row r="2797">
          <cell r="F2797" t="str">
            <v>Total C</v>
          </cell>
          <cell r="G2797">
            <v>0</v>
          </cell>
        </row>
        <row r="2799">
          <cell r="A2799" t="str">
            <v/>
          </cell>
          <cell r="B2799" t="str">
            <v/>
          </cell>
          <cell r="D2799" t="str">
            <v>Costo  Neto</v>
          </cell>
          <cell r="F2799" t="str">
            <v>Total D=A+B+C</v>
          </cell>
          <cell r="G2799">
            <v>0</v>
          </cell>
        </row>
        <row r="2801">
          <cell r="A2801" t="str">
            <v>ANALISIS DE PRECIOS</v>
          </cell>
        </row>
        <row r="2802">
          <cell r="A2802" t="str">
            <v>COMITENTE:</v>
          </cell>
          <cell r="B2802" t="str">
            <v>DIRECCIÓN DE INFRAESTRUCTURA ESCOLAR</v>
          </cell>
        </row>
        <row r="2803">
          <cell r="A2803" t="str">
            <v>CONTRATISTA:</v>
          </cell>
          <cell r="B2803">
            <v>0</v>
          </cell>
        </row>
        <row r="2804">
          <cell r="A2804" t="str">
            <v>OBRA:</v>
          </cell>
          <cell r="B2804" t="str">
            <v>ESCUELA 24 DE SEPTIEMBRE</v>
          </cell>
          <cell r="F2804" t="str">
            <v>PRECIOS A:</v>
          </cell>
          <cell r="G2804">
            <v>0</v>
          </cell>
        </row>
        <row r="2805">
          <cell r="A2805" t="str">
            <v>UBICACIÓN:</v>
          </cell>
          <cell r="B2805" t="str">
            <v>DEPARTAMENTO JACHAL</v>
          </cell>
        </row>
        <row r="2806">
          <cell r="A2806" t="str">
            <v>RUBRO:</v>
          </cell>
          <cell r="B2806" t="str">
            <v/>
          </cell>
          <cell r="C2806" t="str">
            <v/>
          </cell>
        </row>
        <row r="2807">
          <cell r="A2807" t="str">
            <v>ITEM:</v>
          </cell>
          <cell r="B2807" t="str">
            <v/>
          </cell>
          <cell r="C2807" t="str">
            <v/>
          </cell>
          <cell r="F2807" t="str">
            <v>UNIDAD:</v>
          </cell>
          <cell r="G2807" t="str">
            <v/>
          </cell>
        </row>
        <row r="2809">
          <cell r="A2809" t="str">
            <v>DATOS REDETERMINACION</v>
          </cell>
          <cell r="C2809" t="str">
            <v>DESIGNACION</v>
          </cell>
          <cell r="D2809" t="str">
            <v>U</v>
          </cell>
          <cell r="E2809" t="str">
            <v>Cantidad</v>
          </cell>
          <cell r="F2809" t="str">
            <v>$ Unitarios</v>
          </cell>
          <cell r="G2809" t="str">
            <v>$ Parcial</v>
          </cell>
        </row>
        <row r="2810">
          <cell r="A2810" t="str">
            <v>CÓDIGO</v>
          </cell>
          <cell r="B2810" t="str">
            <v>DESCRIPCIÓN</v>
          </cell>
        </row>
        <row r="2811">
          <cell r="C2811" t="str">
            <v>A - MATERIALES</v>
          </cell>
        </row>
        <row r="2812">
          <cell r="A2812" t="str">
            <v/>
          </cell>
          <cell r="B2812" t="str">
            <v/>
          </cell>
          <cell r="D2812" t="str">
            <v/>
          </cell>
          <cell r="F2812">
            <v>0</v>
          </cell>
          <cell r="G2812">
            <v>0</v>
          </cell>
        </row>
        <row r="2813">
          <cell r="A2813" t="str">
            <v/>
          </cell>
          <cell r="B2813" t="str">
            <v/>
          </cell>
          <cell r="D2813" t="str">
            <v/>
          </cell>
          <cell r="F2813">
            <v>0</v>
          </cell>
          <cell r="G2813">
            <v>0</v>
          </cell>
        </row>
        <row r="2814">
          <cell r="A2814" t="str">
            <v/>
          </cell>
          <cell r="B2814" t="str">
            <v/>
          </cell>
          <cell r="D2814" t="str">
            <v/>
          </cell>
          <cell r="F2814">
            <v>0</v>
          </cell>
          <cell r="G2814">
            <v>0</v>
          </cell>
        </row>
        <row r="2815">
          <cell r="A2815" t="str">
            <v/>
          </cell>
          <cell r="B2815" t="str">
            <v/>
          </cell>
          <cell r="D2815" t="str">
            <v/>
          </cell>
          <cell r="F2815">
            <v>0</v>
          </cell>
          <cell r="G2815">
            <v>0</v>
          </cell>
        </row>
        <row r="2816">
          <cell r="A2816" t="str">
            <v/>
          </cell>
          <cell r="B2816" t="str">
            <v/>
          </cell>
          <cell r="D2816" t="str">
            <v/>
          </cell>
          <cell r="F2816">
            <v>0</v>
          </cell>
          <cell r="G2816">
            <v>0</v>
          </cell>
        </row>
        <row r="2817">
          <cell r="A2817" t="str">
            <v/>
          </cell>
          <cell r="B2817" t="str">
            <v/>
          </cell>
          <cell r="D2817" t="str">
            <v/>
          </cell>
          <cell r="F2817">
            <v>0</v>
          </cell>
          <cell r="G2817">
            <v>0</v>
          </cell>
        </row>
        <row r="2818">
          <cell r="A2818" t="str">
            <v/>
          </cell>
          <cell r="B2818" t="str">
            <v/>
          </cell>
          <cell r="D2818" t="str">
            <v/>
          </cell>
          <cell r="F2818">
            <v>0</v>
          </cell>
          <cell r="G2818">
            <v>0</v>
          </cell>
        </row>
        <row r="2819">
          <cell r="A2819" t="str">
            <v/>
          </cell>
          <cell r="B2819" t="str">
            <v/>
          </cell>
          <cell r="D2819" t="str">
            <v/>
          </cell>
          <cell r="F2819">
            <v>0</v>
          </cell>
          <cell r="G2819">
            <v>0</v>
          </cell>
        </row>
        <row r="2820">
          <cell r="A2820" t="str">
            <v/>
          </cell>
          <cell r="B2820" t="str">
            <v/>
          </cell>
          <cell r="D2820" t="str">
            <v/>
          </cell>
          <cell r="F2820">
            <v>0</v>
          </cell>
          <cell r="G2820">
            <v>0</v>
          </cell>
        </row>
        <row r="2821">
          <cell r="A2821" t="str">
            <v/>
          </cell>
          <cell r="B2821" t="str">
            <v/>
          </cell>
          <cell r="D2821" t="str">
            <v/>
          </cell>
          <cell r="F2821">
            <v>0</v>
          </cell>
          <cell r="G2821">
            <v>0</v>
          </cell>
        </row>
        <row r="2822">
          <cell r="A2822" t="str">
            <v/>
          </cell>
          <cell r="B2822" t="str">
            <v/>
          </cell>
          <cell r="D2822" t="str">
            <v/>
          </cell>
          <cell r="F2822">
            <v>0</v>
          </cell>
          <cell r="G2822">
            <v>0</v>
          </cell>
        </row>
        <row r="2823">
          <cell r="A2823" t="str">
            <v/>
          </cell>
          <cell r="B2823" t="str">
            <v/>
          </cell>
          <cell r="D2823" t="str">
            <v/>
          </cell>
          <cell r="F2823">
            <v>0</v>
          </cell>
          <cell r="G2823">
            <v>0</v>
          </cell>
        </row>
        <row r="2824">
          <cell r="A2824" t="str">
            <v/>
          </cell>
          <cell r="B2824" t="str">
            <v/>
          </cell>
          <cell r="D2824" t="str">
            <v/>
          </cell>
          <cell r="F2824">
            <v>0</v>
          </cell>
          <cell r="G2824">
            <v>0</v>
          </cell>
        </row>
        <row r="2825">
          <cell r="A2825" t="str">
            <v/>
          </cell>
          <cell r="B2825" t="str">
            <v/>
          </cell>
          <cell r="D2825" t="str">
            <v/>
          </cell>
          <cell r="F2825">
            <v>0</v>
          </cell>
          <cell r="G2825">
            <v>0</v>
          </cell>
        </row>
        <row r="2826">
          <cell r="F2826" t="str">
            <v>Total A</v>
          </cell>
          <cell r="G2826">
            <v>0</v>
          </cell>
        </row>
        <row r="2827">
          <cell r="C2827" t="str">
            <v>B - MANO DE OBRA</v>
          </cell>
        </row>
        <row r="2828">
          <cell r="A2828" t="str">
            <v/>
          </cell>
          <cell r="B2828" t="str">
            <v/>
          </cell>
          <cell r="D2828" t="str">
            <v/>
          </cell>
          <cell r="F2828">
            <v>0</v>
          </cell>
          <cell r="G2828">
            <v>0</v>
          </cell>
        </row>
        <row r="2829">
          <cell r="A2829" t="str">
            <v/>
          </cell>
          <cell r="B2829" t="str">
            <v/>
          </cell>
          <cell r="D2829" t="str">
            <v/>
          </cell>
          <cell r="F2829">
            <v>0</v>
          </cell>
          <cell r="G2829">
            <v>0</v>
          </cell>
        </row>
        <row r="2830">
          <cell r="A2830" t="str">
            <v/>
          </cell>
          <cell r="B2830" t="str">
            <v/>
          </cell>
          <cell r="D2830" t="str">
            <v/>
          </cell>
          <cell r="F2830">
            <v>0</v>
          </cell>
          <cell r="G2830">
            <v>0</v>
          </cell>
        </row>
        <row r="2831">
          <cell r="A2831" t="str">
            <v/>
          </cell>
          <cell r="B2831" t="str">
            <v/>
          </cell>
          <cell r="D2831" t="str">
            <v/>
          </cell>
          <cell r="F2831">
            <v>0</v>
          </cell>
          <cell r="G2831">
            <v>0</v>
          </cell>
        </row>
        <row r="2832">
          <cell r="A2832" t="str">
            <v/>
          </cell>
          <cell r="B2832" t="str">
            <v/>
          </cell>
          <cell r="D2832" t="str">
            <v/>
          </cell>
          <cell r="F2832">
            <v>0</v>
          </cell>
          <cell r="G2832">
            <v>0</v>
          </cell>
        </row>
        <row r="2833">
          <cell r="A2833" t="str">
            <v/>
          </cell>
          <cell r="B2833" t="str">
            <v/>
          </cell>
          <cell r="D2833" t="str">
            <v/>
          </cell>
          <cell r="F2833">
            <v>0</v>
          </cell>
          <cell r="G2833">
            <v>0</v>
          </cell>
        </row>
        <row r="2834">
          <cell r="A2834" t="str">
            <v/>
          </cell>
          <cell r="B2834" t="str">
            <v/>
          </cell>
          <cell r="D2834" t="str">
            <v/>
          </cell>
          <cell r="F2834">
            <v>0</v>
          </cell>
          <cell r="G2834">
            <v>0</v>
          </cell>
        </row>
        <row r="2835">
          <cell r="A2835" t="str">
            <v/>
          </cell>
          <cell r="B2835" t="str">
            <v/>
          </cell>
          <cell r="D2835" t="str">
            <v/>
          </cell>
          <cell r="F2835">
            <v>0</v>
          </cell>
          <cell r="G2835">
            <v>0</v>
          </cell>
        </row>
        <row r="2836">
          <cell r="F2836" t="str">
            <v>Total B</v>
          </cell>
          <cell r="G2836">
            <v>0</v>
          </cell>
        </row>
        <row r="2837">
          <cell r="C2837" t="str">
            <v>C - EQUIPOS</v>
          </cell>
        </row>
        <row r="2838">
          <cell r="A2838" t="str">
            <v/>
          </cell>
          <cell r="B2838" t="str">
            <v/>
          </cell>
          <cell r="D2838" t="str">
            <v/>
          </cell>
          <cell r="F2838">
            <v>0</v>
          </cell>
          <cell r="G2838">
            <v>0</v>
          </cell>
        </row>
        <row r="2839">
          <cell r="A2839" t="str">
            <v/>
          </cell>
          <cell r="B2839" t="str">
            <v/>
          </cell>
          <cell r="D2839" t="str">
            <v/>
          </cell>
          <cell r="F2839">
            <v>0</v>
          </cell>
          <cell r="G2839">
            <v>0</v>
          </cell>
        </row>
        <row r="2840">
          <cell r="A2840" t="str">
            <v/>
          </cell>
          <cell r="B2840" t="str">
            <v/>
          </cell>
          <cell r="D2840" t="str">
            <v/>
          </cell>
          <cell r="F2840">
            <v>0</v>
          </cell>
          <cell r="G2840">
            <v>0</v>
          </cell>
        </row>
        <row r="2841">
          <cell r="A2841" t="str">
            <v/>
          </cell>
          <cell r="B2841" t="str">
            <v/>
          </cell>
          <cell r="D2841" t="str">
            <v/>
          </cell>
          <cell r="F2841">
            <v>0</v>
          </cell>
          <cell r="G2841">
            <v>0</v>
          </cell>
        </row>
        <row r="2842">
          <cell r="A2842" t="str">
            <v/>
          </cell>
          <cell r="B2842" t="str">
            <v/>
          </cell>
          <cell r="D2842" t="str">
            <v/>
          </cell>
          <cell r="F2842">
            <v>0</v>
          </cell>
          <cell r="G2842">
            <v>0</v>
          </cell>
        </row>
        <row r="2843">
          <cell r="A2843" t="str">
            <v/>
          </cell>
          <cell r="B2843" t="str">
            <v/>
          </cell>
          <cell r="D2843" t="str">
            <v/>
          </cell>
          <cell r="F2843">
            <v>0</v>
          </cell>
          <cell r="G2843">
            <v>0</v>
          </cell>
        </row>
        <row r="2844">
          <cell r="A2844" t="str">
            <v/>
          </cell>
          <cell r="B2844" t="str">
            <v/>
          </cell>
          <cell r="D2844" t="str">
            <v/>
          </cell>
          <cell r="F2844">
            <v>0</v>
          </cell>
          <cell r="G2844">
            <v>0</v>
          </cell>
        </row>
        <row r="2845">
          <cell r="A2845" t="str">
            <v/>
          </cell>
          <cell r="B2845" t="str">
            <v/>
          </cell>
          <cell r="D2845" t="str">
            <v/>
          </cell>
          <cell r="F2845">
            <v>0</v>
          </cell>
          <cell r="G2845">
            <v>0</v>
          </cell>
        </row>
        <row r="2846">
          <cell r="A2846" t="str">
            <v/>
          </cell>
          <cell r="B2846" t="str">
            <v/>
          </cell>
          <cell r="D2846" t="str">
            <v/>
          </cell>
          <cell r="F2846">
            <v>0</v>
          </cell>
          <cell r="G2846">
            <v>0</v>
          </cell>
        </row>
        <row r="2847">
          <cell r="F2847" t="str">
            <v>Total C</v>
          </cell>
          <cell r="G2847">
            <v>0</v>
          </cell>
        </row>
        <row r="2849">
          <cell r="A2849" t="str">
            <v/>
          </cell>
          <cell r="B2849" t="str">
            <v/>
          </cell>
          <cell r="D2849" t="str">
            <v>Costo  Neto</v>
          </cell>
          <cell r="F2849" t="str">
            <v>Total D=A+B+C</v>
          </cell>
          <cell r="G2849">
            <v>0</v>
          </cell>
        </row>
        <row r="2851">
          <cell r="A2851" t="str">
            <v>ANALISIS DE PRECIOS</v>
          </cell>
        </row>
        <row r="2852">
          <cell r="A2852" t="str">
            <v>COMITENTE:</v>
          </cell>
          <cell r="B2852" t="str">
            <v>DIRECCIÓN DE INFRAESTRUCTURA ESCOLAR</v>
          </cell>
        </row>
        <row r="2853">
          <cell r="A2853" t="str">
            <v>CONTRATISTA:</v>
          </cell>
          <cell r="B2853">
            <v>0</v>
          </cell>
        </row>
        <row r="2854">
          <cell r="A2854" t="str">
            <v>OBRA:</v>
          </cell>
          <cell r="B2854" t="str">
            <v>ESCUELA 24 DE SEPTIEMBRE</v>
          </cell>
          <cell r="F2854" t="str">
            <v>PRECIOS A:</v>
          </cell>
          <cell r="G2854">
            <v>0</v>
          </cell>
        </row>
        <row r="2855">
          <cell r="A2855" t="str">
            <v>UBICACIÓN:</v>
          </cell>
          <cell r="B2855" t="str">
            <v>DEPARTAMENTO JACHAL</v>
          </cell>
        </row>
        <row r="2856">
          <cell r="A2856" t="str">
            <v>RUBRO:</v>
          </cell>
          <cell r="B2856" t="str">
            <v/>
          </cell>
          <cell r="C2856" t="str">
            <v/>
          </cell>
        </row>
        <row r="2857">
          <cell r="A2857" t="str">
            <v>ITEM:</v>
          </cell>
          <cell r="B2857" t="str">
            <v/>
          </cell>
          <cell r="C2857" t="str">
            <v/>
          </cell>
          <cell r="F2857" t="str">
            <v>UNIDAD:</v>
          </cell>
          <cell r="G2857" t="str">
            <v/>
          </cell>
        </row>
        <row r="2859">
          <cell r="A2859" t="str">
            <v>DATOS REDETERMINACION</v>
          </cell>
          <cell r="C2859" t="str">
            <v>DESIGNACION</v>
          </cell>
          <cell r="D2859" t="str">
            <v>U</v>
          </cell>
          <cell r="E2859" t="str">
            <v>Cantidad</v>
          </cell>
          <cell r="F2859" t="str">
            <v>$ Unitarios</v>
          </cell>
          <cell r="G2859" t="str">
            <v>$ Parcial</v>
          </cell>
        </row>
        <row r="2860">
          <cell r="A2860" t="str">
            <v>CÓDIGO</v>
          </cell>
          <cell r="B2860" t="str">
            <v>DESCRIPCIÓN</v>
          </cell>
        </row>
        <row r="2861">
          <cell r="C2861" t="str">
            <v>A - MATERIALES</v>
          </cell>
        </row>
        <row r="2862">
          <cell r="A2862" t="str">
            <v/>
          </cell>
          <cell r="B2862" t="str">
            <v/>
          </cell>
          <cell r="D2862" t="str">
            <v/>
          </cell>
          <cell r="F2862">
            <v>0</v>
          </cell>
          <cell r="G2862">
            <v>0</v>
          </cell>
        </row>
        <row r="2863">
          <cell r="A2863" t="str">
            <v/>
          </cell>
          <cell r="B2863" t="str">
            <v/>
          </cell>
          <cell r="D2863" t="str">
            <v/>
          </cell>
          <cell r="F2863">
            <v>0</v>
          </cell>
          <cell r="G2863">
            <v>0</v>
          </cell>
        </row>
        <row r="2864">
          <cell r="A2864" t="str">
            <v/>
          </cell>
          <cell r="B2864" t="str">
            <v/>
          </cell>
          <cell r="D2864" t="str">
            <v/>
          </cell>
          <cell r="F2864">
            <v>0</v>
          </cell>
          <cell r="G2864">
            <v>0</v>
          </cell>
        </row>
        <row r="2865">
          <cell r="A2865" t="str">
            <v/>
          </cell>
          <cell r="B2865" t="str">
            <v/>
          </cell>
          <cell r="D2865" t="str">
            <v/>
          </cell>
          <cell r="F2865">
            <v>0</v>
          </cell>
          <cell r="G2865">
            <v>0</v>
          </cell>
        </row>
        <row r="2866">
          <cell r="A2866" t="str">
            <v/>
          </cell>
          <cell r="B2866" t="str">
            <v/>
          </cell>
          <cell r="D2866" t="str">
            <v/>
          </cell>
          <cell r="F2866">
            <v>0</v>
          </cell>
          <cell r="G2866">
            <v>0</v>
          </cell>
        </row>
        <row r="2867">
          <cell r="A2867" t="str">
            <v/>
          </cell>
          <cell r="B2867" t="str">
            <v/>
          </cell>
          <cell r="D2867" t="str">
            <v/>
          </cell>
          <cell r="F2867">
            <v>0</v>
          </cell>
          <cell r="G2867">
            <v>0</v>
          </cell>
        </row>
        <row r="2868">
          <cell r="A2868" t="str">
            <v/>
          </cell>
          <cell r="B2868" t="str">
            <v/>
          </cell>
          <cell r="D2868" t="str">
            <v/>
          </cell>
          <cell r="F2868">
            <v>0</v>
          </cell>
          <cell r="G2868">
            <v>0</v>
          </cell>
        </row>
        <row r="2869">
          <cell r="A2869" t="str">
            <v/>
          </cell>
          <cell r="B2869" t="str">
            <v/>
          </cell>
          <cell r="D2869" t="str">
            <v/>
          </cell>
          <cell r="F2869">
            <v>0</v>
          </cell>
          <cell r="G2869">
            <v>0</v>
          </cell>
        </row>
        <row r="2870">
          <cell r="A2870" t="str">
            <v/>
          </cell>
          <cell r="B2870" t="str">
            <v/>
          </cell>
          <cell r="D2870" t="str">
            <v/>
          </cell>
          <cell r="F2870">
            <v>0</v>
          </cell>
          <cell r="G2870">
            <v>0</v>
          </cell>
        </row>
        <row r="2871">
          <cell r="A2871" t="str">
            <v/>
          </cell>
          <cell r="B2871" t="str">
            <v/>
          </cell>
          <cell r="D2871" t="str">
            <v/>
          </cell>
          <cell r="F2871">
            <v>0</v>
          </cell>
          <cell r="G2871">
            <v>0</v>
          </cell>
        </row>
        <row r="2872">
          <cell r="A2872" t="str">
            <v/>
          </cell>
          <cell r="B2872" t="str">
            <v/>
          </cell>
          <cell r="D2872" t="str">
            <v/>
          </cell>
          <cell r="F2872">
            <v>0</v>
          </cell>
          <cell r="G2872">
            <v>0</v>
          </cell>
        </row>
        <row r="2873">
          <cell r="A2873" t="str">
            <v/>
          </cell>
          <cell r="B2873" t="str">
            <v/>
          </cell>
          <cell r="D2873" t="str">
            <v/>
          </cell>
          <cell r="F2873">
            <v>0</v>
          </cell>
          <cell r="G2873">
            <v>0</v>
          </cell>
        </row>
        <row r="2874">
          <cell r="A2874" t="str">
            <v/>
          </cell>
          <cell r="B2874" t="str">
            <v/>
          </cell>
          <cell r="D2874" t="str">
            <v/>
          </cell>
          <cell r="F2874">
            <v>0</v>
          </cell>
          <cell r="G2874">
            <v>0</v>
          </cell>
        </row>
        <row r="2875">
          <cell r="A2875" t="str">
            <v/>
          </cell>
          <cell r="B2875" t="str">
            <v/>
          </cell>
          <cell r="D2875" t="str">
            <v/>
          </cell>
          <cell r="F2875">
            <v>0</v>
          </cell>
          <cell r="G2875">
            <v>0</v>
          </cell>
        </row>
        <row r="2876">
          <cell r="F2876" t="str">
            <v>Total A</v>
          </cell>
          <cell r="G2876">
            <v>0</v>
          </cell>
        </row>
        <row r="2877">
          <cell r="C2877" t="str">
            <v>B - MANO DE OBRA</v>
          </cell>
        </row>
        <row r="2878">
          <cell r="A2878" t="str">
            <v/>
          </cell>
          <cell r="B2878" t="str">
            <v/>
          </cell>
          <cell r="D2878" t="str">
            <v/>
          </cell>
          <cell r="F2878">
            <v>0</v>
          </cell>
          <cell r="G2878">
            <v>0</v>
          </cell>
        </row>
        <row r="2879">
          <cell r="A2879" t="str">
            <v/>
          </cell>
          <cell r="B2879" t="str">
            <v/>
          </cell>
          <cell r="D2879" t="str">
            <v/>
          </cell>
          <cell r="F2879">
            <v>0</v>
          </cell>
          <cell r="G2879">
            <v>0</v>
          </cell>
        </row>
        <row r="2880">
          <cell r="A2880" t="str">
            <v/>
          </cell>
          <cell r="B2880" t="str">
            <v/>
          </cell>
          <cell r="D2880" t="str">
            <v/>
          </cell>
          <cell r="F2880">
            <v>0</v>
          </cell>
          <cell r="G2880">
            <v>0</v>
          </cell>
        </row>
        <row r="2881">
          <cell r="A2881" t="str">
            <v/>
          </cell>
          <cell r="B2881" t="str">
            <v/>
          </cell>
          <cell r="D2881" t="str">
            <v/>
          </cell>
          <cell r="F2881">
            <v>0</v>
          </cell>
          <cell r="G2881">
            <v>0</v>
          </cell>
        </row>
        <row r="2882">
          <cell r="A2882" t="str">
            <v/>
          </cell>
          <cell r="B2882" t="str">
            <v/>
          </cell>
          <cell r="D2882" t="str">
            <v/>
          </cell>
          <cell r="F2882">
            <v>0</v>
          </cell>
          <cell r="G2882">
            <v>0</v>
          </cell>
        </row>
        <row r="2883">
          <cell r="A2883" t="str">
            <v/>
          </cell>
          <cell r="B2883" t="str">
            <v/>
          </cell>
          <cell r="D2883" t="str">
            <v/>
          </cell>
          <cell r="F2883">
            <v>0</v>
          </cell>
          <cell r="G2883">
            <v>0</v>
          </cell>
        </row>
        <row r="2884">
          <cell r="A2884" t="str">
            <v/>
          </cell>
          <cell r="B2884" t="str">
            <v/>
          </cell>
          <cell r="D2884" t="str">
            <v/>
          </cell>
          <cell r="F2884">
            <v>0</v>
          </cell>
          <cell r="G2884">
            <v>0</v>
          </cell>
        </row>
        <row r="2885">
          <cell r="A2885" t="str">
            <v/>
          </cell>
          <cell r="B2885" t="str">
            <v/>
          </cell>
          <cell r="D2885" t="str">
            <v/>
          </cell>
          <cell r="F2885">
            <v>0</v>
          </cell>
          <cell r="G2885">
            <v>0</v>
          </cell>
        </row>
        <row r="2886">
          <cell r="F2886" t="str">
            <v>Total B</v>
          </cell>
          <cell r="G2886">
            <v>0</v>
          </cell>
        </row>
        <row r="2887">
          <cell r="C2887" t="str">
            <v>C - EQUIPOS</v>
          </cell>
        </row>
        <row r="2888">
          <cell r="A2888" t="str">
            <v/>
          </cell>
          <cell r="B2888" t="str">
            <v/>
          </cell>
          <cell r="D2888" t="str">
            <v/>
          </cell>
          <cell r="F2888">
            <v>0</v>
          </cell>
          <cell r="G2888">
            <v>0</v>
          </cell>
        </row>
        <row r="2889">
          <cell r="A2889" t="str">
            <v/>
          </cell>
          <cell r="B2889" t="str">
            <v/>
          </cell>
          <cell r="D2889" t="str">
            <v/>
          </cell>
          <cell r="F2889">
            <v>0</v>
          </cell>
          <cell r="G2889">
            <v>0</v>
          </cell>
        </row>
        <row r="2890">
          <cell r="A2890" t="str">
            <v/>
          </cell>
          <cell r="B2890" t="str">
            <v/>
          </cell>
          <cell r="D2890" t="str">
            <v/>
          </cell>
          <cell r="F2890">
            <v>0</v>
          </cell>
          <cell r="G2890">
            <v>0</v>
          </cell>
        </row>
        <row r="2891">
          <cell r="A2891" t="str">
            <v/>
          </cell>
          <cell r="B2891" t="str">
            <v/>
          </cell>
          <cell r="D2891" t="str">
            <v/>
          </cell>
          <cell r="F2891">
            <v>0</v>
          </cell>
          <cell r="G2891">
            <v>0</v>
          </cell>
        </row>
        <row r="2892">
          <cell r="A2892" t="str">
            <v/>
          </cell>
          <cell r="B2892" t="str">
            <v/>
          </cell>
          <cell r="D2892" t="str">
            <v/>
          </cell>
          <cell r="F2892">
            <v>0</v>
          </cell>
          <cell r="G2892">
            <v>0</v>
          </cell>
        </row>
        <row r="2893">
          <cell r="A2893" t="str">
            <v/>
          </cell>
          <cell r="B2893" t="str">
            <v/>
          </cell>
          <cell r="D2893" t="str">
            <v/>
          </cell>
          <cell r="F2893">
            <v>0</v>
          </cell>
          <cell r="G2893">
            <v>0</v>
          </cell>
        </row>
        <row r="2894">
          <cell r="A2894" t="str">
            <v/>
          </cell>
          <cell r="B2894" t="str">
            <v/>
          </cell>
          <cell r="D2894" t="str">
            <v/>
          </cell>
          <cell r="F2894">
            <v>0</v>
          </cell>
          <cell r="G2894">
            <v>0</v>
          </cell>
        </row>
        <row r="2895">
          <cell r="A2895" t="str">
            <v/>
          </cell>
          <cell r="B2895" t="str">
            <v/>
          </cell>
          <cell r="D2895" t="str">
            <v/>
          </cell>
          <cell r="F2895">
            <v>0</v>
          </cell>
          <cell r="G2895">
            <v>0</v>
          </cell>
        </row>
        <row r="2896">
          <cell r="A2896" t="str">
            <v/>
          </cell>
          <cell r="B2896" t="str">
            <v/>
          </cell>
          <cell r="D2896" t="str">
            <v/>
          </cell>
          <cell r="F2896">
            <v>0</v>
          </cell>
          <cell r="G2896">
            <v>0</v>
          </cell>
        </row>
        <row r="2897">
          <cell r="F2897" t="str">
            <v>Total C</v>
          </cell>
          <cell r="G2897">
            <v>0</v>
          </cell>
        </row>
        <row r="2899">
          <cell r="A2899" t="str">
            <v/>
          </cell>
          <cell r="B2899" t="str">
            <v/>
          </cell>
          <cell r="D2899" t="str">
            <v>Costo  Neto</v>
          </cell>
          <cell r="F2899" t="str">
            <v>Total D=A+B+C</v>
          </cell>
          <cell r="G2899">
            <v>0</v>
          </cell>
        </row>
        <row r="2901">
          <cell r="A2901" t="str">
            <v>ANALISIS DE PRECIOS</v>
          </cell>
        </row>
        <row r="2902">
          <cell r="A2902" t="str">
            <v>COMITENTE:</v>
          </cell>
          <cell r="B2902" t="str">
            <v>DIRECCIÓN DE INFRAESTRUCTURA ESCOLAR</v>
          </cell>
        </row>
        <row r="2903">
          <cell r="A2903" t="str">
            <v>CONTRATISTA:</v>
          </cell>
          <cell r="B2903">
            <v>0</v>
          </cell>
        </row>
        <row r="2904">
          <cell r="A2904" t="str">
            <v>OBRA:</v>
          </cell>
          <cell r="B2904" t="str">
            <v>ESCUELA 24 DE SEPTIEMBRE</v>
          </cell>
          <cell r="F2904" t="str">
            <v>PRECIOS A:</v>
          </cell>
          <cell r="G2904">
            <v>0</v>
          </cell>
        </row>
        <row r="2905">
          <cell r="A2905" t="str">
            <v>UBICACIÓN:</v>
          </cell>
          <cell r="B2905" t="str">
            <v>DEPARTAMENTO JACHAL</v>
          </cell>
        </row>
        <row r="2906">
          <cell r="A2906" t="str">
            <v>RUBRO:</v>
          </cell>
          <cell r="B2906" t="str">
            <v/>
          </cell>
          <cell r="C2906" t="str">
            <v/>
          </cell>
        </row>
        <row r="2907">
          <cell r="A2907" t="str">
            <v>ITEM:</v>
          </cell>
          <cell r="B2907" t="str">
            <v/>
          </cell>
          <cell r="C2907" t="str">
            <v/>
          </cell>
          <cell r="F2907" t="str">
            <v>UNIDAD:</v>
          </cell>
          <cell r="G2907" t="str">
            <v/>
          </cell>
        </row>
        <row r="2909">
          <cell r="A2909" t="str">
            <v>DATOS REDETERMINACION</v>
          </cell>
          <cell r="C2909" t="str">
            <v>DESIGNACION</v>
          </cell>
          <cell r="D2909" t="str">
            <v>U</v>
          </cell>
          <cell r="E2909" t="str">
            <v>Cantidad</v>
          </cell>
          <cell r="F2909" t="str">
            <v>$ Unitarios</v>
          </cell>
          <cell r="G2909" t="str">
            <v>$ Parcial</v>
          </cell>
        </row>
        <row r="2910">
          <cell r="A2910" t="str">
            <v>CÓDIGO</v>
          </cell>
          <cell r="B2910" t="str">
            <v>DESCRIPCIÓN</v>
          </cell>
        </row>
        <row r="2911">
          <cell r="C2911" t="str">
            <v>A - MATERIALES</v>
          </cell>
        </row>
        <row r="2912">
          <cell r="A2912" t="str">
            <v/>
          </cell>
          <cell r="B2912" t="str">
            <v/>
          </cell>
          <cell r="D2912" t="str">
            <v/>
          </cell>
          <cell r="F2912">
            <v>0</v>
          </cell>
          <cell r="G2912">
            <v>0</v>
          </cell>
        </row>
        <row r="2913">
          <cell r="A2913" t="str">
            <v/>
          </cell>
          <cell r="B2913" t="str">
            <v/>
          </cell>
          <cell r="D2913" t="str">
            <v/>
          </cell>
          <cell r="F2913">
            <v>0</v>
          </cell>
          <cell r="G2913">
            <v>0</v>
          </cell>
        </row>
        <row r="2914">
          <cell r="A2914" t="str">
            <v/>
          </cell>
          <cell r="B2914" t="str">
            <v/>
          </cell>
          <cell r="D2914" t="str">
            <v/>
          </cell>
          <cell r="F2914">
            <v>0</v>
          </cell>
          <cell r="G2914">
            <v>0</v>
          </cell>
        </row>
        <row r="2915">
          <cell r="A2915" t="str">
            <v/>
          </cell>
          <cell r="B2915" t="str">
            <v/>
          </cell>
          <cell r="D2915" t="str">
            <v/>
          </cell>
          <cell r="F2915">
            <v>0</v>
          </cell>
          <cell r="G2915">
            <v>0</v>
          </cell>
        </row>
        <row r="2916">
          <cell r="A2916" t="str">
            <v/>
          </cell>
          <cell r="B2916" t="str">
            <v/>
          </cell>
          <cell r="D2916" t="str">
            <v/>
          </cell>
          <cell r="F2916">
            <v>0</v>
          </cell>
          <cell r="G2916">
            <v>0</v>
          </cell>
        </row>
        <row r="2917">
          <cell r="A2917" t="str">
            <v/>
          </cell>
          <cell r="B2917" t="str">
            <v/>
          </cell>
          <cell r="D2917" t="str">
            <v/>
          </cell>
          <cell r="F2917">
            <v>0</v>
          </cell>
          <cell r="G2917">
            <v>0</v>
          </cell>
        </row>
        <row r="2918">
          <cell r="A2918" t="str">
            <v/>
          </cell>
          <cell r="B2918" t="str">
            <v/>
          </cell>
          <cell r="D2918" t="str">
            <v/>
          </cell>
          <cell r="F2918">
            <v>0</v>
          </cell>
          <cell r="G2918">
            <v>0</v>
          </cell>
        </row>
        <row r="2919">
          <cell r="A2919" t="str">
            <v/>
          </cell>
          <cell r="B2919" t="str">
            <v/>
          </cell>
          <cell r="D2919" t="str">
            <v/>
          </cell>
          <cell r="F2919">
            <v>0</v>
          </cell>
          <cell r="G2919">
            <v>0</v>
          </cell>
        </row>
        <row r="2920">
          <cell r="A2920" t="str">
            <v/>
          </cell>
          <cell r="B2920" t="str">
            <v/>
          </cell>
          <cell r="D2920" t="str">
            <v/>
          </cell>
          <cell r="F2920">
            <v>0</v>
          </cell>
          <cell r="G2920">
            <v>0</v>
          </cell>
        </row>
        <row r="2921">
          <cell r="A2921" t="str">
            <v/>
          </cell>
          <cell r="B2921" t="str">
            <v/>
          </cell>
          <cell r="D2921" t="str">
            <v/>
          </cell>
          <cell r="F2921">
            <v>0</v>
          </cell>
          <cell r="G2921">
            <v>0</v>
          </cell>
        </row>
        <row r="2922">
          <cell r="A2922" t="str">
            <v/>
          </cell>
          <cell r="B2922" t="str">
            <v/>
          </cell>
          <cell r="D2922" t="str">
            <v/>
          </cell>
          <cell r="F2922">
            <v>0</v>
          </cell>
          <cell r="G2922">
            <v>0</v>
          </cell>
        </row>
        <row r="2923">
          <cell r="A2923" t="str">
            <v/>
          </cell>
          <cell r="B2923" t="str">
            <v/>
          </cell>
          <cell r="D2923" t="str">
            <v/>
          </cell>
          <cell r="F2923">
            <v>0</v>
          </cell>
          <cell r="G2923">
            <v>0</v>
          </cell>
        </row>
        <row r="2924">
          <cell r="A2924" t="str">
            <v/>
          </cell>
          <cell r="B2924" t="str">
            <v/>
          </cell>
          <cell r="D2924" t="str">
            <v/>
          </cell>
          <cell r="F2924">
            <v>0</v>
          </cell>
          <cell r="G2924">
            <v>0</v>
          </cell>
        </row>
        <row r="2925">
          <cell r="A2925" t="str">
            <v/>
          </cell>
          <cell r="B2925" t="str">
            <v/>
          </cell>
          <cell r="D2925" t="str">
            <v/>
          </cell>
          <cell r="F2925">
            <v>0</v>
          </cell>
          <cell r="G2925">
            <v>0</v>
          </cell>
        </row>
        <row r="2926">
          <cell r="F2926" t="str">
            <v>Total A</v>
          </cell>
          <cell r="G2926">
            <v>0</v>
          </cell>
        </row>
        <row r="2927">
          <cell r="C2927" t="str">
            <v>B - MANO DE OBRA</v>
          </cell>
        </row>
        <row r="2928">
          <cell r="A2928" t="str">
            <v/>
          </cell>
          <cell r="B2928" t="str">
            <v/>
          </cell>
          <cell r="D2928" t="str">
            <v/>
          </cell>
          <cell r="F2928">
            <v>0</v>
          </cell>
          <cell r="G2928">
            <v>0</v>
          </cell>
        </row>
        <row r="2929">
          <cell r="A2929" t="str">
            <v/>
          </cell>
          <cell r="B2929" t="str">
            <v/>
          </cell>
          <cell r="D2929" t="str">
            <v/>
          </cell>
          <cell r="F2929">
            <v>0</v>
          </cell>
          <cell r="G2929">
            <v>0</v>
          </cell>
        </row>
        <row r="2930">
          <cell r="A2930" t="str">
            <v/>
          </cell>
          <cell r="B2930" t="str">
            <v/>
          </cell>
          <cell r="D2930" t="str">
            <v/>
          </cell>
          <cell r="F2930">
            <v>0</v>
          </cell>
          <cell r="G2930">
            <v>0</v>
          </cell>
        </row>
        <row r="2931">
          <cell r="A2931" t="str">
            <v/>
          </cell>
          <cell r="B2931" t="str">
            <v/>
          </cell>
          <cell r="D2931" t="str">
            <v/>
          </cell>
          <cell r="F2931">
            <v>0</v>
          </cell>
          <cell r="G2931">
            <v>0</v>
          </cell>
        </row>
        <row r="2932">
          <cell r="A2932" t="str">
            <v/>
          </cell>
          <cell r="B2932" t="str">
            <v/>
          </cell>
          <cell r="D2932" t="str">
            <v/>
          </cell>
          <cell r="F2932">
            <v>0</v>
          </cell>
          <cell r="G2932">
            <v>0</v>
          </cell>
        </row>
        <row r="2933">
          <cell r="A2933" t="str">
            <v/>
          </cell>
          <cell r="B2933" t="str">
            <v/>
          </cell>
          <cell r="D2933" t="str">
            <v/>
          </cell>
          <cell r="F2933">
            <v>0</v>
          </cell>
          <cell r="G2933">
            <v>0</v>
          </cell>
        </row>
        <row r="2934">
          <cell r="A2934" t="str">
            <v/>
          </cell>
          <cell r="B2934" t="str">
            <v/>
          </cell>
          <cell r="D2934" t="str">
            <v/>
          </cell>
          <cell r="F2934">
            <v>0</v>
          </cell>
          <cell r="G2934">
            <v>0</v>
          </cell>
        </row>
        <row r="2935">
          <cell r="A2935" t="str">
            <v/>
          </cell>
          <cell r="B2935" t="str">
            <v/>
          </cell>
          <cell r="D2935" t="str">
            <v/>
          </cell>
          <cell r="F2935">
            <v>0</v>
          </cell>
          <cell r="G2935">
            <v>0</v>
          </cell>
        </row>
        <row r="2936">
          <cell r="F2936" t="str">
            <v>Total B</v>
          </cell>
          <cell r="G2936">
            <v>0</v>
          </cell>
        </row>
        <row r="2937">
          <cell r="C2937" t="str">
            <v>C - EQUIPOS</v>
          </cell>
        </row>
        <row r="2938">
          <cell r="A2938" t="str">
            <v/>
          </cell>
          <cell r="B2938" t="str">
            <v/>
          </cell>
          <cell r="D2938" t="str">
            <v/>
          </cell>
          <cell r="F2938">
            <v>0</v>
          </cell>
          <cell r="G2938">
            <v>0</v>
          </cell>
        </row>
        <row r="2939">
          <cell r="A2939" t="str">
            <v/>
          </cell>
          <cell r="B2939" t="str">
            <v/>
          </cell>
          <cell r="D2939" t="str">
            <v/>
          </cell>
          <cell r="F2939">
            <v>0</v>
          </cell>
          <cell r="G2939">
            <v>0</v>
          </cell>
        </row>
        <row r="2940">
          <cell r="A2940" t="str">
            <v/>
          </cell>
          <cell r="B2940" t="str">
            <v/>
          </cell>
          <cell r="D2940" t="str">
            <v/>
          </cell>
          <cell r="F2940">
            <v>0</v>
          </cell>
          <cell r="G2940">
            <v>0</v>
          </cell>
        </row>
        <row r="2941">
          <cell r="A2941" t="str">
            <v/>
          </cell>
          <cell r="B2941" t="str">
            <v/>
          </cell>
          <cell r="D2941" t="str">
            <v/>
          </cell>
          <cell r="F2941">
            <v>0</v>
          </cell>
          <cell r="G2941">
            <v>0</v>
          </cell>
        </row>
        <row r="2942">
          <cell r="A2942" t="str">
            <v/>
          </cell>
          <cell r="B2942" t="str">
            <v/>
          </cell>
          <cell r="D2942" t="str">
            <v/>
          </cell>
          <cell r="F2942">
            <v>0</v>
          </cell>
          <cell r="G2942">
            <v>0</v>
          </cell>
        </row>
        <row r="2943">
          <cell r="A2943" t="str">
            <v/>
          </cell>
          <cell r="B2943" t="str">
            <v/>
          </cell>
          <cell r="D2943" t="str">
            <v/>
          </cell>
          <cell r="F2943">
            <v>0</v>
          </cell>
          <cell r="G2943">
            <v>0</v>
          </cell>
        </row>
        <row r="2944">
          <cell r="A2944" t="str">
            <v/>
          </cell>
          <cell r="B2944" t="str">
            <v/>
          </cell>
          <cell r="D2944" t="str">
            <v/>
          </cell>
          <cell r="F2944">
            <v>0</v>
          </cell>
          <cell r="G2944">
            <v>0</v>
          </cell>
        </row>
        <row r="2945">
          <cell r="A2945" t="str">
            <v/>
          </cell>
          <cell r="B2945" t="str">
            <v/>
          </cell>
          <cell r="D2945" t="str">
            <v/>
          </cell>
          <cell r="F2945">
            <v>0</v>
          </cell>
          <cell r="G2945">
            <v>0</v>
          </cell>
        </row>
        <row r="2946">
          <cell r="A2946" t="str">
            <v/>
          </cell>
          <cell r="B2946" t="str">
            <v/>
          </cell>
          <cell r="D2946" t="str">
            <v/>
          </cell>
          <cell r="F2946">
            <v>0</v>
          </cell>
          <cell r="G2946">
            <v>0</v>
          </cell>
        </row>
        <row r="2947">
          <cell r="F2947" t="str">
            <v>Total C</v>
          </cell>
          <cell r="G2947">
            <v>0</v>
          </cell>
        </row>
        <row r="2949">
          <cell r="A2949" t="str">
            <v/>
          </cell>
          <cell r="B2949" t="str">
            <v/>
          </cell>
          <cell r="D2949" t="str">
            <v>Costo  Neto</v>
          </cell>
          <cell r="F2949" t="str">
            <v>Total D=A+B+C</v>
          </cell>
          <cell r="G2949">
            <v>0</v>
          </cell>
        </row>
        <row r="2951">
          <cell r="A2951" t="str">
            <v>ANALISIS DE PRECIOS</v>
          </cell>
        </row>
        <row r="2952">
          <cell r="A2952" t="str">
            <v>COMITENTE:</v>
          </cell>
          <cell r="B2952" t="str">
            <v>DIRECCIÓN DE INFRAESTRUCTURA ESCOLAR</v>
          </cell>
        </row>
        <row r="2953">
          <cell r="A2953" t="str">
            <v>CONTRATISTA:</v>
          </cell>
          <cell r="B2953">
            <v>0</v>
          </cell>
        </row>
        <row r="2954">
          <cell r="A2954" t="str">
            <v>OBRA:</v>
          </cell>
          <cell r="B2954" t="str">
            <v>ESCUELA 24 DE SEPTIEMBRE</v>
          </cell>
          <cell r="F2954" t="str">
            <v>PRECIOS A:</v>
          </cell>
          <cell r="G2954">
            <v>0</v>
          </cell>
        </row>
        <row r="2955">
          <cell r="A2955" t="str">
            <v>UBICACIÓN:</v>
          </cell>
          <cell r="B2955" t="str">
            <v>DEPARTAMENTO JACHAL</v>
          </cell>
        </row>
        <row r="2956">
          <cell r="A2956" t="str">
            <v>RUBRO:</v>
          </cell>
          <cell r="B2956" t="str">
            <v/>
          </cell>
          <cell r="C2956" t="str">
            <v/>
          </cell>
        </row>
        <row r="2957">
          <cell r="A2957" t="str">
            <v>ITEM:</v>
          </cell>
          <cell r="B2957" t="str">
            <v/>
          </cell>
          <cell r="C2957" t="str">
            <v/>
          </cell>
          <cell r="F2957" t="str">
            <v>UNIDAD:</v>
          </cell>
          <cell r="G2957" t="str">
            <v/>
          </cell>
        </row>
        <row r="2959">
          <cell r="A2959" t="str">
            <v>DATOS REDETERMINACION</v>
          </cell>
          <cell r="C2959" t="str">
            <v>DESIGNACION</v>
          </cell>
          <cell r="D2959" t="str">
            <v>U</v>
          </cell>
          <cell r="E2959" t="str">
            <v>Cantidad</v>
          </cell>
          <cell r="F2959" t="str">
            <v>$ Unitarios</v>
          </cell>
          <cell r="G2959" t="str">
            <v>$ Parcial</v>
          </cell>
        </row>
        <row r="2960">
          <cell r="A2960" t="str">
            <v>CÓDIGO</v>
          </cell>
          <cell r="B2960" t="str">
            <v>DESCRIPCIÓN</v>
          </cell>
        </row>
        <row r="2961">
          <cell r="C2961" t="str">
            <v>A - MATERIALES</v>
          </cell>
        </row>
        <row r="2962">
          <cell r="A2962" t="str">
            <v/>
          </cell>
          <cell r="B2962" t="str">
            <v/>
          </cell>
          <cell r="D2962" t="str">
            <v/>
          </cell>
          <cell r="F2962">
            <v>0</v>
          </cell>
          <cell r="G2962">
            <v>0</v>
          </cell>
        </row>
        <row r="2963">
          <cell r="A2963" t="str">
            <v/>
          </cell>
          <cell r="B2963" t="str">
            <v/>
          </cell>
          <cell r="D2963" t="str">
            <v/>
          </cell>
          <cell r="F2963">
            <v>0</v>
          </cell>
          <cell r="G2963">
            <v>0</v>
          </cell>
        </row>
        <row r="2964">
          <cell r="A2964" t="str">
            <v/>
          </cell>
          <cell r="B2964" t="str">
            <v/>
          </cell>
          <cell r="D2964" t="str">
            <v/>
          </cell>
          <cell r="F2964">
            <v>0</v>
          </cell>
          <cell r="G2964">
            <v>0</v>
          </cell>
        </row>
        <row r="2965">
          <cell r="A2965" t="str">
            <v/>
          </cell>
          <cell r="B2965" t="str">
            <v/>
          </cell>
          <cell r="D2965" t="str">
            <v/>
          </cell>
          <cell r="F2965">
            <v>0</v>
          </cell>
          <cell r="G2965">
            <v>0</v>
          </cell>
        </row>
        <row r="2966">
          <cell r="A2966" t="str">
            <v/>
          </cell>
          <cell r="B2966" t="str">
            <v/>
          </cell>
          <cell r="D2966" t="str">
            <v/>
          </cell>
          <cell r="F2966">
            <v>0</v>
          </cell>
          <cell r="G2966">
            <v>0</v>
          </cell>
        </row>
        <row r="2967">
          <cell r="A2967" t="str">
            <v/>
          </cell>
          <cell r="B2967" t="str">
            <v/>
          </cell>
          <cell r="D2967" t="str">
            <v/>
          </cell>
          <cell r="F2967">
            <v>0</v>
          </cell>
          <cell r="G2967">
            <v>0</v>
          </cell>
        </row>
        <row r="2968">
          <cell r="A2968" t="str">
            <v/>
          </cell>
          <cell r="B2968" t="str">
            <v/>
          </cell>
          <cell r="D2968" t="str">
            <v/>
          </cell>
          <cell r="F2968">
            <v>0</v>
          </cell>
          <cell r="G2968">
            <v>0</v>
          </cell>
        </row>
        <row r="2969">
          <cell r="A2969" t="str">
            <v/>
          </cell>
          <cell r="B2969" t="str">
            <v/>
          </cell>
          <cell r="D2969" t="str">
            <v/>
          </cell>
          <cell r="F2969">
            <v>0</v>
          </cell>
          <cell r="G2969">
            <v>0</v>
          </cell>
        </row>
        <row r="2970">
          <cell r="A2970" t="str">
            <v/>
          </cell>
          <cell r="B2970" t="str">
            <v/>
          </cell>
          <cell r="D2970" t="str">
            <v/>
          </cell>
          <cell r="F2970">
            <v>0</v>
          </cell>
          <cell r="G2970">
            <v>0</v>
          </cell>
        </row>
        <row r="2971">
          <cell r="A2971" t="str">
            <v/>
          </cell>
          <cell r="B2971" t="str">
            <v/>
          </cell>
          <cell r="D2971" t="str">
            <v/>
          </cell>
          <cell r="F2971">
            <v>0</v>
          </cell>
          <cell r="G2971">
            <v>0</v>
          </cell>
        </row>
        <row r="2972">
          <cell r="A2972" t="str">
            <v/>
          </cell>
          <cell r="B2972" t="str">
            <v/>
          </cell>
          <cell r="D2972" t="str">
            <v/>
          </cell>
          <cell r="F2972">
            <v>0</v>
          </cell>
          <cell r="G2972">
            <v>0</v>
          </cell>
        </row>
        <row r="2973">
          <cell r="A2973" t="str">
            <v/>
          </cell>
          <cell r="B2973" t="str">
            <v/>
          </cell>
          <cell r="D2973" t="str">
            <v/>
          </cell>
          <cell r="F2973">
            <v>0</v>
          </cell>
          <cell r="G2973">
            <v>0</v>
          </cell>
        </row>
        <row r="2974">
          <cell r="A2974" t="str">
            <v/>
          </cell>
          <cell r="B2974" t="str">
            <v/>
          </cell>
          <cell r="D2974" t="str">
            <v/>
          </cell>
          <cell r="F2974">
            <v>0</v>
          </cell>
          <cell r="G2974">
            <v>0</v>
          </cell>
        </row>
        <row r="2975">
          <cell r="A2975" t="str">
            <v/>
          </cell>
          <cell r="B2975" t="str">
            <v/>
          </cell>
          <cell r="D2975" t="str">
            <v/>
          </cell>
          <cell r="F2975">
            <v>0</v>
          </cell>
          <cell r="G2975">
            <v>0</v>
          </cell>
        </row>
        <row r="2976">
          <cell r="F2976" t="str">
            <v>Total A</v>
          </cell>
          <cell r="G2976">
            <v>0</v>
          </cell>
        </row>
        <row r="2977">
          <cell r="C2977" t="str">
            <v>B - MANO DE OBRA</v>
          </cell>
        </row>
        <row r="2978">
          <cell r="A2978" t="str">
            <v/>
          </cell>
          <cell r="B2978" t="str">
            <v/>
          </cell>
          <cell r="D2978" t="str">
            <v/>
          </cell>
          <cell r="F2978">
            <v>0</v>
          </cell>
          <cell r="G2978">
            <v>0</v>
          </cell>
        </row>
        <row r="2979">
          <cell r="A2979" t="str">
            <v/>
          </cell>
          <cell r="B2979" t="str">
            <v/>
          </cell>
          <cell r="D2979" t="str">
            <v/>
          </cell>
          <cell r="F2979">
            <v>0</v>
          </cell>
          <cell r="G2979">
            <v>0</v>
          </cell>
        </row>
        <row r="2980">
          <cell r="A2980" t="str">
            <v/>
          </cell>
          <cell r="B2980" t="str">
            <v/>
          </cell>
          <cell r="D2980" t="str">
            <v/>
          </cell>
          <cell r="F2980">
            <v>0</v>
          </cell>
          <cell r="G2980">
            <v>0</v>
          </cell>
        </row>
        <row r="2981">
          <cell r="A2981" t="str">
            <v/>
          </cell>
          <cell r="B2981" t="str">
            <v/>
          </cell>
          <cell r="D2981" t="str">
            <v/>
          </cell>
          <cell r="F2981">
            <v>0</v>
          </cell>
          <cell r="G2981">
            <v>0</v>
          </cell>
        </row>
        <row r="2982">
          <cell r="A2982" t="str">
            <v/>
          </cell>
          <cell r="B2982" t="str">
            <v/>
          </cell>
          <cell r="D2982" t="str">
            <v/>
          </cell>
          <cell r="F2982">
            <v>0</v>
          </cell>
          <cell r="G2982">
            <v>0</v>
          </cell>
        </row>
        <row r="2983">
          <cell r="A2983" t="str">
            <v/>
          </cell>
          <cell r="B2983" t="str">
            <v/>
          </cell>
          <cell r="D2983" t="str">
            <v/>
          </cell>
          <cell r="F2983">
            <v>0</v>
          </cell>
          <cell r="G2983">
            <v>0</v>
          </cell>
        </row>
        <row r="2984">
          <cell r="A2984" t="str">
            <v/>
          </cell>
          <cell r="B2984" t="str">
            <v/>
          </cell>
          <cell r="D2984" t="str">
            <v/>
          </cell>
          <cell r="F2984">
            <v>0</v>
          </cell>
          <cell r="G2984">
            <v>0</v>
          </cell>
        </row>
        <row r="2985">
          <cell r="A2985" t="str">
            <v/>
          </cell>
          <cell r="B2985" t="str">
            <v/>
          </cell>
          <cell r="D2985" t="str">
            <v/>
          </cell>
          <cell r="F2985">
            <v>0</v>
          </cell>
          <cell r="G2985">
            <v>0</v>
          </cell>
        </row>
        <row r="2986">
          <cell r="F2986" t="str">
            <v>Total B</v>
          </cell>
          <cell r="G2986">
            <v>0</v>
          </cell>
        </row>
        <row r="2987">
          <cell r="C2987" t="str">
            <v>C - EQUIPOS</v>
          </cell>
        </row>
        <row r="2988">
          <cell r="A2988" t="str">
            <v/>
          </cell>
          <cell r="B2988" t="str">
            <v/>
          </cell>
          <cell r="D2988" t="str">
            <v/>
          </cell>
          <cell r="F2988">
            <v>0</v>
          </cell>
          <cell r="G2988">
            <v>0</v>
          </cell>
        </row>
        <row r="2989">
          <cell r="A2989" t="str">
            <v/>
          </cell>
          <cell r="B2989" t="str">
            <v/>
          </cell>
          <cell r="D2989" t="str">
            <v/>
          </cell>
          <cell r="F2989">
            <v>0</v>
          </cell>
          <cell r="G2989">
            <v>0</v>
          </cell>
        </row>
        <row r="2990">
          <cell r="A2990" t="str">
            <v/>
          </cell>
          <cell r="B2990" t="str">
            <v/>
          </cell>
          <cell r="D2990" t="str">
            <v/>
          </cell>
          <cell r="F2990">
            <v>0</v>
          </cell>
          <cell r="G2990">
            <v>0</v>
          </cell>
        </row>
        <row r="2991">
          <cell r="A2991" t="str">
            <v/>
          </cell>
          <cell r="B2991" t="str">
            <v/>
          </cell>
          <cell r="D2991" t="str">
            <v/>
          </cell>
          <cell r="F2991">
            <v>0</v>
          </cell>
          <cell r="G2991">
            <v>0</v>
          </cell>
        </row>
        <row r="2992">
          <cell r="A2992" t="str">
            <v/>
          </cell>
          <cell r="B2992" t="str">
            <v/>
          </cell>
          <cell r="D2992" t="str">
            <v/>
          </cell>
          <cell r="F2992">
            <v>0</v>
          </cell>
          <cell r="G2992">
            <v>0</v>
          </cell>
        </row>
        <row r="2993">
          <cell r="A2993" t="str">
            <v/>
          </cell>
          <cell r="B2993" t="str">
            <v/>
          </cell>
          <cell r="D2993" t="str">
            <v/>
          </cell>
          <cell r="F2993">
            <v>0</v>
          </cell>
          <cell r="G2993">
            <v>0</v>
          </cell>
        </row>
        <row r="2994">
          <cell r="A2994" t="str">
            <v/>
          </cell>
          <cell r="B2994" t="str">
            <v/>
          </cell>
          <cell r="D2994" t="str">
            <v/>
          </cell>
          <cell r="F2994">
            <v>0</v>
          </cell>
          <cell r="G2994">
            <v>0</v>
          </cell>
        </row>
        <row r="2995">
          <cell r="A2995" t="str">
            <v/>
          </cell>
          <cell r="B2995" t="str">
            <v/>
          </cell>
          <cell r="D2995" t="str">
            <v/>
          </cell>
          <cell r="F2995">
            <v>0</v>
          </cell>
          <cell r="G2995">
            <v>0</v>
          </cell>
        </row>
        <row r="2996">
          <cell r="A2996" t="str">
            <v/>
          </cell>
          <cell r="B2996" t="str">
            <v/>
          </cell>
          <cell r="D2996" t="str">
            <v/>
          </cell>
          <cell r="F2996">
            <v>0</v>
          </cell>
          <cell r="G2996">
            <v>0</v>
          </cell>
        </row>
        <row r="2997">
          <cell r="F2997" t="str">
            <v>Total C</v>
          </cell>
          <cell r="G2997">
            <v>0</v>
          </cell>
        </row>
        <row r="2999">
          <cell r="A2999" t="str">
            <v/>
          </cell>
          <cell r="B2999" t="str">
            <v/>
          </cell>
          <cell r="D2999" t="str">
            <v>Costo  Neto</v>
          </cell>
          <cell r="F2999" t="str">
            <v>Total D=A+B+C</v>
          </cell>
          <cell r="G2999">
            <v>0</v>
          </cell>
        </row>
        <row r="3001">
          <cell r="A3001" t="str">
            <v>ANALISIS DE PRECIOS</v>
          </cell>
        </row>
        <row r="3002">
          <cell r="A3002" t="str">
            <v>COMITENTE:</v>
          </cell>
          <cell r="B3002" t="str">
            <v>DIRECCIÓN DE INFRAESTRUCTURA ESCOLAR</v>
          </cell>
        </row>
        <row r="3003">
          <cell r="A3003" t="str">
            <v>CONTRATISTA:</v>
          </cell>
          <cell r="B3003">
            <v>0</v>
          </cell>
        </row>
        <row r="3004">
          <cell r="A3004" t="str">
            <v>OBRA:</v>
          </cell>
          <cell r="B3004" t="str">
            <v>ESCUELA 24 DE SEPTIEMBRE</v>
          </cell>
          <cell r="F3004" t="str">
            <v>PRECIOS A:</v>
          </cell>
          <cell r="G3004">
            <v>0</v>
          </cell>
        </row>
        <row r="3005">
          <cell r="A3005" t="str">
            <v>UBICACIÓN:</v>
          </cell>
          <cell r="B3005" t="str">
            <v>DEPARTAMENTO JACHAL</v>
          </cell>
        </row>
        <row r="3006">
          <cell r="A3006" t="str">
            <v>RUBRO:</v>
          </cell>
          <cell r="B3006" t="str">
            <v/>
          </cell>
          <cell r="C3006" t="str">
            <v/>
          </cell>
        </row>
        <row r="3007">
          <cell r="A3007" t="str">
            <v>ITEM:</v>
          </cell>
          <cell r="B3007" t="str">
            <v/>
          </cell>
          <cell r="C3007" t="str">
            <v/>
          </cell>
          <cell r="F3007" t="str">
            <v>UNIDAD:</v>
          </cell>
          <cell r="G3007" t="str">
            <v/>
          </cell>
        </row>
        <row r="3009">
          <cell r="A3009" t="str">
            <v>DATOS REDETERMINACION</v>
          </cell>
          <cell r="C3009" t="str">
            <v>DESIGNACION</v>
          </cell>
          <cell r="D3009" t="str">
            <v>U</v>
          </cell>
          <cell r="E3009" t="str">
            <v>Cantidad</v>
          </cell>
          <cell r="F3009" t="str">
            <v>$ Unitarios</v>
          </cell>
          <cell r="G3009" t="str">
            <v>$ Parcial</v>
          </cell>
        </row>
        <row r="3010">
          <cell r="A3010" t="str">
            <v>CÓDIGO</v>
          </cell>
          <cell r="B3010" t="str">
            <v>DESCRIPCIÓN</v>
          </cell>
        </row>
        <row r="3011">
          <cell r="C3011" t="str">
            <v>A - MATERIALES</v>
          </cell>
        </row>
        <row r="3012">
          <cell r="A3012" t="str">
            <v/>
          </cell>
          <cell r="B3012" t="str">
            <v/>
          </cell>
          <cell r="D3012" t="str">
            <v/>
          </cell>
          <cell r="F3012">
            <v>0</v>
          </cell>
          <cell r="G3012">
            <v>0</v>
          </cell>
        </row>
        <row r="3013">
          <cell r="A3013" t="str">
            <v/>
          </cell>
          <cell r="B3013" t="str">
            <v/>
          </cell>
          <cell r="D3013" t="str">
            <v/>
          </cell>
          <cell r="F3013">
            <v>0</v>
          </cell>
          <cell r="G3013">
            <v>0</v>
          </cell>
        </row>
        <row r="3014">
          <cell r="A3014" t="str">
            <v/>
          </cell>
          <cell r="B3014" t="str">
            <v/>
          </cell>
          <cell r="D3014" t="str">
            <v/>
          </cell>
          <cell r="F3014">
            <v>0</v>
          </cell>
          <cell r="G3014">
            <v>0</v>
          </cell>
        </row>
        <row r="3015">
          <cell r="A3015" t="str">
            <v/>
          </cell>
          <cell r="B3015" t="str">
            <v/>
          </cell>
          <cell r="D3015" t="str">
            <v/>
          </cell>
          <cell r="F3015">
            <v>0</v>
          </cell>
          <cell r="G3015">
            <v>0</v>
          </cell>
        </row>
        <row r="3016">
          <cell r="A3016" t="str">
            <v/>
          </cell>
          <cell r="B3016" t="str">
            <v/>
          </cell>
          <cell r="D3016" t="str">
            <v/>
          </cell>
          <cell r="F3016">
            <v>0</v>
          </cell>
          <cell r="G3016">
            <v>0</v>
          </cell>
        </row>
        <row r="3017">
          <cell r="A3017" t="str">
            <v/>
          </cell>
          <cell r="B3017" t="str">
            <v/>
          </cell>
          <cell r="D3017" t="str">
            <v/>
          </cell>
          <cell r="F3017">
            <v>0</v>
          </cell>
          <cell r="G3017">
            <v>0</v>
          </cell>
        </row>
        <row r="3018">
          <cell r="A3018" t="str">
            <v/>
          </cell>
          <cell r="B3018" t="str">
            <v/>
          </cell>
          <cell r="D3018" t="str">
            <v/>
          </cell>
          <cell r="F3018">
            <v>0</v>
          </cell>
          <cell r="G3018">
            <v>0</v>
          </cell>
        </row>
        <row r="3019">
          <cell r="A3019" t="str">
            <v/>
          </cell>
          <cell r="B3019" t="str">
            <v/>
          </cell>
          <cell r="D3019" t="str">
            <v/>
          </cell>
          <cell r="F3019">
            <v>0</v>
          </cell>
          <cell r="G3019">
            <v>0</v>
          </cell>
        </row>
        <row r="3020">
          <cell r="A3020" t="str">
            <v/>
          </cell>
          <cell r="B3020" t="str">
            <v/>
          </cell>
          <cell r="D3020" t="str">
            <v/>
          </cell>
          <cell r="F3020">
            <v>0</v>
          </cell>
          <cell r="G3020">
            <v>0</v>
          </cell>
        </row>
        <row r="3021">
          <cell r="A3021" t="str">
            <v/>
          </cell>
          <cell r="B3021" t="str">
            <v/>
          </cell>
          <cell r="D3021" t="str">
            <v/>
          </cell>
          <cell r="F3021">
            <v>0</v>
          </cell>
          <cell r="G3021">
            <v>0</v>
          </cell>
        </row>
        <row r="3022">
          <cell r="A3022" t="str">
            <v/>
          </cell>
          <cell r="B3022" t="str">
            <v/>
          </cell>
          <cell r="D3022" t="str">
            <v/>
          </cell>
          <cell r="F3022">
            <v>0</v>
          </cell>
          <cell r="G3022">
            <v>0</v>
          </cell>
        </row>
        <row r="3023">
          <cell r="A3023" t="str">
            <v/>
          </cell>
          <cell r="B3023" t="str">
            <v/>
          </cell>
          <cell r="D3023" t="str">
            <v/>
          </cell>
          <cell r="F3023">
            <v>0</v>
          </cell>
          <cell r="G3023">
            <v>0</v>
          </cell>
        </row>
        <row r="3024">
          <cell r="A3024" t="str">
            <v/>
          </cell>
          <cell r="B3024" t="str">
            <v/>
          </cell>
          <cell r="D3024" t="str">
            <v/>
          </cell>
          <cell r="F3024">
            <v>0</v>
          </cell>
          <cell r="G3024">
            <v>0</v>
          </cell>
        </row>
        <row r="3025">
          <cell r="A3025" t="str">
            <v/>
          </cell>
          <cell r="B3025" t="str">
            <v/>
          </cell>
          <cell r="D3025" t="str">
            <v/>
          </cell>
          <cell r="F3025">
            <v>0</v>
          </cell>
          <cell r="G3025">
            <v>0</v>
          </cell>
        </row>
        <row r="3026">
          <cell r="F3026" t="str">
            <v>Total A</v>
          </cell>
          <cell r="G3026">
            <v>0</v>
          </cell>
        </row>
        <row r="3027">
          <cell r="C3027" t="str">
            <v>B - MANO DE OBRA</v>
          </cell>
        </row>
        <row r="3028">
          <cell r="A3028" t="str">
            <v/>
          </cell>
          <cell r="B3028" t="str">
            <v/>
          </cell>
          <cell r="D3028" t="str">
            <v/>
          </cell>
          <cell r="F3028">
            <v>0</v>
          </cell>
          <cell r="G3028">
            <v>0</v>
          </cell>
        </row>
        <row r="3029">
          <cell r="A3029" t="str">
            <v/>
          </cell>
          <cell r="B3029" t="str">
            <v/>
          </cell>
          <cell r="D3029" t="str">
            <v/>
          </cell>
          <cell r="F3029">
            <v>0</v>
          </cell>
          <cell r="G3029">
            <v>0</v>
          </cell>
        </row>
        <row r="3030">
          <cell r="A3030" t="str">
            <v/>
          </cell>
          <cell r="B3030" t="str">
            <v/>
          </cell>
          <cell r="D3030" t="str">
            <v/>
          </cell>
          <cell r="F3030">
            <v>0</v>
          </cell>
          <cell r="G3030">
            <v>0</v>
          </cell>
        </row>
        <row r="3031">
          <cell r="A3031" t="str">
            <v/>
          </cell>
          <cell r="B3031" t="str">
            <v/>
          </cell>
          <cell r="D3031" t="str">
            <v/>
          </cell>
          <cell r="F3031">
            <v>0</v>
          </cell>
          <cell r="G3031">
            <v>0</v>
          </cell>
        </row>
        <row r="3032">
          <cell r="A3032" t="str">
            <v/>
          </cell>
          <cell r="B3032" t="str">
            <v/>
          </cell>
          <cell r="D3032" t="str">
            <v/>
          </cell>
          <cell r="F3032">
            <v>0</v>
          </cell>
          <cell r="G3032">
            <v>0</v>
          </cell>
        </row>
        <row r="3033">
          <cell r="A3033" t="str">
            <v/>
          </cell>
          <cell r="B3033" t="str">
            <v/>
          </cell>
          <cell r="D3033" t="str">
            <v/>
          </cell>
          <cell r="F3033">
            <v>0</v>
          </cell>
          <cell r="G3033">
            <v>0</v>
          </cell>
        </row>
        <row r="3034">
          <cell r="A3034" t="str">
            <v/>
          </cell>
          <cell r="B3034" t="str">
            <v/>
          </cell>
          <cell r="D3034" t="str">
            <v/>
          </cell>
          <cell r="F3034">
            <v>0</v>
          </cell>
          <cell r="G3034">
            <v>0</v>
          </cell>
        </row>
        <row r="3035">
          <cell r="A3035" t="str">
            <v/>
          </cell>
          <cell r="B3035" t="str">
            <v/>
          </cell>
          <cell r="D3035" t="str">
            <v/>
          </cell>
          <cell r="F3035">
            <v>0</v>
          </cell>
          <cell r="G3035">
            <v>0</v>
          </cell>
        </row>
        <row r="3036">
          <cell r="F3036" t="str">
            <v>Total B</v>
          </cell>
          <cell r="G3036">
            <v>0</v>
          </cell>
        </row>
        <row r="3037">
          <cell r="C3037" t="str">
            <v>C - EQUIPOS</v>
          </cell>
        </row>
        <row r="3038">
          <cell r="A3038" t="str">
            <v/>
          </cell>
          <cell r="B3038" t="str">
            <v/>
          </cell>
          <cell r="D3038" t="str">
            <v/>
          </cell>
          <cell r="F3038">
            <v>0</v>
          </cell>
          <cell r="G3038">
            <v>0</v>
          </cell>
        </row>
        <row r="3039">
          <cell r="A3039" t="str">
            <v/>
          </cell>
          <cell r="B3039" t="str">
            <v/>
          </cell>
          <cell r="D3039" t="str">
            <v/>
          </cell>
          <cell r="F3039">
            <v>0</v>
          </cell>
          <cell r="G3039">
            <v>0</v>
          </cell>
        </row>
        <row r="3040">
          <cell r="A3040" t="str">
            <v/>
          </cell>
          <cell r="B3040" t="str">
            <v/>
          </cell>
          <cell r="D3040" t="str">
            <v/>
          </cell>
          <cell r="F3040">
            <v>0</v>
          </cell>
          <cell r="G3040">
            <v>0</v>
          </cell>
        </row>
        <row r="3041">
          <cell r="A3041" t="str">
            <v/>
          </cell>
          <cell r="B3041" t="str">
            <v/>
          </cell>
          <cell r="D3041" t="str">
            <v/>
          </cell>
          <cell r="F3041">
            <v>0</v>
          </cell>
          <cell r="G3041">
            <v>0</v>
          </cell>
        </row>
        <row r="3042">
          <cell r="A3042" t="str">
            <v/>
          </cell>
          <cell r="B3042" t="str">
            <v/>
          </cell>
          <cell r="D3042" t="str">
            <v/>
          </cell>
          <cell r="F3042">
            <v>0</v>
          </cell>
          <cell r="G3042">
            <v>0</v>
          </cell>
        </row>
        <row r="3043">
          <cell r="A3043" t="str">
            <v/>
          </cell>
          <cell r="B3043" t="str">
            <v/>
          </cell>
          <cell r="D3043" t="str">
            <v/>
          </cell>
          <cell r="F3043">
            <v>0</v>
          </cell>
          <cell r="G3043">
            <v>0</v>
          </cell>
        </row>
        <row r="3044">
          <cell r="A3044" t="str">
            <v/>
          </cell>
          <cell r="B3044" t="str">
            <v/>
          </cell>
          <cell r="D3044" t="str">
            <v/>
          </cell>
          <cell r="F3044">
            <v>0</v>
          </cell>
          <cell r="G3044">
            <v>0</v>
          </cell>
        </row>
        <row r="3045">
          <cell r="A3045" t="str">
            <v/>
          </cell>
          <cell r="B3045" t="str">
            <v/>
          </cell>
          <cell r="D3045" t="str">
            <v/>
          </cell>
          <cell r="F3045">
            <v>0</v>
          </cell>
          <cell r="G3045">
            <v>0</v>
          </cell>
        </row>
        <row r="3046">
          <cell r="A3046" t="str">
            <v/>
          </cell>
          <cell r="B3046" t="str">
            <v/>
          </cell>
          <cell r="D3046" t="str">
            <v/>
          </cell>
          <cell r="F3046">
            <v>0</v>
          </cell>
          <cell r="G3046">
            <v>0</v>
          </cell>
        </row>
        <row r="3047">
          <cell r="F3047" t="str">
            <v>Total C</v>
          </cell>
          <cell r="G3047">
            <v>0</v>
          </cell>
        </row>
        <row r="3049">
          <cell r="A3049" t="str">
            <v/>
          </cell>
          <cell r="B3049" t="str">
            <v/>
          </cell>
          <cell r="D3049" t="str">
            <v>Costo  Neto</v>
          </cell>
          <cell r="F3049" t="str">
            <v>Total D=A+B+C</v>
          </cell>
          <cell r="G3049">
            <v>0</v>
          </cell>
        </row>
        <row r="3051">
          <cell r="A3051" t="str">
            <v>ANALISIS DE PRECIOS</v>
          </cell>
        </row>
        <row r="3052">
          <cell r="A3052" t="str">
            <v>COMITENTE:</v>
          </cell>
          <cell r="B3052" t="str">
            <v>DIRECCIÓN DE INFRAESTRUCTURA ESCOLAR</v>
          </cell>
        </row>
        <row r="3053">
          <cell r="A3053" t="str">
            <v>CONTRATISTA:</v>
          </cell>
          <cell r="B3053">
            <v>0</v>
          </cell>
        </row>
        <row r="3054">
          <cell r="A3054" t="str">
            <v>OBRA:</v>
          </cell>
          <cell r="B3054" t="str">
            <v>ESCUELA 24 DE SEPTIEMBRE</v>
          </cell>
          <cell r="F3054" t="str">
            <v>PRECIOS A:</v>
          </cell>
          <cell r="G3054">
            <v>0</v>
          </cell>
        </row>
        <row r="3055">
          <cell r="A3055" t="str">
            <v>UBICACIÓN:</v>
          </cell>
          <cell r="B3055" t="str">
            <v>DEPARTAMENTO JACHAL</v>
          </cell>
        </row>
        <row r="3056">
          <cell r="A3056" t="str">
            <v>RUBRO:</v>
          </cell>
          <cell r="B3056" t="str">
            <v/>
          </cell>
          <cell r="C3056" t="str">
            <v/>
          </cell>
        </row>
        <row r="3057">
          <cell r="A3057" t="str">
            <v>ITEM:</v>
          </cell>
          <cell r="B3057" t="str">
            <v/>
          </cell>
          <cell r="C3057" t="str">
            <v/>
          </cell>
          <cell r="F3057" t="str">
            <v>UNIDAD:</v>
          </cell>
          <cell r="G3057" t="str">
            <v/>
          </cell>
        </row>
        <row r="3059">
          <cell r="A3059" t="str">
            <v>DATOS REDETERMINACION</v>
          </cell>
          <cell r="C3059" t="str">
            <v>DESIGNACION</v>
          </cell>
          <cell r="D3059" t="str">
            <v>U</v>
          </cell>
          <cell r="E3059" t="str">
            <v>Cantidad</v>
          </cell>
          <cell r="F3059" t="str">
            <v>$ Unitarios</v>
          </cell>
          <cell r="G3059" t="str">
            <v>$ Parcial</v>
          </cell>
        </row>
        <row r="3060">
          <cell r="A3060" t="str">
            <v>CÓDIGO</v>
          </cell>
          <cell r="B3060" t="str">
            <v>DESCRIPCIÓN</v>
          </cell>
        </row>
        <row r="3061">
          <cell r="C3061" t="str">
            <v>A - MATERIALES</v>
          </cell>
        </row>
        <row r="3062">
          <cell r="A3062" t="str">
            <v/>
          </cell>
          <cell r="B3062" t="str">
            <v/>
          </cell>
          <cell r="D3062" t="str">
            <v/>
          </cell>
          <cell r="F3062">
            <v>0</v>
          </cell>
          <cell r="G3062">
            <v>0</v>
          </cell>
        </row>
        <row r="3063">
          <cell r="A3063" t="str">
            <v/>
          </cell>
          <cell r="B3063" t="str">
            <v/>
          </cell>
          <cell r="D3063" t="str">
            <v/>
          </cell>
          <cell r="F3063">
            <v>0</v>
          </cell>
          <cell r="G3063">
            <v>0</v>
          </cell>
        </row>
        <row r="3064">
          <cell r="A3064" t="str">
            <v/>
          </cell>
          <cell r="B3064" t="str">
            <v/>
          </cell>
          <cell r="D3064" t="str">
            <v/>
          </cell>
          <cell r="F3064">
            <v>0</v>
          </cell>
          <cell r="G3064">
            <v>0</v>
          </cell>
        </row>
        <row r="3065">
          <cell r="A3065" t="str">
            <v/>
          </cell>
          <cell r="B3065" t="str">
            <v/>
          </cell>
          <cell r="D3065" t="str">
            <v/>
          </cell>
          <cell r="F3065">
            <v>0</v>
          </cell>
          <cell r="G3065">
            <v>0</v>
          </cell>
        </row>
        <row r="3066">
          <cell r="A3066" t="str">
            <v/>
          </cell>
          <cell r="B3066" t="str">
            <v/>
          </cell>
          <cell r="D3066" t="str">
            <v/>
          </cell>
          <cell r="F3066">
            <v>0</v>
          </cell>
          <cell r="G3066">
            <v>0</v>
          </cell>
        </row>
        <row r="3067">
          <cell r="A3067" t="str">
            <v/>
          </cell>
          <cell r="B3067" t="str">
            <v/>
          </cell>
          <cell r="D3067" t="str">
            <v/>
          </cell>
          <cell r="F3067">
            <v>0</v>
          </cell>
          <cell r="G3067">
            <v>0</v>
          </cell>
        </row>
        <row r="3068">
          <cell r="A3068" t="str">
            <v/>
          </cell>
          <cell r="B3068" t="str">
            <v/>
          </cell>
          <cell r="D3068" t="str">
            <v/>
          </cell>
          <cell r="F3068">
            <v>0</v>
          </cell>
          <cell r="G3068">
            <v>0</v>
          </cell>
        </row>
        <row r="3069">
          <cell r="A3069" t="str">
            <v/>
          </cell>
          <cell r="B3069" t="str">
            <v/>
          </cell>
          <cell r="D3069" t="str">
            <v/>
          </cell>
          <cell r="F3069">
            <v>0</v>
          </cell>
          <cell r="G3069">
            <v>0</v>
          </cell>
        </row>
        <row r="3070">
          <cell r="A3070" t="str">
            <v/>
          </cell>
          <cell r="B3070" t="str">
            <v/>
          </cell>
          <cell r="D3070" t="str">
            <v/>
          </cell>
          <cell r="F3070">
            <v>0</v>
          </cell>
          <cell r="G3070">
            <v>0</v>
          </cell>
        </row>
        <row r="3071">
          <cell r="A3071" t="str">
            <v/>
          </cell>
          <cell r="B3071" t="str">
            <v/>
          </cell>
          <cell r="D3071" t="str">
            <v/>
          </cell>
          <cell r="F3071">
            <v>0</v>
          </cell>
          <cell r="G3071">
            <v>0</v>
          </cell>
        </row>
        <row r="3072">
          <cell r="A3072" t="str">
            <v/>
          </cell>
          <cell r="B3072" t="str">
            <v/>
          </cell>
          <cell r="D3072" t="str">
            <v/>
          </cell>
          <cell r="F3072">
            <v>0</v>
          </cell>
          <cell r="G3072">
            <v>0</v>
          </cell>
        </row>
        <row r="3073">
          <cell r="A3073" t="str">
            <v/>
          </cell>
          <cell r="B3073" t="str">
            <v/>
          </cell>
          <cell r="D3073" t="str">
            <v/>
          </cell>
          <cell r="F3073">
            <v>0</v>
          </cell>
          <cell r="G3073">
            <v>0</v>
          </cell>
        </row>
        <row r="3074">
          <cell r="A3074" t="str">
            <v/>
          </cell>
          <cell r="B3074" t="str">
            <v/>
          </cell>
          <cell r="D3074" t="str">
            <v/>
          </cell>
          <cell r="F3074">
            <v>0</v>
          </cell>
          <cell r="G3074">
            <v>0</v>
          </cell>
        </row>
        <row r="3075">
          <cell r="A3075" t="str">
            <v/>
          </cell>
          <cell r="B3075" t="str">
            <v/>
          </cell>
          <cell r="D3075" t="str">
            <v/>
          </cell>
          <cell r="F3075">
            <v>0</v>
          </cell>
          <cell r="G3075">
            <v>0</v>
          </cell>
        </row>
        <row r="3076">
          <cell r="F3076" t="str">
            <v>Total A</v>
          </cell>
          <cell r="G3076">
            <v>0</v>
          </cell>
        </row>
        <row r="3077">
          <cell r="C3077" t="str">
            <v>B - MANO DE OBRA</v>
          </cell>
        </row>
        <row r="3078">
          <cell r="A3078" t="str">
            <v/>
          </cell>
          <cell r="B3078" t="str">
            <v/>
          </cell>
          <cell r="D3078" t="str">
            <v/>
          </cell>
          <cell r="F3078">
            <v>0</v>
          </cell>
          <cell r="G3078">
            <v>0</v>
          </cell>
        </row>
        <row r="3079">
          <cell r="A3079" t="str">
            <v/>
          </cell>
          <cell r="B3079" t="str">
            <v/>
          </cell>
          <cell r="D3079" t="str">
            <v/>
          </cell>
          <cell r="F3079">
            <v>0</v>
          </cell>
          <cell r="G3079">
            <v>0</v>
          </cell>
        </row>
        <row r="3080">
          <cell r="A3080" t="str">
            <v/>
          </cell>
          <cell r="B3080" t="str">
            <v/>
          </cell>
          <cell r="D3080" t="str">
            <v/>
          </cell>
          <cell r="F3080">
            <v>0</v>
          </cell>
          <cell r="G3080">
            <v>0</v>
          </cell>
        </row>
        <row r="3081">
          <cell r="A3081" t="str">
            <v/>
          </cell>
          <cell r="B3081" t="str">
            <v/>
          </cell>
          <cell r="D3081" t="str">
            <v/>
          </cell>
          <cell r="F3081">
            <v>0</v>
          </cell>
          <cell r="G3081">
            <v>0</v>
          </cell>
        </row>
        <row r="3082">
          <cell r="A3082" t="str">
            <v/>
          </cell>
          <cell r="B3082" t="str">
            <v/>
          </cell>
          <cell r="D3082" t="str">
            <v/>
          </cell>
          <cell r="F3082">
            <v>0</v>
          </cell>
          <cell r="G3082">
            <v>0</v>
          </cell>
        </row>
        <row r="3083">
          <cell r="A3083" t="str">
            <v/>
          </cell>
          <cell r="B3083" t="str">
            <v/>
          </cell>
          <cell r="D3083" t="str">
            <v/>
          </cell>
          <cell r="F3083">
            <v>0</v>
          </cell>
          <cell r="G3083">
            <v>0</v>
          </cell>
        </row>
        <row r="3084">
          <cell r="A3084" t="str">
            <v/>
          </cell>
          <cell r="B3084" t="str">
            <v/>
          </cell>
          <cell r="D3084" t="str">
            <v/>
          </cell>
          <cell r="F3084">
            <v>0</v>
          </cell>
          <cell r="G3084">
            <v>0</v>
          </cell>
        </row>
        <row r="3085">
          <cell r="A3085" t="str">
            <v/>
          </cell>
          <cell r="B3085" t="str">
            <v/>
          </cell>
          <cell r="D3085" t="str">
            <v/>
          </cell>
          <cell r="F3085">
            <v>0</v>
          </cell>
          <cell r="G3085">
            <v>0</v>
          </cell>
        </row>
        <row r="3086">
          <cell r="F3086" t="str">
            <v>Total B</v>
          </cell>
          <cell r="G3086">
            <v>0</v>
          </cell>
        </row>
        <row r="3087">
          <cell r="C3087" t="str">
            <v>C - EQUIPOS</v>
          </cell>
        </row>
        <row r="3088">
          <cell r="A3088" t="str">
            <v/>
          </cell>
          <cell r="B3088" t="str">
            <v/>
          </cell>
          <cell r="D3088" t="str">
            <v/>
          </cell>
          <cell r="F3088">
            <v>0</v>
          </cell>
          <cell r="G3088">
            <v>0</v>
          </cell>
        </row>
        <row r="3089">
          <cell r="A3089" t="str">
            <v/>
          </cell>
          <cell r="B3089" t="str">
            <v/>
          </cell>
          <cell r="D3089" t="str">
            <v/>
          </cell>
          <cell r="F3089">
            <v>0</v>
          </cell>
          <cell r="G3089">
            <v>0</v>
          </cell>
        </row>
        <row r="3090">
          <cell r="A3090" t="str">
            <v/>
          </cell>
          <cell r="B3090" t="str">
            <v/>
          </cell>
          <cell r="D3090" t="str">
            <v/>
          </cell>
          <cell r="F3090">
            <v>0</v>
          </cell>
          <cell r="G3090">
            <v>0</v>
          </cell>
        </row>
        <row r="3091">
          <cell r="A3091" t="str">
            <v/>
          </cell>
          <cell r="B3091" t="str">
            <v/>
          </cell>
          <cell r="D3091" t="str">
            <v/>
          </cell>
          <cell r="F3091">
            <v>0</v>
          </cell>
          <cell r="G3091">
            <v>0</v>
          </cell>
        </row>
        <row r="3092">
          <cell r="A3092" t="str">
            <v/>
          </cell>
          <cell r="B3092" t="str">
            <v/>
          </cell>
          <cell r="D3092" t="str">
            <v/>
          </cell>
          <cell r="F3092">
            <v>0</v>
          </cell>
          <cell r="G3092">
            <v>0</v>
          </cell>
        </row>
        <row r="3093">
          <cell r="A3093" t="str">
            <v/>
          </cell>
          <cell r="B3093" t="str">
            <v/>
          </cell>
          <cell r="D3093" t="str">
            <v/>
          </cell>
          <cell r="F3093">
            <v>0</v>
          </cell>
          <cell r="G3093">
            <v>0</v>
          </cell>
        </row>
        <row r="3094">
          <cell r="A3094" t="str">
            <v/>
          </cell>
          <cell r="B3094" t="str">
            <v/>
          </cell>
          <cell r="D3094" t="str">
            <v/>
          </cell>
          <cell r="F3094">
            <v>0</v>
          </cell>
          <cell r="G3094">
            <v>0</v>
          </cell>
        </row>
        <row r="3095">
          <cell r="A3095" t="str">
            <v/>
          </cell>
          <cell r="B3095" t="str">
            <v/>
          </cell>
          <cell r="D3095" t="str">
            <v/>
          </cell>
          <cell r="F3095">
            <v>0</v>
          </cell>
          <cell r="G3095">
            <v>0</v>
          </cell>
        </row>
        <row r="3096">
          <cell r="A3096" t="str">
            <v/>
          </cell>
          <cell r="B3096" t="str">
            <v/>
          </cell>
          <cell r="D3096" t="str">
            <v/>
          </cell>
          <cell r="F3096">
            <v>0</v>
          </cell>
          <cell r="G3096">
            <v>0</v>
          </cell>
        </row>
        <row r="3097">
          <cell r="F3097" t="str">
            <v>Total C</v>
          </cell>
          <cell r="G3097">
            <v>0</v>
          </cell>
        </row>
        <row r="3099">
          <cell r="A3099" t="str">
            <v/>
          </cell>
          <cell r="B3099" t="str">
            <v/>
          </cell>
          <cell r="D3099" t="str">
            <v>Costo  Neto</v>
          </cell>
          <cell r="F3099" t="str">
            <v>Total D=A+B+C</v>
          </cell>
          <cell r="G3099">
            <v>0</v>
          </cell>
        </row>
        <row r="3101">
          <cell r="A3101" t="str">
            <v>ANALISIS DE PRECIOS</v>
          </cell>
        </row>
        <row r="3102">
          <cell r="A3102" t="str">
            <v>COMITENTE:</v>
          </cell>
          <cell r="B3102" t="str">
            <v>DIRECCIÓN DE INFRAESTRUCTURA ESCOLAR</v>
          </cell>
        </row>
        <row r="3103">
          <cell r="A3103" t="str">
            <v>CONTRATISTA:</v>
          </cell>
          <cell r="B3103">
            <v>0</v>
          </cell>
        </row>
        <row r="3104">
          <cell r="A3104" t="str">
            <v>OBRA:</v>
          </cell>
          <cell r="B3104" t="str">
            <v>ESCUELA 24 DE SEPTIEMBRE</v>
          </cell>
          <cell r="F3104" t="str">
            <v>PRECIOS A:</v>
          </cell>
          <cell r="G3104">
            <v>0</v>
          </cell>
        </row>
        <row r="3105">
          <cell r="A3105" t="str">
            <v>UBICACIÓN:</v>
          </cell>
          <cell r="B3105" t="str">
            <v>DEPARTAMENTO JACHAL</v>
          </cell>
        </row>
        <row r="3106">
          <cell r="A3106" t="str">
            <v>RUBRO:</v>
          </cell>
          <cell r="B3106" t="str">
            <v/>
          </cell>
          <cell r="C3106" t="str">
            <v/>
          </cell>
        </row>
        <row r="3107">
          <cell r="A3107" t="str">
            <v>ITEM:</v>
          </cell>
          <cell r="B3107" t="str">
            <v/>
          </cell>
          <cell r="C3107" t="str">
            <v/>
          </cell>
          <cell r="F3107" t="str">
            <v>UNIDAD:</v>
          </cell>
          <cell r="G3107" t="str">
            <v/>
          </cell>
        </row>
        <row r="3109">
          <cell r="A3109" t="str">
            <v>DATOS REDETERMINACION</v>
          </cell>
          <cell r="C3109" t="str">
            <v>DESIGNACION</v>
          </cell>
          <cell r="D3109" t="str">
            <v>U</v>
          </cell>
          <cell r="E3109" t="str">
            <v>Cantidad</v>
          </cell>
          <cell r="F3109" t="str">
            <v>$ Unitarios</v>
          </cell>
          <cell r="G3109" t="str">
            <v>$ Parcial</v>
          </cell>
        </row>
        <row r="3110">
          <cell r="A3110" t="str">
            <v>CÓDIGO</v>
          </cell>
          <cell r="B3110" t="str">
            <v>DESCRIPCIÓN</v>
          </cell>
        </row>
        <row r="3111">
          <cell r="C3111" t="str">
            <v>A - MATERIALES</v>
          </cell>
        </row>
        <row r="3112">
          <cell r="A3112" t="str">
            <v/>
          </cell>
          <cell r="B3112" t="str">
            <v/>
          </cell>
          <cell r="D3112" t="str">
            <v/>
          </cell>
          <cell r="F3112">
            <v>0</v>
          </cell>
          <cell r="G3112">
            <v>0</v>
          </cell>
        </row>
        <row r="3113">
          <cell r="A3113" t="str">
            <v/>
          </cell>
          <cell r="B3113" t="str">
            <v/>
          </cell>
          <cell r="D3113" t="str">
            <v/>
          </cell>
          <cell r="F3113">
            <v>0</v>
          </cell>
          <cell r="G3113">
            <v>0</v>
          </cell>
        </row>
        <row r="3114">
          <cell r="A3114" t="str">
            <v/>
          </cell>
          <cell r="B3114" t="str">
            <v/>
          </cell>
          <cell r="D3114" t="str">
            <v/>
          </cell>
          <cell r="F3114">
            <v>0</v>
          </cell>
          <cell r="G3114">
            <v>0</v>
          </cell>
        </row>
        <row r="3115">
          <cell r="A3115" t="str">
            <v/>
          </cell>
          <cell r="B3115" t="str">
            <v/>
          </cell>
          <cell r="D3115" t="str">
            <v/>
          </cell>
          <cell r="F3115">
            <v>0</v>
          </cell>
          <cell r="G3115">
            <v>0</v>
          </cell>
        </row>
        <row r="3116">
          <cell r="A3116" t="str">
            <v/>
          </cell>
          <cell r="B3116" t="str">
            <v/>
          </cell>
          <cell r="D3116" t="str">
            <v/>
          </cell>
          <cell r="F3116">
            <v>0</v>
          </cell>
          <cell r="G3116">
            <v>0</v>
          </cell>
        </row>
        <row r="3117">
          <cell r="A3117" t="str">
            <v/>
          </cell>
          <cell r="B3117" t="str">
            <v/>
          </cell>
          <cell r="D3117" t="str">
            <v/>
          </cell>
          <cell r="F3117">
            <v>0</v>
          </cell>
          <cell r="G3117">
            <v>0</v>
          </cell>
        </row>
        <row r="3118">
          <cell r="A3118" t="str">
            <v/>
          </cell>
          <cell r="B3118" t="str">
            <v/>
          </cell>
          <cell r="D3118" t="str">
            <v/>
          </cell>
          <cell r="F3118">
            <v>0</v>
          </cell>
          <cell r="G3118">
            <v>0</v>
          </cell>
        </row>
        <row r="3119">
          <cell r="A3119" t="str">
            <v/>
          </cell>
          <cell r="B3119" t="str">
            <v/>
          </cell>
          <cell r="D3119" t="str">
            <v/>
          </cell>
          <cell r="F3119">
            <v>0</v>
          </cell>
          <cell r="G3119">
            <v>0</v>
          </cell>
        </row>
        <row r="3120">
          <cell r="A3120" t="str">
            <v/>
          </cell>
          <cell r="B3120" t="str">
            <v/>
          </cell>
          <cell r="D3120" t="str">
            <v/>
          </cell>
          <cell r="F3120">
            <v>0</v>
          </cell>
          <cell r="G3120">
            <v>0</v>
          </cell>
        </row>
        <row r="3121">
          <cell r="A3121" t="str">
            <v/>
          </cell>
          <cell r="B3121" t="str">
            <v/>
          </cell>
          <cell r="D3121" t="str">
            <v/>
          </cell>
          <cell r="F3121">
            <v>0</v>
          </cell>
          <cell r="G3121">
            <v>0</v>
          </cell>
        </row>
        <row r="3122">
          <cell r="A3122" t="str">
            <v/>
          </cell>
          <cell r="B3122" t="str">
            <v/>
          </cell>
          <cell r="D3122" t="str">
            <v/>
          </cell>
          <cell r="F3122">
            <v>0</v>
          </cell>
          <cell r="G3122">
            <v>0</v>
          </cell>
        </row>
        <row r="3123">
          <cell r="A3123" t="str">
            <v/>
          </cell>
          <cell r="B3123" t="str">
            <v/>
          </cell>
          <cell r="D3123" t="str">
            <v/>
          </cell>
          <cell r="F3123">
            <v>0</v>
          </cell>
          <cell r="G3123">
            <v>0</v>
          </cell>
        </row>
        <row r="3124">
          <cell r="A3124" t="str">
            <v/>
          </cell>
          <cell r="B3124" t="str">
            <v/>
          </cell>
          <cell r="D3124" t="str">
            <v/>
          </cell>
          <cell r="F3124">
            <v>0</v>
          </cell>
          <cell r="G3124">
            <v>0</v>
          </cell>
        </row>
        <row r="3125">
          <cell r="A3125" t="str">
            <v/>
          </cell>
          <cell r="B3125" t="str">
            <v/>
          </cell>
          <cell r="D3125" t="str">
            <v/>
          </cell>
          <cell r="F3125">
            <v>0</v>
          </cell>
          <cell r="G3125">
            <v>0</v>
          </cell>
        </row>
        <row r="3126">
          <cell r="F3126" t="str">
            <v>Total A</v>
          </cell>
          <cell r="G3126">
            <v>0</v>
          </cell>
        </row>
        <row r="3127">
          <cell r="C3127" t="str">
            <v>B - MANO DE OBRA</v>
          </cell>
        </row>
        <row r="3128">
          <cell r="A3128" t="str">
            <v/>
          </cell>
          <cell r="B3128" t="str">
            <v/>
          </cell>
          <cell r="D3128" t="str">
            <v/>
          </cell>
          <cell r="F3128">
            <v>0</v>
          </cell>
          <cell r="G3128">
            <v>0</v>
          </cell>
        </row>
        <row r="3129">
          <cell r="A3129" t="str">
            <v/>
          </cell>
          <cell r="B3129" t="str">
            <v/>
          </cell>
          <cell r="D3129" t="str">
            <v/>
          </cell>
          <cell r="F3129">
            <v>0</v>
          </cell>
          <cell r="G3129">
            <v>0</v>
          </cell>
        </row>
        <row r="3130">
          <cell r="A3130" t="str">
            <v/>
          </cell>
          <cell r="B3130" t="str">
            <v/>
          </cell>
          <cell r="D3130" t="str">
            <v/>
          </cell>
          <cell r="F3130">
            <v>0</v>
          </cell>
          <cell r="G3130">
            <v>0</v>
          </cell>
        </row>
        <row r="3131">
          <cell r="A3131" t="str">
            <v/>
          </cell>
          <cell r="B3131" t="str">
            <v/>
          </cell>
          <cell r="D3131" t="str">
            <v/>
          </cell>
          <cell r="F3131">
            <v>0</v>
          </cell>
          <cell r="G3131">
            <v>0</v>
          </cell>
        </row>
        <row r="3132">
          <cell r="A3132" t="str">
            <v/>
          </cell>
          <cell r="B3132" t="str">
            <v/>
          </cell>
          <cell r="D3132" t="str">
            <v/>
          </cell>
          <cell r="F3132">
            <v>0</v>
          </cell>
          <cell r="G3132">
            <v>0</v>
          </cell>
        </row>
        <row r="3133">
          <cell r="A3133" t="str">
            <v/>
          </cell>
          <cell r="B3133" t="str">
            <v/>
          </cell>
          <cell r="D3133" t="str">
            <v/>
          </cell>
          <cell r="F3133">
            <v>0</v>
          </cell>
          <cell r="G3133">
            <v>0</v>
          </cell>
        </row>
        <row r="3134">
          <cell r="A3134" t="str">
            <v/>
          </cell>
          <cell r="B3134" t="str">
            <v/>
          </cell>
          <cell r="D3134" t="str">
            <v/>
          </cell>
          <cell r="F3134">
            <v>0</v>
          </cell>
          <cell r="G3134">
            <v>0</v>
          </cell>
        </row>
        <row r="3135">
          <cell r="A3135" t="str">
            <v/>
          </cell>
          <cell r="B3135" t="str">
            <v/>
          </cell>
          <cell r="D3135" t="str">
            <v/>
          </cell>
          <cell r="F3135">
            <v>0</v>
          </cell>
          <cell r="G3135">
            <v>0</v>
          </cell>
        </row>
        <row r="3136">
          <cell r="F3136" t="str">
            <v>Total B</v>
          </cell>
          <cell r="G3136">
            <v>0</v>
          </cell>
        </row>
        <row r="3137">
          <cell r="C3137" t="str">
            <v>C - EQUIPOS</v>
          </cell>
        </row>
        <row r="3138">
          <cell r="A3138" t="str">
            <v/>
          </cell>
          <cell r="B3138" t="str">
            <v/>
          </cell>
          <cell r="D3138" t="str">
            <v/>
          </cell>
          <cell r="F3138">
            <v>0</v>
          </cell>
          <cell r="G3138">
            <v>0</v>
          </cell>
        </row>
        <row r="3139">
          <cell r="A3139" t="str">
            <v/>
          </cell>
          <cell r="B3139" t="str">
            <v/>
          </cell>
          <cell r="D3139" t="str">
            <v/>
          </cell>
          <cell r="F3139">
            <v>0</v>
          </cell>
          <cell r="G3139">
            <v>0</v>
          </cell>
        </row>
        <row r="3140">
          <cell r="A3140" t="str">
            <v/>
          </cell>
          <cell r="B3140" t="str">
            <v/>
          </cell>
          <cell r="D3140" t="str">
            <v/>
          </cell>
          <cell r="F3140">
            <v>0</v>
          </cell>
          <cell r="G3140">
            <v>0</v>
          </cell>
        </row>
        <row r="3141">
          <cell r="A3141" t="str">
            <v/>
          </cell>
          <cell r="B3141" t="str">
            <v/>
          </cell>
          <cell r="D3141" t="str">
            <v/>
          </cell>
          <cell r="F3141">
            <v>0</v>
          </cell>
          <cell r="G3141">
            <v>0</v>
          </cell>
        </row>
        <row r="3142">
          <cell r="A3142" t="str">
            <v/>
          </cell>
          <cell r="B3142" t="str">
            <v/>
          </cell>
          <cell r="D3142" t="str">
            <v/>
          </cell>
          <cell r="F3142">
            <v>0</v>
          </cell>
          <cell r="G3142">
            <v>0</v>
          </cell>
        </row>
        <row r="3143">
          <cell r="A3143" t="str">
            <v/>
          </cell>
          <cell r="B3143" t="str">
            <v/>
          </cell>
          <cell r="D3143" t="str">
            <v/>
          </cell>
          <cell r="F3143">
            <v>0</v>
          </cell>
          <cell r="G3143">
            <v>0</v>
          </cell>
        </row>
        <row r="3144">
          <cell r="A3144" t="str">
            <v/>
          </cell>
          <cell r="B3144" t="str">
            <v/>
          </cell>
          <cell r="D3144" t="str">
            <v/>
          </cell>
          <cell r="F3144">
            <v>0</v>
          </cell>
          <cell r="G3144">
            <v>0</v>
          </cell>
        </row>
        <row r="3145">
          <cell r="A3145" t="str">
            <v/>
          </cell>
          <cell r="B3145" t="str">
            <v/>
          </cell>
          <cell r="D3145" t="str">
            <v/>
          </cell>
          <cell r="F3145">
            <v>0</v>
          </cell>
          <cell r="G3145">
            <v>0</v>
          </cell>
        </row>
        <row r="3146">
          <cell r="A3146" t="str">
            <v/>
          </cell>
          <cell r="B3146" t="str">
            <v/>
          </cell>
          <cell r="D3146" t="str">
            <v/>
          </cell>
          <cell r="F3146">
            <v>0</v>
          </cell>
          <cell r="G3146">
            <v>0</v>
          </cell>
        </row>
        <row r="3147">
          <cell r="F3147" t="str">
            <v>Total C</v>
          </cell>
          <cell r="G3147">
            <v>0</v>
          </cell>
        </row>
        <row r="3149">
          <cell r="A3149" t="str">
            <v/>
          </cell>
          <cell r="B3149" t="str">
            <v/>
          </cell>
          <cell r="D3149" t="str">
            <v>Costo  Neto</v>
          </cell>
          <cell r="F3149" t="str">
            <v>Total D=A+B+C</v>
          </cell>
          <cell r="G3149">
            <v>0</v>
          </cell>
        </row>
        <row r="3151">
          <cell r="A3151" t="str">
            <v>ANALISIS DE PRECIOS</v>
          </cell>
        </row>
        <row r="3152">
          <cell r="A3152" t="str">
            <v>COMITENTE:</v>
          </cell>
          <cell r="B3152" t="str">
            <v>DIRECCIÓN DE INFRAESTRUCTURA ESCOLAR</v>
          </cell>
        </row>
        <row r="3153">
          <cell r="A3153" t="str">
            <v>CONTRATISTA:</v>
          </cell>
          <cell r="B3153">
            <v>0</v>
          </cell>
        </row>
        <row r="3154">
          <cell r="A3154" t="str">
            <v>OBRA:</v>
          </cell>
          <cell r="B3154" t="str">
            <v>ESCUELA 24 DE SEPTIEMBRE</v>
          </cell>
          <cell r="F3154" t="str">
            <v>PRECIOS A:</v>
          </cell>
          <cell r="G3154">
            <v>0</v>
          </cell>
        </row>
        <row r="3155">
          <cell r="A3155" t="str">
            <v>UBICACIÓN:</v>
          </cell>
          <cell r="B3155" t="str">
            <v>DEPARTAMENTO JACHAL</v>
          </cell>
        </row>
        <row r="3156">
          <cell r="A3156" t="str">
            <v>RUBRO:</v>
          </cell>
          <cell r="B3156" t="str">
            <v/>
          </cell>
          <cell r="C3156" t="str">
            <v/>
          </cell>
        </row>
        <row r="3157">
          <cell r="A3157" t="str">
            <v>ITEM:</v>
          </cell>
          <cell r="B3157" t="str">
            <v/>
          </cell>
          <cell r="C3157" t="str">
            <v/>
          </cell>
          <cell r="F3157" t="str">
            <v>UNIDAD:</v>
          </cell>
          <cell r="G3157" t="str">
            <v/>
          </cell>
        </row>
        <row r="3159">
          <cell r="A3159" t="str">
            <v>DATOS REDETERMINACION</v>
          </cell>
          <cell r="C3159" t="str">
            <v>DESIGNACION</v>
          </cell>
          <cell r="D3159" t="str">
            <v>U</v>
          </cell>
          <cell r="E3159" t="str">
            <v>Cantidad</v>
          </cell>
          <cell r="F3159" t="str">
            <v>$ Unitarios</v>
          </cell>
          <cell r="G3159" t="str">
            <v>$ Parcial</v>
          </cell>
        </row>
        <row r="3160">
          <cell r="A3160" t="str">
            <v>CÓDIGO</v>
          </cell>
          <cell r="B3160" t="str">
            <v>DESCRIPCIÓN</v>
          </cell>
        </row>
        <row r="3161">
          <cell r="C3161" t="str">
            <v>A - MATERIALES</v>
          </cell>
        </row>
        <row r="3162">
          <cell r="A3162" t="str">
            <v/>
          </cell>
          <cell r="B3162" t="str">
            <v/>
          </cell>
          <cell r="D3162" t="str">
            <v/>
          </cell>
          <cell r="F3162">
            <v>0</v>
          </cell>
          <cell r="G3162">
            <v>0</v>
          </cell>
        </row>
        <row r="3163">
          <cell r="A3163" t="str">
            <v/>
          </cell>
          <cell r="B3163" t="str">
            <v/>
          </cell>
          <cell r="D3163" t="str">
            <v/>
          </cell>
          <cell r="F3163">
            <v>0</v>
          </cell>
          <cell r="G3163">
            <v>0</v>
          </cell>
        </row>
        <row r="3164">
          <cell r="A3164" t="str">
            <v/>
          </cell>
          <cell r="B3164" t="str">
            <v/>
          </cell>
          <cell r="D3164" t="str">
            <v/>
          </cell>
          <cell r="F3164">
            <v>0</v>
          </cell>
          <cell r="G3164">
            <v>0</v>
          </cell>
        </row>
        <row r="3165">
          <cell r="A3165" t="str">
            <v/>
          </cell>
          <cell r="B3165" t="str">
            <v/>
          </cell>
          <cell r="D3165" t="str">
            <v/>
          </cell>
          <cell r="F3165">
            <v>0</v>
          </cell>
          <cell r="G3165">
            <v>0</v>
          </cell>
        </row>
        <row r="3166">
          <cell r="A3166" t="str">
            <v/>
          </cell>
          <cell r="B3166" t="str">
            <v/>
          </cell>
          <cell r="D3166" t="str">
            <v/>
          </cell>
          <cell r="F3166">
            <v>0</v>
          </cell>
          <cell r="G3166">
            <v>0</v>
          </cell>
        </row>
        <row r="3167">
          <cell r="A3167" t="str">
            <v/>
          </cell>
          <cell r="B3167" t="str">
            <v/>
          </cell>
          <cell r="D3167" t="str">
            <v/>
          </cell>
          <cell r="F3167">
            <v>0</v>
          </cell>
          <cell r="G3167">
            <v>0</v>
          </cell>
        </row>
        <row r="3168">
          <cell r="A3168" t="str">
            <v/>
          </cell>
          <cell r="B3168" t="str">
            <v/>
          </cell>
          <cell r="D3168" t="str">
            <v/>
          </cell>
          <cell r="F3168">
            <v>0</v>
          </cell>
          <cell r="G3168">
            <v>0</v>
          </cell>
        </row>
        <row r="3169">
          <cell r="A3169" t="str">
            <v/>
          </cell>
          <cell r="B3169" t="str">
            <v/>
          </cell>
          <cell r="D3169" t="str">
            <v/>
          </cell>
          <cell r="F3169">
            <v>0</v>
          </cell>
          <cell r="G3169">
            <v>0</v>
          </cell>
        </row>
        <row r="3170">
          <cell r="A3170" t="str">
            <v/>
          </cell>
          <cell r="B3170" t="str">
            <v/>
          </cell>
          <cell r="D3170" t="str">
            <v/>
          </cell>
          <cell r="F3170">
            <v>0</v>
          </cell>
          <cell r="G3170">
            <v>0</v>
          </cell>
        </row>
        <row r="3171">
          <cell r="A3171" t="str">
            <v/>
          </cell>
          <cell r="B3171" t="str">
            <v/>
          </cell>
          <cell r="D3171" t="str">
            <v/>
          </cell>
          <cell r="F3171">
            <v>0</v>
          </cell>
          <cell r="G3171">
            <v>0</v>
          </cell>
        </row>
        <row r="3172">
          <cell r="A3172" t="str">
            <v/>
          </cell>
          <cell r="B3172" t="str">
            <v/>
          </cell>
          <cell r="D3172" t="str">
            <v/>
          </cell>
          <cell r="F3172">
            <v>0</v>
          </cell>
          <cell r="G3172">
            <v>0</v>
          </cell>
        </row>
        <row r="3173">
          <cell r="A3173" t="str">
            <v/>
          </cell>
          <cell r="B3173" t="str">
            <v/>
          </cell>
          <cell r="D3173" t="str">
            <v/>
          </cell>
          <cell r="F3173">
            <v>0</v>
          </cell>
          <cell r="G3173">
            <v>0</v>
          </cell>
        </row>
        <row r="3174">
          <cell r="A3174" t="str">
            <v/>
          </cell>
          <cell r="B3174" t="str">
            <v/>
          </cell>
          <cell r="D3174" t="str">
            <v/>
          </cell>
          <cell r="F3174">
            <v>0</v>
          </cell>
          <cell r="G3174">
            <v>0</v>
          </cell>
        </row>
        <row r="3175">
          <cell r="A3175" t="str">
            <v/>
          </cell>
          <cell r="B3175" t="str">
            <v/>
          </cell>
          <cell r="D3175" t="str">
            <v/>
          </cell>
          <cell r="F3175">
            <v>0</v>
          </cell>
          <cell r="G3175">
            <v>0</v>
          </cell>
        </row>
        <row r="3176">
          <cell r="F3176" t="str">
            <v>Total A</v>
          </cell>
          <cell r="G3176">
            <v>0</v>
          </cell>
        </row>
        <row r="3177">
          <cell r="C3177" t="str">
            <v>B - MANO DE OBRA</v>
          </cell>
        </row>
        <row r="3178">
          <cell r="A3178" t="str">
            <v/>
          </cell>
          <cell r="B3178" t="str">
            <v/>
          </cell>
          <cell r="D3178" t="str">
            <v/>
          </cell>
          <cell r="F3178">
            <v>0</v>
          </cell>
          <cell r="G3178">
            <v>0</v>
          </cell>
        </row>
        <row r="3179">
          <cell r="A3179" t="str">
            <v/>
          </cell>
          <cell r="B3179" t="str">
            <v/>
          </cell>
          <cell r="D3179" t="str">
            <v/>
          </cell>
          <cell r="F3179">
            <v>0</v>
          </cell>
          <cell r="G3179">
            <v>0</v>
          </cell>
        </row>
        <row r="3180">
          <cell r="A3180" t="str">
            <v/>
          </cell>
          <cell r="B3180" t="str">
            <v/>
          </cell>
          <cell r="D3180" t="str">
            <v/>
          </cell>
          <cell r="F3180">
            <v>0</v>
          </cell>
          <cell r="G3180">
            <v>0</v>
          </cell>
        </row>
        <row r="3181">
          <cell r="A3181" t="str">
            <v/>
          </cell>
          <cell r="B3181" t="str">
            <v/>
          </cell>
          <cell r="D3181" t="str">
            <v/>
          </cell>
          <cell r="F3181">
            <v>0</v>
          </cell>
          <cell r="G3181">
            <v>0</v>
          </cell>
        </row>
        <row r="3182">
          <cell r="A3182" t="str">
            <v/>
          </cell>
          <cell r="B3182" t="str">
            <v/>
          </cell>
          <cell r="D3182" t="str">
            <v/>
          </cell>
          <cell r="F3182">
            <v>0</v>
          </cell>
          <cell r="G3182">
            <v>0</v>
          </cell>
        </row>
        <row r="3183">
          <cell r="A3183" t="str">
            <v/>
          </cell>
          <cell r="B3183" t="str">
            <v/>
          </cell>
          <cell r="D3183" t="str">
            <v/>
          </cell>
          <cell r="F3183">
            <v>0</v>
          </cell>
          <cell r="G3183">
            <v>0</v>
          </cell>
        </row>
        <row r="3184">
          <cell r="A3184" t="str">
            <v/>
          </cell>
          <cell r="B3184" t="str">
            <v/>
          </cell>
          <cell r="D3184" t="str">
            <v/>
          </cell>
          <cell r="F3184">
            <v>0</v>
          </cell>
          <cell r="G3184">
            <v>0</v>
          </cell>
        </row>
        <row r="3185">
          <cell r="A3185" t="str">
            <v/>
          </cell>
          <cell r="B3185" t="str">
            <v/>
          </cell>
          <cell r="D3185" t="str">
            <v/>
          </cell>
          <cell r="F3185">
            <v>0</v>
          </cell>
          <cell r="G3185">
            <v>0</v>
          </cell>
        </row>
        <row r="3186">
          <cell r="F3186" t="str">
            <v>Total B</v>
          </cell>
          <cell r="G3186">
            <v>0</v>
          </cell>
        </row>
        <row r="3187">
          <cell r="C3187" t="str">
            <v>C - EQUIPOS</v>
          </cell>
        </row>
        <row r="3188">
          <cell r="A3188" t="str">
            <v/>
          </cell>
          <cell r="B3188" t="str">
            <v/>
          </cell>
          <cell r="D3188" t="str">
            <v/>
          </cell>
          <cell r="F3188">
            <v>0</v>
          </cell>
          <cell r="G3188">
            <v>0</v>
          </cell>
        </row>
        <row r="3189">
          <cell r="A3189" t="str">
            <v/>
          </cell>
          <cell r="B3189" t="str">
            <v/>
          </cell>
          <cell r="D3189" t="str">
            <v/>
          </cell>
          <cell r="F3189">
            <v>0</v>
          </cell>
          <cell r="G3189">
            <v>0</v>
          </cell>
        </row>
        <row r="3190">
          <cell r="A3190" t="str">
            <v/>
          </cell>
          <cell r="B3190" t="str">
            <v/>
          </cell>
          <cell r="D3190" t="str">
            <v/>
          </cell>
          <cell r="F3190">
            <v>0</v>
          </cell>
          <cell r="G3190">
            <v>0</v>
          </cell>
        </row>
        <row r="3191">
          <cell r="A3191" t="str">
            <v/>
          </cell>
          <cell r="B3191" t="str">
            <v/>
          </cell>
          <cell r="D3191" t="str">
            <v/>
          </cell>
          <cell r="F3191">
            <v>0</v>
          </cell>
          <cell r="G3191">
            <v>0</v>
          </cell>
        </row>
        <row r="3192">
          <cell r="A3192" t="str">
            <v/>
          </cell>
          <cell r="B3192" t="str">
            <v/>
          </cell>
          <cell r="D3192" t="str">
            <v/>
          </cell>
          <cell r="F3192">
            <v>0</v>
          </cell>
          <cell r="G3192">
            <v>0</v>
          </cell>
        </row>
        <row r="3193">
          <cell r="A3193" t="str">
            <v/>
          </cell>
          <cell r="B3193" t="str">
            <v/>
          </cell>
          <cell r="D3193" t="str">
            <v/>
          </cell>
          <cell r="F3193">
            <v>0</v>
          </cell>
          <cell r="G3193">
            <v>0</v>
          </cell>
        </row>
        <row r="3194">
          <cell r="A3194" t="str">
            <v/>
          </cell>
          <cell r="B3194" t="str">
            <v/>
          </cell>
          <cell r="D3194" t="str">
            <v/>
          </cell>
          <cell r="F3194">
            <v>0</v>
          </cell>
          <cell r="G3194">
            <v>0</v>
          </cell>
        </row>
        <row r="3195">
          <cell r="A3195" t="str">
            <v/>
          </cell>
          <cell r="B3195" t="str">
            <v/>
          </cell>
          <cell r="D3195" t="str">
            <v/>
          </cell>
          <cell r="F3195">
            <v>0</v>
          </cell>
          <cell r="G3195">
            <v>0</v>
          </cell>
        </row>
        <row r="3196">
          <cell r="A3196" t="str">
            <v/>
          </cell>
          <cell r="B3196" t="str">
            <v/>
          </cell>
          <cell r="D3196" t="str">
            <v/>
          </cell>
          <cell r="F3196">
            <v>0</v>
          </cell>
          <cell r="G3196">
            <v>0</v>
          </cell>
        </row>
        <row r="3197">
          <cell r="F3197" t="str">
            <v>Total C</v>
          </cell>
          <cell r="G3197">
            <v>0</v>
          </cell>
        </row>
        <row r="3199">
          <cell r="A3199" t="str">
            <v/>
          </cell>
          <cell r="B3199" t="str">
            <v/>
          </cell>
          <cell r="D3199" t="str">
            <v>Costo  Neto</v>
          </cell>
          <cell r="F3199" t="str">
            <v>Total D=A+B+C</v>
          </cell>
          <cell r="G3199">
            <v>0</v>
          </cell>
        </row>
        <row r="3201">
          <cell r="A3201" t="str">
            <v>ANALISIS DE PRECIOS</v>
          </cell>
        </row>
        <row r="3202">
          <cell r="A3202" t="str">
            <v>COMITENTE:</v>
          </cell>
          <cell r="B3202" t="str">
            <v>DIRECCIÓN DE INFRAESTRUCTURA ESCOLAR</v>
          </cell>
        </row>
        <row r="3203">
          <cell r="A3203" t="str">
            <v>CONTRATISTA:</v>
          </cell>
          <cell r="B3203">
            <v>0</v>
          </cell>
        </row>
        <row r="3204">
          <cell r="A3204" t="str">
            <v>OBRA:</v>
          </cell>
          <cell r="B3204" t="str">
            <v>ESCUELA 24 DE SEPTIEMBRE</v>
          </cell>
          <cell r="F3204" t="str">
            <v>PRECIOS A:</v>
          </cell>
          <cell r="G3204">
            <v>0</v>
          </cell>
        </row>
        <row r="3205">
          <cell r="A3205" t="str">
            <v>UBICACIÓN:</v>
          </cell>
          <cell r="B3205" t="str">
            <v>DEPARTAMENTO JACHAL</v>
          </cell>
        </row>
        <row r="3206">
          <cell r="A3206" t="str">
            <v>RUBRO:</v>
          </cell>
          <cell r="B3206" t="str">
            <v/>
          </cell>
          <cell r="C3206" t="str">
            <v/>
          </cell>
        </row>
        <row r="3207">
          <cell r="A3207" t="str">
            <v>ITEM:</v>
          </cell>
          <cell r="B3207" t="str">
            <v/>
          </cell>
          <cell r="C3207" t="str">
            <v/>
          </cell>
          <cell r="F3207" t="str">
            <v>UNIDAD:</v>
          </cell>
          <cell r="G3207" t="str">
            <v/>
          </cell>
        </row>
        <row r="3209">
          <cell r="A3209" t="str">
            <v>DATOS REDETERMINACION</v>
          </cell>
          <cell r="C3209" t="str">
            <v>DESIGNACION</v>
          </cell>
          <cell r="D3209" t="str">
            <v>U</v>
          </cell>
          <cell r="E3209" t="str">
            <v>Cantidad</v>
          </cell>
          <cell r="F3209" t="str">
            <v>$ Unitarios</v>
          </cell>
          <cell r="G3209" t="str">
            <v>$ Parcial</v>
          </cell>
        </row>
        <row r="3210">
          <cell r="A3210" t="str">
            <v>CÓDIGO</v>
          </cell>
          <cell r="B3210" t="str">
            <v>DESCRIPCIÓN</v>
          </cell>
        </row>
        <row r="3211">
          <cell r="C3211" t="str">
            <v>A - MATERIALES</v>
          </cell>
        </row>
        <row r="3212">
          <cell r="A3212" t="str">
            <v/>
          </cell>
          <cell r="B3212" t="str">
            <v/>
          </cell>
          <cell r="D3212" t="str">
            <v/>
          </cell>
          <cell r="F3212">
            <v>0</v>
          </cell>
          <cell r="G3212">
            <v>0</v>
          </cell>
        </row>
        <row r="3213">
          <cell r="A3213" t="str">
            <v/>
          </cell>
          <cell r="B3213" t="str">
            <v/>
          </cell>
          <cell r="D3213" t="str">
            <v/>
          </cell>
          <cell r="F3213">
            <v>0</v>
          </cell>
          <cell r="G3213">
            <v>0</v>
          </cell>
        </row>
        <row r="3214">
          <cell r="A3214" t="str">
            <v/>
          </cell>
          <cell r="B3214" t="str">
            <v/>
          </cell>
          <cell r="D3214" t="str">
            <v/>
          </cell>
          <cell r="F3214">
            <v>0</v>
          </cell>
          <cell r="G3214">
            <v>0</v>
          </cell>
        </row>
        <row r="3215">
          <cell r="A3215" t="str">
            <v/>
          </cell>
          <cell r="B3215" t="str">
            <v/>
          </cell>
          <cell r="D3215" t="str">
            <v/>
          </cell>
          <cell r="F3215">
            <v>0</v>
          </cell>
          <cell r="G3215">
            <v>0</v>
          </cell>
        </row>
        <row r="3216">
          <cell r="A3216" t="str">
            <v/>
          </cell>
          <cell r="B3216" t="str">
            <v/>
          </cell>
          <cell r="D3216" t="str">
            <v/>
          </cell>
          <cell r="F3216">
            <v>0</v>
          </cell>
          <cell r="G3216">
            <v>0</v>
          </cell>
        </row>
        <row r="3217">
          <cell r="A3217" t="str">
            <v/>
          </cell>
          <cell r="B3217" t="str">
            <v/>
          </cell>
          <cell r="D3217" t="str">
            <v/>
          </cell>
          <cell r="F3217">
            <v>0</v>
          </cell>
          <cell r="G3217">
            <v>0</v>
          </cell>
        </row>
        <row r="3218">
          <cell r="A3218" t="str">
            <v/>
          </cell>
          <cell r="B3218" t="str">
            <v/>
          </cell>
          <cell r="D3218" t="str">
            <v/>
          </cell>
          <cell r="F3218">
            <v>0</v>
          </cell>
          <cell r="G3218">
            <v>0</v>
          </cell>
        </row>
        <row r="3219">
          <cell r="A3219" t="str">
            <v/>
          </cell>
          <cell r="B3219" t="str">
            <v/>
          </cell>
          <cell r="D3219" t="str">
            <v/>
          </cell>
          <cell r="F3219">
            <v>0</v>
          </cell>
          <cell r="G3219">
            <v>0</v>
          </cell>
        </row>
        <row r="3220">
          <cell r="A3220" t="str">
            <v/>
          </cell>
          <cell r="B3220" t="str">
            <v/>
          </cell>
          <cell r="D3220" t="str">
            <v/>
          </cell>
          <cell r="F3220">
            <v>0</v>
          </cell>
          <cell r="G3220">
            <v>0</v>
          </cell>
        </row>
        <row r="3221">
          <cell r="A3221" t="str">
            <v/>
          </cell>
          <cell r="B3221" t="str">
            <v/>
          </cell>
          <cell r="D3221" t="str">
            <v/>
          </cell>
          <cell r="F3221">
            <v>0</v>
          </cell>
          <cell r="G3221">
            <v>0</v>
          </cell>
        </row>
        <row r="3222">
          <cell r="A3222" t="str">
            <v/>
          </cell>
          <cell r="B3222" t="str">
            <v/>
          </cell>
          <cell r="D3222" t="str">
            <v/>
          </cell>
          <cell r="F3222">
            <v>0</v>
          </cell>
          <cell r="G3222">
            <v>0</v>
          </cell>
        </row>
        <row r="3223">
          <cell r="A3223" t="str">
            <v/>
          </cell>
          <cell r="B3223" t="str">
            <v/>
          </cell>
          <cell r="D3223" t="str">
            <v/>
          </cell>
          <cell r="F3223">
            <v>0</v>
          </cell>
          <cell r="G3223">
            <v>0</v>
          </cell>
        </row>
        <row r="3224">
          <cell r="A3224" t="str">
            <v/>
          </cell>
          <cell r="B3224" t="str">
            <v/>
          </cell>
          <cell r="D3224" t="str">
            <v/>
          </cell>
          <cell r="F3224">
            <v>0</v>
          </cell>
          <cell r="G3224">
            <v>0</v>
          </cell>
        </row>
        <row r="3225">
          <cell r="A3225" t="str">
            <v/>
          </cell>
          <cell r="B3225" t="str">
            <v/>
          </cell>
          <cell r="D3225" t="str">
            <v/>
          </cell>
          <cell r="F3225">
            <v>0</v>
          </cell>
          <cell r="G3225">
            <v>0</v>
          </cell>
        </row>
        <row r="3226">
          <cell r="F3226" t="str">
            <v>Total A</v>
          </cell>
          <cell r="G3226">
            <v>0</v>
          </cell>
        </row>
        <row r="3227">
          <cell r="C3227" t="str">
            <v>B - MANO DE OBRA</v>
          </cell>
        </row>
        <row r="3228">
          <cell r="A3228" t="str">
            <v/>
          </cell>
          <cell r="B3228" t="str">
            <v/>
          </cell>
          <cell r="D3228" t="str">
            <v/>
          </cell>
          <cell r="F3228">
            <v>0</v>
          </cell>
          <cell r="G3228">
            <v>0</v>
          </cell>
        </row>
        <row r="3229">
          <cell r="A3229" t="str">
            <v/>
          </cell>
          <cell r="B3229" t="str">
            <v/>
          </cell>
          <cell r="D3229" t="str">
            <v/>
          </cell>
          <cell r="F3229">
            <v>0</v>
          </cell>
          <cell r="G3229">
            <v>0</v>
          </cell>
        </row>
        <row r="3230">
          <cell r="A3230" t="str">
            <v/>
          </cell>
          <cell r="B3230" t="str">
            <v/>
          </cell>
          <cell r="D3230" t="str">
            <v/>
          </cell>
          <cell r="F3230">
            <v>0</v>
          </cell>
          <cell r="G3230">
            <v>0</v>
          </cell>
        </row>
        <row r="3231">
          <cell r="A3231" t="str">
            <v/>
          </cell>
          <cell r="B3231" t="str">
            <v/>
          </cell>
          <cell r="D3231" t="str">
            <v/>
          </cell>
          <cell r="F3231">
            <v>0</v>
          </cell>
          <cell r="G3231">
            <v>0</v>
          </cell>
        </row>
        <row r="3232">
          <cell r="A3232" t="str">
            <v/>
          </cell>
          <cell r="B3232" t="str">
            <v/>
          </cell>
          <cell r="D3232" t="str">
            <v/>
          </cell>
          <cell r="F3232">
            <v>0</v>
          </cell>
          <cell r="G3232">
            <v>0</v>
          </cell>
        </row>
        <row r="3233">
          <cell r="A3233" t="str">
            <v/>
          </cell>
          <cell r="B3233" t="str">
            <v/>
          </cell>
          <cell r="D3233" t="str">
            <v/>
          </cell>
          <cell r="F3233">
            <v>0</v>
          </cell>
          <cell r="G3233">
            <v>0</v>
          </cell>
        </row>
        <row r="3234">
          <cell r="A3234" t="str">
            <v/>
          </cell>
          <cell r="B3234" t="str">
            <v/>
          </cell>
          <cell r="D3234" t="str">
            <v/>
          </cell>
          <cell r="F3234">
            <v>0</v>
          </cell>
          <cell r="G3234">
            <v>0</v>
          </cell>
        </row>
        <row r="3235">
          <cell r="A3235" t="str">
            <v/>
          </cell>
          <cell r="B3235" t="str">
            <v/>
          </cell>
          <cell r="D3235" t="str">
            <v/>
          </cell>
          <cell r="F3235">
            <v>0</v>
          </cell>
          <cell r="G3235">
            <v>0</v>
          </cell>
        </row>
        <row r="3236">
          <cell r="F3236" t="str">
            <v>Total B</v>
          </cell>
          <cell r="G3236">
            <v>0</v>
          </cell>
        </row>
        <row r="3237">
          <cell r="C3237" t="str">
            <v>C - EQUIPOS</v>
          </cell>
        </row>
        <row r="3238">
          <cell r="A3238" t="str">
            <v/>
          </cell>
          <cell r="B3238" t="str">
            <v/>
          </cell>
          <cell r="D3238" t="str">
            <v/>
          </cell>
          <cell r="F3238">
            <v>0</v>
          </cell>
          <cell r="G3238">
            <v>0</v>
          </cell>
        </row>
        <row r="3239">
          <cell r="A3239" t="str">
            <v/>
          </cell>
          <cell r="B3239" t="str">
            <v/>
          </cell>
          <cell r="D3239" t="str">
            <v/>
          </cell>
          <cell r="F3239">
            <v>0</v>
          </cell>
          <cell r="G3239">
            <v>0</v>
          </cell>
        </row>
        <row r="3240">
          <cell r="A3240" t="str">
            <v/>
          </cell>
          <cell r="B3240" t="str">
            <v/>
          </cell>
          <cell r="D3240" t="str">
            <v/>
          </cell>
          <cell r="F3240">
            <v>0</v>
          </cell>
          <cell r="G3240">
            <v>0</v>
          </cell>
        </row>
        <row r="3241">
          <cell r="A3241" t="str">
            <v/>
          </cell>
          <cell r="B3241" t="str">
            <v/>
          </cell>
          <cell r="D3241" t="str">
            <v/>
          </cell>
          <cell r="F3241">
            <v>0</v>
          </cell>
          <cell r="G3241">
            <v>0</v>
          </cell>
        </row>
        <row r="3242">
          <cell r="A3242" t="str">
            <v/>
          </cell>
          <cell r="B3242" t="str">
            <v/>
          </cell>
          <cell r="D3242" t="str">
            <v/>
          </cell>
          <cell r="F3242">
            <v>0</v>
          </cell>
          <cell r="G3242">
            <v>0</v>
          </cell>
        </row>
        <row r="3243">
          <cell r="A3243" t="str">
            <v/>
          </cell>
          <cell r="B3243" t="str">
            <v/>
          </cell>
          <cell r="D3243" t="str">
            <v/>
          </cell>
          <cell r="F3243">
            <v>0</v>
          </cell>
          <cell r="G3243">
            <v>0</v>
          </cell>
        </row>
        <row r="3244">
          <cell r="A3244" t="str">
            <v/>
          </cell>
          <cell r="B3244" t="str">
            <v/>
          </cell>
          <cell r="D3244" t="str">
            <v/>
          </cell>
          <cell r="F3244">
            <v>0</v>
          </cell>
          <cell r="G3244">
            <v>0</v>
          </cell>
        </row>
        <row r="3245">
          <cell r="A3245" t="str">
            <v/>
          </cell>
          <cell r="B3245" t="str">
            <v/>
          </cell>
          <cell r="D3245" t="str">
            <v/>
          </cell>
          <cell r="F3245">
            <v>0</v>
          </cell>
          <cell r="G3245">
            <v>0</v>
          </cell>
        </row>
        <row r="3246">
          <cell r="A3246" t="str">
            <v/>
          </cell>
          <cell r="B3246" t="str">
            <v/>
          </cell>
          <cell r="D3246" t="str">
            <v/>
          </cell>
          <cell r="F3246">
            <v>0</v>
          </cell>
          <cell r="G3246">
            <v>0</v>
          </cell>
        </row>
        <row r="3247">
          <cell r="F3247" t="str">
            <v>Total C</v>
          </cell>
          <cell r="G3247">
            <v>0</v>
          </cell>
        </row>
        <row r="3249">
          <cell r="A3249" t="str">
            <v/>
          </cell>
          <cell r="B3249" t="str">
            <v/>
          </cell>
          <cell r="D3249" t="str">
            <v>Costo  Neto</v>
          </cell>
          <cell r="F3249" t="str">
            <v>Total D=A+B+C</v>
          </cell>
          <cell r="G3249">
            <v>0</v>
          </cell>
        </row>
        <row r="3251">
          <cell r="A3251" t="str">
            <v>ANALISIS DE PRECIOS</v>
          </cell>
        </row>
        <row r="3252">
          <cell r="A3252" t="str">
            <v>COMITENTE:</v>
          </cell>
          <cell r="B3252" t="str">
            <v>DIRECCIÓN DE INFRAESTRUCTURA ESCOLAR</v>
          </cell>
        </row>
        <row r="3253">
          <cell r="A3253" t="str">
            <v>CONTRATISTA:</v>
          </cell>
          <cell r="B3253">
            <v>0</v>
          </cell>
        </row>
        <row r="3254">
          <cell r="A3254" t="str">
            <v>OBRA:</v>
          </cell>
          <cell r="B3254" t="str">
            <v>ESCUELA 24 DE SEPTIEMBRE</v>
          </cell>
          <cell r="F3254" t="str">
            <v>PRECIOS A:</v>
          </cell>
          <cell r="G3254">
            <v>0</v>
          </cell>
        </row>
        <row r="3255">
          <cell r="A3255" t="str">
            <v>UBICACIÓN:</v>
          </cell>
          <cell r="B3255" t="str">
            <v>DEPARTAMENTO JACHAL</v>
          </cell>
        </row>
        <row r="3256">
          <cell r="A3256" t="str">
            <v>RUBRO:</v>
          </cell>
          <cell r="B3256" t="str">
            <v/>
          </cell>
          <cell r="C3256" t="str">
            <v/>
          </cell>
        </row>
        <row r="3257">
          <cell r="A3257" t="str">
            <v>ITEM:</v>
          </cell>
          <cell r="B3257" t="str">
            <v/>
          </cell>
          <cell r="C3257" t="str">
            <v/>
          </cell>
          <cell r="F3257" t="str">
            <v>UNIDAD:</v>
          </cell>
          <cell r="G3257" t="str">
            <v/>
          </cell>
        </row>
        <row r="3259">
          <cell r="A3259" t="str">
            <v>DATOS REDETERMINACION</v>
          </cell>
          <cell r="C3259" t="str">
            <v>DESIGNACION</v>
          </cell>
          <cell r="D3259" t="str">
            <v>U</v>
          </cell>
          <cell r="E3259" t="str">
            <v>Cantidad</v>
          </cell>
          <cell r="F3259" t="str">
            <v>$ Unitarios</v>
          </cell>
          <cell r="G3259" t="str">
            <v>$ Parcial</v>
          </cell>
        </row>
        <row r="3260">
          <cell r="A3260" t="str">
            <v>CÓDIGO</v>
          </cell>
          <cell r="B3260" t="str">
            <v>DESCRIPCIÓN</v>
          </cell>
        </row>
        <row r="3261">
          <cell r="C3261" t="str">
            <v>A - MATERIALES</v>
          </cell>
        </row>
        <row r="3262">
          <cell r="A3262" t="str">
            <v/>
          </cell>
          <cell r="B3262" t="str">
            <v/>
          </cell>
          <cell r="D3262" t="str">
            <v/>
          </cell>
          <cell r="F3262">
            <v>0</v>
          </cell>
          <cell r="G3262">
            <v>0</v>
          </cell>
        </row>
        <row r="3263">
          <cell r="A3263" t="str">
            <v/>
          </cell>
          <cell r="B3263" t="str">
            <v/>
          </cell>
          <cell r="D3263" t="str">
            <v/>
          </cell>
          <cell r="F3263">
            <v>0</v>
          </cell>
          <cell r="G3263">
            <v>0</v>
          </cell>
        </row>
        <row r="3264">
          <cell r="A3264" t="str">
            <v/>
          </cell>
          <cell r="B3264" t="str">
            <v/>
          </cell>
          <cell r="D3264" t="str">
            <v/>
          </cell>
          <cell r="F3264">
            <v>0</v>
          </cell>
          <cell r="G3264">
            <v>0</v>
          </cell>
        </row>
        <row r="3265">
          <cell r="A3265" t="str">
            <v/>
          </cell>
          <cell r="B3265" t="str">
            <v/>
          </cell>
          <cell r="D3265" t="str">
            <v/>
          </cell>
          <cell r="F3265">
            <v>0</v>
          </cell>
          <cell r="G3265">
            <v>0</v>
          </cell>
        </row>
        <row r="3266">
          <cell r="A3266" t="str">
            <v/>
          </cell>
          <cell r="B3266" t="str">
            <v/>
          </cell>
          <cell r="D3266" t="str">
            <v/>
          </cell>
          <cell r="F3266">
            <v>0</v>
          </cell>
          <cell r="G3266">
            <v>0</v>
          </cell>
        </row>
        <row r="3267">
          <cell r="A3267" t="str">
            <v/>
          </cell>
          <cell r="B3267" t="str">
            <v/>
          </cell>
          <cell r="D3267" t="str">
            <v/>
          </cell>
          <cell r="F3267">
            <v>0</v>
          </cell>
          <cell r="G3267">
            <v>0</v>
          </cell>
        </row>
        <row r="3268">
          <cell r="A3268" t="str">
            <v/>
          </cell>
          <cell r="B3268" t="str">
            <v/>
          </cell>
          <cell r="D3268" t="str">
            <v/>
          </cell>
          <cell r="F3268">
            <v>0</v>
          </cell>
          <cell r="G3268">
            <v>0</v>
          </cell>
        </row>
        <row r="3269">
          <cell r="A3269" t="str">
            <v/>
          </cell>
          <cell r="B3269" t="str">
            <v/>
          </cell>
          <cell r="D3269" t="str">
            <v/>
          </cell>
          <cell r="F3269">
            <v>0</v>
          </cell>
          <cell r="G3269">
            <v>0</v>
          </cell>
        </row>
        <row r="3270">
          <cell r="A3270" t="str">
            <v/>
          </cell>
          <cell r="B3270" t="str">
            <v/>
          </cell>
          <cell r="D3270" t="str">
            <v/>
          </cell>
          <cell r="F3270">
            <v>0</v>
          </cell>
          <cell r="G3270">
            <v>0</v>
          </cell>
        </row>
        <row r="3271">
          <cell r="A3271" t="str">
            <v/>
          </cell>
          <cell r="B3271" t="str">
            <v/>
          </cell>
          <cell r="D3271" t="str">
            <v/>
          </cell>
          <cell r="F3271">
            <v>0</v>
          </cell>
          <cell r="G3271">
            <v>0</v>
          </cell>
        </row>
        <row r="3272">
          <cell r="A3272" t="str">
            <v/>
          </cell>
          <cell r="B3272" t="str">
            <v/>
          </cell>
          <cell r="D3272" t="str">
            <v/>
          </cell>
          <cell r="F3272">
            <v>0</v>
          </cell>
          <cell r="G3272">
            <v>0</v>
          </cell>
        </row>
        <row r="3273">
          <cell r="A3273" t="str">
            <v/>
          </cell>
          <cell r="B3273" t="str">
            <v/>
          </cell>
          <cell r="D3273" t="str">
            <v/>
          </cell>
          <cell r="F3273">
            <v>0</v>
          </cell>
          <cell r="G3273">
            <v>0</v>
          </cell>
        </row>
        <row r="3274">
          <cell r="A3274" t="str">
            <v/>
          </cell>
          <cell r="B3274" t="str">
            <v/>
          </cell>
          <cell r="D3274" t="str">
            <v/>
          </cell>
          <cell r="F3274">
            <v>0</v>
          </cell>
          <cell r="G3274">
            <v>0</v>
          </cell>
        </row>
        <row r="3275">
          <cell r="A3275" t="str">
            <v/>
          </cell>
          <cell r="B3275" t="str">
            <v/>
          </cell>
          <cell r="D3275" t="str">
            <v/>
          </cell>
          <cell r="F3275">
            <v>0</v>
          </cell>
          <cell r="G3275">
            <v>0</v>
          </cell>
        </row>
        <row r="3276">
          <cell r="F3276" t="str">
            <v>Total A</v>
          </cell>
          <cell r="G3276">
            <v>0</v>
          </cell>
        </row>
        <row r="3277">
          <cell r="C3277" t="str">
            <v>B - MANO DE OBRA</v>
          </cell>
        </row>
        <row r="3278">
          <cell r="A3278" t="str">
            <v/>
          </cell>
          <cell r="B3278" t="str">
            <v/>
          </cell>
          <cell r="D3278" t="str">
            <v/>
          </cell>
          <cell r="F3278">
            <v>0</v>
          </cell>
          <cell r="G3278">
            <v>0</v>
          </cell>
        </row>
        <row r="3279">
          <cell r="A3279" t="str">
            <v/>
          </cell>
          <cell r="B3279" t="str">
            <v/>
          </cell>
          <cell r="D3279" t="str">
            <v/>
          </cell>
          <cell r="F3279">
            <v>0</v>
          </cell>
          <cell r="G3279">
            <v>0</v>
          </cell>
        </row>
        <row r="3280">
          <cell r="A3280" t="str">
            <v/>
          </cell>
          <cell r="B3280" t="str">
            <v/>
          </cell>
          <cell r="D3280" t="str">
            <v/>
          </cell>
          <cell r="F3280">
            <v>0</v>
          </cell>
          <cell r="G3280">
            <v>0</v>
          </cell>
        </row>
        <row r="3281">
          <cell r="A3281" t="str">
            <v/>
          </cell>
          <cell r="B3281" t="str">
            <v/>
          </cell>
          <cell r="D3281" t="str">
            <v/>
          </cell>
          <cell r="F3281">
            <v>0</v>
          </cell>
          <cell r="G3281">
            <v>0</v>
          </cell>
        </row>
        <row r="3282">
          <cell r="A3282" t="str">
            <v/>
          </cell>
          <cell r="B3282" t="str">
            <v/>
          </cell>
          <cell r="D3282" t="str">
            <v/>
          </cell>
          <cell r="F3282">
            <v>0</v>
          </cell>
          <cell r="G3282">
            <v>0</v>
          </cell>
        </row>
        <row r="3283">
          <cell r="A3283" t="str">
            <v/>
          </cell>
          <cell r="B3283" t="str">
            <v/>
          </cell>
          <cell r="D3283" t="str">
            <v/>
          </cell>
          <cell r="F3283">
            <v>0</v>
          </cell>
          <cell r="G3283">
            <v>0</v>
          </cell>
        </row>
        <row r="3284">
          <cell r="A3284" t="str">
            <v/>
          </cell>
          <cell r="B3284" t="str">
            <v/>
          </cell>
          <cell r="D3284" t="str">
            <v/>
          </cell>
          <cell r="F3284">
            <v>0</v>
          </cell>
          <cell r="G3284">
            <v>0</v>
          </cell>
        </row>
        <row r="3285">
          <cell r="A3285" t="str">
            <v/>
          </cell>
          <cell r="B3285" t="str">
            <v/>
          </cell>
          <cell r="D3285" t="str">
            <v/>
          </cell>
          <cell r="F3285">
            <v>0</v>
          </cell>
          <cell r="G3285">
            <v>0</v>
          </cell>
        </row>
        <row r="3286">
          <cell r="F3286" t="str">
            <v>Total B</v>
          </cell>
          <cell r="G3286">
            <v>0</v>
          </cell>
        </row>
        <row r="3287">
          <cell r="C3287" t="str">
            <v>C - EQUIPOS</v>
          </cell>
        </row>
        <row r="3288">
          <cell r="A3288" t="str">
            <v/>
          </cell>
          <cell r="B3288" t="str">
            <v/>
          </cell>
          <cell r="D3288" t="str">
            <v/>
          </cell>
          <cell r="F3288">
            <v>0</v>
          </cell>
          <cell r="G3288">
            <v>0</v>
          </cell>
        </row>
        <row r="3289">
          <cell r="A3289" t="str">
            <v/>
          </cell>
          <cell r="B3289" t="str">
            <v/>
          </cell>
          <cell r="D3289" t="str">
            <v/>
          </cell>
          <cell r="F3289">
            <v>0</v>
          </cell>
          <cell r="G3289">
            <v>0</v>
          </cell>
        </row>
        <row r="3290">
          <cell r="A3290" t="str">
            <v/>
          </cell>
          <cell r="B3290" t="str">
            <v/>
          </cell>
          <cell r="D3290" t="str">
            <v/>
          </cell>
          <cell r="F3290">
            <v>0</v>
          </cell>
          <cell r="G3290">
            <v>0</v>
          </cell>
        </row>
        <row r="3291">
          <cell r="A3291" t="str">
            <v/>
          </cell>
          <cell r="B3291" t="str">
            <v/>
          </cell>
          <cell r="D3291" t="str">
            <v/>
          </cell>
          <cell r="F3291">
            <v>0</v>
          </cell>
          <cell r="G3291">
            <v>0</v>
          </cell>
        </row>
        <row r="3292">
          <cell r="A3292" t="str">
            <v/>
          </cell>
          <cell r="B3292" t="str">
            <v/>
          </cell>
          <cell r="D3292" t="str">
            <v/>
          </cell>
          <cell r="F3292">
            <v>0</v>
          </cell>
          <cell r="G3292">
            <v>0</v>
          </cell>
        </row>
        <row r="3293">
          <cell r="A3293" t="str">
            <v/>
          </cell>
          <cell r="B3293" t="str">
            <v/>
          </cell>
          <cell r="D3293" t="str">
            <v/>
          </cell>
          <cell r="F3293">
            <v>0</v>
          </cell>
          <cell r="G3293">
            <v>0</v>
          </cell>
        </row>
        <row r="3294">
          <cell r="A3294" t="str">
            <v/>
          </cell>
          <cell r="B3294" t="str">
            <v/>
          </cell>
          <cell r="D3294" t="str">
            <v/>
          </cell>
          <cell r="F3294">
            <v>0</v>
          </cell>
          <cell r="G3294">
            <v>0</v>
          </cell>
        </row>
        <row r="3295">
          <cell r="A3295" t="str">
            <v/>
          </cell>
          <cell r="B3295" t="str">
            <v/>
          </cell>
          <cell r="D3295" t="str">
            <v/>
          </cell>
          <cell r="F3295">
            <v>0</v>
          </cell>
          <cell r="G3295">
            <v>0</v>
          </cell>
        </row>
        <row r="3296">
          <cell r="A3296" t="str">
            <v/>
          </cell>
          <cell r="B3296" t="str">
            <v/>
          </cell>
          <cell r="D3296" t="str">
            <v/>
          </cell>
          <cell r="F3296">
            <v>0</v>
          </cell>
          <cell r="G3296">
            <v>0</v>
          </cell>
        </row>
        <row r="3297">
          <cell r="F3297" t="str">
            <v>Total C</v>
          </cell>
          <cell r="G3297">
            <v>0</v>
          </cell>
        </row>
        <row r="3299">
          <cell r="A3299" t="str">
            <v/>
          </cell>
          <cell r="B3299" t="str">
            <v/>
          </cell>
          <cell r="D3299" t="str">
            <v>Costo  Neto</v>
          </cell>
          <cell r="F3299" t="str">
            <v>Total D=A+B+C</v>
          </cell>
          <cell r="G3299">
            <v>0</v>
          </cell>
        </row>
        <row r="3301">
          <cell r="A3301" t="str">
            <v>ANALISIS DE PRECIOS</v>
          </cell>
        </row>
        <row r="3302">
          <cell r="A3302" t="str">
            <v>COMITENTE:</v>
          </cell>
          <cell r="B3302" t="str">
            <v>DIRECCIÓN DE INFRAESTRUCTURA ESCOLAR</v>
          </cell>
        </row>
        <row r="3303">
          <cell r="A3303" t="str">
            <v>CONTRATISTA:</v>
          </cell>
          <cell r="B3303">
            <v>0</v>
          </cell>
        </row>
        <row r="3304">
          <cell r="A3304" t="str">
            <v>OBRA:</v>
          </cell>
          <cell r="B3304" t="str">
            <v>ESCUELA 24 DE SEPTIEMBRE</v>
          </cell>
          <cell r="F3304" t="str">
            <v>PRECIOS A:</v>
          </cell>
          <cell r="G3304">
            <v>0</v>
          </cell>
        </row>
        <row r="3305">
          <cell r="A3305" t="str">
            <v>UBICACIÓN:</v>
          </cell>
          <cell r="B3305" t="str">
            <v>DEPARTAMENTO JACHAL</v>
          </cell>
        </row>
        <row r="3306">
          <cell r="A3306" t="str">
            <v>RUBRO:</v>
          </cell>
          <cell r="B3306" t="str">
            <v/>
          </cell>
          <cell r="C3306" t="str">
            <v/>
          </cell>
        </row>
        <row r="3307">
          <cell r="A3307" t="str">
            <v>ITEM:</v>
          </cell>
          <cell r="B3307" t="str">
            <v/>
          </cell>
          <cell r="C3307" t="str">
            <v/>
          </cell>
          <cell r="F3307" t="str">
            <v>UNIDAD:</v>
          </cell>
          <cell r="G3307" t="str">
            <v/>
          </cell>
        </row>
        <row r="3309">
          <cell r="A3309" t="str">
            <v>DATOS REDETERMINACION</v>
          </cell>
          <cell r="C3309" t="str">
            <v>DESIGNACION</v>
          </cell>
          <cell r="D3309" t="str">
            <v>U</v>
          </cell>
          <cell r="E3309" t="str">
            <v>Cantidad</v>
          </cell>
          <cell r="F3309" t="str">
            <v>$ Unitarios</v>
          </cell>
          <cell r="G3309" t="str">
            <v>$ Parcial</v>
          </cell>
        </row>
        <row r="3310">
          <cell r="A3310" t="str">
            <v>CÓDIGO</v>
          </cell>
          <cell r="B3310" t="str">
            <v>DESCRIPCIÓN</v>
          </cell>
        </row>
        <row r="3311">
          <cell r="C3311" t="str">
            <v>A - MATERIALES</v>
          </cell>
        </row>
        <row r="3312">
          <cell r="A3312" t="str">
            <v/>
          </cell>
          <cell r="B3312" t="str">
            <v/>
          </cell>
          <cell r="D3312" t="str">
            <v/>
          </cell>
          <cell r="F3312">
            <v>0</v>
          </cell>
          <cell r="G3312">
            <v>0</v>
          </cell>
        </row>
        <row r="3313">
          <cell r="A3313" t="str">
            <v/>
          </cell>
          <cell r="B3313" t="str">
            <v/>
          </cell>
          <cell r="D3313" t="str">
            <v/>
          </cell>
          <cell r="F3313">
            <v>0</v>
          </cell>
          <cell r="G3313">
            <v>0</v>
          </cell>
        </row>
        <row r="3314">
          <cell r="A3314" t="str">
            <v/>
          </cell>
          <cell r="B3314" t="str">
            <v/>
          </cell>
          <cell r="D3314" t="str">
            <v/>
          </cell>
          <cell r="F3314">
            <v>0</v>
          </cell>
          <cell r="G3314">
            <v>0</v>
          </cell>
        </row>
        <row r="3315">
          <cell r="A3315" t="str">
            <v/>
          </cell>
          <cell r="B3315" t="str">
            <v/>
          </cell>
          <cell r="D3315" t="str">
            <v/>
          </cell>
          <cell r="F3315">
            <v>0</v>
          </cell>
          <cell r="G3315">
            <v>0</v>
          </cell>
        </row>
        <row r="3316">
          <cell r="A3316" t="str">
            <v/>
          </cell>
          <cell r="B3316" t="str">
            <v/>
          </cell>
          <cell r="D3316" t="str">
            <v/>
          </cell>
          <cell r="F3316">
            <v>0</v>
          </cell>
          <cell r="G3316">
            <v>0</v>
          </cell>
        </row>
        <row r="3317">
          <cell r="A3317" t="str">
            <v/>
          </cell>
          <cell r="B3317" t="str">
            <v/>
          </cell>
          <cell r="D3317" t="str">
            <v/>
          </cell>
          <cell r="F3317">
            <v>0</v>
          </cell>
          <cell r="G3317">
            <v>0</v>
          </cell>
        </row>
        <row r="3318">
          <cell r="A3318" t="str">
            <v/>
          </cell>
          <cell r="B3318" t="str">
            <v/>
          </cell>
          <cell r="D3318" t="str">
            <v/>
          </cell>
          <cell r="F3318">
            <v>0</v>
          </cell>
          <cell r="G3318">
            <v>0</v>
          </cell>
        </row>
        <row r="3319">
          <cell r="A3319" t="str">
            <v/>
          </cell>
          <cell r="B3319" t="str">
            <v/>
          </cell>
          <cell r="D3319" t="str">
            <v/>
          </cell>
          <cell r="F3319">
            <v>0</v>
          </cell>
          <cell r="G3319">
            <v>0</v>
          </cell>
        </row>
        <row r="3320">
          <cell r="A3320" t="str">
            <v/>
          </cell>
          <cell r="B3320" t="str">
            <v/>
          </cell>
          <cell r="D3320" t="str">
            <v/>
          </cell>
          <cell r="F3320">
            <v>0</v>
          </cell>
          <cell r="G3320">
            <v>0</v>
          </cell>
        </row>
        <row r="3321">
          <cell r="A3321" t="str">
            <v/>
          </cell>
          <cell r="B3321" t="str">
            <v/>
          </cell>
          <cell r="D3321" t="str">
            <v/>
          </cell>
          <cell r="F3321">
            <v>0</v>
          </cell>
          <cell r="G3321">
            <v>0</v>
          </cell>
        </row>
        <row r="3322">
          <cell r="A3322" t="str">
            <v/>
          </cell>
          <cell r="B3322" t="str">
            <v/>
          </cell>
          <cell r="D3322" t="str">
            <v/>
          </cell>
          <cell r="F3322">
            <v>0</v>
          </cell>
          <cell r="G3322">
            <v>0</v>
          </cell>
        </row>
        <row r="3323">
          <cell r="A3323" t="str">
            <v/>
          </cell>
          <cell r="B3323" t="str">
            <v/>
          </cell>
          <cell r="D3323" t="str">
            <v/>
          </cell>
          <cell r="F3323">
            <v>0</v>
          </cell>
          <cell r="G3323">
            <v>0</v>
          </cell>
        </row>
        <row r="3324">
          <cell r="A3324" t="str">
            <v/>
          </cell>
          <cell r="B3324" t="str">
            <v/>
          </cell>
          <cell r="D3324" t="str">
            <v/>
          </cell>
          <cell r="F3324">
            <v>0</v>
          </cell>
          <cell r="G3324">
            <v>0</v>
          </cell>
        </row>
        <row r="3325">
          <cell r="A3325" t="str">
            <v/>
          </cell>
          <cell r="B3325" t="str">
            <v/>
          </cell>
          <cell r="D3325" t="str">
            <v/>
          </cell>
          <cell r="F3325">
            <v>0</v>
          </cell>
          <cell r="G3325">
            <v>0</v>
          </cell>
        </row>
        <row r="3326">
          <cell r="F3326" t="str">
            <v>Total A</v>
          </cell>
          <cell r="G3326">
            <v>0</v>
          </cell>
        </row>
        <row r="3327">
          <cell r="C3327" t="str">
            <v>B - MANO DE OBRA</v>
          </cell>
        </row>
        <row r="3328">
          <cell r="A3328" t="str">
            <v/>
          </cell>
          <cell r="B3328" t="str">
            <v/>
          </cell>
          <cell r="D3328" t="str">
            <v/>
          </cell>
          <cell r="F3328">
            <v>0</v>
          </cell>
          <cell r="G3328">
            <v>0</v>
          </cell>
        </row>
        <row r="3329">
          <cell r="A3329" t="str">
            <v/>
          </cell>
          <cell r="B3329" t="str">
            <v/>
          </cell>
          <cell r="D3329" t="str">
            <v/>
          </cell>
          <cell r="F3329">
            <v>0</v>
          </cell>
          <cell r="G3329">
            <v>0</v>
          </cell>
        </row>
        <row r="3330">
          <cell r="A3330" t="str">
            <v/>
          </cell>
          <cell r="B3330" t="str">
            <v/>
          </cell>
          <cell r="D3330" t="str">
            <v/>
          </cell>
          <cell r="F3330">
            <v>0</v>
          </cell>
          <cell r="G3330">
            <v>0</v>
          </cell>
        </row>
        <row r="3331">
          <cell r="A3331" t="str">
            <v/>
          </cell>
          <cell r="B3331" t="str">
            <v/>
          </cell>
          <cell r="D3331" t="str">
            <v/>
          </cell>
          <cell r="F3331">
            <v>0</v>
          </cell>
          <cell r="G3331">
            <v>0</v>
          </cell>
        </row>
        <row r="3332">
          <cell r="A3332" t="str">
            <v/>
          </cell>
          <cell r="B3332" t="str">
            <v/>
          </cell>
          <cell r="D3332" t="str">
            <v/>
          </cell>
          <cell r="F3332">
            <v>0</v>
          </cell>
          <cell r="G3332">
            <v>0</v>
          </cell>
        </row>
        <row r="3333">
          <cell r="A3333" t="str">
            <v/>
          </cell>
          <cell r="B3333" t="str">
            <v/>
          </cell>
          <cell r="D3333" t="str">
            <v/>
          </cell>
          <cell r="F3333">
            <v>0</v>
          </cell>
          <cell r="G3333">
            <v>0</v>
          </cell>
        </row>
        <row r="3334">
          <cell r="A3334" t="str">
            <v/>
          </cell>
          <cell r="B3334" t="str">
            <v/>
          </cell>
          <cell r="D3334" t="str">
            <v/>
          </cell>
          <cell r="F3334">
            <v>0</v>
          </cell>
          <cell r="G3334">
            <v>0</v>
          </cell>
        </row>
        <row r="3335">
          <cell r="A3335" t="str">
            <v/>
          </cell>
          <cell r="B3335" t="str">
            <v/>
          </cell>
          <cell r="D3335" t="str">
            <v/>
          </cell>
          <cell r="F3335">
            <v>0</v>
          </cell>
          <cell r="G3335">
            <v>0</v>
          </cell>
        </row>
        <row r="3336">
          <cell r="F3336" t="str">
            <v>Total B</v>
          </cell>
          <cell r="G3336">
            <v>0</v>
          </cell>
        </row>
        <row r="3337">
          <cell r="C3337" t="str">
            <v>C - EQUIPOS</v>
          </cell>
        </row>
        <row r="3338">
          <cell r="A3338" t="str">
            <v/>
          </cell>
          <cell r="B3338" t="str">
            <v/>
          </cell>
          <cell r="D3338" t="str">
            <v/>
          </cell>
          <cell r="F3338">
            <v>0</v>
          </cell>
          <cell r="G3338">
            <v>0</v>
          </cell>
        </row>
        <row r="3339">
          <cell r="A3339" t="str">
            <v/>
          </cell>
          <cell r="B3339" t="str">
            <v/>
          </cell>
          <cell r="D3339" t="str">
            <v/>
          </cell>
          <cell r="F3339">
            <v>0</v>
          </cell>
          <cell r="G3339">
            <v>0</v>
          </cell>
        </row>
        <row r="3340">
          <cell r="A3340" t="str">
            <v/>
          </cell>
          <cell r="B3340" t="str">
            <v/>
          </cell>
          <cell r="D3340" t="str">
            <v/>
          </cell>
          <cell r="F3340">
            <v>0</v>
          </cell>
          <cell r="G3340">
            <v>0</v>
          </cell>
        </row>
        <row r="3341">
          <cell r="A3341" t="str">
            <v/>
          </cell>
          <cell r="B3341" t="str">
            <v/>
          </cell>
          <cell r="D3341" t="str">
            <v/>
          </cell>
          <cell r="F3341">
            <v>0</v>
          </cell>
          <cell r="G3341">
            <v>0</v>
          </cell>
        </row>
        <row r="3342">
          <cell r="A3342" t="str">
            <v/>
          </cell>
          <cell r="B3342" t="str">
            <v/>
          </cell>
          <cell r="D3342" t="str">
            <v/>
          </cell>
          <cell r="F3342">
            <v>0</v>
          </cell>
          <cell r="G3342">
            <v>0</v>
          </cell>
        </row>
        <row r="3343">
          <cell r="A3343" t="str">
            <v/>
          </cell>
          <cell r="B3343" t="str">
            <v/>
          </cell>
          <cell r="D3343" t="str">
            <v/>
          </cell>
          <cell r="F3343">
            <v>0</v>
          </cell>
          <cell r="G3343">
            <v>0</v>
          </cell>
        </row>
        <row r="3344">
          <cell r="A3344" t="str">
            <v/>
          </cell>
          <cell r="B3344" t="str">
            <v/>
          </cell>
          <cell r="D3344" t="str">
            <v/>
          </cell>
          <cell r="F3344">
            <v>0</v>
          </cell>
          <cell r="G3344">
            <v>0</v>
          </cell>
        </row>
        <row r="3345">
          <cell r="A3345" t="str">
            <v/>
          </cell>
          <cell r="B3345" t="str">
            <v/>
          </cell>
          <cell r="D3345" t="str">
            <v/>
          </cell>
          <cell r="F3345">
            <v>0</v>
          </cell>
          <cell r="G3345">
            <v>0</v>
          </cell>
        </row>
        <row r="3346">
          <cell r="A3346" t="str">
            <v/>
          </cell>
          <cell r="B3346" t="str">
            <v/>
          </cell>
          <cell r="D3346" t="str">
            <v/>
          </cell>
          <cell r="F3346">
            <v>0</v>
          </cell>
          <cell r="G3346">
            <v>0</v>
          </cell>
        </row>
        <row r="3347">
          <cell r="F3347" t="str">
            <v>Total C</v>
          </cell>
          <cell r="G3347">
            <v>0</v>
          </cell>
        </row>
        <row r="3349">
          <cell r="A3349" t="str">
            <v/>
          </cell>
          <cell r="B3349" t="str">
            <v/>
          </cell>
          <cell r="D3349" t="str">
            <v>Costo  Neto</v>
          </cell>
          <cell r="F3349" t="str">
            <v>Total D=A+B+C</v>
          </cell>
          <cell r="G3349">
            <v>0</v>
          </cell>
        </row>
        <row r="3351">
          <cell r="A3351" t="str">
            <v>ANALISIS DE PRECIOS</v>
          </cell>
        </row>
        <row r="3352">
          <cell r="A3352" t="str">
            <v>COMITENTE:</v>
          </cell>
          <cell r="B3352" t="str">
            <v>DIRECCIÓN DE INFRAESTRUCTURA ESCOLAR</v>
          </cell>
        </row>
        <row r="3353">
          <cell r="A3353" t="str">
            <v>CONTRATISTA:</v>
          </cell>
          <cell r="B3353">
            <v>0</v>
          </cell>
        </row>
        <row r="3354">
          <cell r="A3354" t="str">
            <v>OBRA:</v>
          </cell>
          <cell r="B3354" t="str">
            <v>ESCUELA 24 DE SEPTIEMBRE</v>
          </cell>
          <cell r="F3354" t="str">
            <v>PRECIOS A:</v>
          </cell>
          <cell r="G3354">
            <v>0</v>
          </cell>
        </row>
        <row r="3355">
          <cell r="A3355" t="str">
            <v>UBICACIÓN:</v>
          </cell>
          <cell r="B3355" t="str">
            <v>DEPARTAMENTO JACHAL</v>
          </cell>
        </row>
        <row r="3356">
          <cell r="A3356" t="str">
            <v>RUBRO:</v>
          </cell>
          <cell r="B3356" t="str">
            <v/>
          </cell>
          <cell r="C3356" t="str">
            <v/>
          </cell>
        </row>
        <row r="3357">
          <cell r="A3357" t="str">
            <v>ITEM:</v>
          </cell>
          <cell r="B3357" t="str">
            <v/>
          </cell>
          <cell r="C3357" t="str">
            <v/>
          </cell>
          <cell r="F3357" t="str">
            <v>UNIDAD:</v>
          </cell>
          <cell r="G3357" t="str">
            <v/>
          </cell>
        </row>
        <row r="3359">
          <cell r="A3359" t="str">
            <v>DATOS REDETERMINACION</v>
          </cell>
          <cell r="C3359" t="str">
            <v>DESIGNACION</v>
          </cell>
          <cell r="D3359" t="str">
            <v>U</v>
          </cell>
          <cell r="E3359" t="str">
            <v>Cantidad</v>
          </cell>
          <cell r="F3359" t="str">
            <v>$ Unitarios</v>
          </cell>
          <cell r="G3359" t="str">
            <v>$ Parcial</v>
          </cell>
        </row>
        <row r="3360">
          <cell r="A3360" t="str">
            <v>CÓDIGO</v>
          </cell>
          <cell r="B3360" t="str">
            <v>DESCRIPCIÓN</v>
          </cell>
        </row>
        <row r="3361">
          <cell r="C3361" t="str">
            <v>A - MATERIALES</v>
          </cell>
        </row>
        <row r="3362">
          <cell r="A3362" t="str">
            <v/>
          </cell>
          <cell r="B3362" t="str">
            <v/>
          </cell>
          <cell r="D3362" t="str">
            <v/>
          </cell>
          <cell r="F3362">
            <v>0</v>
          </cell>
          <cell r="G3362">
            <v>0</v>
          </cell>
        </row>
        <row r="3363">
          <cell r="A3363" t="str">
            <v/>
          </cell>
          <cell r="B3363" t="str">
            <v/>
          </cell>
          <cell r="D3363" t="str">
            <v/>
          </cell>
          <cell r="F3363">
            <v>0</v>
          </cell>
          <cell r="G3363">
            <v>0</v>
          </cell>
        </row>
        <row r="3364">
          <cell r="A3364" t="str">
            <v/>
          </cell>
          <cell r="B3364" t="str">
            <v/>
          </cell>
          <cell r="D3364" t="str">
            <v/>
          </cell>
          <cell r="F3364">
            <v>0</v>
          </cell>
          <cell r="G3364">
            <v>0</v>
          </cell>
        </row>
        <row r="3365">
          <cell r="A3365" t="str">
            <v/>
          </cell>
          <cell r="B3365" t="str">
            <v/>
          </cell>
          <cell r="D3365" t="str">
            <v/>
          </cell>
          <cell r="F3365">
            <v>0</v>
          </cell>
          <cell r="G3365">
            <v>0</v>
          </cell>
        </row>
        <row r="3366">
          <cell r="A3366" t="str">
            <v/>
          </cell>
          <cell r="B3366" t="str">
            <v/>
          </cell>
          <cell r="D3366" t="str">
            <v/>
          </cell>
          <cell r="F3366">
            <v>0</v>
          </cell>
          <cell r="G3366">
            <v>0</v>
          </cell>
        </row>
        <row r="3367">
          <cell r="A3367" t="str">
            <v/>
          </cell>
          <cell r="B3367" t="str">
            <v/>
          </cell>
          <cell r="D3367" t="str">
            <v/>
          </cell>
          <cell r="F3367">
            <v>0</v>
          </cell>
          <cell r="G3367">
            <v>0</v>
          </cell>
        </row>
        <row r="3368">
          <cell r="A3368" t="str">
            <v/>
          </cell>
          <cell r="B3368" t="str">
            <v/>
          </cell>
          <cell r="D3368" t="str">
            <v/>
          </cell>
          <cell r="F3368">
            <v>0</v>
          </cell>
          <cell r="G3368">
            <v>0</v>
          </cell>
        </row>
        <row r="3369">
          <cell r="A3369" t="str">
            <v/>
          </cell>
          <cell r="B3369" t="str">
            <v/>
          </cell>
          <cell r="D3369" t="str">
            <v/>
          </cell>
          <cell r="F3369">
            <v>0</v>
          </cell>
          <cell r="G3369">
            <v>0</v>
          </cell>
        </row>
        <row r="3370">
          <cell r="A3370" t="str">
            <v/>
          </cell>
          <cell r="B3370" t="str">
            <v/>
          </cell>
          <cell r="D3370" t="str">
            <v/>
          </cell>
          <cell r="F3370">
            <v>0</v>
          </cell>
          <cell r="G3370">
            <v>0</v>
          </cell>
        </row>
        <row r="3371">
          <cell r="A3371" t="str">
            <v/>
          </cell>
          <cell r="B3371" t="str">
            <v/>
          </cell>
          <cell r="D3371" t="str">
            <v/>
          </cell>
          <cell r="F3371">
            <v>0</v>
          </cell>
          <cell r="G3371">
            <v>0</v>
          </cell>
        </row>
        <row r="3372">
          <cell r="A3372" t="str">
            <v/>
          </cell>
          <cell r="B3372" t="str">
            <v/>
          </cell>
          <cell r="D3372" t="str">
            <v/>
          </cell>
          <cell r="F3372">
            <v>0</v>
          </cell>
          <cell r="G3372">
            <v>0</v>
          </cell>
        </row>
        <row r="3373">
          <cell r="A3373" t="str">
            <v/>
          </cell>
          <cell r="B3373" t="str">
            <v/>
          </cell>
          <cell r="D3373" t="str">
            <v/>
          </cell>
          <cell r="F3373">
            <v>0</v>
          </cell>
          <cell r="G3373">
            <v>0</v>
          </cell>
        </row>
        <row r="3374">
          <cell r="A3374" t="str">
            <v/>
          </cell>
          <cell r="B3374" t="str">
            <v/>
          </cell>
          <cell r="D3374" t="str">
            <v/>
          </cell>
          <cell r="F3374">
            <v>0</v>
          </cell>
          <cell r="G3374">
            <v>0</v>
          </cell>
        </row>
        <row r="3375">
          <cell r="A3375" t="str">
            <v/>
          </cell>
          <cell r="B3375" t="str">
            <v/>
          </cell>
          <cell r="D3375" t="str">
            <v/>
          </cell>
          <cell r="F3375">
            <v>0</v>
          </cell>
          <cell r="G3375">
            <v>0</v>
          </cell>
        </row>
        <row r="3376">
          <cell r="F3376" t="str">
            <v>Total A</v>
          </cell>
          <cell r="G3376">
            <v>0</v>
          </cell>
        </row>
        <row r="3377">
          <cell r="C3377" t="str">
            <v>B - MANO DE OBRA</v>
          </cell>
        </row>
        <row r="3378">
          <cell r="A3378" t="str">
            <v/>
          </cell>
          <cell r="B3378" t="str">
            <v/>
          </cell>
          <cell r="D3378" t="str">
            <v/>
          </cell>
          <cell r="F3378">
            <v>0</v>
          </cell>
          <cell r="G3378">
            <v>0</v>
          </cell>
        </row>
        <row r="3379">
          <cell r="A3379" t="str">
            <v/>
          </cell>
          <cell r="B3379" t="str">
            <v/>
          </cell>
          <cell r="D3379" t="str">
            <v/>
          </cell>
          <cell r="F3379">
            <v>0</v>
          </cell>
          <cell r="G3379">
            <v>0</v>
          </cell>
        </row>
        <row r="3380">
          <cell r="A3380" t="str">
            <v/>
          </cell>
          <cell r="B3380" t="str">
            <v/>
          </cell>
          <cell r="D3380" t="str">
            <v/>
          </cell>
          <cell r="F3380">
            <v>0</v>
          </cell>
          <cell r="G3380">
            <v>0</v>
          </cell>
        </row>
        <row r="3381">
          <cell r="A3381" t="str">
            <v/>
          </cell>
          <cell r="B3381" t="str">
            <v/>
          </cell>
          <cell r="D3381" t="str">
            <v/>
          </cell>
          <cell r="F3381">
            <v>0</v>
          </cell>
          <cell r="G3381">
            <v>0</v>
          </cell>
        </row>
        <row r="3382">
          <cell r="A3382" t="str">
            <v/>
          </cell>
          <cell r="B3382" t="str">
            <v/>
          </cell>
          <cell r="D3382" t="str">
            <v/>
          </cell>
          <cell r="F3382">
            <v>0</v>
          </cell>
          <cell r="G3382">
            <v>0</v>
          </cell>
        </row>
        <row r="3383">
          <cell r="A3383" t="str">
            <v/>
          </cell>
          <cell r="B3383" t="str">
            <v/>
          </cell>
          <cell r="D3383" t="str">
            <v/>
          </cell>
          <cell r="F3383">
            <v>0</v>
          </cell>
          <cell r="G3383">
            <v>0</v>
          </cell>
        </row>
        <row r="3384">
          <cell r="A3384" t="str">
            <v/>
          </cell>
          <cell r="B3384" t="str">
            <v/>
          </cell>
          <cell r="D3384" t="str">
            <v/>
          </cell>
          <cell r="F3384">
            <v>0</v>
          </cell>
          <cell r="G3384">
            <v>0</v>
          </cell>
        </row>
        <row r="3385">
          <cell r="A3385" t="str">
            <v/>
          </cell>
          <cell r="B3385" t="str">
            <v/>
          </cell>
          <cell r="D3385" t="str">
            <v/>
          </cell>
          <cell r="F3385">
            <v>0</v>
          </cell>
          <cell r="G3385">
            <v>0</v>
          </cell>
        </row>
        <row r="3386">
          <cell r="F3386" t="str">
            <v>Total B</v>
          </cell>
          <cell r="G3386">
            <v>0</v>
          </cell>
        </row>
        <row r="3387">
          <cell r="C3387" t="str">
            <v>C - EQUIPOS</v>
          </cell>
        </row>
        <row r="3388">
          <cell r="A3388" t="str">
            <v/>
          </cell>
          <cell r="B3388" t="str">
            <v/>
          </cell>
          <cell r="D3388" t="str">
            <v/>
          </cell>
          <cell r="F3388">
            <v>0</v>
          </cell>
          <cell r="G3388">
            <v>0</v>
          </cell>
        </row>
        <row r="3389">
          <cell r="A3389" t="str">
            <v/>
          </cell>
          <cell r="B3389" t="str">
            <v/>
          </cell>
          <cell r="D3389" t="str">
            <v/>
          </cell>
          <cell r="F3389">
            <v>0</v>
          </cell>
          <cell r="G3389">
            <v>0</v>
          </cell>
        </row>
        <row r="3390">
          <cell r="A3390" t="str">
            <v/>
          </cell>
          <cell r="B3390" t="str">
            <v/>
          </cell>
          <cell r="D3390" t="str">
            <v/>
          </cell>
          <cell r="F3390">
            <v>0</v>
          </cell>
          <cell r="G3390">
            <v>0</v>
          </cell>
        </row>
        <row r="3391">
          <cell r="A3391" t="str">
            <v/>
          </cell>
          <cell r="B3391" t="str">
            <v/>
          </cell>
          <cell r="D3391" t="str">
            <v/>
          </cell>
          <cell r="F3391">
            <v>0</v>
          </cell>
          <cell r="G3391">
            <v>0</v>
          </cell>
        </row>
        <row r="3392">
          <cell r="A3392" t="str">
            <v/>
          </cell>
          <cell r="B3392" t="str">
            <v/>
          </cell>
          <cell r="D3392" t="str">
            <v/>
          </cell>
          <cell r="F3392">
            <v>0</v>
          </cell>
          <cell r="G3392">
            <v>0</v>
          </cell>
        </row>
        <row r="3393">
          <cell r="A3393" t="str">
            <v/>
          </cell>
          <cell r="B3393" t="str">
            <v/>
          </cell>
          <cell r="D3393" t="str">
            <v/>
          </cell>
          <cell r="F3393">
            <v>0</v>
          </cell>
          <cell r="G3393">
            <v>0</v>
          </cell>
        </row>
        <row r="3394">
          <cell r="A3394" t="str">
            <v/>
          </cell>
          <cell r="B3394" t="str">
            <v/>
          </cell>
          <cell r="D3394" t="str">
            <v/>
          </cell>
          <cell r="F3394">
            <v>0</v>
          </cell>
          <cell r="G3394">
            <v>0</v>
          </cell>
        </row>
        <row r="3395">
          <cell r="A3395" t="str">
            <v/>
          </cell>
          <cell r="B3395" t="str">
            <v/>
          </cell>
          <cell r="D3395" t="str">
            <v/>
          </cell>
          <cell r="F3395">
            <v>0</v>
          </cell>
          <cell r="G3395">
            <v>0</v>
          </cell>
        </row>
        <row r="3396">
          <cell r="A3396" t="str">
            <v/>
          </cell>
          <cell r="B3396" t="str">
            <v/>
          </cell>
          <cell r="D3396" t="str">
            <v/>
          </cell>
          <cell r="F3396">
            <v>0</v>
          </cell>
          <cell r="G3396">
            <v>0</v>
          </cell>
        </row>
        <row r="3397">
          <cell r="F3397" t="str">
            <v>Total C</v>
          </cell>
          <cell r="G3397">
            <v>0</v>
          </cell>
        </row>
        <row r="3399">
          <cell r="A3399" t="str">
            <v/>
          </cell>
          <cell r="B3399" t="str">
            <v/>
          </cell>
          <cell r="D3399" t="str">
            <v>Costo  Neto</v>
          </cell>
          <cell r="F3399" t="str">
            <v>Total D=A+B+C</v>
          </cell>
          <cell r="G3399">
            <v>0</v>
          </cell>
        </row>
        <row r="3401">
          <cell r="A3401" t="str">
            <v>ANALISIS DE PRECIOS</v>
          </cell>
        </row>
        <row r="3402">
          <cell r="A3402" t="str">
            <v>COMITENTE:</v>
          </cell>
          <cell r="B3402" t="str">
            <v>DIRECCIÓN DE INFRAESTRUCTURA ESCOLAR</v>
          </cell>
        </row>
        <row r="3403">
          <cell r="A3403" t="str">
            <v>CONTRATISTA:</v>
          </cell>
          <cell r="B3403">
            <v>0</v>
          </cell>
        </row>
        <row r="3404">
          <cell r="A3404" t="str">
            <v>OBRA:</v>
          </cell>
          <cell r="B3404" t="str">
            <v>ESCUELA 24 DE SEPTIEMBRE</v>
          </cell>
          <cell r="F3404" t="str">
            <v>PRECIOS A:</v>
          </cell>
          <cell r="G3404">
            <v>0</v>
          </cell>
        </row>
        <row r="3405">
          <cell r="A3405" t="str">
            <v>UBICACIÓN:</v>
          </cell>
          <cell r="B3405" t="str">
            <v>DEPARTAMENTO JACHAL</v>
          </cell>
        </row>
        <row r="3406">
          <cell r="A3406" t="str">
            <v>RUBRO:</v>
          </cell>
          <cell r="B3406" t="str">
            <v/>
          </cell>
          <cell r="C3406" t="str">
            <v/>
          </cell>
        </row>
        <row r="3407">
          <cell r="A3407" t="str">
            <v>ITEM:</v>
          </cell>
          <cell r="B3407" t="str">
            <v/>
          </cell>
          <cell r="C3407" t="str">
            <v/>
          </cell>
          <cell r="F3407" t="str">
            <v>UNIDAD:</v>
          </cell>
          <cell r="G3407" t="str">
            <v/>
          </cell>
        </row>
        <row r="3409">
          <cell r="A3409" t="str">
            <v>DATOS REDETERMINACION</v>
          </cell>
          <cell r="C3409" t="str">
            <v>DESIGNACION</v>
          </cell>
          <cell r="D3409" t="str">
            <v>U</v>
          </cell>
          <cell r="E3409" t="str">
            <v>Cantidad</v>
          </cell>
          <cell r="F3409" t="str">
            <v>$ Unitarios</v>
          </cell>
          <cell r="G3409" t="str">
            <v>$ Parcial</v>
          </cell>
        </row>
        <row r="3410">
          <cell r="A3410" t="str">
            <v>CÓDIGO</v>
          </cell>
          <cell r="B3410" t="str">
            <v>DESCRIPCIÓN</v>
          </cell>
        </row>
        <row r="3411">
          <cell r="C3411" t="str">
            <v>A - MATERIALES</v>
          </cell>
        </row>
        <row r="3412">
          <cell r="A3412" t="str">
            <v/>
          </cell>
          <cell r="B3412" t="str">
            <v/>
          </cell>
          <cell r="D3412" t="str">
            <v/>
          </cell>
          <cell r="F3412">
            <v>0</v>
          </cell>
          <cell r="G3412">
            <v>0</v>
          </cell>
        </row>
        <row r="3413">
          <cell r="A3413" t="str">
            <v/>
          </cell>
          <cell r="B3413" t="str">
            <v/>
          </cell>
          <cell r="D3413" t="str">
            <v/>
          </cell>
          <cell r="F3413">
            <v>0</v>
          </cell>
          <cell r="G3413">
            <v>0</v>
          </cell>
        </row>
        <row r="3414">
          <cell r="A3414" t="str">
            <v/>
          </cell>
          <cell r="B3414" t="str">
            <v/>
          </cell>
          <cell r="D3414" t="str">
            <v/>
          </cell>
          <cell r="F3414">
            <v>0</v>
          </cell>
          <cell r="G3414">
            <v>0</v>
          </cell>
        </row>
        <row r="3415">
          <cell r="A3415" t="str">
            <v/>
          </cell>
          <cell r="B3415" t="str">
            <v/>
          </cell>
          <cell r="D3415" t="str">
            <v/>
          </cell>
          <cell r="F3415">
            <v>0</v>
          </cell>
          <cell r="G3415">
            <v>0</v>
          </cell>
        </row>
        <row r="3416">
          <cell r="A3416" t="str">
            <v/>
          </cell>
          <cell r="B3416" t="str">
            <v/>
          </cell>
          <cell r="D3416" t="str">
            <v/>
          </cell>
          <cell r="F3416">
            <v>0</v>
          </cell>
          <cell r="G3416">
            <v>0</v>
          </cell>
        </row>
        <row r="3417">
          <cell r="A3417" t="str">
            <v/>
          </cell>
          <cell r="B3417" t="str">
            <v/>
          </cell>
          <cell r="D3417" t="str">
            <v/>
          </cell>
          <cell r="F3417">
            <v>0</v>
          </cell>
          <cell r="G3417">
            <v>0</v>
          </cell>
        </row>
        <row r="3418">
          <cell r="A3418" t="str">
            <v/>
          </cell>
          <cell r="B3418" t="str">
            <v/>
          </cell>
          <cell r="D3418" t="str">
            <v/>
          </cell>
          <cell r="F3418">
            <v>0</v>
          </cell>
          <cell r="G3418">
            <v>0</v>
          </cell>
        </row>
        <row r="3419">
          <cell r="A3419" t="str">
            <v/>
          </cell>
          <cell r="B3419" t="str">
            <v/>
          </cell>
          <cell r="D3419" t="str">
            <v/>
          </cell>
          <cell r="F3419">
            <v>0</v>
          </cell>
          <cell r="G3419">
            <v>0</v>
          </cell>
        </row>
        <row r="3420">
          <cell r="A3420" t="str">
            <v/>
          </cell>
          <cell r="B3420" t="str">
            <v/>
          </cell>
          <cell r="D3420" t="str">
            <v/>
          </cell>
          <cell r="F3420">
            <v>0</v>
          </cell>
          <cell r="G3420">
            <v>0</v>
          </cell>
        </row>
        <row r="3421">
          <cell r="A3421" t="str">
            <v/>
          </cell>
          <cell r="B3421" t="str">
            <v/>
          </cell>
          <cell r="D3421" t="str">
            <v/>
          </cell>
          <cell r="F3421">
            <v>0</v>
          </cell>
          <cell r="G3421">
            <v>0</v>
          </cell>
        </row>
        <row r="3422">
          <cell r="A3422" t="str">
            <v/>
          </cell>
          <cell r="B3422" t="str">
            <v/>
          </cell>
          <cell r="D3422" t="str">
            <v/>
          </cell>
          <cell r="F3422">
            <v>0</v>
          </cell>
          <cell r="G3422">
            <v>0</v>
          </cell>
        </row>
        <row r="3423">
          <cell r="A3423" t="str">
            <v/>
          </cell>
          <cell r="B3423" t="str">
            <v/>
          </cell>
          <cell r="D3423" t="str">
            <v/>
          </cell>
          <cell r="F3423">
            <v>0</v>
          </cell>
          <cell r="G3423">
            <v>0</v>
          </cell>
        </row>
        <row r="3424">
          <cell r="A3424" t="str">
            <v/>
          </cell>
          <cell r="B3424" t="str">
            <v/>
          </cell>
          <cell r="D3424" t="str">
            <v/>
          </cell>
          <cell r="F3424">
            <v>0</v>
          </cell>
          <cell r="G3424">
            <v>0</v>
          </cell>
        </row>
        <row r="3425">
          <cell r="A3425" t="str">
            <v/>
          </cell>
          <cell r="B3425" t="str">
            <v/>
          </cell>
          <cell r="D3425" t="str">
            <v/>
          </cell>
          <cell r="F3425">
            <v>0</v>
          </cell>
          <cell r="G3425">
            <v>0</v>
          </cell>
        </row>
        <row r="3426">
          <cell r="F3426" t="str">
            <v>Total A</v>
          </cell>
          <cell r="G3426">
            <v>0</v>
          </cell>
        </row>
        <row r="3427">
          <cell r="C3427" t="str">
            <v>B - MANO DE OBRA</v>
          </cell>
        </row>
        <row r="3428">
          <cell r="A3428" t="str">
            <v/>
          </cell>
          <cell r="B3428" t="str">
            <v/>
          </cell>
          <cell r="D3428" t="str">
            <v/>
          </cell>
          <cell r="F3428">
            <v>0</v>
          </cell>
          <cell r="G3428">
            <v>0</v>
          </cell>
        </row>
        <row r="3429">
          <cell r="A3429" t="str">
            <v/>
          </cell>
          <cell r="B3429" t="str">
            <v/>
          </cell>
          <cell r="D3429" t="str">
            <v/>
          </cell>
          <cell r="F3429">
            <v>0</v>
          </cell>
          <cell r="G3429">
            <v>0</v>
          </cell>
        </row>
        <row r="3430">
          <cell r="A3430" t="str">
            <v/>
          </cell>
          <cell r="B3430" t="str">
            <v/>
          </cell>
          <cell r="D3430" t="str">
            <v/>
          </cell>
          <cell r="F3430">
            <v>0</v>
          </cell>
          <cell r="G3430">
            <v>0</v>
          </cell>
        </row>
        <row r="3431">
          <cell r="A3431" t="str">
            <v/>
          </cell>
          <cell r="B3431" t="str">
            <v/>
          </cell>
          <cell r="D3431" t="str">
            <v/>
          </cell>
          <cell r="F3431">
            <v>0</v>
          </cell>
          <cell r="G3431">
            <v>0</v>
          </cell>
        </row>
        <row r="3432">
          <cell r="A3432" t="str">
            <v/>
          </cell>
          <cell r="B3432" t="str">
            <v/>
          </cell>
          <cell r="D3432" t="str">
            <v/>
          </cell>
          <cell r="F3432">
            <v>0</v>
          </cell>
          <cell r="G3432">
            <v>0</v>
          </cell>
        </row>
        <row r="3433">
          <cell r="A3433" t="str">
            <v/>
          </cell>
          <cell r="B3433" t="str">
            <v/>
          </cell>
          <cell r="D3433" t="str">
            <v/>
          </cell>
          <cell r="F3433">
            <v>0</v>
          </cell>
          <cell r="G3433">
            <v>0</v>
          </cell>
        </row>
        <row r="3434">
          <cell r="A3434" t="str">
            <v/>
          </cell>
          <cell r="B3434" t="str">
            <v/>
          </cell>
          <cell r="D3434" t="str">
            <v/>
          </cell>
          <cell r="F3434">
            <v>0</v>
          </cell>
          <cell r="G3434">
            <v>0</v>
          </cell>
        </row>
        <row r="3435">
          <cell r="A3435" t="str">
            <v/>
          </cell>
          <cell r="B3435" t="str">
            <v/>
          </cell>
          <cell r="D3435" t="str">
            <v/>
          </cell>
          <cell r="F3435">
            <v>0</v>
          </cell>
          <cell r="G3435">
            <v>0</v>
          </cell>
        </row>
        <row r="3436">
          <cell r="F3436" t="str">
            <v>Total B</v>
          </cell>
          <cell r="G3436">
            <v>0</v>
          </cell>
        </row>
        <row r="3437">
          <cell r="C3437" t="str">
            <v>C - EQUIPOS</v>
          </cell>
        </row>
        <row r="3438">
          <cell r="A3438" t="str">
            <v/>
          </cell>
          <cell r="B3438" t="str">
            <v/>
          </cell>
          <cell r="D3438" t="str">
            <v/>
          </cell>
          <cell r="F3438">
            <v>0</v>
          </cell>
          <cell r="G3438">
            <v>0</v>
          </cell>
        </row>
        <row r="3439">
          <cell r="A3439" t="str">
            <v/>
          </cell>
          <cell r="B3439" t="str">
            <v/>
          </cell>
          <cell r="D3439" t="str">
            <v/>
          </cell>
          <cell r="F3439">
            <v>0</v>
          </cell>
          <cell r="G3439">
            <v>0</v>
          </cell>
        </row>
        <row r="3440">
          <cell r="A3440" t="str">
            <v/>
          </cell>
          <cell r="B3440" t="str">
            <v/>
          </cell>
          <cell r="D3440" t="str">
            <v/>
          </cell>
          <cell r="F3440">
            <v>0</v>
          </cell>
          <cell r="G3440">
            <v>0</v>
          </cell>
        </row>
        <row r="3441">
          <cell r="A3441" t="str">
            <v/>
          </cell>
          <cell r="B3441" t="str">
            <v/>
          </cell>
          <cell r="D3441" t="str">
            <v/>
          </cell>
          <cell r="F3441">
            <v>0</v>
          </cell>
          <cell r="G3441">
            <v>0</v>
          </cell>
        </row>
        <row r="3442">
          <cell r="A3442" t="str">
            <v/>
          </cell>
          <cell r="B3442" t="str">
            <v/>
          </cell>
          <cell r="D3442" t="str">
            <v/>
          </cell>
          <cell r="F3442">
            <v>0</v>
          </cell>
          <cell r="G3442">
            <v>0</v>
          </cell>
        </row>
        <row r="3443">
          <cell r="A3443" t="str">
            <v/>
          </cell>
          <cell r="B3443" t="str">
            <v/>
          </cell>
          <cell r="D3443" t="str">
            <v/>
          </cell>
          <cell r="F3443">
            <v>0</v>
          </cell>
          <cell r="G3443">
            <v>0</v>
          </cell>
        </row>
        <row r="3444">
          <cell r="A3444" t="str">
            <v/>
          </cell>
          <cell r="B3444" t="str">
            <v/>
          </cell>
          <cell r="D3444" t="str">
            <v/>
          </cell>
          <cell r="F3444">
            <v>0</v>
          </cell>
          <cell r="G3444">
            <v>0</v>
          </cell>
        </row>
        <row r="3445">
          <cell r="A3445" t="str">
            <v/>
          </cell>
          <cell r="B3445" t="str">
            <v/>
          </cell>
          <cell r="D3445" t="str">
            <v/>
          </cell>
          <cell r="F3445">
            <v>0</v>
          </cell>
          <cell r="G3445">
            <v>0</v>
          </cell>
        </row>
        <row r="3446">
          <cell r="A3446" t="str">
            <v/>
          </cell>
          <cell r="B3446" t="str">
            <v/>
          </cell>
          <cell r="D3446" t="str">
            <v/>
          </cell>
          <cell r="F3446">
            <v>0</v>
          </cell>
          <cell r="G3446">
            <v>0</v>
          </cell>
        </row>
        <row r="3447">
          <cell r="F3447" t="str">
            <v>Total C</v>
          </cell>
          <cell r="G3447">
            <v>0</v>
          </cell>
        </row>
        <row r="3449">
          <cell r="A3449" t="str">
            <v/>
          </cell>
          <cell r="B3449" t="str">
            <v/>
          </cell>
          <cell r="D3449" t="str">
            <v>Costo  Neto</v>
          </cell>
          <cell r="F3449" t="str">
            <v>Total D=A+B+C</v>
          </cell>
          <cell r="G3449">
            <v>0</v>
          </cell>
        </row>
        <row r="3451">
          <cell r="A3451" t="str">
            <v>ANALISIS DE PRECIOS</v>
          </cell>
        </row>
        <row r="3452">
          <cell r="A3452" t="str">
            <v>COMITENTE:</v>
          </cell>
          <cell r="B3452" t="str">
            <v>DIRECCIÓN DE INFRAESTRUCTURA ESCOLAR</v>
          </cell>
        </row>
        <row r="3453">
          <cell r="A3453" t="str">
            <v>CONTRATISTA:</v>
          </cell>
          <cell r="B3453">
            <v>0</v>
          </cell>
        </row>
        <row r="3454">
          <cell r="A3454" t="str">
            <v>OBRA:</v>
          </cell>
          <cell r="B3454" t="str">
            <v>ESCUELA 24 DE SEPTIEMBRE</v>
          </cell>
          <cell r="F3454" t="str">
            <v>PRECIOS A:</v>
          </cell>
          <cell r="G3454">
            <v>0</v>
          </cell>
        </row>
        <row r="3455">
          <cell r="A3455" t="str">
            <v>UBICACIÓN:</v>
          </cell>
          <cell r="B3455" t="str">
            <v>DEPARTAMENTO JACHAL</v>
          </cell>
        </row>
        <row r="3456">
          <cell r="A3456" t="str">
            <v>RUBRO:</v>
          </cell>
          <cell r="B3456" t="str">
            <v/>
          </cell>
          <cell r="C3456" t="str">
            <v/>
          </cell>
        </row>
        <row r="3457">
          <cell r="A3457" t="str">
            <v>ITEM:</v>
          </cell>
          <cell r="B3457" t="str">
            <v/>
          </cell>
          <cell r="C3457" t="str">
            <v/>
          </cell>
          <cell r="F3457" t="str">
            <v>UNIDAD:</v>
          </cell>
          <cell r="G3457" t="str">
            <v/>
          </cell>
        </row>
        <row r="3459">
          <cell r="A3459" t="str">
            <v>DATOS REDETERMINACION</v>
          </cell>
          <cell r="C3459" t="str">
            <v>DESIGNACION</v>
          </cell>
          <cell r="D3459" t="str">
            <v>U</v>
          </cell>
          <cell r="E3459" t="str">
            <v>Cantidad</v>
          </cell>
          <cell r="F3459" t="str">
            <v>$ Unitarios</v>
          </cell>
          <cell r="G3459" t="str">
            <v>$ Parcial</v>
          </cell>
        </row>
        <row r="3460">
          <cell r="A3460" t="str">
            <v>CÓDIGO</v>
          </cell>
          <cell r="B3460" t="str">
            <v>DESCRIPCIÓN</v>
          </cell>
        </row>
        <row r="3461">
          <cell r="C3461" t="str">
            <v>A - MATERIALES</v>
          </cell>
        </row>
        <row r="3462">
          <cell r="A3462" t="str">
            <v/>
          </cell>
          <cell r="B3462" t="str">
            <v/>
          </cell>
          <cell r="D3462" t="str">
            <v/>
          </cell>
          <cell r="F3462">
            <v>0</v>
          </cell>
          <cell r="G3462">
            <v>0</v>
          </cell>
        </row>
        <row r="3463">
          <cell r="A3463" t="str">
            <v/>
          </cell>
          <cell r="B3463" t="str">
            <v/>
          </cell>
          <cell r="D3463" t="str">
            <v/>
          </cell>
          <cell r="F3463">
            <v>0</v>
          </cell>
          <cell r="G3463">
            <v>0</v>
          </cell>
        </row>
        <row r="3464">
          <cell r="A3464" t="str">
            <v/>
          </cell>
          <cell r="B3464" t="str">
            <v/>
          </cell>
          <cell r="D3464" t="str">
            <v/>
          </cell>
          <cell r="F3464">
            <v>0</v>
          </cell>
          <cell r="G3464">
            <v>0</v>
          </cell>
        </row>
        <row r="3465">
          <cell r="A3465" t="str">
            <v/>
          </cell>
          <cell r="B3465" t="str">
            <v/>
          </cell>
          <cell r="D3465" t="str">
            <v/>
          </cell>
          <cell r="F3465">
            <v>0</v>
          </cell>
          <cell r="G3465">
            <v>0</v>
          </cell>
        </row>
        <row r="3466">
          <cell r="A3466" t="str">
            <v/>
          </cell>
          <cell r="B3466" t="str">
            <v/>
          </cell>
          <cell r="D3466" t="str">
            <v/>
          </cell>
          <cell r="F3466">
            <v>0</v>
          </cell>
          <cell r="G3466">
            <v>0</v>
          </cell>
        </row>
        <row r="3467">
          <cell r="A3467" t="str">
            <v/>
          </cell>
          <cell r="B3467" t="str">
            <v/>
          </cell>
          <cell r="D3467" t="str">
            <v/>
          </cell>
          <cell r="F3467">
            <v>0</v>
          </cell>
          <cell r="G3467">
            <v>0</v>
          </cell>
        </row>
        <row r="3468">
          <cell r="A3468" t="str">
            <v/>
          </cell>
          <cell r="B3468" t="str">
            <v/>
          </cell>
          <cell r="D3468" t="str">
            <v/>
          </cell>
          <cell r="F3468">
            <v>0</v>
          </cell>
          <cell r="G3468">
            <v>0</v>
          </cell>
        </row>
        <row r="3469">
          <cell r="A3469" t="str">
            <v/>
          </cell>
          <cell r="B3469" t="str">
            <v/>
          </cell>
          <cell r="D3469" t="str">
            <v/>
          </cell>
          <cell r="F3469">
            <v>0</v>
          </cell>
          <cell r="G3469">
            <v>0</v>
          </cell>
        </row>
        <row r="3470">
          <cell r="A3470" t="str">
            <v/>
          </cell>
          <cell r="B3470" t="str">
            <v/>
          </cell>
          <cell r="D3470" t="str">
            <v/>
          </cell>
          <cell r="F3470">
            <v>0</v>
          </cell>
          <cell r="G3470">
            <v>0</v>
          </cell>
        </row>
        <row r="3471">
          <cell r="A3471" t="str">
            <v/>
          </cell>
          <cell r="B3471" t="str">
            <v/>
          </cell>
          <cell r="D3471" t="str">
            <v/>
          </cell>
          <cell r="F3471">
            <v>0</v>
          </cell>
          <cell r="G3471">
            <v>0</v>
          </cell>
        </row>
        <row r="3472">
          <cell r="A3472" t="str">
            <v/>
          </cell>
          <cell r="B3472" t="str">
            <v/>
          </cell>
          <cell r="D3472" t="str">
            <v/>
          </cell>
          <cell r="F3472">
            <v>0</v>
          </cell>
          <cell r="G3472">
            <v>0</v>
          </cell>
        </row>
        <row r="3473">
          <cell r="A3473" t="str">
            <v/>
          </cell>
          <cell r="B3473" t="str">
            <v/>
          </cell>
          <cell r="D3473" t="str">
            <v/>
          </cell>
          <cell r="F3473">
            <v>0</v>
          </cell>
          <cell r="G3473">
            <v>0</v>
          </cell>
        </row>
        <row r="3474">
          <cell r="A3474" t="str">
            <v/>
          </cell>
          <cell r="B3474" t="str">
            <v/>
          </cell>
          <cell r="D3474" t="str">
            <v/>
          </cell>
          <cell r="F3474">
            <v>0</v>
          </cell>
          <cell r="G3474">
            <v>0</v>
          </cell>
        </row>
        <row r="3475">
          <cell r="A3475" t="str">
            <v/>
          </cell>
          <cell r="B3475" t="str">
            <v/>
          </cell>
          <cell r="D3475" t="str">
            <v/>
          </cell>
          <cell r="F3475">
            <v>0</v>
          </cell>
          <cell r="G3475">
            <v>0</v>
          </cell>
        </row>
        <row r="3476">
          <cell r="F3476" t="str">
            <v>Total A</v>
          </cell>
          <cell r="G3476">
            <v>0</v>
          </cell>
        </row>
        <row r="3477">
          <cell r="C3477" t="str">
            <v>B - MANO DE OBRA</v>
          </cell>
        </row>
        <row r="3478">
          <cell r="A3478" t="str">
            <v/>
          </cell>
          <cell r="B3478" t="str">
            <v/>
          </cell>
          <cell r="D3478" t="str">
            <v/>
          </cell>
          <cell r="F3478">
            <v>0</v>
          </cell>
          <cell r="G3478">
            <v>0</v>
          </cell>
        </row>
        <row r="3479">
          <cell r="A3479" t="str">
            <v/>
          </cell>
          <cell r="B3479" t="str">
            <v/>
          </cell>
          <cell r="D3479" t="str">
            <v/>
          </cell>
          <cell r="F3479">
            <v>0</v>
          </cell>
          <cell r="G3479">
            <v>0</v>
          </cell>
        </row>
        <row r="3480">
          <cell r="A3480" t="str">
            <v/>
          </cell>
          <cell r="B3480" t="str">
            <v/>
          </cell>
          <cell r="D3480" t="str">
            <v/>
          </cell>
          <cell r="F3480">
            <v>0</v>
          </cell>
          <cell r="G3480">
            <v>0</v>
          </cell>
        </row>
        <row r="3481">
          <cell r="A3481" t="str">
            <v/>
          </cell>
          <cell r="B3481" t="str">
            <v/>
          </cell>
          <cell r="D3481" t="str">
            <v/>
          </cell>
          <cell r="F3481">
            <v>0</v>
          </cell>
          <cell r="G3481">
            <v>0</v>
          </cell>
        </row>
        <row r="3482">
          <cell r="A3482" t="str">
            <v/>
          </cell>
          <cell r="B3482" t="str">
            <v/>
          </cell>
          <cell r="D3482" t="str">
            <v/>
          </cell>
          <cell r="F3482">
            <v>0</v>
          </cell>
          <cell r="G3482">
            <v>0</v>
          </cell>
        </row>
        <row r="3483">
          <cell r="A3483" t="str">
            <v/>
          </cell>
          <cell r="B3483" t="str">
            <v/>
          </cell>
          <cell r="D3483" t="str">
            <v/>
          </cell>
          <cell r="F3483">
            <v>0</v>
          </cell>
          <cell r="G3483">
            <v>0</v>
          </cell>
        </row>
        <row r="3484">
          <cell r="A3484" t="str">
            <v/>
          </cell>
          <cell r="B3484" t="str">
            <v/>
          </cell>
          <cell r="D3484" t="str">
            <v/>
          </cell>
          <cell r="F3484">
            <v>0</v>
          </cell>
          <cell r="G3484">
            <v>0</v>
          </cell>
        </row>
        <row r="3485">
          <cell r="A3485" t="str">
            <v/>
          </cell>
          <cell r="B3485" t="str">
            <v/>
          </cell>
          <cell r="D3485" t="str">
            <v/>
          </cell>
          <cell r="F3485">
            <v>0</v>
          </cell>
          <cell r="G3485">
            <v>0</v>
          </cell>
        </row>
        <row r="3486">
          <cell r="F3486" t="str">
            <v>Total B</v>
          </cell>
          <cell r="G3486">
            <v>0</v>
          </cell>
        </row>
        <row r="3487">
          <cell r="C3487" t="str">
            <v>C - EQUIPOS</v>
          </cell>
        </row>
        <row r="3488">
          <cell r="A3488" t="str">
            <v/>
          </cell>
          <cell r="B3488" t="str">
            <v/>
          </cell>
          <cell r="D3488" t="str">
            <v/>
          </cell>
          <cell r="F3488">
            <v>0</v>
          </cell>
          <cell r="G3488">
            <v>0</v>
          </cell>
        </row>
        <row r="3489">
          <cell r="A3489" t="str">
            <v/>
          </cell>
          <cell r="B3489" t="str">
            <v/>
          </cell>
          <cell r="D3489" t="str">
            <v/>
          </cell>
          <cell r="F3489">
            <v>0</v>
          </cell>
          <cell r="G3489">
            <v>0</v>
          </cell>
        </row>
        <row r="3490">
          <cell r="A3490" t="str">
            <v/>
          </cell>
          <cell r="B3490" t="str">
            <v/>
          </cell>
          <cell r="D3490" t="str">
            <v/>
          </cell>
          <cell r="F3490">
            <v>0</v>
          </cell>
          <cell r="G3490">
            <v>0</v>
          </cell>
        </row>
        <row r="3491">
          <cell r="A3491" t="str">
            <v/>
          </cell>
          <cell r="B3491" t="str">
            <v/>
          </cell>
          <cell r="D3491" t="str">
            <v/>
          </cell>
          <cell r="F3491">
            <v>0</v>
          </cell>
          <cell r="G3491">
            <v>0</v>
          </cell>
        </row>
        <row r="3492">
          <cell r="A3492" t="str">
            <v/>
          </cell>
          <cell r="B3492" t="str">
            <v/>
          </cell>
          <cell r="D3492" t="str">
            <v/>
          </cell>
          <cell r="F3492">
            <v>0</v>
          </cell>
          <cell r="G3492">
            <v>0</v>
          </cell>
        </row>
        <row r="3493">
          <cell r="A3493" t="str">
            <v/>
          </cell>
          <cell r="B3493" t="str">
            <v/>
          </cell>
          <cell r="D3493" t="str">
            <v/>
          </cell>
          <cell r="F3493">
            <v>0</v>
          </cell>
          <cell r="G3493">
            <v>0</v>
          </cell>
        </row>
        <row r="3494">
          <cell r="A3494" t="str">
            <v/>
          </cell>
          <cell r="B3494" t="str">
            <v/>
          </cell>
          <cell r="D3494" t="str">
            <v/>
          </cell>
          <cell r="F3494">
            <v>0</v>
          </cell>
          <cell r="G3494">
            <v>0</v>
          </cell>
        </row>
        <row r="3495">
          <cell r="A3495" t="str">
            <v/>
          </cell>
          <cell r="B3495" t="str">
            <v/>
          </cell>
          <cell r="D3495" t="str">
            <v/>
          </cell>
          <cell r="F3495">
            <v>0</v>
          </cell>
          <cell r="G3495">
            <v>0</v>
          </cell>
        </row>
        <row r="3496">
          <cell r="A3496" t="str">
            <v/>
          </cell>
          <cell r="B3496" t="str">
            <v/>
          </cell>
          <cell r="D3496" t="str">
            <v/>
          </cell>
          <cell r="F3496">
            <v>0</v>
          </cell>
          <cell r="G3496">
            <v>0</v>
          </cell>
        </row>
        <row r="3497">
          <cell r="F3497" t="str">
            <v>Total C</v>
          </cell>
          <cell r="G3497">
            <v>0</v>
          </cell>
        </row>
        <row r="3499">
          <cell r="A3499" t="str">
            <v/>
          </cell>
          <cell r="B3499" t="str">
            <v/>
          </cell>
          <cell r="D3499" t="str">
            <v>Costo  Neto</v>
          </cell>
          <cell r="F3499" t="str">
            <v>Total D=A+B+C</v>
          </cell>
          <cell r="G3499">
            <v>0</v>
          </cell>
        </row>
        <row r="3501">
          <cell r="A3501" t="str">
            <v>ANALISIS DE PRECIOS</v>
          </cell>
        </row>
        <row r="3502">
          <cell r="A3502" t="str">
            <v>COMITENTE:</v>
          </cell>
          <cell r="B3502" t="str">
            <v>DIRECCIÓN DE INFRAESTRUCTURA ESCOLAR</v>
          </cell>
        </row>
        <row r="3503">
          <cell r="A3503" t="str">
            <v>CONTRATISTA:</v>
          </cell>
          <cell r="B3503">
            <v>0</v>
          </cell>
        </row>
        <row r="3504">
          <cell r="A3504" t="str">
            <v>OBRA:</v>
          </cell>
          <cell r="B3504" t="str">
            <v>ESCUELA 24 DE SEPTIEMBRE</v>
          </cell>
          <cell r="F3504" t="str">
            <v>PRECIOS A:</v>
          </cell>
          <cell r="G3504">
            <v>0</v>
          </cell>
        </row>
        <row r="3505">
          <cell r="A3505" t="str">
            <v>UBICACIÓN:</v>
          </cell>
          <cell r="B3505" t="str">
            <v>DEPARTAMENTO JACHAL</v>
          </cell>
        </row>
        <row r="3506">
          <cell r="A3506" t="str">
            <v>RUBRO:</v>
          </cell>
          <cell r="B3506" t="str">
            <v/>
          </cell>
          <cell r="C3506" t="str">
            <v/>
          </cell>
        </row>
        <row r="3507">
          <cell r="A3507" t="str">
            <v>ITEM:</v>
          </cell>
          <cell r="B3507" t="str">
            <v/>
          </cell>
          <cell r="C3507" t="str">
            <v/>
          </cell>
          <cell r="F3507" t="str">
            <v>UNIDAD:</v>
          </cell>
          <cell r="G3507" t="str">
            <v/>
          </cell>
        </row>
        <row r="3509">
          <cell r="A3509" t="str">
            <v>DATOS REDETERMINACION</v>
          </cell>
          <cell r="C3509" t="str">
            <v>DESIGNACION</v>
          </cell>
          <cell r="D3509" t="str">
            <v>U</v>
          </cell>
          <cell r="E3509" t="str">
            <v>Cantidad</v>
          </cell>
          <cell r="F3509" t="str">
            <v>$ Unitarios</v>
          </cell>
          <cell r="G3509" t="str">
            <v>$ Parcial</v>
          </cell>
        </row>
        <row r="3510">
          <cell r="A3510" t="str">
            <v>CÓDIGO</v>
          </cell>
          <cell r="B3510" t="str">
            <v>DESCRIPCIÓN</v>
          </cell>
        </row>
        <row r="3511">
          <cell r="C3511" t="str">
            <v>A - MATERIALES</v>
          </cell>
        </row>
        <row r="3512">
          <cell r="A3512" t="str">
            <v/>
          </cell>
          <cell r="B3512" t="str">
            <v/>
          </cell>
          <cell r="D3512" t="str">
            <v/>
          </cell>
          <cell r="F3512">
            <v>0</v>
          </cell>
          <cell r="G3512">
            <v>0</v>
          </cell>
        </row>
        <row r="3513">
          <cell r="A3513" t="str">
            <v/>
          </cell>
          <cell r="B3513" t="str">
            <v/>
          </cell>
          <cell r="D3513" t="str">
            <v/>
          </cell>
          <cell r="F3513">
            <v>0</v>
          </cell>
          <cell r="G3513">
            <v>0</v>
          </cell>
        </row>
        <row r="3514">
          <cell r="A3514" t="str">
            <v/>
          </cell>
          <cell r="B3514" t="str">
            <v/>
          </cell>
          <cell r="D3514" t="str">
            <v/>
          </cell>
          <cell r="F3514">
            <v>0</v>
          </cell>
          <cell r="G3514">
            <v>0</v>
          </cell>
        </row>
        <row r="3515">
          <cell r="A3515" t="str">
            <v/>
          </cell>
          <cell r="B3515" t="str">
            <v/>
          </cell>
          <cell r="D3515" t="str">
            <v/>
          </cell>
          <cell r="F3515">
            <v>0</v>
          </cell>
          <cell r="G3515">
            <v>0</v>
          </cell>
        </row>
        <row r="3516">
          <cell r="A3516" t="str">
            <v/>
          </cell>
          <cell r="B3516" t="str">
            <v/>
          </cell>
          <cell r="D3516" t="str">
            <v/>
          </cell>
          <cell r="F3516">
            <v>0</v>
          </cell>
          <cell r="G3516">
            <v>0</v>
          </cell>
        </row>
        <row r="3517">
          <cell r="A3517" t="str">
            <v/>
          </cell>
          <cell r="B3517" t="str">
            <v/>
          </cell>
          <cell r="D3517" t="str">
            <v/>
          </cell>
          <cell r="F3517">
            <v>0</v>
          </cell>
          <cell r="G3517">
            <v>0</v>
          </cell>
        </row>
        <row r="3518">
          <cell r="A3518" t="str">
            <v/>
          </cell>
          <cell r="B3518" t="str">
            <v/>
          </cell>
          <cell r="D3518" t="str">
            <v/>
          </cell>
          <cell r="F3518">
            <v>0</v>
          </cell>
          <cell r="G3518">
            <v>0</v>
          </cell>
        </row>
        <row r="3519">
          <cell r="A3519" t="str">
            <v/>
          </cell>
          <cell r="B3519" t="str">
            <v/>
          </cell>
          <cell r="D3519" t="str">
            <v/>
          </cell>
          <cell r="F3519">
            <v>0</v>
          </cell>
          <cell r="G3519">
            <v>0</v>
          </cell>
        </row>
        <row r="3520">
          <cell r="A3520" t="str">
            <v/>
          </cell>
          <cell r="B3520" t="str">
            <v/>
          </cell>
          <cell r="D3520" t="str">
            <v/>
          </cell>
          <cell r="F3520">
            <v>0</v>
          </cell>
          <cell r="G3520">
            <v>0</v>
          </cell>
        </row>
        <row r="3521">
          <cell r="A3521" t="str">
            <v/>
          </cell>
          <cell r="B3521" t="str">
            <v/>
          </cell>
          <cell r="D3521" t="str">
            <v/>
          </cell>
          <cell r="F3521">
            <v>0</v>
          </cell>
          <cell r="G3521">
            <v>0</v>
          </cell>
        </row>
        <row r="3522">
          <cell r="A3522" t="str">
            <v/>
          </cell>
          <cell r="B3522" t="str">
            <v/>
          </cell>
          <cell r="D3522" t="str">
            <v/>
          </cell>
          <cell r="F3522">
            <v>0</v>
          </cell>
          <cell r="G3522">
            <v>0</v>
          </cell>
        </row>
        <row r="3523">
          <cell r="A3523" t="str">
            <v/>
          </cell>
          <cell r="B3523" t="str">
            <v/>
          </cell>
          <cell r="D3523" t="str">
            <v/>
          </cell>
          <cell r="F3523">
            <v>0</v>
          </cell>
          <cell r="G3523">
            <v>0</v>
          </cell>
        </row>
        <row r="3524">
          <cell r="A3524" t="str">
            <v/>
          </cell>
          <cell r="B3524" t="str">
            <v/>
          </cell>
          <cell r="D3524" t="str">
            <v/>
          </cell>
          <cell r="F3524">
            <v>0</v>
          </cell>
          <cell r="G3524">
            <v>0</v>
          </cell>
        </row>
        <row r="3525">
          <cell r="A3525" t="str">
            <v/>
          </cell>
          <cell r="B3525" t="str">
            <v/>
          </cell>
          <cell r="D3525" t="str">
            <v/>
          </cell>
          <cell r="F3525">
            <v>0</v>
          </cell>
          <cell r="G3525">
            <v>0</v>
          </cell>
        </row>
        <row r="3526">
          <cell r="F3526" t="str">
            <v>Total A</v>
          </cell>
          <cell r="G3526">
            <v>0</v>
          </cell>
        </row>
        <row r="3527">
          <cell r="C3527" t="str">
            <v>B - MANO DE OBRA</v>
          </cell>
        </row>
        <row r="3528">
          <cell r="A3528" t="str">
            <v/>
          </cell>
          <cell r="B3528" t="str">
            <v/>
          </cell>
          <cell r="D3528" t="str">
            <v/>
          </cell>
          <cell r="F3528">
            <v>0</v>
          </cell>
          <cell r="G3528">
            <v>0</v>
          </cell>
        </row>
        <row r="3529">
          <cell r="A3529" t="str">
            <v/>
          </cell>
          <cell r="B3529" t="str">
            <v/>
          </cell>
          <cell r="D3529" t="str">
            <v/>
          </cell>
          <cell r="F3529">
            <v>0</v>
          </cell>
          <cell r="G3529">
            <v>0</v>
          </cell>
        </row>
        <row r="3530">
          <cell r="A3530" t="str">
            <v/>
          </cell>
          <cell r="B3530" t="str">
            <v/>
          </cell>
          <cell r="D3530" t="str">
            <v/>
          </cell>
          <cell r="F3530">
            <v>0</v>
          </cell>
          <cell r="G3530">
            <v>0</v>
          </cell>
        </row>
        <row r="3531">
          <cell r="A3531" t="str">
            <v/>
          </cell>
          <cell r="B3531" t="str">
            <v/>
          </cell>
          <cell r="D3531" t="str">
            <v/>
          </cell>
          <cell r="F3531">
            <v>0</v>
          </cell>
          <cell r="G3531">
            <v>0</v>
          </cell>
        </row>
        <row r="3532">
          <cell r="A3532" t="str">
            <v/>
          </cell>
          <cell r="B3532" t="str">
            <v/>
          </cell>
          <cell r="D3532" t="str">
            <v/>
          </cell>
          <cell r="F3532">
            <v>0</v>
          </cell>
          <cell r="G3532">
            <v>0</v>
          </cell>
        </row>
        <row r="3533">
          <cell r="A3533" t="str">
            <v/>
          </cell>
          <cell r="B3533" t="str">
            <v/>
          </cell>
          <cell r="D3533" t="str">
            <v/>
          </cell>
          <cell r="F3533">
            <v>0</v>
          </cell>
          <cell r="G3533">
            <v>0</v>
          </cell>
        </row>
        <row r="3534">
          <cell r="A3534" t="str">
            <v/>
          </cell>
          <cell r="B3534" t="str">
            <v/>
          </cell>
          <cell r="D3534" t="str">
            <v/>
          </cell>
          <cell r="F3534">
            <v>0</v>
          </cell>
          <cell r="G3534">
            <v>0</v>
          </cell>
        </row>
        <row r="3535">
          <cell r="A3535" t="str">
            <v/>
          </cell>
          <cell r="B3535" t="str">
            <v/>
          </cell>
          <cell r="D3535" t="str">
            <v/>
          </cell>
          <cell r="F3535">
            <v>0</v>
          </cell>
          <cell r="G3535">
            <v>0</v>
          </cell>
        </row>
        <row r="3536">
          <cell r="F3536" t="str">
            <v>Total B</v>
          </cell>
          <cell r="G3536">
            <v>0</v>
          </cell>
        </row>
        <row r="3537">
          <cell r="C3537" t="str">
            <v>C - EQUIPOS</v>
          </cell>
        </row>
        <row r="3538">
          <cell r="A3538" t="str">
            <v/>
          </cell>
          <cell r="B3538" t="str">
            <v/>
          </cell>
          <cell r="D3538" t="str">
            <v/>
          </cell>
          <cell r="F3538">
            <v>0</v>
          </cell>
          <cell r="G3538">
            <v>0</v>
          </cell>
        </row>
        <row r="3539">
          <cell r="A3539" t="str">
            <v/>
          </cell>
          <cell r="B3539" t="str">
            <v/>
          </cell>
          <cell r="D3539" t="str">
            <v/>
          </cell>
          <cell r="F3539">
            <v>0</v>
          </cell>
          <cell r="G3539">
            <v>0</v>
          </cell>
        </row>
        <row r="3540">
          <cell r="A3540" t="str">
            <v/>
          </cell>
          <cell r="B3540" t="str">
            <v/>
          </cell>
          <cell r="D3540" t="str">
            <v/>
          </cell>
          <cell r="F3540">
            <v>0</v>
          </cell>
          <cell r="G3540">
            <v>0</v>
          </cell>
        </row>
        <row r="3541">
          <cell r="A3541" t="str">
            <v/>
          </cell>
          <cell r="B3541" t="str">
            <v/>
          </cell>
          <cell r="D3541" t="str">
            <v/>
          </cell>
          <cell r="F3541">
            <v>0</v>
          </cell>
          <cell r="G3541">
            <v>0</v>
          </cell>
        </row>
        <row r="3542">
          <cell r="A3542" t="str">
            <v/>
          </cell>
          <cell r="B3542" t="str">
            <v/>
          </cell>
          <cell r="D3542" t="str">
            <v/>
          </cell>
          <cell r="F3542">
            <v>0</v>
          </cell>
          <cell r="G3542">
            <v>0</v>
          </cell>
        </row>
        <row r="3543">
          <cell r="A3543" t="str">
            <v/>
          </cell>
          <cell r="B3543" t="str">
            <v/>
          </cell>
          <cell r="D3543" t="str">
            <v/>
          </cell>
          <cell r="F3543">
            <v>0</v>
          </cell>
          <cell r="G3543">
            <v>0</v>
          </cell>
        </row>
        <row r="3544">
          <cell r="A3544" t="str">
            <v/>
          </cell>
          <cell r="B3544" t="str">
            <v/>
          </cell>
          <cell r="D3544" t="str">
            <v/>
          </cell>
          <cell r="F3544">
            <v>0</v>
          </cell>
          <cell r="G3544">
            <v>0</v>
          </cell>
        </row>
        <row r="3545">
          <cell r="A3545" t="str">
            <v/>
          </cell>
          <cell r="B3545" t="str">
            <v/>
          </cell>
          <cell r="D3545" t="str">
            <v/>
          </cell>
          <cell r="F3545">
            <v>0</v>
          </cell>
          <cell r="G3545">
            <v>0</v>
          </cell>
        </row>
        <row r="3546">
          <cell r="A3546" t="str">
            <v/>
          </cell>
          <cell r="B3546" t="str">
            <v/>
          </cell>
          <cell r="D3546" t="str">
            <v/>
          </cell>
          <cell r="F3546">
            <v>0</v>
          </cell>
          <cell r="G3546">
            <v>0</v>
          </cell>
        </row>
        <row r="3547">
          <cell r="F3547" t="str">
            <v>Total C</v>
          </cell>
          <cell r="G3547">
            <v>0</v>
          </cell>
        </row>
        <row r="3549">
          <cell r="A3549" t="str">
            <v/>
          </cell>
          <cell r="B3549" t="str">
            <v/>
          </cell>
          <cell r="D3549" t="str">
            <v>Costo  Neto</v>
          </cell>
          <cell r="F3549" t="str">
            <v>Total D=A+B+C</v>
          </cell>
          <cell r="G3549">
            <v>0</v>
          </cell>
        </row>
        <row r="3551">
          <cell r="A3551" t="str">
            <v>ANALISIS DE PRECIOS</v>
          </cell>
        </row>
        <row r="3552">
          <cell r="A3552" t="str">
            <v>COMITENTE:</v>
          </cell>
          <cell r="B3552" t="str">
            <v>DIRECCIÓN DE INFRAESTRUCTURA ESCOLAR</v>
          </cell>
        </row>
        <row r="3553">
          <cell r="A3553" t="str">
            <v>CONTRATISTA:</v>
          </cell>
          <cell r="B3553">
            <v>0</v>
          </cell>
        </row>
        <row r="3554">
          <cell r="A3554" t="str">
            <v>OBRA:</v>
          </cell>
          <cell r="B3554" t="str">
            <v>ESCUELA 24 DE SEPTIEMBRE</v>
          </cell>
          <cell r="F3554" t="str">
            <v>PRECIOS A:</v>
          </cell>
          <cell r="G3554">
            <v>0</v>
          </cell>
        </row>
        <row r="3555">
          <cell r="A3555" t="str">
            <v>UBICACIÓN:</v>
          </cell>
          <cell r="B3555" t="str">
            <v>DEPARTAMENTO JACHAL</v>
          </cell>
        </row>
        <row r="3556">
          <cell r="A3556" t="str">
            <v>RUBRO:</v>
          </cell>
          <cell r="B3556" t="str">
            <v/>
          </cell>
          <cell r="C3556" t="str">
            <v/>
          </cell>
        </row>
        <row r="3557">
          <cell r="A3557" t="str">
            <v>ITEM:</v>
          </cell>
          <cell r="B3557" t="str">
            <v/>
          </cell>
          <cell r="C3557" t="str">
            <v/>
          </cell>
          <cell r="F3557" t="str">
            <v>UNIDAD:</v>
          </cell>
          <cell r="G3557" t="str">
            <v/>
          </cell>
        </row>
        <row r="3559">
          <cell r="A3559" t="str">
            <v>DATOS REDETERMINACION</v>
          </cell>
          <cell r="C3559" t="str">
            <v>DESIGNACION</v>
          </cell>
          <cell r="D3559" t="str">
            <v>U</v>
          </cell>
          <cell r="E3559" t="str">
            <v>Cantidad</v>
          </cell>
          <cell r="F3559" t="str">
            <v>$ Unitarios</v>
          </cell>
          <cell r="G3559" t="str">
            <v>$ Parcial</v>
          </cell>
        </row>
        <row r="3560">
          <cell r="A3560" t="str">
            <v>CÓDIGO</v>
          </cell>
          <cell r="B3560" t="str">
            <v>DESCRIPCIÓN</v>
          </cell>
        </row>
        <row r="3561">
          <cell r="C3561" t="str">
            <v>A - MATERIALES</v>
          </cell>
        </row>
        <row r="3562">
          <cell r="A3562" t="str">
            <v/>
          </cell>
          <cell r="B3562" t="str">
            <v/>
          </cell>
          <cell r="D3562" t="str">
            <v/>
          </cell>
          <cell r="F3562">
            <v>0</v>
          </cell>
          <cell r="G3562">
            <v>0</v>
          </cell>
        </row>
        <row r="3563">
          <cell r="A3563" t="str">
            <v/>
          </cell>
          <cell r="B3563" t="str">
            <v/>
          </cell>
          <cell r="D3563" t="str">
            <v/>
          </cell>
          <cell r="F3563">
            <v>0</v>
          </cell>
          <cell r="G3563">
            <v>0</v>
          </cell>
        </row>
        <row r="3564">
          <cell r="A3564" t="str">
            <v/>
          </cell>
          <cell r="B3564" t="str">
            <v/>
          </cell>
          <cell r="D3564" t="str">
            <v/>
          </cell>
          <cell r="F3564">
            <v>0</v>
          </cell>
          <cell r="G3564">
            <v>0</v>
          </cell>
        </row>
        <row r="3565">
          <cell r="A3565" t="str">
            <v/>
          </cell>
          <cell r="B3565" t="str">
            <v/>
          </cell>
          <cell r="D3565" t="str">
            <v/>
          </cell>
          <cell r="F3565">
            <v>0</v>
          </cell>
          <cell r="G3565">
            <v>0</v>
          </cell>
        </row>
        <row r="3566">
          <cell r="A3566" t="str">
            <v/>
          </cell>
          <cell r="B3566" t="str">
            <v/>
          </cell>
          <cell r="D3566" t="str">
            <v/>
          </cell>
          <cell r="F3566">
            <v>0</v>
          </cell>
          <cell r="G3566">
            <v>0</v>
          </cell>
        </row>
        <row r="3567">
          <cell r="A3567" t="str">
            <v/>
          </cell>
          <cell r="B3567" t="str">
            <v/>
          </cell>
          <cell r="D3567" t="str">
            <v/>
          </cell>
          <cell r="F3567">
            <v>0</v>
          </cell>
          <cell r="G3567">
            <v>0</v>
          </cell>
        </row>
        <row r="3568">
          <cell r="A3568" t="str">
            <v/>
          </cell>
          <cell r="B3568" t="str">
            <v/>
          </cell>
          <cell r="D3568" t="str">
            <v/>
          </cell>
          <cell r="F3568">
            <v>0</v>
          </cell>
          <cell r="G3568">
            <v>0</v>
          </cell>
        </row>
        <row r="3569">
          <cell r="A3569" t="str">
            <v/>
          </cell>
          <cell r="B3569" t="str">
            <v/>
          </cell>
          <cell r="D3569" t="str">
            <v/>
          </cell>
          <cell r="F3569">
            <v>0</v>
          </cell>
          <cell r="G3569">
            <v>0</v>
          </cell>
        </row>
        <row r="3570">
          <cell r="A3570" t="str">
            <v/>
          </cell>
          <cell r="B3570" t="str">
            <v/>
          </cell>
          <cell r="D3570" t="str">
            <v/>
          </cell>
          <cell r="F3570">
            <v>0</v>
          </cell>
          <cell r="G3570">
            <v>0</v>
          </cell>
        </row>
        <row r="3571">
          <cell r="A3571" t="str">
            <v/>
          </cell>
          <cell r="B3571" t="str">
            <v/>
          </cell>
          <cell r="D3571" t="str">
            <v/>
          </cell>
          <cell r="F3571">
            <v>0</v>
          </cell>
          <cell r="G3571">
            <v>0</v>
          </cell>
        </row>
        <row r="3572">
          <cell r="A3572" t="str">
            <v/>
          </cell>
          <cell r="B3572" t="str">
            <v/>
          </cell>
          <cell r="D3572" t="str">
            <v/>
          </cell>
          <cell r="F3572">
            <v>0</v>
          </cell>
          <cell r="G3572">
            <v>0</v>
          </cell>
        </row>
        <row r="3573">
          <cell r="A3573" t="str">
            <v/>
          </cell>
          <cell r="B3573" t="str">
            <v/>
          </cell>
          <cell r="D3573" t="str">
            <v/>
          </cell>
          <cell r="F3573">
            <v>0</v>
          </cell>
          <cell r="G3573">
            <v>0</v>
          </cell>
        </row>
        <row r="3574">
          <cell r="A3574" t="str">
            <v/>
          </cell>
          <cell r="B3574" t="str">
            <v/>
          </cell>
          <cell r="D3574" t="str">
            <v/>
          </cell>
          <cell r="F3574">
            <v>0</v>
          </cell>
          <cell r="G3574">
            <v>0</v>
          </cell>
        </row>
        <row r="3575">
          <cell r="A3575" t="str">
            <v/>
          </cell>
          <cell r="B3575" t="str">
            <v/>
          </cell>
          <cell r="D3575" t="str">
            <v/>
          </cell>
          <cell r="F3575">
            <v>0</v>
          </cell>
          <cell r="G3575">
            <v>0</v>
          </cell>
        </row>
        <row r="3576">
          <cell r="F3576" t="str">
            <v>Total A</v>
          </cell>
          <cell r="G3576">
            <v>0</v>
          </cell>
        </row>
        <row r="3577">
          <cell r="C3577" t="str">
            <v>B - MANO DE OBRA</v>
          </cell>
        </row>
        <row r="3578">
          <cell r="A3578" t="str">
            <v/>
          </cell>
          <cell r="B3578" t="str">
            <v/>
          </cell>
          <cell r="D3578" t="str">
            <v/>
          </cell>
          <cell r="F3578">
            <v>0</v>
          </cell>
          <cell r="G3578">
            <v>0</v>
          </cell>
        </row>
        <row r="3579">
          <cell r="A3579" t="str">
            <v/>
          </cell>
          <cell r="B3579" t="str">
            <v/>
          </cell>
          <cell r="D3579" t="str">
            <v/>
          </cell>
          <cell r="F3579">
            <v>0</v>
          </cell>
          <cell r="G3579">
            <v>0</v>
          </cell>
        </row>
        <row r="3580">
          <cell r="A3580" t="str">
            <v/>
          </cell>
          <cell r="B3580" t="str">
            <v/>
          </cell>
          <cell r="D3580" t="str">
            <v/>
          </cell>
          <cell r="F3580">
            <v>0</v>
          </cell>
          <cell r="G3580">
            <v>0</v>
          </cell>
        </row>
        <row r="3581">
          <cell r="A3581" t="str">
            <v/>
          </cell>
          <cell r="B3581" t="str">
            <v/>
          </cell>
          <cell r="D3581" t="str">
            <v/>
          </cell>
          <cell r="F3581">
            <v>0</v>
          </cell>
          <cell r="G3581">
            <v>0</v>
          </cell>
        </row>
        <row r="3582">
          <cell r="A3582" t="str">
            <v/>
          </cell>
          <cell r="B3582" t="str">
            <v/>
          </cell>
          <cell r="D3582" t="str">
            <v/>
          </cell>
          <cell r="F3582">
            <v>0</v>
          </cell>
          <cell r="G3582">
            <v>0</v>
          </cell>
        </row>
        <row r="3583">
          <cell r="A3583" t="str">
            <v/>
          </cell>
          <cell r="B3583" t="str">
            <v/>
          </cell>
          <cell r="D3583" t="str">
            <v/>
          </cell>
          <cell r="F3583">
            <v>0</v>
          </cell>
          <cell r="G3583">
            <v>0</v>
          </cell>
        </row>
        <row r="3584">
          <cell r="A3584" t="str">
            <v/>
          </cell>
          <cell r="B3584" t="str">
            <v/>
          </cell>
          <cell r="D3584" t="str">
            <v/>
          </cell>
          <cell r="F3584">
            <v>0</v>
          </cell>
          <cell r="G3584">
            <v>0</v>
          </cell>
        </row>
        <row r="3585">
          <cell r="A3585" t="str">
            <v/>
          </cell>
          <cell r="B3585" t="str">
            <v/>
          </cell>
          <cell r="D3585" t="str">
            <v/>
          </cell>
          <cell r="F3585">
            <v>0</v>
          </cell>
          <cell r="G3585">
            <v>0</v>
          </cell>
        </row>
        <row r="3586">
          <cell r="F3586" t="str">
            <v>Total B</v>
          </cell>
          <cell r="G3586">
            <v>0</v>
          </cell>
        </row>
        <row r="3587">
          <cell r="C3587" t="str">
            <v>C - EQUIPOS</v>
          </cell>
        </row>
        <row r="3588">
          <cell r="A3588" t="str">
            <v/>
          </cell>
          <cell r="B3588" t="str">
            <v/>
          </cell>
          <cell r="D3588" t="str">
            <v/>
          </cell>
          <cell r="F3588">
            <v>0</v>
          </cell>
          <cell r="G3588">
            <v>0</v>
          </cell>
        </row>
        <row r="3589">
          <cell r="A3589" t="str">
            <v/>
          </cell>
          <cell r="B3589" t="str">
            <v/>
          </cell>
          <cell r="D3589" t="str">
            <v/>
          </cell>
          <cell r="F3589">
            <v>0</v>
          </cell>
          <cell r="G3589">
            <v>0</v>
          </cell>
        </row>
        <row r="3590">
          <cell r="A3590" t="str">
            <v/>
          </cell>
          <cell r="B3590" t="str">
            <v/>
          </cell>
          <cell r="D3590" t="str">
            <v/>
          </cell>
          <cell r="F3590">
            <v>0</v>
          </cell>
          <cell r="G3590">
            <v>0</v>
          </cell>
        </row>
        <row r="3591">
          <cell r="A3591" t="str">
            <v/>
          </cell>
          <cell r="B3591" t="str">
            <v/>
          </cell>
          <cell r="D3591" t="str">
            <v/>
          </cell>
          <cell r="F3591">
            <v>0</v>
          </cell>
          <cell r="G3591">
            <v>0</v>
          </cell>
        </row>
        <row r="3592">
          <cell r="A3592" t="str">
            <v/>
          </cell>
          <cell r="B3592" t="str">
            <v/>
          </cell>
          <cell r="D3592" t="str">
            <v/>
          </cell>
          <cell r="F3592">
            <v>0</v>
          </cell>
          <cell r="G3592">
            <v>0</v>
          </cell>
        </row>
        <row r="3593">
          <cell r="A3593" t="str">
            <v/>
          </cell>
          <cell r="B3593" t="str">
            <v/>
          </cell>
          <cell r="D3593" t="str">
            <v/>
          </cell>
          <cell r="F3593">
            <v>0</v>
          </cell>
          <cell r="G3593">
            <v>0</v>
          </cell>
        </row>
        <row r="3594">
          <cell r="A3594" t="str">
            <v/>
          </cell>
          <cell r="B3594" t="str">
            <v/>
          </cell>
          <cell r="D3594" t="str">
            <v/>
          </cell>
          <cell r="F3594">
            <v>0</v>
          </cell>
          <cell r="G3594">
            <v>0</v>
          </cell>
        </row>
        <row r="3595">
          <cell r="A3595" t="str">
            <v/>
          </cell>
          <cell r="B3595" t="str">
            <v/>
          </cell>
          <cell r="D3595" t="str">
            <v/>
          </cell>
          <cell r="F3595">
            <v>0</v>
          </cell>
          <cell r="G3595">
            <v>0</v>
          </cell>
        </row>
        <row r="3596">
          <cell r="A3596" t="str">
            <v/>
          </cell>
          <cell r="B3596" t="str">
            <v/>
          </cell>
          <cell r="D3596" t="str">
            <v/>
          </cell>
          <cell r="F3596">
            <v>0</v>
          </cell>
          <cell r="G3596">
            <v>0</v>
          </cell>
        </row>
        <row r="3597">
          <cell r="F3597" t="str">
            <v>Total C</v>
          </cell>
          <cell r="G3597">
            <v>0</v>
          </cell>
        </row>
        <row r="3599">
          <cell r="A3599" t="str">
            <v/>
          </cell>
          <cell r="B3599" t="str">
            <v/>
          </cell>
          <cell r="D3599" t="str">
            <v>Costo  Neto</v>
          </cell>
          <cell r="F3599" t="str">
            <v>Total D=A+B+C</v>
          </cell>
          <cell r="G3599">
            <v>0</v>
          </cell>
        </row>
        <row r="3601">
          <cell r="A3601" t="str">
            <v>ANALISIS DE PRECIOS</v>
          </cell>
        </row>
        <row r="3602">
          <cell r="A3602" t="str">
            <v>COMITENTE:</v>
          </cell>
          <cell r="B3602" t="str">
            <v>DIRECCIÓN DE INFRAESTRUCTURA ESCOLAR</v>
          </cell>
        </row>
        <row r="3603">
          <cell r="A3603" t="str">
            <v>CONTRATISTA:</v>
          </cell>
          <cell r="B3603">
            <v>0</v>
          </cell>
        </row>
        <row r="3604">
          <cell r="A3604" t="str">
            <v>OBRA:</v>
          </cell>
          <cell r="B3604" t="str">
            <v>ESCUELA 24 DE SEPTIEMBRE</v>
          </cell>
          <cell r="F3604" t="str">
            <v>PRECIOS A:</v>
          </cell>
          <cell r="G3604">
            <v>0</v>
          </cell>
        </row>
        <row r="3605">
          <cell r="A3605" t="str">
            <v>UBICACIÓN:</v>
          </cell>
          <cell r="B3605" t="str">
            <v>DEPARTAMENTO JACHAL</v>
          </cell>
        </row>
        <row r="3606">
          <cell r="A3606" t="str">
            <v>RUBRO:</v>
          </cell>
          <cell r="B3606" t="str">
            <v/>
          </cell>
          <cell r="C3606" t="str">
            <v/>
          </cell>
        </row>
        <row r="3607">
          <cell r="A3607" t="str">
            <v>ITEM:</v>
          </cell>
          <cell r="B3607" t="str">
            <v/>
          </cell>
          <cell r="C3607" t="str">
            <v/>
          </cell>
          <cell r="F3607" t="str">
            <v>UNIDAD:</v>
          </cell>
          <cell r="G3607" t="str">
            <v/>
          </cell>
        </row>
        <row r="3609">
          <cell r="A3609" t="str">
            <v>DATOS REDETERMINACION</v>
          </cell>
          <cell r="C3609" t="str">
            <v>DESIGNACION</v>
          </cell>
          <cell r="D3609" t="str">
            <v>U</v>
          </cell>
          <cell r="E3609" t="str">
            <v>Cantidad</v>
          </cell>
          <cell r="F3609" t="str">
            <v>$ Unitarios</v>
          </cell>
          <cell r="G3609" t="str">
            <v>$ Parcial</v>
          </cell>
        </row>
        <row r="3610">
          <cell r="A3610" t="str">
            <v>CÓDIGO</v>
          </cell>
          <cell r="B3610" t="str">
            <v>DESCRIPCIÓN</v>
          </cell>
        </row>
        <row r="3611">
          <cell r="C3611" t="str">
            <v>A - MATERIALES</v>
          </cell>
        </row>
        <row r="3612">
          <cell r="A3612" t="str">
            <v/>
          </cell>
          <cell r="B3612" t="str">
            <v/>
          </cell>
          <cell r="D3612" t="str">
            <v/>
          </cell>
          <cell r="F3612">
            <v>0</v>
          </cell>
          <cell r="G3612">
            <v>0</v>
          </cell>
        </row>
        <row r="3613">
          <cell r="A3613" t="str">
            <v/>
          </cell>
          <cell r="B3613" t="str">
            <v/>
          </cell>
          <cell r="D3613" t="str">
            <v/>
          </cell>
          <cell r="F3613">
            <v>0</v>
          </cell>
          <cell r="G3613">
            <v>0</v>
          </cell>
        </row>
        <row r="3614">
          <cell r="A3614" t="str">
            <v/>
          </cell>
          <cell r="B3614" t="str">
            <v/>
          </cell>
          <cell r="D3614" t="str">
            <v/>
          </cell>
          <cell r="F3614">
            <v>0</v>
          </cell>
          <cell r="G3614">
            <v>0</v>
          </cell>
        </row>
        <row r="3615">
          <cell r="A3615" t="str">
            <v/>
          </cell>
          <cell r="B3615" t="str">
            <v/>
          </cell>
          <cell r="D3615" t="str">
            <v/>
          </cell>
          <cell r="F3615">
            <v>0</v>
          </cell>
          <cell r="G3615">
            <v>0</v>
          </cell>
        </row>
        <row r="3616">
          <cell r="A3616" t="str">
            <v/>
          </cell>
          <cell r="B3616" t="str">
            <v/>
          </cell>
          <cell r="D3616" t="str">
            <v/>
          </cell>
          <cell r="F3616">
            <v>0</v>
          </cell>
          <cell r="G3616">
            <v>0</v>
          </cell>
        </row>
        <row r="3617">
          <cell r="A3617" t="str">
            <v/>
          </cell>
          <cell r="B3617" t="str">
            <v/>
          </cell>
          <cell r="D3617" t="str">
            <v/>
          </cell>
          <cell r="F3617">
            <v>0</v>
          </cell>
          <cell r="G3617">
            <v>0</v>
          </cell>
        </row>
        <row r="3618">
          <cell r="A3618" t="str">
            <v/>
          </cell>
          <cell r="B3618" t="str">
            <v/>
          </cell>
          <cell r="D3618" t="str">
            <v/>
          </cell>
          <cell r="F3618">
            <v>0</v>
          </cell>
          <cell r="G3618">
            <v>0</v>
          </cell>
        </row>
        <row r="3619">
          <cell r="A3619" t="str">
            <v/>
          </cell>
          <cell r="B3619" t="str">
            <v/>
          </cell>
          <cell r="D3619" t="str">
            <v/>
          </cell>
          <cell r="F3619">
            <v>0</v>
          </cell>
          <cell r="G3619">
            <v>0</v>
          </cell>
        </row>
        <row r="3620">
          <cell r="A3620" t="str">
            <v/>
          </cell>
          <cell r="B3620" t="str">
            <v/>
          </cell>
          <cell r="D3620" t="str">
            <v/>
          </cell>
          <cell r="F3620">
            <v>0</v>
          </cell>
          <cell r="G3620">
            <v>0</v>
          </cell>
        </row>
        <row r="3621">
          <cell r="A3621" t="str">
            <v/>
          </cell>
          <cell r="B3621" t="str">
            <v/>
          </cell>
          <cell r="D3621" t="str">
            <v/>
          </cell>
          <cell r="F3621">
            <v>0</v>
          </cell>
          <cell r="G3621">
            <v>0</v>
          </cell>
        </row>
        <row r="3622">
          <cell r="A3622" t="str">
            <v/>
          </cell>
          <cell r="B3622" t="str">
            <v/>
          </cell>
          <cell r="D3622" t="str">
            <v/>
          </cell>
          <cell r="F3622">
            <v>0</v>
          </cell>
          <cell r="G3622">
            <v>0</v>
          </cell>
        </row>
        <row r="3623">
          <cell r="A3623" t="str">
            <v/>
          </cell>
          <cell r="B3623" t="str">
            <v/>
          </cell>
          <cell r="D3623" t="str">
            <v/>
          </cell>
          <cell r="F3623">
            <v>0</v>
          </cell>
          <cell r="G3623">
            <v>0</v>
          </cell>
        </row>
        <row r="3624">
          <cell r="A3624" t="str">
            <v/>
          </cell>
          <cell r="B3624" t="str">
            <v/>
          </cell>
          <cell r="D3624" t="str">
            <v/>
          </cell>
          <cell r="F3624">
            <v>0</v>
          </cell>
          <cell r="G3624">
            <v>0</v>
          </cell>
        </row>
        <row r="3625">
          <cell r="A3625" t="str">
            <v/>
          </cell>
          <cell r="B3625" t="str">
            <v/>
          </cell>
          <cell r="D3625" t="str">
            <v/>
          </cell>
          <cell r="F3625">
            <v>0</v>
          </cell>
          <cell r="G3625">
            <v>0</v>
          </cell>
        </row>
        <row r="3626">
          <cell r="F3626" t="str">
            <v>Total A</v>
          </cell>
          <cell r="G3626">
            <v>0</v>
          </cell>
        </row>
        <row r="3627">
          <cell r="C3627" t="str">
            <v>B - MANO DE OBRA</v>
          </cell>
        </row>
        <row r="3628">
          <cell r="A3628" t="str">
            <v/>
          </cell>
          <cell r="B3628" t="str">
            <v/>
          </cell>
          <cell r="D3628" t="str">
            <v/>
          </cell>
          <cell r="F3628">
            <v>0</v>
          </cell>
          <cell r="G3628">
            <v>0</v>
          </cell>
        </row>
        <row r="3629">
          <cell r="A3629" t="str">
            <v/>
          </cell>
          <cell r="B3629" t="str">
            <v/>
          </cell>
          <cell r="D3629" t="str">
            <v/>
          </cell>
          <cell r="F3629">
            <v>0</v>
          </cell>
          <cell r="G3629">
            <v>0</v>
          </cell>
        </row>
        <row r="3630">
          <cell r="A3630" t="str">
            <v/>
          </cell>
          <cell r="B3630" t="str">
            <v/>
          </cell>
          <cell r="D3630" t="str">
            <v/>
          </cell>
          <cell r="F3630">
            <v>0</v>
          </cell>
          <cell r="G3630">
            <v>0</v>
          </cell>
        </row>
        <row r="3631">
          <cell r="A3631" t="str">
            <v/>
          </cell>
          <cell r="B3631" t="str">
            <v/>
          </cell>
          <cell r="D3631" t="str">
            <v/>
          </cell>
          <cell r="F3631">
            <v>0</v>
          </cell>
          <cell r="G3631">
            <v>0</v>
          </cell>
        </row>
        <row r="3632">
          <cell r="A3632" t="str">
            <v/>
          </cell>
          <cell r="B3632" t="str">
            <v/>
          </cell>
          <cell r="D3632" t="str">
            <v/>
          </cell>
          <cell r="F3632">
            <v>0</v>
          </cell>
          <cell r="G3632">
            <v>0</v>
          </cell>
        </row>
        <row r="3633">
          <cell r="A3633" t="str">
            <v/>
          </cell>
          <cell r="B3633" t="str">
            <v/>
          </cell>
          <cell r="D3633" t="str">
            <v/>
          </cell>
          <cell r="F3633">
            <v>0</v>
          </cell>
          <cell r="G3633">
            <v>0</v>
          </cell>
        </row>
        <row r="3634">
          <cell r="A3634" t="str">
            <v/>
          </cell>
          <cell r="B3634" t="str">
            <v/>
          </cell>
          <cell r="D3634" t="str">
            <v/>
          </cell>
          <cell r="F3634">
            <v>0</v>
          </cell>
          <cell r="G3634">
            <v>0</v>
          </cell>
        </row>
        <row r="3635">
          <cell r="A3635" t="str">
            <v/>
          </cell>
          <cell r="B3635" t="str">
            <v/>
          </cell>
          <cell r="D3635" t="str">
            <v/>
          </cell>
          <cell r="F3635">
            <v>0</v>
          </cell>
          <cell r="G3635">
            <v>0</v>
          </cell>
        </row>
        <row r="3636">
          <cell r="F3636" t="str">
            <v>Total B</v>
          </cell>
          <cell r="G3636">
            <v>0</v>
          </cell>
        </row>
        <row r="3637">
          <cell r="C3637" t="str">
            <v>C - EQUIPOS</v>
          </cell>
        </row>
        <row r="3638">
          <cell r="A3638" t="str">
            <v/>
          </cell>
          <cell r="B3638" t="str">
            <v/>
          </cell>
          <cell r="D3638" t="str">
            <v/>
          </cell>
          <cell r="F3638">
            <v>0</v>
          </cell>
          <cell r="G3638">
            <v>0</v>
          </cell>
        </row>
        <row r="3639">
          <cell r="A3639" t="str">
            <v/>
          </cell>
          <cell r="B3639" t="str">
            <v/>
          </cell>
          <cell r="D3639" t="str">
            <v/>
          </cell>
          <cell r="F3639">
            <v>0</v>
          </cell>
          <cell r="G3639">
            <v>0</v>
          </cell>
        </row>
        <row r="3640">
          <cell r="A3640" t="str">
            <v/>
          </cell>
          <cell r="B3640" t="str">
            <v/>
          </cell>
          <cell r="D3640" t="str">
            <v/>
          </cell>
          <cell r="F3640">
            <v>0</v>
          </cell>
          <cell r="G3640">
            <v>0</v>
          </cell>
        </row>
        <row r="3641">
          <cell r="A3641" t="str">
            <v/>
          </cell>
          <cell r="B3641" t="str">
            <v/>
          </cell>
          <cell r="D3641" t="str">
            <v/>
          </cell>
          <cell r="F3641">
            <v>0</v>
          </cell>
          <cell r="G3641">
            <v>0</v>
          </cell>
        </row>
        <row r="3642">
          <cell r="A3642" t="str">
            <v/>
          </cell>
          <cell r="B3642" t="str">
            <v/>
          </cell>
          <cell r="D3642" t="str">
            <v/>
          </cell>
          <cell r="F3642">
            <v>0</v>
          </cell>
          <cell r="G3642">
            <v>0</v>
          </cell>
        </row>
        <row r="3643">
          <cell r="A3643" t="str">
            <v/>
          </cell>
          <cell r="B3643" t="str">
            <v/>
          </cell>
          <cell r="D3643" t="str">
            <v/>
          </cell>
          <cell r="F3643">
            <v>0</v>
          </cell>
          <cell r="G3643">
            <v>0</v>
          </cell>
        </row>
        <row r="3644">
          <cell r="A3644" t="str">
            <v/>
          </cell>
          <cell r="B3644" t="str">
            <v/>
          </cell>
          <cell r="D3644" t="str">
            <v/>
          </cell>
          <cell r="F3644">
            <v>0</v>
          </cell>
          <cell r="G3644">
            <v>0</v>
          </cell>
        </row>
        <row r="3645">
          <cell r="A3645" t="str">
            <v/>
          </cell>
          <cell r="B3645" t="str">
            <v/>
          </cell>
          <cell r="D3645" t="str">
            <v/>
          </cell>
          <cell r="F3645">
            <v>0</v>
          </cell>
          <cell r="G3645">
            <v>0</v>
          </cell>
        </row>
        <row r="3646">
          <cell r="A3646" t="str">
            <v/>
          </cell>
          <cell r="B3646" t="str">
            <v/>
          </cell>
          <cell r="D3646" t="str">
            <v/>
          </cell>
          <cell r="F3646">
            <v>0</v>
          </cell>
          <cell r="G3646">
            <v>0</v>
          </cell>
        </row>
        <row r="3647">
          <cell r="F3647" t="str">
            <v>Total C</v>
          </cell>
          <cell r="G3647">
            <v>0</v>
          </cell>
        </row>
        <row r="3649">
          <cell r="A3649" t="str">
            <v/>
          </cell>
          <cell r="B3649" t="str">
            <v/>
          </cell>
          <cell r="D3649" t="str">
            <v>Costo  Neto</v>
          </cell>
          <cell r="F3649" t="str">
            <v>Total D=A+B+C</v>
          </cell>
          <cell r="G3649">
            <v>0</v>
          </cell>
        </row>
        <row r="3651">
          <cell r="A3651" t="str">
            <v>ANALISIS DE PRECIOS</v>
          </cell>
        </row>
        <row r="3652">
          <cell r="A3652" t="str">
            <v>COMITENTE:</v>
          </cell>
          <cell r="B3652" t="str">
            <v>DIRECCIÓN DE INFRAESTRUCTURA ESCOLAR</v>
          </cell>
        </row>
        <row r="3653">
          <cell r="A3653" t="str">
            <v>CONTRATISTA:</v>
          </cell>
          <cell r="B3653">
            <v>0</v>
          </cell>
        </row>
        <row r="3654">
          <cell r="A3654" t="str">
            <v>OBRA:</v>
          </cell>
          <cell r="B3654" t="str">
            <v>ESCUELA 24 DE SEPTIEMBRE</v>
          </cell>
          <cell r="F3654" t="str">
            <v>PRECIOS A:</v>
          </cell>
          <cell r="G3654">
            <v>0</v>
          </cell>
        </row>
        <row r="3655">
          <cell r="A3655" t="str">
            <v>UBICACIÓN:</v>
          </cell>
          <cell r="B3655" t="str">
            <v>DEPARTAMENTO JACHAL</v>
          </cell>
        </row>
        <row r="3656">
          <cell r="A3656" t="str">
            <v>RUBRO:</v>
          </cell>
          <cell r="B3656" t="str">
            <v/>
          </cell>
          <cell r="C3656" t="str">
            <v/>
          </cell>
        </row>
        <row r="3657">
          <cell r="A3657" t="str">
            <v>ITEM:</v>
          </cell>
          <cell r="B3657" t="str">
            <v/>
          </cell>
          <cell r="C3657" t="str">
            <v/>
          </cell>
          <cell r="F3657" t="str">
            <v>UNIDAD:</v>
          </cell>
          <cell r="G3657" t="str">
            <v/>
          </cell>
        </row>
        <row r="3659">
          <cell r="A3659" t="str">
            <v>DATOS REDETERMINACION</v>
          </cell>
          <cell r="C3659" t="str">
            <v>DESIGNACION</v>
          </cell>
          <cell r="D3659" t="str">
            <v>U</v>
          </cell>
          <cell r="E3659" t="str">
            <v>Cantidad</v>
          </cell>
          <cell r="F3659" t="str">
            <v>$ Unitarios</v>
          </cell>
          <cell r="G3659" t="str">
            <v>$ Parcial</v>
          </cell>
        </row>
        <row r="3660">
          <cell r="A3660" t="str">
            <v>CÓDIGO</v>
          </cell>
          <cell r="B3660" t="str">
            <v>DESCRIPCIÓN</v>
          </cell>
        </row>
        <row r="3661">
          <cell r="C3661" t="str">
            <v>A - MATERIALES</v>
          </cell>
        </row>
        <row r="3662">
          <cell r="A3662" t="str">
            <v/>
          </cell>
          <cell r="B3662" t="str">
            <v/>
          </cell>
          <cell r="D3662" t="str">
            <v/>
          </cell>
          <cell r="F3662">
            <v>0</v>
          </cell>
          <cell r="G3662">
            <v>0</v>
          </cell>
        </row>
        <row r="3663">
          <cell r="A3663" t="str">
            <v/>
          </cell>
          <cell r="B3663" t="str">
            <v/>
          </cell>
          <cell r="D3663" t="str">
            <v/>
          </cell>
          <cell r="F3663">
            <v>0</v>
          </cell>
          <cell r="G3663">
            <v>0</v>
          </cell>
        </row>
        <row r="3664">
          <cell r="A3664" t="str">
            <v/>
          </cell>
          <cell r="B3664" t="str">
            <v/>
          </cell>
          <cell r="D3664" t="str">
            <v/>
          </cell>
          <cell r="F3664">
            <v>0</v>
          </cell>
          <cell r="G3664">
            <v>0</v>
          </cell>
        </row>
        <row r="3665">
          <cell r="A3665" t="str">
            <v/>
          </cell>
          <cell r="B3665" t="str">
            <v/>
          </cell>
          <cell r="D3665" t="str">
            <v/>
          </cell>
          <cell r="F3665">
            <v>0</v>
          </cell>
          <cell r="G3665">
            <v>0</v>
          </cell>
        </row>
        <row r="3666">
          <cell r="A3666" t="str">
            <v/>
          </cell>
          <cell r="B3666" t="str">
            <v/>
          </cell>
          <cell r="D3666" t="str">
            <v/>
          </cell>
          <cell r="F3666">
            <v>0</v>
          </cell>
          <cell r="G3666">
            <v>0</v>
          </cell>
        </row>
        <row r="3667">
          <cell r="A3667" t="str">
            <v/>
          </cell>
          <cell r="B3667" t="str">
            <v/>
          </cell>
          <cell r="D3667" t="str">
            <v/>
          </cell>
          <cell r="F3667">
            <v>0</v>
          </cell>
          <cell r="G3667">
            <v>0</v>
          </cell>
        </row>
        <row r="3668">
          <cell r="A3668" t="str">
            <v/>
          </cell>
          <cell r="B3668" t="str">
            <v/>
          </cell>
          <cell r="D3668" t="str">
            <v/>
          </cell>
          <cell r="F3668">
            <v>0</v>
          </cell>
          <cell r="G3668">
            <v>0</v>
          </cell>
        </row>
        <row r="3669">
          <cell r="A3669" t="str">
            <v/>
          </cell>
          <cell r="B3669" t="str">
            <v/>
          </cell>
          <cell r="D3669" t="str">
            <v/>
          </cell>
          <cell r="F3669">
            <v>0</v>
          </cell>
          <cell r="G3669">
            <v>0</v>
          </cell>
        </row>
        <row r="3670">
          <cell r="A3670" t="str">
            <v/>
          </cell>
          <cell r="B3670" t="str">
            <v/>
          </cell>
          <cell r="D3670" t="str">
            <v/>
          </cell>
          <cell r="F3670">
            <v>0</v>
          </cell>
          <cell r="G3670">
            <v>0</v>
          </cell>
        </row>
        <row r="3671">
          <cell r="A3671" t="str">
            <v/>
          </cell>
          <cell r="B3671" t="str">
            <v/>
          </cell>
          <cell r="D3671" t="str">
            <v/>
          </cell>
          <cell r="F3671">
            <v>0</v>
          </cell>
          <cell r="G3671">
            <v>0</v>
          </cell>
        </row>
        <row r="3672">
          <cell r="A3672" t="str">
            <v/>
          </cell>
          <cell r="B3672" t="str">
            <v/>
          </cell>
          <cell r="D3672" t="str">
            <v/>
          </cell>
          <cell r="F3672">
            <v>0</v>
          </cell>
          <cell r="G3672">
            <v>0</v>
          </cell>
        </row>
        <row r="3673">
          <cell r="A3673" t="str">
            <v/>
          </cell>
          <cell r="B3673" t="str">
            <v/>
          </cell>
          <cell r="D3673" t="str">
            <v/>
          </cell>
          <cell r="F3673">
            <v>0</v>
          </cell>
          <cell r="G3673">
            <v>0</v>
          </cell>
        </row>
        <row r="3674">
          <cell r="A3674" t="str">
            <v/>
          </cell>
          <cell r="B3674" t="str">
            <v/>
          </cell>
          <cell r="D3674" t="str">
            <v/>
          </cell>
          <cell r="F3674">
            <v>0</v>
          </cell>
          <cell r="G3674">
            <v>0</v>
          </cell>
        </row>
        <row r="3675">
          <cell r="A3675" t="str">
            <v/>
          </cell>
          <cell r="B3675" t="str">
            <v/>
          </cell>
          <cell r="D3675" t="str">
            <v/>
          </cell>
          <cell r="F3675">
            <v>0</v>
          </cell>
          <cell r="G3675">
            <v>0</v>
          </cell>
        </row>
        <row r="3676">
          <cell r="F3676" t="str">
            <v>Total A</v>
          </cell>
          <cell r="G3676">
            <v>0</v>
          </cell>
        </row>
        <row r="3677">
          <cell r="C3677" t="str">
            <v>B - MANO DE OBRA</v>
          </cell>
        </row>
        <row r="3678">
          <cell r="A3678" t="str">
            <v/>
          </cell>
          <cell r="B3678" t="str">
            <v/>
          </cell>
          <cell r="D3678" t="str">
            <v/>
          </cell>
          <cell r="F3678">
            <v>0</v>
          </cell>
          <cell r="G3678">
            <v>0</v>
          </cell>
        </row>
        <row r="3679">
          <cell r="A3679" t="str">
            <v/>
          </cell>
          <cell r="B3679" t="str">
            <v/>
          </cell>
          <cell r="D3679" t="str">
            <v/>
          </cell>
          <cell r="F3679">
            <v>0</v>
          </cell>
          <cell r="G3679">
            <v>0</v>
          </cell>
        </row>
        <row r="3680">
          <cell r="A3680" t="str">
            <v/>
          </cell>
          <cell r="B3680" t="str">
            <v/>
          </cell>
          <cell r="D3680" t="str">
            <v/>
          </cell>
          <cell r="F3680">
            <v>0</v>
          </cell>
          <cell r="G3680">
            <v>0</v>
          </cell>
        </row>
        <row r="3681">
          <cell r="A3681" t="str">
            <v/>
          </cell>
          <cell r="B3681" t="str">
            <v/>
          </cell>
          <cell r="D3681" t="str">
            <v/>
          </cell>
          <cell r="F3681">
            <v>0</v>
          </cell>
          <cell r="G3681">
            <v>0</v>
          </cell>
        </row>
        <row r="3682">
          <cell r="A3682" t="str">
            <v/>
          </cell>
          <cell r="B3682" t="str">
            <v/>
          </cell>
          <cell r="D3682" t="str">
            <v/>
          </cell>
          <cell r="F3682">
            <v>0</v>
          </cell>
          <cell r="G3682">
            <v>0</v>
          </cell>
        </row>
        <row r="3683">
          <cell r="A3683" t="str">
            <v/>
          </cell>
          <cell r="B3683" t="str">
            <v/>
          </cell>
          <cell r="D3683" t="str">
            <v/>
          </cell>
          <cell r="F3683">
            <v>0</v>
          </cell>
          <cell r="G3683">
            <v>0</v>
          </cell>
        </row>
        <row r="3684">
          <cell r="A3684" t="str">
            <v/>
          </cell>
          <cell r="B3684" t="str">
            <v/>
          </cell>
          <cell r="D3684" t="str">
            <v/>
          </cell>
          <cell r="F3684">
            <v>0</v>
          </cell>
          <cell r="G3684">
            <v>0</v>
          </cell>
        </row>
        <row r="3685">
          <cell r="A3685" t="str">
            <v/>
          </cell>
          <cell r="B3685" t="str">
            <v/>
          </cell>
          <cell r="D3685" t="str">
            <v/>
          </cell>
          <cell r="F3685">
            <v>0</v>
          </cell>
          <cell r="G3685">
            <v>0</v>
          </cell>
        </row>
        <row r="3686">
          <cell r="F3686" t="str">
            <v>Total B</v>
          </cell>
          <cell r="G3686">
            <v>0</v>
          </cell>
        </row>
        <row r="3687">
          <cell r="C3687" t="str">
            <v>C - EQUIPOS</v>
          </cell>
        </row>
        <row r="3688">
          <cell r="A3688" t="str">
            <v/>
          </cell>
          <cell r="B3688" t="str">
            <v/>
          </cell>
          <cell r="D3688" t="str">
            <v/>
          </cell>
          <cell r="F3688">
            <v>0</v>
          </cell>
          <cell r="G3688">
            <v>0</v>
          </cell>
        </row>
        <row r="3689">
          <cell r="A3689" t="str">
            <v/>
          </cell>
          <cell r="B3689" t="str">
            <v/>
          </cell>
          <cell r="D3689" t="str">
            <v/>
          </cell>
          <cell r="F3689">
            <v>0</v>
          </cell>
          <cell r="G3689">
            <v>0</v>
          </cell>
        </row>
        <row r="3690">
          <cell r="A3690" t="str">
            <v/>
          </cell>
          <cell r="B3690" t="str">
            <v/>
          </cell>
          <cell r="D3690" t="str">
            <v/>
          </cell>
          <cell r="F3690">
            <v>0</v>
          </cell>
          <cell r="G3690">
            <v>0</v>
          </cell>
        </row>
        <row r="3691">
          <cell r="A3691" t="str">
            <v/>
          </cell>
          <cell r="B3691" t="str">
            <v/>
          </cell>
          <cell r="D3691" t="str">
            <v/>
          </cell>
          <cell r="F3691">
            <v>0</v>
          </cell>
          <cell r="G3691">
            <v>0</v>
          </cell>
        </row>
        <row r="3692">
          <cell r="A3692" t="str">
            <v/>
          </cell>
          <cell r="B3692" t="str">
            <v/>
          </cell>
          <cell r="D3692" t="str">
            <v/>
          </cell>
          <cell r="F3692">
            <v>0</v>
          </cell>
          <cell r="G3692">
            <v>0</v>
          </cell>
        </row>
        <row r="3693">
          <cell r="A3693" t="str">
            <v/>
          </cell>
          <cell r="B3693" t="str">
            <v/>
          </cell>
          <cell r="D3693" t="str">
            <v/>
          </cell>
          <cell r="F3693">
            <v>0</v>
          </cell>
          <cell r="G3693">
            <v>0</v>
          </cell>
        </row>
        <row r="3694">
          <cell r="A3694" t="str">
            <v/>
          </cell>
          <cell r="B3694" t="str">
            <v/>
          </cell>
          <cell r="D3694" t="str">
            <v/>
          </cell>
          <cell r="F3694">
            <v>0</v>
          </cell>
          <cell r="G3694">
            <v>0</v>
          </cell>
        </row>
        <row r="3695">
          <cell r="A3695" t="str">
            <v/>
          </cell>
          <cell r="B3695" t="str">
            <v/>
          </cell>
          <cell r="D3695" t="str">
            <v/>
          </cell>
          <cell r="F3695">
            <v>0</v>
          </cell>
          <cell r="G3695">
            <v>0</v>
          </cell>
        </row>
        <row r="3696">
          <cell r="A3696" t="str">
            <v/>
          </cell>
          <cell r="B3696" t="str">
            <v/>
          </cell>
          <cell r="D3696" t="str">
            <v/>
          </cell>
          <cell r="F3696">
            <v>0</v>
          </cell>
          <cell r="G3696">
            <v>0</v>
          </cell>
        </row>
        <row r="3697">
          <cell r="F3697" t="str">
            <v>Total C</v>
          </cell>
          <cell r="G3697">
            <v>0</v>
          </cell>
        </row>
        <row r="3699">
          <cell r="A3699" t="str">
            <v/>
          </cell>
          <cell r="B3699" t="str">
            <v/>
          </cell>
          <cell r="D3699" t="str">
            <v>Costo  Neto</v>
          </cell>
          <cell r="F3699" t="str">
            <v>Total D=A+B+C</v>
          </cell>
          <cell r="G3699">
            <v>0</v>
          </cell>
        </row>
        <row r="3701">
          <cell r="A3701" t="str">
            <v>ANALISIS DE PRECIOS</v>
          </cell>
        </row>
        <row r="3702">
          <cell r="A3702" t="str">
            <v>COMITENTE:</v>
          </cell>
          <cell r="B3702" t="str">
            <v>DIRECCIÓN DE INFRAESTRUCTURA ESCOLAR</v>
          </cell>
        </row>
        <row r="3703">
          <cell r="A3703" t="str">
            <v>CONTRATISTA:</v>
          </cell>
          <cell r="B3703">
            <v>0</v>
          </cell>
        </row>
        <row r="3704">
          <cell r="A3704" t="str">
            <v>OBRA:</v>
          </cell>
          <cell r="B3704" t="str">
            <v>ESCUELA 24 DE SEPTIEMBRE</v>
          </cell>
          <cell r="F3704" t="str">
            <v>PRECIOS A:</v>
          </cell>
          <cell r="G3704">
            <v>0</v>
          </cell>
        </row>
        <row r="3705">
          <cell r="A3705" t="str">
            <v>UBICACIÓN:</v>
          </cell>
          <cell r="B3705" t="str">
            <v>DEPARTAMENTO JACHAL</v>
          </cell>
        </row>
        <row r="3706">
          <cell r="A3706" t="str">
            <v>RUBRO:</v>
          </cell>
          <cell r="B3706" t="str">
            <v/>
          </cell>
          <cell r="C3706" t="str">
            <v/>
          </cell>
        </row>
        <row r="3707">
          <cell r="A3707" t="str">
            <v>ITEM:</v>
          </cell>
          <cell r="B3707" t="str">
            <v/>
          </cell>
          <cell r="C3707" t="str">
            <v/>
          </cell>
          <cell r="F3707" t="str">
            <v>UNIDAD:</v>
          </cell>
          <cell r="G3707" t="str">
            <v/>
          </cell>
        </row>
        <row r="3709">
          <cell r="A3709" t="str">
            <v>DATOS REDETERMINACION</v>
          </cell>
          <cell r="C3709" t="str">
            <v>DESIGNACION</v>
          </cell>
          <cell r="D3709" t="str">
            <v>U</v>
          </cell>
          <cell r="E3709" t="str">
            <v>Cantidad</v>
          </cell>
          <cell r="F3709" t="str">
            <v>$ Unitarios</v>
          </cell>
          <cell r="G3709" t="str">
            <v>$ Parcial</v>
          </cell>
        </row>
        <row r="3710">
          <cell r="A3710" t="str">
            <v>CÓDIGO</v>
          </cell>
          <cell r="B3710" t="str">
            <v>DESCRIPCIÓN</v>
          </cell>
        </row>
        <row r="3711">
          <cell r="C3711" t="str">
            <v>A - MATERIALES</v>
          </cell>
        </row>
        <row r="3712">
          <cell r="A3712" t="str">
            <v/>
          </cell>
          <cell r="B3712" t="str">
            <v/>
          </cell>
          <cell r="D3712" t="str">
            <v/>
          </cell>
          <cell r="F3712">
            <v>0</v>
          </cell>
          <cell r="G3712">
            <v>0</v>
          </cell>
        </row>
        <row r="3713">
          <cell r="A3713" t="str">
            <v/>
          </cell>
          <cell r="B3713" t="str">
            <v/>
          </cell>
          <cell r="D3713" t="str">
            <v/>
          </cell>
          <cell r="F3713">
            <v>0</v>
          </cell>
          <cell r="G3713">
            <v>0</v>
          </cell>
        </row>
        <row r="3714">
          <cell r="A3714" t="str">
            <v/>
          </cell>
          <cell r="B3714" t="str">
            <v/>
          </cell>
          <cell r="D3714" t="str">
            <v/>
          </cell>
          <cell r="F3714">
            <v>0</v>
          </cell>
          <cell r="G3714">
            <v>0</v>
          </cell>
        </row>
        <row r="3715">
          <cell r="A3715" t="str">
            <v/>
          </cell>
          <cell r="B3715" t="str">
            <v/>
          </cell>
          <cell r="D3715" t="str">
            <v/>
          </cell>
          <cell r="F3715">
            <v>0</v>
          </cell>
          <cell r="G3715">
            <v>0</v>
          </cell>
        </row>
        <row r="3716">
          <cell r="A3716" t="str">
            <v/>
          </cell>
          <cell r="B3716" t="str">
            <v/>
          </cell>
          <cell r="D3716" t="str">
            <v/>
          </cell>
          <cell r="F3716">
            <v>0</v>
          </cell>
          <cell r="G3716">
            <v>0</v>
          </cell>
        </row>
        <row r="3717">
          <cell r="A3717" t="str">
            <v/>
          </cell>
          <cell r="B3717" t="str">
            <v/>
          </cell>
          <cell r="D3717" t="str">
            <v/>
          </cell>
          <cell r="F3717">
            <v>0</v>
          </cell>
          <cell r="G3717">
            <v>0</v>
          </cell>
        </row>
        <row r="3718">
          <cell r="A3718" t="str">
            <v/>
          </cell>
          <cell r="B3718" t="str">
            <v/>
          </cell>
          <cell r="D3718" t="str">
            <v/>
          </cell>
          <cell r="F3718">
            <v>0</v>
          </cell>
          <cell r="G3718">
            <v>0</v>
          </cell>
        </row>
        <row r="3719">
          <cell r="A3719" t="str">
            <v/>
          </cell>
          <cell r="B3719" t="str">
            <v/>
          </cell>
          <cell r="D3719" t="str">
            <v/>
          </cell>
          <cell r="F3719">
            <v>0</v>
          </cell>
          <cell r="G3719">
            <v>0</v>
          </cell>
        </row>
        <row r="3720">
          <cell r="A3720" t="str">
            <v/>
          </cell>
          <cell r="B3720" t="str">
            <v/>
          </cell>
          <cell r="D3720" t="str">
            <v/>
          </cell>
          <cell r="F3720">
            <v>0</v>
          </cell>
          <cell r="G3720">
            <v>0</v>
          </cell>
        </row>
        <row r="3721">
          <cell r="A3721" t="str">
            <v/>
          </cell>
          <cell r="B3721" t="str">
            <v/>
          </cell>
          <cell r="D3721" t="str">
            <v/>
          </cell>
          <cell r="F3721">
            <v>0</v>
          </cell>
          <cell r="G3721">
            <v>0</v>
          </cell>
        </row>
        <row r="3722">
          <cell r="A3722" t="str">
            <v/>
          </cell>
          <cell r="B3722" t="str">
            <v/>
          </cell>
          <cell r="D3722" t="str">
            <v/>
          </cell>
          <cell r="F3722">
            <v>0</v>
          </cell>
          <cell r="G3722">
            <v>0</v>
          </cell>
        </row>
        <row r="3723">
          <cell r="A3723" t="str">
            <v/>
          </cell>
          <cell r="B3723" t="str">
            <v/>
          </cell>
          <cell r="D3723" t="str">
            <v/>
          </cell>
          <cell r="F3723">
            <v>0</v>
          </cell>
          <cell r="G3723">
            <v>0</v>
          </cell>
        </row>
        <row r="3724">
          <cell r="A3724" t="str">
            <v/>
          </cell>
          <cell r="B3724" t="str">
            <v/>
          </cell>
          <cell r="D3724" t="str">
            <v/>
          </cell>
          <cell r="F3724">
            <v>0</v>
          </cell>
          <cell r="G3724">
            <v>0</v>
          </cell>
        </row>
        <row r="3725">
          <cell r="A3725" t="str">
            <v/>
          </cell>
          <cell r="B3725" t="str">
            <v/>
          </cell>
          <cell r="D3725" t="str">
            <v/>
          </cell>
          <cell r="F3725">
            <v>0</v>
          </cell>
          <cell r="G3725">
            <v>0</v>
          </cell>
        </row>
        <row r="3726">
          <cell r="F3726" t="str">
            <v>Total A</v>
          </cell>
          <cell r="G3726">
            <v>0</v>
          </cell>
        </row>
        <row r="3727">
          <cell r="C3727" t="str">
            <v>B - MANO DE OBRA</v>
          </cell>
        </row>
        <row r="3728">
          <cell r="A3728" t="str">
            <v/>
          </cell>
          <cell r="B3728" t="str">
            <v/>
          </cell>
          <cell r="D3728" t="str">
            <v/>
          </cell>
          <cell r="F3728">
            <v>0</v>
          </cell>
          <cell r="G3728">
            <v>0</v>
          </cell>
        </row>
        <row r="3729">
          <cell r="A3729" t="str">
            <v/>
          </cell>
          <cell r="B3729" t="str">
            <v/>
          </cell>
          <cell r="D3729" t="str">
            <v/>
          </cell>
          <cell r="F3729">
            <v>0</v>
          </cell>
          <cell r="G3729">
            <v>0</v>
          </cell>
        </row>
        <row r="3730">
          <cell r="A3730" t="str">
            <v/>
          </cell>
          <cell r="B3730" t="str">
            <v/>
          </cell>
          <cell r="D3730" t="str">
            <v/>
          </cell>
          <cell r="F3730">
            <v>0</v>
          </cell>
          <cell r="G3730">
            <v>0</v>
          </cell>
        </row>
        <row r="3731">
          <cell r="A3731" t="str">
            <v/>
          </cell>
          <cell r="B3731" t="str">
            <v/>
          </cell>
          <cell r="D3731" t="str">
            <v/>
          </cell>
          <cell r="F3731">
            <v>0</v>
          </cell>
          <cell r="G3731">
            <v>0</v>
          </cell>
        </row>
        <row r="3732">
          <cell r="A3732" t="str">
            <v/>
          </cell>
          <cell r="B3732" t="str">
            <v/>
          </cell>
          <cell r="D3732" t="str">
            <v/>
          </cell>
          <cell r="F3732">
            <v>0</v>
          </cell>
          <cell r="G3732">
            <v>0</v>
          </cell>
        </row>
        <row r="3733">
          <cell r="A3733" t="str">
            <v/>
          </cell>
          <cell r="B3733" t="str">
            <v/>
          </cell>
          <cell r="D3733" t="str">
            <v/>
          </cell>
          <cell r="F3733">
            <v>0</v>
          </cell>
          <cell r="G3733">
            <v>0</v>
          </cell>
        </row>
        <row r="3734">
          <cell r="A3734" t="str">
            <v/>
          </cell>
          <cell r="B3734" t="str">
            <v/>
          </cell>
          <cell r="D3734" t="str">
            <v/>
          </cell>
          <cell r="F3734">
            <v>0</v>
          </cell>
          <cell r="G3734">
            <v>0</v>
          </cell>
        </row>
        <row r="3735">
          <cell r="A3735" t="str">
            <v/>
          </cell>
          <cell r="B3735" t="str">
            <v/>
          </cell>
          <cell r="D3735" t="str">
            <v/>
          </cell>
          <cell r="F3735">
            <v>0</v>
          </cell>
          <cell r="G3735">
            <v>0</v>
          </cell>
        </row>
        <row r="3736">
          <cell r="F3736" t="str">
            <v>Total B</v>
          </cell>
          <cell r="G3736">
            <v>0</v>
          </cell>
        </row>
        <row r="3737">
          <cell r="C3737" t="str">
            <v>C - EQUIPOS</v>
          </cell>
        </row>
        <row r="3738">
          <cell r="A3738" t="str">
            <v/>
          </cell>
          <cell r="B3738" t="str">
            <v/>
          </cell>
          <cell r="D3738" t="str">
            <v/>
          </cell>
          <cell r="F3738">
            <v>0</v>
          </cell>
          <cell r="G3738">
            <v>0</v>
          </cell>
        </row>
        <row r="3739">
          <cell r="A3739" t="str">
            <v/>
          </cell>
          <cell r="B3739" t="str">
            <v/>
          </cell>
          <cell r="D3739" t="str">
            <v/>
          </cell>
          <cell r="F3739">
            <v>0</v>
          </cell>
          <cell r="G3739">
            <v>0</v>
          </cell>
        </row>
        <row r="3740">
          <cell r="A3740" t="str">
            <v/>
          </cell>
          <cell r="B3740" t="str">
            <v/>
          </cell>
          <cell r="D3740" t="str">
            <v/>
          </cell>
          <cell r="F3740">
            <v>0</v>
          </cell>
          <cell r="G3740">
            <v>0</v>
          </cell>
        </row>
        <row r="3741">
          <cell r="A3741" t="str">
            <v/>
          </cell>
          <cell r="B3741" t="str">
            <v/>
          </cell>
          <cell r="D3741" t="str">
            <v/>
          </cell>
          <cell r="F3741">
            <v>0</v>
          </cell>
          <cell r="G3741">
            <v>0</v>
          </cell>
        </row>
        <row r="3742">
          <cell r="A3742" t="str">
            <v/>
          </cell>
          <cell r="B3742" t="str">
            <v/>
          </cell>
          <cell r="D3742" t="str">
            <v/>
          </cell>
          <cell r="F3742">
            <v>0</v>
          </cell>
          <cell r="G3742">
            <v>0</v>
          </cell>
        </row>
        <row r="3743">
          <cell r="A3743" t="str">
            <v/>
          </cell>
          <cell r="B3743" t="str">
            <v/>
          </cell>
          <cell r="D3743" t="str">
            <v/>
          </cell>
          <cell r="F3743">
            <v>0</v>
          </cell>
          <cell r="G3743">
            <v>0</v>
          </cell>
        </row>
        <row r="3744">
          <cell r="A3744" t="str">
            <v/>
          </cell>
          <cell r="B3744" t="str">
            <v/>
          </cell>
          <cell r="D3744" t="str">
            <v/>
          </cell>
          <cell r="F3744">
            <v>0</v>
          </cell>
          <cell r="G3744">
            <v>0</v>
          </cell>
        </row>
        <row r="3745">
          <cell r="A3745" t="str">
            <v/>
          </cell>
          <cell r="B3745" t="str">
            <v/>
          </cell>
          <cell r="D3745" t="str">
            <v/>
          </cell>
          <cell r="F3745">
            <v>0</v>
          </cell>
          <cell r="G3745">
            <v>0</v>
          </cell>
        </row>
        <row r="3746">
          <cell r="A3746" t="str">
            <v/>
          </cell>
          <cell r="B3746" t="str">
            <v/>
          </cell>
          <cell r="D3746" t="str">
            <v/>
          </cell>
          <cell r="F3746">
            <v>0</v>
          </cell>
          <cell r="G3746">
            <v>0</v>
          </cell>
        </row>
        <row r="3747">
          <cell r="F3747" t="str">
            <v>Total C</v>
          </cell>
          <cell r="G3747">
            <v>0</v>
          </cell>
        </row>
        <row r="3749">
          <cell r="A3749" t="str">
            <v/>
          </cell>
          <cell r="B3749" t="str">
            <v/>
          </cell>
          <cell r="D3749" t="str">
            <v>Costo  Neto</v>
          </cell>
          <cell r="F3749" t="str">
            <v>Total D=A+B+C</v>
          </cell>
          <cell r="G3749">
            <v>0</v>
          </cell>
        </row>
        <row r="3751">
          <cell r="A3751" t="str">
            <v>ANALISIS DE PRECIOS</v>
          </cell>
        </row>
        <row r="3752">
          <cell r="A3752" t="str">
            <v>COMITENTE:</v>
          </cell>
          <cell r="B3752" t="str">
            <v>DIRECCIÓN DE INFRAESTRUCTURA ESCOLAR</v>
          </cell>
        </row>
        <row r="3753">
          <cell r="A3753" t="str">
            <v>CONTRATISTA:</v>
          </cell>
          <cell r="B3753">
            <v>0</v>
          </cell>
        </row>
        <row r="3754">
          <cell r="A3754" t="str">
            <v>OBRA:</v>
          </cell>
          <cell r="B3754" t="str">
            <v>ESCUELA 24 DE SEPTIEMBRE</v>
          </cell>
          <cell r="F3754" t="str">
            <v>PRECIOS A:</v>
          </cell>
          <cell r="G3754">
            <v>0</v>
          </cell>
        </row>
        <row r="3755">
          <cell r="A3755" t="str">
            <v>UBICACIÓN:</v>
          </cell>
          <cell r="B3755" t="str">
            <v>DEPARTAMENTO JACHAL</v>
          </cell>
        </row>
        <row r="3756">
          <cell r="A3756" t="str">
            <v>RUBRO:</v>
          </cell>
          <cell r="B3756" t="str">
            <v/>
          </cell>
          <cell r="C3756" t="str">
            <v/>
          </cell>
        </row>
        <row r="3757">
          <cell r="A3757" t="str">
            <v>ITEM:</v>
          </cell>
          <cell r="B3757" t="str">
            <v/>
          </cell>
          <cell r="C3757" t="str">
            <v/>
          </cell>
          <cell r="F3757" t="str">
            <v>UNIDAD:</v>
          </cell>
          <cell r="G3757" t="str">
            <v/>
          </cell>
        </row>
        <row r="3759">
          <cell r="A3759" t="str">
            <v>DATOS REDETERMINACION</v>
          </cell>
          <cell r="C3759" t="str">
            <v>DESIGNACION</v>
          </cell>
          <cell r="D3759" t="str">
            <v>U</v>
          </cell>
          <cell r="E3759" t="str">
            <v>Cantidad</v>
          </cell>
          <cell r="F3759" t="str">
            <v>$ Unitarios</v>
          </cell>
          <cell r="G3759" t="str">
            <v>$ Parcial</v>
          </cell>
        </row>
        <row r="3760">
          <cell r="A3760" t="str">
            <v>CÓDIGO</v>
          </cell>
          <cell r="B3760" t="str">
            <v>DESCRIPCIÓN</v>
          </cell>
        </row>
        <row r="3761">
          <cell r="C3761" t="str">
            <v>A - MATERIALES</v>
          </cell>
        </row>
        <row r="3762">
          <cell r="A3762" t="str">
            <v/>
          </cell>
          <cell r="B3762" t="str">
            <v/>
          </cell>
          <cell r="D3762" t="str">
            <v/>
          </cell>
          <cell r="F3762">
            <v>0</v>
          </cell>
          <cell r="G3762">
            <v>0</v>
          </cell>
        </row>
        <row r="3763">
          <cell r="A3763" t="str">
            <v/>
          </cell>
          <cell r="B3763" t="str">
            <v/>
          </cell>
          <cell r="D3763" t="str">
            <v/>
          </cell>
          <cell r="F3763">
            <v>0</v>
          </cell>
          <cell r="G3763">
            <v>0</v>
          </cell>
        </row>
        <row r="3764">
          <cell r="A3764" t="str">
            <v/>
          </cell>
          <cell r="B3764" t="str">
            <v/>
          </cell>
          <cell r="D3764" t="str">
            <v/>
          </cell>
          <cell r="F3764">
            <v>0</v>
          </cell>
          <cell r="G3764">
            <v>0</v>
          </cell>
        </row>
        <row r="3765">
          <cell r="A3765" t="str">
            <v/>
          </cell>
          <cell r="B3765" t="str">
            <v/>
          </cell>
          <cell r="D3765" t="str">
            <v/>
          </cell>
          <cell r="F3765">
            <v>0</v>
          </cell>
          <cell r="G3765">
            <v>0</v>
          </cell>
        </row>
        <row r="3766">
          <cell r="A3766" t="str">
            <v/>
          </cell>
          <cell r="B3766" t="str">
            <v/>
          </cell>
          <cell r="D3766" t="str">
            <v/>
          </cell>
          <cell r="F3766">
            <v>0</v>
          </cell>
          <cell r="G3766">
            <v>0</v>
          </cell>
        </row>
        <row r="3767">
          <cell r="A3767" t="str">
            <v/>
          </cell>
          <cell r="B3767" t="str">
            <v/>
          </cell>
          <cell r="D3767" t="str">
            <v/>
          </cell>
          <cell r="F3767">
            <v>0</v>
          </cell>
          <cell r="G3767">
            <v>0</v>
          </cell>
        </row>
        <row r="3768">
          <cell r="A3768" t="str">
            <v/>
          </cell>
          <cell r="B3768" t="str">
            <v/>
          </cell>
          <cell r="D3768" t="str">
            <v/>
          </cell>
          <cell r="F3768">
            <v>0</v>
          </cell>
          <cell r="G3768">
            <v>0</v>
          </cell>
        </row>
        <row r="3769">
          <cell r="A3769" t="str">
            <v/>
          </cell>
          <cell r="B3769" t="str">
            <v/>
          </cell>
          <cell r="D3769" t="str">
            <v/>
          </cell>
          <cell r="F3769">
            <v>0</v>
          </cell>
          <cell r="G3769">
            <v>0</v>
          </cell>
        </row>
        <row r="3770">
          <cell r="A3770" t="str">
            <v/>
          </cell>
          <cell r="B3770" t="str">
            <v/>
          </cell>
          <cell r="D3770" t="str">
            <v/>
          </cell>
          <cell r="F3770">
            <v>0</v>
          </cell>
          <cell r="G3770">
            <v>0</v>
          </cell>
        </row>
        <row r="3771">
          <cell r="A3771" t="str">
            <v/>
          </cell>
          <cell r="B3771" t="str">
            <v/>
          </cell>
          <cell r="D3771" t="str">
            <v/>
          </cell>
          <cell r="F3771">
            <v>0</v>
          </cell>
          <cell r="G3771">
            <v>0</v>
          </cell>
        </row>
        <row r="3772">
          <cell r="A3772" t="str">
            <v/>
          </cell>
          <cell r="B3772" t="str">
            <v/>
          </cell>
          <cell r="D3772" t="str">
            <v/>
          </cell>
          <cell r="F3772">
            <v>0</v>
          </cell>
          <cell r="G3772">
            <v>0</v>
          </cell>
        </row>
        <row r="3773">
          <cell r="A3773" t="str">
            <v/>
          </cell>
          <cell r="B3773" t="str">
            <v/>
          </cell>
          <cell r="D3773" t="str">
            <v/>
          </cell>
          <cell r="F3773">
            <v>0</v>
          </cell>
          <cell r="G3773">
            <v>0</v>
          </cell>
        </row>
        <row r="3774">
          <cell r="A3774" t="str">
            <v/>
          </cell>
          <cell r="B3774" t="str">
            <v/>
          </cell>
          <cell r="D3774" t="str">
            <v/>
          </cell>
          <cell r="F3774">
            <v>0</v>
          </cell>
          <cell r="G3774">
            <v>0</v>
          </cell>
        </row>
        <row r="3775">
          <cell r="A3775" t="str">
            <v/>
          </cell>
          <cell r="B3775" t="str">
            <v/>
          </cell>
          <cell r="D3775" t="str">
            <v/>
          </cell>
          <cell r="F3775">
            <v>0</v>
          </cell>
          <cell r="G3775">
            <v>0</v>
          </cell>
        </row>
        <row r="3776">
          <cell r="F3776" t="str">
            <v>Total A</v>
          </cell>
          <cell r="G3776">
            <v>0</v>
          </cell>
        </row>
        <row r="3777">
          <cell r="C3777" t="str">
            <v>B - MANO DE OBRA</v>
          </cell>
        </row>
        <row r="3778">
          <cell r="A3778" t="str">
            <v/>
          </cell>
          <cell r="B3778" t="str">
            <v/>
          </cell>
          <cell r="D3778" t="str">
            <v/>
          </cell>
          <cell r="F3778">
            <v>0</v>
          </cell>
          <cell r="G3778">
            <v>0</v>
          </cell>
        </row>
        <row r="3779">
          <cell r="A3779" t="str">
            <v/>
          </cell>
          <cell r="B3779" t="str">
            <v/>
          </cell>
          <cell r="D3779" t="str">
            <v/>
          </cell>
          <cell r="F3779">
            <v>0</v>
          </cell>
          <cell r="G3779">
            <v>0</v>
          </cell>
        </row>
        <row r="3780">
          <cell r="A3780" t="str">
            <v/>
          </cell>
          <cell r="B3780" t="str">
            <v/>
          </cell>
          <cell r="D3780" t="str">
            <v/>
          </cell>
          <cell r="F3780">
            <v>0</v>
          </cell>
          <cell r="G3780">
            <v>0</v>
          </cell>
        </row>
        <row r="3781">
          <cell r="A3781" t="str">
            <v/>
          </cell>
          <cell r="B3781" t="str">
            <v/>
          </cell>
          <cell r="D3781" t="str">
            <v/>
          </cell>
          <cell r="F3781">
            <v>0</v>
          </cell>
          <cell r="G3781">
            <v>0</v>
          </cell>
        </row>
        <row r="3782">
          <cell r="A3782" t="str">
            <v/>
          </cell>
          <cell r="B3782" t="str">
            <v/>
          </cell>
          <cell r="D3782" t="str">
            <v/>
          </cell>
          <cell r="F3782">
            <v>0</v>
          </cell>
          <cell r="G3782">
            <v>0</v>
          </cell>
        </row>
        <row r="3783">
          <cell r="A3783" t="str">
            <v/>
          </cell>
          <cell r="B3783" t="str">
            <v/>
          </cell>
          <cell r="D3783" t="str">
            <v/>
          </cell>
          <cell r="F3783">
            <v>0</v>
          </cell>
          <cell r="G3783">
            <v>0</v>
          </cell>
        </row>
        <row r="3784">
          <cell r="A3784" t="str">
            <v/>
          </cell>
          <cell r="B3784" t="str">
            <v/>
          </cell>
          <cell r="D3784" t="str">
            <v/>
          </cell>
          <cell r="F3784">
            <v>0</v>
          </cell>
          <cell r="G3784">
            <v>0</v>
          </cell>
        </row>
        <row r="3785">
          <cell r="A3785" t="str">
            <v/>
          </cell>
          <cell r="B3785" t="str">
            <v/>
          </cell>
          <cell r="D3785" t="str">
            <v/>
          </cell>
          <cell r="F3785">
            <v>0</v>
          </cell>
          <cell r="G3785">
            <v>0</v>
          </cell>
        </row>
        <row r="3786">
          <cell r="F3786" t="str">
            <v>Total B</v>
          </cell>
          <cell r="G3786">
            <v>0</v>
          </cell>
        </row>
        <row r="3787">
          <cell r="C3787" t="str">
            <v>C - EQUIPOS</v>
          </cell>
        </row>
        <row r="3788">
          <cell r="A3788" t="str">
            <v/>
          </cell>
          <cell r="B3788" t="str">
            <v/>
          </cell>
          <cell r="D3788" t="str">
            <v/>
          </cell>
          <cell r="F3788">
            <v>0</v>
          </cell>
          <cell r="G3788">
            <v>0</v>
          </cell>
        </row>
        <row r="3789">
          <cell r="A3789" t="str">
            <v/>
          </cell>
          <cell r="B3789" t="str">
            <v/>
          </cell>
          <cell r="D3789" t="str">
            <v/>
          </cell>
          <cell r="F3789">
            <v>0</v>
          </cell>
          <cell r="G3789">
            <v>0</v>
          </cell>
        </row>
        <row r="3790">
          <cell r="A3790" t="str">
            <v/>
          </cell>
          <cell r="B3790" t="str">
            <v/>
          </cell>
          <cell r="D3790" t="str">
            <v/>
          </cell>
          <cell r="F3790">
            <v>0</v>
          </cell>
          <cell r="G3790">
            <v>0</v>
          </cell>
        </row>
        <row r="3791">
          <cell r="A3791" t="str">
            <v/>
          </cell>
          <cell r="B3791" t="str">
            <v/>
          </cell>
          <cell r="D3791" t="str">
            <v/>
          </cell>
          <cell r="F3791">
            <v>0</v>
          </cell>
          <cell r="G3791">
            <v>0</v>
          </cell>
        </row>
        <row r="3792">
          <cell r="A3792" t="str">
            <v/>
          </cell>
          <cell r="B3792" t="str">
            <v/>
          </cell>
          <cell r="D3792" t="str">
            <v/>
          </cell>
          <cell r="F3792">
            <v>0</v>
          </cell>
          <cell r="G3792">
            <v>0</v>
          </cell>
        </row>
        <row r="3793">
          <cell r="A3793" t="str">
            <v/>
          </cell>
          <cell r="B3793" t="str">
            <v/>
          </cell>
          <cell r="D3793" t="str">
            <v/>
          </cell>
          <cell r="F3793">
            <v>0</v>
          </cell>
          <cell r="G3793">
            <v>0</v>
          </cell>
        </row>
        <row r="3794">
          <cell r="A3794" t="str">
            <v/>
          </cell>
          <cell r="B3794" t="str">
            <v/>
          </cell>
          <cell r="D3794" t="str">
            <v/>
          </cell>
          <cell r="F3794">
            <v>0</v>
          </cell>
          <cell r="G3794">
            <v>0</v>
          </cell>
        </row>
        <row r="3795">
          <cell r="A3795" t="str">
            <v/>
          </cell>
          <cell r="B3795" t="str">
            <v/>
          </cell>
          <cell r="D3795" t="str">
            <v/>
          </cell>
          <cell r="F3795">
            <v>0</v>
          </cell>
          <cell r="G3795">
            <v>0</v>
          </cell>
        </row>
        <row r="3796">
          <cell r="A3796" t="str">
            <v/>
          </cell>
          <cell r="B3796" t="str">
            <v/>
          </cell>
          <cell r="D3796" t="str">
            <v/>
          </cell>
          <cell r="F3796">
            <v>0</v>
          </cell>
          <cell r="G3796">
            <v>0</v>
          </cell>
        </row>
        <row r="3797">
          <cell r="F3797" t="str">
            <v>Total C</v>
          </cell>
          <cell r="G3797">
            <v>0</v>
          </cell>
        </row>
        <row r="3799">
          <cell r="A3799" t="str">
            <v/>
          </cell>
          <cell r="B3799" t="str">
            <v/>
          </cell>
          <cell r="D3799" t="str">
            <v>Costo  Neto</v>
          </cell>
          <cell r="F3799" t="str">
            <v>Total D=A+B+C</v>
          </cell>
          <cell r="G3799">
            <v>0</v>
          </cell>
        </row>
        <row r="3801">
          <cell r="A3801" t="str">
            <v>ANALISIS DE PRECIOS</v>
          </cell>
        </row>
        <row r="3802">
          <cell r="A3802" t="str">
            <v>COMITENTE:</v>
          </cell>
          <cell r="B3802" t="str">
            <v>DIRECCIÓN DE INFRAESTRUCTURA ESCOLAR</v>
          </cell>
        </row>
        <row r="3803">
          <cell r="A3803" t="str">
            <v>CONTRATISTA:</v>
          </cell>
          <cell r="B3803">
            <v>0</v>
          </cell>
        </row>
        <row r="3804">
          <cell r="A3804" t="str">
            <v>OBRA:</v>
          </cell>
          <cell r="B3804" t="str">
            <v>ESCUELA 24 DE SEPTIEMBRE</v>
          </cell>
          <cell r="F3804" t="str">
            <v>PRECIOS A:</v>
          </cell>
          <cell r="G3804">
            <v>0</v>
          </cell>
        </row>
        <row r="3805">
          <cell r="A3805" t="str">
            <v>UBICACIÓN:</v>
          </cell>
          <cell r="B3805" t="str">
            <v>DEPARTAMENTO JACHAL</v>
          </cell>
        </row>
        <row r="3806">
          <cell r="A3806" t="str">
            <v>RUBRO:</v>
          </cell>
          <cell r="B3806" t="str">
            <v/>
          </cell>
          <cell r="C3806" t="str">
            <v/>
          </cell>
        </row>
        <row r="3807">
          <cell r="A3807" t="str">
            <v>ITEM:</v>
          </cell>
          <cell r="B3807" t="str">
            <v/>
          </cell>
          <cell r="C3807" t="str">
            <v/>
          </cell>
          <cell r="F3807" t="str">
            <v>UNIDAD:</v>
          </cell>
          <cell r="G3807" t="str">
            <v/>
          </cell>
        </row>
        <row r="3809">
          <cell r="A3809" t="str">
            <v>DATOS REDETERMINACION</v>
          </cell>
          <cell r="C3809" t="str">
            <v>DESIGNACION</v>
          </cell>
          <cell r="D3809" t="str">
            <v>U</v>
          </cell>
          <cell r="E3809" t="str">
            <v>Cantidad</v>
          </cell>
          <cell r="F3809" t="str">
            <v>$ Unitarios</v>
          </cell>
          <cell r="G3809" t="str">
            <v>$ Parcial</v>
          </cell>
        </row>
        <row r="3810">
          <cell r="A3810" t="str">
            <v>CÓDIGO</v>
          </cell>
          <cell r="B3810" t="str">
            <v>DESCRIPCIÓN</v>
          </cell>
        </row>
        <row r="3811">
          <cell r="C3811" t="str">
            <v>A - MATERIALES</v>
          </cell>
        </row>
        <row r="3812">
          <cell r="A3812" t="str">
            <v/>
          </cell>
          <cell r="B3812" t="str">
            <v/>
          </cell>
          <cell r="D3812" t="str">
            <v/>
          </cell>
          <cell r="F3812">
            <v>0</v>
          </cell>
          <cell r="G3812">
            <v>0</v>
          </cell>
        </row>
        <row r="3813">
          <cell r="A3813" t="str">
            <v/>
          </cell>
          <cell r="B3813" t="str">
            <v/>
          </cell>
          <cell r="D3813" t="str">
            <v/>
          </cell>
          <cell r="F3813">
            <v>0</v>
          </cell>
          <cell r="G3813">
            <v>0</v>
          </cell>
        </row>
        <row r="3814">
          <cell r="A3814" t="str">
            <v/>
          </cell>
          <cell r="B3814" t="str">
            <v/>
          </cell>
          <cell r="D3814" t="str">
            <v/>
          </cell>
          <cell r="F3814">
            <v>0</v>
          </cell>
          <cell r="G3814">
            <v>0</v>
          </cell>
        </row>
        <row r="3815">
          <cell r="A3815" t="str">
            <v/>
          </cell>
          <cell r="B3815" t="str">
            <v/>
          </cell>
          <cell r="D3815" t="str">
            <v/>
          </cell>
          <cell r="F3815">
            <v>0</v>
          </cell>
          <cell r="G3815">
            <v>0</v>
          </cell>
        </row>
        <row r="3816">
          <cell r="A3816" t="str">
            <v/>
          </cell>
          <cell r="B3816" t="str">
            <v/>
          </cell>
          <cell r="D3816" t="str">
            <v/>
          </cell>
          <cell r="F3816">
            <v>0</v>
          </cell>
          <cell r="G3816">
            <v>0</v>
          </cell>
        </row>
        <row r="3817">
          <cell r="A3817" t="str">
            <v/>
          </cell>
          <cell r="B3817" t="str">
            <v/>
          </cell>
          <cell r="D3817" t="str">
            <v/>
          </cell>
          <cell r="F3817">
            <v>0</v>
          </cell>
          <cell r="G3817">
            <v>0</v>
          </cell>
        </row>
        <row r="3818">
          <cell r="A3818" t="str">
            <v/>
          </cell>
          <cell r="B3818" t="str">
            <v/>
          </cell>
          <cell r="D3818" t="str">
            <v/>
          </cell>
          <cell r="F3818">
            <v>0</v>
          </cell>
          <cell r="G3818">
            <v>0</v>
          </cell>
        </row>
        <row r="3819">
          <cell r="A3819" t="str">
            <v/>
          </cell>
          <cell r="B3819" t="str">
            <v/>
          </cell>
          <cell r="D3819" t="str">
            <v/>
          </cell>
          <cell r="F3819">
            <v>0</v>
          </cell>
          <cell r="G3819">
            <v>0</v>
          </cell>
        </row>
        <row r="3820">
          <cell r="A3820" t="str">
            <v/>
          </cell>
          <cell r="B3820" t="str">
            <v/>
          </cell>
          <cell r="D3820" t="str">
            <v/>
          </cell>
          <cell r="F3820">
            <v>0</v>
          </cell>
          <cell r="G3820">
            <v>0</v>
          </cell>
        </row>
        <row r="3821">
          <cell r="A3821" t="str">
            <v/>
          </cell>
          <cell r="B3821" t="str">
            <v/>
          </cell>
          <cell r="D3821" t="str">
            <v/>
          </cell>
          <cell r="F3821">
            <v>0</v>
          </cell>
          <cell r="G3821">
            <v>0</v>
          </cell>
        </row>
        <row r="3822">
          <cell r="A3822" t="str">
            <v/>
          </cell>
          <cell r="B3822" t="str">
            <v/>
          </cell>
          <cell r="D3822" t="str">
            <v/>
          </cell>
          <cell r="F3822">
            <v>0</v>
          </cell>
          <cell r="G3822">
            <v>0</v>
          </cell>
        </row>
        <row r="3823">
          <cell r="A3823" t="str">
            <v/>
          </cell>
          <cell r="B3823" t="str">
            <v/>
          </cell>
          <cell r="D3823" t="str">
            <v/>
          </cell>
          <cell r="F3823">
            <v>0</v>
          </cell>
          <cell r="G3823">
            <v>0</v>
          </cell>
        </row>
        <row r="3824">
          <cell r="A3824" t="str">
            <v/>
          </cell>
          <cell r="B3824" t="str">
            <v/>
          </cell>
          <cell r="D3824" t="str">
            <v/>
          </cell>
          <cell r="F3824">
            <v>0</v>
          </cell>
          <cell r="G3824">
            <v>0</v>
          </cell>
        </row>
        <row r="3825">
          <cell r="A3825" t="str">
            <v/>
          </cell>
          <cell r="B3825" t="str">
            <v/>
          </cell>
          <cell r="D3825" t="str">
            <v/>
          </cell>
          <cell r="F3825">
            <v>0</v>
          </cell>
          <cell r="G3825">
            <v>0</v>
          </cell>
        </row>
        <row r="3826">
          <cell r="F3826" t="str">
            <v>Total A</v>
          </cell>
          <cell r="G3826">
            <v>0</v>
          </cell>
        </row>
        <row r="3827">
          <cell r="C3827" t="str">
            <v>B - MANO DE OBRA</v>
          </cell>
        </row>
        <row r="3828">
          <cell r="A3828" t="str">
            <v/>
          </cell>
          <cell r="B3828" t="str">
            <v/>
          </cell>
          <cell r="D3828" t="str">
            <v/>
          </cell>
          <cell r="F3828">
            <v>0</v>
          </cell>
          <cell r="G3828">
            <v>0</v>
          </cell>
        </row>
        <row r="3829">
          <cell r="A3829" t="str">
            <v/>
          </cell>
          <cell r="B3829" t="str">
            <v/>
          </cell>
          <cell r="D3829" t="str">
            <v/>
          </cell>
          <cell r="F3829">
            <v>0</v>
          </cell>
          <cell r="G3829">
            <v>0</v>
          </cell>
        </row>
        <row r="3830">
          <cell r="A3830" t="str">
            <v/>
          </cell>
          <cell r="B3830" t="str">
            <v/>
          </cell>
          <cell r="D3830" t="str">
            <v/>
          </cell>
          <cell r="F3830">
            <v>0</v>
          </cell>
          <cell r="G3830">
            <v>0</v>
          </cell>
        </row>
        <row r="3831">
          <cell r="A3831" t="str">
            <v/>
          </cell>
          <cell r="B3831" t="str">
            <v/>
          </cell>
          <cell r="D3831" t="str">
            <v/>
          </cell>
          <cell r="F3831">
            <v>0</v>
          </cell>
          <cell r="G3831">
            <v>0</v>
          </cell>
        </row>
        <row r="3832">
          <cell r="A3832" t="str">
            <v/>
          </cell>
          <cell r="B3832" t="str">
            <v/>
          </cell>
          <cell r="D3832" t="str">
            <v/>
          </cell>
          <cell r="F3832">
            <v>0</v>
          </cell>
          <cell r="G3832">
            <v>0</v>
          </cell>
        </row>
        <row r="3833">
          <cell r="A3833" t="str">
            <v/>
          </cell>
          <cell r="B3833" t="str">
            <v/>
          </cell>
          <cell r="D3833" t="str">
            <v/>
          </cell>
          <cell r="F3833">
            <v>0</v>
          </cell>
          <cell r="G3833">
            <v>0</v>
          </cell>
        </row>
        <row r="3834">
          <cell r="A3834" t="str">
            <v/>
          </cell>
          <cell r="B3834" t="str">
            <v/>
          </cell>
          <cell r="D3834" t="str">
            <v/>
          </cell>
          <cell r="F3834">
            <v>0</v>
          </cell>
          <cell r="G3834">
            <v>0</v>
          </cell>
        </row>
        <row r="3835">
          <cell r="A3835" t="str">
            <v/>
          </cell>
          <cell r="B3835" t="str">
            <v/>
          </cell>
          <cell r="D3835" t="str">
            <v/>
          </cell>
          <cell r="F3835">
            <v>0</v>
          </cell>
          <cell r="G3835">
            <v>0</v>
          </cell>
        </row>
        <row r="3836">
          <cell r="F3836" t="str">
            <v>Total B</v>
          </cell>
          <cell r="G3836">
            <v>0</v>
          </cell>
        </row>
        <row r="3837">
          <cell r="C3837" t="str">
            <v>C - EQUIPOS</v>
          </cell>
        </row>
        <row r="3838">
          <cell r="A3838" t="str">
            <v/>
          </cell>
          <cell r="B3838" t="str">
            <v/>
          </cell>
          <cell r="D3838" t="str">
            <v/>
          </cell>
          <cell r="F3838">
            <v>0</v>
          </cell>
          <cell r="G3838">
            <v>0</v>
          </cell>
        </row>
        <row r="3839">
          <cell r="A3839" t="str">
            <v/>
          </cell>
          <cell r="B3839" t="str">
            <v/>
          </cell>
          <cell r="D3839" t="str">
            <v/>
          </cell>
          <cell r="F3839">
            <v>0</v>
          </cell>
          <cell r="G3839">
            <v>0</v>
          </cell>
        </row>
        <row r="3840">
          <cell r="A3840" t="str">
            <v/>
          </cell>
          <cell r="B3840" t="str">
            <v/>
          </cell>
          <cell r="D3840" t="str">
            <v/>
          </cell>
          <cell r="F3840">
            <v>0</v>
          </cell>
          <cell r="G3840">
            <v>0</v>
          </cell>
        </row>
        <row r="3841">
          <cell r="A3841" t="str">
            <v/>
          </cell>
          <cell r="B3841" t="str">
            <v/>
          </cell>
          <cell r="D3841" t="str">
            <v/>
          </cell>
          <cell r="F3841">
            <v>0</v>
          </cell>
          <cell r="G3841">
            <v>0</v>
          </cell>
        </row>
        <row r="3842">
          <cell r="A3842" t="str">
            <v/>
          </cell>
          <cell r="B3842" t="str">
            <v/>
          </cell>
          <cell r="D3842" t="str">
            <v/>
          </cell>
          <cell r="F3842">
            <v>0</v>
          </cell>
          <cell r="G3842">
            <v>0</v>
          </cell>
        </row>
        <row r="3843">
          <cell r="A3843" t="str">
            <v/>
          </cell>
          <cell r="B3843" t="str">
            <v/>
          </cell>
          <cell r="D3843" t="str">
            <v/>
          </cell>
          <cell r="F3843">
            <v>0</v>
          </cell>
          <cell r="G3843">
            <v>0</v>
          </cell>
        </row>
        <row r="3844">
          <cell r="A3844" t="str">
            <v/>
          </cell>
          <cell r="B3844" t="str">
            <v/>
          </cell>
          <cell r="D3844" t="str">
            <v/>
          </cell>
          <cell r="F3844">
            <v>0</v>
          </cell>
          <cell r="G3844">
            <v>0</v>
          </cell>
        </row>
        <row r="3845">
          <cell r="A3845" t="str">
            <v/>
          </cell>
          <cell r="B3845" t="str">
            <v/>
          </cell>
          <cell r="D3845" t="str">
            <v/>
          </cell>
          <cell r="F3845">
            <v>0</v>
          </cell>
          <cell r="G3845">
            <v>0</v>
          </cell>
        </row>
        <row r="3846">
          <cell r="A3846" t="str">
            <v/>
          </cell>
          <cell r="B3846" t="str">
            <v/>
          </cell>
          <cell r="D3846" t="str">
            <v/>
          </cell>
          <cell r="F3846">
            <v>0</v>
          </cell>
          <cell r="G3846">
            <v>0</v>
          </cell>
        </row>
        <row r="3847">
          <cell r="F3847" t="str">
            <v>Total C</v>
          </cell>
          <cell r="G3847">
            <v>0</v>
          </cell>
        </row>
        <row r="3849">
          <cell r="A3849" t="str">
            <v/>
          </cell>
          <cell r="B3849" t="str">
            <v/>
          </cell>
          <cell r="D3849" t="str">
            <v>Costo  Neto</v>
          </cell>
          <cell r="F3849" t="str">
            <v>Total D=A+B+C</v>
          </cell>
          <cell r="G3849">
            <v>0</v>
          </cell>
        </row>
        <row r="3851">
          <cell r="A3851" t="str">
            <v>ANALISIS DE PRECIOS</v>
          </cell>
        </row>
        <row r="3852">
          <cell r="A3852" t="str">
            <v>COMITENTE:</v>
          </cell>
          <cell r="B3852" t="str">
            <v>DIRECCIÓN DE INFRAESTRUCTURA ESCOLAR</v>
          </cell>
        </row>
        <row r="3853">
          <cell r="A3853" t="str">
            <v>CONTRATISTA:</v>
          </cell>
          <cell r="B3853">
            <v>0</v>
          </cell>
        </row>
        <row r="3854">
          <cell r="A3854" t="str">
            <v>OBRA:</v>
          </cell>
          <cell r="B3854" t="str">
            <v>ESCUELA 24 DE SEPTIEMBRE</v>
          </cell>
          <cell r="F3854" t="str">
            <v>PRECIOS A:</v>
          </cell>
          <cell r="G3854">
            <v>0</v>
          </cell>
        </row>
        <row r="3855">
          <cell r="A3855" t="str">
            <v>UBICACIÓN:</v>
          </cell>
          <cell r="B3855" t="str">
            <v>DEPARTAMENTO JACHAL</v>
          </cell>
        </row>
        <row r="3856">
          <cell r="A3856" t="str">
            <v>RUBRO:</v>
          </cell>
          <cell r="B3856" t="str">
            <v/>
          </cell>
          <cell r="C3856" t="str">
            <v/>
          </cell>
        </row>
        <row r="3857">
          <cell r="A3857" t="str">
            <v>ITEM:</v>
          </cell>
          <cell r="B3857" t="str">
            <v/>
          </cell>
          <cell r="C3857" t="str">
            <v/>
          </cell>
          <cell r="F3857" t="str">
            <v>UNIDAD:</v>
          </cell>
          <cell r="G3857" t="str">
            <v/>
          </cell>
        </row>
        <row r="3859">
          <cell r="A3859" t="str">
            <v>DATOS REDETERMINACION</v>
          </cell>
          <cell r="C3859" t="str">
            <v>DESIGNACION</v>
          </cell>
          <cell r="D3859" t="str">
            <v>U</v>
          </cell>
          <cell r="E3859" t="str">
            <v>Cantidad</v>
          </cell>
          <cell r="F3859" t="str">
            <v>$ Unitarios</v>
          </cell>
          <cell r="G3859" t="str">
            <v>$ Parcial</v>
          </cell>
        </row>
        <row r="3860">
          <cell r="A3860" t="str">
            <v>CÓDIGO</v>
          </cell>
          <cell r="B3860" t="str">
            <v>DESCRIPCIÓN</v>
          </cell>
        </row>
        <row r="3861">
          <cell r="C3861" t="str">
            <v>A - MATERIALES</v>
          </cell>
        </row>
        <row r="3862">
          <cell r="A3862" t="str">
            <v/>
          </cell>
          <cell r="B3862" t="str">
            <v/>
          </cell>
          <cell r="D3862" t="str">
            <v/>
          </cell>
          <cell r="F3862">
            <v>0</v>
          </cell>
          <cell r="G3862">
            <v>0</v>
          </cell>
        </row>
        <row r="3863">
          <cell r="A3863" t="str">
            <v/>
          </cell>
          <cell r="B3863" t="str">
            <v/>
          </cell>
          <cell r="D3863" t="str">
            <v/>
          </cell>
          <cell r="F3863">
            <v>0</v>
          </cell>
          <cell r="G3863">
            <v>0</v>
          </cell>
        </row>
        <row r="3864">
          <cell r="A3864" t="str">
            <v/>
          </cell>
          <cell r="B3864" t="str">
            <v/>
          </cell>
          <cell r="D3864" t="str">
            <v/>
          </cell>
          <cell r="F3864">
            <v>0</v>
          </cell>
          <cell r="G3864">
            <v>0</v>
          </cell>
        </row>
        <row r="3865">
          <cell r="A3865" t="str">
            <v/>
          </cell>
          <cell r="B3865" t="str">
            <v/>
          </cell>
          <cell r="D3865" t="str">
            <v/>
          </cell>
          <cell r="F3865">
            <v>0</v>
          </cell>
          <cell r="G3865">
            <v>0</v>
          </cell>
        </row>
        <row r="3866">
          <cell r="A3866" t="str">
            <v/>
          </cell>
          <cell r="B3866" t="str">
            <v/>
          </cell>
          <cell r="D3866" t="str">
            <v/>
          </cell>
          <cell r="F3866">
            <v>0</v>
          </cell>
          <cell r="G3866">
            <v>0</v>
          </cell>
        </row>
        <row r="3867">
          <cell r="A3867" t="str">
            <v/>
          </cell>
          <cell r="B3867" t="str">
            <v/>
          </cell>
          <cell r="D3867" t="str">
            <v/>
          </cell>
          <cell r="F3867">
            <v>0</v>
          </cell>
          <cell r="G3867">
            <v>0</v>
          </cell>
        </row>
        <row r="3868">
          <cell r="A3868" t="str">
            <v/>
          </cell>
          <cell r="B3868" t="str">
            <v/>
          </cell>
          <cell r="D3868" t="str">
            <v/>
          </cell>
          <cell r="F3868">
            <v>0</v>
          </cell>
          <cell r="G3868">
            <v>0</v>
          </cell>
        </row>
        <row r="3869">
          <cell r="A3869" t="str">
            <v/>
          </cell>
          <cell r="B3869" t="str">
            <v/>
          </cell>
          <cell r="D3869" t="str">
            <v/>
          </cell>
          <cell r="F3869">
            <v>0</v>
          </cell>
          <cell r="G3869">
            <v>0</v>
          </cell>
        </row>
        <row r="3870">
          <cell r="A3870" t="str">
            <v/>
          </cell>
          <cell r="B3870" t="str">
            <v/>
          </cell>
          <cell r="D3870" t="str">
            <v/>
          </cell>
          <cell r="F3870">
            <v>0</v>
          </cell>
          <cell r="G3870">
            <v>0</v>
          </cell>
        </row>
        <row r="3871">
          <cell r="A3871" t="str">
            <v/>
          </cell>
          <cell r="B3871" t="str">
            <v/>
          </cell>
          <cell r="D3871" t="str">
            <v/>
          </cell>
          <cell r="F3871">
            <v>0</v>
          </cell>
          <cell r="G3871">
            <v>0</v>
          </cell>
        </row>
        <row r="3872">
          <cell r="A3872" t="str">
            <v/>
          </cell>
          <cell r="B3872" t="str">
            <v/>
          </cell>
          <cell r="D3872" t="str">
            <v/>
          </cell>
          <cell r="F3872">
            <v>0</v>
          </cell>
          <cell r="G3872">
            <v>0</v>
          </cell>
        </row>
        <row r="3873">
          <cell r="A3873" t="str">
            <v/>
          </cell>
          <cell r="B3873" t="str">
            <v/>
          </cell>
          <cell r="D3873" t="str">
            <v/>
          </cell>
          <cell r="F3873">
            <v>0</v>
          </cell>
          <cell r="G3873">
            <v>0</v>
          </cell>
        </row>
        <row r="3874">
          <cell r="A3874" t="str">
            <v/>
          </cell>
          <cell r="B3874" t="str">
            <v/>
          </cell>
          <cell r="D3874" t="str">
            <v/>
          </cell>
          <cell r="F3874">
            <v>0</v>
          </cell>
          <cell r="G3874">
            <v>0</v>
          </cell>
        </row>
        <row r="3875">
          <cell r="A3875" t="str">
            <v/>
          </cell>
          <cell r="B3875" t="str">
            <v/>
          </cell>
          <cell r="D3875" t="str">
            <v/>
          </cell>
          <cell r="F3875">
            <v>0</v>
          </cell>
          <cell r="G3875">
            <v>0</v>
          </cell>
        </row>
        <row r="3876">
          <cell r="F3876" t="str">
            <v>Total A</v>
          </cell>
          <cell r="G3876">
            <v>0</v>
          </cell>
        </row>
        <row r="3877">
          <cell r="C3877" t="str">
            <v>B - MANO DE OBRA</v>
          </cell>
        </row>
        <row r="3878">
          <cell r="A3878" t="str">
            <v/>
          </cell>
          <cell r="B3878" t="str">
            <v/>
          </cell>
          <cell r="D3878" t="str">
            <v/>
          </cell>
          <cell r="F3878">
            <v>0</v>
          </cell>
          <cell r="G3878">
            <v>0</v>
          </cell>
        </row>
        <row r="3879">
          <cell r="A3879" t="str">
            <v/>
          </cell>
          <cell r="B3879" t="str">
            <v/>
          </cell>
          <cell r="D3879" t="str">
            <v/>
          </cell>
          <cell r="F3879">
            <v>0</v>
          </cell>
          <cell r="G3879">
            <v>0</v>
          </cell>
        </row>
        <row r="3880">
          <cell r="A3880" t="str">
            <v/>
          </cell>
          <cell r="B3880" t="str">
            <v/>
          </cell>
          <cell r="D3880" t="str">
            <v/>
          </cell>
          <cell r="F3880">
            <v>0</v>
          </cell>
          <cell r="G3880">
            <v>0</v>
          </cell>
        </row>
        <row r="3881">
          <cell r="A3881" t="str">
            <v/>
          </cell>
          <cell r="B3881" t="str">
            <v/>
          </cell>
          <cell r="D3881" t="str">
            <v/>
          </cell>
          <cell r="F3881">
            <v>0</v>
          </cell>
          <cell r="G3881">
            <v>0</v>
          </cell>
        </row>
        <row r="3882">
          <cell r="A3882" t="str">
            <v/>
          </cell>
          <cell r="B3882" t="str">
            <v/>
          </cell>
          <cell r="D3882" t="str">
            <v/>
          </cell>
          <cell r="F3882">
            <v>0</v>
          </cell>
          <cell r="G3882">
            <v>0</v>
          </cell>
        </row>
        <row r="3883">
          <cell r="A3883" t="str">
            <v/>
          </cell>
          <cell r="B3883" t="str">
            <v/>
          </cell>
          <cell r="D3883" t="str">
            <v/>
          </cell>
          <cell r="F3883">
            <v>0</v>
          </cell>
          <cell r="G3883">
            <v>0</v>
          </cell>
        </row>
        <row r="3884">
          <cell r="A3884" t="str">
            <v/>
          </cell>
          <cell r="B3884" t="str">
            <v/>
          </cell>
          <cell r="D3884" t="str">
            <v/>
          </cell>
          <cell r="F3884">
            <v>0</v>
          </cell>
          <cell r="G3884">
            <v>0</v>
          </cell>
        </row>
        <row r="3885">
          <cell r="A3885" t="str">
            <v/>
          </cell>
          <cell r="B3885" t="str">
            <v/>
          </cell>
          <cell r="D3885" t="str">
            <v/>
          </cell>
          <cell r="F3885">
            <v>0</v>
          </cell>
          <cell r="G3885">
            <v>0</v>
          </cell>
        </row>
        <row r="3886">
          <cell r="F3886" t="str">
            <v>Total B</v>
          </cell>
          <cell r="G3886">
            <v>0</v>
          </cell>
        </row>
        <row r="3887">
          <cell r="C3887" t="str">
            <v>C - EQUIPOS</v>
          </cell>
        </row>
        <row r="3888">
          <cell r="A3888" t="str">
            <v/>
          </cell>
          <cell r="B3888" t="str">
            <v/>
          </cell>
          <cell r="D3888" t="str">
            <v/>
          </cell>
          <cell r="F3888">
            <v>0</v>
          </cell>
          <cell r="G3888">
            <v>0</v>
          </cell>
        </row>
        <row r="3889">
          <cell r="A3889" t="str">
            <v/>
          </cell>
          <cell r="B3889" t="str">
            <v/>
          </cell>
          <cell r="D3889" t="str">
            <v/>
          </cell>
          <cell r="F3889">
            <v>0</v>
          </cell>
          <cell r="G3889">
            <v>0</v>
          </cell>
        </row>
        <row r="3890">
          <cell r="A3890" t="str">
            <v/>
          </cell>
          <cell r="B3890" t="str">
            <v/>
          </cell>
          <cell r="D3890" t="str">
            <v/>
          </cell>
          <cell r="F3890">
            <v>0</v>
          </cell>
          <cell r="G3890">
            <v>0</v>
          </cell>
        </row>
        <row r="3891">
          <cell r="A3891" t="str">
            <v/>
          </cell>
          <cell r="B3891" t="str">
            <v/>
          </cell>
          <cell r="D3891" t="str">
            <v/>
          </cell>
          <cell r="F3891">
            <v>0</v>
          </cell>
          <cell r="G3891">
            <v>0</v>
          </cell>
        </row>
        <row r="3892">
          <cell r="A3892" t="str">
            <v/>
          </cell>
          <cell r="B3892" t="str">
            <v/>
          </cell>
          <cell r="D3892" t="str">
            <v/>
          </cell>
          <cell r="F3892">
            <v>0</v>
          </cell>
          <cell r="G3892">
            <v>0</v>
          </cell>
        </row>
        <row r="3893">
          <cell r="A3893" t="str">
            <v/>
          </cell>
          <cell r="B3893" t="str">
            <v/>
          </cell>
          <cell r="D3893" t="str">
            <v/>
          </cell>
          <cell r="F3893">
            <v>0</v>
          </cell>
          <cell r="G3893">
            <v>0</v>
          </cell>
        </row>
        <row r="3894">
          <cell r="A3894" t="str">
            <v/>
          </cell>
          <cell r="B3894" t="str">
            <v/>
          </cell>
          <cell r="D3894" t="str">
            <v/>
          </cell>
          <cell r="F3894">
            <v>0</v>
          </cell>
          <cell r="G3894">
            <v>0</v>
          </cell>
        </row>
        <row r="3895">
          <cell r="A3895" t="str">
            <v/>
          </cell>
          <cell r="B3895" t="str">
            <v/>
          </cell>
          <cell r="D3895" t="str">
            <v/>
          </cell>
          <cell r="F3895">
            <v>0</v>
          </cell>
          <cell r="G3895">
            <v>0</v>
          </cell>
        </row>
        <row r="3896">
          <cell r="A3896" t="str">
            <v/>
          </cell>
          <cell r="B3896" t="str">
            <v/>
          </cell>
          <cell r="D3896" t="str">
            <v/>
          </cell>
          <cell r="F3896">
            <v>0</v>
          </cell>
          <cell r="G3896">
            <v>0</v>
          </cell>
        </row>
        <row r="3897">
          <cell r="F3897" t="str">
            <v>Total C</v>
          </cell>
          <cell r="G3897">
            <v>0</v>
          </cell>
        </row>
        <row r="3899">
          <cell r="A3899" t="str">
            <v/>
          </cell>
          <cell r="B3899" t="str">
            <v/>
          </cell>
          <cell r="D3899" t="str">
            <v>Costo  Neto</v>
          </cell>
          <cell r="F3899" t="str">
            <v>Total D=A+B+C</v>
          </cell>
          <cell r="G3899">
            <v>0</v>
          </cell>
        </row>
        <row r="3901">
          <cell r="A3901" t="str">
            <v>ANALISIS DE PRECIOS</v>
          </cell>
        </row>
        <row r="3902">
          <cell r="A3902" t="str">
            <v>COMITENTE:</v>
          </cell>
          <cell r="B3902" t="str">
            <v>DIRECCIÓN DE INFRAESTRUCTURA ESCOLAR</v>
          </cell>
        </row>
        <row r="3903">
          <cell r="A3903" t="str">
            <v>CONTRATISTA:</v>
          </cell>
          <cell r="B3903">
            <v>0</v>
          </cell>
        </row>
        <row r="3904">
          <cell r="A3904" t="str">
            <v>OBRA:</v>
          </cell>
          <cell r="B3904" t="str">
            <v>ESCUELA 24 DE SEPTIEMBRE</v>
          </cell>
          <cell r="F3904" t="str">
            <v>PRECIOS A:</v>
          </cell>
          <cell r="G3904">
            <v>0</v>
          </cell>
        </row>
        <row r="3905">
          <cell r="A3905" t="str">
            <v>UBICACIÓN:</v>
          </cell>
          <cell r="B3905" t="str">
            <v>DEPARTAMENTO JACHAL</v>
          </cell>
        </row>
        <row r="3906">
          <cell r="A3906" t="str">
            <v>RUBRO:</v>
          </cell>
          <cell r="B3906" t="str">
            <v/>
          </cell>
          <cell r="C3906" t="str">
            <v/>
          </cell>
        </row>
        <row r="3907">
          <cell r="A3907" t="str">
            <v>ITEM:</v>
          </cell>
          <cell r="B3907" t="str">
            <v/>
          </cell>
          <cell r="C3907" t="str">
            <v/>
          </cell>
          <cell r="F3907" t="str">
            <v>UNIDAD:</v>
          </cell>
          <cell r="G3907" t="str">
            <v/>
          </cell>
        </row>
        <row r="3909">
          <cell r="A3909" t="str">
            <v>DATOS REDETERMINACION</v>
          </cell>
          <cell r="C3909" t="str">
            <v>DESIGNACION</v>
          </cell>
          <cell r="D3909" t="str">
            <v>U</v>
          </cell>
          <cell r="E3909" t="str">
            <v>Cantidad</v>
          </cell>
          <cell r="F3909" t="str">
            <v>$ Unitarios</v>
          </cell>
          <cell r="G3909" t="str">
            <v>$ Parcial</v>
          </cell>
        </row>
        <row r="3910">
          <cell r="A3910" t="str">
            <v>CÓDIGO</v>
          </cell>
          <cell r="B3910" t="str">
            <v>DESCRIPCIÓN</v>
          </cell>
        </row>
        <row r="3911">
          <cell r="C3911" t="str">
            <v>A - MATERIALES</v>
          </cell>
        </row>
        <row r="3912">
          <cell r="A3912" t="str">
            <v/>
          </cell>
          <cell r="B3912" t="str">
            <v/>
          </cell>
          <cell r="D3912" t="str">
            <v/>
          </cell>
          <cell r="F3912">
            <v>0</v>
          </cell>
          <cell r="G3912">
            <v>0</v>
          </cell>
        </row>
        <row r="3913">
          <cell r="A3913" t="str">
            <v/>
          </cell>
          <cell r="B3913" t="str">
            <v/>
          </cell>
          <cell r="D3913" t="str">
            <v/>
          </cell>
          <cell r="F3913">
            <v>0</v>
          </cell>
          <cell r="G3913">
            <v>0</v>
          </cell>
        </row>
        <row r="3914">
          <cell r="A3914" t="str">
            <v/>
          </cell>
          <cell r="B3914" t="str">
            <v/>
          </cell>
          <cell r="D3914" t="str">
            <v/>
          </cell>
          <cell r="F3914">
            <v>0</v>
          </cell>
          <cell r="G3914">
            <v>0</v>
          </cell>
        </row>
        <row r="3915">
          <cell r="A3915" t="str">
            <v/>
          </cell>
          <cell r="B3915" t="str">
            <v/>
          </cell>
          <cell r="D3915" t="str">
            <v/>
          </cell>
          <cell r="F3915">
            <v>0</v>
          </cell>
          <cell r="G3915">
            <v>0</v>
          </cell>
        </row>
        <row r="3916">
          <cell r="A3916" t="str">
            <v/>
          </cell>
          <cell r="B3916" t="str">
            <v/>
          </cell>
          <cell r="D3916" t="str">
            <v/>
          </cell>
          <cell r="F3916">
            <v>0</v>
          </cell>
          <cell r="G3916">
            <v>0</v>
          </cell>
        </row>
        <row r="3917">
          <cell r="A3917" t="str">
            <v/>
          </cell>
          <cell r="B3917" t="str">
            <v/>
          </cell>
          <cell r="D3917" t="str">
            <v/>
          </cell>
          <cell r="F3917">
            <v>0</v>
          </cell>
          <cell r="G3917">
            <v>0</v>
          </cell>
        </row>
        <row r="3918">
          <cell r="A3918" t="str">
            <v/>
          </cell>
          <cell r="B3918" t="str">
            <v/>
          </cell>
          <cell r="D3918" t="str">
            <v/>
          </cell>
          <cell r="F3918">
            <v>0</v>
          </cell>
          <cell r="G3918">
            <v>0</v>
          </cell>
        </row>
        <row r="3919">
          <cell r="A3919" t="str">
            <v/>
          </cell>
          <cell r="B3919" t="str">
            <v/>
          </cell>
          <cell r="D3919" t="str">
            <v/>
          </cell>
          <cell r="F3919">
            <v>0</v>
          </cell>
          <cell r="G3919">
            <v>0</v>
          </cell>
        </row>
        <row r="3920">
          <cell r="A3920" t="str">
            <v/>
          </cell>
          <cell r="B3920" t="str">
            <v/>
          </cell>
          <cell r="D3920" t="str">
            <v/>
          </cell>
          <cell r="F3920">
            <v>0</v>
          </cell>
          <cell r="G3920">
            <v>0</v>
          </cell>
        </row>
        <row r="3921">
          <cell r="A3921" t="str">
            <v/>
          </cell>
          <cell r="B3921" t="str">
            <v/>
          </cell>
          <cell r="D3921" t="str">
            <v/>
          </cell>
          <cell r="F3921">
            <v>0</v>
          </cell>
          <cell r="G3921">
            <v>0</v>
          </cell>
        </row>
        <row r="3922">
          <cell r="A3922" t="str">
            <v/>
          </cell>
          <cell r="B3922" t="str">
            <v/>
          </cell>
          <cell r="D3922" t="str">
            <v/>
          </cell>
          <cell r="F3922">
            <v>0</v>
          </cell>
          <cell r="G3922">
            <v>0</v>
          </cell>
        </row>
        <row r="3923">
          <cell r="A3923" t="str">
            <v/>
          </cell>
          <cell r="B3923" t="str">
            <v/>
          </cell>
          <cell r="D3923" t="str">
            <v/>
          </cell>
          <cell r="F3923">
            <v>0</v>
          </cell>
          <cell r="G3923">
            <v>0</v>
          </cell>
        </row>
        <row r="3924">
          <cell r="A3924" t="str">
            <v/>
          </cell>
          <cell r="B3924" t="str">
            <v/>
          </cell>
          <cell r="D3924" t="str">
            <v/>
          </cell>
          <cell r="F3924">
            <v>0</v>
          </cell>
          <cell r="G3924">
            <v>0</v>
          </cell>
        </row>
        <row r="3925">
          <cell r="A3925" t="str">
            <v/>
          </cell>
          <cell r="B3925" t="str">
            <v/>
          </cell>
          <cell r="D3925" t="str">
            <v/>
          </cell>
          <cell r="F3925">
            <v>0</v>
          </cell>
          <cell r="G3925">
            <v>0</v>
          </cell>
        </row>
        <row r="3926">
          <cell r="F3926" t="str">
            <v>Total A</v>
          </cell>
          <cell r="G3926">
            <v>0</v>
          </cell>
        </row>
        <row r="3927">
          <cell r="C3927" t="str">
            <v>B - MANO DE OBRA</v>
          </cell>
        </row>
        <row r="3928">
          <cell r="A3928" t="str">
            <v/>
          </cell>
          <cell r="B3928" t="str">
            <v/>
          </cell>
          <cell r="D3928" t="str">
            <v/>
          </cell>
          <cell r="F3928">
            <v>0</v>
          </cell>
          <cell r="G3928">
            <v>0</v>
          </cell>
        </row>
        <row r="3929">
          <cell r="A3929" t="str">
            <v/>
          </cell>
          <cell r="B3929" t="str">
            <v/>
          </cell>
          <cell r="D3929" t="str">
            <v/>
          </cell>
          <cell r="F3929">
            <v>0</v>
          </cell>
          <cell r="G3929">
            <v>0</v>
          </cell>
        </row>
        <row r="3930">
          <cell r="A3930" t="str">
            <v/>
          </cell>
          <cell r="B3930" t="str">
            <v/>
          </cell>
          <cell r="D3930" t="str">
            <v/>
          </cell>
          <cell r="F3930">
            <v>0</v>
          </cell>
          <cell r="G3930">
            <v>0</v>
          </cell>
        </row>
        <row r="3931">
          <cell r="A3931" t="str">
            <v/>
          </cell>
          <cell r="B3931" t="str">
            <v/>
          </cell>
          <cell r="D3931" t="str">
            <v/>
          </cell>
          <cell r="F3931">
            <v>0</v>
          </cell>
          <cell r="G3931">
            <v>0</v>
          </cell>
        </row>
        <row r="3932">
          <cell r="A3932" t="str">
            <v/>
          </cell>
          <cell r="B3932" t="str">
            <v/>
          </cell>
          <cell r="D3932" t="str">
            <v/>
          </cell>
          <cell r="F3932">
            <v>0</v>
          </cell>
          <cell r="G3932">
            <v>0</v>
          </cell>
        </row>
        <row r="3933">
          <cell r="A3933" t="str">
            <v/>
          </cell>
          <cell r="B3933" t="str">
            <v/>
          </cell>
          <cell r="D3933" t="str">
            <v/>
          </cell>
          <cell r="F3933">
            <v>0</v>
          </cell>
          <cell r="G3933">
            <v>0</v>
          </cell>
        </row>
        <row r="3934">
          <cell r="A3934" t="str">
            <v/>
          </cell>
          <cell r="B3934" t="str">
            <v/>
          </cell>
          <cell r="D3934" t="str">
            <v/>
          </cell>
          <cell r="F3934">
            <v>0</v>
          </cell>
          <cell r="G3934">
            <v>0</v>
          </cell>
        </row>
        <row r="3935">
          <cell r="A3935" t="str">
            <v/>
          </cell>
          <cell r="B3935" t="str">
            <v/>
          </cell>
          <cell r="D3935" t="str">
            <v/>
          </cell>
          <cell r="F3935">
            <v>0</v>
          </cell>
          <cell r="G3935">
            <v>0</v>
          </cell>
        </row>
        <row r="3936">
          <cell r="F3936" t="str">
            <v>Total B</v>
          </cell>
          <cell r="G3936">
            <v>0</v>
          </cell>
        </row>
        <row r="3937">
          <cell r="C3937" t="str">
            <v>C - EQUIPOS</v>
          </cell>
        </row>
        <row r="3938">
          <cell r="A3938" t="str">
            <v/>
          </cell>
          <cell r="B3938" t="str">
            <v/>
          </cell>
          <cell r="D3938" t="str">
            <v/>
          </cell>
          <cell r="F3938">
            <v>0</v>
          </cell>
          <cell r="G3938">
            <v>0</v>
          </cell>
        </row>
        <row r="3939">
          <cell r="A3939" t="str">
            <v/>
          </cell>
          <cell r="B3939" t="str">
            <v/>
          </cell>
          <cell r="D3939" t="str">
            <v/>
          </cell>
          <cell r="F3939">
            <v>0</v>
          </cell>
          <cell r="G3939">
            <v>0</v>
          </cell>
        </row>
        <row r="3940">
          <cell r="A3940" t="str">
            <v/>
          </cell>
          <cell r="B3940" t="str">
            <v/>
          </cell>
          <cell r="D3940" t="str">
            <v/>
          </cell>
          <cell r="F3940">
            <v>0</v>
          </cell>
          <cell r="G3940">
            <v>0</v>
          </cell>
        </row>
        <row r="3941">
          <cell r="A3941" t="str">
            <v/>
          </cell>
          <cell r="B3941" t="str">
            <v/>
          </cell>
          <cell r="D3941" t="str">
            <v/>
          </cell>
          <cell r="F3941">
            <v>0</v>
          </cell>
          <cell r="G3941">
            <v>0</v>
          </cell>
        </row>
        <row r="3942">
          <cell r="A3942" t="str">
            <v/>
          </cell>
          <cell r="B3942" t="str">
            <v/>
          </cell>
          <cell r="D3942" t="str">
            <v/>
          </cell>
          <cell r="F3942">
            <v>0</v>
          </cell>
          <cell r="G3942">
            <v>0</v>
          </cell>
        </row>
        <row r="3943">
          <cell r="A3943" t="str">
            <v/>
          </cell>
          <cell r="B3943" t="str">
            <v/>
          </cell>
          <cell r="D3943" t="str">
            <v/>
          </cell>
          <cell r="F3943">
            <v>0</v>
          </cell>
          <cell r="G3943">
            <v>0</v>
          </cell>
        </row>
        <row r="3944">
          <cell r="A3944" t="str">
            <v/>
          </cell>
          <cell r="B3944" t="str">
            <v/>
          </cell>
          <cell r="D3944" t="str">
            <v/>
          </cell>
          <cell r="F3944">
            <v>0</v>
          </cell>
          <cell r="G3944">
            <v>0</v>
          </cell>
        </row>
        <row r="3945">
          <cell r="A3945" t="str">
            <v/>
          </cell>
          <cell r="B3945" t="str">
            <v/>
          </cell>
          <cell r="D3945" t="str">
            <v/>
          </cell>
          <cell r="F3945">
            <v>0</v>
          </cell>
          <cell r="G3945">
            <v>0</v>
          </cell>
        </row>
        <row r="3946">
          <cell r="A3946" t="str">
            <v/>
          </cell>
          <cell r="B3946" t="str">
            <v/>
          </cell>
          <cell r="D3946" t="str">
            <v/>
          </cell>
          <cell r="F3946">
            <v>0</v>
          </cell>
          <cell r="G3946">
            <v>0</v>
          </cell>
        </row>
        <row r="3947">
          <cell r="F3947" t="str">
            <v>Total C</v>
          </cell>
          <cell r="G3947">
            <v>0</v>
          </cell>
        </row>
        <row r="3949">
          <cell r="A3949" t="str">
            <v/>
          </cell>
          <cell r="B3949" t="str">
            <v/>
          </cell>
          <cell r="D3949" t="str">
            <v>Costo  Neto</v>
          </cell>
          <cell r="F3949" t="str">
            <v>Total D=A+B+C</v>
          </cell>
          <cell r="G3949">
            <v>0</v>
          </cell>
        </row>
        <row r="3951">
          <cell r="A3951" t="str">
            <v>ANALISIS DE PRECIOS</v>
          </cell>
        </row>
        <row r="3952">
          <cell r="A3952" t="str">
            <v>COMITENTE:</v>
          </cell>
          <cell r="B3952" t="str">
            <v>DIRECCIÓN DE INFRAESTRUCTURA ESCOLAR</v>
          </cell>
        </row>
        <row r="3953">
          <cell r="A3953" t="str">
            <v>CONTRATISTA:</v>
          </cell>
          <cell r="B3953">
            <v>0</v>
          </cell>
        </row>
        <row r="3954">
          <cell r="A3954" t="str">
            <v>OBRA:</v>
          </cell>
          <cell r="B3954" t="str">
            <v>ESCUELA 24 DE SEPTIEMBRE</v>
          </cell>
          <cell r="F3954" t="str">
            <v>PRECIOS A:</v>
          </cell>
          <cell r="G3954">
            <v>0</v>
          </cell>
        </row>
        <row r="3955">
          <cell r="A3955" t="str">
            <v>UBICACIÓN:</v>
          </cell>
          <cell r="B3955" t="str">
            <v>DEPARTAMENTO JACHAL</v>
          </cell>
        </row>
        <row r="3956">
          <cell r="A3956" t="str">
            <v>RUBRO:</v>
          </cell>
          <cell r="B3956" t="str">
            <v/>
          </cell>
          <cell r="C3956" t="str">
            <v/>
          </cell>
        </row>
        <row r="3957">
          <cell r="A3957" t="str">
            <v>ITEM:</v>
          </cell>
          <cell r="B3957" t="str">
            <v/>
          </cell>
          <cell r="C3957" t="str">
            <v/>
          </cell>
          <cell r="F3957" t="str">
            <v>UNIDAD:</v>
          </cell>
          <cell r="G3957" t="str">
            <v/>
          </cell>
        </row>
        <row r="3959">
          <cell r="A3959" t="str">
            <v>DATOS REDETERMINACION</v>
          </cell>
          <cell r="C3959" t="str">
            <v>DESIGNACION</v>
          </cell>
          <cell r="D3959" t="str">
            <v>U</v>
          </cell>
          <cell r="E3959" t="str">
            <v>Cantidad</v>
          </cell>
          <cell r="F3959" t="str">
            <v>$ Unitarios</v>
          </cell>
          <cell r="G3959" t="str">
            <v>$ Parcial</v>
          </cell>
        </row>
        <row r="3960">
          <cell r="A3960" t="str">
            <v>CÓDIGO</v>
          </cell>
          <cell r="B3960" t="str">
            <v>DESCRIPCIÓN</v>
          </cell>
        </row>
        <row r="3961">
          <cell r="C3961" t="str">
            <v>A - MATERIALES</v>
          </cell>
        </row>
        <row r="3962">
          <cell r="A3962" t="str">
            <v/>
          </cell>
          <cell r="B3962" t="str">
            <v/>
          </cell>
          <cell r="D3962" t="str">
            <v/>
          </cell>
          <cell r="F3962">
            <v>0</v>
          </cell>
          <cell r="G3962">
            <v>0</v>
          </cell>
        </row>
        <row r="3963">
          <cell r="A3963" t="str">
            <v/>
          </cell>
          <cell r="B3963" t="str">
            <v/>
          </cell>
          <cell r="D3963" t="str">
            <v/>
          </cell>
          <cell r="F3963">
            <v>0</v>
          </cell>
          <cell r="G3963">
            <v>0</v>
          </cell>
        </row>
        <row r="3964">
          <cell r="A3964" t="str">
            <v/>
          </cell>
          <cell r="B3964" t="str">
            <v/>
          </cell>
          <cell r="D3964" t="str">
            <v/>
          </cell>
          <cell r="F3964">
            <v>0</v>
          </cell>
          <cell r="G3964">
            <v>0</v>
          </cell>
        </row>
        <row r="3965">
          <cell r="A3965" t="str">
            <v/>
          </cell>
          <cell r="B3965" t="str">
            <v/>
          </cell>
          <cell r="D3965" t="str">
            <v/>
          </cell>
          <cell r="F3965">
            <v>0</v>
          </cell>
          <cell r="G3965">
            <v>0</v>
          </cell>
        </row>
        <row r="3966">
          <cell r="A3966" t="str">
            <v/>
          </cell>
          <cell r="B3966" t="str">
            <v/>
          </cell>
          <cell r="D3966" t="str">
            <v/>
          </cell>
          <cell r="F3966">
            <v>0</v>
          </cell>
          <cell r="G3966">
            <v>0</v>
          </cell>
        </row>
        <row r="3967">
          <cell r="A3967" t="str">
            <v/>
          </cell>
          <cell r="B3967" t="str">
            <v/>
          </cell>
          <cell r="D3967" t="str">
            <v/>
          </cell>
          <cell r="F3967">
            <v>0</v>
          </cell>
          <cell r="G3967">
            <v>0</v>
          </cell>
        </row>
        <row r="3968">
          <cell r="A3968" t="str">
            <v/>
          </cell>
          <cell r="B3968" t="str">
            <v/>
          </cell>
          <cell r="D3968" t="str">
            <v/>
          </cell>
          <cell r="F3968">
            <v>0</v>
          </cell>
          <cell r="G3968">
            <v>0</v>
          </cell>
        </row>
        <row r="3969">
          <cell r="A3969" t="str">
            <v/>
          </cell>
          <cell r="B3969" t="str">
            <v/>
          </cell>
          <cell r="D3969" t="str">
            <v/>
          </cell>
          <cell r="F3969">
            <v>0</v>
          </cell>
          <cell r="G3969">
            <v>0</v>
          </cell>
        </row>
        <row r="3970">
          <cell r="A3970" t="str">
            <v/>
          </cell>
          <cell r="B3970" t="str">
            <v/>
          </cell>
          <cell r="D3970" t="str">
            <v/>
          </cell>
          <cell r="F3970">
            <v>0</v>
          </cell>
          <cell r="G3970">
            <v>0</v>
          </cell>
        </row>
        <row r="3971">
          <cell r="A3971" t="str">
            <v/>
          </cell>
          <cell r="B3971" t="str">
            <v/>
          </cell>
          <cell r="D3971" t="str">
            <v/>
          </cell>
          <cell r="F3971">
            <v>0</v>
          </cell>
          <cell r="G3971">
            <v>0</v>
          </cell>
        </row>
        <row r="3972">
          <cell r="A3972" t="str">
            <v/>
          </cell>
          <cell r="B3972" t="str">
            <v/>
          </cell>
          <cell r="D3972" t="str">
            <v/>
          </cell>
          <cell r="F3972">
            <v>0</v>
          </cell>
          <cell r="G3972">
            <v>0</v>
          </cell>
        </row>
        <row r="3973">
          <cell r="A3973" t="str">
            <v/>
          </cell>
          <cell r="B3973" t="str">
            <v/>
          </cell>
          <cell r="D3973" t="str">
            <v/>
          </cell>
          <cell r="F3973">
            <v>0</v>
          </cell>
          <cell r="G3973">
            <v>0</v>
          </cell>
        </row>
        <row r="3974">
          <cell r="A3974" t="str">
            <v/>
          </cell>
          <cell r="B3974" t="str">
            <v/>
          </cell>
          <cell r="D3974" t="str">
            <v/>
          </cell>
          <cell r="F3974">
            <v>0</v>
          </cell>
          <cell r="G3974">
            <v>0</v>
          </cell>
        </row>
        <row r="3975">
          <cell r="A3975" t="str">
            <v/>
          </cell>
          <cell r="B3975" t="str">
            <v/>
          </cell>
          <cell r="D3975" t="str">
            <v/>
          </cell>
          <cell r="F3975">
            <v>0</v>
          </cell>
          <cell r="G3975">
            <v>0</v>
          </cell>
        </row>
        <row r="3976">
          <cell r="F3976" t="str">
            <v>Total A</v>
          </cell>
          <cell r="G3976">
            <v>0</v>
          </cell>
        </row>
        <row r="3977">
          <cell r="C3977" t="str">
            <v>B - MANO DE OBRA</v>
          </cell>
        </row>
        <row r="3978">
          <cell r="A3978" t="str">
            <v/>
          </cell>
          <cell r="B3978" t="str">
            <v/>
          </cell>
          <cell r="D3978" t="str">
            <v/>
          </cell>
          <cell r="F3978">
            <v>0</v>
          </cell>
          <cell r="G3978">
            <v>0</v>
          </cell>
        </row>
        <row r="3979">
          <cell r="A3979" t="str">
            <v/>
          </cell>
          <cell r="B3979" t="str">
            <v/>
          </cell>
          <cell r="D3979" t="str">
            <v/>
          </cell>
          <cell r="F3979">
            <v>0</v>
          </cell>
          <cell r="G3979">
            <v>0</v>
          </cell>
        </row>
        <row r="3980">
          <cell r="A3980" t="str">
            <v/>
          </cell>
          <cell r="B3980" t="str">
            <v/>
          </cell>
          <cell r="D3980" t="str">
            <v/>
          </cell>
          <cell r="F3980">
            <v>0</v>
          </cell>
          <cell r="G3980">
            <v>0</v>
          </cell>
        </row>
        <row r="3981">
          <cell r="A3981" t="str">
            <v/>
          </cell>
          <cell r="B3981" t="str">
            <v/>
          </cell>
          <cell r="D3981" t="str">
            <v/>
          </cell>
          <cell r="F3981">
            <v>0</v>
          </cell>
          <cell r="G3981">
            <v>0</v>
          </cell>
        </row>
        <row r="3982">
          <cell r="A3982" t="str">
            <v/>
          </cell>
          <cell r="B3982" t="str">
            <v/>
          </cell>
          <cell r="D3982" t="str">
            <v/>
          </cell>
          <cell r="F3982">
            <v>0</v>
          </cell>
          <cell r="G3982">
            <v>0</v>
          </cell>
        </row>
        <row r="3983">
          <cell r="A3983" t="str">
            <v/>
          </cell>
          <cell r="B3983" t="str">
            <v/>
          </cell>
          <cell r="D3983" t="str">
            <v/>
          </cell>
          <cell r="F3983">
            <v>0</v>
          </cell>
          <cell r="G3983">
            <v>0</v>
          </cell>
        </row>
        <row r="3984">
          <cell r="A3984" t="str">
            <v/>
          </cell>
          <cell r="B3984" t="str">
            <v/>
          </cell>
          <cell r="D3984" t="str">
            <v/>
          </cell>
          <cell r="F3984">
            <v>0</v>
          </cell>
          <cell r="G3984">
            <v>0</v>
          </cell>
        </row>
        <row r="3985">
          <cell r="A3985" t="str">
            <v/>
          </cell>
          <cell r="B3985" t="str">
            <v/>
          </cell>
          <cell r="D3985" t="str">
            <v/>
          </cell>
          <cell r="F3985">
            <v>0</v>
          </cell>
          <cell r="G3985">
            <v>0</v>
          </cell>
        </row>
        <row r="3986">
          <cell r="F3986" t="str">
            <v>Total B</v>
          </cell>
          <cell r="G3986">
            <v>0</v>
          </cell>
        </row>
        <row r="3987">
          <cell r="C3987" t="str">
            <v>C - EQUIPOS</v>
          </cell>
        </row>
        <row r="3988">
          <cell r="A3988" t="str">
            <v/>
          </cell>
          <cell r="B3988" t="str">
            <v/>
          </cell>
          <cell r="D3988" t="str">
            <v/>
          </cell>
          <cell r="F3988">
            <v>0</v>
          </cell>
          <cell r="G3988">
            <v>0</v>
          </cell>
        </row>
        <row r="3989">
          <cell r="A3989" t="str">
            <v/>
          </cell>
          <cell r="B3989" t="str">
            <v/>
          </cell>
          <cell r="D3989" t="str">
            <v/>
          </cell>
          <cell r="F3989">
            <v>0</v>
          </cell>
          <cell r="G3989">
            <v>0</v>
          </cell>
        </row>
        <row r="3990">
          <cell r="A3990" t="str">
            <v/>
          </cell>
          <cell r="B3990" t="str">
            <v/>
          </cell>
          <cell r="D3990" t="str">
            <v/>
          </cell>
          <cell r="F3990">
            <v>0</v>
          </cell>
          <cell r="G3990">
            <v>0</v>
          </cell>
        </row>
        <row r="3991">
          <cell r="A3991" t="str">
            <v/>
          </cell>
          <cell r="B3991" t="str">
            <v/>
          </cell>
          <cell r="D3991" t="str">
            <v/>
          </cell>
          <cell r="F3991">
            <v>0</v>
          </cell>
          <cell r="G3991">
            <v>0</v>
          </cell>
        </row>
        <row r="3992">
          <cell r="A3992" t="str">
            <v/>
          </cell>
          <cell r="B3992" t="str">
            <v/>
          </cell>
          <cell r="D3992" t="str">
            <v/>
          </cell>
          <cell r="F3992">
            <v>0</v>
          </cell>
          <cell r="G3992">
            <v>0</v>
          </cell>
        </row>
        <row r="3993">
          <cell r="A3993" t="str">
            <v/>
          </cell>
          <cell r="B3993" t="str">
            <v/>
          </cell>
          <cell r="D3993" t="str">
            <v/>
          </cell>
          <cell r="F3993">
            <v>0</v>
          </cell>
          <cell r="G3993">
            <v>0</v>
          </cell>
        </row>
        <row r="3994">
          <cell r="A3994" t="str">
            <v/>
          </cell>
          <cell r="B3994" t="str">
            <v/>
          </cell>
          <cell r="D3994" t="str">
            <v/>
          </cell>
          <cell r="F3994">
            <v>0</v>
          </cell>
          <cell r="G3994">
            <v>0</v>
          </cell>
        </row>
        <row r="3995">
          <cell r="A3995" t="str">
            <v/>
          </cell>
          <cell r="B3995" t="str">
            <v/>
          </cell>
          <cell r="D3995" t="str">
            <v/>
          </cell>
          <cell r="F3995">
            <v>0</v>
          </cell>
          <cell r="G3995">
            <v>0</v>
          </cell>
        </row>
        <row r="3996">
          <cell r="A3996" t="str">
            <v/>
          </cell>
          <cell r="B3996" t="str">
            <v/>
          </cell>
          <cell r="D3996" t="str">
            <v/>
          </cell>
          <cell r="F3996">
            <v>0</v>
          </cell>
          <cell r="G3996">
            <v>0</v>
          </cell>
        </row>
        <row r="3997">
          <cell r="F3997" t="str">
            <v>Total C</v>
          </cell>
          <cell r="G3997">
            <v>0</v>
          </cell>
        </row>
        <row r="3999">
          <cell r="A3999" t="str">
            <v/>
          </cell>
          <cell r="B3999" t="str">
            <v/>
          </cell>
          <cell r="D3999" t="str">
            <v>Costo  Neto</v>
          </cell>
          <cell r="F3999" t="str">
            <v>Total D=A+B+C</v>
          </cell>
          <cell r="G3999">
            <v>0</v>
          </cell>
        </row>
        <row r="4001">
          <cell r="A4001" t="str">
            <v>ANALISIS DE PRECIOS</v>
          </cell>
        </row>
        <row r="4002">
          <cell r="A4002" t="str">
            <v>COMITENTE:</v>
          </cell>
          <cell r="B4002" t="str">
            <v>DIRECCIÓN DE INFRAESTRUCTURA ESCOLAR</v>
          </cell>
        </row>
        <row r="4003">
          <cell r="A4003" t="str">
            <v>CONTRATISTA:</v>
          </cell>
          <cell r="B4003">
            <v>0</v>
          </cell>
        </row>
        <row r="4004">
          <cell r="A4004" t="str">
            <v>OBRA:</v>
          </cell>
          <cell r="B4004" t="str">
            <v>ESCUELA 24 DE SEPTIEMBRE</v>
          </cell>
          <cell r="F4004" t="str">
            <v>PRECIOS A:</v>
          </cell>
          <cell r="G4004">
            <v>0</v>
          </cell>
        </row>
        <row r="4005">
          <cell r="A4005" t="str">
            <v>UBICACIÓN:</v>
          </cell>
          <cell r="B4005" t="str">
            <v>DEPARTAMENTO JACHAL</v>
          </cell>
        </row>
        <row r="4006">
          <cell r="A4006" t="str">
            <v>RUBRO:</v>
          </cell>
          <cell r="B4006" t="str">
            <v/>
          </cell>
          <cell r="C4006" t="str">
            <v/>
          </cell>
        </row>
        <row r="4007">
          <cell r="A4007" t="str">
            <v>ITEM:</v>
          </cell>
          <cell r="B4007" t="str">
            <v/>
          </cell>
          <cell r="C4007" t="str">
            <v/>
          </cell>
          <cell r="F4007" t="str">
            <v>UNIDAD:</v>
          </cell>
          <cell r="G4007" t="str">
            <v/>
          </cell>
        </row>
        <row r="4009">
          <cell r="A4009" t="str">
            <v>DATOS REDETERMINACION</v>
          </cell>
          <cell r="C4009" t="str">
            <v>DESIGNACION</v>
          </cell>
          <cell r="D4009" t="str">
            <v>U</v>
          </cell>
          <cell r="E4009" t="str">
            <v>Cantidad</v>
          </cell>
          <cell r="F4009" t="str">
            <v>$ Unitarios</v>
          </cell>
          <cell r="G4009" t="str">
            <v>$ Parcial</v>
          </cell>
        </row>
        <row r="4010">
          <cell r="A4010" t="str">
            <v>CÓDIGO</v>
          </cell>
          <cell r="B4010" t="str">
            <v>DESCRIPCIÓN</v>
          </cell>
        </row>
        <row r="4011">
          <cell r="C4011" t="str">
            <v>A - MATERIALES</v>
          </cell>
        </row>
        <row r="4012">
          <cell r="A4012" t="str">
            <v/>
          </cell>
          <cell r="B4012" t="str">
            <v/>
          </cell>
          <cell r="D4012" t="str">
            <v/>
          </cell>
          <cell r="F4012">
            <v>0</v>
          </cell>
          <cell r="G4012">
            <v>0</v>
          </cell>
        </row>
        <row r="4013">
          <cell r="A4013" t="str">
            <v/>
          </cell>
          <cell r="B4013" t="str">
            <v/>
          </cell>
          <cell r="D4013" t="str">
            <v/>
          </cell>
          <cell r="F4013">
            <v>0</v>
          </cell>
          <cell r="G4013">
            <v>0</v>
          </cell>
        </row>
        <row r="4014">
          <cell r="A4014" t="str">
            <v/>
          </cell>
          <cell r="B4014" t="str">
            <v/>
          </cell>
          <cell r="D4014" t="str">
            <v/>
          </cell>
          <cell r="F4014">
            <v>0</v>
          </cell>
          <cell r="G4014">
            <v>0</v>
          </cell>
        </row>
        <row r="4015">
          <cell r="A4015" t="str">
            <v/>
          </cell>
          <cell r="B4015" t="str">
            <v/>
          </cell>
          <cell r="D4015" t="str">
            <v/>
          </cell>
          <cell r="F4015">
            <v>0</v>
          </cell>
          <cell r="G4015">
            <v>0</v>
          </cell>
        </row>
        <row r="4016">
          <cell r="A4016" t="str">
            <v/>
          </cell>
          <cell r="B4016" t="str">
            <v/>
          </cell>
          <cell r="D4016" t="str">
            <v/>
          </cell>
          <cell r="F4016">
            <v>0</v>
          </cell>
          <cell r="G4016">
            <v>0</v>
          </cell>
        </row>
        <row r="4017">
          <cell r="A4017" t="str">
            <v/>
          </cell>
          <cell r="B4017" t="str">
            <v/>
          </cell>
          <cell r="D4017" t="str">
            <v/>
          </cell>
          <cell r="F4017">
            <v>0</v>
          </cell>
          <cell r="G4017">
            <v>0</v>
          </cell>
        </row>
        <row r="4018">
          <cell r="A4018" t="str">
            <v/>
          </cell>
          <cell r="B4018" t="str">
            <v/>
          </cell>
          <cell r="D4018" t="str">
            <v/>
          </cell>
          <cell r="F4018">
            <v>0</v>
          </cell>
          <cell r="G4018">
            <v>0</v>
          </cell>
        </row>
        <row r="4019">
          <cell r="A4019" t="str">
            <v/>
          </cell>
          <cell r="B4019" t="str">
            <v/>
          </cell>
          <cell r="D4019" t="str">
            <v/>
          </cell>
          <cell r="F4019">
            <v>0</v>
          </cell>
          <cell r="G4019">
            <v>0</v>
          </cell>
        </row>
        <row r="4020">
          <cell r="A4020" t="str">
            <v/>
          </cell>
          <cell r="B4020" t="str">
            <v/>
          </cell>
          <cell r="D4020" t="str">
            <v/>
          </cell>
          <cell r="F4020">
            <v>0</v>
          </cell>
          <cell r="G4020">
            <v>0</v>
          </cell>
        </row>
        <row r="4021">
          <cell r="A4021" t="str">
            <v/>
          </cell>
          <cell r="B4021" t="str">
            <v/>
          </cell>
          <cell r="D4021" t="str">
            <v/>
          </cell>
          <cell r="F4021">
            <v>0</v>
          </cell>
          <cell r="G4021">
            <v>0</v>
          </cell>
        </row>
        <row r="4022">
          <cell r="A4022" t="str">
            <v/>
          </cell>
          <cell r="B4022" t="str">
            <v/>
          </cell>
          <cell r="D4022" t="str">
            <v/>
          </cell>
          <cell r="F4022">
            <v>0</v>
          </cell>
          <cell r="G4022">
            <v>0</v>
          </cell>
        </row>
        <row r="4023">
          <cell r="A4023" t="str">
            <v/>
          </cell>
          <cell r="B4023" t="str">
            <v/>
          </cell>
          <cell r="D4023" t="str">
            <v/>
          </cell>
          <cell r="F4023">
            <v>0</v>
          </cell>
          <cell r="G4023">
            <v>0</v>
          </cell>
        </row>
        <row r="4024">
          <cell r="A4024" t="str">
            <v/>
          </cell>
          <cell r="B4024" t="str">
            <v/>
          </cell>
          <cell r="D4024" t="str">
            <v/>
          </cell>
          <cell r="F4024">
            <v>0</v>
          </cell>
          <cell r="G4024">
            <v>0</v>
          </cell>
        </row>
        <row r="4025">
          <cell r="A4025" t="str">
            <v/>
          </cell>
          <cell r="B4025" t="str">
            <v/>
          </cell>
          <cell r="D4025" t="str">
            <v/>
          </cell>
          <cell r="F4025">
            <v>0</v>
          </cell>
          <cell r="G4025">
            <v>0</v>
          </cell>
        </row>
        <row r="4026">
          <cell r="F4026" t="str">
            <v>Total A</v>
          </cell>
          <cell r="G4026">
            <v>0</v>
          </cell>
        </row>
        <row r="4027">
          <cell r="C4027" t="str">
            <v>B - MANO DE OBRA</v>
          </cell>
        </row>
        <row r="4028">
          <cell r="A4028" t="str">
            <v/>
          </cell>
          <cell r="B4028" t="str">
            <v/>
          </cell>
          <cell r="D4028" t="str">
            <v/>
          </cell>
          <cell r="F4028">
            <v>0</v>
          </cell>
          <cell r="G4028">
            <v>0</v>
          </cell>
        </row>
        <row r="4029">
          <cell r="A4029" t="str">
            <v/>
          </cell>
          <cell r="B4029" t="str">
            <v/>
          </cell>
          <cell r="D4029" t="str">
            <v/>
          </cell>
          <cell r="F4029">
            <v>0</v>
          </cell>
          <cell r="G4029">
            <v>0</v>
          </cell>
        </row>
        <row r="4030">
          <cell r="A4030" t="str">
            <v/>
          </cell>
          <cell r="B4030" t="str">
            <v/>
          </cell>
          <cell r="D4030" t="str">
            <v/>
          </cell>
          <cell r="F4030">
            <v>0</v>
          </cell>
          <cell r="G4030">
            <v>0</v>
          </cell>
        </row>
        <row r="4031">
          <cell r="A4031" t="str">
            <v/>
          </cell>
          <cell r="B4031" t="str">
            <v/>
          </cell>
          <cell r="D4031" t="str">
            <v/>
          </cell>
          <cell r="F4031">
            <v>0</v>
          </cell>
          <cell r="G4031">
            <v>0</v>
          </cell>
        </row>
        <row r="4032">
          <cell r="A4032" t="str">
            <v/>
          </cell>
          <cell r="B4032" t="str">
            <v/>
          </cell>
          <cell r="D4032" t="str">
            <v/>
          </cell>
          <cell r="F4032">
            <v>0</v>
          </cell>
          <cell r="G4032">
            <v>0</v>
          </cell>
        </row>
        <row r="4033">
          <cell r="A4033" t="str">
            <v/>
          </cell>
          <cell r="B4033" t="str">
            <v/>
          </cell>
          <cell r="D4033" t="str">
            <v/>
          </cell>
          <cell r="F4033">
            <v>0</v>
          </cell>
          <cell r="G4033">
            <v>0</v>
          </cell>
        </row>
        <row r="4034">
          <cell r="A4034" t="str">
            <v/>
          </cell>
          <cell r="B4034" t="str">
            <v/>
          </cell>
          <cell r="D4034" t="str">
            <v/>
          </cell>
          <cell r="F4034">
            <v>0</v>
          </cell>
          <cell r="G4034">
            <v>0</v>
          </cell>
        </row>
        <row r="4035">
          <cell r="A4035" t="str">
            <v/>
          </cell>
          <cell r="B4035" t="str">
            <v/>
          </cell>
          <cell r="D4035" t="str">
            <v/>
          </cell>
          <cell r="F4035">
            <v>0</v>
          </cell>
          <cell r="G4035">
            <v>0</v>
          </cell>
        </row>
        <row r="4036">
          <cell r="F4036" t="str">
            <v>Total B</v>
          </cell>
          <cell r="G4036">
            <v>0</v>
          </cell>
        </row>
        <row r="4037">
          <cell r="C4037" t="str">
            <v>C - EQUIPOS</v>
          </cell>
        </row>
        <row r="4038">
          <cell r="A4038" t="str">
            <v/>
          </cell>
          <cell r="B4038" t="str">
            <v/>
          </cell>
          <cell r="D4038" t="str">
            <v/>
          </cell>
          <cell r="F4038">
            <v>0</v>
          </cell>
          <cell r="G4038">
            <v>0</v>
          </cell>
        </row>
        <row r="4039">
          <cell r="A4039" t="str">
            <v/>
          </cell>
          <cell r="B4039" t="str">
            <v/>
          </cell>
          <cell r="D4039" t="str">
            <v/>
          </cell>
          <cell r="F4039">
            <v>0</v>
          </cell>
          <cell r="G4039">
            <v>0</v>
          </cell>
        </row>
        <row r="4040">
          <cell r="A4040" t="str">
            <v/>
          </cell>
          <cell r="B4040" t="str">
            <v/>
          </cell>
          <cell r="D4040" t="str">
            <v/>
          </cell>
          <cell r="F4040">
            <v>0</v>
          </cell>
          <cell r="G4040">
            <v>0</v>
          </cell>
        </row>
        <row r="4041">
          <cell r="A4041" t="str">
            <v/>
          </cell>
          <cell r="B4041" t="str">
            <v/>
          </cell>
          <cell r="D4041" t="str">
            <v/>
          </cell>
          <cell r="F4041">
            <v>0</v>
          </cell>
          <cell r="G4041">
            <v>0</v>
          </cell>
        </row>
        <row r="4042">
          <cell r="A4042" t="str">
            <v/>
          </cell>
          <cell r="B4042" t="str">
            <v/>
          </cell>
          <cell r="D4042" t="str">
            <v/>
          </cell>
          <cell r="F4042">
            <v>0</v>
          </cell>
          <cell r="G4042">
            <v>0</v>
          </cell>
        </row>
        <row r="4043">
          <cell r="A4043" t="str">
            <v/>
          </cell>
          <cell r="B4043" t="str">
            <v/>
          </cell>
          <cell r="D4043" t="str">
            <v/>
          </cell>
          <cell r="F4043">
            <v>0</v>
          </cell>
          <cell r="G4043">
            <v>0</v>
          </cell>
        </row>
        <row r="4044">
          <cell r="A4044" t="str">
            <v/>
          </cell>
          <cell r="B4044" t="str">
            <v/>
          </cell>
          <cell r="D4044" t="str">
            <v/>
          </cell>
          <cell r="F4044">
            <v>0</v>
          </cell>
          <cell r="G4044">
            <v>0</v>
          </cell>
        </row>
        <row r="4045">
          <cell r="A4045" t="str">
            <v/>
          </cell>
          <cell r="B4045" t="str">
            <v/>
          </cell>
          <cell r="D4045" t="str">
            <v/>
          </cell>
          <cell r="F4045">
            <v>0</v>
          </cell>
          <cell r="G4045">
            <v>0</v>
          </cell>
        </row>
        <row r="4046">
          <cell r="A4046" t="str">
            <v/>
          </cell>
          <cell r="B4046" t="str">
            <v/>
          </cell>
          <cell r="D4046" t="str">
            <v/>
          </cell>
          <cell r="F4046">
            <v>0</v>
          </cell>
          <cell r="G4046">
            <v>0</v>
          </cell>
        </row>
        <row r="4047">
          <cell r="F4047" t="str">
            <v>Total C</v>
          </cell>
          <cell r="G4047">
            <v>0</v>
          </cell>
        </row>
        <row r="4049">
          <cell r="A4049" t="str">
            <v/>
          </cell>
          <cell r="B4049" t="str">
            <v/>
          </cell>
          <cell r="D4049" t="str">
            <v>Costo  Neto</v>
          </cell>
          <cell r="F4049" t="str">
            <v>Total D=A+B+C</v>
          </cell>
          <cell r="G4049">
            <v>0</v>
          </cell>
        </row>
        <row r="4051">
          <cell r="A4051" t="str">
            <v>ANALISIS DE PRECIOS</v>
          </cell>
        </row>
        <row r="4052">
          <cell r="A4052" t="str">
            <v>COMITENTE:</v>
          </cell>
          <cell r="B4052" t="str">
            <v>DIRECCIÓN DE INFRAESTRUCTURA ESCOLAR</v>
          </cell>
        </row>
        <row r="4053">
          <cell r="A4053" t="str">
            <v>CONTRATISTA:</v>
          </cell>
          <cell r="B4053">
            <v>0</v>
          </cell>
        </row>
        <row r="4054">
          <cell r="A4054" t="str">
            <v>OBRA:</v>
          </cell>
          <cell r="B4054" t="str">
            <v>ESCUELA 24 DE SEPTIEMBRE</v>
          </cell>
          <cell r="F4054" t="str">
            <v>PRECIOS A:</v>
          </cell>
          <cell r="G4054">
            <v>0</v>
          </cell>
        </row>
        <row r="4055">
          <cell r="A4055" t="str">
            <v>UBICACIÓN:</v>
          </cell>
          <cell r="B4055" t="str">
            <v>DEPARTAMENTO JACHAL</v>
          </cell>
        </row>
        <row r="4056">
          <cell r="A4056" t="str">
            <v>RUBRO:</v>
          </cell>
          <cell r="B4056" t="str">
            <v/>
          </cell>
          <cell r="C4056" t="str">
            <v/>
          </cell>
        </row>
        <row r="4057">
          <cell r="A4057" t="str">
            <v>ITEM:</v>
          </cell>
          <cell r="B4057" t="str">
            <v/>
          </cell>
          <cell r="C4057" t="str">
            <v/>
          </cell>
          <cell r="F4057" t="str">
            <v>UNIDAD:</v>
          </cell>
          <cell r="G4057" t="str">
            <v/>
          </cell>
        </row>
        <row r="4059">
          <cell r="A4059" t="str">
            <v>DATOS REDETERMINACION</v>
          </cell>
          <cell r="C4059" t="str">
            <v>DESIGNACION</v>
          </cell>
          <cell r="D4059" t="str">
            <v>U</v>
          </cell>
          <cell r="E4059" t="str">
            <v>Cantidad</v>
          </cell>
          <cell r="F4059" t="str">
            <v>$ Unitarios</v>
          </cell>
          <cell r="G4059" t="str">
            <v>$ Parcial</v>
          </cell>
        </row>
        <row r="4060">
          <cell r="A4060" t="str">
            <v>CÓDIGO</v>
          </cell>
          <cell r="B4060" t="str">
            <v>DESCRIPCIÓN</v>
          </cell>
        </row>
        <row r="4061">
          <cell r="C4061" t="str">
            <v>A - MATERIALES</v>
          </cell>
        </row>
        <row r="4062">
          <cell r="A4062" t="str">
            <v/>
          </cell>
          <cell r="B4062" t="str">
            <v/>
          </cell>
          <cell r="D4062" t="str">
            <v/>
          </cell>
          <cell r="F4062">
            <v>0</v>
          </cell>
          <cell r="G4062">
            <v>0</v>
          </cell>
        </row>
        <row r="4063">
          <cell r="A4063" t="str">
            <v/>
          </cell>
          <cell r="B4063" t="str">
            <v/>
          </cell>
          <cell r="D4063" t="str">
            <v/>
          </cell>
          <cell r="F4063">
            <v>0</v>
          </cell>
          <cell r="G4063">
            <v>0</v>
          </cell>
        </row>
        <row r="4064">
          <cell r="A4064" t="str">
            <v/>
          </cell>
          <cell r="B4064" t="str">
            <v/>
          </cell>
          <cell r="D4064" t="str">
            <v/>
          </cell>
          <cell r="F4064">
            <v>0</v>
          </cell>
          <cell r="G4064">
            <v>0</v>
          </cell>
        </row>
        <row r="4065">
          <cell r="A4065" t="str">
            <v/>
          </cell>
          <cell r="B4065" t="str">
            <v/>
          </cell>
          <cell r="D4065" t="str">
            <v/>
          </cell>
          <cell r="F4065">
            <v>0</v>
          </cell>
          <cell r="G4065">
            <v>0</v>
          </cell>
        </row>
        <row r="4066">
          <cell r="A4066" t="str">
            <v/>
          </cell>
          <cell r="B4066" t="str">
            <v/>
          </cell>
          <cell r="D4066" t="str">
            <v/>
          </cell>
          <cell r="F4066">
            <v>0</v>
          </cell>
          <cell r="G4066">
            <v>0</v>
          </cell>
        </row>
        <row r="4067">
          <cell r="A4067" t="str">
            <v/>
          </cell>
          <cell r="B4067" t="str">
            <v/>
          </cell>
          <cell r="D4067" t="str">
            <v/>
          </cell>
          <cell r="F4067">
            <v>0</v>
          </cell>
          <cell r="G4067">
            <v>0</v>
          </cell>
        </row>
        <row r="4068">
          <cell r="A4068" t="str">
            <v/>
          </cell>
          <cell r="B4068" t="str">
            <v/>
          </cell>
          <cell r="D4068" t="str">
            <v/>
          </cell>
          <cell r="F4068">
            <v>0</v>
          </cell>
          <cell r="G4068">
            <v>0</v>
          </cell>
        </row>
        <row r="4069">
          <cell r="A4069" t="str">
            <v/>
          </cell>
          <cell r="B4069" t="str">
            <v/>
          </cell>
          <cell r="D4069" t="str">
            <v/>
          </cell>
          <cell r="F4069">
            <v>0</v>
          </cell>
          <cell r="G4069">
            <v>0</v>
          </cell>
        </row>
        <row r="4070">
          <cell r="A4070" t="str">
            <v/>
          </cell>
          <cell r="B4070" t="str">
            <v/>
          </cell>
          <cell r="D4070" t="str">
            <v/>
          </cell>
          <cell r="F4070">
            <v>0</v>
          </cell>
          <cell r="G4070">
            <v>0</v>
          </cell>
        </row>
        <row r="4071">
          <cell r="A4071" t="str">
            <v/>
          </cell>
          <cell r="B4071" t="str">
            <v/>
          </cell>
          <cell r="D4071" t="str">
            <v/>
          </cell>
          <cell r="F4071">
            <v>0</v>
          </cell>
          <cell r="G4071">
            <v>0</v>
          </cell>
        </row>
        <row r="4072">
          <cell r="A4072" t="str">
            <v/>
          </cell>
          <cell r="B4072" t="str">
            <v/>
          </cell>
          <cell r="D4072" t="str">
            <v/>
          </cell>
          <cell r="F4072">
            <v>0</v>
          </cell>
          <cell r="G4072">
            <v>0</v>
          </cell>
        </row>
        <row r="4073">
          <cell r="A4073" t="str">
            <v/>
          </cell>
          <cell r="B4073" t="str">
            <v/>
          </cell>
          <cell r="D4073" t="str">
            <v/>
          </cell>
          <cell r="F4073">
            <v>0</v>
          </cell>
          <cell r="G4073">
            <v>0</v>
          </cell>
        </row>
        <row r="4074">
          <cell r="A4074" t="str">
            <v/>
          </cell>
          <cell r="B4074" t="str">
            <v/>
          </cell>
          <cell r="D4074" t="str">
            <v/>
          </cell>
          <cell r="F4074">
            <v>0</v>
          </cell>
          <cell r="G4074">
            <v>0</v>
          </cell>
        </row>
        <row r="4075">
          <cell r="A4075" t="str">
            <v/>
          </cell>
          <cell r="B4075" t="str">
            <v/>
          </cell>
          <cell r="D4075" t="str">
            <v/>
          </cell>
          <cell r="F4075">
            <v>0</v>
          </cell>
          <cell r="G4075">
            <v>0</v>
          </cell>
        </row>
        <row r="4076">
          <cell r="F4076" t="str">
            <v>Total A</v>
          </cell>
          <cell r="G4076">
            <v>0</v>
          </cell>
        </row>
        <row r="4077">
          <cell r="C4077" t="str">
            <v>B - MANO DE OBRA</v>
          </cell>
        </row>
        <row r="4078">
          <cell r="A4078" t="str">
            <v/>
          </cell>
          <cell r="B4078" t="str">
            <v/>
          </cell>
          <cell r="D4078" t="str">
            <v/>
          </cell>
          <cell r="F4078">
            <v>0</v>
          </cell>
          <cell r="G4078">
            <v>0</v>
          </cell>
        </row>
        <row r="4079">
          <cell r="A4079" t="str">
            <v/>
          </cell>
          <cell r="B4079" t="str">
            <v/>
          </cell>
          <cell r="D4079" t="str">
            <v/>
          </cell>
          <cell r="F4079">
            <v>0</v>
          </cell>
          <cell r="G4079">
            <v>0</v>
          </cell>
        </row>
        <row r="4080">
          <cell r="A4080" t="str">
            <v/>
          </cell>
          <cell r="B4080" t="str">
            <v/>
          </cell>
          <cell r="D4080" t="str">
            <v/>
          </cell>
          <cell r="F4080">
            <v>0</v>
          </cell>
          <cell r="G4080">
            <v>0</v>
          </cell>
        </row>
        <row r="4081">
          <cell r="A4081" t="str">
            <v/>
          </cell>
          <cell r="B4081" t="str">
            <v/>
          </cell>
          <cell r="D4081" t="str">
            <v/>
          </cell>
          <cell r="F4081">
            <v>0</v>
          </cell>
          <cell r="G4081">
            <v>0</v>
          </cell>
        </row>
        <row r="4082">
          <cell r="A4082" t="str">
            <v/>
          </cell>
          <cell r="B4082" t="str">
            <v/>
          </cell>
          <cell r="D4082" t="str">
            <v/>
          </cell>
          <cell r="F4082">
            <v>0</v>
          </cell>
          <cell r="G4082">
            <v>0</v>
          </cell>
        </row>
        <row r="4083">
          <cell r="A4083" t="str">
            <v/>
          </cell>
          <cell r="B4083" t="str">
            <v/>
          </cell>
          <cell r="D4083" t="str">
            <v/>
          </cell>
          <cell r="F4083">
            <v>0</v>
          </cell>
          <cell r="G4083">
            <v>0</v>
          </cell>
        </row>
        <row r="4084">
          <cell r="A4084" t="str">
            <v/>
          </cell>
          <cell r="B4084" t="str">
            <v/>
          </cell>
          <cell r="D4084" t="str">
            <v/>
          </cell>
          <cell r="F4084">
            <v>0</v>
          </cell>
          <cell r="G4084">
            <v>0</v>
          </cell>
        </row>
        <row r="4085">
          <cell r="A4085" t="str">
            <v/>
          </cell>
          <cell r="B4085" t="str">
            <v/>
          </cell>
          <cell r="D4085" t="str">
            <v/>
          </cell>
          <cell r="F4085">
            <v>0</v>
          </cell>
          <cell r="G4085">
            <v>0</v>
          </cell>
        </row>
        <row r="4086">
          <cell r="F4086" t="str">
            <v>Total B</v>
          </cell>
          <cell r="G4086">
            <v>0</v>
          </cell>
        </row>
        <row r="4087">
          <cell r="C4087" t="str">
            <v>C - EQUIPOS</v>
          </cell>
        </row>
        <row r="4088">
          <cell r="A4088" t="str">
            <v/>
          </cell>
          <cell r="B4088" t="str">
            <v/>
          </cell>
          <cell r="D4088" t="str">
            <v/>
          </cell>
          <cell r="F4088">
            <v>0</v>
          </cell>
          <cell r="G4088">
            <v>0</v>
          </cell>
        </row>
        <row r="4089">
          <cell r="A4089" t="str">
            <v/>
          </cell>
          <cell r="B4089" t="str">
            <v/>
          </cell>
          <cell r="D4089" t="str">
            <v/>
          </cell>
          <cell r="F4089">
            <v>0</v>
          </cell>
          <cell r="G4089">
            <v>0</v>
          </cell>
        </row>
        <row r="4090">
          <cell r="A4090" t="str">
            <v/>
          </cell>
          <cell r="B4090" t="str">
            <v/>
          </cell>
          <cell r="D4090" t="str">
            <v/>
          </cell>
          <cell r="F4090">
            <v>0</v>
          </cell>
          <cell r="G4090">
            <v>0</v>
          </cell>
        </row>
        <row r="4091">
          <cell r="A4091" t="str">
            <v/>
          </cell>
          <cell r="B4091" t="str">
            <v/>
          </cell>
          <cell r="D4091" t="str">
            <v/>
          </cell>
          <cell r="F4091">
            <v>0</v>
          </cell>
          <cell r="G4091">
            <v>0</v>
          </cell>
        </row>
        <row r="4092">
          <cell r="A4092" t="str">
            <v/>
          </cell>
          <cell r="B4092" t="str">
            <v/>
          </cell>
          <cell r="D4092" t="str">
            <v/>
          </cell>
          <cell r="F4092">
            <v>0</v>
          </cell>
          <cell r="G4092">
            <v>0</v>
          </cell>
        </row>
        <row r="4093">
          <cell r="A4093" t="str">
            <v/>
          </cell>
          <cell r="B4093" t="str">
            <v/>
          </cell>
          <cell r="D4093" t="str">
            <v/>
          </cell>
          <cell r="F4093">
            <v>0</v>
          </cell>
          <cell r="G4093">
            <v>0</v>
          </cell>
        </row>
        <row r="4094">
          <cell r="A4094" t="str">
            <v/>
          </cell>
          <cell r="B4094" t="str">
            <v/>
          </cell>
          <cell r="D4094" t="str">
            <v/>
          </cell>
          <cell r="F4094">
            <v>0</v>
          </cell>
          <cell r="G4094">
            <v>0</v>
          </cell>
        </row>
        <row r="4095">
          <cell r="A4095" t="str">
            <v/>
          </cell>
          <cell r="B4095" t="str">
            <v/>
          </cell>
          <cell r="D4095" t="str">
            <v/>
          </cell>
          <cell r="F4095">
            <v>0</v>
          </cell>
          <cell r="G4095">
            <v>0</v>
          </cell>
        </row>
        <row r="4096">
          <cell r="A4096" t="str">
            <v/>
          </cell>
          <cell r="B4096" t="str">
            <v/>
          </cell>
          <cell r="D4096" t="str">
            <v/>
          </cell>
          <cell r="F4096">
            <v>0</v>
          </cell>
          <cell r="G4096">
            <v>0</v>
          </cell>
        </row>
        <row r="4097">
          <cell r="F4097" t="str">
            <v>Total C</v>
          </cell>
          <cell r="G4097">
            <v>0</v>
          </cell>
        </row>
        <row r="4099">
          <cell r="A4099" t="str">
            <v/>
          </cell>
          <cell r="B4099" t="str">
            <v/>
          </cell>
          <cell r="D4099" t="str">
            <v>Costo  Neto</v>
          </cell>
          <cell r="F4099" t="str">
            <v>Total D=A+B+C</v>
          </cell>
          <cell r="G4099">
            <v>0</v>
          </cell>
        </row>
        <row r="4101">
          <cell r="A4101" t="str">
            <v>ANALISIS DE PRECIOS</v>
          </cell>
        </row>
        <row r="4102">
          <cell r="A4102" t="str">
            <v>COMITENTE:</v>
          </cell>
          <cell r="B4102" t="str">
            <v>DIRECCIÓN DE INFRAESTRUCTURA ESCOLAR</v>
          </cell>
        </row>
        <row r="4103">
          <cell r="A4103" t="str">
            <v>CONTRATISTA:</v>
          </cell>
          <cell r="B4103">
            <v>0</v>
          </cell>
        </row>
        <row r="4104">
          <cell r="A4104" t="str">
            <v>OBRA:</v>
          </cell>
          <cell r="B4104" t="str">
            <v>ESCUELA 24 DE SEPTIEMBRE</v>
          </cell>
          <cell r="F4104" t="str">
            <v>PRECIOS A:</v>
          </cell>
          <cell r="G4104">
            <v>0</v>
          </cell>
        </row>
        <row r="4105">
          <cell r="A4105" t="str">
            <v>UBICACIÓN:</v>
          </cell>
          <cell r="B4105" t="str">
            <v>DEPARTAMENTO JACHAL</v>
          </cell>
        </row>
        <row r="4106">
          <cell r="A4106" t="str">
            <v>RUBRO:</v>
          </cell>
          <cell r="B4106" t="str">
            <v/>
          </cell>
          <cell r="C4106" t="str">
            <v/>
          </cell>
        </row>
        <row r="4107">
          <cell r="A4107" t="str">
            <v>ITEM:</v>
          </cell>
          <cell r="B4107" t="str">
            <v/>
          </cell>
          <cell r="C4107" t="str">
            <v/>
          </cell>
          <cell r="F4107" t="str">
            <v>UNIDAD:</v>
          </cell>
          <cell r="G4107" t="str">
            <v/>
          </cell>
        </row>
        <row r="4109">
          <cell r="A4109" t="str">
            <v>DATOS REDETERMINACION</v>
          </cell>
          <cell r="C4109" t="str">
            <v>DESIGNACION</v>
          </cell>
          <cell r="D4109" t="str">
            <v>U</v>
          </cell>
          <cell r="E4109" t="str">
            <v>Cantidad</v>
          </cell>
          <cell r="F4109" t="str">
            <v>$ Unitarios</v>
          </cell>
          <cell r="G4109" t="str">
            <v>$ Parcial</v>
          </cell>
        </row>
        <row r="4110">
          <cell r="A4110" t="str">
            <v>CÓDIGO</v>
          </cell>
          <cell r="B4110" t="str">
            <v>DESCRIPCIÓN</v>
          </cell>
        </row>
        <row r="4111">
          <cell r="C4111" t="str">
            <v>A - MATERIALES</v>
          </cell>
        </row>
        <row r="4112">
          <cell r="A4112" t="str">
            <v/>
          </cell>
          <cell r="B4112" t="str">
            <v/>
          </cell>
          <cell r="D4112" t="str">
            <v/>
          </cell>
          <cell r="F4112">
            <v>0</v>
          </cell>
          <cell r="G4112">
            <v>0</v>
          </cell>
        </row>
        <row r="4113">
          <cell r="A4113" t="str">
            <v/>
          </cell>
          <cell r="B4113" t="str">
            <v/>
          </cell>
          <cell r="D4113" t="str">
            <v/>
          </cell>
          <cell r="F4113">
            <v>0</v>
          </cell>
          <cell r="G4113">
            <v>0</v>
          </cell>
        </row>
        <row r="4114">
          <cell r="A4114" t="str">
            <v/>
          </cell>
          <cell r="B4114" t="str">
            <v/>
          </cell>
          <cell r="D4114" t="str">
            <v/>
          </cell>
          <cell r="F4114">
            <v>0</v>
          </cell>
          <cell r="G4114">
            <v>0</v>
          </cell>
        </row>
        <row r="4115">
          <cell r="A4115" t="str">
            <v/>
          </cell>
          <cell r="B4115" t="str">
            <v/>
          </cell>
          <cell r="D4115" t="str">
            <v/>
          </cell>
          <cell r="F4115">
            <v>0</v>
          </cell>
          <cell r="G4115">
            <v>0</v>
          </cell>
        </row>
        <row r="4116">
          <cell r="A4116" t="str">
            <v/>
          </cell>
          <cell r="B4116" t="str">
            <v/>
          </cell>
          <cell r="D4116" t="str">
            <v/>
          </cell>
          <cell r="F4116">
            <v>0</v>
          </cell>
          <cell r="G4116">
            <v>0</v>
          </cell>
        </row>
        <row r="4117">
          <cell r="A4117" t="str">
            <v/>
          </cell>
          <cell r="B4117" t="str">
            <v/>
          </cell>
          <cell r="D4117" t="str">
            <v/>
          </cell>
          <cell r="F4117">
            <v>0</v>
          </cell>
          <cell r="G4117">
            <v>0</v>
          </cell>
        </row>
        <row r="4118">
          <cell r="A4118" t="str">
            <v/>
          </cell>
          <cell r="B4118" t="str">
            <v/>
          </cell>
          <cell r="D4118" t="str">
            <v/>
          </cell>
          <cell r="F4118">
            <v>0</v>
          </cell>
          <cell r="G4118">
            <v>0</v>
          </cell>
        </row>
        <row r="4119">
          <cell r="A4119" t="str">
            <v/>
          </cell>
          <cell r="B4119" t="str">
            <v/>
          </cell>
          <cell r="D4119" t="str">
            <v/>
          </cell>
          <cell r="F4119">
            <v>0</v>
          </cell>
          <cell r="G4119">
            <v>0</v>
          </cell>
        </row>
        <row r="4120">
          <cell r="A4120" t="str">
            <v/>
          </cell>
          <cell r="B4120" t="str">
            <v/>
          </cell>
          <cell r="D4120" t="str">
            <v/>
          </cell>
          <cell r="F4120">
            <v>0</v>
          </cell>
          <cell r="G4120">
            <v>0</v>
          </cell>
        </row>
        <row r="4121">
          <cell r="A4121" t="str">
            <v/>
          </cell>
          <cell r="B4121" t="str">
            <v/>
          </cell>
          <cell r="D4121" t="str">
            <v/>
          </cell>
          <cell r="F4121">
            <v>0</v>
          </cell>
          <cell r="G4121">
            <v>0</v>
          </cell>
        </row>
        <row r="4122">
          <cell r="A4122" t="str">
            <v/>
          </cell>
          <cell r="B4122" t="str">
            <v/>
          </cell>
          <cell r="D4122" t="str">
            <v/>
          </cell>
          <cell r="F4122">
            <v>0</v>
          </cell>
          <cell r="G4122">
            <v>0</v>
          </cell>
        </row>
        <row r="4123">
          <cell r="A4123" t="str">
            <v/>
          </cell>
          <cell r="B4123" t="str">
            <v/>
          </cell>
          <cell r="D4123" t="str">
            <v/>
          </cell>
          <cell r="F4123">
            <v>0</v>
          </cell>
          <cell r="G4123">
            <v>0</v>
          </cell>
        </row>
        <row r="4124">
          <cell r="A4124" t="str">
            <v/>
          </cell>
          <cell r="B4124" t="str">
            <v/>
          </cell>
          <cell r="D4124" t="str">
            <v/>
          </cell>
          <cell r="F4124">
            <v>0</v>
          </cell>
          <cell r="G4124">
            <v>0</v>
          </cell>
        </row>
        <row r="4125">
          <cell r="A4125" t="str">
            <v/>
          </cell>
          <cell r="B4125" t="str">
            <v/>
          </cell>
          <cell r="D4125" t="str">
            <v/>
          </cell>
          <cell r="F4125">
            <v>0</v>
          </cell>
          <cell r="G4125">
            <v>0</v>
          </cell>
        </row>
        <row r="4126">
          <cell r="F4126" t="str">
            <v>Total A</v>
          </cell>
          <cell r="G4126">
            <v>0</v>
          </cell>
        </row>
        <row r="4127">
          <cell r="C4127" t="str">
            <v>B - MANO DE OBRA</v>
          </cell>
        </row>
        <row r="4128">
          <cell r="A4128" t="str">
            <v/>
          </cell>
          <cell r="B4128" t="str">
            <v/>
          </cell>
          <cell r="D4128" t="str">
            <v/>
          </cell>
          <cell r="F4128">
            <v>0</v>
          </cell>
          <cell r="G4128">
            <v>0</v>
          </cell>
        </row>
        <row r="4129">
          <cell r="A4129" t="str">
            <v/>
          </cell>
          <cell r="B4129" t="str">
            <v/>
          </cell>
          <cell r="D4129" t="str">
            <v/>
          </cell>
          <cell r="F4129">
            <v>0</v>
          </cell>
          <cell r="G4129">
            <v>0</v>
          </cell>
        </row>
        <row r="4130">
          <cell r="A4130" t="str">
            <v/>
          </cell>
          <cell r="B4130" t="str">
            <v/>
          </cell>
          <cell r="D4130" t="str">
            <v/>
          </cell>
          <cell r="F4130">
            <v>0</v>
          </cell>
          <cell r="G4130">
            <v>0</v>
          </cell>
        </row>
        <row r="4131">
          <cell r="A4131" t="str">
            <v/>
          </cell>
          <cell r="B4131" t="str">
            <v/>
          </cell>
          <cell r="D4131" t="str">
            <v/>
          </cell>
          <cell r="F4131">
            <v>0</v>
          </cell>
          <cell r="G4131">
            <v>0</v>
          </cell>
        </row>
        <row r="4132">
          <cell r="A4132" t="str">
            <v/>
          </cell>
          <cell r="B4132" t="str">
            <v/>
          </cell>
          <cell r="D4132" t="str">
            <v/>
          </cell>
          <cell r="F4132">
            <v>0</v>
          </cell>
          <cell r="G4132">
            <v>0</v>
          </cell>
        </row>
        <row r="4133">
          <cell r="A4133" t="str">
            <v/>
          </cell>
          <cell r="B4133" t="str">
            <v/>
          </cell>
          <cell r="D4133" t="str">
            <v/>
          </cell>
          <cell r="F4133">
            <v>0</v>
          </cell>
          <cell r="G4133">
            <v>0</v>
          </cell>
        </row>
        <row r="4134">
          <cell r="A4134" t="str">
            <v/>
          </cell>
          <cell r="B4134" t="str">
            <v/>
          </cell>
          <cell r="D4134" t="str">
            <v/>
          </cell>
          <cell r="F4134">
            <v>0</v>
          </cell>
          <cell r="G4134">
            <v>0</v>
          </cell>
        </row>
        <row r="4135">
          <cell r="A4135" t="str">
            <v/>
          </cell>
          <cell r="B4135" t="str">
            <v/>
          </cell>
          <cell r="D4135" t="str">
            <v/>
          </cell>
          <cell r="F4135">
            <v>0</v>
          </cell>
          <cell r="G4135">
            <v>0</v>
          </cell>
        </row>
        <row r="4136">
          <cell r="F4136" t="str">
            <v>Total B</v>
          </cell>
          <cell r="G4136">
            <v>0</v>
          </cell>
        </row>
        <row r="4137">
          <cell r="C4137" t="str">
            <v>C - EQUIPOS</v>
          </cell>
        </row>
        <row r="4138">
          <cell r="A4138" t="str">
            <v/>
          </cell>
          <cell r="B4138" t="str">
            <v/>
          </cell>
          <cell r="D4138" t="str">
            <v/>
          </cell>
          <cell r="F4138">
            <v>0</v>
          </cell>
          <cell r="G4138">
            <v>0</v>
          </cell>
        </row>
        <row r="4139">
          <cell r="A4139" t="str">
            <v/>
          </cell>
          <cell r="B4139" t="str">
            <v/>
          </cell>
          <cell r="D4139" t="str">
            <v/>
          </cell>
          <cell r="F4139">
            <v>0</v>
          </cell>
          <cell r="G4139">
            <v>0</v>
          </cell>
        </row>
        <row r="4140">
          <cell r="A4140" t="str">
            <v/>
          </cell>
          <cell r="B4140" t="str">
            <v/>
          </cell>
          <cell r="D4140" t="str">
            <v/>
          </cell>
          <cell r="F4140">
            <v>0</v>
          </cell>
          <cell r="G4140">
            <v>0</v>
          </cell>
        </row>
        <row r="4141">
          <cell r="A4141" t="str">
            <v/>
          </cell>
          <cell r="B4141" t="str">
            <v/>
          </cell>
          <cell r="D4141" t="str">
            <v/>
          </cell>
          <cell r="F4141">
            <v>0</v>
          </cell>
          <cell r="G4141">
            <v>0</v>
          </cell>
        </row>
        <row r="4142">
          <cell r="A4142" t="str">
            <v/>
          </cell>
          <cell r="B4142" t="str">
            <v/>
          </cell>
          <cell r="D4142" t="str">
            <v/>
          </cell>
          <cell r="F4142">
            <v>0</v>
          </cell>
          <cell r="G4142">
            <v>0</v>
          </cell>
        </row>
        <row r="4143">
          <cell r="A4143" t="str">
            <v/>
          </cell>
          <cell r="B4143" t="str">
            <v/>
          </cell>
          <cell r="D4143" t="str">
            <v/>
          </cell>
          <cell r="F4143">
            <v>0</v>
          </cell>
          <cell r="G4143">
            <v>0</v>
          </cell>
        </row>
        <row r="4144">
          <cell r="A4144" t="str">
            <v/>
          </cell>
          <cell r="B4144" t="str">
            <v/>
          </cell>
          <cell r="D4144" t="str">
            <v/>
          </cell>
          <cell r="F4144">
            <v>0</v>
          </cell>
          <cell r="G4144">
            <v>0</v>
          </cell>
        </row>
        <row r="4145">
          <cell r="A4145" t="str">
            <v/>
          </cell>
          <cell r="B4145" t="str">
            <v/>
          </cell>
          <cell r="D4145" t="str">
            <v/>
          </cell>
          <cell r="F4145">
            <v>0</v>
          </cell>
          <cell r="G4145">
            <v>0</v>
          </cell>
        </row>
        <row r="4146">
          <cell r="A4146" t="str">
            <v/>
          </cell>
          <cell r="B4146" t="str">
            <v/>
          </cell>
          <cell r="D4146" t="str">
            <v/>
          </cell>
          <cell r="F4146">
            <v>0</v>
          </cell>
          <cell r="G4146">
            <v>0</v>
          </cell>
        </row>
        <row r="4147">
          <cell r="F4147" t="str">
            <v>Total C</v>
          </cell>
          <cell r="G4147">
            <v>0</v>
          </cell>
        </row>
        <row r="4149">
          <cell r="A4149" t="str">
            <v/>
          </cell>
          <cell r="B4149" t="str">
            <v/>
          </cell>
          <cell r="D4149" t="str">
            <v>Costo  Neto</v>
          </cell>
          <cell r="F4149" t="str">
            <v>Total D=A+B+C</v>
          </cell>
          <cell r="G4149">
            <v>0</v>
          </cell>
        </row>
        <row r="4151">
          <cell r="A4151" t="str">
            <v>ANALISIS DE PRECIOS</v>
          </cell>
        </row>
        <row r="4152">
          <cell r="A4152" t="str">
            <v>COMITENTE:</v>
          </cell>
          <cell r="B4152" t="str">
            <v>DIRECCIÓN DE INFRAESTRUCTURA ESCOLAR</v>
          </cell>
        </row>
        <row r="4153">
          <cell r="A4153" t="str">
            <v>CONTRATISTA:</v>
          </cell>
          <cell r="B4153">
            <v>0</v>
          </cell>
        </row>
        <row r="4154">
          <cell r="A4154" t="str">
            <v>OBRA:</v>
          </cell>
          <cell r="B4154" t="str">
            <v>ESCUELA 24 DE SEPTIEMBRE</v>
          </cell>
          <cell r="F4154" t="str">
            <v>PRECIOS A:</v>
          </cell>
          <cell r="G4154">
            <v>0</v>
          </cell>
        </row>
        <row r="4155">
          <cell r="A4155" t="str">
            <v>UBICACIÓN:</v>
          </cell>
          <cell r="B4155" t="str">
            <v>DEPARTAMENTO JACHAL</v>
          </cell>
        </row>
        <row r="4156">
          <cell r="A4156" t="str">
            <v>RUBRO:</v>
          </cell>
          <cell r="B4156" t="str">
            <v/>
          </cell>
          <cell r="C4156" t="str">
            <v/>
          </cell>
        </row>
        <row r="4157">
          <cell r="A4157" t="str">
            <v>ITEM:</v>
          </cell>
          <cell r="B4157" t="str">
            <v/>
          </cell>
          <cell r="C4157" t="str">
            <v/>
          </cell>
          <cell r="F4157" t="str">
            <v>UNIDAD:</v>
          </cell>
          <cell r="G4157" t="str">
            <v/>
          </cell>
        </row>
        <row r="4159">
          <cell r="A4159" t="str">
            <v>DATOS REDETERMINACION</v>
          </cell>
          <cell r="C4159" t="str">
            <v>DESIGNACION</v>
          </cell>
          <cell r="D4159" t="str">
            <v>U</v>
          </cell>
          <cell r="E4159" t="str">
            <v>Cantidad</v>
          </cell>
          <cell r="F4159" t="str">
            <v>$ Unitarios</v>
          </cell>
          <cell r="G4159" t="str">
            <v>$ Parcial</v>
          </cell>
        </row>
        <row r="4160">
          <cell r="A4160" t="str">
            <v>CÓDIGO</v>
          </cell>
          <cell r="B4160" t="str">
            <v>DESCRIPCIÓN</v>
          </cell>
        </row>
        <row r="4161">
          <cell r="C4161" t="str">
            <v>A - MATERIALES</v>
          </cell>
        </row>
        <row r="4162">
          <cell r="A4162" t="str">
            <v/>
          </cell>
          <cell r="B4162" t="str">
            <v/>
          </cell>
          <cell r="D4162" t="str">
            <v/>
          </cell>
          <cell r="F4162">
            <v>0</v>
          </cell>
          <cell r="G4162">
            <v>0</v>
          </cell>
        </row>
        <row r="4163">
          <cell r="A4163" t="str">
            <v/>
          </cell>
          <cell r="B4163" t="str">
            <v/>
          </cell>
          <cell r="D4163" t="str">
            <v/>
          </cell>
          <cell r="F4163">
            <v>0</v>
          </cell>
          <cell r="G4163">
            <v>0</v>
          </cell>
        </row>
        <row r="4164">
          <cell r="A4164" t="str">
            <v/>
          </cell>
          <cell r="B4164" t="str">
            <v/>
          </cell>
          <cell r="D4164" t="str">
            <v/>
          </cell>
          <cell r="F4164">
            <v>0</v>
          </cell>
          <cell r="G4164">
            <v>0</v>
          </cell>
        </row>
        <row r="4165">
          <cell r="A4165" t="str">
            <v/>
          </cell>
          <cell r="B4165" t="str">
            <v/>
          </cell>
          <cell r="D4165" t="str">
            <v/>
          </cell>
          <cell r="F4165">
            <v>0</v>
          </cell>
          <cell r="G4165">
            <v>0</v>
          </cell>
        </row>
        <row r="4166">
          <cell r="A4166" t="str">
            <v/>
          </cell>
          <cell r="B4166" t="str">
            <v/>
          </cell>
          <cell r="D4166" t="str">
            <v/>
          </cell>
          <cell r="F4166">
            <v>0</v>
          </cell>
          <cell r="G4166">
            <v>0</v>
          </cell>
        </row>
        <row r="4167">
          <cell r="A4167" t="str">
            <v/>
          </cell>
          <cell r="B4167" t="str">
            <v/>
          </cell>
          <cell r="D4167" t="str">
            <v/>
          </cell>
          <cell r="F4167">
            <v>0</v>
          </cell>
          <cell r="G4167">
            <v>0</v>
          </cell>
        </row>
        <row r="4168">
          <cell r="A4168" t="str">
            <v/>
          </cell>
          <cell r="B4168" t="str">
            <v/>
          </cell>
          <cell r="D4168" t="str">
            <v/>
          </cell>
          <cell r="F4168">
            <v>0</v>
          </cell>
          <cell r="G4168">
            <v>0</v>
          </cell>
        </row>
        <row r="4169">
          <cell r="A4169" t="str">
            <v/>
          </cell>
          <cell r="B4169" t="str">
            <v/>
          </cell>
          <cell r="D4169" t="str">
            <v/>
          </cell>
          <cell r="F4169">
            <v>0</v>
          </cell>
          <cell r="G4169">
            <v>0</v>
          </cell>
        </row>
        <row r="4170">
          <cell r="A4170" t="str">
            <v/>
          </cell>
          <cell r="B4170" t="str">
            <v/>
          </cell>
          <cell r="D4170" t="str">
            <v/>
          </cell>
          <cell r="F4170">
            <v>0</v>
          </cell>
          <cell r="G4170">
            <v>0</v>
          </cell>
        </row>
        <row r="4171">
          <cell r="A4171" t="str">
            <v/>
          </cell>
          <cell r="B4171" t="str">
            <v/>
          </cell>
          <cell r="D4171" t="str">
            <v/>
          </cell>
          <cell r="F4171">
            <v>0</v>
          </cell>
          <cell r="G4171">
            <v>0</v>
          </cell>
        </row>
        <row r="4172">
          <cell r="A4172" t="str">
            <v/>
          </cell>
          <cell r="B4172" t="str">
            <v/>
          </cell>
          <cell r="D4172" t="str">
            <v/>
          </cell>
          <cell r="F4172">
            <v>0</v>
          </cell>
          <cell r="G4172">
            <v>0</v>
          </cell>
        </row>
        <row r="4173">
          <cell r="A4173" t="str">
            <v/>
          </cell>
          <cell r="B4173" t="str">
            <v/>
          </cell>
          <cell r="D4173" t="str">
            <v/>
          </cell>
          <cell r="F4173">
            <v>0</v>
          </cell>
          <cell r="G4173">
            <v>0</v>
          </cell>
        </row>
        <row r="4174">
          <cell r="A4174" t="str">
            <v/>
          </cell>
          <cell r="B4174" t="str">
            <v/>
          </cell>
          <cell r="D4174" t="str">
            <v/>
          </cell>
          <cell r="F4174">
            <v>0</v>
          </cell>
          <cell r="G4174">
            <v>0</v>
          </cell>
        </row>
        <row r="4175">
          <cell r="A4175" t="str">
            <v/>
          </cell>
          <cell r="B4175" t="str">
            <v/>
          </cell>
          <cell r="D4175" t="str">
            <v/>
          </cell>
          <cell r="F4175">
            <v>0</v>
          </cell>
          <cell r="G4175">
            <v>0</v>
          </cell>
        </row>
        <row r="4176">
          <cell r="F4176" t="str">
            <v>Total A</v>
          </cell>
          <cell r="G4176">
            <v>0</v>
          </cell>
        </row>
        <row r="4177">
          <cell r="C4177" t="str">
            <v>B - MANO DE OBRA</v>
          </cell>
        </row>
        <row r="4178">
          <cell r="A4178" t="str">
            <v/>
          </cell>
          <cell r="B4178" t="str">
            <v/>
          </cell>
          <cell r="D4178" t="str">
            <v/>
          </cell>
          <cell r="F4178">
            <v>0</v>
          </cell>
          <cell r="G4178">
            <v>0</v>
          </cell>
        </row>
        <row r="4179">
          <cell r="A4179" t="str">
            <v/>
          </cell>
          <cell r="B4179" t="str">
            <v/>
          </cell>
          <cell r="D4179" t="str">
            <v/>
          </cell>
          <cell r="F4179">
            <v>0</v>
          </cell>
          <cell r="G4179">
            <v>0</v>
          </cell>
        </row>
        <row r="4180">
          <cell r="A4180" t="str">
            <v/>
          </cell>
          <cell r="B4180" t="str">
            <v/>
          </cell>
          <cell r="D4180" t="str">
            <v/>
          </cell>
          <cell r="F4180">
            <v>0</v>
          </cell>
          <cell r="G4180">
            <v>0</v>
          </cell>
        </row>
        <row r="4181">
          <cell r="A4181" t="str">
            <v/>
          </cell>
          <cell r="B4181" t="str">
            <v/>
          </cell>
          <cell r="D4181" t="str">
            <v/>
          </cell>
          <cell r="F4181">
            <v>0</v>
          </cell>
          <cell r="G4181">
            <v>0</v>
          </cell>
        </row>
        <row r="4182">
          <cell r="A4182" t="str">
            <v/>
          </cell>
          <cell r="B4182" t="str">
            <v/>
          </cell>
          <cell r="D4182" t="str">
            <v/>
          </cell>
          <cell r="F4182">
            <v>0</v>
          </cell>
          <cell r="G4182">
            <v>0</v>
          </cell>
        </row>
        <row r="4183">
          <cell r="A4183" t="str">
            <v/>
          </cell>
          <cell r="B4183" t="str">
            <v/>
          </cell>
          <cell r="D4183" t="str">
            <v/>
          </cell>
          <cell r="F4183">
            <v>0</v>
          </cell>
          <cell r="G4183">
            <v>0</v>
          </cell>
        </row>
        <row r="4184">
          <cell r="A4184" t="str">
            <v/>
          </cell>
          <cell r="B4184" t="str">
            <v/>
          </cell>
          <cell r="D4184" t="str">
            <v/>
          </cell>
          <cell r="F4184">
            <v>0</v>
          </cell>
          <cell r="G4184">
            <v>0</v>
          </cell>
        </row>
        <row r="4185">
          <cell r="A4185" t="str">
            <v/>
          </cell>
          <cell r="B4185" t="str">
            <v/>
          </cell>
          <cell r="D4185" t="str">
            <v/>
          </cell>
          <cell r="F4185">
            <v>0</v>
          </cell>
          <cell r="G4185">
            <v>0</v>
          </cell>
        </row>
        <row r="4186">
          <cell r="F4186" t="str">
            <v>Total B</v>
          </cell>
          <cell r="G4186">
            <v>0</v>
          </cell>
        </row>
        <row r="4187">
          <cell r="C4187" t="str">
            <v>C - EQUIPOS</v>
          </cell>
        </row>
        <row r="4188">
          <cell r="A4188" t="str">
            <v/>
          </cell>
          <cell r="B4188" t="str">
            <v/>
          </cell>
          <cell r="D4188" t="str">
            <v/>
          </cell>
          <cell r="F4188">
            <v>0</v>
          </cell>
          <cell r="G4188">
            <v>0</v>
          </cell>
        </row>
        <row r="4189">
          <cell r="A4189" t="str">
            <v/>
          </cell>
          <cell r="B4189" t="str">
            <v/>
          </cell>
          <cell r="D4189" t="str">
            <v/>
          </cell>
          <cell r="F4189">
            <v>0</v>
          </cell>
          <cell r="G4189">
            <v>0</v>
          </cell>
        </row>
        <row r="4190">
          <cell r="A4190" t="str">
            <v/>
          </cell>
          <cell r="B4190" t="str">
            <v/>
          </cell>
          <cell r="D4190" t="str">
            <v/>
          </cell>
          <cell r="F4190">
            <v>0</v>
          </cell>
          <cell r="G4190">
            <v>0</v>
          </cell>
        </row>
        <row r="4191">
          <cell r="A4191" t="str">
            <v/>
          </cell>
          <cell r="B4191" t="str">
            <v/>
          </cell>
          <cell r="D4191" t="str">
            <v/>
          </cell>
          <cell r="F4191">
            <v>0</v>
          </cell>
          <cell r="G4191">
            <v>0</v>
          </cell>
        </row>
        <row r="4192">
          <cell r="A4192" t="str">
            <v/>
          </cell>
          <cell r="B4192" t="str">
            <v/>
          </cell>
          <cell r="D4192" t="str">
            <v/>
          </cell>
          <cell r="F4192">
            <v>0</v>
          </cell>
          <cell r="G4192">
            <v>0</v>
          </cell>
        </row>
        <row r="4193">
          <cell r="A4193" t="str">
            <v/>
          </cell>
          <cell r="B4193" t="str">
            <v/>
          </cell>
          <cell r="D4193" t="str">
            <v/>
          </cell>
          <cell r="F4193">
            <v>0</v>
          </cell>
          <cell r="G4193">
            <v>0</v>
          </cell>
        </row>
        <row r="4194">
          <cell r="A4194" t="str">
            <v/>
          </cell>
          <cell r="B4194" t="str">
            <v/>
          </cell>
          <cell r="D4194" t="str">
            <v/>
          </cell>
          <cell r="F4194">
            <v>0</v>
          </cell>
          <cell r="G4194">
            <v>0</v>
          </cell>
        </row>
        <row r="4195">
          <cell r="A4195" t="str">
            <v/>
          </cell>
          <cell r="B4195" t="str">
            <v/>
          </cell>
          <cell r="D4195" t="str">
            <v/>
          </cell>
          <cell r="F4195">
            <v>0</v>
          </cell>
          <cell r="G4195">
            <v>0</v>
          </cell>
        </row>
        <row r="4196">
          <cell r="A4196" t="str">
            <v/>
          </cell>
          <cell r="B4196" t="str">
            <v/>
          </cell>
          <cell r="D4196" t="str">
            <v/>
          </cell>
          <cell r="F4196">
            <v>0</v>
          </cell>
          <cell r="G4196">
            <v>0</v>
          </cell>
        </row>
        <row r="4197">
          <cell r="F4197" t="str">
            <v>Total C</v>
          </cell>
          <cell r="G4197">
            <v>0</v>
          </cell>
        </row>
        <row r="4199">
          <cell r="A4199" t="str">
            <v/>
          </cell>
          <cell r="B4199" t="str">
            <v/>
          </cell>
          <cell r="D4199" t="str">
            <v>Costo  Neto</v>
          </cell>
          <cell r="F4199" t="str">
            <v>Total D=A+B+C</v>
          </cell>
          <cell r="G4199">
            <v>0</v>
          </cell>
        </row>
        <row r="4201">
          <cell r="A4201" t="str">
            <v>ANALISIS DE PRECIOS</v>
          </cell>
        </row>
        <row r="4202">
          <cell r="A4202" t="str">
            <v>COMITENTE:</v>
          </cell>
          <cell r="B4202" t="str">
            <v>DIRECCIÓN DE INFRAESTRUCTURA ESCOLAR</v>
          </cell>
        </row>
        <row r="4203">
          <cell r="A4203" t="str">
            <v>CONTRATISTA:</v>
          </cell>
          <cell r="B4203">
            <v>0</v>
          </cell>
        </row>
        <row r="4204">
          <cell r="A4204" t="str">
            <v>OBRA:</v>
          </cell>
          <cell r="B4204" t="str">
            <v>ESCUELA 24 DE SEPTIEMBRE</v>
          </cell>
          <cell r="F4204" t="str">
            <v>PRECIOS A:</v>
          </cell>
          <cell r="G4204">
            <v>0</v>
          </cell>
        </row>
        <row r="4205">
          <cell r="A4205" t="str">
            <v>UBICACIÓN:</v>
          </cell>
          <cell r="B4205" t="str">
            <v>DEPARTAMENTO JACHAL</v>
          </cell>
        </row>
        <row r="4206">
          <cell r="A4206" t="str">
            <v>RUBRO:</v>
          </cell>
          <cell r="B4206" t="str">
            <v/>
          </cell>
          <cell r="C4206" t="str">
            <v/>
          </cell>
        </row>
        <row r="4207">
          <cell r="A4207" t="str">
            <v>ITEM:</v>
          </cell>
          <cell r="B4207" t="str">
            <v/>
          </cell>
          <cell r="C4207" t="str">
            <v/>
          </cell>
          <cell r="F4207" t="str">
            <v>UNIDAD:</v>
          </cell>
          <cell r="G4207" t="str">
            <v/>
          </cell>
        </row>
        <row r="4209">
          <cell r="A4209" t="str">
            <v>DATOS REDETERMINACION</v>
          </cell>
          <cell r="C4209" t="str">
            <v>DESIGNACION</v>
          </cell>
          <cell r="D4209" t="str">
            <v>U</v>
          </cell>
          <cell r="E4209" t="str">
            <v>Cantidad</v>
          </cell>
          <cell r="F4209" t="str">
            <v>$ Unitarios</v>
          </cell>
          <cell r="G4209" t="str">
            <v>$ Parcial</v>
          </cell>
        </row>
        <row r="4210">
          <cell r="A4210" t="str">
            <v>CÓDIGO</v>
          </cell>
          <cell r="B4210" t="str">
            <v>DESCRIPCIÓN</v>
          </cell>
        </row>
        <row r="4211">
          <cell r="C4211" t="str">
            <v>A - MATERIALES</v>
          </cell>
        </row>
        <row r="4212">
          <cell r="A4212" t="str">
            <v/>
          </cell>
          <cell r="B4212" t="str">
            <v/>
          </cell>
          <cell r="D4212" t="str">
            <v/>
          </cell>
          <cell r="F4212">
            <v>0</v>
          </cell>
          <cell r="G4212">
            <v>0</v>
          </cell>
        </row>
        <row r="4213">
          <cell r="A4213" t="str">
            <v/>
          </cell>
          <cell r="B4213" t="str">
            <v/>
          </cell>
          <cell r="D4213" t="str">
            <v/>
          </cell>
          <cell r="F4213">
            <v>0</v>
          </cell>
          <cell r="G4213">
            <v>0</v>
          </cell>
        </row>
        <row r="4214">
          <cell r="A4214" t="str">
            <v/>
          </cell>
          <cell r="B4214" t="str">
            <v/>
          </cell>
          <cell r="D4214" t="str">
            <v/>
          </cell>
          <cell r="F4214">
            <v>0</v>
          </cell>
          <cell r="G4214">
            <v>0</v>
          </cell>
        </row>
        <row r="4215">
          <cell r="A4215" t="str">
            <v/>
          </cell>
          <cell r="B4215" t="str">
            <v/>
          </cell>
          <cell r="D4215" t="str">
            <v/>
          </cell>
          <cell r="F4215">
            <v>0</v>
          </cell>
          <cell r="G4215">
            <v>0</v>
          </cell>
        </row>
        <row r="4216">
          <cell r="A4216" t="str">
            <v/>
          </cell>
          <cell r="B4216" t="str">
            <v/>
          </cell>
          <cell r="D4216" t="str">
            <v/>
          </cell>
          <cell r="F4216">
            <v>0</v>
          </cell>
          <cell r="G4216">
            <v>0</v>
          </cell>
        </row>
        <row r="4217">
          <cell r="A4217" t="str">
            <v/>
          </cell>
          <cell r="B4217" t="str">
            <v/>
          </cell>
          <cell r="D4217" t="str">
            <v/>
          </cell>
          <cell r="F4217">
            <v>0</v>
          </cell>
          <cell r="G4217">
            <v>0</v>
          </cell>
        </row>
        <row r="4218">
          <cell r="A4218" t="str">
            <v/>
          </cell>
          <cell r="B4218" t="str">
            <v/>
          </cell>
          <cell r="D4218" t="str">
            <v/>
          </cell>
          <cell r="F4218">
            <v>0</v>
          </cell>
          <cell r="G4218">
            <v>0</v>
          </cell>
        </row>
        <row r="4219">
          <cell r="A4219" t="str">
            <v/>
          </cell>
          <cell r="B4219" t="str">
            <v/>
          </cell>
          <cell r="D4219" t="str">
            <v/>
          </cell>
          <cell r="F4219">
            <v>0</v>
          </cell>
          <cell r="G4219">
            <v>0</v>
          </cell>
        </row>
        <row r="4220">
          <cell r="A4220" t="str">
            <v/>
          </cell>
          <cell r="B4220" t="str">
            <v/>
          </cell>
          <cell r="D4220" t="str">
            <v/>
          </cell>
          <cell r="F4220">
            <v>0</v>
          </cell>
          <cell r="G4220">
            <v>0</v>
          </cell>
        </row>
        <row r="4221">
          <cell r="A4221" t="str">
            <v/>
          </cell>
          <cell r="B4221" t="str">
            <v/>
          </cell>
          <cell r="D4221" t="str">
            <v/>
          </cell>
          <cell r="F4221">
            <v>0</v>
          </cell>
          <cell r="G4221">
            <v>0</v>
          </cell>
        </row>
        <row r="4222">
          <cell r="A4222" t="str">
            <v/>
          </cell>
          <cell r="B4222" t="str">
            <v/>
          </cell>
          <cell r="D4222" t="str">
            <v/>
          </cell>
          <cell r="F4222">
            <v>0</v>
          </cell>
          <cell r="G4222">
            <v>0</v>
          </cell>
        </row>
        <row r="4223">
          <cell r="A4223" t="str">
            <v/>
          </cell>
          <cell r="B4223" t="str">
            <v/>
          </cell>
          <cell r="D4223" t="str">
            <v/>
          </cell>
          <cell r="F4223">
            <v>0</v>
          </cell>
          <cell r="G4223">
            <v>0</v>
          </cell>
        </row>
        <row r="4224">
          <cell r="A4224" t="str">
            <v/>
          </cell>
          <cell r="B4224" t="str">
            <v/>
          </cell>
          <cell r="D4224" t="str">
            <v/>
          </cell>
          <cell r="F4224">
            <v>0</v>
          </cell>
          <cell r="G4224">
            <v>0</v>
          </cell>
        </row>
        <row r="4225">
          <cell r="A4225" t="str">
            <v/>
          </cell>
          <cell r="B4225" t="str">
            <v/>
          </cell>
          <cell r="D4225" t="str">
            <v/>
          </cell>
          <cell r="F4225">
            <v>0</v>
          </cell>
          <cell r="G4225">
            <v>0</v>
          </cell>
        </row>
        <row r="4226">
          <cell r="F4226" t="str">
            <v>Total A</v>
          </cell>
          <cell r="G4226">
            <v>0</v>
          </cell>
        </row>
        <row r="4227">
          <cell r="C4227" t="str">
            <v>B - MANO DE OBRA</v>
          </cell>
        </row>
        <row r="4228">
          <cell r="A4228" t="str">
            <v/>
          </cell>
          <cell r="B4228" t="str">
            <v/>
          </cell>
          <cell r="D4228" t="str">
            <v/>
          </cell>
          <cell r="F4228">
            <v>0</v>
          </cell>
          <cell r="G4228">
            <v>0</v>
          </cell>
        </row>
        <row r="4229">
          <cell r="A4229" t="str">
            <v/>
          </cell>
          <cell r="B4229" t="str">
            <v/>
          </cell>
          <cell r="D4229" t="str">
            <v/>
          </cell>
          <cell r="F4229">
            <v>0</v>
          </cell>
          <cell r="G4229">
            <v>0</v>
          </cell>
        </row>
        <row r="4230">
          <cell r="A4230" t="str">
            <v/>
          </cell>
          <cell r="B4230" t="str">
            <v/>
          </cell>
          <cell r="D4230" t="str">
            <v/>
          </cell>
          <cell r="F4230">
            <v>0</v>
          </cell>
          <cell r="G4230">
            <v>0</v>
          </cell>
        </row>
        <row r="4231">
          <cell r="A4231" t="str">
            <v/>
          </cell>
          <cell r="B4231" t="str">
            <v/>
          </cell>
          <cell r="D4231" t="str">
            <v/>
          </cell>
          <cell r="F4231">
            <v>0</v>
          </cell>
          <cell r="G4231">
            <v>0</v>
          </cell>
        </row>
        <row r="4232">
          <cell r="A4232" t="str">
            <v/>
          </cell>
          <cell r="B4232" t="str">
            <v/>
          </cell>
          <cell r="D4232" t="str">
            <v/>
          </cell>
          <cell r="F4232">
            <v>0</v>
          </cell>
          <cell r="G4232">
            <v>0</v>
          </cell>
        </row>
        <row r="4233">
          <cell r="A4233" t="str">
            <v/>
          </cell>
          <cell r="B4233" t="str">
            <v/>
          </cell>
          <cell r="D4233" t="str">
            <v/>
          </cell>
          <cell r="F4233">
            <v>0</v>
          </cell>
          <cell r="G4233">
            <v>0</v>
          </cell>
        </row>
        <row r="4234">
          <cell r="A4234" t="str">
            <v/>
          </cell>
          <cell r="B4234" t="str">
            <v/>
          </cell>
          <cell r="D4234" t="str">
            <v/>
          </cell>
          <cell r="F4234">
            <v>0</v>
          </cell>
          <cell r="G4234">
            <v>0</v>
          </cell>
        </row>
        <row r="4235">
          <cell r="A4235" t="str">
            <v/>
          </cell>
          <cell r="B4235" t="str">
            <v/>
          </cell>
          <cell r="D4235" t="str">
            <v/>
          </cell>
          <cell r="F4235">
            <v>0</v>
          </cell>
          <cell r="G4235">
            <v>0</v>
          </cell>
        </row>
        <row r="4236">
          <cell r="F4236" t="str">
            <v>Total B</v>
          </cell>
          <cell r="G4236">
            <v>0</v>
          </cell>
        </row>
        <row r="4237">
          <cell r="C4237" t="str">
            <v>C - EQUIPOS</v>
          </cell>
        </row>
        <row r="4238">
          <cell r="A4238" t="str">
            <v/>
          </cell>
          <cell r="B4238" t="str">
            <v/>
          </cell>
          <cell r="D4238" t="str">
            <v/>
          </cell>
          <cell r="F4238">
            <v>0</v>
          </cell>
          <cell r="G4238">
            <v>0</v>
          </cell>
        </row>
        <row r="4239">
          <cell r="A4239" t="str">
            <v/>
          </cell>
          <cell r="B4239" t="str">
            <v/>
          </cell>
          <cell r="D4239" t="str">
            <v/>
          </cell>
          <cell r="F4239">
            <v>0</v>
          </cell>
          <cell r="G4239">
            <v>0</v>
          </cell>
        </row>
        <row r="4240">
          <cell r="A4240" t="str">
            <v/>
          </cell>
          <cell r="B4240" t="str">
            <v/>
          </cell>
          <cell r="D4240" t="str">
            <v/>
          </cell>
          <cell r="F4240">
            <v>0</v>
          </cell>
          <cell r="G4240">
            <v>0</v>
          </cell>
        </row>
        <row r="4241">
          <cell r="A4241" t="str">
            <v/>
          </cell>
          <cell r="B4241" t="str">
            <v/>
          </cell>
          <cell r="D4241" t="str">
            <v/>
          </cell>
          <cell r="F4241">
            <v>0</v>
          </cell>
          <cell r="G4241">
            <v>0</v>
          </cell>
        </row>
        <row r="4242">
          <cell r="A4242" t="str">
            <v/>
          </cell>
          <cell r="B4242" t="str">
            <v/>
          </cell>
          <cell r="D4242" t="str">
            <v/>
          </cell>
          <cell r="F4242">
            <v>0</v>
          </cell>
          <cell r="G4242">
            <v>0</v>
          </cell>
        </row>
        <row r="4243">
          <cell r="A4243" t="str">
            <v/>
          </cell>
          <cell r="B4243" t="str">
            <v/>
          </cell>
          <cell r="D4243" t="str">
            <v/>
          </cell>
          <cell r="F4243">
            <v>0</v>
          </cell>
          <cell r="G4243">
            <v>0</v>
          </cell>
        </row>
        <row r="4244">
          <cell r="A4244" t="str">
            <v/>
          </cell>
          <cell r="B4244" t="str">
            <v/>
          </cell>
          <cell r="D4244" t="str">
            <v/>
          </cell>
          <cell r="F4244">
            <v>0</v>
          </cell>
          <cell r="G4244">
            <v>0</v>
          </cell>
        </row>
        <row r="4245">
          <cell r="A4245" t="str">
            <v/>
          </cell>
          <cell r="B4245" t="str">
            <v/>
          </cell>
          <cell r="D4245" t="str">
            <v/>
          </cell>
          <cell r="F4245">
            <v>0</v>
          </cell>
          <cell r="G4245">
            <v>0</v>
          </cell>
        </row>
        <row r="4246">
          <cell r="A4246" t="str">
            <v/>
          </cell>
          <cell r="B4246" t="str">
            <v/>
          </cell>
          <cell r="D4246" t="str">
            <v/>
          </cell>
          <cell r="F4246">
            <v>0</v>
          </cell>
          <cell r="G4246">
            <v>0</v>
          </cell>
        </row>
        <row r="4247">
          <cell r="F4247" t="str">
            <v>Total C</v>
          </cell>
          <cell r="G4247">
            <v>0</v>
          </cell>
        </row>
        <row r="4249">
          <cell r="A4249" t="str">
            <v/>
          </cell>
          <cell r="B4249" t="str">
            <v/>
          </cell>
          <cell r="D4249" t="str">
            <v>Costo  Neto</v>
          </cell>
          <cell r="F4249" t="str">
            <v>Total D=A+B+C</v>
          </cell>
          <cell r="G4249">
            <v>0</v>
          </cell>
        </row>
        <row r="4251">
          <cell r="A4251" t="str">
            <v>ANALISIS DE PRECIOS</v>
          </cell>
        </row>
        <row r="4252">
          <cell r="A4252" t="str">
            <v>COMITENTE:</v>
          </cell>
          <cell r="B4252" t="str">
            <v>DIRECCIÓN DE INFRAESTRUCTURA ESCOLAR</v>
          </cell>
        </row>
        <row r="4253">
          <cell r="A4253" t="str">
            <v>CONTRATISTA:</v>
          </cell>
          <cell r="B4253">
            <v>0</v>
          </cell>
        </row>
        <row r="4254">
          <cell r="A4254" t="str">
            <v>OBRA:</v>
          </cell>
          <cell r="B4254" t="str">
            <v>ESCUELA 24 DE SEPTIEMBRE</v>
          </cell>
          <cell r="F4254" t="str">
            <v>PRECIOS A:</v>
          </cell>
          <cell r="G4254">
            <v>0</v>
          </cell>
        </row>
        <row r="4255">
          <cell r="A4255" t="str">
            <v>UBICACIÓN:</v>
          </cell>
          <cell r="B4255" t="str">
            <v>DEPARTAMENTO JACHAL</v>
          </cell>
        </row>
        <row r="4256">
          <cell r="A4256" t="str">
            <v>RUBRO:</v>
          </cell>
          <cell r="B4256" t="str">
            <v/>
          </cell>
          <cell r="C4256" t="str">
            <v/>
          </cell>
        </row>
        <row r="4257">
          <cell r="A4257" t="str">
            <v>ITEM:</v>
          </cell>
          <cell r="B4257" t="str">
            <v/>
          </cell>
          <cell r="C4257" t="str">
            <v/>
          </cell>
          <cell r="F4257" t="str">
            <v>UNIDAD:</v>
          </cell>
          <cell r="G4257" t="str">
            <v/>
          </cell>
        </row>
        <row r="4259">
          <cell r="A4259" t="str">
            <v>DATOS REDETERMINACION</v>
          </cell>
          <cell r="C4259" t="str">
            <v>DESIGNACION</v>
          </cell>
          <cell r="D4259" t="str">
            <v>U</v>
          </cell>
          <cell r="E4259" t="str">
            <v>Cantidad</v>
          </cell>
          <cell r="F4259" t="str">
            <v>$ Unitarios</v>
          </cell>
          <cell r="G4259" t="str">
            <v>$ Parcial</v>
          </cell>
        </row>
        <row r="4260">
          <cell r="A4260" t="str">
            <v>CÓDIGO</v>
          </cell>
          <cell r="B4260" t="str">
            <v>DESCRIPCIÓN</v>
          </cell>
        </row>
        <row r="4261">
          <cell r="C4261" t="str">
            <v>A - MATERIALES</v>
          </cell>
        </row>
        <row r="4262">
          <cell r="A4262" t="str">
            <v/>
          </cell>
          <cell r="B4262" t="str">
            <v/>
          </cell>
          <cell r="D4262" t="str">
            <v/>
          </cell>
          <cell r="F4262">
            <v>0</v>
          </cell>
          <cell r="G4262">
            <v>0</v>
          </cell>
        </row>
        <row r="4263">
          <cell r="A4263" t="str">
            <v/>
          </cell>
          <cell r="B4263" t="str">
            <v/>
          </cell>
          <cell r="D4263" t="str">
            <v/>
          </cell>
          <cell r="F4263">
            <v>0</v>
          </cell>
          <cell r="G4263">
            <v>0</v>
          </cell>
        </row>
        <row r="4264">
          <cell r="A4264" t="str">
            <v/>
          </cell>
          <cell r="B4264" t="str">
            <v/>
          </cell>
          <cell r="D4264" t="str">
            <v/>
          </cell>
          <cell r="F4264">
            <v>0</v>
          </cell>
          <cell r="G4264">
            <v>0</v>
          </cell>
        </row>
        <row r="4265">
          <cell r="A4265" t="str">
            <v/>
          </cell>
          <cell r="B4265" t="str">
            <v/>
          </cell>
          <cell r="D4265" t="str">
            <v/>
          </cell>
          <cell r="F4265">
            <v>0</v>
          </cell>
          <cell r="G4265">
            <v>0</v>
          </cell>
        </row>
        <row r="4266">
          <cell r="A4266" t="str">
            <v/>
          </cell>
          <cell r="B4266" t="str">
            <v/>
          </cell>
          <cell r="D4266" t="str">
            <v/>
          </cell>
          <cell r="F4266">
            <v>0</v>
          </cell>
          <cell r="G4266">
            <v>0</v>
          </cell>
        </row>
        <row r="4267">
          <cell r="A4267" t="str">
            <v/>
          </cell>
          <cell r="B4267" t="str">
            <v/>
          </cell>
          <cell r="D4267" t="str">
            <v/>
          </cell>
          <cell r="F4267">
            <v>0</v>
          </cell>
          <cell r="G4267">
            <v>0</v>
          </cell>
        </row>
        <row r="4268">
          <cell r="A4268" t="str">
            <v/>
          </cell>
          <cell r="B4268" t="str">
            <v/>
          </cell>
          <cell r="D4268" t="str">
            <v/>
          </cell>
          <cell r="F4268">
            <v>0</v>
          </cell>
          <cell r="G4268">
            <v>0</v>
          </cell>
        </row>
        <row r="4269">
          <cell r="A4269" t="str">
            <v/>
          </cell>
          <cell r="B4269" t="str">
            <v/>
          </cell>
          <cell r="D4269" t="str">
            <v/>
          </cell>
          <cell r="F4269">
            <v>0</v>
          </cell>
          <cell r="G4269">
            <v>0</v>
          </cell>
        </row>
        <row r="4270">
          <cell r="A4270" t="str">
            <v/>
          </cell>
          <cell r="B4270" t="str">
            <v/>
          </cell>
          <cell r="D4270" t="str">
            <v/>
          </cell>
          <cell r="F4270">
            <v>0</v>
          </cell>
          <cell r="G4270">
            <v>0</v>
          </cell>
        </row>
        <row r="4271">
          <cell r="A4271" t="str">
            <v/>
          </cell>
          <cell r="B4271" t="str">
            <v/>
          </cell>
          <cell r="D4271" t="str">
            <v/>
          </cell>
          <cell r="F4271">
            <v>0</v>
          </cell>
          <cell r="G4271">
            <v>0</v>
          </cell>
        </row>
        <row r="4272">
          <cell r="A4272" t="str">
            <v/>
          </cell>
          <cell r="B4272" t="str">
            <v/>
          </cell>
          <cell r="D4272" t="str">
            <v/>
          </cell>
          <cell r="F4272">
            <v>0</v>
          </cell>
          <cell r="G4272">
            <v>0</v>
          </cell>
        </row>
        <row r="4273">
          <cell r="A4273" t="str">
            <v/>
          </cell>
          <cell r="B4273" t="str">
            <v/>
          </cell>
          <cell r="D4273" t="str">
            <v/>
          </cell>
          <cell r="F4273">
            <v>0</v>
          </cell>
          <cell r="G4273">
            <v>0</v>
          </cell>
        </row>
        <row r="4274">
          <cell r="A4274" t="str">
            <v/>
          </cell>
          <cell r="B4274" t="str">
            <v/>
          </cell>
          <cell r="D4274" t="str">
            <v/>
          </cell>
          <cell r="F4274">
            <v>0</v>
          </cell>
          <cell r="G4274">
            <v>0</v>
          </cell>
        </row>
        <row r="4275">
          <cell r="A4275" t="str">
            <v/>
          </cell>
          <cell r="B4275" t="str">
            <v/>
          </cell>
          <cell r="D4275" t="str">
            <v/>
          </cell>
          <cell r="F4275">
            <v>0</v>
          </cell>
          <cell r="G4275">
            <v>0</v>
          </cell>
        </row>
        <row r="4276">
          <cell r="F4276" t="str">
            <v>Total A</v>
          </cell>
          <cell r="G4276">
            <v>0</v>
          </cell>
        </row>
        <row r="4277">
          <cell r="C4277" t="str">
            <v>B - MANO DE OBRA</v>
          </cell>
        </row>
        <row r="4278">
          <cell r="A4278" t="str">
            <v/>
          </cell>
          <cell r="B4278" t="str">
            <v/>
          </cell>
          <cell r="D4278" t="str">
            <v/>
          </cell>
          <cell r="F4278">
            <v>0</v>
          </cell>
          <cell r="G4278">
            <v>0</v>
          </cell>
        </row>
        <row r="4279">
          <cell r="A4279" t="str">
            <v/>
          </cell>
          <cell r="B4279" t="str">
            <v/>
          </cell>
          <cell r="D4279" t="str">
            <v/>
          </cell>
          <cell r="F4279">
            <v>0</v>
          </cell>
          <cell r="G4279">
            <v>0</v>
          </cell>
        </row>
        <row r="4280">
          <cell r="A4280" t="str">
            <v/>
          </cell>
          <cell r="B4280" t="str">
            <v/>
          </cell>
          <cell r="D4280" t="str">
            <v/>
          </cell>
          <cell r="F4280">
            <v>0</v>
          </cell>
          <cell r="G4280">
            <v>0</v>
          </cell>
        </row>
        <row r="4281">
          <cell r="A4281" t="str">
            <v/>
          </cell>
          <cell r="B4281" t="str">
            <v/>
          </cell>
          <cell r="D4281" t="str">
            <v/>
          </cell>
          <cell r="F4281">
            <v>0</v>
          </cell>
          <cell r="G4281">
            <v>0</v>
          </cell>
        </row>
        <row r="4282">
          <cell r="A4282" t="str">
            <v/>
          </cell>
          <cell r="B4282" t="str">
            <v/>
          </cell>
          <cell r="D4282" t="str">
            <v/>
          </cell>
          <cell r="F4282">
            <v>0</v>
          </cell>
          <cell r="G4282">
            <v>0</v>
          </cell>
        </row>
        <row r="4283">
          <cell r="A4283" t="str">
            <v/>
          </cell>
          <cell r="B4283" t="str">
            <v/>
          </cell>
          <cell r="D4283" t="str">
            <v/>
          </cell>
          <cell r="F4283">
            <v>0</v>
          </cell>
          <cell r="G4283">
            <v>0</v>
          </cell>
        </row>
        <row r="4284">
          <cell r="A4284" t="str">
            <v/>
          </cell>
          <cell r="B4284" t="str">
            <v/>
          </cell>
          <cell r="D4284" t="str">
            <v/>
          </cell>
          <cell r="F4284">
            <v>0</v>
          </cell>
          <cell r="G4284">
            <v>0</v>
          </cell>
        </row>
        <row r="4285">
          <cell r="A4285" t="str">
            <v/>
          </cell>
          <cell r="B4285" t="str">
            <v/>
          </cell>
          <cell r="D4285" t="str">
            <v/>
          </cell>
          <cell r="F4285">
            <v>0</v>
          </cell>
          <cell r="G4285">
            <v>0</v>
          </cell>
        </row>
        <row r="4286">
          <cell r="F4286" t="str">
            <v>Total B</v>
          </cell>
          <cell r="G4286">
            <v>0</v>
          </cell>
        </row>
        <row r="4287">
          <cell r="C4287" t="str">
            <v>C - EQUIPOS</v>
          </cell>
        </row>
        <row r="4288">
          <cell r="A4288" t="str">
            <v/>
          </cell>
          <cell r="B4288" t="str">
            <v/>
          </cell>
          <cell r="D4288" t="str">
            <v/>
          </cell>
          <cell r="F4288">
            <v>0</v>
          </cell>
          <cell r="G4288">
            <v>0</v>
          </cell>
        </row>
        <row r="4289">
          <cell r="A4289" t="str">
            <v/>
          </cell>
          <cell r="B4289" t="str">
            <v/>
          </cell>
          <cell r="D4289" t="str">
            <v/>
          </cell>
          <cell r="F4289">
            <v>0</v>
          </cell>
          <cell r="G4289">
            <v>0</v>
          </cell>
        </row>
        <row r="4290">
          <cell r="A4290" t="str">
            <v/>
          </cell>
          <cell r="B4290" t="str">
            <v/>
          </cell>
          <cell r="D4290" t="str">
            <v/>
          </cell>
          <cell r="F4290">
            <v>0</v>
          </cell>
          <cell r="G4290">
            <v>0</v>
          </cell>
        </row>
        <row r="4291">
          <cell r="A4291" t="str">
            <v/>
          </cell>
          <cell r="B4291" t="str">
            <v/>
          </cell>
          <cell r="D4291" t="str">
            <v/>
          </cell>
          <cell r="F4291">
            <v>0</v>
          </cell>
          <cell r="G4291">
            <v>0</v>
          </cell>
        </row>
        <row r="4292">
          <cell r="A4292" t="str">
            <v/>
          </cell>
          <cell r="B4292" t="str">
            <v/>
          </cell>
          <cell r="D4292" t="str">
            <v/>
          </cell>
          <cell r="F4292">
            <v>0</v>
          </cell>
          <cell r="G4292">
            <v>0</v>
          </cell>
        </row>
        <row r="4293">
          <cell r="A4293" t="str">
            <v/>
          </cell>
          <cell r="B4293" t="str">
            <v/>
          </cell>
          <cell r="D4293" t="str">
            <v/>
          </cell>
          <cell r="F4293">
            <v>0</v>
          </cell>
          <cell r="G4293">
            <v>0</v>
          </cell>
        </row>
        <row r="4294">
          <cell r="A4294" t="str">
            <v/>
          </cell>
          <cell r="B4294" t="str">
            <v/>
          </cell>
          <cell r="D4294" t="str">
            <v/>
          </cell>
          <cell r="F4294">
            <v>0</v>
          </cell>
          <cell r="G4294">
            <v>0</v>
          </cell>
        </row>
        <row r="4295">
          <cell r="A4295" t="str">
            <v/>
          </cell>
          <cell r="B4295" t="str">
            <v/>
          </cell>
          <cell r="D4295" t="str">
            <v/>
          </cell>
          <cell r="F4295">
            <v>0</v>
          </cell>
          <cell r="G4295">
            <v>0</v>
          </cell>
        </row>
        <row r="4296">
          <cell r="A4296" t="str">
            <v/>
          </cell>
          <cell r="B4296" t="str">
            <v/>
          </cell>
          <cell r="D4296" t="str">
            <v/>
          </cell>
          <cell r="F4296">
            <v>0</v>
          </cell>
          <cell r="G4296">
            <v>0</v>
          </cell>
        </row>
        <row r="4297">
          <cell r="F4297" t="str">
            <v>Total C</v>
          </cell>
          <cell r="G4297">
            <v>0</v>
          </cell>
        </row>
        <row r="4299">
          <cell r="A4299" t="str">
            <v/>
          </cell>
          <cell r="B4299" t="str">
            <v/>
          </cell>
          <cell r="D4299" t="str">
            <v>Costo  Neto</v>
          </cell>
          <cell r="F4299" t="str">
            <v>Total D=A+B+C</v>
          </cell>
          <cell r="G4299">
            <v>0</v>
          </cell>
        </row>
        <row r="4301">
          <cell r="A4301" t="str">
            <v>ANALISIS DE PRECIOS</v>
          </cell>
        </row>
        <row r="4302">
          <cell r="A4302" t="str">
            <v>COMITENTE:</v>
          </cell>
          <cell r="B4302" t="str">
            <v>DIRECCIÓN DE INFRAESTRUCTURA ESCOLAR</v>
          </cell>
        </row>
        <row r="4303">
          <cell r="A4303" t="str">
            <v>CONTRATISTA:</v>
          </cell>
          <cell r="B4303">
            <v>0</v>
          </cell>
        </row>
        <row r="4304">
          <cell r="A4304" t="str">
            <v>OBRA:</v>
          </cell>
          <cell r="B4304" t="str">
            <v>ESCUELA 24 DE SEPTIEMBRE</v>
          </cell>
          <cell r="F4304" t="str">
            <v>PRECIOS A:</v>
          </cell>
          <cell r="G4304">
            <v>0</v>
          </cell>
        </row>
        <row r="4305">
          <cell r="A4305" t="str">
            <v>UBICACIÓN:</v>
          </cell>
          <cell r="B4305" t="str">
            <v>DEPARTAMENTO JACHAL</v>
          </cell>
        </row>
        <row r="4306">
          <cell r="A4306" t="str">
            <v>RUBRO:</v>
          </cell>
          <cell r="B4306" t="str">
            <v/>
          </cell>
          <cell r="C4306" t="str">
            <v/>
          </cell>
        </row>
        <row r="4307">
          <cell r="A4307" t="str">
            <v>ITEM:</v>
          </cell>
          <cell r="B4307" t="str">
            <v/>
          </cell>
          <cell r="C4307" t="str">
            <v/>
          </cell>
          <cell r="F4307" t="str">
            <v>UNIDAD:</v>
          </cell>
          <cell r="G4307" t="str">
            <v/>
          </cell>
        </row>
        <row r="4309">
          <cell r="A4309" t="str">
            <v>DATOS REDETERMINACION</v>
          </cell>
          <cell r="C4309" t="str">
            <v>DESIGNACION</v>
          </cell>
          <cell r="D4309" t="str">
            <v>U</v>
          </cell>
          <cell r="E4309" t="str">
            <v>Cantidad</v>
          </cell>
          <cell r="F4309" t="str">
            <v>$ Unitarios</v>
          </cell>
          <cell r="G4309" t="str">
            <v>$ Parcial</v>
          </cell>
        </row>
        <row r="4310">
          <cell r="A4310" t="str">
            <v>CÓDIGO</v>
          </cell>
          <cell r="B4310" t="str">
            <v>DESCRIPCIÓN</v>
          </cell>
        </row>
        <row r="4311">
          <cell r="C4311" t="str">
            <v>A - MATERIALES</v>
          </cell>
        </row>
        <row r="4312">
          <cell r="A4312" t="str">
            <v/>
          </cell>
          <cell r="B4312" t="str">
            <v/>
          </cell>
          <cell r="D4312" t="str">
            <v/>
          </cell>
          <cell r="F4312">
            <v>0</v>
          </cell>
          <cell r="G4312">
            <v>0</v>
          </cell>
        </row>
        <row r="4313">
          <cell r="A4313" t="str">
            <v/>
          </cell>
          <cell r="B4313" t="str">
            <v/>
          </cell>
          <cell r="D4313" t="str">
            <v/>
          </cell>
          <cell r="F4313">
            <v>0</v>
          </cell>
          <cell r="G4313">
            <v>0</v>
          </cell>
        </row>
        <row r="4314">
          <cell r="A4314" t="str">
            <v/>
          </cell>
          <cell r="B4314" t="str">
            <v/>
          </cell>
          <cell r="D4314" t="str">
            <v/>
          </cell>
          <cell r="F4314">
            <v>0</v>
          </cell>
          <cell r="G4314">
            <v>0</v>
          </cell>
        </row>
        <row r="4315">
          <cell r="A4315" t="str">
            <v/>
          </cell>
          <cell r="B4315" t="str">
            <v/>
          </cell>
          <cell r="D4315" t="str">
            <v/>
          </cell>
          <cell r="F4315">
            <v>0</v>
          </cell>
          <cell r="G4315">
            <v>0</v>
          </cell>
        </row>
        <row r="4316">
          <cell r="A4316" t="str">
            <v/>
          </cell>
          <cell r="B4316" t="str">
            <v/>
          </cell>
          <cell r="D4316" t="str">
            <v/>
          </cell>
          <cell r="F4316">
            <v>0</v>
          </cell>
          <cell r="G4316">
            <v>0</v>
          </cell>
        </row>
        <row r="4317">
          <cell r="A4317" t="str">
            <v/>
          </cell>
          <cell r="B4317" t="str">
            <v/>
          </cell>
          <cell r="D4317" t="str">
            <v/>
          </cell>
          <cell r="F4317">
            <v>0</v>
          </cell>
          <cell r="G4317">
            <v>0</v>
          </cell>
        </row>
        <row r="4318">
          <cell r="A4318" t="str">
            <v/>
          </cell>
          <cell r="B4318" t="str">
            <v/>
          </cell>
          <cell r="D4318" t="str">
            <v/>
          </cell>
          <cell r="F4318">
            <v>0</v>
          </cell>
          <cell r="G4318">
            <v>0</v>
          </cell>
        </row>
        <row r="4319">
          <cell r="A4319" t="str">
            <v/>
          </cell>
          <cell r="B4319" t="str">
            <v/>
          </cell>
          <cell r="D4319" t="str">
            <v/>
          </cell>
          <cell r="F4319">
            <v>0</v>
          </cell>
          <cell r="G4319">
            <v>0</v>
          </cell>
        </row>
        <row r="4320">
          <cell r="A4320" t="str">
            <v/>
          </cell>
          <cell r="B4320" t="str">
            <v/>
          </cell>
          <cell r="D4320" t="str">
            <v/>
          </cell>
          <cell r="F4320">
            <v>0</v>
          </cell>
          <cell r="G4320">
            <v>0</v>
          </cell>
        </row>
        <row r="4321">
          <cell r="A4321" t="str">
            <v/>
          </cell>
          <cell r="B4321" t="str">
            <v/>
          </cell>
          <cell r="D4321" t="str">
            <v/>
          </cell>
          <cell r="F4321">
            <v>0</v>
          </cell>
          <cell r="G4321">
            <v>0</v>
          </cell>
        </row>
        <row r="4322">
          <cell r="A4322" t="str">
            <v/>
          </cell>
          <cell r="B4322" t="str">
            <v/>
          </cell>
          <cell r="D4322" t="str">
            <v/>
          </cell>
          <cell r="F4322">
            <v>0</v>
          </cell>
          <cell r="G4322">
            <v>0</v>
          </cell>
        </row>
        <row r="4323">
          <cell r="A4323" t="str">
            <v/>
          </cell>
          <cell r="B4323" t="str">
            <v/>
          </cell>
          <cell r="D4323" t="str">
            <v/>
          </cell>
          <cell r="F4323">
            <v>0</v>
          </cell>
          <cell r="G4323">
            <v>0</v>
          </cell>
        </row>
        <row r="4324">
          <cell r="A4324" t="str">
            <v/>
          </cell>
          <cell r="B4324" t="str">
            <v/>
          </cell>
          <cell r="D4324" t="str">
            <v/>
          </cell>
          <cell r="F4324">
            <v>0</v>
          </cell>
          <cell r="G4324">
            <v>0</v>
          </cell>
        </row>
        <row r="4325">
          <cell r="A4325" t="str">
            <v/>
          </cell>
          <cell r="B4325" t="str">
            <v/>
          </cell>
          <cell r="D4325" t="str">
            <v/>
          </cell>
          <cell r="F4325">
            <v>0</v>
          </cell>
          <cell r="G4325">
            <v>0</v>
          </cell>
        </row>
        <row r="4326">
          <cell r="F4326" t="str">
            <v>Total A</v>
          </cell>
          <cell r="G4326">
            <v>0</v>
          </cell>
        </row>
        <row r="4327">
          <cell r="C4327" t="str">
            <v>B - MANO DE OBRA</v>
          </cell>
        </row>
        <row r="4328">
          <cell r="A4328" t="str">
            <v/>
          </cell>
          <cell r="B4328" t="str">
            <v/>
          </cell>
          <cell r="D4328" t="str">
            <v/>
          </cell>
          <cell r="F4328">
            <v>0</v>
          </cell>
          <cell r="G4328">
            <v>0</v>
          </cell>
        </row>
        <row r="4329">
          <cell r="A4329" t="str">
            <v/>
          </cell>
          <cell r="B4329" t="str">
            <v/>
          </cell>
          <cell r="D4329" t="str">
            <v/>
          </cell>
          <cell r="F4329">
            <v>0</v>
          </cell>
          <cell r="G4329">
            <v>0</v>
          </cell>
        </row>
        <row r="4330">
          <cell r="A4330" t="str">
            <v/>
          </cell>
          <cell r="B4330" t="str">
            <v/>
          </cell>
          <cell r="D4330" t="str">
            <v/>
          </cell>
          <cell r="F4330">
            <v>0</v>
          </cell>
          <cell r="G4330">
            <v>0</v>
          </cell>
        </row>
        <row r="4331">
          <cell r="A4331" t="str">
            <v/>
          </cell>
          <cell r="B4331" t="str">
            <v/>
          </cell>
          <cell r="D4331" t="str">
            <v/>
          </cell>
          <cell r="F4331">
            <v>0</v>
          </cell>
          <cell r="G4331">
            <v>0</v>
          </cell>
        </row>
        <row r="4332">
          <cell r="A4332" t="str">
            <v/>
          </cell>
          <cell r="B4332" t="str">
            <v/>
          </cell>
          <cell r="D4332" t="str">
            <v/>
          </cell>
          <cell r="F4332">
            <v>0</v>
          </cell>
          <cell r="G4332">
            <v>0</v>
          </cell>
        </row>
        <row r="4333">
          <cell r="A4333" t="str">
            <v/>
          </cell>
          <cell r="B4333" t="str">
            <v/>
          </cell>
          <cell r="D4333" t="str">
            <v/>
          </cell>
          <cell r="F4333">
            <v>0</v>
          </cell>
          <cell r="G4333">
            <v>0</v>
          </cell>
        </row>
        <row r="4334">
          <cell r="A4334" t="str">
            <v/>
          </cell>
          <cell r="B4334" t="str">
            <v/>
          </cell>
          <cell r="D4334" t="str">
            <v/>
          </cell>
          <cell r="F4334">
            <v>0</v>
          </cell>
          <cell r="G4334">
            <v>0</v>
          </cell>
        </row>
        <row r="4335">
          <cell r="A4335" t="str">
            <v/>
          </cell>
          <cell r="B4335" t="str">
            <v/>
          </cell>
          <cell r="D4335" t="str">
            <v/>
          </cell>
          <cell r="F4335">
            <v>0</v>
          </cell>
          <cell r="G4335">
            <v>0</v>
          </cell>
        </row>
        <row r="4336">
          <cell r="F4336" t="str">
            <v>Total B</v>
          </cell>
          <cell r="G4336">
            <v>0</v>
          </cell>
        </row>
        <row r="4337">
          <cell r="C4337" t="str">
            <v>C - EQUIPOS</v>
          </cell>
        </row>
        <row r="4338">
          <cell r="A4338" t="str">
            <v/>
          </cell>
          <cell r="B4338" t="str">
            <v/>
          </cell>
          <cell r="D4338" t="str">
            <v/>
          </cell>
          <cell r="F4338">
            <v>0</v>
          </cell>
          <cell r="G4338">
            <v>0</v>
          </cell>
        </row>
        <row r="4339">
          <cell r="A4339" t="str">
            <v/>
          </cell>
          <cell r="B4339" t="str">
            <v/>
          </cell>
          <cell r="D4339" t="str">
            <v/>
          </cell>
          <cell r="F4339">
            <v>0</v>
          </cell>
          <cell r="G4339">
            <v>0</v>
          </cell>
        </row>
        <row r="4340">
          <cell r="A4340" t="str">
            <v/>
          </cell>
          <cell r="B4340" t="str">
            <v/>
          </cell>
          <cell r="D4340" t="str">
            <v/>
          </cell>
          <cell r="F4340">
            <v>0</v>
          </cell>
          <cell r="G4340">
            <v>0</v>
          </cell>
        </row>
        <row r="4341">
          <cell r="A4341" t="str">
            <v/>
          </cell>
          <cell r="B4341" t="str">
            <v/>
          </cell>
          <cell r="D4341" t="str">
            <v/>
          </cell>
          <cell r="F4341">
            <v>0</v>
          </cell>
          <cell r="G4341">
            <v>0</v>
          </cell>
        </row>
        <row r="4342">
          <cell r="A4342" t="str">
            <v/>
          </cell>
          <cell r="B4342" t="str">
            <v/>
          </cell>
          <cell r="D4342" t="str">
            <v/>
          </cell>
          <cell r="F4342">
            <v>0</v>
          </cell>
          <cell r="G4342">
            <v>0</v>
          </cell>
        </row>
        <row r="4343">
          <cell r="A4343" t="str">
            <v/>
          </cell>
          <cell r="B4343" t="str">
            <v/>
          </cell>
          <cell r="D4343" t="str">
            <v/>
          </cell>
          <cell r="F4343">
            <v>0</v>
          </cell>
          <cell r="G4343">
            <v>0</v>
          </cell>
        </row>
        <row r="4344">
          <cell r="A4344" t="str">
            <v/>
          </cell>
          <cell r="B4344" t="str">
            <v/>
          </cell>
          <cell r="D4344" t="str">
            <v/>
          </cell>
          <cell r="F4344">
            <v>0</v>
          </cell>
          <cell r="G4344">
            <v>0</v>
          </cell>
        </row>
        <row r="4345">
          <cell r="A4345" t="str">
            <v/>
          </cell>
          <cell r="B4345" t="str">
            <v/>
          </cell>
          <cell r="D4345" t="str">
            <v/>
          </cell>
          <cell r="F4345">
            <v>0</v>
          </cell>
          <cell r="G4345">
            <v>0</v>
          </cell>
        </row>
        <row r="4346">
          <cell r="A4346" t="str">
            <v/>
          </cell>
          <cell r="B4346" t="str">
            <v/>
          </cell>
          <cell r="D4346" t="str">
            <v/>
          </cell>
          <cell r="F4346">
            <v>0</v>
          </cell>
          <cell r="G4346">
            <v>0</v>
          </cell>
        </row>
        <row r="4347">
          <cell r="F4347" t="str">
            <v>Total C</v>
          </cell>
          <cell r="G4347">
            <v>0</v>
          </cell>
        </row>
        <row r="4349">
          <cell r="A4349" t="str">
            <v/>
          </cell>
          <cell r="B4349" t="str">
            <v/>
          </cell>
          <cell r="D4349" t="str">
            <v>Costo  Neto</v>
          </cell>
          <cell r="F4349" t="str">
            <v>Total D=A+B+C</v>
          </cell>
          <cell r="G4349">
            <v>0</v>
          </cell>
        </row>
        <row r="4351">
          <cell r="A4351" t="str">
            <v>ANALISIS DE PRECIOS</v>
          </cell>
        </row>
        <row r="4352">
          <cell r="A4352" t="str">
            <v>COMITENTE:</v>
          </cell>
          <cell r="B4352" t="str">
            <v>DIRECCIÓN DE INFRAESTRUCTURA ESCOLAR</v>
          </cell>
        </row>
        <row r="4353">
          <cell r="A4353" t="str">
            <v>CONTRATISTA:</v>
          </cell>
          <cell r="B4353">
            <v>0</v>
          </cell>
        </row>
        <row r="4354">
          <cell r="A4354" t="str">
            <v>OBRA:</v>
          </cell>
          <cell r="B4354" t="str">
            <v>ESCUELA 24 DE SEPTIEMBRE</v>
          </cell>
          <cell r="F4354" t="str">
            <v>PRECIOS A:</v>
          </cell>
          <cell r="G4354">
            <v>0</v>
          </cell>
        </row>
        <row r="4355">
          <cell r="A4355" t="str">
            <v>UBICACIÓN:</v>
          </cell>
          <cell r="B4355" t="str">
            <v>DEPARTAMENTO JACHAL</v>
          </cell>
        </row>
        <row r="4356">
          <cell r="A4356" t="str">
            <v>RUBRO:</v>
          </cell>
          <cell r="B4356" t="str">
            <v/>
          </cell>
          <cell r="C4356" t="str">
            <v/>
          </cell>
        </row>
        <row r="4357">
          <cell r="A4357" t="str">
            <v>ITEM:</v>
          </cell>
          <cell r="B4357" t="str">
            <v/>
          </cell>
          <cell r="C4357" t="str">
            <v/>
          </cell>
          <cell r="F4357" t="str">
            <v>UNIDAD:</v>
          </cell>
          <cell r="G4357" t="str">
            <v/>
          </cell>
        </row>
        <row r="4359">
          <cell r="A4359" t="str">
            <v>DATOS REDETERMINACION</v>
          </cell>
          <cell r="C4359" t="str">
            <v>DESIGNACION</v>
          </cell>
          <cell r="D4359" t="str">
            <v>U</v>
          </cell>
          <cell r="E4359" t="str">
            <v>Cantidad</v>
          </cell>
          <cell r="F4359" t="str">
            <v>$ Unitarios</v>
          </cell>
          <cell r="G4359" t="str">
            <v>$ Parcial</v>
          </cell>
        </row>
        <row r="4360">
          <cell r="A4360" t="str">
            <v>CÓDIGO</v>
          </cell>
          <cell r="B4360" t="str">
            <v>DESCRIPCIÓN</v>
          </cell>
        </row>
        <row r="4361">
          <cell r="C4361" t="str">
            <v>A - MATERIALES</v>
          </cell>
        </row>
        <row r="4362">
          <cell r="A4362" t="str">
            <v/>
          </cell>
          <cell r="B4362" t="str">
            <v/>
          </cell>
          <cell r="D4362" t="str">
            <v/>
          </cell>
          <cell r="F4362">
            <v>0</v>
          </cell>
          <cell r="G4362">
            <v>0</v>
          </cell>
        </row>
        <row r="4363">
          <cell r="A4363" t="str">
            <v/>
          </cell>
          <cell r="B4363" t="str">
            <v/>
          </cell>
          <cell r="D4363" t="str">
            <v/>
          </cell>
          <cell r="F4363">
            <v>0</v>
          </cell>
          <cell r="G4363">
            <v>0</v>
          </cell>
        </row>
        <row r="4364">
          <cell r="A4364" t="str">
            <v/>
          </cell>
          <cell r="B4364" t="str">
            <v/>
          </cell>
          <cell r="D4364" t="str">
            <v/>
          </cell>
          <cell r="F4364">
            <v>0</v>
          </cell>
          <cell r="G4364">
            <v>0</v>
          </cell>
        </row>
        <row r="4365">
          <cell r="A4365" t="str">
            <v/>
          </cell>
          <cell r="B4365" t="str">
            <v/>
          </cell>
          <cell r="D4365" t="str">
            <v/>
          </cell>
          <cell r="F4365">
            <v>0</v>
          </cell>
          <cell r="G4365">
            <v>0</v>
          </cell>
        </row>
        <row r="4366">
          <cell r="A4366" t="str">
            <v/>
          </cell>
          <cell r="B4366" t="str">
            <v/>
          </cell>
          <cell r="D4366" t="str">
            <v/>
          </cell>
          <cell r="F4366">
            <v>0</v>
          </cell>
          <cell r="G4366">
            <v>0</v>
          </cell>
        </row>
        <row r="4367">
          <cell r="A4367" t="str">
            <v/>
          </cell>
          <cell r="B4367" t="str">
            <v/>
          </cell>
          <cell r="D4367" t="str">
            <v/>
          </cell>
          <cell r="F4367">
            <v>0</v>
          </cell>
          <cell r="G4367">
            <v>0</v>
          </cell>
        </row>
        <row r="4368">
          <cell r="A4368" t="str">
            <v/>
          </cell>
          <cell r="B4368" t="str">
            <v/>
          </cell>
          <cell r="D4368" t="str">
            <v/>
          </cell>
          <cell r="F4368">
            <v>0</v>
          </cell>
          <cell r="G4368">
            <v>0</v>
          </cell>
        </row>
        <row r="4369">
          <cell r="A4369" t="str">
            <v/>
          </cell>
          <cell r="B4369" t="str">
            <v/>
          </cell>
          <cell r="D4369" t="str">
            <v/>
          </cell>
          <cell r="F4369">
            <v>0</v>
          </cell>
          <cell r="G4369">
            <v>0</v>
          </cell>
        </row>
        <row r="4370">
          <cell r="A4370" t="str">
            <v/>
          </cell>
          <cell r="B4370" t="str">
            <v/>
          </cell>
          <cell r="D4370" t="str">
            <v/>
          </cell>
          <cell r="F4370">
            <v>0</v>
          </cell>
          <cell r="G4370">
            <v>0</v>
          </cell>
        </row>
        <row r="4371">
          <cell r="A4371" t="str">
            <v/>
          </cell>
          <cell r="B4371" t="str">
            <v/>
          </cell>
          <cell r="D4371" t="str">
            <v/>
          </cell>
          <cell r="F4371">
            <v>0</v>
          </cell>
          <cell r="G4371">
            <v>0</v>
          </cell>
        </row>
        <row r="4372">
          <cell r="A4372" t="str">
            <v/>
          </cell>
          <cell r="B4372" t="str">
            <v/>
          </cell>
          <cell r="D4372" t="str">
            <v/>
          </cell>
          <cell r="F4372">
            <v>0</v>
          </cell>
          <cell r="G4372">
            <v>0</v>
          </cell>
        </row>
        <row r="4373">
          <cell r="A4373" t="str">
            <v/>
          </cell>
          <cell r="B4373" t="str">
            <v/>
          </cell>
          <cell r="D4373" t="str">
            <v/>
          </cell>
          <cell r="F4373">
            <v>0</v>
          </cell>
          <cell r="G4373">
            <v>0</v>
          </cell>
        </row>
        <row r="4374">
          <cell r="A4374" t="str">
            <v/>
          </cell>
          <cell r="B4374" t="str">
            <v/>
          </cell>
          <cell r="D4374" t="str">
            <v/>
          </cell>
          <cell r="F4374">
            <v>0</v>
          </cell>
          <cell r="G4374">
            <v>0</v>
          </cell>
        </row>
        <row r="4375">
          <cell r="A4375" t="str">
            <v/>
          </cell>
          <cell r="B4375" t="str">
            <v/>
          </cell>
          <cell r="D4375" t="str">
            <v/>
          </cell>
          <cell r="F4375">
            <v>0</v>
          </cell>
          <cell r="G4375">
            <v>0</v>
          </cell>
        </row>
        <row r="4376">
          <cell r="F4376" t="str">
            <v>Total A</v>
          </cell>
          <cell r="G4376">
            <v>0</v>
          </cell>
        </row>
        <row r="4377">
          <cell r="C4377" t="str">
            <v>B - MANO DE OBRA</v>
          </cell>
        </row>
        <row r="4378">
          <cell r="A4378" t="str">
            <v/>
          </cell>
          <cell r="B4378" t="str">
            <v/>
          </cell>
          <cell r="D4378" t="str">
            <v/>
          </cell>
          <cell r="F4378">
            <v>0</v>
          </cell>
          <cell r="G4378">
            <v>0</v>
          </cell>
        </row>
        <row r="4379">
          <cell r="A4379" t="str">
            <v/>
          </cell>
          <cell r="B4379" t="str">
            <v/>
          </cell>
          <cell r="D4379" t="str">
            <v/>
          </cell>
          <cell r="F4379">
            <v>0</v>
          </cell>
          <cell r="G4379">
            <v>0</v>
          </cell>
        </row>
        <row r="4380">
          <cell r="A4380" t="str">
            <v/>
          </cell>
          <cell r="B4380" t="str">
            <v/>
          </cell>
          <cell r="D4380" t="str">
            <v/>
          </cell>
          <cell r="F4380">
            <v>0</v>
          </cell>
          <cell r="G4380">
            <v>0</v>
          </cell>
        </row>
        <row r="4381">
          <cell r="A4381" t="str">
            <v/>
          </cell>
          <cell r="B4381" t="str">
            <v/>
          </cell>
          <cell r="D4381" t="str">
            <v/>
          </cell>
          <cell r="F4381">
            <v>0</v>
          </cell>
          <cell r="G4381">
            <v>0</v>
          </cell>
        </row>
        <row r="4382">
          <cell r="A4382" t="str">
            <v/>
          </cell>
          <cell r="B4382" t="str">
            <v/>
          </cell>
          <cell r="D4382" t="str">
            <v/>
          </cell>
          <cell r="F4382">
            <v>0</v>
          </cell>
          <cell r="G4382">
            <v>0</v>
          </cell>
        </row>
        <row r="4383">
          <cell r="A4383" t="str">
            <v/>
          </cell>
          <cell r="B4383" t="str">
            <v/>
          </cell>
          <cell r="D4383" t="str">
            <v/>
          </cell>
          <cell r="F4383">
            <v>0</v>
          </cell>
          <cell r="G4383">
            <v>0</v>
          </cell>
        </row>
        <row r="4384">
          <cell r="A4384" t="str">
            <v/>
          </cell>
          <cell r="B4384" t="str">
            <v/>
          </cell>
          <cell r="D4384" t="str">
            <v/>
          </cell>
          <cell r="F4384">
            <v>0</v>
          </cell>
          <cell r="G4384">
            <v>0</v>
          </cell>
        </row>
        <row r="4385">
          <cell r="A4385" t="str">
            <v/>
          </cell>
          <cell r="B4385" t="str">
            <v/>
          </cell>
          <cell r="D4385" t="str">
            <v/>
          </cell>
          <cell r="F4385">
            <v>0</v>
          </cell>
          <cell r="G4385">
            <v>0</v>
          </cell>
        </row>
        <row r="4386">
          <cell r="F4386" t="str">
            <v>Total B</v>
          </cell>
          <cell r="G4386">
            <v>0</v>
          </cell>
        </row>
        <row r="4387">
          <cell r="C4387" t="str">
            <v>C - EQUIPOS</v>
          </cell>
        </row>
        <row r="4388">
          <cell r="A4388" t="str">
            <v/>
          </cell>
          <cell r="B4388" t="str">
            <v/>
          </cell>
          <cell r="D4388" t="str">
            <v/>
          </cell>
          <cell r="F4388">
            <v>0</v>
          </cell>
          <cell r="G4388">
            <v>0</v>
          </cell>
        </row>
        <row r="4389">
          <cell r="A4389" t="str">
            <v/>
          </cell>
          <cell r="B4389" t="str">
            <v/>
          </cell>
          <cell r="D4389" t="str">
            <v/>
          </cell>
          <cell r="F4389">
            <v>0</v>
          </cell>
          <cell r="G4389">
            <v>0</v>
          </cell>
        </row>
        <row r="4390">
          <cell r="A4390" t="str">
            <v/>
          </cell>
          <cell r="B4390" t="str">
            <v/>
          </cell>
          <cell r="D4390" t="str">
            <v/>
          </cell>
          <cell r="F4390">
            <v>0</v>
          </cell>
          <cell r="G4390">
            <v>0</v>
          </cell>
        </row>
        <row r="4391">
          <cell r="A4391" t="str">
            <v/>
          </cell>
          <cell r="B4391" t="str">
            <v/>
          </cell>
          <cell r="D4391" t="str">
            <v/>
          </cell>
          <cell r="F4391">
            <v>0</v>
          </cell>
          <cell r="G4391">
            <v>0</v>
          </cell>
        </row>
        <row r="4392">
          <cell r="A4392" t="str">
            <v/>
          </cell>
          <cell r="B4392" t="str">
            <v/>
          </cell>
          <cell r="D4392" t="str">
            <v/>
          </cell>
          <cell r="F4392">
            <v>0</v>
          </cell>
          <cell r="G4392">
            <v>0</v>
          </cell>
        </row>
        <row r="4393">
          <cell r="A4393" t="str">
            <v/>
          </cell>
          <cell r="B4393" t="str">
            <v/>
          </cell>
          <cell r="D4393" t="str">
            <v/>
          </cell>
          <cell r="F4393">
            <v>0</v>
          </cell>
          <cell r="G4393">
            <v>0</v>
          </cell>
        </row>
        <row r="4394">
          <cell r="A4394" t="str">
            <v/>
          </cell>
          <cell r="B4394" t="str">
            <v/>
          </cell>
          <cell r="D4394" t="str">
            <v/>
          </cell>
          <cell r="F4394">
            <v>0</v>
          </cell>
          <cell r="G4394">
            <v>0</v>
          </cell>
        </row>
        <row r="4395">
          <cell r="A4395" t="str">
            <v/>
          </cell>
          <cell r="B4395" t="str">
            <v/>
          </cell>
          <cell r="D4395" t="str">
            <v/>
          </cell>
          <cell r="F4395">
            <v>0</v>
          </cell>
          <cell r="G4395">
            <v>0</v>
          </cell>
        </row>
        <row r="4396">
          <cell r="A4396" t="str">
            <v/>
          </cell>
          <cell r="B4396" t="str">
            <v/>
          </cell>
          <cell r="D4396" t="str">
            <v/>
          </cell>
          <cell r="F4396">
            <v>0</v>
          </cell>
          <cell r="G4396">
            <v>0</v>
          </cell>
        </row>
        <row r="4397">
          <cell r="F4397" t="str">
            <v>Total C</v>
          </cell>
          <cell r="G4397">
            <v>0</v>
          </cell>
        </row>
        <row r="4399">
          <cell r="A4399" t="str">
            <v/>
          </cell>
          <cell r="B4399" t="str">
            <v/>
          </cell>
          <cell r="D4399" t="str">
            <v>Costo  Neto</v>
          </cell>
          <cell r="F4399" t="str">
            <v>Total D=A+B+C</v>
          </cell>
          <cell r="G4399">
            <v>0</v>
          </cell>
        </row>
        <row r="4401">
          <cell r="A4401" t="str">
            <v>ANALISIS DE PRECIOS</v>
          </cell>
        </row>
        <row r="4402">
          <cell r="A4402" t="str">
            <v>COMITENTE:</v>
          </cell>
          <cell r="B4402" t="str">
            <v>DIRECCIÓN DE INFRAESTRUCTURA ESCOLAR</v>
          </cell>
        </row>
        <row r="4403">
          <cell r="A4403" t="str">
            <v>CONTRATISTA:</v>
          </cell>
          <cell r="B4403">
            <v>0</v>
          </cell>
        </row>
        <row r="4404">
          <cell r="A4404" t="str">
            <v>OBRA:</v>
          </cell>
          <cell r="B4404" t="str">
            <v>ESCUELA 24 DE SEPTIEMBRE</v>
          </cell>
          <cell r="F4404" t="str">
            <v>PRECIOS A:</v>
          </cell>
          <cell r="G4404">
            <v>0</v>
          </cell>
        </row>
        <row r="4405">
          <cell r="A4405" t="str">
            <v>UBICACIÓN:</v>
          </cell>
          <cell r="B4405" t="str">
            <v>DEPARTAMENTO JACHAL</v>
          </cell>
        </row>
        <row r="4406">
          <cell r="A4406" t="str">
            <v>RUBRO:</v>
          </cell>
          <cell r="B4406" t="str">
            <v/>
          </cell>
          <cell r="C4406" t="str">
            <v/>
          </cell>
        </row>
        <row r="4407">
          <cell r="A4407" t="str">
            <v>ITEM:</v>
          </cell>
          <cell r="B4407" t="str">
            <v/>
          </cell>
          <cell r="C4407" t="str">
            <v/>
          </cell>
          <cell r="F4407" t="str">
            <v>UNIDAD:</v>
          </cell>
          <cell r="G4407" t="str">
            <v/>
          </cell>
        </row>
        <row r="4409">
          <cell r="A4409" t="str">
            <v>DATOS REDETERMINACION</v>
          </cell>
          <cell r="C4409" t="str">
            <v>DESIGNACION</v>
          </cell>
          <cell r="D4409" t="str">
            <v>U</v>
          </cell>
          <cell r="E4409" t="str">
            <v>Cantidad</v>
          </cell>
          <cell r="F4409" t="str">
            <v>$ Unitarios</v>
          </cell>
          <cell r="G4409" t="str">
            <v>$ Parcial</v>
          </cell>
        </row>
        <row r="4410">
          <cell r="A4410" t="str">
            <v>CÓDIGO</v>
          </cell>
          <cell r="B4410" t="str">
            <v>DESCRIPCIÓN</v>
          </cell>
        </row>
        <row r="4411">
          <cell r="C4411" t="str">
            <v>A - MATERIALES</v>
          </cell>
        </row>
        <row r="4412">
          <cell r="A4412" t="str">
            <v/>
          </cell>
          <cell r="B4412" t="str">
            <v/>
          </cell>
          <cell r="D4412" t="str">
            <v/>
          </cell>
          <cell r="F4412">
            <v>0</v>
          </cell>
          <cell r="G4412">
            <v>0</v>
          </cell>
        </row>
        <row r="4413">
          <cell r="A4413" t="str">
            <v/>
          </cell>
          <cell r="B4413" t="str">
            <v/>
          </cell>
          <cell r="D4413" t="str">
            <v/>
          </cell>
          <cell r="F4413">
            <v>0</v>
          </cell>
          <cell r="G4413">
            <v>0</v>
          </cell>
        </row>
        <row r="4414">
          <cell r="A4414" t="str">
            <v/>
          </cell>
          <cell r="B4414" t="str">
            <v/>
          </cell>
          <cell r="D4414" t="str">
            <v/>
          </cell>
          <cell r="F4414">
            <v>0</v>
          </cell>
          <cell r="G4414">
            <v>0</v>
          </cell>
        </row>
        <row r="4415">
          <cell r="A4415" t="str">
            <v/>
          </cell>
          <cell r="B4415" t="str">
            <v/>
          </cell>
          <cell r="D4415" t="str">
            <v/>
          </cell>
          <cell r="F4415">
            <v>0</v>
          </cell>
          <cell r="G4415">
            <v>0</v>
          </cell>
        </row>
        <row r="4416">
          <cell r="A4416" t="str">
            <v/>
          </cell>
          <cell r="B4416" t="str">
            <v/>
          </cell>
          <cell r="D4416" t="str">
            <v/>
          </cell>
          <cell r="F4416">
            <v>0</v>
          </cell>
          <cell r="G4416">
            <v>0</v>
          </cell>
        </row>
        <row r="4417">
          <cell r="A4417" t="str">
            <v/>
          </cell>
          <cell r="B4417" t="str">
            <v/>
          </cell>
          <cell r="D4417" t="str">
            <v/>
          </cell>
          <cell r="F4417">
            <v>0</v>
          </cell>
          <cell r="G4417">
            <v>0</v>
          </cell>
        </row>
        <row r="4418">
          <cell r="A4418" t="str">
            <v/>
          </cell>
          <cell r="B4418" t="str">
            <v/>
          </cell>
          <cell r="D4418" t="str">
            <v/>
          </cell>
          <cell r="F4418">
            <v>0</v>
          </cell>
          <cell r="G4418">
            <v>0</v>
          </cell>
        </row>
        <row r="4419">
          <cell r="A4419" t="str">
            <v/>
          </cell>
          <cell r="B4419" t="str">
            <v/>
          </cell>
          <cell r="D4419" t="str">
            <v/>
          </cell>
          <cell r="F4419">
            <v>0</v>
          </cell>
          <cell r="G4419">
            <v>0</v>
          </cell>
        </row>
        <row r="4420">
          <cell r="A4420" t="str">
            <v/>
          </cell>
          <cell r="B4420" t="str">
            <v/>
          </cell>
          <cell r="D4420" t="str">
            <v/>
          </cell>
          <cell r="F4420">
            <v>0</v>
          </cell>
          <cell r="G4420">
            <v>0</v>
          </cell>
        </row>
        <row r="4421">
          <cell r="A4421" t="str">
            <v/>
          </cell>
          <cell r="B4421" t="str">
            <v/>
          </cell>
          <cell r="D4421" t="str">
            <v/>
          </cell>
          <cell r="F4421">
            <v>0</v>
          </cell>
          <cell r="G4421">
            <v>0</v>
          </cell>
        </row>
        <row r="4422">
          <cell r="A4422" t="str">
            <v/>
          </cell>
          <cell r="B4422" t="str">
            <v/>
          </cell>
          <cell r="D4422" t="str">
            <v/>
          </cell>
          <cell r="F4422">
            <v>0</v>
          </cell>
          <cell r="G4422">
            <v>0</v>
          </cell>
        </row>
        <row r="4423">
          <cell r="A4423" t="str">
            <v/>
          </cell>
          <cell r="B4423" t="str">
            <v/>
          </cell>
          <cell r="D4423" t="str">
            <v/>
          </cell>
          <cell r="F4423">
            <v>0</v>
          </cell>
          <cell r="G4423">
            <v>0</v>
          </cell>
        </row>
        <row r="4424">
          <cell r="A4424" t="str">
            <v/>
          </cell>
          <cell r="B4424" t="str">
            <v/>
          </cell>
          <cell r="D4424" t="str">
            <v/>
          </cell>
          <cell r="F4424">
            <v>0</v>
          </cell>
          <cell r="G4424">
            <v>0</v>
          </cell>
        </row>
        <row r="4425">
          <cell r="A4425" t="str">
            <v/>
          </cell>
          <cell r="B4425" t="str">
            <v/>
          </cell>
          <cell r="D4425" t="str">
            <v/>
          </cell>
          <cell r="F4425">
            <v>0</v>
          </cell>
          <cell r="G4425">
            <v>0</v>
          </cell>
        </row>
        <row r="4426">
          <cell r="F4426" t="str">
            <v>Total A</v>
          </cell>
          <cell r="G4426">
            <v>0</v>
          </cell>
        </row>
        <row r="4427">
          <cell r="C4427" t="str">
            <v>B - MANO DE OBRA</v>
          </cell>
        </row>
        <row r="4428">
          <cell r="A4428" t="str">
            <v/>
          </cell>
          <cell r="B4428" t="str">
            <v/>
          </cell>
          <cell r="D4428" t="str">
            <v/>
          </cell>
          <cell r="F4428">
            <v>0</v>
          </cell>
          <cell r="G4428">
            <v>0</v>
          </cell>
        </row>
        <row r="4429">
          <cell r="A4429" t="str">
            <v/>
          </cell>
          <cell r="B4429" t="str">
            <v/>
          </cell>
          <cell r="D4429" t="str">
            <v/>
          </cell>
          <cell r="F4429">
            <v>0</v>
          </cell>
          <cell r="G4429">
            <v>0</v>
          </cell>
        </row>
        <row r="4430">
          <cell r="A4430" t="str">
            <v/>
          </cell>
          <cell r="B4430" t="str">
            <v/>
          </cell>
          <cell r="D4430" t="str">
            <v/>
          </cell>
          <cell r="F4430">
            <v>0</v>
          </cell>
          <cell r="G4430">
            <v>0</v>
          </cell>
        </row>
        <row r="4431">
          <cell r="A4431" t="str">
            <v/>
          </cell>
          <cell r="B4431" t="str">
            <v/>
          </cell>
          <cell r="D4431" t="str">
            <v/>
          </cell>
          <cell r="F4431">
            <v>0</v>
          </cell>
          <cell r="G4431">
            <v>0</v>
          </cell>
        </row>
        <row r="4432">
          <cell r="A4432" t="str">
            <v/>
          </cell>
          <cell r="B4432" t="str">
            <v/>
          </cell>
          <cell r="D4432" t="str">
            <v/>
          </cell>
          <cell r="F4432">
            <v>0</v>
          </cell>
          <cell r="G4432">
            <v>0</v>
          </cell>
        </row>
        <row r="4433">
          <cell r="A4433" t="str">
            <v/>
          </cell>
          <cell r="B4433" t="str">
            <v/>
          </cell>
          <cell r="D4433" t="str">
            <v/>
          </cell>
          <cell r="F4433">
            <v>0</v>
          </cell>
          <cell r="G4433">
            <v>0</v>
          </cell>
        </row>
        <row r="4434">
          <cell r="A4434" t="str">
            <v/>
          </cell>
          <cell r="B4434" t="str">
            <v/>
          </cell>
          <cell r="D4434" t="str">
            <v/>
          </cell>
          <cell r="F4434">
            <v>0</v>
          </cell>
          <cell r="G4434">
            <v>0</v>
          </cell>
        </row>
        <row r="4435">
          <cell r="A4435" t="str">
            <v/>
          </cell>
          <cell r="B4435" t="str">
            <v/>
          </cell>
          <cell r="D4435" t="str">
            <v/>
          </cell>
          <cell r="F4435">
            <v>0</v>
          </cell>
          <cell r="G4435">
            <v>0</v>
          </cell>
        </row>
        <row r="4436">
          <cell r="F4436" t="str">
            <v>Total B</v>
          </cell>
          <cell r="G4436">
            <v>0</v>
          </cell>
        </row>
        <row r="4437">
          <cell r="C4437" t="str">
            <v>C - EQUIPOS</v>
          </cell>
        </row>
        <row r="4438">
          <cell r="A4438" t="str">
            <v/>
          </cell>
          <cell r="B4438" t="str">
            <v/>
          </cell>
          <cell r="D4438" t="str">
            <v/>
          </cell>
          <cell r="F4438">
            <v>0</v>
          </cell>
          <cell r="G4438">
            <v>0</v>
          </cell>
        </row>
        <row r="4439">
          <cell r="A4439" t="str">
            <v/>
          </cell>
          <cell r="B4439" t="str">
            <v/>
          </cell>
          <cell r="D4439" t="str">
            <v/>
          </cell>
          <cell r="F4439">
            <v>0</v>
          </cell>
          <cell r="G4439">
            <v>0</v>
          </cell>
        </row>
        <row r="4440">
          <cell r="A4440" t="str">
            <v/>
          </cell>
          <cell r="B4440" t="str">
            <v/>
          </cell>
          <cell r="D4440" t="str">
            <v/>
          </cell>
          <cell r="F4440">
            <v>0</v>
          </cell>
          <cell r="G4440">
            <v>0</v>
          </cell>
        </row>
        <row r="4441">
          <cell r="A4441" t="str">
            <v/>
          </cell>
          <cell r="B4441" t="str">
            <v/>
          </cell>
          <cell r="D4441" t="str">
            <v/>
          </cell>
          <cell r="F4441">
            <v>0</v>
          </cell>
          <cell r="G4441">
            <v>0</v>
          </cell>
        </row>
        <row r="4442">
          <cell r="A4442" t="str">
            <v/>
          </cell>
          <cell r="B4442" t="str">
            <v/>
          </cell>
          <cell r="D4442" t="str">
            <v/>
          </cell>
          <cell r="F4442">
            <v>0</v>
          </cell>
          <cell r="G4442">
            <v>0</v>
          </cell>
        </row>
        <row r="4443">
          <cell r="A4443" t="str">
            <v/>
          </cell>
          <cell r="B4443" t="str">
            <v/>
          </cell>
          <cell r="D4443" t="str">
            <v/>
          </cell>
          <cell r="F4443">
            <v>0</v>
          </cell>
          <cell r="G4443">
            <v>0</v>
          </cell>
        </row>
        <row r="4444">
          <cell r="A4444" t="str">
            <v/>
          </cell>
          <cell r="B4444" t="str">
            <v/>
          </cell>
          <cell r="D4444" t="str">
            <v/>
          </cell>
          <cell r="F4444">
            <v>0</v>
          </cell>
          <cell r="G4444">
            <v>0</v>
          </cell>
        </row>
        <row r="4445">
          <cell r="A4445" t="str">
            <v/>
          </cell>
          <cell r="B4445" t="str">
            <v/>
          </cell>
          <cell r="D4445" t="str">
            <v/>
          </cell>
          <cell r="F4445">
            <v>0</v>
          </cell>
          <cell r="G4445">
            <v>0</v>
          </cell>
        </row>
        <row r="4446">
          <cell r="A4446" t="str">
            <v/>
          </cell>
          <cell r="B4446" t="str">
            <v/>
          </cell>
          <cell r="D4446" t="str">
            <v/>
          </cell>
          <cell r="F4446">
            <v>0</v>
          </cell>
          <cell r="G4446">
            <v>0</v>
          </cell>
        </row>
        <row r="4447">
          <cell r="F4447" t="str">
            <v>Total C</v>
          </cell>
          <cell r="G4447">
            <v>0</v>
          </cell>
        </row>
        <row r="4449">
          <cell r="A4449" t="str">
            <v/>
          </cell>
          <cell r="B4449" t="str">
            <v/>
          </cell>
          <cell r="D4449" t="str">
            <v>Costo  Neto</v>
          </cell>
          <cell r="F4449" t="str">
            <v>Total D=A+B+C</v>
          </cell>
          <cell r="G4449">
            <v>0</v>
          </cell>
        </row>
        <row r="4451">
          <cell r="A4451" t="str">
            <v>ANALISIS DE PRECIOS</v>
          </cell>
        </row>
        <row r="4452">
          <cell r="A4452" t="str">
            <v>COMITENTE:</v>
          </cell>
          <cell r="B4452" t="str">
            <v>DIRECCIÓN DE INFRAESTRUCTURA ESCOLAR</v>
          </cell>
        </row>
        <row r="4453">
          <cell r="A4453" t="str">
            <v>CONTRATISTA:</v>
          </cell>
          <cell r="B4453">
            <v>0</v>
          </cell>
        </row>
        <row r="4454">
          <cell r="A4454" t="str">
            <v>OBRA:</v>
          </cell>
          <cell r="B4454" t="str">
            <v>ESCUELA 24 DE SEPTIEMBRE</v>
          </cell>
          <cell r="F4454" t="str">
            <v>PRECIOS A:</v>
          </cell>
          <cell r="G4454">
            <v>0</v>
          </cell>
        </row>
        <row r="4455">
          <cell r="A4455" t="str">
            <v>UBICACIÓN:</v>
          </cell>
          <cell r="B4455" t="str">
            <v>DEPARTAMENTO JACHAL</v>
          </cell>
        </row>
        <row r="4456">
          <cell r="A4456" t="str">
            <v>RUBRO:</v>
          </cell>
          <cell r="B4456" t="str">
            <v/>
          </cell>
          <cell r="C4456" t="str">
            <v/>
          </cell>
        </row>
        <row r="4457">
          <cell r="A4457" t="str">
            <v>ITEM:</v>
          </cell>
          <cell r="B4457" t="str">
            <v/>
          </cell>
          <cell r="C4457" t="str">
            <v/>
          </cell>
          <cell r="F4457" t="str">
            <v>UNIDAD:</v>
          </cell>
          <cell r="G4457" t="str">
            <v/>
          </cell>
        </row>
        <row r="4459">
          <cell r="A4459" t="str">
            <v>DATOS REDETERMINACION</v>
          </cell>
          <cell r="C4459" t="str">
            <v>DESIGNACION</v>
          </cell>
          <cell r="D4459" t="str">
            <v>U</v>
          </cell>
          <cell r="E4459" t="str">
            <v>Cantidad</v>
          </cell>
          <cell r="F4459" t="str">
            <v>$ Unitarios</v>
          </cell>
          <cell r="G4459" t="str">
            <v>$ Parcial</v>
          </cell>
        </row>
        <row r="4460">
          <cell r="A4460" t="str">
            <v>CÓDIGO</v>
          </cell>
          <cell r="B4460" t="str">
            <v>DESCRIPCIÓN</v>
          </cell>
        </row>
        <row r="4461">
          <cell r="C4461" t="str">
            <v>A - MATERIALES</v>
          </cell>
        </row>
        <row r="4462">
          <cell r="A4462" t="str">
            <v/>
          </cell>
          <cell r="B4462" t="str">
            <v/>
          </cell>
          <cell r="D4462" t="str">
            <v/>
          </cell>
          <cell r="F4462">
            <v>0</v>
          </cell>
          <cell r="G4462">
            <v>0</v>
          </cell>
        </row>
        <row r="4463">
          <cell r="A4463" t="str">
            <v/>
          </cell>
          <cell r="B4463" t="str">
            <v/>
          </cell>
          <cell r="D4463" t="str">
            <v/>
          </cell>
          <cell r="F4463">
            <v>0</v>
          </cell>
          <cell r="G4463">
            <v>0</v>
          </cell>
        </row>
        <row r="4464">
          <cell r="A4464" t="str">
            <v/>
          </cell>
          <cell r="B4464" t="str">
            <v/>
          </cell>
          <cell r="D4464" t="str">
            <v/>
          </cell>
          <cell r="F4464">
            <v>0</v>
          </cell>
          <cell r="G4464">
            <v>0</v>
          </cell>
        </row>
        <row r="4465">
          <cell r="A4465" t="str">
            <v/>
          </cell>
          <cell r="B4465" t="str">
            <v/>
          </cell>
          <cell r="D4465" t="str">
            <v/>
          </cell>
          <cell r="F4465">
            <v>0</v>
          </cell>
          <cell r="G4465">
            <v>0</v>
          </cell>
        </row>
        <row r="4466">
          <cell r="A4466" t="str">
            <v/>
          </cell>
          <cell r="B4466" t="str">
            <v/>
          </cell>
          <cell r="D4466" t="str">
            <v/>
          </cell>
          <cell r="F4466">
            <v>0</v>
          </cell>
          <cell r="G4466">
            <v>0</v>
          </cell>
        </row>
        <row r="4467">
          <cell r="A4467" t="str">
            <v/>
          </cell>
          <cell r="B4467" t="str">
            <v/>
          </cell>
          <cell r="D4467" t="str">
            <v/>
          </cell>
          <cell r="F4467">
            <v>0</v>
          </cell>
          <cell r="G4467">
            <v>0</v>
          </cell>
        </row>
        <row r="4468">
          <cell r="A4468" t="str">
            <v/>
          </cell>
          <cell r="B4468" t="str">
            <v/>
          </cell>
          <cell r="D4468" t="str">
            <v/>
          </cell>
          <cell r="F4468">
            <v>0</v>
          </cell>
          <cell r="G4468">
            <v>0</v>
          </cell>
        </row>
        <row r="4469">
          <cell r="A4469" t="str">
            <v/>
          </cell>
          <cell r="B4469" t="str">
            <v/>
          </cell>
          <cell r="D4469" t="str">
            <v/>
          </cell>
          <cell r="F4469">
            <v>0</v>
          </cell>
          <cell r="G4469">
            <v>0</v>
          </cell>
        </row>
        <row r="4470">
          <cell r="A4470" t="str">
            <v/>
          </cell>
          <cell r="B4470" t="str">
            <v/>
          </cell>
          <cell r="D4470" t="str">
            <v/>
          </cell>
          <cell r="F4470">
            <v>0</v>
          </cell>
          <cell r="G4470">
            <v>0</v>
          </cell>
        </row>
        <row r="4471">
          <cell r="A4471" t="str">
            <v/>
          </cell>
          <cell r="B4471" t="str">
            <v/>
          </cell>
          <cell r="D4471" t="str">
            <v/>
          </cell>
          <cell r="F4471">
            <v>0</v>
          </cell>
          <cell r="G4471">
            <v>0</v>
          </cell>
        </row>
        <row r="4472">
          <cell r="A4472" t="str">
            <v/>
          </cell>
          <cell r="B4472" t="str">
            <v/>
          </cell>
          <cell r="D4472" t="str">
            <v/>
          </cell>
          <cell r="F4472">
            <v>0</v>
          </cell>
          <cell r="G4472">
            <v>0</v>
          </cell>
        </row>
        <row r="4473">
          <cell r="A4473" t="str">
            <v/>
          </cell>
          <cell r="B4473" t="str">
            <v/>
          </cell>
          <cell r="D4473" t="str">
            <v/>
          </cell>
          <cell r="F4473">
            <v>0</v>
          </cell>
          <cell r="G4473">
            <v>0</v>
          </cell>
        </row>
        <row r="4474">
          <cell r="A4474" t="str">
            <v/>
          </cell>
          <cell r="B4474" t="str">
            <v/>
          </cell>
          <cell r="D4474" t="str">
            <v/>
          </cell>
          <cell r="F4474">
            <v>0</v>
          </cell>
          <cell r="G4474">
            <v>0</v>
          </cell>
        </row>
        <row r="4475">
          <cell r="A4475" t="str">
            <v/>
          </cell>
          <cell r="B4475" t="str">
            <v/>
          </cell>
          <cell r="D4475" t="str">
            <v/>
          </cell>
          <cell r="F4475">
            <v>0</v>
          </cell>
          <cell r="G4475">
            <v>0</v>
          </cell>
        </row>
        <row r="4476">
          <cell r="F4476" t="str">
            <v>Total A</v>
          </cell>
          <cell r="G4476">
            <v>0</v>
          </cell>
        </row>
        <row r="4477">
          <cell r="C4477" t="str">
            <v>B - MANO DE OBRA</v>
          </cell>
        </row>
        <row r="4478">
          <cell r="A4478" t="str">
            <v/>
          </cell>
          <cell r="B4478" t="str">
            <v/>
          </cell>
          <cell r="D4478" t="str">
            <v/>
          </cell>
          <cell r="F4478">
            <v>0</v>
          </cell>
          <cell r="G4478">
            <v>0</v>
          </cell>
        </row>
        <row r="4479">
          <cell r="A4479" t="str">
            <v/>
          </cell>
          <cell r="B4479" t="str">
            <v/>
          </cell>
          <cell r="D4479" t="str">
            <v/>
          </cell>
          <cell r="F4479">
            <v>0</v>
          </cell>
          <cell r="G4479">
            <v>0</v>
          </cell>
        </row>
        <row r="4480">
          <cell r="A4480" t="str">
            <v/>
          </cell>
          <cell r="B4480" t="str">
            <v/>
          </cell>
          <cell r="D4480" t="str">
            <v/>
          </cell>
          <cell r="F4480">
            <v>0</v>
          </cell>
          <cell r="G4480">
            <v>0</v>
          </cell>
        </row>
        <row r="4481">
          <cell r="A4481" t="str">
            <v/>
          </cell>
          <cell r="B4481" t="str">
            <v/>
          </cell>
          <cell r="D4481" t="str">
            <v/>
          </cell>
          <cell r="F4481">
            <v>0</v>
          </cell>
          <cell r="G4481">
            <v>0</v>
          </cell>
        </row>
        <row r="4482">
          <cell r="A4482" t="str">
            <v/>
          </cell>
          <cell r="B4482" t="str">
            <v/>
          </cell>
          <cell r="D4482" t="str">
            <v/>
          </cell>
          <cell r="F4482">
            <v>0</v>
          </cell>
          <cell r="G4482">
            <v>0</v>
          </cell>
        </row>
        <row r="4483">
          <cell r="A4483" t="str">
            <v/>
          </cell>
          <cell r="B4483" t="str">
            <v/>
          </cell>
          <cell r="D4483" t="str">
            <v/>
          </cell>
          <cell r="F4483">
            <v>0</v>
          </cell>
          <cell r="G4483">
            <v>0</v>
          </cell>
        </row>
        <row r="4484">
          <cell r="A4484" t="str">
            <v/>
          </cell>
          <cell r="B4484" t="str">
            <v/>
          </cell>
          <cell r="D4484" t="str">
            <v/>
          </cell>
          <cell r="F4484">
            <v>0</v>
          </cell>
          <cell r="G4484">
            <v>0</v>
          </cell>
        </row>
        <row r="4485">
          <cell r="A4485" t="str">
            <v/>
          </cell>
          <cell r="B4485" t="str">
            <v/>
          </cell>
          <cell r="D4485" t="str">
            <v/>
          </cell>
          <cell r="F4485">
            <v>0</v>
          </cell>
          <cell r="G4485">
            <v>0</v>
          </cell>
        </row>
        <row r="4486">
          <cell r="F4486" t="str">
            <v>Total B</v>
          </cell>
          <cell r="G4486">
            <v>0</v>
          </cell>
        </row>
        <row r="4487">
          <cell r="C4487" t="str">
            <v>C - EQUIPOS</v>
          </cell>
        </row>
        <row r="4488">
          <cell r="A4488" t="str">
            <v/>
          </cell>
          <cell r="B4488" t="str">
            <v/>
          </cell>
          <cell r="D4488" t="str">
            <v/>
          </cell>
          <cell r="F4488">
            <v>0</v>
          </cell>
          <cell r="G4488">
            <v>0</v>
          </cell>
        </row>
        <row r="4489">
          <cell r="A4489" t="str">
            <v/>
          </cell>
          <cell r="B4489" t="str">
            <v/>
          </cell>
          <cell r="D4489" t="str">
            <v/>
          </cell>
          <cell r="F4489">
            <v>0</v>
          </cell>
          <cell r="G4489">
            <v>0</v>
          </cell>
        </row>
        <row r="4490">
          <cell r="A4490" t="str">
            <v/>
          </cell>
          <cell r="B4490" t="str">
            <v/>
          </cell>
          <cell r="D4490" t="str">
            <v/>
          </cell>
          <cell r="F4490">
            <v>0</v>
          </cell>
          <cell r="G4490">
            <v>0</v>
          </cell>
        </row>
        <row r="4491">
          <cell r="A4491" t="str">
            <v/>
          </cell>
          <cell r="B4491" t="str">
            <v/>
          </cell>
          <cell r="D4491" t="str">
            <v/>
          </cell>
          <cell r="F4491">
            <v>0</v>
          </cell>
          <cell r="G4491">
            <v>0</v>
          </cell>
        </row>
        <row r="4492">
          <cell r="A4492" t="str">
            <v/>
          </cell>
          <cell r="B4492" t="str">
            <v/>
          </cell>
          <cell r="D4492" t="str">
            <v/>
          </cell>
          <cell r="F4492">
            <v>0</v>
          </cell>
          <cell r="G4492">
            <v>0</v>
          </cell>
        </row>
        <row r="4493">
          <cell r="A4493" t="str">
            <v/>
          </cell>
          <cell r="B4493" t="str">
            <v/>
          </cell>
          <cell r="D4493" t="str">
            <v/>
          </cell>
          <cell r="F4493">
            <v>0</v>
          </cell>
          <cell r="G4493">
            <v>0</v>
          </cell>
        </row>
        <row r="4494">
          <cell r="A4494" t="str">
            <v/>
          </cell>
          <cell r="B4494" t="str">
            <v/>
          </cell>
          <cell r="D4494" t="str">
            <v/>
          </cell>
          <cell r="F4494">
            <v>0</v>
          </cell>
          <cell r="G4494">
            <v>0</v>
          </cell>
        </row>
        <row r="4495">
          <cell r="A4495" t="str">
            <v/>
          </cell>
          <cell r="B4495" t="str">
            <v/>
          </cell>
          <cell r="D4495" t="str">
            <v/>
          </cell>
          <cell r="F4495">
            <v>0</v>
          </cell>
          <cell r="G4495">
            <v>0</v>
          </cell>
        </row>
        <row r="4496">
          <cell r="A4496" t="str">
            <v/>
          </cell>
          <cell r="B4496" t="str">
            <v/>
          </cell>
          <cell r="D4496" t="str">
            <v/>
          </cell>
          <cell r="F4496">
            <v>0</v>
          </cell>
          <cell r="G4496">
            <v>0</v>
          </cell>
        </row>
        <row r="4497">
          <cell r="F4497" t="str">
            <v>Total C</v>
          </cell>
          <cell r="G4497">
            <v>0</v>
          </cell>
        </row>
        <row r="4499">
          <cell r="A4499" t="str">
            <v/>
          </cell>
          <cell r="B4499" t="str">
            <v/>
          </cell>
          <cell r="D4499" t="str">
            <v>Costo  Neto</v>
          </cell>
          <cell r="F4499" t="str">
            <v>Total D=A+B+C</v>
          </cell>
          <cell r="G4499">
            <v>0</v>
          </cell>
        </row>
        <row r="4501">
          <cell r="A4501" t="str">
            <v>ANALISIS DE PRECIOS</v>
          </cell>
        </row>
        <row r="4502">
          <cell r="A4502" t="str">
            <v>COMITENTE:</v>
          </cell>
          <cell r="B4502" t="str">
            <v>DIRECCIÓN DE INFRAESTRUCTURA ESCOLAR</v>
          </cell>
        </row>
        <row r="4503">
          <cell r="A4503" t="str">
            <v>CONTRATISTA:</v>
          </cell>
          <cell r="B4503">
            <v>0</v>
          </cell>
        </row>
        <row r="4504">
          <cell r="A4504" t="str">
            <v>OBRA:</v>
          </cell>
          <cell r="B4504" t="str">
            <v>ESCUELA 24 DE SEPTIEMBRE</v>
          </cell>
          <cell r="F4504" t="str">
            <v>PRECIOS A:</v>
          </cell>
          <cell r="G4504">
            <v>0</v>
          </cell>
        </row>
        <row r="4505">
          <cell r="A4505" t="str">
            <v>UBICACIÓN:</v>
          </cell>
          <cell r="B4505" t="str">
            <v>DEPARTAMENTO JACHAL</v>
          </cell>
        </row>
        <row r="4506">
          <cell r="A4506" t="str">
            <v>RUBRO:</v>
          </cell>
          <cell r="B4506" t="str">
            <v/>
          </cell>
          <cell r="C4506" t="str">
            <v/>
          </cell>
        </row>
        <row r="4507">
          <cell r="A4507" t="str">
            <v>ITEM:</v>
          </cell>
          <cell r="B4507" t="str">
            <v/>
          </cell>
          <cell r="C4507" t="str">
            <v/>
          </cell>
          <cell r="F4507" t="str">
            <v>UNIDAD:</v>
          </cell>
          <cell r="G4507" t="str">
            <v/>
          </cell>
        </row>
        <row r="4509">
          <cell r="A4509" t="str">
            <v>DATOS REDETERMINACION</v>
          </cell>
          <cell r="C4509" t="str">
            <v>DESIGNACION</v>
          </cell>
          <cell r="D4509" t="str">
            <v>U</v>
          </cell>
          <cell r="E4509" t="str">
            <v>Cantidad</v>
          </cell>
          <cell r="F4509" t="str">
            <v>$ Unitarios</v>
          </cell>
          <cell r="G4509" t="str">
            <v>$ Parcial</v>
          </cell>
        </row>
        <row r="4510">
          <cell r="A4510" t="str">
            <v>CÓDIGO</v>
          </cell>
          <cell r="B4510" t="str">
            <v>DESCRIPCIÓN</v>
          </cell>
        </row>
        <row r="4511">
          <cell r="C4511" t="str">
            <v>A - MATERIALES</v>
          </cell>
        </row>
        <row r="4512">
          <cell r="A4512" t="str">
            <v/>
          </cell>
          <cell r="B4512" t="str">
            <v/>
          </cell>
          <cell r="D4512" t="str">
            <v/>
          </cell>
          <cell r="F4512">
            <v>0</v>
          </cell>
          <cell r="G4512">
            <v>0</v>
          </cell>
        </row>
        <row r="4513">
          <cell r="A4513" t="str">
            <v/>
          </cell>
          <cell r="B4513" t="str">
            <v/>
          </cell>
          <cell r="D4513" t="str">
            <v/>
          </cell>
          <cell r="F4513">
            <v>0</v>
          </cell>
          <cell r="G4513">
            <v>0</v>
          </cell>
        </row>
        <row r="4514">
          <cell r="A4514" t="str">
            <v/>
          </cell>
          <cell r="B4514" t="str">
            <v/>
          </cell>
          <cell r="D4514" t="str">
            <v/>
          </cell>
          <cell r="F4514">
            <v>0</v>
          </cell>
          <cell r="G4514">
            <v>0</v>
          </cell>
        </row>
        <row r="4515">
          <cell r="A4515" t="str">
            <v/>
          </cell>
          <cell r="B4515" t="str">
            <v/>
          </cell>
          <cell r="D4515" t="str">
            <v/>
          </cell>
          <cell r="F4515">
            <v>0</v>
          </cell>
          <cell r="G4515">
            <v>0</v>
          </cell>
        </row>
        <row r="4516">
          <cell r="A4516" t="str">
            <v/>
          </cell>
          <cell r="B4516" t="str">
            <v/>
          </cell>
          <cell r="D4516" t="str">
            <v/>
          </cell>
          <cell r="F4516">
            <v>0</v>
          </cell>
          <cell r="G4516">
            <v>0</v>
          </cell>
        </row>
        <row r="4517">
          <cell r="A4517" t="str">
            <v/>
          </cell>
          <cell r="B4517" t="str">
            <v/>
          </cell>
          <cell r="D4517" t="str">
            <v/>
          </cell>
          <cell r="F4517">
            <v>0</v>
          </cell>
          <cell r="G4517">
            <v>0</v>
          </cell>
        </row>
        <row r="4518">
          <cell r="A4518" t="str">
            <v/>
          </cell>
          <cell r="B4518" t="str">
            <v/>
          </cell>
          <cell r="D4518" t="str">
            <v/>
          </cell>
          <cell r="F4518">
            <v>0</v>
          </cell>
          <cell r="G4518">
            <v>0</v>
          </cell>
        </row>
        <row r="4519">
          <cell r="A4519" t="str">
            <v/>
          </cell>
          <cell r="B4519" t="str">
            <v/>
          </cell>
          <cell r="D4519" t="str">
            <v/>
          </cell>
          <cell r="F4519">
            <v>0</v>
          </cell>
          <cell r="G4519">
            <v>0</v>
          </cell>
        </row>
        <row r="4520">
          <cell r="A4520" t="str">
            <v/>
          </cell>
          <cell r="B4520" t="str">
            <v/>
          </cell>
          <cell r="D4520" t="str">
            <v/>
          </cell>
          <cell r="F4520">
            <v>0</v>
          </cell>
          <cell r="G4520">
            <v>0</v>
          </cell>
        </row>
        <row r="4521">
          <cell r="A4521" t="str">
            <v/>
          </cell>
          <cell r="B4521" t="str">
            <v/>
          </cell>
          <cell r="D4521" t="str">
            <v/>
          </cell>
          <cell r="F4521">
            <v>0</v>
          </cell>
          <cell r="G4521">
            <v>0</v>
          </cell>
        </row>
        <row r="4522">
          <cell r="A4522" t="str">
            <v/>
          </cell>
          <cell r="B4522" t="str">
            <v/>
          </cell>
          <cell r="D4522" t="str">
            <v/>
          </cell>
          <cell r="F4522">
            <v>0</v>
          </cell>
          <cell r="G4522">
            <v>0</v>
          </cell>
        </row>
        <row r="4523">
          <cell r="A4523" t="str">
            <v/>
          </cell>
          <cell r="B4523" t="str">
            <v/>
          </cell>
          <cell r="D4523" t="str">
            <v/>
          </cell>
          <cell r="F4523">
            <v>0</v>
          </cell>
          <cell r="G4523">
            <v>0</v>
          </cell>
        </row>
        <row r="4524">
          <cell r="A4524" t="str">
            <v/>
          </cell>
          <cell r="B4524" t="str">
            <v/>
          </cell>
          <cell r="D4524" t="str">
            <v/>
          </cell>
          <cell r="F4524">
            <v>0</v>
          </cell>
          <cell r="G4524">
            <v>0</v>
          </cell>
        </row>
        <row r="4525">
          <cell r="A4525" t="str">
            <v/>
          </cell>
          <cell r="B4525" t="str">
            <v/>
          </cell>
          <cell r="D4525" t="str">
            <v/>
          </cell>
          <cell r="F4525">
            <v>0</v>
          </cell>
          <cell r="G4525">
            <v>0</v>
          </cell>
        </row>
        <row r="4526">
          <cell r="F4526" t="str">
            <v>Total A</v>
          </cell>
          <cell r="G4526">
            <v>0</v>
          </cell>
        </row>
        <row r="4527">
          <cell r="C4527" t="str">
            <v>B - MANO DE OBRA</v>
          </cell>
        </row>
        <row r="4528">
          <cell r="A4528" t="str">
            <v/>
          </cell>
          <cell r="B4528" t="str">
            <v/>
          </cell>
          <cell r="D4528" t="str">
            <v/>
          </cell>
          <cell r="F4528">
            <v>0</v>
          </cell>
          <cell r="G4528">
            <v>0</v>
          </cell>
        </row>
        <row r="4529">
          <cell r="A4529" t="str">
            <v/>
          </cell>
          <cell r="B4529" t="str">
            <v/>
          </cell>
          <cell r="D4529" t="str">
            <v/>
          </cell>
          <cell r="F4529">
            <v>0</v>
          </cell>
          <cell r="G4529">
            <v>0</v>
          </cell>
        </row>
        <row r="4530">
          <cell r="A4530" t="str">
            <v/>
          </cell>
          <cell r="B4530" t="str">
            <v/>
          </cell>
          <cell r="D4530" t="str">
            <v/>
          </cell>
          <cell r="F4530">
            <v>0</v>
          </cell>
          <cell r="G4530">
            <v>0</v>
          </cell>
        </row>
        <row r="4531">
          <cell r="A4531" t="str">
            <v/>
          </cell>
          <cell r="B4531" t="str">
            <v/>
          </cell>
          <cell r="D4531" t="str">
            <v/>
          </cell>
          <cell r="F4531">
            <v>0</v>
          </cell>
          <cell r="G4531">
            <v>0</v>
          </cell>
        </row>
        <row r="4532">
          <cell r="A4532" t="str">
            <v/>
          </cell>
          <cell r="B4532" t="str">
            <v/>
          </cell>
          <cell r="D4532" t="str">
            <v/>
          </cell>
          <cell r="F4532">
            <v>0</v>
          </cell>
          <cell r="G4532">
            <v>0</v>
          </cell>
        </row>
        <row r="4533">
          <cell r="A4533" t="str">
            <v/>
          </cell>
          <cell r="B4533" t="str">
            <v/>
          </cell>
          <cell r="D4533" t="str">
            <v/>
          </cell>
          <cell r="F4533">
            <v>0</v>
          </cell>
          <cell r="G4533">
            <v>0</v>
          </cell>
        </row>
        <row r="4534">
          <cell r="A4534" t="str">
            <v/>
          </cell>
          <cell r="B4534" t="str">
            <v/>
          </cell>
          <cell r="D4534" t="str">
            <v/>
          </cell>
          <cell r="F4534">
            <v>0</v>
          </cell>
          <cell r="G4534">
            <v>0</v>
          </cell>
        </row>
        <row r="4535">
          <cell r="A4535" t="str">
            <v/>
          </cell>
          <cell r="B4535" t="str">
            <v/>
          </cell>
          <cell r="D4535" t="str">
            <v/>
          </cell>
          <cell r="F4535">
            <v>0</v>
          </cell>
          <cell r="G4535">
            <v>0</v>
          </cell>
        </row>
        <row r="4536">
          <cell r="F4536" t="str">
            <v>Total B</v>
          </cell>
          <cell r="G4536">
            <v>0</v>
          </cell>
        </row>
        <row r="4537">
          <cell r="C4537" t="str">
            <v>C - EQUIPOS</v>
          </cell>
        </row>
        <row r="4538">
          <cell r="A4538" t="str">
            <v/>
          </cell>
          <cell r="B4538" t="str">
            <v/>
          </cell>
          <cell r="D4538" t="str">
            <v/>
          </cell>
          <cell r="F4538">
            <v>0</v>
          </cell>
          <cell r="G4538">
            <v>0</v>
          </cell>
        </row>
        <row r="4539">
          <cell r="A4539" t="str">
            <v/>
          </cell>
          <cell r="B4539" t="str">
            <v/>
          </cell>
          <cell r="D4539" t="str">
            <v/>
          </cell>
          <cell r="F4539">
            <v>0</v>
          </cell>
          <cell r="G4539">
            <v>0</v>
          </cell>
        </row>
        <row r="4540">
          <cell r="A4540" t="str">
            <v/>
          </cell>
          <cell r="B4540" t="str">
            <v/>
          </cell>
          <cell r="D4540" t="str">
            <v/>
          </cell>
          <cell r="F4540">
            <v>0</v>
          </cell>
          <cell r="G4540">
            <v>0</v>
          </cell>
        </row>
        <row r="4541">
          <cell r="A4541" t="str">
            <v/>
          </cell>
          <cell r="B4541" t="str">
            <v/>
          </cell>
          <cell r="D4541" t="str">
            <v/>
          </cell>
          <cell r="F4541">
            <v>0</v>
          </cell>
          <cell r="G4541">
            <v>0</v>
          </cell>
        </row>
        <row r="4542">
          <cell r="A4542" t="str">
            <v/>
          </cell>
          <cell r="B4542" t="str">
            <v/>
          </cell>
          <cell r="D4542" t="str">
            <v/>
          </cell>
          <cell r="F4542">
            <v>0</v>
          </cell>
          <cell r="G4542">
            <v>0</v>
          </cell>
        </row>
        <row r="4543">
          <cell r="A4543" t="str">
            <v/>
          </cell>
          <cell r="B4543" t="str">
            <v/>
          </cell>
          <cell r="D4543" t="str">
            <v/>
          </cell>
          <cell r="F4543">
            <v>0</v>
          </cell>
          <cell r="G4543">
            <v>0</v>
          </cell>
        </row>
        <row r="4544">
          <cell r="A4544" t="str">
            <v/>
          </cell>
          <cell r="B4544" t="str">
            <v/>
          </cell>
          <cell r="D4544" t="str">
            <v/>
          </cell>
          <cell r="F4544">
            <v>0</v>
          </cell>
          <cell r="G4544">
            <v>0</v>
          </cell>
        </row>
        <row r="4545">
          <cell r="A4545" t="str">
            <v/>
          </cell>
          <cell r="B4545" t="str">
            <v/>
          </cell>
          <cell r="D4545" t="str">
            <v/>
          </cell>
          <cell r="F4545">
            <v>0</v>
          </cell>
          <cell r="G4545">
            <v>0</v>
          </cell>
        </row>
        <row r="4546">
          <cell r="A4546" t="str">
            <v/>
          </cell>
          <cell r="B4546" t="str">
            <v/>
          </cell>
          <cell r="D4546" t="str">
            <v/>
          </cell>
          <cell r="F4546">
            <v>0</v>
          </cell>
          <cell r="G4546">
            <v>0</v>
          </cell>
        </row>
        <row r="4547">
          <cell r="F4547" t="str">
            <v>Total C</v>
          </cell>
          <cell r="G4547">
            <v>0</v>
          </cell>
        </row>
        <row r="4549">
          <cell r="A4549" t="str">
            <v/>
          </cell>
          <cell r="B4549" t="str">
            <v/>
          </cell>
          <cell r="D4549" t="str">
            <v>Costo  Neto</v>
          </cell>
          <cell r="F4549" t="str">
            <v>Total D=A+B+C</v>
          </cell>
          <cell r="G4549">
            <v>0</v>
          </cell>
        </row>
        <row r="4551">
          <cell r="A4551" t="str">
            <v>ANALISIS DE PRECIOS</v>
          </cell>
        </row>
        <row r="4552">
          <cell r="A4552" t="str">
            <v>COMITENTE:</v>
          </cell>
          <cell r="B4552" t="str">
            <v>DIRECCIÓN DE INFRAESTRUCTURA ESCOLAR</v>
          </cell>
        </row>
        <row r="4553">
          <cell r="A4553" t="str">
            <v>CONTRATISTA:</v>
          </cell>
          <cell r="B4553">
            <v>0</v>
          </cell>
        </row>
        <row r="4554">
          <cell r="A4554" t="str">
            <v>OBRA:</v>
          </cell>
          <cell r="B4554" t="str">
            <v>ESCUELA 24 DE SEPTIEMBRE</v>
          </cell>
          <cell r="F4554" t="str">
            <v>PRECIOS A:</v>
          </cell>
          <cell r="G4554">
            <v>0</v>
          </cell>
        </row>
        <row r="4555">
          <cell r="A4555" t="str">
            <v>UBICACIÓN:</v>
          </cell>
          <cell r="B4555" t="str">
            <v>DEPARTAMENTO JACHAL</v>
          </cell>
        </row>
        <row r="4556">
          <cell r="A4556" t="str">
            <v>RUBRO:</v>
          </cell>
          <cell r="B4556" t="str">
            <v/>
          </cell>
          <cell r="C4556" t="str">
            <v/>
          </cell>
        </row>
        <row r="4557">
          <cell r="A4557" t="str">
            <v>ITEM:</v>
          </cell>
          <cell r="B4557" t="str">
            <v/>
          </cell>
          <cell r="C4557" t="str">
            <v/>
          </cell>
          <cell r="F4557" t="str">
            <v>UNIDAD:</v>
          </cell>
          <cell r="G4557" t="str">
            <v/>
          </cell>
        </row>
        <row r="4559">
          <cell r="A4559" t="str">
            <v>DATOS REDETERMINACION</v>
          </cell>
          <cell r="C4559" t="str">
            <v>DESIGNACION</v>
          </cell>
          <cell r="D4559" t="str">
            <v>U</v>
          </cell>
          <cell r="E4559" t="str">
            <v>Cantidad</v>
          </cell>
          <cell r="F4559" t="str">
            <v>$ Unitarios</v>
          </cell>
          <cell r="G4559" t="str">
            <v>$ Parcial</v>
          </cell>
        </row>
        <row r="4560">
          <cell r="A4560" t="str">
            <v>CÓDIGO</v>
          </cell>
          <cell r="B4560" t="str">
            <v>DESCRIPCIÓN</v>
          </cell>
        </row>
        <row r="4561">
          <cell r="C4561" t="str">
            <v>A - MATERIALES</v>
          </cell>
        </row>
        <row r="4562">
          <cell r="A4562" t="str">
            <v/>
          </cell>
          <cell r="B4562" t="str">
            <v/>
          </cell>
          <cell r="D4562" t="str">
            <v/>
          </cell>
          <cell r="F4562">
            <v>0</v>
          </cell>
          <cell r="G4562">
            <v>0</v>
          </cell>
        </row>
        <row r="4563">
          <cell r="A4563" t="str">
            <v/>
          </cell>
          <cell r="B4563" t="str">
            <v/>
          </cell>
          <cell r="D4563" t="str">
            <v/>
          </cell>
          <cell r="F4563">
            <v>0</v>
          </cell>
          <cell r="G4563">
            <v>0</v>
          </cell>
        </row>
        <row r="4564">
          <cell r="A4564" t="str">
            <v/>
          </cell>
          <cell r="B4564" t="str">
            <v/>
          </cell>
          <cell r="D4564" t="str">
            <v/>
          </cell>
          <cell r="F4564">
            <v>0</v>
          </cell>
          <cell r="G4564">
            <v>0</v>
          </cell>
        </row>
        <row r="4565">
          <cell r="A4565" t="str">
            <v/>
          </cell>
          <cell r="B4565" t="str">
            <v/>
          </cell>
          <cell r="D4565" t="str">
            <v/>
          </cell>
          <cell r="F4565">
            <v>0</v>
          </cell>
          <cell r="G4565">
            <v>0</v>
          </cell>
        </row>
        <row r="4566">
          <cell r="A4566" t="str">
            <v/>
          </cell>
          <cell r="B4566" t="str">
            <v/>
          </cell>
          <cell r="D4566" t="str">
            <v/>
          </cell>
          <cell r="F4566">
            <v>0</v>
          </cell>
          <cell r="G4566">
            <v>0</v>
          </cell>
        </row>
        <row r="4567">
          <cell r="A4567" t="str">
            <v/>
          </cell>
          <cell r="B4567" t="str">
            <v/>
          </cell>
          <cell r="D4567" t="str">
            <v/>
          </cell>
          <cell r="F4567">
            <v>0</v>
          </cell>
          <cell r="G4567">
            <v>0</v>
          </cell>
        </row>
        <row r="4568">
          <cell r="A4568" t="str">
            <v/>
          </cell>
          <cell r="B4568" t="str">
            <v/>
          </cell>
          <cell r="D4568" t="str">
            <v/>
          </cell>
          <cell r="F4568">
            <v>0</v>
          </cell>
          <cell r="G4568">
            <v>0</v>
          </cell>
        </row>
        <row r="4569">
          <cell r="A4569" t="str">
            <v/>
          </cell>
          <cell r="B4569" t="str">
            <v/>
          </cell>
          <cell r="D4569" t="str">
            <v/>
          </cell>
          <cell r="F4569">
            <v>0</v>
          </cell>
          <cell r="G4569">
            <v>0</v>
          </cell>
        </row>
        <row r="4570">
          <cell r="A4570" t="str">
            <v/>
          </cell>
          <cell r="B4570" t="str">
            <v/>
          </cell>
          <cell r="D4570" t="str">
            <v/>
          </cell>
          <cell r="F4570">
            <v>0</v>
          </cell>
          <cell r="G4570">
            <v>0</v>
          </cell>
        </row>
        <row r="4571">
          <cell r="A4571" t="str">
            <v/>
          </cell>
          <cell r="B4571" t="str">
            <v/>
          </cell>
          <cell r="D4571" t="str">
            <v/>
          </cell>
          <cell r="F4571">
            <v>0</v>
          </cell>
          <cell r="G4571">
            <v>0</v>
          </cell>
        </row>
        <row r="4572">
          <cell r="A4572" t="str">
            <v/>
          </cell>
          <cell r="B4572" t="str">
            <v/>
          </cell>
          <cell r="D4572" t="str">
            <v/>
          </cell>
          <cell r="F4572">
            <v>0</v>
          </cell>
          <cell r="G4572">
            <v>0</v>
          </cell>
        </row>
        <row r="4573">
          <cell r="A4573" t="str">
            <v/>
          </cell>
          <cell r="B4573" t="str">
            <v/>
          </cell>
          <cell r="D4573" t="str">
            <v/>
          </cell>
          <cell r="F4573">
            <v>0</v>
          </cell>
          <cell r="G4573">
            <v>0</v>
          </cell>
        </row>
        <row r="4574">
          <cell r="A4574" t="str">
            <v/>
          </cell>
          <cell r="B4574" t="str">
            <v/>
          </cell>
          <cell r="D4574" t="str">
            <v/>
          </cell>
          <cell r="F4574">
            <v>0</v>
          </cell>
          <cell r="G4574">
            <v>0</v>
          </cell>
        </row>
        <row r="4575">
          <cell r="A4575" t="str">
            <v/>
          </cell>
          <cell r="B4575" t="str">
            <v/>
          </cell>
          <cell r="D4575" t="str">
            <v/>
          </cell>
          <cell r="F4575">
            <v>0</v>
          </cell>
          <cell r="G4575">
            <v>0</v>
          </cell>
        </row>
        <row r="4576">
          <cell r="F4576" t="str">
            <v>Total A</v>
          </cell>
          <cell r="G4576">
            <v>0</v>
          </cell>
        </row>
        <row r="4577">
          <cell r="C4577" t="str">
            <v>B - MANO DE OBRA</v>
          </cell>
        </row>
        <row r="4578">
          <cell r="A4578" t="str">
            <v/>
          </cell>
          <cell r="B4578" t="str">
            <v/>
          </cell>
          <cell r="D4578" t="str">
            <v/>
          </cell>
          <cell r="F4578">
            <v>0</v>
          </cell>
          <cell r="G4578">
            <v>0</v>
          </cell>
        </row>
        <row r="4579">
          <cell r="A4579" t="str">
            <v/>
          </cell>
          <cell r="B4579" t="str">
            <v/>
          </cell>
          <cell r="D4579" t="str">
            <v/>
          </cell>
          <cell r="F4579">
            <v>0</v>
          </cell>
          <cell r="G4579">
            <v>0</v>
          </cell>
        </row>
        <row r="4580">
          <cell r="A4580" t="str">
            <v/>
          </cell>
          <cell r="B4580" t="str">
            <v/>
          </cell>
          <cell r="D4580" t="str">
            <v/>
          </cell>
          <cell r="F4580">
            <v>0</v>
          </cell>
          <cell r="G4580">
            <v>0</v>
          </cell>
        </row>
        <row r="4581">
          <cell r="A4581" t="str">
            <v/>
          </cell>
          <cell r="B4581" t="str">
            <v/>
          </cell>
          <cell r="D4581" t="str">
            <v/>
          </cell>
          <cell r="F4581">
            <v>0</v>
          </cell>
          <cell r="G4581">
            <v>0</v>
          </cell>
        </row>
        <row r="4582">
          <cell r="A4582" t="str">
            <v/>
          </cell>
          <cell r="B4582" t="str">
            <v/>
          </cell>
          <cell r="D4582" t="str">
            <v/>
          </cell>
          <cell r="F4582">
            <v>0</v>
          </cell>
          <cell r="G4582">
            <v>0</v>
          </cell>
        </row>
        <row r="4583">
          <cell r="A4583" t="str">
            <v/>
          </cell>
          <cell r="B4583" t="str">
            <v/>
          </cell>
          <cell r="D4583" t="str">
            <v/>
          </cell>
          <cell r="F4583">
            <v>0</v>
          </cell>
          <cell r="G4583">
            <v>0</v>
          </cell>
        </row>
        <row r="4584">
          <cell r="A4584" t="str">
            <v/>
          </cell>
          <cell r="B4584" t="str">
            <v/>
          </cell>
          <cell r="D4584" t="str">
            <v/>
          </cell>
          <cell r="F4584">
            <v>0</v>
          </cell>
          <cell r="G4584">
            <v>0</v>
          </cell>
        </row>
        <row r="4585">
          <cell r="A4585" t="str">
            <v/>
          </cell>
          <cell r="B4585" t="str">
            <v/>
          </cell>
          <cell r="D4585" t="str">
            <v/>
          </cell>
          <cell r="F4585">
            <v>0</v>
          </cell>
          <cell r="G4585">
            <v>0</v>
          </cell>
        </row>
        <row r="4586">
          <cell r="F4586" t="str">
            <v>Total B</v>
          </cell>
          <cell r="G4586">
            <v>0</v>
          </cell>
        </row>
        <row r="4587">
          <cell r="C4587" t="str">
            <v>C - EQUIPOS</v>
          </cell>
        </row>
        <row r="4588">
          <cell r="A4588" t="str">
            <v/>
          </cell>
          <cell r="B4588" t="str">
            <v/>
          </cell>
          <cell r="D4588" t="str">
            <v/>
          </cell>
          <cell r="F4588">
            <v>0</v>
          </cell>
          <cell r="G4588">
            <v>0</v>
          </cell>
        </row>
        <row r="4589">
          <cell r="A4589" t="str">
            <v/>
          </cell>
          <cell r="B4589" t="str">
            <v/>
          </cell>
          <cell r="D4589" t="str">
            <v/>
          </cell>
          <cell r="F4589">
            <v>0</v>
          </cell>
          <cell r="G4589">
            <v>0</v>
          </cell>
        </row>
        <row r="4590">
          <cell r="A4590" t="str">
            <v/>
          </cell>
          <cell r="B4590" t="str">
            <v/>
          </cell>
          <cell r="D4590" t="str">
            <v/>
          </cell>
          <cell r="F4590">
            <v>0</v>
          </cell>
          <cell r="G4590">
            <v>0</v>
          </cell>
        </row>
        <row r="4591">
          <cell r="A4591" t="str">
            <v/>
          </cell>
          <cell r="B4591" t="str">
            <v/>
          </cell>
          <cell r="D4591" t="str">
            <v/>
          </cell>
          <cell r="F4591">
            <v>0</v>
          </cell>
          <cell r="G4591">
            <v>0</v>
          </cell>
        </row>
        <row r="4592">
          <cell r="A4592" t="str">
            <v/>
          </cell>
          <cell r="B4592" t="str">
            <v/>
          </cell>
          <cell r="D4592" t="str">
            <v/>
          </cell>
          <cell r="F4592">
            <v>0</v>
          </cell>
          <cell r="G4592">
            <v>0</v>
          </cell>
        </row>
        <row r="4593">
          <cell r="A4593" t="str">
            <v/>
          </cell>
          <cell r="B4593" t="str">
            <v/>
          </cell>
          <cell r="D4593" t="str">
            <v/>
          </cell>
          <cell r="F4593">
            <v>0</v>
          </cell>
          <cell r="G4593">
            <v>0</v>
          </cell>
        </row>
        <row r="4594">
          <cell r="A4594" t="str">
            <v/>
          </cell>
          <cell r="B4594" t="str">
            <v/>
          </cell>
          <cell r="D4594" t="str">
            <v/>
          </cell>
          <cell r="F4594">
            <v>0</v>
          </cell>
          <cell r="G4594">
            <v>0</v>
          </cell>
        </row>
        <row r="4595">
          <cell r="A4595" t="str">
            <v/>
          </cell>
          <cell r="B4595" t="str">
            <v/>
          </cell>
          <cell r="D4595" t="str">
            <v/>
          </cell>
          <cell r="F4595">
            <v>0</v>
          </cell>
          <cell r="G4595">
            <v>0</v>
          </cell>
        </row>
        <row r="4596">
          <cell r="A4596" t="str">
            <v/>
          </cell>
          <cell r="B4596" t="str">
            <v/>
          </cell>
          <cell r="D4596" t="str">
            <v/>
          </cell>
          <cell r="F4596">
            <v>0</v>
          </cell>
          <cell r="G4596">
            <v>0</v>
          </cell>
        </row>
        <row r="4597">
          <cell r="F4597" t="str">
            <v>Total C</v>
          </cell>
          <cell r="G4597">
            <v>0</v>
          </cell>
        </row>
        <row r="4599">
          <cell r="A4599" t="str">
            <v/>
          </cell>
          <cell r="B4599" t="str">
            <v/>
          </cell>
          <cell r="D4599" t="str">
            <v>Costo  Neto</v>
          </cell>
          <cell r="F4599" t="str">
            <v>Total D=A+B+C</v>
          </cell>
          <cell r="G4599">
            <v>0</v>
          </cell>
        </row>
        <row r="4601">
          <cell r="A4601" t="str">
            <v>ANALISIS DE PRECIOS</v>
          </cell>
        </row>
        <row r="4602">
          <cell r="A4602" t="str">
            <v>COMITENTE:</v>
          </cell>
          <cell r="B4602" t="str">
            <v>DIRECCIÓN DE INFRAESTRUCTURA ESCOLAR</v>
          </cell>
        </row>
        <row r="4603">
          <cell r="A4603" t="str">
            <v>CONTRATISTA:</v>
          </cell>
          <cell r="B4603">
            <v>0</v>
          </cell>
        </row>
        <row r="4604">
          <cell r="A4604" t="str">
            <v>OBRA:</v>
          </cell>
          <cell r="B4604" t="str">
            <v>ESCUELA 24 DE SEPTIEMBRE</v>
          </cell>
          <cell r="F4604" t="str">
            <v>PRECIOS A:</v>
          </cell>
          <cell r="G4604">
            <v>0</v>
          </cell>
        </row>
        <row r="4605">
          <cell r="A4605" t="str">
            <v>UBICACIÓN:</v>
          </cell>
          <cell r="B4605" t="str">
            <v>DEPARTAMENTO JACHAL</v>
          </cell>
        </row>
        <row r="4606">
          <cell r="A4606" t="str">
            <v>RUBRO:</v>
          </cell>
          <cell r="B4606" t="str">
            <v/>
          </cell>
          <cell r="C4606" t="str">
            <v/>
          </cell>
        </row>
        <row r="4607">
          <cell r="A4607" t="str">
            <v>ITEM:</v>
          </cell>
          <cell r="B4607" t="str">
            <v/>
          </cell>
          <cell r="C4607" t="str">
            <v/>
          </cell>
          <cell r="F4607" t="str">
            <v>UNIDAD:</v>
          </cell>
          <cell r="G4607" t="str">
            <v/>
          </cell>
        </row>
        <row r="4609">
          <cell r="A4609" t="str">
            <v>DATOS REDETERMINACION</v>
          </cell>
          <cell r="C4609" t="str">
            <v>DESIGNACION</v>
          </cell>
          <cell r="D4609" t="str">
            <v>U</v>
          </cell>
          <cell r="E4609" t="str">
            <v>Cantidad</v>
          </cell>
          <cell r="F4609" t="str">
            <v>$ Unitarios</v>
          </cell>
          <cell r="G4609" t="str">
            <v>$ Parcial</v>
          </cell>
        </row>
        <row r="4610">
          <cell r="A4610" t="str">
            <v>CÓDIGO</v>
          </cell>
          <cell r="B4610" t="str">
            <v>DESCRIPCIÓN</v>
          </cell>
        </row>
        <row r="4611">
          <cell r="C4611" t="str">
            <v>A - MATERIALES</v>
          </cell>
        </row>
        <row r="4612">
          <cell r="A4612" t="str">
            <v/>
          </cell>
          <cell r="B4612" t="str">
            <v/>
          </cell>
          <cell r="D4612" t="str">
            <v/>
          </cell>
          <cell r="F4612">
            <v>0</v>
          </cell>
          <cell r="G4612">
            <v>0</v>
          </cell>
        </row>
        <row r="4613">
          <cell r="A4613" t="str">
            <v/>
          </cell>
          <cell r="B4613" t="str">
            <v/>
          </cell>
          <cell r="D4613" t="str">
            <v/>
          </cell>
          <cell r="F4613">
            <v>0</v>
          </cell>
          <cell r="G4613">
            <v>0</v>
          </cell>
        </row>
        <row r="4614">
          <cell r="A4614" t="str">
            <v/>
          </cell>
          <cell r="B4614" t="str">
            <v/>
          </cell>
          <cell r="D4614" t="str">
            <v/>
          </cell>
          <cell r="F4614">
            <v>0</v>
          </cell>
          <cell r="G4614">
            <v>0</v>
          </cell>
        </row>
        <row r="4615">
          <cell r="A4615" t="str">
            <v/>
          </cell>
          <cell r="B4615" t="str">
            <v/>
          </cell>
          <cell r="D4615" t="str">
            <v/>
          </cell>
          <cell r="F4615">
            <v>0</v>
          </cell>
          <cell r="G4615">
            <v>0</v>
          </cell>
        </row>
        <row r="4616">
          <cell r="A4616" t="str">
            <v/>
          </cell>
          <cell r="B4616" t="str">
            <v/>
          </cell>
          <cell r="D4616" t="str">
            <v/>
          </cell>
          <cell r="F4616">
            <v>0</v>
          </cell>
          <cell r="G4616">
            <v>0</v>
          </cell>
        </row>
        <row r="4617">
          <cell r="A4617" t="str">
            <v/>
          </cell>
          <cell r="B4617" t="str">
            <v/>
          </cell>
          <cell r="D4617" t="str">
            <v/>
          </cell>
          <cell r="F4617">
            <v>0</v>
          </cell>
          <cell r="G4617">
            <v>0</v>
          </cell>
        </row>
        <row r="4618">
          <cell r="A4618" t="str">
            <v/>
          </cell>
          <cell r="B4618" t="str">
            <v/>
          </cell>
          <cell r="D4618" t="str">
            <v/>
          </cell>
          <cell r="F4618">
            <v>0</v>
          </cell>
          <cell r="G4618">
            <v>0</v>
          </cell>
        </row>
        <row r="4619">
          <cell r="A4619" t="str">
            <v/>
          </cell>
          <cell r="B4619" t="str">
            <v/>
          </cell>
          <cell r="D4619" t="str">
            <v/>
          </cell>
          <cell r="F4619">
            <v>0</v>
          </cell>
          <cell r="G4619">
            <v>0</v>
          </cell>
        </row>
        <row r="4620">
          <cell r="A4620" t="str">
            <v/>
          </cell>
          <cell r="B4620" t="str">
            <v/>
          </cell>
          <cell r="D4620" t="str">
            <v/>
          </cell>
          <cell r="F4620">
            <v>0</v>
          </cell>
          <cell r="G4620">
            <v>0</v>
          </cell>
        </row>
        <row r="4621">
          <cell r="A4621" t="str">
            <v/>
          </cell>
          <cell r="B4621" t="str">
            <v/>
          </cell>
          <cell r="D4621" t="str">
            <v/>
          </cell>
          <cell r="F4621">
            <v>0</v>
          </cell>
          <cell r="G4621">
            <v>0</v>
          </cell>
        </row>
        <row r="4622">
          <cell r="A4622" t="str">
            <v/>
          </cell>
          <cell r="B4622" t="str">
            <v/>
          </cell>
          <cell r="D4622" t="str">
            <v/>
          </cell>
          <cell r="F4622">
            <v>0</v>
          </cell>
          <cell r="G4622">
            <v>0</v>
          </cell>
        </row>
        <row r="4623">
          <cell r="A4623" t="str">
            <v/>
          </cell>
          <cell r="B4623" t="str">
            <v/>
          </cell>
          <cell r="D4623" t="str">
            <v/>
          </cell>
          <cell r="F4623">
            <v>0</v>
          </cell>
          <cell r="G4623">
            <v>0</v>
          </cell>
        </row>
        <row r="4624">
          <cell r="A4624" t="str">
            <v/>
          </cell>
          <cell r="B4624" t="str">
            <v/>
          </cell>
          <cell r="D4624" t="str">
            <v/>
          </cell>
          <cell r="F4624">
            <v>0</v>
          </cell>
          <cell r="G4624">
            <v>0</v>
          </cell>
        </row>
        <row r="4625">
          <cell r="A4625" t="str">
            <v/>
          </cell>
          <cell r="B4625" t="str">
            <v/>
          </cell>
          <cell r="D4625" t="str">
            <v/>
          </cell>
          <cell r="F4625">
            <v>0</v>
          </cell>
          <cell r="G4625">
            <v>0</v>
          </cell>
        </row>
        <row r="4626">
          <cell r="F4626" t="str">
            <v>Total A</v>
          </cell>
          <cell r="G4626">
            <v>0</v>
          </cell>
        </row>
        <row r="4627">
          <cell r="C4627" t="str">
            <v>B - MANO DE OBRA</v>
          </cell>
        </row>
        <row r="4628">
          <cell r="A4628" t="str">
            <v/>
          </cell>
          <cell r="B4628" t="str">
            <v/>
          </cell>
          <cell r="D4628" t="str">
            <v/>
          </cell>
          <cell r="F4628">
            <v>0</v>
          </cell>
          <cell r="G4628">
            <v>0</v>
          </cell>
        </row>
        <row r="4629">
          <cell r="A4629" t="str">
            <v/>
          </cell>
          <cell r="B4629" t="str">
            <v/>
          </cell>
          <cell r="D4629" t="str">
            <v/>
          </cell>
          <cell r="F4629">
            <v>0</v>
          </cell>
          <cell r="G4629">
            <v>0</v>
          </cell>
        </row>
        <row r="4630">
          <cell r="A4630" t="str">
            <v/>
          </cell>
          <cell r="B4630" t="str">
            <v/>
          </cell>
          <cell r="D4630" t="str">
            <v/>
          </cell>
          <cell r="F4630">
            <v>0</v>
          </cell>
          <cell r="G4630">
            <v>0</v>
          </cell>
        </row>
        <row r="4631">
          <cell r="A4631" t="str">
            <v/>
          </cell>
          <cell r="B4631" t="str">
            <v/>
          </cell>
          <cell r="D4631" t="str">
            <v/>
          </cell>
          <cell r="F4631">
            <v>0</v>
          </cell>
          <cell r="G4631">
            <v>0</v>
          </cell>
        </row>
        <row r="4632">
          <cell r="A4632" t="str">
            <v/>
          </cell>
          <cell r="B4632" t="str">
            <v/>
          </cell>
          <cell r="D4632" t="str">
            <v/>
          </cell>
          <cell r="F4632">
            <v>0</v>
          </cell>
          <cell r="G4632">
            <v>0</v>
          </cell>
        </row>
        <row r="4633">
          <cell r="A4633" t="str">
            <v/>
          </cell>
          <cell r="B4633" t="str">
            <v/>
          </cell>
          <cell r="D4633" t="str">
            <v/>
          </cell>
          <cell r="F4633">
            <v>0</v>
          </cell>
          <cell r="G4633">
            <v>0</v>
          </cell>
        </row>
        <row r="4634">
          <cell r="A4634" t="str">
            <v/>
          </cell>
          <cell r="B4634" t="str">
            <v/>
          </cell>
          <cell r="D4634" t="str">
            <v/>
          </cell>
          <cell r="F4634">
            <v>0</v>
          </cell>
          <cell r="G4634">
            <v>0</v>
          </cell>
        </row>
        <row r="4635">
          <cell r="A4635" t="str">
            <v/>
          </cell>
          <cell r="B4635" t="str">
            <v/>
          </cell>
          <cell r="D4635" t="str">
            <v/>
          </cell>
          <cell r="F4635">
            <v>0</v>
          </cell>
          <cell r="G4635">
            <v>0</v>
          </cell>
        </row>
        <row r="4636">
          <cell r="F4636" t="str">
            <v>Total B</v>
          </cell>
          <cell r="G4636">
            <v>0</v>
          </cell>
        </row>
        <row r="4637">
          <cell r="C4637" t="str">
            <v>C - EQUIPOS</v>
          </cell>
        </row>
        <row r="4638">
          <cell r="A4638" t="str">
            <v/>
          </cell>
          <cell r="B4638" t="str">
            <v/>
          </cell>
          <cell r="D4638" t="str">
            <v/>
          </cell>
          <cell r="F4638">
            <v>0</v>
          </cell>
          <cell r="G4638">
            <v>0</v>
          </cell>
        </row>
        <row r="4639">
          <cell r="A4639" t="str">
            <v/>
          </cell>
          <cell r="B4639" t="str">
            <v/>
          </cell>
          <cell r="D4639" t="str">
            <v/>
          </cell>
          <cell r="F4639">
            <v>0</v>
          </cell>
          <cell r="G4639">
            <v>0</v>
          </cell>
        </row>
        <row r="4640">
          <cell r="A4640" t="str">
            <v/>
          </cell>
          <cell r="B4640" t="str">
            <v/>
          </cell>
          <cell r="D4640" t="str">
            <v/>
          </cell>
          <cell r="F4640">
            <v>0</v>
          </cell>
          <cell r="G4640">
            <v>0</v>
          </cell>
        </row>
        <row r="4641">
          <cell r="A4641" t="str">
            <v/>
          </cell>
          <cell r="B4641" t="str">
            <v/>
          </cell>
          <cell r="D4641" t="str">
            <v/>
          </cell>
          <cell r="F4641">
            <v>0</v>
          </cell>
          <cell r="G4641">
            <v>0</v>
          </cell>
        </row>
        <row r="4642">
          <cell r="A4642" t="str">
            <v/>
          </cell>
          <cell r="B4642" t="str">
            <v/>
          </cell>
          <cell r="D4642" t="str">
            <v/>
          </cell>
          <cell r="F4642">
            <v>0</v>
          </cell>
          <cell r="G4642">
            <v>0</v>
          </cell>
        </row>
        <row r="4643">
          <cell r="A4643" t="str">
            <v/>
          </cell>
          <cell r="B4643" t="str">
            <v/>
          </cell>
          <cell r="D4643" t="str">
            <v/>
          </cell>
          <cell r="F4643">
            <v>0</v>
          </cell>
          <cell r="G4643">
            <v>0</v>
          </cell>
        </row>
        <row r="4644">
          <cell r="A4644" t="str">
            <v/>
          </cell>
          <cell r="B4644" t="str">
            <v/>
          </cell>
          <cell r="D4644" t="str">
            <v/>
          </cell>
          <cell r="F4644">
            <v>0</v>
          </cell>
          <cell r="G4644">
            <v>0</v>
          </cell>
        </row>
        <row r="4645">
          <cell r="A4645" t="str">
            <v/>
          </cell>
          <cell r="B4645" t="str">
            <v/>
          </cell>
          <cell r="D4645" t="str">
            <v/>
          </cell>
          <cell r="F4645">
            <v>0</v>
          </cell>
          <cell r="G4645">
            <v>0</v>
          </cell>
        </row>
        <row r="4646">
          <cell r="A4646" t="str">
            <v/>
          </cell>
          <cell r="B4646" t="str">
            <v/>
          </cell>
          <cell r="D4646" t="str">
            <v/>
          </cell>
          <cell r="F4646">
            <v>0</v>
          </cell>
          <cell r="G4646">
            <v>0</v>
          </cell>
        </row>
        <row r="4647">
          <cell r="F4647" t="str">
            <v>Total C</v>
          </cell>
          <cell r="G4647">
            <v>0</v>
          </cell>
        </row>
        <row r="4649">
          <cell r="A4649" t="str">
            <v/>
          </cell>
          <cell r="B4649" t="str">
            <v/>
          </cell>
          <cell r="D4649" t="str">
            <v>Costo  Neto</v>
          </cell>
          <cell r="F4649" t="str">
            <v>Total D=A+B+C</v>
          </cell>
          <cell r="G4649">
            <v>0</v>
          </cell>
        </row>
        <row r="4651">
          <cell r="A4651" t="str">
            <v>ANALISIS DE PRECIOS</v>
          </cell>
        </row>
        <row r="4652">
          <cell r="A4652" t="str">
            <v>COMITENTE:</v>
          </cell>
          <cell r="B4652" t="str">
            <v>DIRECCIÓN DE INFRAESTRUCTURA ESCOLAR</v>
          </cell>
        </row>
        <row r="4653">
          <cell r="A4653" t="str">
            <v>CONTRATISTA:</v>
          </cell>
          <cell r="B4653">
            <v>0</v>
          </cell>
        </row>
        <row r="4654">
          <cell r="A4654" t="str">
            <v>OBRA:</v>
          </cell>
          <cell r="B4654" t="str">
            <v>ESCUELA 24 DE SEPTIEMBRE</v>
          </cell>
          <cell r="F4654" t="str">
            <v>PRECIOS A:</v>
          </cell>
          <cell r="G4654">
            <v>0</v>
          </cell>
        </row>
        <row r="4655">
          <cell r="A4655" t="str">
            <v>UBICACIÓN:</v>
          </cell>
          <cell r="B4655" t="str">
            <v>DEPARTAMENTO JACHAL</v>
          </cell>
        </row>
        <row r="4656">
          <cell r="A4656" t="str">
            <v>RUBRO:</v>
          </cell>
          <cell r="B4656" t="str">
            <v/>
          </cell>
          <cell r="C4656" t="str">
            <v/>
          </cell>
        </row>
        <row r="4657">
          <cell r="A4657" t="str">
            <v>ITEM:</v>
          </cell>
          <cell r="B4657" t="str">
            <v/>
          </cell>
          <cell r="C4657" t="str">
            <v/>
          </cell>
          <cell r="F4657" t="str">
            <v>UNIDAD:</v>
          </cell>
          <cell r="G4657" t="str">
            <v/>
          </cell>
        </row>
        <row r="4659">
          <cell r="A4659" t="str">
            <v>DATOS REDETERMINACION</v>
          </cell>
          <cell r="C4659" t="str">
            <v>DESIGNACION</v>
          </cell>
          <cell r="D4659" t="str">
            <v>U</v>
          </cell>
          <cell r="E4659" t="str">
            <v>Cantidad</v>
          </cell>
          <cell r="F4659" t="str">
            <v>$ Unitarios</v>
          </cell>
          <cell r="G4659" t="str">
            <v>$ Parcial</v>
          </cell>
        </row>
        <row r="4660">
          <cell r="A4660" t="str">
            <v>CÓDIGO</v>
          </cell>
          <cell r="B4660" t="str">
            <v>DESCRIPCIÓN</v>
          </cell>
        </row>
        <row r="4661">
          <cell r="C4661" t="str">
            <v>A - MATERIALES</v>
          </cell>
        </row>
        <row r="4662">
          <cell r="A4662" t="str">
            <v/>
          </cell>
          <cell r="B4662" t="str">
            <v/>
          </cell>
          <cell r="D4662" t="str">
            <v/>
          </cell>
          <cell r="F4662">
            <v>0</v>
          </cell>
          <cell r="G4662">
            <v>0</v>
          </cell>
        </row>
        <row r="4663">
          <cell r="A4663" t="str">
            <v/>
          </cell>
          <cell r="B4663" t="str">
            <v/>
          </cell>
          <cell r="D4663" t="str">
            <v/>
          </cell>
          <cell r="F4663">
            <v>0</v>
          </cell>
          <cell r="G4663">
            <v>0</v>
          </cell>
        </row>
        <row r="4664">
          <cell r="A4664" t="str">
            <v/>
          </cell>
          <cell r="B4664" t="str">
            <v/>
          </cell>
          <cell r="D4664" t="str">
            <v/>
          </cell>
          <cell r="F4664">
            <v>0</v>
          </cell>
          <cell r="G4664">
            <v>0</v>
          </cell>
        </row>
        <row r="4665">
          <cell r="A4665" t="str">
            <v/>
          </cell>
          <cell r="B4665" t="str">
            <v/>
          </cell>
          <cell r="D4665" t="str">
            <v/>
          </cell>
          <cell r="F4665">
            <v>0</v>
          </cell>
          <cell r="G4665">
            <v>0</v>
          </cell>
        </row>
        <row r="4666">
          <cell r="A4666" t="str">
            <v/>
          </cell>
          <cell r="B4666" t="str">
            <v/>
          </cell>
          <cell r="D4666" t="str">
            <v/>
          </cell>
          <cell r="F4666">
            <v>0</v>
          </cell>
          <cell r="G4666">
            <v>0</v>
          </cell>
        </row>
        <row r="4667">
          <cell r="A4667" t="str">
            <v/>
          </cell>
          <cell r="B4667" t="str">
            <v/>
          </cell>
          <cell r="D4667" t="str">
            <v/>
          </cell>
          <cell r="F4667">
            <v>0</v>
          </cell>
          <cell r="G4667">
            <v>0</v>
          </cell>
        </row>
        <row r="4668">
          <cell r="A4668" t="str">
            <v/>
          </cell>
          <cell r="B4668" t="str">
            <v/>
          </cell>
          <cell r="D4668" t="str">
            <v/>
          </cell>
          <cell r="F4668">
            <v>0</v>
          </cell>
          <cell r="G4668">
            <v>0</v>
          </cell>
        </row>
        <row r="4669">
          <cell r="A4669" t="str">
            <v/>
          </cell>
          <cell r="B4669" t="str">
            <v/>
          </cell>
          <cell r="D4669" t="str">
            <v/>
          </cell>
          <cell r="F4669">
            <v>0</v>
          </cell>
          <cell r="G4669">
            <v>0</v>
          </cell>
        </row>
        <row r="4670">
          <cell r="A4670" t="str">
            <v/>
          </cell>
          <cell r="B4670" t="str">
            <v/>
          </cell>
          <cell r="D4670" t="str">
            <v/>
          </cell>
          <cell r="F4670">
            <v>0</v>
          </cell>
          <cell r="G4670">
            <v>0</v>
          </cell>
        </row>
        <row r="4671">
          <cell r="A4671" t="str">
            <v/>
          </cell>
          <cell r="B4671" t="str">
            <v/>
          </cell>
          <cell r="D4671" t="str">
            <v/>
          </cell>
          <cell r="F4671">
            <v>0</v>
          </cell>
          <cell r="G4671">
            <v>0</v>
          </cell>
        </row>
        <row r="4672">
          <cell r="A4672" t="str">
            <v/>
          </cell>
          <cell r="B4672" t="str">
            <v/>
          </cell>
          <cell r="D4672" t="str">
            <v/>
          </cell>
          <cell r="F4672">
            <v>0</v>
          </cell>
          <cell r="G4672">
            <v>0</v>
          </cell>
        </row>
        <row r="4673">
          <cell r="A4673" t="str">
            <v/>
          </cell>
          <cell r="B4673" t="str">
            <v/>
          </cell>
          <cell r="D4673" t="str">
            <v/>
          </cell>
          <cell r="F4673">
            <v>0</v>
          </cell>
          <cell r="G4673">
            <v>0</v>
          </cell>
        </row>
        <row r="4674">
          <cell r="A4674" t="str">
            <v/>
          </cell>
          <cell r="B4674" t="str">
            <v/>
          </cell>
          <cell r="D4674" t="str">
            <v/>
          </cell>
          <cell r="F4674">
            <v>0</v>
          </cell>
          <cell r="G4674">
            <v>0</v>
          </cell>
        </row>
        <row r="4675">
          <cell r="A4675" t="str">
            <v/>
          </cell>
          <cell r="B4675" t="str">
            <v/>
          </cell>
          <cell r="D4675" t="str">
            <v/>
          </cell>
          <cell r="F4675">
            <v>0</v>
          </cell>
          <cell r="G4675">
            <v>0</v>
          </cell>
        </row>
        <row r="4676">
          <cell r="F4676" t="str">
            <v>Total A</v>
          </cell>
          <cell r="G4676">
            <v>0</v>
          </cell>
        </row>
        <row r="4677">
          <cell r="C4677" t="str">
            <v>B - MANO DE OBRA</v>
          </cell>
        </row>
        <row r="4678">
          <cell r="A4678" t="str">
            <v/>
          </cell>
          <cell r="B4678" t="str">
            <v/>
          </cell>
          <cell r="D4678" t="str">
            <v/>
          </cell>
          <cell r="F4678">
            <v>0</v>
          </cell>
          <cell r="G4678">
            <v>0</v>
          </cell>
        </row>
        <row r="4679">
          <cell r="A4679" t="str">
            <v/>
          </cell>
          <cell r="B4679" t="str">
            <v/>
          </cell>
          <cell r="D4679" t="str">
            <v/>
          </cell>
          <cell r="F4679">
            <v>0</v>
          </cell>
          <cell r="G4679">
            <v>0</v>
          </cell>
        </row>
        <row r="4680">
          <cell r="A4680" t="str">
            <v/>
          </cell>
          <cell r="B4680" t="str">
            <v/>
          </cell>
          <cell r="D4680" t="str">
            <v/>
          </cell>
          <cell r="F4680">
            <v>0</v>
          </cell>
          <cell r="G4680">
            <v>0</v>
          </cell>
        </row>
        <row r="4681">
          <cell r="A4681" t="str">
            <v/>
          </cell>
          <cell r="B4681" t="str">
            <v/>
          </cell>
          <cell r="D4681" t="str">
            <v/>
          </cell>
          <cell r="F4681">
            <v>0</v>
          </cell>
          <cell r="G4681">
            <v>0</v>
          </cell>
        </row>
        <row r="4682">
          <cell r="A4682" t="str">
            <v/>
          </cell>
          <cell r="B4682" t="str">
            <v/>
          </cell>
          <cell r="D4682" t="str">
            <v/>
          </cell>
          <cell r="F4682">
            <v>0</v>
          </cell>
          <cell r="G4682">
            <v>0</v>
          </cell>
        </row>
        <row r="4683">
          <cell r="A4683" t="str">
            <v/>
          </cell>
          <cell r="B4683" t="str">
            <v/>
          </cell>
          <cell r="D4683" t="str">
            <v/>
          </cell>
          <cell r="F4683">
            <v>0</v>
          </cell>
          <cell r="G4683">
            <v>0</v>
          </cell>
        </row>
        <row r="4684">
          <cell r="A4684" t="str">
            <v/>
          </cell>
          <cell r="B4684" t="str">
            <v/>
          </cell>
          <cell r="D4684" t="str">
            <v/>
          </cell>
          <cell r="F4684">
            <v>0</v>
          </cell>
          <cell r="G4684">
            <v>0</v>
          </cell>
        </row>
        <row r="4685">
          <cell r="A4685" t="str">
            <v/>
          </cell>
          <cell r="B4685" t="str">
            <v/>
          </cell>
          <cell r="D4685" t="str">
            <v/>
          </cell>
          <cell r="F4685">
            <v>0</v>
          </cell>
          <cell r="G4685">
            <v>0</v>
          </cell>
        </row>
        <row r="4686">
          <cell r="F4686" t="str">
            <v>Total B</v>
          </cell>
          <cell r="G4686">
            <v>0</v>
          </cell>
        </row>
        <row r="4687">
          <cell r="C4687" t="str">
            <v>C - EQUIPOS</v>
          </cell>
        </row>
        <row r="4688">
          <cell r="A4688" t="str">
            <v/>
          </cell>
          <cell r="B4688" t="str">
            <v/>
          </cell>
          <cell r="D4688" t="str">
            <v/>
          </cell>
          <cell r="F4688">
            <v>0</v>
          </cell>
          <cell r="G4688">
            <v>0</v>
          </cell>
        </row>
        <row r="4689">
          <cell r="A4689" t="str">
            <v/>
          </cell>
          <cell r="B4689" t="str">
            <v/>
          </cell>
          <cell r="D4689" t="str">
            <v/>
          </cell>
          <cell r="F4689">
            <v>0</v>
          </cell>
          <cell r="G4689">
            <v>0</v>
          </cell>
        </row>
        <row r="4690">
          <cell r="A4690" t="str">
            <v/>
          </cell>
          <cell r="B4690" t="str">
            <v/>
          </cell>
          <cell r="D4690" t="str">
            <v/>
          </cell>
          <cell r="F4690">
            <v>0</v>
          </cell>
          <cell r="G4690">
            <v>0</v>
          </cell>
        </row>
        <row r="4691">
          <cell r="A4691" t="str">
            <v/>
          </cell>
          <cell r="B4691" t="str">
            <v/>
          </cell>
          <cell r="D4691" t="str">
            <v/>
          </cell>
          <cell r="F4691">
            <v>0</v>
          </cell>
          <cell r="G4691">
            <v>0</v>
          </cell>
        </row>
        <row r="4692">
          <cell r="A4692" t="str">
            <v/>
          </cell>
          <cell r="B4692" t="str">
            <v/>
          </cell>
          <cell r="D4692" t="str">
            <v/>
          </cell>
          <cell r="F4692">
            <v>0</v>
          </cell>
          <cell r="G4692">
            <v>0</v>
          </cell>
        </row>
        <row r="4693">
          <cell r="A4693" t="str">
            <v/>
          </cell>
          <cell r="B4693" t="str">
            <v/>
          </cell>
          <cell r="D4693" t="str">
            <v/>
          </cell>
          <cell r="F4693">
            <v>0</v>
          </cell>
          <cell r="G4693">
            <v>0</v>
          </cell>
        </row>
        <row r="4694">
          <cell r="A4694" t="str">
            <v/>
          </cell>
          <cell r="B4694" t="str">
            <v/>
          </cell>
          <cell r="D4694" t="str">
            <v/>
          </cell>
          <cell r="F4694">
            <v>0</v>
          </cell>
          <cell r="G4694">
            <v>0</v>
          </cell>
        </row>
        <row r="4695">
          <cell r="A4695" t="str">
            <v/>
          </cell>
          <cell r="B4695" t="str">
            <v/>
          </cell>
          <cell r="D4695" t="str">
            <v/>
          </cell>
          <cell r="F4695">
            <v>0</v>
          </cell>
          <cell r="G4695">
            <v>0</v>
          </cell>
        </row>
        <row r="4696">
          <cell r="A4696" t="str">
            <v/>
          </cell>
          <cell r="B4696" t="str">
            <v/>
          </cell>
          <cell r="D4696" t="str">
            <v/>
          </cell>
          <cell r="F4696">
            <v>0</v>
          </cell>
          <cell r="G4696">
            <v>0</v>
          </cell>
        </row>
        <row r="4697">
          <cell r="F4697" t="str">
            <v>Total C</v>
          </cell>
          <cell r="G4697">
            <v>0</v>
          </cell>
        </row>
        <row r="4699">
          <cell r="A4699" t="str">
            <v/>
          </cell>
          <cell r="B4699" t="str">
            <v/>
          </cell>
          <cell r="D4699" t="str">
            <v>Costo  Neto</v>
          </cell>
          <cell r="F4699" t="str">
            <v>Total D=A+B+C</v>
          </cell>
          <cell r="G4699">
            <v>0</v>
          </cell>
        </row>
        <row r="4701">
          <cell r="A4701" t="str">
            <v>ANALISIS DE PRECIOS</v>
          </cell>
        </row>
        <row r="4702">
          <cell r="A4702" t="str">
            <v>COMITENTE:</v>
          </cell>
          <cell r="B4702" t="str">
            <v>DIRECCIÓN DE INFRAESTRUCTURA ESCOLAR</v>
          </cell>
        </row>
        <row r="4703">
          <cell r="A4703" t="str">
            <v>CONTRATISTA:</v>
          </cell>
          <cell r="B4703">
            <v>0</v>
          </cell>
        </row>
        <row r="4704">
          <cell r="A4704" t="str">
            <v>OBRA:</v>
          </cell>
          <cell r="B4704" t="str">
            <v>ESCUELA 24 DE SEPTIEMBRE</v>
          </cell>
          <cell r="F4704" t="str">
            <v>PRECIOS A:</v>
          </cell>
          <cell r="G4704">
            <v>0</v>
          </cell>
        </row>
        <row r="4705">
          <cell r="A4705" t="str">
            <v>UBICACIÓN:</v>
          </cell>
          <cell r="B4705" t="str">
            <v>DEPARTAMENTO JACHAL</v>
          </cell>
        </row>
        <row r="4706">
          <cell r="A4706" t="str">
            <v>RUBRO:</v>
          </cell>
          <cell r="B4706" t="str">
            <v/>
          </cell>
          <cell r="C4706" t="str">
            <v/>
          </cell>
        </row>
        <row r="4707">
          <cell r="A4707" t="str">
            <v>ITEM:</v>
          </cell>
          <cell r="B4707" t="str">
            <v/>
          </cell>
          <cell r="C4707" t="str">
            <v/>
          </cell>
          <cell r="F4707" t="str">
            <v>UNIDAD:</v>
          </cell>
          <cell r="G4707" t="str">
            <v/>
          </cell>
        </row>
        <row r="4709">
          <cell r="A4709" t="str">
            <v>DATOS REDETERMINACION</v>
          </cell>
          <cell r="C4709" t="str">
            <v>DESIGNACION</v>
          </cell>
          <cell r="D4709" t="str">
            <v>U</v>
          </cell>
          <cell r="E4709" t="str">
            <v>Cantidad</v>
          </cell>
          <cell r="F4709" t="str">
            <v>$ Unitarios</v>
          </cell>
          <cell r="G4709" t="str">
            <v>$ Parcial</v>
          </cell>
        </row>
        <row r="4710">
          <cell r="A4710" t="str">
            <v>CÓDIGO</v>
          </cell>
          <cell r="B4710" t="str">
            <v>DESCRIPCIÓN</v>
          </cell>
        </row>
        <row r="4711">
          <cell r="C4711" t="str">
            <v>A - MATERIALES</v>
          </cell>
        </row>
        <row r="4712">
          <cell r="A4712" t="str">
            <v/>
          </cell>
          <cell r="B4712" t="str">
            <v/>
          </cell>
          <cell r="D4712" t="str">
            <v/>
          </cell>
          <cell r="F4712">
            <v>0</v>
          </cell>
          <cell r="G4712">
            <v>0</v>
          </cell>
        </row>
        <row r="4713">
          <cell r="A4713" t="str">
            <v/>
          </cell>
          <cell r="B4713" t="str">
            <v/>
          </cell>
          <cell r="D4713" t="str">
            <v/>
          </cell>
          <cell r="F4713">
            <v>0</v>
          </cell>
          <cell r="G4713">
            <v>0</v>
          </cell>
        </row>
        <row r="4714">
          <cell r="A4714" t="str">
            <v/>
          </cell>
          <cell r="B4714" t="str">
            <v/>
          </cell>
          <cell r="D4714" t="str">
            <v/>
          </cell>
          <cell r="F4714">
            <v>0</v>
          </cell>
          <cell r="G4714">
            <v>0</v>
          </cell>
        </row>
        <row r="4715">
          <cell r="A4715" t="str">
            <v/>
          </cell>
          <cell r="B4715" t="str">
            <v/>
          </cell>
          <cell r="D4715" t="str">
            <v/>
          </cell>
          <cell r="F4715">
            <v>0</v>
          </cell>
          <cell r="G4715">
            <v>0</v>
          </cell>
        </row>
        <row r="4716">
          <cell r="A4716" t="str">
            <v/>
          </cell>
          <cell r="B4716" t="str">
            <v/>
          </cell>
          <cell r="D4716" t="str">
            <v/>
          </cell>
          <cell r="F4716">
            <v>0</v>
          </cell>
          <cell r="G4716">
            <v>0</v>
          </cell>
        </row>
        <row r="4717">
          <cell r="A4717" t="str">
            <v/>
          </cell>
          <cell r="B4717" t="str">
            <v/>
          </cell>
          <cell r="D4717" t="str">
            <v/>
          </cell>
          <cell r="F4717">
            <v>0</v>
          </cell>
          <cell r="G4717">
            <v>0</v>
          </cell>
        </row>
        <row r="4718">
          <cell r="A4718" t="str">
            <v/>
          </cell>
          <cell r="B4718" t="str">
            <v/>
          </cell>
          <cell r="D4718" t="str">
            <v/>
          </cell>
          <cell r="F4718">
            <v>0</v>
          </cell>
          <cell r="G4718">
            <v>0</v>
          </cell>
        </row>
        <row r="4719">
          <cell r="A4719" t="str">
            <v/>
          </cell>
          <cell r="B4719" t="str">
            <v/>
          </cell>
          <cell r="D4719" t="str">
            <v/>
          </cell>
          <cell r="F4719">
            <v>0</v>
          </cell>
          <cell r="G4719">
            <v>0</v>
          </cell>
        </row>
        <row r="4720">
          <cell r="A4720" t="str">
            <v/>
          </cell>
          <cell r="B4720" t="str">
            <v/>
          </cell>
          <cell r="D4720" t="str">
            <v/>
          </cell>
          <cell r="F4720">
            <v>0</v>
          </cell>
          <cell r="G4720">
            <v>0</v>
          </cell>
        </row>
        <row r="4721">
          <cell r="A4721" t="str">
            <v/>
          </cell>
          <cell r="B4721" t="str">
            <v/>
          </cell>
          <cell r="D4721" t="str">
            <v/>
          </cell>
          <cell r="F4721">
            <v>0</v>
          </cell>
          <cell r="G4721">
            <v>0</v>
          </cell>
        </row>
        <row r="4722">
          <cell r="A4722" t="str">
            <v/>
          </cell>
          <cell r="B4722" t="str">
            <v/>
          </cell>
          <cell r="D4722" t="str">
            <v/>
          </cell>
          <cell r="F4722">
            <v>0</v>
          </cell>
          <cell r="G4722">
            <v>0</v>
          </cell>
        </row>
        <row r="4723">
          <cell r="A4723" t="str">
            <v/>
          </cell>
          <cell r="B4723" t="str">
            <v/>
          </cell>
          <cell r="D4723" t="str">
            <v/>
          </cell>
          <cell r="F4723">
            <v>0</v>
          </cell>
          <cell r="G4723">
            <v>0</v>
          </cell>
        </row>
        <row r="4724">
          <cell r="A4724" t="str">
            <v/>
          </cell>
          <cell r="B4724" t="str">
            <v/>
          </cell>
          <cell r="D4724" t="str">
            <v/>
          </cell>
          <cell r="F4724">
            <v>0</v>
          </cell>
          <cell r="G4724">
            <v>0</v>
          </cell>
        </row>
        <row r="4725">
          <cell r="A4725" t="str">
            <v/>
          </cell>
          <cell r="B4725" t="str">
            <v/>
          </cell>
          <cell r="D4725" t="str">
            <v/>
          </cell>
          <cell r="F4725">
            <v>0</v>
          </cell>
          <cell r="G4725">
            <v>0</v>
          </cell>
        </row>
        <row r="4726">
          <cell r="F4726" t="str">
            <v>Total A</v>
          </cell>
          <cell r="G4726">
            <v>0</v>
          </cell>
        </row>
        <row r="4727">
          <cell r="C4727" t="str">
            <v>B - MANO DE OBRA</v>
          </cell>
        </row>
        <row r="4728">
          <cell r="A4728" t="str">
            <v/>
          </cell>
          <cell r="B4728" t="str">
            <v/>
          </cell>
          <cell r="D4728" t="str">
            <v/>
          </cell>
          <cell r="F4728">
            <v>0</v>
          </cell>
          <cell r="G4728">
            <v>0</v>
          </cell>
        </row>
        <row r="4729">
          <cell r="A4729" t="str">
            <v/>
          </cell>
          <cell r="B4729" t="str">
            <v/>
          </cell>
          <cell r="D4729" t="str">
            <v/>
          </cell>
          <cell r="F4729">
            <v>0</v>
          </cell>
          <cell r="G4729">
            <v>0</v>
          </cell>
        </row>
        <row r="4730">
          <cell r="A4730" t="str">
            <v/>
          </cell>
          <cell r="B4730" t="str">
            <v/>
          </cell>
          <cell r="D4730" t="str">
            <v/>
          </cell>
          <cell r="F4730">
            <v>0</v>
          </cell>
          <cell r="G4730">
            <v>0</v>
          </cell>
        </row>
        <row r="4731">
          <cell r="A4731" t="str">
            <v/>
          </cell>
          <cell r="B4731" t="str">
            <v/>
          </cell>
          <cell r="D4731" t="str">
            <v/>
          </cell>
          <cell r="F4731">
            <v>0</v>
          </cell>
          <cell r="G4731">
            <v>0</v>
          </cell>
        </row>
        <row r="4732">
          <cell r="A4732" t="str">
            <v/>
          </cell>
          <cell r="B4732" t="str">
            <v/>
          </cell>
          <cell r="D4732" t="str">
            <v/>
          </cell>
          <cell r="F4732">
            <v>0</v>
          </cell>
          <cell r="G4732">
            <v>0</v>
          </cell>
        </row>
        <row r="4733">
          <cell r="A4733" t="str">
            <v/>
          </cell>
          <cell r="B4733" t="str">
            <v/>
          </cell>
          <cell r="D4733" t="str">
            <v/>
          </cell>
          <cell r="F4733">
            <v>0</v>
          </cell>
          <cell r="G4733">
            <v>0</v>
          </cell>
        </row>
        <row r="4734">
          <cell r="A4734" t="str">
            <v/>
          </cell>
          <cell r="B4734" t="str">
            <v/>
          </cell>
          <cell r="D4734" t="str">
            <v/>
          </cell>
          <cell r="F4734">
            <v>0</v>
          </cell>
          <cell r="G4734">
            <v>0</v>
          </cell>
        </row>
        <row r="4735">
          <cell r="A4735" t="str">
            <v/>
          </cell>
          <cell r="B4735" t="str">
            <v/>
          </cell>
          <cell r="D4735" t="str">
            <v/>
          </cell>
          <cell r="F4735">
            <v>0</v>
          </cell>
          <cell r="G4735">
            <v>0</v>
          </cell>
        </row>
        <row r="4736">
          <cell r="F4736" t="str">
            <v>Total B</v>
          </cell>
          <cell r="G4736">
            <v>0</v>
          </cell>
        </row>
        <row r="4737">
          <cell r="C4737" t="str">
            <v>C - EQUIPOS</v>
          </cell>
        </row>
        <row r="4738">
          <cell r="A4738" t="str">
            <v/>
          </cell>
          <cell r="B4738" t="str">
            <v/>
          </cell>
          <cell r="D4738" t="str">
            <v/>
          </cell>
          <cell r="F4738">
            <v>0</v>
          </cell>
          <cell r="G4738">
            <v>0</v>
          </cell>
        </row>
        <row r="4739">
          <cell r="A4739" t="str">
            <v/>
          </cell>
          <cell r="B4739" t="str">
            <v/>
          </cell>
          <cell r="D4739" t="str">
            <v/>
          </cell>
          <cell r="F4739">
            <v>0</v>
          </cell>
          <cell r="G4739">
            <v>0</v>
          </cell>
        </row>
        <row r="4740">
          <cell r="A4740" t="str">
            <v/>
          </cell>
          <cell r="B4740" t="str">
            <v/>
          </cell>
          <cell r="D4740" t="str">
            <v/>
          </cell>
          <cell r="F4740">
            <v>0</v>
          </cell>
          <cell r="G4740">
            <v>0</v>
          </cell>
        </row>
        <row r="4741">
          <cell r="A4741" t="str">
            <v/>
          </cell>
          <cell r="B4741" t="str">
            <v/>
          </cell>
          <cell r="D4741" t="str">
            <v/>
          </cell>
          <cell r="F4741">
            <v>0</v>
          </cell>
          <cell r="G4741">
            <v>0</v>
          </cell>
        </row>
        <row r="4742">
          <cell r="A4742" t="str">
            <v/>
          </cell>
          <cell r="B4742" t="str">
            <v/>
          </cell>
          <cell r="D4742" t="str">
            <v/>
          </cell>
          <cell r="F4742">
            <v>0</v>
          </cell>
          <cell r="G4742">
            <v>0</v>
          </cell>
        </row>
        <row r="4743">
          <cell r="A4743" t="str">
            <v/>
          </cell>
          <cell r="B4743" t="str">
            <v/>
          </cell>
          <cell r="D4743" t="str">
            <v/>
          </cell>
          <cell r="F4743">
            <v>0</v>
          </cell>
          <cell r="G4743">
            <v>0</v>
          </cell>
        </row>
        <row r="4744">
          <cell r="A4744" t="str">
            <v/>
          </cell>
          <cell r="B4744" t="str">
            <v/>
          </cell>
          <cell r="D4744" t="str">
            <v/>
          </cell>
          <cell r="F4744">
            <v>0</v>
          </cell>
          <cell r="G4744">
            <v>0</v>
          </cell>
        </row>
        <row r="4745">
          <cell r="A4745" t="str">
            <v/>
          </cell>
          <cell r="B4745" t="str">
            <v/>
          </cell>
          <cell r="D4745" t="str">
            <v/>
          </cell>
          <cell r="F4745">
            <v>0</v>
          </cell>
          <cell r="G4745">
            <v>0</v>
          </cell>
        </row>
        <row r="4746">
          <cell r="A4746" t="str">
            <v/>
          </cell>
          <cell r="B4746" t="str">
            <v/>
          </cell>
          <cell r="D4746" t="str">
            <v/>
          </cell>
          <cell r="F4746">
            <v>0</v>
          </cell>
          <cell r="G4746">
            <v>0</v>
          </cell>
        </row>
        <row r="4747">
          <cell r="F4747" t="str">
            <v>Total C</v>
          </cell>
          <cell r="G4747">
            <v>0</v>
          </cell>
        </row>
        <row r="4749">
          <cell r="A4749" t="str">
            <v/>
          </cell>
          <cell r="B4749" t="str">
            <v/>
          </cell>
          <cell r="D4749" t="str">
            <v>Costo  Neto</v>
          </cell>
          <cell r="F4749" t="str">
            <v>Total D=A+B+C</v>
          </cell>
          <cell r="G4749">
            <v>0</v>
          </cell>
        </row>
        <row r="4751">
          <cell r="A4751" t="str">
            <v>ANALISIS DE PRECIOS</v>
          </cell>
        </row>
        <row r="4752">
          <cell r="A4752" t="str">
            <v>COMITENTE:</v>
          </cell>
          <cell r="B4752" t="str">
            <v>DIRECCIÓN DE INFRAESTRUCTURA ESCOLAR</v>
          </cell>
        </row>
        <row r="4753">
          <cell r="A4753" t="str">
            <v>CONTRATISTA:</v>
          </cell>
          <cell r="B4753">
            <v>0</v>
          </cell>
        </row>
        <row r="4754">
          <cell r="A4754" t="str">
            <v>OBRA:</v>
          </cell>
          <cell r="B4754" t="str">
            <v>ESCUELA 24 DE SEPTIEMBRE</v>
          </cell>
          <cell r="F4754" t="str">
            <v>PRECIOS A:</v>
          </cell>
          <cell r="G4754">
            <v>0</v>
          </cell>
        </row>
        <row r="4755">
          <cell r="A4755" t="str">
            <v>UBICACIÓN:</v>
          </cell>
          <cell r="B4755" t="str">
            <v>DEPARTAMENTO JACHAL</v>
          </cell>
        </row>
        <row r="4756">
          <cell r="A4756" t="str">
            <v>RUBRO:</v>
          </cell>
          <cell r="B4756" t="str">
            <v/>
          </cell>
          <cell r="C4756" t="str">
            <v/>
          </cell>
        </row>
        <row r="4757">
          <cell r="A4757" t="str">
            <v>ITEM:</v>
          </cell>
          <cell r="B4757" t="str">
            <v/>
          </cell>
          <cell r="C4757" t="str">
            <v/>
          </cell>
          <cell r="F4757" t="str">
            <v>UNIDAD:</v>
          </cell>
          <cell r="G4757" t="str">
            <v/>
          </cell>
        </row>
        <row r="4759">
          <cell r="A4759" t="str">
            <v>DATOS REDETERMINACION</v>
          </cell>
          <cell r="C4759" t="str">
            <v>DESIGNACION</v>
          </cell>
          <cell r="D4759" t="str">
            <v>U</v>
          </cell>
          <cell r="E4759" t="str">
            <v>Cantidad</v>
          </cell>
          <cell r="F4759" t="str">
            <v>$ Unitarios</v>
          </cell>
          <cell r="G4759" t="str">
            <v>$ Parcial</v>
          </cell>
        </row>
        <row r="4760">
          <cell r="A4760" t="str">
            <v>CÓDIGO</v>
          </cell>
          <cell r="B4760" t="str">
            <v>DESCRIPCIÓN</v>
          </cell>
        </row>
        <row r="4761">
          <cell r="C4761" t="str">
            <v>A - MATERIALES</v>
          </cell>
        </row>
        <row r="4762">
          <cell r="A4762" t="str">
            <v/>
          </cell>
          <cell r="B4762" t="str">
            <v/>
          </cell>
          <cell r="D4762" t="str">
            <v/>
          </cell>
          <cell r="F4762">
            <v>0</v>
          </cell>
          <cell r="G4762">
            <v>0</v>
          </cell>
        </row>
        <row r="4763">
          <cell r="A4763" t="str">
            <v/>
          </cell>
          <cell r="B4763" t="str">
            <v/>
          </cell>
          <cell r="D4763" t="str">
            <v/>
          </cell>
          <cell r="F4763">
            <v>0</v>
          </cell>
          <cell r="G4763">
            <v>0</v>
          </cell>
        </row>
        <row r="4764">
          <cell r="A4764" t="str">
            <v/>
          </cell>
          <cell r="B4764" t="str">
            <v/>
          </cell>
          <cell r="D4764" t="str">
            <v/>
          </cell>
          <cell r="F4764">
            <v>0</v>
          </cell>
          <cell r="G4764">
            <v>0</v>
          </cell>
        </row>
        <row r="4765">
          <cell r="A4765" t="str">
            <v/>
          </cell>
          <cell r="B4765" t="str">
            <v/>
          </cell>
          <cell r="D4765" t="str">
            <v/>
          </cell>
          <cell r="F4765">
            <v>0</v>
          </cell>
          <cell r="G4765">
            <v>0</v>
          </cell>
        </row>
        <row r="4766">
          <cell r="A4766" t="str">
            <v/>
          </cell>
          <cell r="B4766" t="str">
            <v/>
          </cell>
          <cell r="D4766" t="str">
            <v/>
          </cell>
          <cell r="F4766">
            <v>0</v>
          </cell>
          <cell r="G4766">
            <v>0</v>
          </cell>
        </row>
        <row r="4767">
          <cell r="A4767" t="str">
            <v/>
          </cell>
          <cell r="B4767" t="str">
            <v/>
          </cell>
          <cell r="D4767" t="str">
            <v/>
          </cell>
          <cell r="F4767">
            <v>0</v>
          </cell>
          <cell r="G4767">
            <v>0</v>
          </cell>
        </row>
        <row r="4768">
          <cell r="A4768" t="str">
            <v/>
          </cell>
          <cell r="B4768" t="str">
            <v/>
          </cell>
          <cell r="D4768" t="str">
            <v/>
          </cell>
          <cell r="F4768">
            <v>0</v>
          </cell>
          <cell r="G4768">
            <v>0</v>
          </cell>
        </row>
        <row r="4769">
          <cell r="A4769" t="str">
            <v/>
          </cell>
          <cell r="B4769" t="str">
            <v/>
          </cell>
          <cell r="D4769" t="str">
            <v/>
          </cell>
          <cell r="F4769">
            <v>0</v>
          </cell>
          <cell r="G4769">
            <v>0</v>
          </cell>
        </row>
        <row r="4770">
          <cell r="A4770" t="str">
            <v/>
          </cell>
          <cell r="B4770" t="str">
            <v/>
          </cell>
          <cell r="D4770" t="str">
            <v/>
          </cell>
          <cell r="F4770">
            <v>0</v>
          </cell>
          <cell r="G4770">
            <v>0</v>
          </cell>
        </row>
        <row r="4771">
          <cell r="A4771" t="str">
            <v/>
          </cell>
          <cell r="B4771" t="str">
            <v/>
          </cell>
          <cell r="D4771" t="str">
            <v/>
          </cell>
          <cell r="F4771">
            <v>0</v>
          </cell>
          <cell r="G4771">
            <v>0</v>
          </cell>
        </row>
        <row r="4772">
          <cell r="A4772" t="str">
            <v/>
          </cell>
          <cell r="B4772" t="str">
            <v/>
          </cell>
          <cell r="D4772" t="str">
            <v/>
          </cell>
          <cell r="F4772">
            <v>0</v>
          </cell>
          <cell r="G4772">
            <v>0</v>
          </cell>
        </row>
        <row r="4773">
          <cell r="A4773" t="str">
            <v/>
          </cell>
          <cell r="B4773" t="str">
            <v/>
          </cell>
          <cell r="D4773" t="str">
            <v/>
          </cell>
          <cell r="F4773">
            <v>0</v>
          </cell>
          <cell r="G4773">
            <v>0</v>
          </cell>
        </row>
        <row r="4774">
          <cell r="A4774" t="str">
            <v/>
          </cell>
          <cell r="B4774" t="str">
            <v/>
          </cell>
          <cell r="D4774" t="str">
            <v/>
          </cell>
          <cell r="F4774">
            <v>0</v>
          </cell>
          <cell r="G4774">
            <v>0</v>
          </cell>
        </row>
        <row r="4775">
          <cell r="A4775" t="str">
            <v/>
          </cell>
          <cell r="B4775" t="str">
            <v/>
          </cell>
          <cell r="D4775" t="str">
            <v/>
          </cell>
          <cell r="F4775">
            <v>0</v>
          </cell>
          <cell r="G4775">
            <v>0</v>
          </cell>
        </row>
        <row r="4776">
          <cell r="F4776" t="str">
            <v>Total A</v>
          </cell>
          <cell r="G4776">
            <v>0</v>
          </cell>
        </row>
        <row r="4777">
          <cell r="C4777" t="str">
            <v>B - MANO DE OBRA</v>
          </cell>
        </row>
        <row r="4778">
          <cell r="A4778" t="str">
            <v/>
          </cell>
          <cell r="B4778" t="str">
            <v/>
          </cell>
          <cell r="D4778" t="str">
            <v/>
          </cell>
          <cell r="F4778">
            <v>0</v>
          </cell>
          <cell r="G4778">
            <v>0</v>
          </cell>
        </row>
        <row r="4779">
          <cell r="A4779" t="str">
            <v/>
          </cell>
          <cell r="B4779" t="str">
            <v/>
          </cell>
          <cell r="D4779" t="str">
            <v/>
          </cell>
          <cell r="F4779">
            <v>0</v>
          </cell>
          <cell r="G4779">
            <v>0</v>
          </cell>
        </row>
        <row r="4780">
          <cell r="A4780" t="str">
            <v/>
          </cell>
          <cell r="B4780" t="str">
            <v/>
          </cell>
          <cell r="D4780" t="str">
            <v/>
          </cell>
          <cell r="F4780">
            <v>0</v>
          </cell>
          <cell r="G4780">
            <v>0</v>
          </cell>
        </row>
        <row r="4781">
          <cell r="A4781" t="str">
            <v/>
          </cell>
          <cell r="B4781" t="str">
            <v/>
          </cell>
          <cell r="D4781" t="str">
            <v/>
          </cell>
          <cell r="F4781">
            <v>0</v>
          </cell>
          <cell r="G4781">
            <v>0</v>
          </cell>
        </row>
        <row r="4782">
          <cell r="A4782" t="str">
            <v/>
          </cell>
          <cell r="B4782" t="str">
            <v/>
          </cell>
          <cell r="D4782" t="str">
            <v/>
          </cell>
          <cell r="F4782">
            <v>0</v>
          </cell>
          <cell r="G4782">
            <v>0</v>
          </cell>
        </row>
        <row r="4783">
          <cell r="A4783" t="str">
            <v/>
          </cell>
          <cell r="B4783" t="str">
            <v/>
          </cell>
          <cell r="D4783" t="str">
            <v/>
          </cell>
          <cell r="F4783">
            <v>0</v>
          </cell>
          <cell r="G4783">
            <v>0</v>
          </cell>
        </row>
        <row r="4784">
          <cell r="A4784" t="str">
            <v/>
          </cell>
          <cell r="B4784" t="str">
            <v/>
          </cell>
          <cell r="D4784" t="str">
            <v/>
          </cell>
          <cell r="F4784">
            <v>0</v>
          </cell>
          <cell r="G4784">
            <v>0</v>
          </cell>
        </row>
        <row r="4785">
          <cell r="A4785" t="str">
            <v/>
          </cell>
          <cell r="B4785" t="str">
            <v/>
          </cell>
          <cell r="D4785" t="str">
            <v/>
          </cell>
          <cell r="F4785">
            <v>0</v>
          </cell>
          <cell r="G4785">
            <v>0</v>
          </cell>
        </row>
        <row r="4786">
          <cell r="F4786" t="str">
            <v>Total B</v>
          </cell>
          <cell r="G4786">
            <v>0</v>
          </cell>
        </row>
        <row r="4787">
          <cell r="C4787" t="str">
            <v>C - EQUIPOS</v>
          </cell>
        </row>
        <row r="4788">
          <cell r="A4788" t="str">
            <v/>
          </cell>
          <cell r="B4788" t="str">
            <v/>
          </cell>
          <cell r="D4788" t="str">
            <v/>
          </cell>
          <cell r="F4788">
            <v>0</v>
          </cell>
          <cell r="G4788">
            <v>0</v>
          </cell>
        </row>
        <row r="4789">
          <cell r="A4789" t="str">
            <v/>
          </cell>
          <cell r="B4789" t="str">
            <v/>
          </cell>
          <cell r="D4789" t="str">
            <v/>
          </cell>
          <cell r="F4789">
            <v>0</v>
          </cell>
          <cell r="G4789">
            <v>0</v>
          </cell>
        </row>
        <row r="4790">
          <cell r="A4790" t="str">
            <v/>
          </cell>
          <cell r="B4790" t="str">
            <v/>
          </cell>
          <cell r="D4790" t="str">
            <v/>
          </cell>
          <cell r="F4790">
            <v>0</v>
          </cell>
          <cell r="G4790">
            <v>0</v>
          </cell>
        </row>
        <row r="4791">
          <cell r="A4791" t="str">
            <v/>
          </cell>
          <cell r="B4791" t="str">
            <v/>
          </cell>
          <cell r="D4791" t="str">
            <v/>
          </cell>
          <cell r="F4791">
            <v>0</v>
          </cell>
          <cell r="G4791">
            <v>0</v>
          </cell>
        </row>
        <row r="4792">
          <cell r="A4792" t="str">
            <v/>
          </cell>
          <cell r="B4792" t="str">
            <v/>
          </cell>
          <cell r="D4792" t="str">
            <v/>
          </cell>
          <cell r="F4792">
            <v>0</v>
          </cell>
          <cell r="G4792">
            <v>0</v>
          </cell>
        </row>
        <row r="4793">
          <cell r="A4793" t="str">
            <v/>
          </cell>
          <cell r="B4793" t="str">
            <v/>
          </cell>
          <cell r="D4793" t="str">
            <v/>
          </cell>
          <cell r="F4793">
            <v>0</v>
          </cell>
          <cell r="G4793">
            <v>0</v>
          </cell>
        </row>
        <row r="4794">
          <cell r="A4794" t="str">
            <v/>
          </cell>
          <cell r="B4794" t="str">
            <v/>
          </cell>
          <cell r="D4794" t="str">
            <v/>
          </cell>
          <cell r="F4794">
            <v>0</v>
          </cell>
          <cell r="G4794">
            <v>0</v>
          </cell>
        </row>
        <row r="4795">
          <cell r="A4795" t="str">
            <v/>
          </cell>
          <cell r="B4795" t="str">
            <v/>
          </cell>
          <cell r="D4795" t="str">
            <v/>
          </cell>
          <cell r="F4795">
            <v>0</v>
          </cell>
          <cell r="G4795">
            <v>0</v>
          </cell>
        </row>
        <row r="4796">
          <cell r="A4796" t="str">
            <v/>
          </cell>
          <cell r="B4796" t="str">
            <v/>
          </cell>
          <cell r="D4796" t="str">
            <v/>
          </cell>
          <cell r="F4796">
            <v>0</v>
          </cell>
          <cell r="G4796">
            <v>0</v>
          </cell>
        </row>
        <row r="4797">
          <cell r="F4797" t="str">
            <v>Total C</v>
          </cell>
          <cell r="G4797">
            <v>0</v>
          </cell>
        </row>
        <row r="4799">
          <cell r="A4799" t="str">
            <v/>
          </cell>
          <cell r="B4799" t="str">
            <v/>
          </cell>
          <cell r="D4799" t="str">
            <v>Costo  Neto</v>
          </cell>
          <cell r="F4799" t="str">
            <v>Total D=A+B+C</v>
          </cell>
          <cell r="G4799">
            <v>0</v>
          </cell>
        </row>
        <row r="4801">
          <cell r="A4801" t="str">
            <v>ANALISIS DE PRECIOS</v>
          </cell>
        </row>
        <row r="4802">
          <cell r="A4802" t="str">
            <v>COMITENTE:</v>
          </cell>
          <cell r="B4802" t="str">
            <v>DIRECCIÓN DE INFRAESTRUCTURA ESCOLAR</v>
          </cell>
        </row>
        <row r="4803">
          <cell r="A4803" t="str">
            <v>CONTRATISTA:</v>
          </cell>
          <cell r="B4803">
            <v>0</v>
          </cell>
        </row>
        <row r="4804">
          <cell r="A4804" t="str">
            <v>OBRA:</v>
          </cell>
          <cell r="B4804" t="str">
            <v>ESCUELA 24 DE SEPTIEMBRE</v>
          </cell>
          <cell r="F4804" t="str">
            <v>PRECIOS A:</v>
          </cell>
          <cell r="G4804">
            <v>0</v>
          </cell>
        </row>
        <row r="4805">
          <cell r="A4805" t="str">
            <v>UBICACIÓN:</v>
          </cell>
          <cell r="B4805" t="str">
            <v>DEPARTAMENTO JACHAL</v>
          </cell>
        </row>
        <row r="4806">
          <cell r="A4806" t="str">
            <v>RUBRO:</v>
          </cell>
          <cell r="B4806" t="str">
            <v/>
          </cell>
          <cell r="C4806" t="str">
            <v/>
          </cell>
        </row>
        <row r="4807">
          <cell r="A4807" t="str">
            <v>ITEM:</v>
          </cell>
          <cell r="B4807" t="str">
            <v/>
          </cell>
          <cell r="C4807" t="str">
            <v/>
          </cell>
          <cell r="F4807" t="str">
            <v>UNIDAD:</v>
          </cell>
          <cell r="G4807" t="str">
            <v/>
          </cell>
        </row>
        <row r="4809">
          <cell r="A4809" t="str">
            <v>DATOS REDETERMINACION</v>
          </cell>
          <cell r="C4809" t="str">
            <v>DESIGNACION</v>
          </cell>
          <cell r="D4809" t="str">
            <v>U</v>
          </cell>
          <cell r="E4809" t="str">
            <v>Cantidad</v>
          </cell>
          <cell r="F4809" t="str">
            <v>$ Unitarios</v>
          </cell>
          <cell r="G4809" t="str">
            <v>$ Parcial</v>
          </cell>
        </row>
        <row r="4810">
          <cell r="A4810" t="str">
            <v>CÓDIGO</v>
          </cell>
          <cell r="B4810" t="str">
            <v>DESCRIPCIÓN</v>
          </cell>
        </row>
        <row r="4811">
          <cell r="C4811" t="str">
            <v>A - MATERIALES</v>
          </cell>
        </row>
        <row r="4812">
          <cell r="A4812" t="str">
            <v/>
          </cell>
          <cell r="B4812" t="str">
            <v/>
          </cell>
          <cell r="D4812" t="str">
            <v/>
          </cell>
          <cell r="F4812">
            <v>0</v>
          </cell>
          <cell r="G4812">
            <v>0</v>
          </cell>
        </row>
        <row r="4813">
          <cell r="A4813" t="str">
            <v/>
          </cell>
          <cell r="B4813" t="str">
            <v/>
          </cell>
          <cell r="D4813" t="str">
            <v/>
          </cell>
          <cell r="F4813">
            <v>0</v>
          </cell>
          <cell r="G4813">
            <v>0</v>
          </cell>
        </row>
        <row r="4814">
          <cell r="A4814" t="str">
            <v/>
          </cell>
          <cell r="B4814" t="str">
            <v/>
          </cell>
          <cell r="D4814" t="str">
            <v/>
          </cell>
          <cell r="F4814">
            <v>0</v>
          </cell>
          <cell r="G4814">
            <v>0</v>
          </cell>
        </row>
        <row r="4815">
          <cell r="A4815" t="str">
            <v/>
          </cell>
          <cell r="B4815" t="str">
            <v/>
          </cell>
          <cell r="D4815" t="str">
            <v/>
          </cell>
          <cell r="F4815">
            <v>0</v>
          </cell>
          <cell r="G4815">
            <v>0</v>
          </cell>
        </row>
        <row r="4816">
          <cell r="A4816" t="str">
            <v/>
          </cell>
          <cell r="B4816" t="str">
            <v/>
          </cell>
          <cell r="D4816" t="str">
            <v/>
          </cell>
          <cell r="F4816">
            <v>0</v>
          </cell>
          <cell r="G4816">
            <v>0</v>
          </cell>
        </row>
        <row r="4817">
          <cell r="A4817" t="str">
            <v/>
          </cell>
          <cell r="B4817" t="str">
            <v/>
          </cell>
          <cell r="D4817" t="str">
            <v/>
          </cell>
          <cell r="F4817">
            <v>0</v>
          </cell>
          <cell r="G4817">
            <v>0</v>
          </cell>
        </row>
        <row r="4818">
          <cell r="A4818" t="str">
            <v/>
          </cell>
          <cell r="B4818" t="str">
            <v/>
          </cell>
          <cell r="D4818" t="str">
            <v/>
          </cell>
          <cell r="F4818">
            <v>0</v>
          </cell>
          <cell r="G4818">
            <v>0</v>
          </cell>
        </row>
        <row r="4819">
          <cell r="A4819" t="str">
            <v/>
          </cell>
          <cell r="B4819" t="str">
            <v/>
          </cell>
          <cell r="D4819" t="str">
            <v/>
          </cell>
          <cell r="F4819">
            <v>0</v>
          </cell>
          <cell r="G4819">
            <v>0</v>
          </cell>
        </row>
        <row r="4820">
          <cell r="A4820" t="str">
            <v/>
          </cell>
          <cell r="B4820" t="str">
            <v/>
          </cell>
          <cell r="D4820" t="str">
            <v/>
          </cell>
          <cell r="F4820">
            <v>0</v>
          </cell>
          <cell r="G4820">
            <v>0</v>
          </cell>
        </row>
        <row r="4821">
          <cell r="A4821" t="str">
            <v/>
          </cell>
          <cell r="B4821" t="str">
            <v/>
          </cell>
          <cell r="D4821" t="str">
            <v/>
          </cell>
          <cell r="F4821">
            <v>0</v>
          </cell>
          <cell r="G4821">
            <v>0</v>
          </cell>
        </row>
        <row r="4822">
          <cell r="A4822" t="str">
            <v/>
          </cell>
          <cell r="B4822" t="str">
            <v/>
          </cell>
          <cell r="D4822" t="str">
            <v/>
          </cell>
          <cell r="F4822">
            <v>0</v>
          </cell>
          <cell r="G4822">
            <v>0</v>
          </cell>
        </row>
        <row r="4823">
          <cell r="A4823" t="str">
            <v/>
          </cell>
          <cell r="B4823" t="str">
            <v/>
          </cell>
          <cell r="D4823" t="str">
            <v/>
          </cell>
          <cell r="F4823">
            <v>0</v>
          </cell>
          <cell r="G4823">
            <v>0</v>
          </cell>
        </row>
        <row r="4824">
          <cell r="A4824" t="str">
            <v/>
          </cell>
          <cell r="B4824" t="str">
            <v/>
          </cell>
          <cell r="D4824" t="str">
            <v/>
          </cell>
          <cell r="F4824">
            <v>0</v>
          </cell>
          <cell r="G4824">
            <v>0</v>
          </cell>
        </row>
        <row r="4825">
          <cell r="A4825" t="str">
            <v/>
          </cell>
          <cell r="B4825" t="str">
            <v/>
          </cell>
          <cell r="D4825" t="str">
            <v/>
          </cell>
          <cell r="F4825">
            <v>0</v>
          </cell>
          <cell r="G4825">
            <v>0</v>
          </cell>
        </row>
        <row r="4826">
          <cell r="F4826" t="str">
            <v>Total A</v>
          </cell>
          <cell r="G4826">
            <v>0</v>
          </cell>
        </row>
        <row r="4827">
          <cell r="C4827" t="str">
            <v>B - MANO DE OBRA</v>
          </cell>
        </row>
        <row r="4828">
          <cell r="A4828" t="str">
            <v/>
          </cell>
          <cell r="B4828" t="str">
            <v/>
          </cell>
          <cell r="D4828" t="str">
            <v/>
          </cell>
          <cell r="F4828">
            <v>0</v>
          </cell>
          <cell r="G4828">
            <v>0</v>
          </cell>
        </row>
        <row r="4829">
          <cell r="A4829" t="str">
            <v/>
          </cell>
          <cell r="B4829" t="str">
            <v/>
          </cell>
          <cell r="D4829" t="str">
            <v/>
          </cell>
          <cell r="F4829">
            <v>0</v>
          </cell>
          <cell r="G4829">
            <v>0</v>
          </cell>
        </row>
        <row r="4830">
          <cell r="A4830" t="str">
            <v/>
          </cell>
          <cell r="B4830" t="str">
            <v/>
          </cell>
          <cell r="D4830" t="str">
            <v/>
          </cell>
          <cell r="F4830">
            <v>0</v>
          </cell>
          <cell r="G4830">
            <v>0</v>
          </cell>
        </row>
        <row r="4831">
          <cell r="A4831" t="str">
            <v/>
          </cell>
          <cell r="B4831" t="str">
            <v/>
          </cell>
          <cell r="D4831" t="str">
            <v/>
          </cell>
          <cell r="F4831">
            <v>0</v>
          </cell>
          <cell r="G4831">
            <v>0</v>
          </cell>
        </row>
        <row r="4832">
          <cell r="A4832" t="str">
            <v/>
          </cell>
          <cell r="B4832" t="str">
            <v/>
          </cell>
          <cell r="D4832" t="str">
            <v/>
          </cell>
          <cell r="F4832">
            <v>0</v>
          </cell>
          <cell r="G4832">
            <v>0</v>
          </cell>
        </row>
        <row r="4833">
          <cell r="A4833" t="str">
            <v/>
          </cell>
          <cell r="B4833" t="str">
            <v/>
          </cell>
          <cell r="D4833" t="str">
            <v/>
          </cell>
          <cell r="F4833">
            <v>0</v>
          </cell>
          <cell r="G4833">
            <v>0</v>
          </cell>
        </row>
        <row r="4834">
          <cell r="A4834" t="str">
            <v/>
          </cell>
          <cell r="B4834" t="str">
            <v/>
          </cell>
          <cell r="D4834" t="str">
            <v/>
          </cell>
          <cell r="F4834">
            <v>0</v>
          </cell>
          <cell r="G4834">
            <v>0</v>
          </cell>
        </row>
        <row r="4835">
          <cell r="A4835" t="str">
            <v/>
          </cell>
          <cell r="B4835" t="str">
            <v/>
          </cell>
          <cell r="D4835" t="str">
            <v/>
          </cell>
          <cell r="F4835">
            <v>0</v>
          </cell>
          <cell r="G4835">
            <v>0</v>
          </cell>
        </row>
        <row r="4836">
          <cell r="F4836" t="str">
            <v>Total B</v>
          </cell>
          <cell r="G4836">
            <v>0</v>
          </cell>
        </row>
        <row r="4837">
          <cell r="C4837" t="str">
            <v>C - EQUIPOS</v>
          </cell>
        </row>
        <row r="4838">
          <cell r="A4838" t="str">
            <v/>
          </cell>
          <cell r="B4838" t="str">
            <v/>
          </cell>
          <cell r="D4838" t="str">
            <v/>
          </cell>
          <cell r="F4838">
            <v>0</v>
          </cell>
          <cell r="G4838">
            <v>0</v>
          </cell>
        </row>
        <row r="4839">
          <cell r="A4839" t="str">
            <v/>
          </cell>
          <cell r="B4839" t="str">
            <v/>
          </cell>
          <cell r="D4839" t="str">
            <v/>
          </cell>
          <cell r="F4839">
            <v>0</v>
          </cell>
          <cell r="G4839">
            <v>0</v>
          </cell>
        </row>
        <row r="4840">
          <cell r="A4840" t="str">
            <v/>
          </cell>
          <cell r="B4840" t="str">
            <v/>
          </cell>
          <cell r="D4840" t="str">
            <v/>
          </cell>
          <cell r="F4840">
            <v>0</v>
          </cell>
          <cell r="G4840">
            <v>0</v>
          </cell>
        </row>
        <row r="4841">
          <cell r="A4841" t="str">
            <v/>
          </cell>
          <cell r="B4841" t="str">
            <v/>
          </cell>
          <cell r="D4841" t="str">
            <v/>
          </cell>
          <cell r="F4841">
            <v>0</v>
          </cell>
          <cell r="G4841">
            <v>0</v>
          </cell>
        </row>
        <row r="4842">
          <cell r="A4842" t="str">
            <v/>
          </cell>
          <cell r="B4842" t="str">
            <v/>
          </cell>
          <cell r="D4842" t="str">
            <v/>
          </cell>
          <cell r="F4842">
            <v>0</v>
          </cell>
          <cell r="G4842">
            <v>0</v>
          </cell>
        </row>
        <row r="4843">
          <cell r="A4843" t="str">
            <v/>
          </cell>
          <cell r="B4843" t="str">
            <v/>
          </cell>
          <cell r="D4843" t="str">
            <v/>
          </cell>
          <cell r="F4843">
            <v>0</v>
          </cell>
          <cell r="G4843">
            <v>0</v>
          </cell>
        </row>
        <row r="4844">
          <cell r="A4844" t="str">
            <v/>
          </cell>
          <cell r="B4844" t="str">
            <v/>
          </cell>
          <cell r="D4844" t="str">
            <v/>
          </cell>
          <cell r="F4844">
            <v>0</v>
          </cell>
          <cell r="G4844">
            <v>0</v>
          </cell>
        </row>
        <row r="4845">
          <cell r="A4845" t="str">
            <v/>
          </cell>
          <cell r="B4845" t="str">
            <v/>
          </cell>
          <cell r="D4845" t="str">
            <v/>
          </cell>
          <cell r="F4845">
            <v>0</v>
          </cell>
          <cell r="G4845">
            <v>0</v>
          </cell>
        </row>
        <row r="4846">
          <cell r="A4846" t="str">
            <v/>
          </cell>
          <cell r="B4846" t="str">
            <v/>
          </cell>
          <cell r="D4846" t="str">
            <v/>
          </cell>
          <cell r="F4846">
            <v>0</v>
          </cell>
          <cell r="G4846">
            <v>0</v>
          </cell>
        </row>
        <row r="4847">
          <cell r="F4847" t="str">
            <v>Total C</v>
          </cell>
          <cell r="G4847">
            <v>0</v>
          </cell>
        </row>
        <row r="4849">
          <cell r="A4849" t="str">
            <v/>
          </cell>
          <cell r="B4849" t="str">
            <v/>
          </cell>
          <cell r="D4849" t="str">
            <v>Costo  Neto</v>
          </cell>
          <cell r="F4849" t="str">
            <v>Total D=A+B+C</v>
          </cell>
          <cell r="G4849">
            <v>0</v>
          </cell>
        </row>
        <row r="4851">
          <cell r="A4851" t="str">
            <v>ANALISIS DE PRECIOS</v>
          </cell>
        </row>
        <row r="4852">
          <cell r="A4852" t="str">
            <v>COMITENTE:</v>
          </cell>
          <cell r="B4852" t="str">
            <v>DIRECCIÓN DE INFRAESTRUCTURA ESCOLAR</v>
          </cell>
        </row>
        <row r="4853">
          <cell r="A4853" t="str">
            <v>CONTRATISTA:</v>
          </cell>
          <cell r="B4853">
            <v>0</v>
          </cell>
        </row>
        <row r="4854">
          <cell r="A4854" t="str">
            <v>OBRA:</v>
          </cell>
          <cell r="B4854" t="str">
            <v>ESCUELA 24 DE SEPTIEMBRE</v>
          </cell>
          <cell r="F4854" t="str">
            <v>PRECIOS A:</v>
          </cell>
          <cell r="G4854">
            <v>0</v>
          </cell>
        </row>
        <row r="4855">
          <cell r="A4855" t="str">
            <v>UBICACIÓN:</v>
          </cell>
          <cell r="B4855" t="str">
            <v>DEPARTAMENTO JACHAL</v>
          </cell>
        </row>
        <row r="4856">
          <cell r="A4856" t="str">
            <v>RUBRO:</v>
          </cell>
          <cell r="B4856" t="str">
            <v/>
          </cell>
          <cell r="C4856" t="str">
            <v/>
          </cell>
        </row>
        <row r="4857">
          <cell r="A4857" t="str">
            <v>ITEM:</v>
          </cell>
          <cell r="B4857" t="str">
            <v/>
          </cell>
          <cell r="C4857" t="str">
            <v/>
          </cell>
          <cell r="F4857" t="str">
            <v>UNIDAD:</v>
          </cell>
          <cell r="G4857" t="str">
            <v/>
          </cell>
        </row>
        <row r="4859">
          <cell r="A4859" t="str">
            <v>DATOS REDETERMINACION</v>
          </cell>
          <cell r="C4859" t="str">
            <v>DESIGNACION</v>
          </cell>
          <cell r="D4859" t="str">
            <v>U</v>
          </cell>
          <cell r="E4859" t="str">
            <v>Cantidad</v>
          </cell>
          <cell r="F4859" t="str">
            <v>$ Unitarios</v>
          </cell>
          <cell r="G4859" t="str">
            <v>$ Parcial</v>
          </cell>
        </row>
        <row r="4860">
          <cell r="A4860" t="str">
            <v>CÓDIGO</v>
          </cell>
          <cell r="B4860" t="str">
            <v>DESCRIPCIÓN</v>
          </cell>
        </row>
        <row r="4861">
          <cell r="C4861" t="str">
            <v>A - MATERIALES</v>
          </cell>
        </row>
        <row r="4862">
          <cell r="A4862" t="str">
            <v/>
          </cell>
          <cell r="B4862" t="str">
            <v/>
          </cell>
          <cell r="D4862" t="str">
            <v/>
          </cell>
          <cell r="F4862">
            <v>0</v>
          </cell>
          <cell r="G4862">
            <v>0</v>
          </cell>
        </row>
        <row r="4863">
          <cell r="A4863" t="str">
            <v/>
          </cell>
          <cell r="B4863" t="str">
            <v/>
          </cell>
          <cell r="D4863" t="str">
            <v/>
          </cell>
          <cell r="F4863">
            <v>0</v>
          </cell>
          <cell r="G4863">
            <v>0</v>
          </cell>
        </row>
        <row r="4864">
          <cell r="A4864" t="str">
            <v/>
          </cell>
          <cell r="B4864" t="str">
            <v/>
          </cell>
          <cell r="D4864" t="str">
            <v/>
          </cell>
          <cell r="F4864">
            <v>0</v>
          </cell>
          <cell r="G4864">
            <v>0</v>
          </cell>
        </row>
        <row r="4865">
          <cell r="A4865" t="str">
            <v/>
          </cell>
          <cell r="B4865" t="str">
            <v/>
          </cell>
          <cell r="D4865" t="str">
            <v/>
          </cell>
          <cell r="F4865">
            <v>0</v>
          </cell>
          <cell r="G4865">
            <v>0</v>
          </cell>
        </row>
        <row r="4866">
          <cell r="A4866" t="str">
            <v/>
          </cell>
          <cell r="B4866" t="str">
            <v/>
          </cell>
          <cell r="D4866" t="str">
            <v/>
          </cell>
          <cell r="F4866">
            <v>0</v>
          </cell>
          <cell r="G4866">
            <v>0</v>
          </cell>
        </row>
        <row r="4867">
          <cell r="A4867" t="str">
            <v/>
          </cell>
          <cell r="B4867" t="str">
            <v/>
          </cell>
          <cell r="D4867" t="str">
            <v/>
          </cell>
          <cell r="F4867">
            <v>0</v>
          </cell>
          <cell r="G4867">
            <v>0</v>
          </cell>
        </row>
        <row r="4868">
          <cell r="A4868" t="str">
            <v/>
          </cell>
          <cell r="B4868" t="str">
            <v/>
          </cell>
          <cell r="D4868" t="str">
            <v/>
          </cell>
          <cell r="F4868">
            <v>0</v>
          </cell>
          <cell r="G4868">
            <v>0</v>
          </cell>
        </row>
        <row r="4869">
          <cell r="A4869" t="str">
            <v/>
          </cell>
          <cell r="B4869" t="str">
            <v/>
          </cell>
          <cell r="D4869" t="str">
            <v/>
          </cell>
          <cell r="F4869">
            <v>0</v>
          </cell>
          <cell r="G4869">
            <v>0</v>
          </cell>
        </row>
        <row r="4870">
          <cell r="A4870" t="str">
            <v/>
          </cell>
          <cell r="B4870" t="str">
            <v/>
          </cell>
          <cell r="D4870" t="str">
            <v/>
          </cell>
          <cell r="F4870">
            <v>0</v>
          </cell>
          <cell r="G4870">
            <v>0</v>
          </cell>
        </row>
        <row r="4871">
          <cell r="A4871" t="str">
            <v/>
          </cell>
          <cell r="B4871" t="str">
            <v/>
          </cell>
          <cell r="D4871" t="str">
            <v/>
          </cell>
          <cell r="F4871">
            <v>0</v>
          </cell>
          <cell r="G4871">
            <v>0</v>
          </cell>
        </row>
        <row r="4872">
          <cell r="A4872" t="str">
            <v/>
          </cell>
          <cell r="B4872" t="str">
            <v/>
          </cell>
          <cell r="D4872" t="str">
            <v/>
          </cell>
          <cell r="F4872">
            <v>0</v>
          </cell>
          <cell r="G4872">
            <v>0</v>
          </cell>
        </row>
        <row r="4873">
          <cell r="A4873" t="str">
            <v/>
          </cell>
          <cell r="B4873" t="str">
            <v/>
          </cell>
          <cell r="D4873" t="str">
            <v/>
          </cell>
          <cell r="F4873">
            <v>0</v>
          </cell>
          <cell r="G4873">
            <v>0</v>
          </cell>
        </row>
        <row r="4874">
          <cell r="A4874" t="str">
            <v/>
          </cell>
          <cell r="B4874" t="str">
            <v/>
          </cell>
          <cell r="D4874" t="str">
            <v/>
          </cell>
          <cell r="F4874">
            <v>0</v>
          </cell>
          <cell r="G4874">
            <v>0</v>
          </cell>
        </row>
        <row r="4875">
          <cell r="A4875" t="str">
            <v/>
          </cell>
          <cell r="B4875" t="str">
            <v/>
          </cell>
          <cell r="D4875" t="str">
            <v/>
          </cell>
          <cell r="F4875">
            <v>0</v>
          </cell>
          <cell r="G4875">
            <v>0</v>
          </cell>
        </row>
        <row r="4876">
          <cell r="F4876" t="str">
            <v>Total A</v>
          </cell>
          <cell r="G4876">
            <v>0</v>
          </cell>
        </row>
        <row r="4877">
          <cell r="C4877" t="str">
            <v>B - MANO DE OBRA</v>
          </cell>
        </row>
        <row r="4878">
          <cell r="A4878" t="str">
            <v/>
          </cell>
          <cell r="B4878" t="str">
            <v/>
          </cell>
          <cell r="D4878" t="str">
            <v/>
          </cell>
          <cell r="F4878">
            <v>0</v>
          </cell>
          <cell r="G4878">
            <v>0</v>
          </cell>
        </row>
        <row r="4879">
          <cell r="A4879" t="str">
            <v/>
          </cell>
          <cell r="B4879" t="str">
            <v/>
          </cell>
          <cell r="D4879" t="str">
            <v/>
          </cell>
          <cell r="F4879">
            <v>0</v>
          </cell>
          <cell r="G4879">
            <v>0</v>
          </cell>
        </row>
        <row r="4880">
          <cell r="A4880" t="str">
            <v/>
          </cell>
          <cell r="B4880" t="str">
            <v/>
          </cell>
          <cell r="D4880" t="str">
            <v/>
          </cell>
          <cell r="F4880">
            <v>0</v>
          </cell>
          <cell r="G4880">
            <v>0</v>
          </cell>
        </row>
        <row r="4881">
          <cell r="A4881" t="str">
            <v/>
          </cell>
          <cell r="B4881" t="str">
            <v/>
          </cell>
          <cell r="D4881" t="str">
            <v/>
          </cell>
          <cell r="F4881">
            <v>0</v>
          </cell>
          <cell r="G4881">
            <v>0</v>
          </cell>
        </row>
        <row r="4882">
          <cell r="A4882" t="str">
            <v/>
          </cell>
          <cell r="B4882" t="str">
            <v/>
          </cell>
          <cell r="D4882" t="str">
            <v/>
          </cell>
          <cell r="F4882">
            <v>0</v>
          </cell>
          <cell r="G4882">
            <v>0</v>
          </cell>
        </row>
        <row r="4883">
          <cell r="A4883" t="str">
            <v/>
          </cell>
          <cell r="B4883" t="str">
            <v/>
          </cell>
          <cell r="D4883" t="str">
            <v/>
          </cell>
          <cell r="F4883">
            <v>0</v>
          </cell>
          <cell r="G4883">
            <v>0</v>
          </cell>
        </row>
        <row r="4884">
          <cell r="A4884" t="str">
            <v/>
          </cell>
          <cell r="B4884" t="str">
            <v/>
          </cell>
          <cell r="D4884" t="str">
            <v/>
          </cell>
          <cell r="F4884">
            <v>0</v>
          </cell>
          <cell r="G4884">
            <v>0</v>
          </cell>
        </row>
        <row r="4885">
          <cell r="A4885" t="str">
            <v/>
          </cell>
          <cell r="B4885" t="str">
            <v/>
          </cell>
          <cell r="D4885" t="str">
            <v/>
          </cell>
          <cell r="F4885">
            <v>0</v>
          </cell>
          <cell r="G4885">
            <v>0</v>
          </cell>
        </row>
        <row r="4886">
          <cell r="F4886" t="str">
            <v>Total B</v>
          </cell>
          <cell r="G4886">
            <v>0</v>
          </cell>
        </row>
        <row r="4887">
          <cell r="C4887" t="str">
            <v>C - EQUIPOS</v>
          </cell>
        </row>
        <row r="4888">
          <cell r="A4888" t="str">
            <v/>
          </cell>
          <cell r="B4888" t="str">
            <v/>
          </cell>
          <cell r="D4888" t="str">
            <v/>
          </cell>
          <cell r="F4888">
            <v>0</v>
          </cell>
          <cell r="G4888">
            <v>0</v>
          </cell>
        </row>
        <row r="4889">
          <cell r="A4889" t="str">
            <v/>
          </cell>
          <cell r="B4889" t="str">
            <v/>
          </cell>
          <cell r="D4889" t="str">
            <v/>
          </cell>
          <cell r="F4889">
            <v>0</v>
          </cell>
          <cell r="G4889">
            <v>0</v>
          </cell>
        </row>
        <row r="4890">
          <cell r="A4890" t="str">
            <v/>
          </cell>
          <cell r="B4890" t="str">
            <v/>
          </cell>
          <cell r="D4890" t="str">
            <v/>
          </cell>
          <cell r="F4890">
            <v>0</v>
          </cell>
          <cell r="G4890">
            <v>0</v>
          </cell>
        </row>
        <row r="4891">
          <cell r="A4891" t="str">
            <v/>
          </cell>
          <cell r="B4891" t="str">
            <v/>
          </cell>
          <cell r="D4891" t="str">
            <v/>
          </cell>
          <cell r="F4891">
            <v>0</v>
          </cell>
          <cell r="G4891">
            <v>0</v>
          </cell>
        </row>
        <row r="4892">
          <cell r="A4892" t="str">
            <v/>
          </cell>
          <cell r="B4892" t="str">
            <v/>
          </cell>
          <cell r="D4892" t="str">
            <v/>
          </cell>
          <cell r="F4892">
            <v>0</v>
          </cell>
          <cell r="G4892">
            <v>0</v>
          </cell>
        </row>
        <row r="4893">
          <cell r="A4893" t="str">
            <v/>
          </cell>
          <cell r="B4893" t="str">
            <v/>
          </cell>
          <cell r="D4893" t="str">
            <v/>
          </cell>
          <cell r="F4893">
            <v>0</v>
          </cell>
          <cell r="G4893">
            <v>0</v>
          </cell>
        </row>
        <row r="4894">
          <cell r="A4894" t="str">
            <v/>
          </cell>
          <cell r="B4894" t="str">
            <v/>
          </cell>
          <cell r="D4894" t="str">
            <v/>
          </cell>
          <cell r="F4894">
            <v>0</v>
          </cell>
          <cell r="G4894">
            <v>0</v>
          </cell>
        </row>
        <row r="4895">
          <cell r="A4895" t="str">
            <v/>
          </cell>
          <cell r="B4895" t="str">
            <v/>
          </cell>
          <cell r="D4895" t="str">
            <v/>
          </cell>
          <cell r="F4895">
            <v>0</v>
          </cell>
          <cell r="G4895">
            <v>0</v>
          </cell>
        </row>
        <row r="4896">
          <cell r="A4896" t="str">
            <v/>
          </cell>
          <cell r="B4896" t="str">
            <v/>
          </cell>
          <cell r="D4896" t="str">
            <v/>
          </cell>
          <cell r="F4896">
            <v>0</v>
          </cell>
          <cell r="G4896">
            <v>0</v>
          </cell>
        </row>
        <row r="4897">
          <cell r="F4897" t="str">
            <v>Total C</v>
          </cell>
          <cell r="G4897">
            <v>0</v>
          </cell>
        </row>
        <row r="4899">
          <cell r="A4899" t="str">
            <v/>
          </cell>
          <cell r="B4899" t="str">
            <v/>
          </cell>
          <cell r="D4899" t="str">
            <v>Costo  Neto</v>
          </cell>
          <cell r="F4899" t="str">
            <v>Total D=A+B+C</v>
          </cell>
          <cell r="G4899">
            <v>0</v>
          </cell>
        </row>
        <row r="4901">
          <cell r="A4901" t="str">
            <v>ANALISIS DE PRECIOS</v>
          </cell>
        </row>
        <row r="4902">
          <cell r="A4902" t="str">
            <v>COMITENTE:</v>
          </cell>
          <cell r="B4902" t="str">
            <v>DIRECCIÓN DE INFRAESTRUCTURA ESCOLAR</v>
          </cell>
        </row>
        <row r="4903">
          <cell r="A4903" t="str">
            <v>CONTRATISTA:</v>
          </cell>
          <cell r="B4903">
            <v>0</v>
          </cell>
        </row>
        <row r="4904">
          <cell r="A4904" t="str">
            <v>OBRA:</v>
          </cell>
          <cell r="B4904" t="str">
            <v>ESCUELA 24 DE SEPTIEMBRE</v>
          </cell>
          <cell r="F4904" t="str">
            <v>PRECIOS A:</v>
          </cell>
          <cell r="G4904">
            <v>0</v>
          </cell>
        </row>
        <row r="4905">
          <cell r="A4905" t="str">
            <v>UBICACIÓN:</v>
          </cell>
          <cell r="B4905" t="str">
            <v>DEPARTAMENTO JACHAL</v>
          </cell>
        </row>
        <row r="4906">
          <cell r="A4906" t="str">
            <v>RUBRO:</v>
          </cell>
          <cell r="B4906" t="str">
            <v/>
          </cell>
          <cell r="C4906" t="str">
            <v/>
          </cell>
        </row>
        <row r="4907">
          <cell r="A4907" t="str">
            <v>ITEM:</v>
          </cell>
          <cell r="B4907" t="str">
            <v/>
          </cell>
          <cell r="C4907" t="str">
            <v/>
          </cell>
          <cell r="F4907" t="str">
            <v>UNIDAD:</v>
          </cell>
          <cell r="G4907" t="str">
            <v/>
          </cell>
        </row>
        <row r="4909">
          <cell r="A4909" t="str">
            <v>DATOS REDETERMINACION</v>
          </cell>
          <cell r="C4909" t="str">
            <v>DESIGNACION</v>
          </cell>
          <cell r="D4909" t="str">
            <v>U</v>
          </cell>
          <cell r="E4909" t="str">
            <v>Cantidad</v>
          </cell>
          <cell r="F4909" t="str">
            <v>$ Unitarios</v>
          </cell>
          <cell r="G4909" t="str">
            <v>$ Parcial</v>
          </cell>
        </row>
        <row r="4910">
          <cell r="A4910" t="str">
            <v>CÓDIGO</v>
          </cell>
          <cell r="B4910" t="str">
            <v>DESCRIPCIÓN</v>
          </cell>
        </row>
        <row r="4911">
          <cell r="C4911" t="str">
            <v>A - MATERIALES</v>
          </cell>
        </row>
        <row r="4912">
          <cell r="A4912" t="str">
            <v/>
          </cell>
          <cell r="B4912" t="str">
            <v/>
          </cell>
          <cell r="D4912" t="str">
            <v/>
          </cell>
          <cell r="F4912">
            <v>0</v>
          </cell>
          <cell r="G4912">
            <v>0</v>
          </cell>
        </row>
        <row r="4913">
          <cell r="A4913" t="str">
            <v/>
          </cell>
          <cell r="B4913" t="str">
            <v/>
          </cell>
          <cell r="D4913" t="str">
            <v/>
          </cell>
          <cell r="F4913">
            <v>0</v>
          </cell>
          <cell r="G4913">
            <v>0</v>
          </cell>
        </row>
        <row r="4914">
          <cell r="A4914" t="str">
            <v/>
          </cell>
          <cell r="B4914" t="str">
            <v/>
          </cell>
          <cell r="D4914" t="str">
            <v/>
          </cell>
          <cell r="F4914">
            <v>0</v>
          </cell>
          <cell r="G4914">
            <v>0</v>
          </cell>
        </row>
        <row r="4915">
          <cell r="A4915" t="str">
            <v/>
          </cell>
          <cell r="B4915" t="str">
            <v/>
          </cell>
          <cell r="D4915" t="str">
            <v/>
          </cell>
          <cell r="F4915">
            <v>0</v>
          </cell>
          <cell r="G4915">
            <v>0</v>
          </cell>
        </row>
        <row r="4916">
          <cell r="A4916" t="str">
            <v/>
          </cell>
          <cell r="B4916" t="str">
            <v/>
          </cell>
          <cell r="D4916" t="str">
            <v/>
          </cell>
          <cell r="F4916">
            <v>0</v>
          </cell>
          <cell r="G4916">
            <v>0</v>
          </cell>
        </row>
        <row r="4917">
          <cell r="A4917" t="str">
            <v/>
          </cell>
          <cell r="B4917" t="str">
            <v/>
          </cell>
          <cell r="D4917" t="str">
            <v/>
          </cell>
          <cell r="F4917">
            <v>0</v>
          </cell>
          <cell r="G4917">
            <v>0</v>
          </cell>
        </row>
        <row r="4918">
          <cell r="A4918" t="str">
            <v/>
          </cell>
          <cell r="B4918" t="str">
            <v/>
          </cell>
          <cell r="D4918" t="str">
            <v/>
          </cell>
          <cell r="F4918">
            <v>0</v>
          </cell>
          <cell r="G4918">
            <v>0</v>
          </cell>
        </row>
        <row r="4919">
          <cell r="A4919" t="str">
            <v/>
          </cell>
          <cell r="B4919" t="str">
            <v/>
          </cell>
          <cell r="D4919" t="str">
            <v/>
          </cell>
          <cell r="F4919">
            <v>0</v>
          </cell>
          <cell r="G4919">
            <v>0</v>
          </cell>
        </row>
        <row r="4920">
          <cell r="A4920" t="str">
            <v/>
          </cell>
          <cell r="B4920" t="str">
            <v/>
          </cell>
          <cell r="D4920" t="str">
            <v/>
          </cell>
          <cell r="F4920">
            <v>0</v>
          </cell>
          <cell r="G4920">
            <v>0</v>
          </cell>
        </row>
        <row r="4921">
          <cell r="A4921" t="str">
            <v/>
          </cell>
          <cell r="B4921" t="str">
            <v/>
          </cell>
          <cell r="D4921" t="str">
            <v/>
          </cell>
          <cell r="F4921">
            <v>0</v>
          </cell>
          <cell r="G4921">
            <v>0</v>
          </cell>
        </row>
        <row r="4922">
          <cell r="A4922" t="str">
            <v/>
          </cell>
          <cell r="B4922" t="str">
            <v/>
          </cell>
          <cell r="D4922" t="str">
            <v/>
          </cell>
          <cell r="F4922">
            <v>0</v>
          </cell>
          <cell r="G4922">
            <v>0</v>
          </cell>
        </row>
        <row r="4923">
          <cell r="A4923" t="str">
            <v/>
          </cell>
          <cell r="B4923" t="str">
            <v/>
          </cell>
          <cell r="D4923" t="str">
            <v/>
          </cell>
          <cell r="F4923">
            <v>0</v>
          </cell>
          <cell r="G4923">
            <v>0</v>
          </cell>
        </row>
        <row r="4924">
          <cell r="A4924" t="str">
            <v/>
          </cell>
          <cell r="B4924" t="str">
            <v/>
          </cell>
          <cell r="D4924" t="str">
            <v/>
          </cell>
          <cell r="F4924">
            <v>0</v>
          </cell>
          <cell r="G4924">
            <v>0</v>
          </cell>
        </row>
        <row r="4925">
          <cell r="A4925" t="str">
            <v/>
          </cell>
          <cell r="B4925" t="str">
            <v/>
          </cell>
          <cell r="D4925" t="str">
            <v/>
          </cell>
          <cell r="F4925">
            <v>0</v>
          </cell>
          <cell r="G4925">
            <v>0</v>
          </cell>
        </row>
        <row r="4926">
          <cell r="F4926" t="str">
            <v>Total A</v>
          </cell>
          <cell r="G4926">
            <v>0</v>
          </cell>
        </row>
        <row r="4927">
          <cell r="C4927" t="str">
            <v>B - MANO DE OBRA</v>
          </cell>
        </row>
        <row r="4928">
          <cell r="A4928" t="str">
            <v/>
          </cell>
          <cell r="B4928" t="str">
            <v/>
          </cell>
          <cell r="D4928" t="str">
            <v/>
          </cell>
          <cell r="F4928">
            <v>0</v>
          </cell>
          <cell r="G4928">
            <v>0</v>
          </cell>
        </row>
        <row r="4929">
          <cell r="A4929" t="str">
            <v/>
          </cell>
          <cell r="B4929" t="str">
            <v/>
          </cell>
          <cell r="D4929" t="str">
            <v/>
          </cell>
          <cell r="F4929">
            <v>0</v>
          </cell>
          <cell r="G4929">
            <v>0</v>
          </cell>
        </row>
        <row r="4930">
          <cell r="A4930" t="str">
            <v/>
          </cell>
          <cell r="B4930" t="str">
            <v/>
          </cell>
          <cell r="D4930" t="str">
            <v/>
          </cell>
          <cell r="F4930">
            <v>0</v>
          </cell>
          <cell r="G4930">
            <v>0</v>
          </cell>
        </row>
        <row r="4931">
          <cell r="A4931" t="str">
            <v/>
          </cell>
          <cell r="B4931" t="str">
            <v/>
          </cell>
          <cell r="D4931" t="str">
            <v/>
          </cell>
          <cell r="F4931">
            <v>0</v>
          </cell>
          <cell r="G4931">
            <v>0</v>
          </cell>
        </row>
        <row r="4932">
          <cell r="A4932" t="str">
            <v/>
          </cell>
          <cell r="B4932" t="str">
            <v/>
          </cell>
          <cell r="D4932" t="str">
            <v/>
          </cell>
          <cell r="F4932">
            <v>0</v>
          </cell>
          <cell r="G4932">
            <v>0</v>
          </cell>
        </row>
        <row r="4933">
          <cell r="A4933" t="str">
            <v/>
          </cell>
          <cell r="B4933" t="str">
            <v/>
          </cell>
          <cell r="D4933" t="str">
            <v/>
          </cell>
          <cell r="F4933">
            <v>0</v>
          </cell>
          <cell r="G4933">
            <v>0</v>
          </cell>
        </row>
        <row r="4934">
          <cell r="A4934" t="str">
            <v/>
          </cell>
          <cell r="B4934" t="str">
            <v/>
          </cell>
          <cell r="D4934" t="str">
            <v/>
          </cell>
          <cell r="F4934">
            <v>0</v>
          </cell>
          <cell r="G4934">
            <v>0</v>
          </cell>
        </row>
        <row r="4935">
          <cell r="A4935" t="str">
            <v/>
          </cell>
          <cell r="B4935" t="str">
            <v/>
          </cell>
          <cell r="D4935" t="str">
            <v/>
          </cell>
          <cell r="F4935">
            <v>0</v>
          </cell>
          <cell r="G4935">
            <v>0</v>
          </cell>
        </row>
        <row r="4936">
          <cell r="F4936" t="str">
            <v>Total B</v>
          </cell>
          <cell r="G4936">
            <v>0</v>
          </cell>
        </row>
        <row r="4937">
          <cell r="C4937" t="str">
            <v>C - EQUIPOS</v>
          </cell>
        </row>
        <row r="4938">
          <cell r="A4938" t="str">
            <v/>
          </cell>
          <cell r="B4938" t="str">
            <v/>
          </cell>
          <cell r="D4938" t="str">
            <v/>
          </cell>
          <cell r="F4938">
            <v>0</v>
          </cell>
          <cell r="G4938">
            <v>0</v>
          </cell>
        </row>
        <row r="4939">
          <cell r="A4939" t="str">
            <v/>
          </cell>
          <cell r="B4939" t="str">
            <v/>
          </cell>
          <cell r="D4939" t="str">
            <v/>
          </cell>
          <cell r="F4939">
            <v>0</v>
          </cell>
          <cell r="G4939">
            <v>0</v>
          </cell>
        </row>
        <row r="4940">
          <cell r="A4940" t="str">
            <v/>
          </cell>
          <cell r="B4940" t="str">
            <v/>
          </cell>
          <cell r="D4940" t="str">
            <v/>
          </cell>
          <cell r="F4940">
            <v>0</v>
          </cell>
          <cell r="G4940">
            <v>0</v>
          </cell>
        </row>
        <row r="4941">
          <cell r="A4941" t="str">
            <v/>
          </cell>
          <cell r="B4941" t="str">
            <v/>
          </cell>
          <cell r="D4941" t="str">
            <v/>
          </cell>
          <cell r="F4941">
            <v>0</v>
          </cell>
          <cell r="G4941">
            <v>0</v>
          </cell>
        </row>
        <row r="4942">
          <cell r="A4942" t="str">
            <v/>
          </cell>
          <cell r="B4942" t="str">
            <v/>
          </cell>
          <cell r="D4942" t="str">
            <v/>
          </cell>
          <cell r="F4942">
            <v>0</v>
          </cell>
          <cell r="G4942">
            <v>0</v>
          </cell>
        </row>
        <row r="4943">
          <cell r="A4943" t="str">
            <v/>
          </cell>
          <cell r="B4943" t="str">
            <v/>
          </cell>
          <cell r="D4943" t="str">
            <v/>
          </cell>
          <cell r="F4943">
            <v>0</v>
          </cell>
          <cell r="G4943">
            <v>0</v>
          </cell>
        </row>
        <row r="4944">
          <cell r="A4944" t="str">
            <v/>
          </cell>
          <cell r="B4944" t="str">
            <v/>
          </cell>
          <cell r="D4944" t="str">
            <v/>
          </cell>
          <cell r="F4944">
            <v>0</v>
          </cell>
          <cell r="G4944">
            <v>0</v>
          </cell>
        </row>
        <row r="4945">
          <cell r="A4945" t="str">
            <v/>
          </cell>
          <cell r="B4945" t="str">
            <v/>
          </cell>
          <cell r="D4945" t="str">
            <v/>
          </cell>
          <cell r="F4945">
            <v>0</v>
          </cell>
          <cell r="G4945">
            <v>0</v>
          </cell>
        </row>
        <row r="4946">
          <cell r="A4946" t="str">
            <v/>
          </cell>
          <cell r="B4946" t="str">
            <v/>
          </cell>
          <cell r="D4946" t="str">
            <v/>
          </cell>
          <cell r="F4946">
            <v>0</v>
          </cell>
          <cell r="G4946">
            <v>0</v>
          </cell>
        </row>
        <row r="4947">
          <cell r="F4947" t="str">
            <v>Total C</v>
          </cell>
          <cell r="G4947">
            <v>0</v>
          </cell>
        </row>
        <row r="4949">
          <cell r="A4949" t="str">
            <v/>
          </cell>
          <cell r="B4949" t="str">
            <v/>
          </cell>
          <cell r="D4949" t="str">
            <v>Costo  Neto</v>
          </cell>
          <cell r="F4949" t="str">
            <v>Total D=A+B+C</v>
          </cell>
          <cell r="G4949">
            <v>0</v>
          </cell>
        </row>
        <row r="4951">
          <cell r="A4951" t="str">
            <v>ANALISIS DE PRECIOS</v>
          </cell>
        </row>
        <row r="4952">
          <cell r="A4952" t="str">
            <v>COMITENTE:</v>
          </cell>
          <cell r="B4952" t="str">
            <v>DIRECCIÓN DE INFRAESTRUCTURA ESCOLAR</v>
          </cell>
        </row>
        <row r="4953">
          <cell r="A4953" t="str">
            <v>CONTRATISTA:</v>
          </cell>
          <cell r="B4953">
            <v>0</v>
          </cell>
        </row>
        <row r="4954">
          <cell r="A4954" t="str">
            <v>OBRA:</v>
          </cell>
          <cell r="B4954" t="str">
            <v>ESCUELA 24 DE SEPTIEMBRE</v>
          </cell>
          <cell r="F4954" t="str">
            <v>PRECIOS A:</v>
          </cell>
          <cell r="G4954">
            <v>0</v>
          </cell>
        </row>
        <row r="4955">
          <cell r="A4955" t="str">
            <v>UBICACIÓN:</v>
          </cell>
          <cell r="B4955" t="str">
            <v>DEPARTAMENTO JACHAL</v>
          </cell>
        </row>
        <row r="4956">
          <cell r="A4956" t="str">
            <v>RUBRO:</v>
          </cell>
          <cell r="B4956" t="str">
            <v/>
          </cell>
          <cell r="C4956" t="str">
            <v/>
          </cell>
        </row>
        <row r="4957">
          <cell r="A4957" t="str">
            <v>ITEM:</v>
          </cell>
          <cell r="B4957" t="str">
            <v/>
          </cell>
          <cell r="C4957" t="str">
            <v/>
          </cell>
          <cell r="F4957" t="str">
            <v>UNIDAD:</v>
          </cell>
          <cell r="G4957" t="str">
            <v/>
          </cell>
        </row>
        <row r="4959">
          <cell r="A4959" t="str">
            <v>DATOS REDETERMINACION</v>
          </cell>
          <cell r="C4959" t="str">
            <v>DESIGNACION</v>
          </cell>
          <cell r="D4959" t="str">
            <v>U</v>
          </cell>
          <cell r="E4959" t="str">
            <v>Cantidad</v>
          </cell>
          <cell r="F4959" t="str">
            <v>$ Unitarios</v>
          </cell>
          <cell r="G4959" t="str">
            <v>$ Parcial</v>
          </cell>
        </row>
        <row r="4960">
          <cell r="A4960" t="str">
            <v>CÓDIGO</v>
          </cell>
          <cell r="B4960" t="str">
            <v>DESCRIPCIÓN</v>
          </cell>
        </row>
        <row r="4961">
          <cell r="C4961" t="str">
            <v>A - MATERIALES</v>
          </cell>
        </row>
        <row r="4962">
          <cell r="A4962" t="str">
            <v/>
          </cell>
          <cell r="B4962" t="str">
            <v/>
          </cell>
          <cell r="D4962" t="str">
            <v/>
          </cell>
          <cell r="F4962">
            <v>0</v>
          </cell>
          <cell r="G4962">
            <v>0</v>
          </cell>
        </row>
        <row r="4963">
          <cell r="A4963" t="str">
            <v/>
          </cell>
          <cell r="B4963" t="str">
            <v/>
          </cell>
          <cell r="D4963" t="str">
            <v/>
          </cell>
          <cell r="F4963">
            <v>0</v>
          </cell>
          <cell r="G4963">
            <v>0</v>
          </cell>
        </row>
        <row r="4964">
          <cell r="A4964" t="str">
            <v/>
          </cell>
          <cell r="B4964" t="str">
            <v/>
          </cell>
          <cell r="D4964" t="str">
            <v/>
          </cell>
          <cell r="F4964">
            <v>0</v>
          </cell>
          <cell r="G4964">
            <v>0</v>
          </cell>
        </row>
        <row r="4965">
          <cell r="A4965" t="str">
            <v/>
          </cell>
          <cell r="B4965" t="str">
            <v/>
          </cell>
          <cell r="D4965" t="str">
            <v/>
          </cell>
          <cell r="F4965">
            <v>0</v>
          </cell>
          <cell r="G4965">
            <v>0</v>
          </cell>
        </row>
        <row r="4966">
          <cell r="A4966" t="str">
            <v/>
          </cell>
          <cell r="B4966" t="str">
            <v/>
          </cell>
          <cell r="D4966" t="str">
            <v/>
          </cell>
          <cell r="F4966">
            <v>0</v>
          </cell>
          <cell r="G4966">
            <v>0</v>
          </cell>
        </row>
        <row r="4967">
          <cell r="A4967" t="str">
            <v/>
          </cell>
          <cell r="B4967" t="str">
            <v/>
          </cell>
          <cell r="D4967" t="str">
            <v/>
          </cell>
          <cell r="F4967">
            <v>0</v>
          </cell>
          <cell r="G4967">
            <v>0</v>
          </cell>
        </row>
        <row r="4968">
          <cell r="A4968" t="str">
            <v/>
          </cell>
          <cell r="B4968" t="str">
            <v/>
          </cell>
          <cell r="D4968" t="str">
            <v/>
          </cell>
          <cell r="F4968">
            <v>0</v>
          </cell>
          <cell r="G4968">
            <v>0</v>
          </cell>
        </row>
        <row r="4969">
          <cell r="A4969" t="str">
            <v/>
          </cell>
          <cell r="B4969" t="str">
            <v/>
          </cell>
          <cell r="D4969" t="str">
            <v/>
          </cell>
          <cell r="F4969">
            <v>0</v>
          </cell>
          <cell r="G4969">
            <v>0</v>
          </cell>
        </row>
        <row r="4970">
          <cell r="A4970" t="str">
            <v/>
          </cell>
          <cell r="B4970" t="str">
            <v/>
          </cell>
          <cell r="D4970" t="str">
            <v/>
          </cell>
          <cell r="F4970">
            <v>0</v>
          </cell>
          <cell r="G4970">
            <v>0</v>
          </cell>
        </row>
        <row r="4971">
          <cell r="A4971" t="str">
            <v/>
          </cell>
          <cell r="B4971" t="str">
            <v/>
          </cell>
          <cell r="D4971" t="str">
            <v/>
          </cell>
          <cell r="F4971">
            <v>0</v>
          </cell>
          <cell r="G4971">
            <v>0</v>
          </cell>
        </row>
        <row r="4972">
          <cell r="A4972" t="str">
            <v/>
          </cell>
          <cell r="B4972" t="str">
            <v/>
          </cell>
          <cell r="D4972" t="str">
            <v/>
          </cell>
          <cell r="F4972">
            <v>0</v>
          </cell>
          <cell r="G4972">
            <v>0</v>
          </cell>
        </row>
        <row r="4973">
          <cell r="A4973" t="str">
            <v/>
          </cell>
          <cell r="B4973" t="str">
            <v/>
          </cell>
          <cell r="D4973" t="str">
            <v/>
          </cell>
          <cell r="F4973">
            <v>0</v>
          </cell>
          <cell r="G4973">
            <v>0</v>
          </cell>
        </row>
        <row r="4974">
          <cell r="A4974" t="str">
            <v/>
          </cell>
          <cell r="B4974" t="str">
            <v/>
          </cell>
          <cell r="D4974" t="str">
            <v/>
          </cell>
          <cell r="F4974">
            <v>0</v>
          </cell>
          <cell r="G4974">
            <v>0</v>
          </cell>
        </row>
        <row r="4975">
          <cell r="A4975" t="str">
            <v/>
          </cell>
          <cell r="B4975" t="str">
            <v/>
          </cell>
          <cell r="D4975" t="str">
            <v/>
          </cell>
          <cell r="F4975">
            <v>0</v>
          </cell>
          <cell r="G4975">
            <v>0</v>
          </cell>
        </row>
        <row r="4976">
          <cell r="F4976" t="str">
            <v>Total A</v>
          </cell>
          <cell r="G4976">
            <v>0</v>
          </cell>
        </row>
        <row r="4977">
          <cell r="C4977" t="str">
            <v>B - MANO DE OBRA</v>
          </cell>
        </row>
        <row r="4978">
          <cell r="A4978" t="str">
            <v/>
          </cell>
          <cell r="B4978" t="str">
            <v/>
          </cell>
          <cell r="D4978" t="str">
            <v/>
          </cell>
          <cell r="F4978">
            <v>0</v>
          </cell>
          <cell r="G4978">
            <v>0</v>
          </cell>
        </row>
        <row r="4979">
          <cell r="A4979" t="str">
            <v/>
          </cell>
          <cell r="B4979" t="str">
            <v/>
          </cell>
          <cell r="D4979" t="str">
            <v/>
          </cell>
          <cell r="F4979">
            <v>0</v>
          </cell>
          <cell r="G4979">
            <v>0</v>
          </cell>
        </row>
        <row r="4980">
          <cell r="A4980" t="str">
            <v/>
          </cell>
          <cell r="B4980" t="str">
            <v/>
          </cell>
          <cell r="D4980" t="str">
            <v/>
          </cell>
          <cell r="F4980">
            <v>0</v>
          </cell>
          <cell r="G4980">
            <v>0</v>
          </cell>
        </row>
        <row r="4981">
          <cell r="A4981" t="str">
            <v/>
          </cell>
          <cell r="B4981" t="str">
            <v/>
          </cell>
          <cell r="D4981" t="str">
            <v/>
          </cell>
          <cell r="F4981">
            <v>0</v>
          </cell>
          <cell r="G4981">
            <v>0</v>
          </cell>
        </row>
        <row r="4982">
          <cell r="A4982" t="str">
            <v/>
          </cell>
          <cell r="B4982" t="str">
            <v/>
          </cell>
          <cell r="D4982" t="str">
            <v/>
          </cell>
          <cell r="F4982">
            <v>0</v>
          </cell>
          <cell r="G4982">
            <v>0</v>
          </cell>
        </row>
        <row r="4983">
          <cell r="A4983" t="str">
            <v/>
          </cell>
          <cell r="B4983" t="str">
            <v/>
          </cell>
          <cell r="D4983" t="str">
            <v/>
          </cell>
          <cell r="F4983">
            <v>0</v>
          </cell>
          <cell r="G4983">
            <v>0</v>
          </cell>
        </row>
        <row r="4984">
          <cell r="A4984" t="str">
            <v/>
          </cell>
          <cell r="B4984" t="str">
            <v/>
          </cell>
          <cell r="D4984" t="str">
            <v/>
          </cell>
          <cell r="F4984">
            <v>0</v>
          </cell>
          <cell r="G4984">
            <v>0</v>
          </cell>
        </row>
        <row r="4985">
          <cell r="A4985" t="str">
            <v/>
          </cell>
          <cell r="B4985" t="str">
            <v/>
          </cell>
          <cell r="D4985" t="str">
            <v/>
          </cell>
          <cell r="F4985">
            <v>0</v>
          </cell>
          <cell r="G4985">
            <v>0</v>
          </cell>
        </row>
        <row r="4986">
          <cell r="F4986" t="str">
            <v>Total B</v>
          </cell>
          <cell r="G4986">
            <v>0</v>
          </cell>
        </row>
        <row r="4987">
          <cell r="C4987" t="str">
            <v>C - EQUIPOS</v>
          </cell>
        </row>
        <row r="4988">
          <cell r="A4988" t="str">
            <v/>
          </cell>
          <cell r="B4988" t="str">
            <v/>
          </cell>
          <cell r="D4988" t="str">
            <v/>
          </cell>
          <cell r="F4988">
            <v>0</v>
          </cell>
          <cell r="G4988">
            <v>0</v>
          </cell>
        </row>
        <row r="4989">
          <cell r="A4989" t="str">
            <v/>
          </cell>
          <cell r="B4989" t="str">
            <v/>
          </cell>
          <cell r="D4989" t="str">
            <v/>
          </cell>
          <cell r="F4989">
            <v>0</v>
          </cell>
          <cell r="G4989">
            <v>0</v>
          </cell>
        </row>
        <row r="4990">
          <cell r="A4990" t="str">
            <v/>
          </cell>
          <cell r="B4990" t="str">
            <v/>
          </cell>
          <cell r="D4990" t="str">
            <v/>
          </cell>
          <cell r="F4990">
            <v>0</v>
          </cell>
          <cell r="G4990">
            <v>0</v>
          </cell>
        </row>
        <row r="4991">
          <cell r="A4991" t="str">
            <v/>
          </cell>
          <cell r="B4991" t="str">
            <v/>
          </cell>
          <cell r="D4991" t="str">
            <v/>
          </cell>
          <cell r="F4991">
            <v>0</v>
          </cell>
          <cell r="G4991">
            <v>0</v>
          </cell>
        </row>
        <row r="4992">
          <cell r="A4992" t="str">
            <v/>
          </cell>
          <cell r="B4992" t="str">
            <v/>
          </cell>
          <cell r="D4992" t="str">
            <v/>
          </cell>
          <cell r="F4992">
            <v>0</v>
          </cell>
          <cell r="G4992">
            <v>0</v>
          </cell>
        </row>
        <row r="4993">
          <cell r="A4993" t="str">
            <v/>
          </cell>
          <cell r="B4993" t="str">
            <v/>
          </cell>
          <cell r="D4993" t="str">
            <v/>
          </cell>
          <cell r="F4993">
            <v>0</v>
          </cell>
          <cell r="G4993">
            <v>0</v>
          </cell>
        </row>
        <row r="4994">
          <cell r="A4994" t="str">
            <v/>
          </cell>
          <cell r="B4994" t="str">
            <v/>
          </cell>
          <cell r="D4994" t="str">
            <v/>
          </cell>
          <cell r="F4994">
            <v>0</v>
          </cell>
          <cell r="G4994">
            <v>0</v>
          </cell>
        </row>
        <row r="4995">
          <cell r="A4995" t="str">
            <v/>
          </cell>
          <cell r="B4995" t="str">
            <v/>
          </cell>
          <cell r="D4995" t="str">
            <v/>
          </cell>
          <cell r="F4995">
            <v>0</v>
          </cell>
          <cell r="G4995">
            <v>0</v>
          </cell>
        </row>
        <row r="4996">
          <cell r="A4996" t="str">
            <v/>
          </cell>
          <cell r="B4996" t="str">
            <v/>
          </cell>
          <cell r="D4996" t="str">
            <v/>
          </cell>
          <cell r="F4996">
            <v>0</v>
          </cell>
          <cell r="G4996">
            <v>0</v>
          </cell>
        </row>
        <row r="4997">
          <cell r="F4997" t="str">
            <v>Total C</v>
          </cell>
          <cell r="G4997">
            <v>0</v>
          </cell>
        </row>
        <row r="4999">
          <cell r="A4999" t="str">
            <v/>
          </cell>
          <cell r="B4999" t="str">
            <v/>
          </cell>
          <cell r="D4999" t="str">
            <v>Costo  Neto</v>
          </cell>
          <cell r="F4999" t="str">
            <v>Total D=A+B+C</v>
          </cell>
          <cell r="G4999">
            <v>0</v>
          </cell>
        </row>
        <row r="5001">
          <cell r="A5001" t="str">
            <v>ANALISIS DE PRECIOS</v>
          </cell>
        </row>
        <row r="5002">
          <cell r="A5002" t="str">
            <v>COMITENTE:</v>
          </cell>
          <cell r="B5002" t="str">
            <v>DIRECCIÓN DE INFRAESTRUCTURA ESCOLAR</v>
          </cell>
        </row>
        <row r="5003">
          <cell r="A5003" t="str">
            <v>CONTRATISTA:</v>
          </cell>
          <cell r="B5003">
            <v>0</v>
          </cell>
        </row>
        <row r="5004">
          <cell r="A5004" t="str">
            <v>OBRA:</v>
          </cell>
          <cell r="B5004" t="str">
            <v>ESCUELA 24 DE SEPTIEMBRE</v>
          </cell>
          <cell r="F5004" t="str">
            <v>PRECIOS A:</v>
          </cell>
          <cell r="G5004">
            <v>0</v>
          </cell>
        </row>
        <row r="5005">
          <cell r="A5005" t="str">
            <v>UBICACIÓN:</v>
          </cell>
          <cell r="B5005" t="str">
            <v>DEPARTAMENTO JACHAL</v>
          </cell>
        </row>
        <row r="5006">
          <cell r="A5006" t="str">
            <v>RUBRO:</v>
          </cell>
          <cell r="B5006" t="str">
            <v/>
          </cell>
          <cell r="C5006" t="str">
            <v/>
          </cell>
        </row>
        <row r="5007">
          <cell r="A5007" t="str">
            <v>ITEM:</v>
          </cell>
          <cell r="B5007" t="str">
            <v/>
          </cell>
          <cell r="C5007" t="str">
            <v/>
          </cell>
          <cell r="F5007" t="str">
            <v>UNIDAD:</v>
          </cell>
          <cell r="G5007" t="str">
            <v/>
          </cell>
        </row>
        <row r="5009">
          <cell r="A5009" t="str">
            <v>DATOS REDETERMINACION</v>
          </cell>
          <cell r="C5009" t="str">
            <v>DESIGNACION</v>
          </cell>
          <cell r="D5009" t="str">
            <v>U</v>
          </cell>
          <cell r="E5009" t="str">
            <v>Cantidad</v>
          </cell>
          <cell r="F5009" t="str">
            <v>$ Unitarios</v>
          </cell>
          <cell r="G5009" t="str">
            <v>$ Parcial</v>
          </cell>
        </row>
        <row r="5010">
          <cell r="A5010" t="str">
            <v>CÓDIGO</v>
          </cell>
          <cell r="B5010" t="str">
            <v>DESCRIPCIÓN</v>
          </cell>
        </row>
        <row r="5011">
          <cell r="C5011" t="str">
            <v>A - MATERIALES</v>
          </cell>
        </row>
        <row r="5012">
          <cell r="A5012" t="str">
            <v/>
          </cell>
          <cell r="B5012" t="str">
            <v/>
          </cell>
          <cell r="D5012" t="str">
            <v/>
          </cell>
          <cell r="F5012">
            <v>0</v>
          </cell>
          <cell r="G5012">
            <v>0</v>
          </cell>
        </row>
        <row r="5013">
          <cell r="A5013" t="str">
            <v/>
          </cell>
          <cell r="B5013" t="str">
            <v/>
          </cell>
          <cell r="D5013" t="str">
            <v/>
          </cell>
          <cell r="F5013">
            <v>0</v>
          </cell>
          <cell r="G5013">
            <v>0</v>
          </cell>
        </row>
        <row r="5014">
          <cell r="A5014" t="str">
            <v/>
          </cell>
          <cell r="B5014" t="str">
            <v/>
          </cell>
          <cell r="D5014" t="str">
            <v/>
          </cell>
          <cell r="F5014">
            <v>0</v>
          </cell>
          <cell r="G5014">
            <v>0</v>
          </cell>
        </row>
        <row r="5015">
          <cell r="A5015" t="str">
            <v/>
          </cell>
          <cell r="B5015" t="str">
            <v/>
          </cell>
          <cell r="D5015" t="str">
            <v/>
          </cell>
          <cell r="F5015">
            <v>0</v>
          </cell>
          <cell r="G5015">
            <v>0</v>
          </cell>
        </row>
        <row r="5016">
          <cell r="A5016" t="str">
            <v/>
          </cell>
          <cell r="B5016" t="str">
            <v/>
          </cell>
          <cell r="D5016" t="str">
            <v/>
          </cell>
          <cell r="F5016">
            <v>0</v>
          </cell>
          <cell r="G5016">
            <v>0</v>
          </cell>
        </row>
        <row r="5017">
          <cell r="A5017" t="str">
            <v/>
          </cell>
          <cell r="B5017" t="str">
            <v/>
          </cell>
          <cell r="D5017" t="str">
            <v/>
          </cell>
          <cell r="F5017">
            <v>0</v>
          </cell>
          <cell r="G5017">
            <v>0</v>
          </cell>
        </row>
        <row r="5018">
          <cell r="A5018" t="str">
            <v/>
          </cell>
          <cell r="B5018" t="str">
            <v/>
          </cell>
          <cell r="D5018" t="str">
            <v/>
          </cell>
          <cell r="F5018">
            <v>0</v>
          </cell>
          <cell r="G5018">
            <v>0</v>
          </cell>
        </row>
        <row r="5019">
          <cell r="A5019" t="str">
            <v/>
          </cell>
          <cell r="B5019" t="str">
            <v/>
          </cell>
          <cell r="D5019" t="str">
            <v/>
          </cell>
          <cell r="F5019">
            <v>0</v>
          </cell>
          <cell r="G5019">
            <v>0</v>
          </cell>
        </row>
        <row r="5020">
          <cell r="A5020" t="str">
            <v/>
          </cell>
          <cell r="B5020" t="str">
            <v/>
          </cell>
          <cell r="D5020" t="str">
            <v/>
          </cell>
          <cell r="F5020">
            <v>0</v>
          </cell>
          <cell r="G5020">
            <v>0</v>
          </cell>
        </row>
        <row r="5021">
          <cell r="A5021" t="str">
            <v/>
          </cell>
          <cell r="B5021" t="str">
            <v/>
          </cell>
          <cell r="D5021" t="str">
            <v/>
          </cell>
          <cell r="F5021">
            <v>0</v>
          </cell>
          <cell r="G5021">
            <v>0</v>
          </cell>
        </row>
        <row r="5022">
          <cell r="A5022" t="str">
            <v/>
          </cell>
          <cell r="B5022" t="str">
            <v/>
          </cell>
          <cell r="D5022" t="str">
            <v/>
          </cell>
          <cell r="F5022">
            <v>0</v>
          </cell>
          <cell r="G5022">
            <v>0</v>
          </cell>
        </row>
        <row r="5023">
          <cell r="A5023" t="str">
            <v/>
          </cell>
          <cell r="B5023" t="str">
            <v/>
          </cell>
          <cell r="D5023" t="str">
            <v/>
          </cell>
          <cell r="F5023">
            <v>0</v>
          </cell>
          <cell r="G5023">
            <v>0</v>
          </cell>
        </row>
        <row r="5024">
          <cell r="A5024" t="str">
            <v/>
          </cell>
          <cell r="B5024" t="str">
            <v/>
          </cell>
          <cell r="D5024" t="str">
            <v/>
          </cell>
          <cell r="F5024">
            <v>0</v>
          </cell>
          <cell r="G5024">
            <v>0</v>
          </cell>
        </row>
        <row r="5025">
          <cell r="A5025" t="str">
            <v/>
          </cell>
          <cell r="B5025" t="str">
            <v/>
          </cell>
          <cell r="D5025" t="str">
            <v/>
          </cell>
          <cell r="F5025">
            <v>0</v>
          </cell>
          <cell r="G5025">
            <v>0</v>
          </cell>
        </row>
        <row r="5026">
          <cell r="F5026" t="str">
            <v>Total A</v>
          </cell>
          <cell r="G5026">
            <v>0</v>
          </cell>
        </row>
        <row r="5027">
          <cell r="C5027" t="str">
            <v>B - MANO DE OBRA</v>
          </cell>
        </row>
        <row r="5028">
          <cell r="A5028" t="str">
            <v/>
          </cell>
          <cell r="B5028" t="str">
            <v/>
          </cell>
          <cell r="D5028" t="str">
            <v/>
          </cell>
          <cell r="F5028">
            <v>0</v>
          </cell>
          <cell r="G5028">
            <v>0</v>
          </cell>
        </row>
        <row r="5029">
          <cell r="A5029" t="str">
            <v/>
          </cell>
          <cell r="B5029" t="str">
            <v/>
          </cell>
          <cell r="D5029" t="str">
            <v/>
          </cell>
          <cell r="F5029">
            <v>0</v>
          </cell>
          <cell r="G5029">
            <v>0</v>
          </cell>
        </row>
        <row r="5030">
          <cell r="A5030" t="str">
            <v/>
          </cell>
          <cell r="B5030" t="str">
            <v/>
          </cell>
          <cell r="D5030" t="str">
            <v/>
          </cell>
          <cell r="F5030">
            <v>0</v>
          </cell>
          <cell r="G5030">
            <v>0</v>
          </cell>
        </row>
        <row r="5031">
          <cell r="A5031" t="str">
            <v/>
          </cell>
          <cell r="B5031" t="str">
            <v/>
          </cell>
          <cell r="D5031" t="str">
            <v/>
          </cell>
          <cell r="F5031">
            <v>0</v>
          </cell>
          <cell r="G5031">
            <v>0</v>
          </cell>
        </row>
        <row r="5032">
          <cell r="A5032" t="str">
            <v/>
          </cell>
          <cell r="B5032" t="str">
            <v/>
          </cell>
          <cell r="D5032" t="str">
            <v/>
          </cell>
          <cell r="F5032">
            <v>0</v>
          </cell>
          <cell r="G5032">
            <v>0</v>
          </cell>
        </row>
        <row r="5033">
          <cell r="A5033" t="str">
            <v/>
          </cell>
          <cell r="B5033" t="str">
            <v/>
          </cell>
          <cell r="D5033" t="str">
            <v/>
          </cell>
          <cell r="F5033">
            <v>0</v>
          </cell>
          <cell r="G5033">
            <v>0</v>
          </cell>
        </row>
        <row r="5034">
          <cell r="A5034" t="str">
            <v/>
          </cell>
          <cell r="B5034" t="str">
            <v/>
          </cell>
          <cell r="D5034" t="str">
            <v/>
          </cell>
          <cell r="F5034">
            <v>0</v>
          </cell>
          <cell r="G5034">
            <v>0</v>
          </cell>
        </row>
        <row r="5035">
          <cell r="A5035" t="str">
            <v/>
          </cell>
          <cell r="B5035" t="str">
            <v/>
          </cell>
          <cell r="D5035" t="str">
            <v/>
          </cell>
          <cell r="F5035">
            <v>0</v>
          </cell>
          <cell r="G5035">
            <v>0</v>
          </cell>
        </row>
        <row r="5036">
          <cell r="F5036" t="str">
            <v>Total B</v>
          </cell>
          <cell r="G5036">
            <v>0</v>
          </cell>
        </row>
        <row r="5037">
          <cell r="C5037" t="str">
            <v>C - EQUIPOS</v>
          </cell>
        </row>
        <row r="5038">
          <cell r="A5038" t="str">
            <v/>
          </cell>
          <cell r="B5038" t="str">
            <v/>
          </cell>
          <cell r="D5038" t="str">
            <v/>
          </cell>
          <cell r="F5038">
            <v>0</v>
          </cell>
          <cell r="G5038">
            <v>0</v>
          </cell>
        </row>
        <row r="5039">
          <cell r="A5039" t="str">
            <v/>
          </cell>
          <cell r="B5039" t="str">
            <v/>
          </cell>
          <cell r="D5039" t="str">
            <v/>
          </cell>
          <cell r="F5039">
            <v>0</v>
          </cell>
          <cell r="G5039">
            <v>0</v>
          </cell>
        </row>
        <row r="5040">
          <cell r="A5040" t="str">
            <v/>
          </cell>
          <cell r="B5040" t="str">
            <v/>
          </cell>
          <cell r="D5040" t="str">
            <v/>
          </cell>
          <cell r="F5040">
            <v>0</v>
          </cell>
          <cell r="G5040">
            <v>0</v>
          </cell>
        </row>
        <row r="5041">
          <cell r="A5041" t="str">
            <v/>
          </cell>
          <cell r="B5041" t="str">
            <v/>
          </cell>
          <cell r="D5041" t="str">
            <v/>
          </cell>
          <cell r="F5041">
            <v>0</v>
          </cell>
          <cell r="G5041">
            <v>0</v>
          </cell>
        </row>
        <row r="5042">
          <cell r="A5042" t="str">
            <v/>
          </cell>
          <cell r="B5042" t="str">
            <v/>
          </cell>
          <cell r="D5042" t="str">
            <v/>
          </cell>
          <cell r="F5042">
            <v>0</v>
          </cell>
          <cell r="G5042">
            <v>0</v>
          </cell>
        </row>
        <row r="5043">
          <cell r="A5043" t="str">
            <v/>
          </cell>
          <cell r="B5043" t="str">
            <v/>
          </cell>
          <cell r="D5043" t="str">
            <v/>
          </cell>
          <cell r="F5043">
            <v>0</v>
          </cell>
          <cell r="G5043">
            <v>0</v>
          </cell>
        </row>
        <row r="5044">
          <cell r="A5044" t="str">
            <v/>
          </cell>
          <cell r="B5044" t="str">
            <v/>
          </cell>
          <cell r="D5044" t="str">
            <v/>
          </cell>
          <cell r="F5044">
            <v>0</v>
          </cell>
          <cell r="G5044">
            <v>0</v>
          </cell>
        </row>
        <row r="5045">
          <cell r="A5045" t="str">
            <v/>
          </cell>
          <cell r="B5045" t="str">
            <v/>
          </cell>
          <cell r="D5045" t="str">
            <v/>
          </cell>
          <cell r="F5045">
            <v>0</v>
          </cell>
          <cell r="G5045">
            <v>0</v>
          </cell>
        </row>
        <row r="5046">
          <cell r="A5046" t="str">
            <v/>
          </cell>
          <cell r="B5046" t="str">
            <v/>
          </cell>
          <cell r="D5046" t="str">
            <v/>
          </cell>
          <cell r="F5046">
            <v>0</v>
          </cell>
          <cell r="G5046">
            <v>0</v>
          </cell>
        </row>
        <row r="5047">
          <cell r="F5047" t="str">
            <v>Total C</v>
          </cell>
          <cell r="G5047">
            <v>0</v>
          </cell>
        </row>
        <row r="5049">
          <cell r="A5049" t="str">
            <v/>
          </cell>
          <cell r="B5049" t="str">
            <v/>
          </cell>
          <cell r="D5049" t="str">
            <v>Costo  Neto</v>
          </cell>
          <cell r="F5049" t="str">
            <v>Total D=A+B+C</v>
          </cell>
          <cell r="G5049">
            <v>0</v>
          </cell>
        </row>
        <row r="5051">
          <cell r="A5051" t="str">
            <v>ANALISIS DE PRECIOS</v>
          </cell>
        </row>
        <row r="5052">
          <cell r="A5052" t="str">
            <v>COMITENTE:</v>
          </cell>
          <cell r="B5052" t="str">
            <v>DIRECCIÓN DE INFRAESTRUCTURA ESCOLAR</v>
          </cell>
        </row>
        <row r="5053">
          <cell r="A5053" t="str">
            <v>CONTRATISTA:</v>
          </cell>
          <cell r="B5053">
            <v>0</v>
          </cell>
        </row>
        <row r="5054">
          <cell r="A5054" t="str">
            <v>OBRA:</v>
          </cell>
          <cell r="B5054" t="str">
            <v>ESCUELA 24 DE SEPTIEMBRE</v>
          </cell>
          <cell r="F5054" t="str">
            <v>PRECIOS A:</v>
          </cell>
          <cell r="G5054">
            <v>0</v>
          </cell>
        </row>
        <row r="5055">
          <cell r="A5055" t="str">
            <v>UBICACIÓN:</v>
          </cell>
          <cell r="B5055" t="str">
            <v>DEPARTAMENTO JACHAL</v>
          </cell>
        </row>
        <row r="5056">
          <cell r="A5056" t="str">
            <v>RUBRO:</v>
          </cell>
          <cell r="B5056" t="str">
            <v/>
          </cell>
          <cell r="C5056" t="str">
            <v/>
          </cell>
        </row>
        <row r="5057">
          <cell r="A5057" t="str">
            <v>ITEM:</v>
          </cell>
          <cell r="B5057" t="str">
            <v/>
          </cell>
          <cell r="C5057" t="str">
            <v/>
          </cell>
          <cell r="F5057" t="str">
            <v>UNIDAD:</v>
          </cell>
          <cell r="G5057" t="str">
            <v/>
          </cell>
        </row>
        <row r="5059">
          <cell r="A5059" t="str">
            <v>DATOS REDETERMINACION</v>
          </cell>
          <cell r="C5059" t="str">
            <v>DESIGNACION</v>
          </cell>
          <cell r="D5059" t="str">
            <v>U</v>
          </cell>
          <cell r="E5059" t="str">
            <v>Cantidad</v>
          </cell>
          <cell r="F5059" t="str">
            <v>$ Unitarios</v>
          </cell>
          <cell r="G5059" t="str">
            <v>$ Parcial</v>
          </cell>
        </row>
        <row r="5060">
          <cell r="A5060" t="str">
            <v>CÓDIGO</v>
          </cell>
          <cell r="B5060" t="str">
            <v>DESCRIPCIÓN</v>
          </cell>
        </row>
        <row r="5061">
          <cell r="C5061" t="str">
            <v>A - MATERIALES</v>
          </cell>
        </row>
        <row r="5062">
          <cell r="A5062" t="str">
            <v/>
          </cell>
          <cell r="B5062" t="str">
            <v/>
          </cell>
          <cell r="D5062" t="str">
            <v/>
          </cell>
          <cell r="F5062">
            <v>0</v>
          </cell>
          <cell r="G5062">
            <v>0</v>
          </cell>
        </row>
        <row r="5063">
          <cell r="A5063" t="str">
            <v/>
          </cell>
          <cell r="B5063" t="str">
            <v/>
          </cell>
          <cell r="D5063" t="str">
            <v/>
          </cell>
          <cell r="F5063">
            <v>0</v>
          </cell>
          <cell r="G5063">
            <v>0</v>
          </cell>
        </row>
        <row r="5064">
          <cell r="A5064" t="str">
            <v/>
          </cell>
          <cell r="B5064" t="str">
            <v/>
          </cell>
          <cell r="D5064" t="str">
            <v/>
          </cell>
          <cell r="F5064">
            <v>0</v>
          </cell>
          <cell r="G5064">
            <v>0</v>
          </cell>
        </row>
        <row r="5065">
          <cell r="A5065" t="str">
            <v/>
          </cell>
          <cell r="B5065" t="str">
            <v/>
          </cell>
          <cell r="D5065" t="str">
            <v/>
          </cell>
          <cell r="F5065">
            <v>0</v>
          </cell>
          <cell r="G5065">
            <v>0</v>
          </cell>
        </row>
        <row r="5066">
          <cell r="A5066" t="str">
            <v/>
          </cell>
          <cell r="B5066" t="str">
            <v/>
          </cell>
          <cell r="D5066" t="str">
            <v/>
          </cell>
          <cell r="F5066">
            <v>0</v>
          </cell>
          <cell r="G5066">
            <v>0</v>
          </cell>
        </row>
        <row r="5067">
          <cell r="A5067" t="str">
            <v/>
          </cell>
          <cell r="B5067" t="str">
            <v/>
          </cell>
          <cell r="D5067" t="str">
            <v/>
          </cell>
          <cell r="F5067">
            <v>0</v>
          </cell>
          <cell r="G5067">
            <v>0</v>
          </cell>
        </row>
        <row r="5068">
          <cell r="A5068" t="str">
            <v/>
          </cell>
          <cell r="B5068" t="str">
            <v/>
          </cell>
          <cell r="D5068" t="str">
            <v/>
          </cell>
          <cell r="F5068">
            <v>0</v>
          </cell>
          <cell r="G5068">
            <v>0</v>
          </cell>
        </row>
        <row r="5069">
          <cell r="A5069" t="str">
            <v/>
          </cell>
          <cell r="B5069" t="str">
            <v/>
          </cell>
          <cell r="D5069" t="str">
            <v/>
          </cell>
          <cell r="F5069">
            <v>0</v>
          </cell>
          <cell r="G5069">
            <v>0</v>
          </cell>
        </row>
        <row r="5070">
          <cell r="A5070" t="str">
            <v/>
          </cell>
          <cell r="B5070" t="str">
            <v/>
          </cell>
          <cell r="D5070" t="str">
            <v/>
          </cell>
          <cell r="F5070">
            <v>0</v>
          </cell>
          <cell r="G5070">
            <v>0</v>
          </cell>
        </row>
        <row r="5071">
          <cell r="A5071" t="str">
            <v/>
          </cell>
          <cell r="B5071" t="str">
            <v/>
          </cell>
          <cell r="D5071" t="str">
            <v/>
          </cell>
          <cell r="F5071">
            <v>0</v>
          </cell>
          <cell r="G5071">
            <v>0</v>
          </cell>
        </row>
        <row r="5072">
          <cell r="A5072" t="str">
            <v/>
          </cell>
          <cell r="B5072" t="str">
            <v/>
          </cell>
          <cell r="D5072" t="str">
            <v/>
          </cell>
          <cell r="F5072">
            <v>0</v>
          </cell>
          <cell r="G5072">
            <v>0</v>
          </cell>
        </row>
        <row r="5073">
          <cell r="A5073" t="str">
            <v/>
          </cell>
          <cell r="B5073" t="str">
            <v/>
          </cell>
          <cell r="D5073" t="str">
            <v/>
          </cell>
          <cell r="F5073">
            <v>0</v>
          </cell>
          <cell r="G5073">
            <v>0</v>
          </cell>
        </row>
        <row r="5074">
          <cell r="A5074" t="str">
            <v/>
          </cell>
          <cell r="B5074" t="str">
            <v/>
          </cell>
          <cell r="D5074" t="str">
            <v/>
          </cell>
          <cell r="F5074">
            <v>0</v>
          </cell>
          <cell r="G5074">
            <v>0</v>
          </cell>
        </row>
        <row r="5075">
          <cell r="A5075" t="str">
            <v/>
          </cell>
          <cell r="B5075" t="str">
            <v/>
          </cell>
          <cell r="D5075" t="str">
            <v/>
          </cell>
          <cell r="F5075">
            <v>0</v>
          </cell>
          <cell r="G5075">
            <v>0</v>
          </cell>
        </row>
        <row r="5076">
          <cell r="F5076" t="str">
            <v>Total A</v>
          </cell>
          <cell r="G5076">
            <v>0</v>
          </cell>
        </row>
        <row r="5077">
          <cell r="C5077" t="str">
            <v>B - MANO DE OBRA</v>
          </cell>
        </row>
        <row r="5078">
          <cell r="A5078" t="str">
            <v/>
          </cell>
          <cell r="B5078" t="str">
            <v/>
          </cell>
          <cell r="D5078" t="str">
            <v/>
          </cell>
          <cell r="F5078">
            <v>0</v>
          </cell>
          <cell r="G5078">
            <v>0</v>
          </cell>
        </row>
        <row r="5079">
          <cell r="A5079" t="str">
            <v/>
          </cell>
          <cell r="B5079" t="str">
            <v/>
          </cell>
          <cell r="D5079" t="str">
            <v/>
          </cell>
          <cell r="F5079">
            <v>0</v>
          </cell>
          <cell r="G5079">
            <v>0</v>
          </cell>
        </row>
        <row r="5080">
          <cell r="A5080" t="str">
            <v/>
          </cell>
          <cell r="B5080" t="str">
            <v/>
          </cell>
          <cell r="D5080" t="str">
            <v/>
          </cell>
          <cell r="F5080">
            <v>0</v>
          </cell>
          <cell r="G5080">
            <v>0</v>
          </cell>
        </row>
        <row r="5081">
          <cell r="A5081" t="str">
            <v/>
          </cell>
          <cell r="B5081" t="str">
            <v/>
          </cell>
          <cell r="D5081" t="str">
            <v/>
          </cell>
          <cell r="F5081">
            <v>0</v>
          </cell>
          <cell r="G5081">
            <v>0</v>
          </cell>
        </row>
        <row r="5082">
          <cell r="A5082" t="str">
            <v/>
          </cell>
          <cell r="B5082" t="str">
            <v/>
          </cell>
          <cell r="D5082" t="str">
            <v/>
          </cell>
          <cell r="F5082">
            <v>0</v>
          </cell>
          <cell r="G5082">
            <v>0</v>
          </cell>
        </row>
        <row r="5083">
          <cell r="A5083" t="str">
            <v/>
          </cell>
          <cell r="B5083" t="str">
            <v/>
          </cell>
          <cell r="D5083" t="str">
            <v/>
          </cell>
          <cell r="F5083">
            <v>0</v>
          </cell>
          <cell r="G5083">
            <v>0</v>
          </cell>
        </row>
        <row r="5084">
          <cell r="A5084" t="str">
            <v/>
          </cell>
          <cell r="B5084" t="str">
            <v/>
          </cell>
          <cell r="D5084" t="str">
            <v/>
          </cell>
          <cell r="F5084">
            <v>0</v>
          </cell>
          <cell r="G5084">
            <v>0</v>
          </cell>
        </row>
        <row r="5085">
          <cell r="A5085" t="str">
            <v/>
          </cell>
          <cell r="B5085" t="str">
            <v/>
          </cell>
          <cell r="D5085" t="str">
            <v/>
          </cell>
          <cell r="F5085">
            <v>0</v>
          </cell>
          <cell r="G5085">
            <v>0</v>
          </cell>
        </row>
        <row r="5086">
          <cell r="F5086" t="str">
            <v>Total B</v>
          </cell>
          <cell r="G5086">
            <v>0</v>
          </cell>
        </row>
        <row r="5087">
          <cell r="C5087" t="str">
            <v>C - EQUIPOS</v>
          </cell>
        </row>
        <row r="5088">
          <cell r="A5088" t="str">
            <v/>
          </cell>
          <cell r="B5088" t="str">
            <v/>
          </cell>
          <cell r="D5088" t="str">
            <v/>
          </cell>
          <cell r="F5088">
            <v>0</v>
          </cell>
          <cell r="G5088">
            <v>0</v>
          </cell>
        </row>
        <row r="5089">
          <cell r="A5089" t="str">
            <v/>
          </cell>
          <cell r="B5089" t="str">
            <v/>
          </cell>
          <cell r="D5089" t="str">
            <v/>
          </cell>
          <cell r="F5089">
            <v>0</v>
          </cell>
          <cell r="G5089">
            <v>0</v>
          </cell>
        </row>
        <row r="5090">
          <cell r="A5090" t="str">
            <v/>
          </cell>
          <cell r="B5090" t="str">
            <v/>
          </cell>
          <cell r="D5090" t="str">
            <v/>
          </cell>
          <cell r="F5090">
            <v>0</v>
          </cell>
          <cell r="G5090">
            <v>0</v>
          </cell>
        </row>
        <row r="5091">
          <cell r="A5091" t="str">
            <v/>
          </cell>
          <cell r="B5091" t="str">
            <v/>
          </cell>
          <cell r="D5091" t="str">
            <v/>
          </cell>
          <cell r="F5091">
            <v>0</v>
          </cell>
          <cell r="G5091">
            <v>0</v>
          </cell>
        </row>
        <row r="5092">
          <cell r="A5092" t="str">
            <v/>
          </cell>
          <cell r="B5092" t="str">
            <v/>
          </cell>
          <cell r="D5092" t="str">
            <v/>
          </cell>
          <cell r="F5092">
            <v>0</v>
          </cell>
          <cell r="G5092">
            <v>0</v>
          </cell>
        </row>
        <row r="5093">
          <cell r="A5093" t="str">
            <v/>
          </cell>
          <cell r="B5093" t="str">
            <v/>
          </cell>
          <cell r="D5093" t="str">
            <v/>
          </cell>
          <cell r="F5093">
            <v>0</v>
          </cell>
          <cell r="G5093">
            <v>0</v>
          </cell>
        </row>
        <row r="5094">
          <cell r="A5094" t="str">
            <v/>
          </cell>
          <cell r="B5094" t="str">
            <v/>
          </cell>
          <cell r="D5094" t="str">
            <v/>
          </cell>
          <cell r="F5094">
            <v>0</v>
          </cell>
          <cell r="G5094">
            <v>0</v>
          </cell>
        </row>
        <row r="5095">
          <cell r="A5095" t="str">
            <v/>
          </cell>
          <cell r="B5095" t="str">
            <v/>
          </cell>
          <cell r="D5095" t="str">
            <v/>
          </cell>
          <cell r="F5095">
            <v>0</v>
          </cell>
          <cell r="G5095">
            <v>0</v>
          </cell>
        </row>
        <row r="5096">
          <cell r="A5096" t="str">
            <v/>
          </cell>
          <cell r="B5096" t="str">
            <v/>
          </cell>
          <cell r="D5096" t="str">
            <v/>
          </cell>
          <cell r="F5096">
            <v>0</v>
          </cell>
          <cell r="G5096">
            <v>0</v>
          </cell>
        </row>
        <row r="5097">
          <cell r="F5097" t="str">
            <v>Total C</v>
          </cell>
          <cell r="G5097">
            <v>0</v>
          </cell>
        </row>
        <row r="5099">
          <cell r="A5099" t="str">
            <v/>
          </cell>
          <cell r="B5099" t="str">
            <v/>
          </cell>
          <cell r="D5099" t="str">
            <v>Costo  Neto</v>
          </cell>
          <cell r="F5099" t="str">
            <v>Total D=A+B+C</v>
          </cell>
          <cell r="G5099">
            <v>0</v>
          </cell>
        </row>
        <row r="5101">
          <cell r="A5101" t="str">
            <v>ANALISIS DE PRECIOS</v>
          </cell>
        </row>
        <row r="5102">
          <cell r="A5102" t="str">
            <v>COMITENTE:</v>
          </cell>
          <cell r="B5102" t="str">
            <v>DIRECCIÓN DE INFRAESTRUCTURA ESCOLAR</v>
          </cell>
        </row>
        <row r="5103">
          <cell r="A5103" t="str">
            <v>CONTRATISTA:</v>
          </cell>
          <cell r="B5103">
            <v>0</v>
          </cell>
        </row>
        <row r="5104">
          <cell r="A5104" t="str">
            <v>OBRA:</v>
          </cell>
          <cell r="B5104" t="str">
            <v>ESCUELA 24 DE SEPTIEMBRE</v>
          </cell>
          <cell r="F5104" t="str">
            <v>PRECIOS A:</v>
          </cell>
          <cell r="G5104">
            <v>0</v>
          </cell>
        </row>
        <row r="5105">
          <cell r="A5105" t="str">
            <v>UBICACIÓN:</v>
          </cell>
          <cell r="B5105" t="str">
            <v>DEPARTAMENTO JACHAL</v>
          </cell>
        </row>
        <row r="5106">
          <cell r="A5106" t="str">
            <v>RUBRO:</v>
          </cell>
          <cell r="B5106" t="str">
            <v/>
          </cell>
          <cell r="C5106" t="str">
            <v/>
          </cell>
        </row>
        <row r="5107">
          <cell r="A5107" t="str">
            <v>ITEM:</v>
          </cell>
          <cell r="B5107" t="str">
            <v/>
          </cell>
          <cell r="C5107" t="str">
            <v/>
          </cell>
          <cell r="F5107" t="str">
            <v>UNIDAD:</v>
          </cell>
          <cell r="G5107" t="str">
            <v/>
          </cell>
        </row>
        <row r="5109">
          <cell r="A5109" t="str">
            <v>DATOS REDETERMINACION</v>
          </cell>
          <cell r="C5109" t="str">
            <v>DESIGNACION</v>
          </cell>
          <cell r="D5109" t="str">
            <v>U</v>
          </cell>
          <cell r="E5109" t="str">
            <v>Cantidad</v>
          </cell>
          <cell r="F5109" t="str">
            <v>$ Unitarios</v>
          </cell>
          <cell r="G5109" t="str">
            <v>$ Parcial</v>
          </cell>
        </row>
        <row r="5110">
          <cell r="A5110" t="str">
            <v>CÓDIGO</v>
          </cell>
          <cell r="B5110" t="str">
            <v>DESCRIPCIÓN</v>
          </cell>
        </row>
        <row r="5111">
          <cell r="C5111" t="str">
            <v>A - MATERIALES</v>
          </cell>
        </row>
        <row r="5112">
          <cell r="A5112" t="str">
            <v/>
          </cell>
          <cell r="B5112" t="str">
            <v/>
          </cell>
          <cell r="D5112" t="str">
            <v/>
          </cell>
          <cell r="F5112">
            <v>0</v>
          </cell>
          <cell r="G5112">
            <v>0</v>
          </cell>
        </row>
        <row r="5113">
          <cell r="A5113" t="str">
            <v/>
          </cell>
          <cell r="B5113" t="str">
            <v/>
          </cell>
          <cell r="D5113" t="str">
            <v/>
          </cell>
          <cell r="F5113">
            <v>0</v>
          </cell>
          <cell r="G5113">
            <v>0</v>
          </cell>
        </row>
        <row r="5114">
          <cell r="A5114" t="str">
            <v/>
          </cell>
          <cell r="B5114" t="str">
            <v/>
          </cell>
          <cell r="D5114" t="str">
            <v/>
          </cell>
          <cell r="F5114">
            <v>0</v>
          </cell>
          <cell r="G5114">
            <v>0</v>
          </cell>
        </row>
        <row r="5115">
          <cell r="A5115" t="str">
            <v/>
          </cell>
          <cell r="B5115" t="str">
            <v/>
          </cell>
          <cell r="D5115" t="str">
            <v/>
          </cell>
          <cell r="F5115">
            <v>0</v>
          </cell>
          <cell r="G5115">
            <v>0</v>
          </cell>
        </row>
        <row r="5116">
          <cell r="A5116" t="str">
            <v/>
          </cell>
          <cell r="B5116" t="str">
            <v/>
          </cell>
          <cell r="D5116" t="str">
            <v/>
          </cell>
          <cell r="F5116">
            <v>0</v>
          </cell>
          <cell r="G5116">
            <v>0</v>
          </cell>
        </row>
        <row r="5117">
          <cell r="A5117" t="str">
            <v/>
          </cell>
          <cell r="B5117" t="str">
            <v/>
          </cell>
          <cell r="D5117" t="str">
            <v/>
          </cell>
          <cell r="F5117">
            <v>0</v>
          </cell>
          <cell r="G5117">
            <v>0</v>
          </cell>
        </row>
        <row r="5118">
          <cell r="A5118" t="str">
            <v/>
          </cell>
          <cell r="B5118" t="str">
            <v/>
          </cell>
          <cell r="D5118" t="str">
            <v/>
          </cell>
          <cell r="F5118">
            <v>0</v>
          </cell>
          <cell r="G5118">
            <v>0</v>
          </cell>
        </row>
        <row r="5119">
          <cell r="A5119" t="str">
            <v/>
          </cell>
          <cell r="B5119" t="str">
            <v/>
          </cell>
          <cell r="D5119" t="str">
            <v/>
          </cell>
          <cell r="F5119">
            <v>0</v>
          </cell>
          <cell r="G5119">
            <v>0</v>
          </cell>
        </row>
        <row r="5120">
          <cell r="A5120" t="str">
            <v/>
          </cell>
          <cell r="B5120" t="str">
            <v/>
          </cell>
          <cell r="D5120" t="str">
            <v/>
          </cell>
          <cell r="F5120">
            <v>0</v>
          </cell>
          <cell r="G5120">
            <v>0</v>
          </cell>
        </row>
        <row r="5121">
          <cell r="A5121" t="str">
            <v/>
          </cell>
          <cell r="B5121" t="str">
            <v/>
          </cell>
          <cell r="D5121" t="str">
            <v/>
          </cell>
          <cell r="F5121">
            <v>0</v>
          </cell>
          <cell r="G5121">
            <v>0</v>
          </cell>
        </row>
        <row r="5122">
          <cell r="A5122" t="str">
            <v/>
          </cell>
          <cell r="B5122" t="str">
            <v/>
          </cell>
          <cell r="D5122" t="str">
            <v/>
          </cell>
          <cell r="F5122">
            <v>0</v>
          </cell>
          <cell r="G5122">
            <v>0</v>
          </cell>
        </row>
        <row r="5123">
          <cell r="A5123" t="str">
            <v/>
          </cell>
          <cell r="B5123" t="str">
            <v/>
          </cell>
          <cell r="D5123" t="str">
            <v/>
          </cell>
          <cell r="F5123">
            <v>0</v>
          </cell>
          <cell r="G5123">
            <v>0</v>
          </cell>
        </row>
        <row r="5124">
          <cell r="A5124" t="str">
            <v/>
          </cell>
          <cell r="B5124" t="str">
            <v/>
          </cell>
          <cell r="D5124" t="str">
            <v/>
          </cell>
          <cell r="F5124">
            <v>0</v>
          </cell>
          <cell r="G5124">
            <v>0</v>
          </cell>
        </row>
        <row r="5125">
          <cell r="A5125" t="str">
            <v/>
          </cell>
          <cell r="B5125" t="str">
            <v/>
          </cell>
          <cell r="D5125" t="str">
            <v/>
          </cell>
          <cell r="F5125">
            <v>0</v>
          </cell>
          <cell r="G5125">
            <v>0</v>
          </cell>
        </row>
        <row r="5126">
          <cell r="F5126" t="str">
            <v>Total A</v>
          </cell>
          <cell r="G5126">
            <v>0</v>
          </cell>
        </row>
        <row r="5127">
          <cell r="C5127" t="str">
            <v>B - MANO DE OBRA</v>
          </cell>
        </row>
        <row r="5128">
          <cell r="A5128" t="str">
            <v/>
          </cell>
          <cell r="B5128" t="str">
            <v/>
          </cell>
          <cell r="D5128" t="str">
            <v/>
          </cell>
          <cell r="F5128">
            <v>0</v>
          </cell>
          <cell r="G5128">
            <v>0</v>
          </cell>
        </row>
        <row r="5129">
          <cell r="A5129" t="str">
            <v/>
          </cell>
          <cell r="B5129" t="str">
            <v/>
          </cell>
          <cell r="D5129" t="str">
            <v/>
          </cell>
          <cell r="F5129">
            <v>0</v>
          </cell>
          <cell r="G5129">
            <v>0</v>
          </cell>
        </row>
        <row r="5130">
          <cell r="A5130" t="str">
            <v/>
          </cell>
          <cell r="B5130" t="str">
            <v/>
          </cell>
          <cell r="D5130" t="str">
            <v/>
          </cell>
          <cell r="F5130">
            <v>0</v>
          </cell>
          <cell r="G5130">
            <v>0</v>
          </cell>
        </row>
        <row r="5131">
          <cell r="A5131" t="str">
            <v/>
          </cell>
          <cell r="B5131" t="str">
            <v/>
          </cell>
          <cell r="D5131" t="str">
            <v/>
          </cell>
          <cell r="F5131">
            <v>0</v>
          </cell>
          <cell r="G5131">
            <v>0</v>
          </cell>
        </row>
        <row r="5132">
          <cell r="A5132" t="str">
            <v/>
          </cell>
          <cell r="B5132" t="str">
            <v/>
          </cell>
          <cell r="D5132" t="str">
            <v/>
          </cell>
          <cell r="F5132">
            <v>0</v>
          </cell>
          <cell r="G5132">
            <v>0</v>
          </cell>
        </row>
        <row r="5133">
          <cell r="A5133" t="str">
            <v/>
          </cell>
          <cell r="B5133" t="str">
            <v/>
          </cell>
          <cell r="D5133" t="str">
            <v/>
          </cell>
          <cell r="F5133">
            <v>0</v>
          </cell>
          <cell r="G5133">
            <v>0</v>
          </cell>
        </row>
        <row r="5134">
          <cell r="A5134" t="str">
            <v/>
          </cell>
          <cell r="B5134" t="str">
            <v/>
          </cell>
          <cell r="D5134" t="str">
            <v/>
          </cell>
          <cell r="F5134">
            <v>0</v>
          </cell>
          <cell r="G5134">
            <v>0</v>
          </cell>
        </row>
        <row r="5135">
          <cell r="A5135" t="str">
            <v/>
          </cell>
          <cell r="B5135" t="str">
            <v/>
          </cell>
          <cell r="D5135" t="str">
            <v/>
          </cell>
          <cell r="F5135">
            <v>0</v>
          </cell>
          <cell r="G5135">
            <v>0</v>
          </cell>
        </row>
        <row r="5136">
          <cell r="F5136" t="str">
            <v>Total B</v>
          </cell>
          <cell r="G5136">
            <v>0</v>
          </cell>
        </row>
        <row r="5137">
          <cell r="C5137" t="str">
            <v>C - EQUIPOS</v>
          </cell>
        </row>
        <row r="5138">
          <cell r="A5138" t="str">
            <v/>
          </cell>
          <cell r="B5138" t="str">
            <v/>
          </cell>
          <cell r="D5138" t="str">
            <v/>
          </cell>
          <cell r="F5138">
            <v>0</v>
          </cell>
          <cell r="G5138">
            <v>0</v>
          </cell>
        </row>
        <row r="5139">
          <cell r="A5139" t="str">
            <v/>
          </cell>
          <cell r="B5139" t="str">
            <v/>
          </cell>
          <cell r="D5139" t="str">
            <v/>
          </cell>
          <cell r="F5139">
            <v>0</v>
          </cell>
          <cell r="G5139">
            <v>0</v>
          </cell>
        </row>
        <row r="5140">
          <cell r="A5140" t="str">
            <v/>
          </cell>
          <cell r="B5140" t="str">
            <v/>
          </cell>
          <cell r="D5140" t="str">
            <v/>
          </cell>
          <cell r="F5140">
            <v>0</v>
          </cell>
          <cell r="G5140">
            <v>0</v>
          </cell>
        </row>
        <row r="5141">
          <cell r="A5141" t="str">
            <v/>
          </cell>
          <cell r="B5141" t="str">
            <v/>
          </cell>
          <cell r="D5141" t="str">
            <v/>
          </cell>
          <cell r="F5141">
            <v>0</v>
          </cell>
          <cell r="G5141">
            <v>0</v>
          </cell>
        </row>
        <row r="5142">
          <cell r="A5142" t="str">
            <v/>
          </cell>
          <cell r="B5142" t="str">
            <v/>
          </cell>
          <cell r="D5142" t="str">
            <v/>
          </cell>
          <cell r="F5142">
            <v>0</v>
          </cell>
          <cell r="G5142">
            <v>0</v>
          </cell>
        </row>
        <row r="5143">
          <cell r="A5143" t="str">
            <v/>
          </cell>
          <cell r="B5143" t="str">
            <v/>
          </cell>
          <cell r="D5143" t="str">
            <v/>
          </cell>
          <cell r="F5143">
            <v>0</v>
          </cell>
          <cell r="G5143">
            <v>0</v>
          </cell>
        </row>
        <row r="5144">
          <cell r="A5144" t="str">
            <v/>
          </cell>
          <cell r="B5144" t="str">
            <v/>
          </cell>
          <cell r="D5144" t="str">
            <v/>
          </cell>
          <cell r="F5144">
            <v>0</v>
          </cell>
          <cell r="G5144">
            <v>0</v>
          </cell>
        </row>
        <row r="5145">
          <cell r="A5145" t="str">
            <v/>
          </cell>
          <cell r="B5145" t="str">
            <v/>
          </cell>
          <cell r="D5145" t="str">
            <v/>
          </cell>
          <cell r="F5145">
            <v>0</v>
          </cell>
          <cell r="G5145">
            <v>0</v>
          </cell>
        </row>
        <row r="5146">
          <cell r="A5146" t="str">
            <v/>
          </cell>
          <cell r="B5146" t="str">
            <v/>
          </cell>
          <cell r="D5146" t="str">
            <v/>
          </cell>
          <cell r="F5146">
            <v>0</v>
          </cell>
          <cell r="G5146">
            <v>0</v>
          </cell>
        </row>
        <row r="5147">
          <cell r="F5147" t="str">
            <v>Total C</v>
          </cell>
          <cell r="G5147">
            <v>0</v>
          </cell>
        </row>
        <row r="5149">
          <cell r="A5149" t="str">
            <v/>
          </cell>
          <cell r="B5149" t="str">
            <v/>
          </cell>
          <cell r="D5149" t="str">
            <v>Costo  Neto</v>
          </cell>
          <cell r="F5149" t="str">
            <v>Total D=A+B+C</v>
          </cell>
          <cell r="G5149">
            <v>0</v>
          </cell>
        </row>
        <row r="5151">
          <cell r="A5151" t="str">
            <v>ANALISIS DE PRECIOS</v>
          </cell>
        </row>
        <row r="5152">
          <cell r="A5152" t="str">
            <v>COMITENTE:</v>
          </cell>
          <cell r="B5152" t="str">
            <v>DIRECCIÓN DE INFRAESTRUCTURA ESCOLAR</v>
          </cell>
        </row>
        <row r="5153">
          <cell r="A5153" t="str">
            <v>CONTRATISTA:</v>
          </cell>
          <cell r="B5153">
            <v>0</v>
          </cell>
        </row>
        <row r="5154">
          <cell r="A5154" t="str">
            <v>OBRA:</v>
          </cell>
          <cell r="B5154" t="str">
            <v>ESCUELA 24 DE SEPTIEMBRE</v>
          </cell>
          <cell r="F5154" t="str">
            <v>PRECIOS A:</v>
          </cell>
          <cell r="G5154">
            <v>0</v>
          </cell>
        </row>
        <row r="5155">
          <cell r="A5155" t="str">
            <v>UBICACIÓN:</v>
          </cell>
          <cell r="B5155" t="str">
            <v>DEPARTAMENTO JACHAL</v>
          </cell>
        </row>
        <row r="5156">
          <cell r="A5156" t="str">
            <v>RUBRO:</v>
          </cell>
          <cell r="B5156" t="str">
            <v/>
          </cell>
          <cell r="C5156" t="str">
            <v/>
          </cell>
        </row>
        <row r="5157">
          <cell r="A5157" t="str">
            <v>ITEM:</v>
          </cell>
          <cell r="B5157" t="str">
            <v/>
          </cell>
          <cell r="C5157" t="str">
            <v/>
          </cell>
          <cell r="F5157" t="str">
            <v>UNIDAD:</v>
          </cell>
          <cell r="G5157" t="str">
            <v/>
          </cell>
        </row>
        <row r="5159">
          <cell r="A5159" t="str">
            <v>DATOS REDETERMINACION</v>
          </cell>
          <cell r="C5159" t="str">
            <v>DESIGNACION</v>
          </cell>
          <cell r="D5159" t="str">
            <v>U</v>
          </cell>
          <cell r="E5159" t="str">
            <v>Cantidad</v>
          </cell>
          <cell r="F5159" t="str">
            <v>$ Unitarios</v>
          </cell>
          <cell r="G5159" t="str">
            <v>$ Parcial</v>
          </cell>
        </row>
        <row r="5160">
          <cell r="A5160" t="str">
            <v>CÓDIGO</v>
          </cell>
          <cell r="B5160" t="str">
            <v>DESCRIPCIÓN</v>
          </cell>
        </row>
        <row r="5161">
          <cell r="C5161" t="str">
            <v>A - MATERIALES</v>
          </cell>
        </row>
        <row r="5162">
          <cell r="A5162" t="str">
            <v/>
          </cell>
          <cell r="B5162" t="str">
            <v/>
          </cell>
          <cell r="D5162" t="str">
            <v/>
          </cell>
          <cell r="F5162">
            <v>0</v>
          </cell>
          <cell r="G5162">
            <v>0</v>
          </cell>
        </row>
        <row r="5163">
          <cell r="A5163" t="str">
            <v/>
          </cell>
          <cell r="B5163" t="str">
            <v/>
          </cell>
          <cell r="D5163" t="str">
            <v/>
          </cell>
          <cell r="F5163">
            <v>0</v>
          </cell>
          <cell r="G5163">
            <v>0</v>
          </cell>
        </row>
        <row r="5164">
          <cell r="A5164" t="str">
            <v/>
          </cell>
          <cell r="B5164" t="str">
            <v/>
          </cell>
          <cell r="D5164" t="str">
            <v/>
          </cell>
          <cell r="F5164">
            <v>0</v>
          </cell>
          <cell r="G5164">
            <v>0</v>
          </cell>
        </row>
        <row r="5165">
          <cell r="A5165" t="str">
            <v/>
          </cell>
          <cell r="B5165" t="str">
            <v/>
          </cell>
          <cell r="D5165" t="str">
            <v/>
          </cell>
          <cell r="F5165">
            <v>0</v>
          </cell>
          <cell r="G5165">
            <v>0</v>
          </cell>
        </row>
        <row r="5166">
          <cell r="A5166" t="str">
            <v/>
          </cell>
          <cell r="B5166" t="str">
            <v/>
          </cell>
          <cell r="D5166" t="str">
            <v/>
          </cell>
          <cell r="F5166">
            <v>0</v>
          </cell>
          <cell r="G5166">
            <v>0</v>
          </cell>
        </row>
        <row r="5167">
          <cell r="A5167" t="str">
            <v/>
          </cell>
          <cell r="B5167" t="str">
            <v/>
          </cell>
          <cell r="D5167" t="str">
            <v/>
          </cell>
          <cell r="F5167">
            <v>0</v>
          </cell>
          <cell r="G5167">
            <v>0</v>
          </cell>
        </row>
        <row r="5168">
          <cell r="A5168" t="str">
            <v/>
          </cell>
          <cell r="B5168" t="str">
            <v/>
          </cell>
          <cell r="D5168" t="str">
            <v/>
          </cell>
          <cell r="F5168">
            <v>0</v>
          </cell>
          <cell r="G5168">
            <v>0</v>
          </cell>
        </row>
        <row r="5169">
          <cell r="A5169" t="str">
            <v/>
          </cell>
          <cell r="B5169" t="str">
            <v/>
          </cell>
          <cell r="D5169" t="str">
            <v/>
          </cell>
          <cell r="F5169">
            <v>0</v>
          </cell>
          <cell r="G5169">
            <v>0</v>
          </cell>
        </row>
        <row r="5170">
          <cell r="A5170" t="str">
            <v/>
          </cell>
          <cell r="B5170" t="str">
            <v/>
          </cell>
          <cell r="D5170" t="str">
            <v/>
          </cell>
          <cell r="F5170">
            <v>0</v>
          </cell>
          <cell r="G5170">
            <v>0</v>
          </cell>
        </row>
        <row r="5171">
          <cell r="A5171" t="str">
            <v/>
          </cell>
          <cell r="B5171" t="str">
            <v/>
          </cell>
          <cell r="D5171" t="str">
            <v/>
          </cell>
          <cell r="F5171">
            <v>0</v>
          </cell>
          <cell r="G5171">
            <v>0</v>
          </cell>
        </row>
        <row r="5172">
          <cell r="A5172" t="str">
            <v/>
          </cell>
          <cell r="B5172" t="str">
            <v/>
          </cell>
          <cell r="D5172" t="str">
            <v/>
          </cell>
          <cell r="F5172">
            <v>0</v>
          </cell>
          <cell r="G5172">
            <v>0</v>
          </cell>
        </row>
        <row r="5173">
          <cell r="A5173" t="str">
            <v/>
          </cell>
          <cell r="B5173" t="str">
            <v/>
          </cell>
          <cell r="D5173" t="str">
            <v/>
          </cell>
          <cell r="F5173">
            <v>0</v>
          </cell>
          <cell r="G5173">
            <v>0</v>
          </cell>
        </row>
        <row r="5174">
          <cell r="A5174" t="str">
            <v/>
          </cell>
          <cell r="B5174" t="str">
            <v/>
          </cell>
          <cell r="D5174" t="str">
            <v/>
          </cell>
          <cell r="F5174">
            <v>0</v>
          </cell>
          <cell r="G5174">
            <v>0</v>
          </cell>
        </row>
        <row r="5175">
          <cell r="A5175" t="str">
            <v/>
          </cell>
          <cell r="B5175" t="str">
            <v/>
          </cell>
          <cell r="D5175" t="str">
            <v/>
          </cell>
          <cell r="F5175">
            <v>0</v>
          </cell>
          <cell r="G5175">
            <v>0</v>
          </cell>
        </row>
        <row r="5176">
          <cell r="F5176" t="str">
            <v>Total A</v>
          </cell>
          <cell r="G5176">
            <v>0</v>
          </cell>
        </row>
        <row r="5177">
          <cell r="C5177" t="str">
            <v>B - MANO DE OBRA</v>
          </cell>
        </row>
        <row r="5178">
          <cell r="A5178" t="str">
            <v/>
          </cell>
          <cell r="B5178" t="str">
            <v/>
          </cell>
          <cell r="D5178" t="str">
            <v/>
          </cell>
          <cell r="F5178">
            <v>0</v>
          </cell>
          <cell r="G5178">
            <v>0</v>
          </cell>
        </row>
        <row r="5179">
          <cell r="A5179" t="str">
            <v/>
          </cell>
          <cell r="B5179" t="str">
            <v/>
          </cell>
          <cell r="D5179" t="str">
            <v/>
          </cell>
          <cell r="F5179">
            <v>0</v>
          </cell>
          <cell r="G5179">
            <v>0</v>
          </cell>
        </row>
        <row r="5180">
          <cell r="A5180" t="str">
            <v/>
          </cell>
          <cell r="B5180" t="str">
            <v/>
          </cell>
          <cell r="D5180" t="str">
            <v/>
          </cell>
          <cell r="F5180">
            <v>0</v>
          </cell>
          <cell r="G5180">
            <v>0</v>
          </cell>
        </row>
        <row r="5181">
          <cell r="A5181" t="str">
            <v/>
          </cell>
          <cell r="B5181" t="str">
            <v/>
          </cell>
          <cell r="D5181" t="str">
            <v/>
          </cell>
          <cell r="F5181">
            <v>0</v>
          </cell>
          <cell r="G5181">
            <v>0</v>
          </cell>
        </row>
        <row r="5182">
          <cell r="A5182" t="str">
            <v/>
          </cell>
          <cell r="B5182" t="str">
            <v/>
          </cell>
          <cell r="D5182" t="str">
            <v/>
          </cell>
          <cell r="F5182">
            <v>0</v>
          </cell>
          <cell r="G5182">
            <v>0</v>
          </cell>
        </row>
        <row r="5183">
          <cell r="A5183" t="str">
            <v/>
          </cell>
          <cell r="B5183" t="str">
            <v/>
          </cell>
          <cell r="D5183" t="str">
            <v/>
          </cell>
          <cell r="F5183">
            <v>0</v>
          </cell>
          <cell r="G5183">
            <v>0</v>
          </cell>
        </row>
        <row r="5184">
          <cell r="A5184" t="str">
            <v/>
          </cell>
          <cell r="B5184" t="str">
            <v/>
          </cell>
          <cell r="D5184" t="str">
            <v/>
          </cell>
          <cell r="F5184">
            <v>0</v>
          </cell>
          <cell r="G5184">
            <v>0</v>
          </cell>
        </row>
        <row r="5185">
          <cell r="A5185" t="str">
            <v/>
          </cell>
          <cell r="B5185" t="str">
            <v/>
          </cell>
          <cell r="D5185" t="str">
            <v/>
          </cell>
          <cell r="F5185">
            <v>0</v>
          </cell>
          <cell r="G5185">
            <v>0</v>
          </cell>
        </row>
        <row r="5186">
          <cell r="F5186" t="str">
            <v>Total B</v>
          </cell>
          <cell r="G5186">
            <v>0</v>
          </cell>
        </row>
        <row r="5187">
          <cell r="C5187" t="str">
            <v>C - EQUIPOS</v>
          </cell>
        </row>
        <row r="5188">
          <cell r="A5188" t="str">
            <v/>
          </cell>
          <cell r="B5188" t="str">
            <v/>
          </cell>
          <cell r="D5188" t="str">
            <v/>
          </cell>
          <cell r="F5188">
            <v>0</v>
          </cell>
          <cell r="G5188">
            <v>0</v>
          </cell>
        </row>
        <row r="5189">
          <cell r="A5189" t="str">
            <v/>
          </cell>
          <cell r="B5189" t="str">
            <v/>
          </cell>
          <cell r="D5189" t="str">
            <v/>
          </cell>
          <cell r="F5189">
            <v>0</v>
          </cell>
          <cell r="G5189">
            <v>0</v>
          </cell>
        </row>
        <row r="5190">
          <cell r="A5190" t="str">
            <v/>
          </cell>
          <cell r="B5190" t="str">
            <v/>
          </cell>
          <cell r="D5190" t="str">
            <v/>
          </cell>
          <cell r="F5190">
            <v>0</v>
          </cell>
          <cell r="G5190">
            <v>0</v>
          </cell>
        </row>
        <row r="5191">
          <cell r="A5191" t="str">
            <v/>
          </cell>
          <cell r="B5191" t="str">
            <v/>
          </cell>
          <cell r="D5191" t="str">
            <v/>
          </cell>
          <cell r="F5191">
            <v>0</v>
          </cell>
          <cell r="G5191">
            <v>0</v>
          </cell>
        </row>
        <row r="5192">
          <cell r="A5192" t="str">
            <v/>
          </cell>
          <cell r="B5192" t="str">
            <v/>
          </cell>
          <cell r="D5192" t="str">
            <v/>
          </cell>
          <cell r="F5192">
            <v>0</v>
          </cell>
          <cell r="G5192">
            <v>0</v>
          </cell>
        </row>
        <row r="5193">
          <cell r="A5193" t="str">
            <v/>
          </cell>
          <cell r="B5193" t="str">
            <v/>
          </cell>
          <cell r="D5193" t="str">
            <v/>
          </cell>
          <cell r="F5193">
            <v>0</v>
          </cell>
          <cell r="G5193">
            <v>0</v>
          </cell>
        </row>
        <row r="5194">
          <cell r="A5194" t="str">
            <v/>
          </cell>
          <cell r="B5194" t="str">
            <v/>
          </cell>
          <cell r="D5194" t="str">
            <v/>
          </cell>
          <cell r="F5194">
            <v>0</v>
          </cell>
          <cell r="G5194">
            <v>0</v>
          </cell>
        </row>
        <row r="5195">
          <cell r="A5195" t="str">
            <v/>
          </cell>
          <cell r="B5195" t="str">
            <v/>
          </cell>
          <cell r="D5195" t="str">
            <v/>
          </cell>
          <cell r="F5195">
            <v>0</v>
          </cell>
          <cell r="G5195">
            <v>0</v>
          </cell>
        </row>
        <row r="5196">
          <cell r="A5196" t="str">
            <v/>
          </cell>
          <cell r="B5196" t="str">
            <v/>
          </cell>
          <cell r="D5196" t="str">
            <v/>
          </cell>
          <cell r="F5196">
            <v>0</v>
          </cell>
          <cell r="G5196">
            <v>0</v>
          </cell>
        </row>
        <row r="5197">
          <cell r="F5197" t="str">
            <v>Total C</v>
          </cell>
          <cell r="G5197">
            <v>0</v>
          </cell>
        </row>
        <row r="5199">
          <cell r="A5199" t="str">
            <v/>
          </cell>
          <cell r="B5199" t="str">
            <v/>
          </cell>
          <cell r="D5199" t="str">
            <v>Costo  Neto</v>
          </cell>
          <cell r="F5199" t="str">
            <v>Total D=A+B+C</v>
          </cell>
          <cell r="G5199">
            <v>0</v>
          </cell>
        </row>
        <row r="5201">
          <cell r="A5201" t="str">
            <v>ANALISIS DE PRECIOS</v>
          </cell>
        </row>
        <row r="5202">
          <cell r="A5202" t="str">
            <v>COMITENTE:</v>
          </cell>
          <cell r="B5202" t="str">
            <v>DIRECCIÓN DE INFRAESTRUCTURA ESCOLAR</v>
          </cell>
        </row>
        <row r="5203">
          <cell r="A5203" t="str">
            <v>CONTRATISTA:</v>
          </cell>
          <cell r="B5203">
            <v>0</v>
          </cell>
        </row>
        <row r="5204">
          <cell r="A5204" t="str">
            <v>OBRA:</v>
          </cell>
          <cell r="B5204" t="str">
            <v>ESCUELA 24 DE SEPTIEMBRE</v>
          </cell>
          <cell r="F5204" t="str">
            <v>PRECIOS A:</v>
          </cell>
          <cell r="G5204">
            <v>0</v>
          </cell>
        </row>
        <row r="5205">
          <cell r="A5205" t="str">
            <v>UBICACIÓN:</v>
          </cell>
          <cell r="B5205" t="str">
            <v>DEPARTAMENTO JACHAL</v>
          </cell>
        </row>
        <row r="5206">
          <cell r="A5206" t="str">
            <v>RUBRO:</v>
          </cell>
          <cell r="B5206" t="str">
            <v/>
          </cell>
          <cell r="C5206" t="str">
            <v/>
          </cell>
        </row>
        <row r="5207">
          <cell r="A5207" t="str">
            <v>ITEM:</v>
          </cell>
          <cell r="B5207" t="str">
            <v/>
          </cell>
          <cell r="C5207" t="str">
            <v/>
          </cell>
          <cell r="F5207" t="str">
            <v>UNIDAD:</v>
          </cell>
          <cell r="G5207" t="str">
            <v/>
          </cell>
        </row>
        <row r="5209">
          <cell r="A5209" t="str">
            <v>DATOS REDETERMINACION</v>
          </cell>
          <cell r="C5209" t="str">
            <v>DESIGNACION</v>
          </cell>
          <cell r="D5209" t="str">
            <v>U</v>
          </cell>
          <cell r="E5209" t="str">
            <v>Cantidad</v>
          </cell>
          <cell r="F5209" t="str">
            <v>$ Unitarios</v>
          </cell>
          <cell r="G5209" t="str">
            <v>$ Parcial</v>
          </cell>
        </row>
        <row r="5210">
          <cell r="A5210" t="str">
            <v>CÓDIGO</v>
          </cell>
          <cell r="B5210" t="str">
            <v>DESCRIPCIÓN</v>
          </cell>
        </row>
        <row r="5211">
          <cell r="C5211" t="str">
            <v>A - MATERIALES</v>
          </cell>
        </row>
        <row r="5212">
          <cell r="A5212" t="str">
            <v/>
          </cell>
          <cell r="B5212" t="str">
            <v/>
          </cell>
          <cell r="D5212" t="str">
            <v/>
          </cell>
          <cell r="F5212">
            <v>0</v>
          </cell>
          <cell r="G5212">
            <v>0</v>
          </cell>
        </row>
        <row r="5213">
          <cell r="A5213" t="str">
            <v/>
          </cell>
          <cell r="B5213" t="str">
            <v/>
          </cell>
          <cell r="D5213" t="str">
            <v/>
          </cell>
          <cell r="F5213">
            <v>0</v>
          </cell>
          <cell r="G5213">
            <v>0</v>
          </cell>
        </row>
        <row r="5214">
          <cell r="A5214" t="str">
            <v/>
          </cell>
          <cell r="B5214" t="str">
            <v/>
          </cell>
          <cell r="D5214" t="str">
            <v/>
          </cell>
          <cell r="F5214">
            <v>0</v>
          </cell>
          <cell r="G5214">
            <v>0</v>
          </cell>
        </row>
        <row r="5215">
          <cell r="A5215" t="str">
            <v/>
          </cell>
          <cell r="B5215" t="str">
            <v/>
          </cell>
          <cell r="D5215" t="str">
            <v/>
          </cell>
          <cell r="F5215">
            <v>0</v>
          </cell>
          <cell r="G5215">
            <v>0</v>
          </cell>
        </row>
        <row r="5216">
          <cell r="A5216" t="str">
            <v/>
          </cell>
          <cell r="B5216" t="str">
            <v/>
          </cell>
          <cell r="D5216" t="str">
            <v/>
          </cell>
          <cell r="F5216">
            <v>0</v>
          </cell>
          <cell r="G5216">
            <v>0</v>
          </cell>
        </row>
        <row r="5217">
          <cell r="A5217" t="str">
            <v/>
          </cell>
          <cell r="B5217" t="str">
            <v/>
          </cell>
          <cell r="D5217" t="str">
            <v/>
          </cell>
          <cell r="F5217">
            <v>0</v>
          </cell>
          <cell r="G5217">
            <v>0</v>
          </cell>
        </row>
        <row r="5218">
          <cell r="A5218" t="str">
            <v/>
          </cell>
          <cell r="B5218" t="str">
            <v/>
          </cell>
          <cell r="D5218" t="str">
            <v/>
          </cell>
          <cell r="F5218">
            <v>0</v>
          </cell>
          <cell r="G5218">
            <v>0</v>
          </cell>
        </row>
        <row r="5219">
          <cell r="A5219" t="str">
            <v/>
          </cell>
          <cell r="B5219" t="str">
            <v/>
          </cell>
          <cell r="D5219" t="str">
            <v/>
          </cell>
          <cell r="F5219">
            <v>0</v>
          </cell>
          <cell r="G5219">
            <v>0</v>
          </cell>
        </row>
        <row r="5220">
          <cell r="A5220" t="str">
            <v/>
          </cell>
          <cell r="B5220" t="str">
            <v/>
          </cell>
          <cell r="D5220" t="str">
            <v/>
          </cell>
          <cell r="F5220">
            <v>0</v>
          </cell>
          <cell r="G5220">
            <v>0</v>
          </cell>
        </row>
        <row r="5221">
          <cell r="A5221" t="str">
            <v/>
          </cell>
          <cell r="B5221" t="str">
            <v/>
          </cell>
          <cell r="D5221" t="str">
            <v/>
          </cell>
          <cell r="F5221">
            <v>0</v>
          </cell>
          <cell r="G5221">
            <v>0</v>
          </cell>
        </row>
        <row r="5222">
          <cell r="A5222" t="str">
            <v/>
          </cell>
          <cell r="B5222" t="str">
            <v/>
          </cell>
          <cell r="D5222" t="str">
            <v/>
          </cell>
          <cell r="F5222">
            <v>0</v>
          </cell>
          <cell r="G5222">
            <v>0</v>
          </cell>
        </row>
        <row r="5223">
          <cell r="A5223" t="str">
            <v/>
          </cell>
          <cell r="B5223" t="str">
            <v/>
          </cell>
          <cell r="D5223" t="str">
            <v/>
          </cell>
          <cell r="F5223">
            <v>0</v>
          </cell>
          <cell r="G5223">
            <v>0</v>
          </cell>
        </row>
        <row r="5224">
          <cell r="A5224" t="str">
            <v/>
          </cell>
          <cell r="B5224" t="str">
            <v/>
          </cell>
          <cell r="D5224" t="str">
            <v/>
          </cell>
          <cell r="F5224">
            <v>0</v>
          </cell>
          <cell r="G5224">
            <v>0</v>
          </cell>
        </row>
        <row r="5225">
          <cell r="A5225" t="str">
            <v/>
          </cell>
          <cell r="B5225" t="str">
            <v/>
          </cell>
          <cell r="D5225" t="str">
            <v/>
          </cell>
          <cell r="F5225">
            <v>0</v>
          </cell>
          <cell r="G5225">
            <v>0</v>
          </cell>
        </row>
        <row r="5226">
          <cell r="F5226" t="str">
            <v>Total A</v>
          </cell>
          <cell r="G5226">
            <v>0</v>
          </cell>
        </row>
        <row r="5227">
          <cell r="C5227" t="str">
            <v>B - MANO DE OBRA</v>
          </cell>
        </row>
        <row r="5228">
          <cell r="A5228" t="str">
            <v/>
          </cell>
          <cell r="B5228" t="str">
            <v/>
          </cell>
          <cell r="D5228" t="str">
            <v/>
          </cell>
          <cell r="F5228">
            <v>0</v>
          </cell>
          <cell r="G5228">
            <v>0</v>
          </cell>
        </row>
        <row r="5229">
          <cell r="A5229" t="str">
            <v/>
          </cell>
          <cell r="B5229" t="str">
            <v/>
          </cell>
          <cell r="D5229" t="str">
            <v/>
          </cell>
          <cell r="F5229">
            <v>0</v>
          </cell>
          <cell r="G5229">
            <v>0</v>
          </cell>
        </row>
        <row r="5230">
          <cell r="A5230" t="str">
            <v/>
          </cell>
          <cell r="B5230" t="str">
            <v/>
          </cell>
          <cell r="D5230" t="str">
            <v/>
          </cell>
          <cell r="F5230">
            <v>0</v>
          </cell>
          <cell r="G5230">
            <v>0</v>
          </cell>
        </row>
        <row r="5231">
          <cell r="A5231" t="str">
            <v/>
          </cell>
          <cell r="B5231" t="str">
            <v/>
          </cell>
          <cell r="D5231" t="str">
            <v/>
          </cell>
          <cell r="F5231">
            <v>0</v>
          </cell>
          <cell r="G5231">
            <v>0</v>
          </cell>
        </row>
        <row r="5232">
          <cell r="A5232" t="str">
            <v/>
          </cell>
          <cell r="B5232" t="str">
            <v/>
          </cell>
          <cell r="D5232" t="str">
            <v/>
          </cell>
          <cell r="F5232">
            <v>0</v>
          </cell>
          <cell r="G5232">
            <v>0</v>
          </cell>
        </row>
        <row r="5233">
          <cell r="A5233" t="str">
            <v/>
          </cell>
          <cell r="B5233" t="str">
            <v/>
          </cell>
          <cell r="D5233" t="str">
            <v/>
          </cell>
          <cell r="F5233">
            <v>0</v>
          </cell>
          <cell r="G5233">
            <v>0</v>
          </cell>
        </row>
        <row r="5234">
          <cell r="A5234" t="str">
            <v/>
          </cell>
          <cell r="B5234" t="str">
            <v/>
          </cell>
          <cell r="D5234" t="str">
            <v/>
          </cell>
          <cell r="F5234">
            <v>0</v>
          </cell>
          <cell r="G5234">
            <v>0</v>
          </cell>
        </row>
        <row r="5235">
          <cell r="A5235" t="str">
            <v/>
          </cell>
          <cell r="B5235" t="str">
            <v/>
          </cell>
          <cell r="D5235" t="str">
            <v/>
          </cell>
          <cell r="F5235">
            <v>0</v>
          </cell>
          <cell r="G5235">
            <v>0</v>
          </cell>
        </row>
        <row r="5236">
          <cell r="F5236" t="str">
            <v>Total B</v>
          </cell>
          <cell r="G5236">
            <v>0</v>
          </cell>
        </row>
        <row r="5237">
          <cell r="C5237" t="str">
            <v>C - EQUIPOS</v>
          </cell>
        </row>
        <row r="5238">
          <cell r="A5238" t="str">
            <v/>
          </cell>
          <cell r="B5238" t="str">
            <v/>
          </cell>
          <cell r="D5238" t="str">
            <v/>
          </cell>
          <cell r="F5238">
            <v>0</v>
          </cell>
          <cell r="G5238">
            <v>0</v>
          </cell>
        </row>
        <row r="5239">
          <cell r="A5239" t="str">
            <v/>
          </cell>
          <cell r="B5239" t="str">
            <v/>
          </cell>
          <cell r="D5239" t="str">
            <v/>
          </cell>
          <cell r="F5239">
            <v>0</v>
          </cell>
          <cell r="G5239">
            <v>0</v>
          </cell>
        </row>
        <row r="5240">
          <cell r="A5240" t="str">
            <v/>
          </cell>
          <cell r="B5240" t="str">
            <v/>
          </cell>
          <cell r="D5240" t="str">
            <v/>
          </cell>
          <cell r="F5240">
            <v>0</v>
          </cell>
          <cell r="G5240">
            <v>0</v>
          </cell>
        </row>
        <row r="5241">
          <cell r="A5241" t="str">
            <v/>
          </cell>
          <cell r="B5241" t="str">
            <v/>
          </cell>
          <cell r="D5241" t="str">
            <v/>
          </cell>
          <cell r="F5241">
            <v>0</v>
          </cell>
          <cell r="G5241">
            <v>0</v>
          </cell>
        </row>
        <row r="5242">
          <cell r="A5242" t="str">
            <v/>
          </cell>
          <cell r="B5242" t="str">
            <v/>
          </cell>
          <cell r="D5242" t="str">
            <v/>
          </cell>
          <cell r="F5242">
            <v>0</v>
          </cell>
          <cell r="G5242">
            <v>0</v>
          </cell>
        </row>
        <row r="5243">
          <cell r="A5243" t="str">
            <v/>
          </cell>
          <cell r="B5243" t="str">
            <v/>
          </cell>
          <cell r="D5243" t="str">
            <v/>
          </cell>
          <cell r="F5243">
            <v>0</v>
          </cell>
          <cell r="G5243">
            <v>0</v>
          </cell>
        </row>
        <row r="5244">
          <cell r="A5244" t="str">
            <v/>
          </cell>
          <cell r="B5244" t="str">
            <v/>
          </cell>
          <cell r="D5244" t="str">
            <v/>
          </cell>
          <cell r="F5244">
            <v>0</v>
          </cell>
          <cell r="G5244">
            <v>0</v>
          </cell>
        </row>
        <row r="5245">
          <cell r="A5245" t="str">
            <v/>
          </cell>
          <cell r="B5245" t="str">
            <v/>
          </cell>
          <cell r="D5245" t="str">
            <v/>
          </cell>
          <cell r="F5245">
            <v>0</v>
          </cell>
          <cell r="G5245">
            <v>0</v>
          </cell>
        </row>
        <row r="5246">
          <cell r="A5246" t="str">
            <v/>
          </cell>
          <cell r="B5246" t="str">
            <v/>
          </cell>
          <cell r="D5246" t="str">
            <v/>
          </cell>
          <cell r="F5246">
            <v>0</v>
          </cell>
          <cell r="G5246">
            <v>0</v>
          </cell>
        </row>
        <row r="5247">
          <cell r="F5247" t="str">
            <v>Total C</v>
          </cell>
          <cell r="G5247">
            <v>0</v>
          </cell>
        </row>
        <row r="5249">
          <cell r="A5249" t="str">
            <v/>
          </cell>
          <cell r="B5249" t="str">
            <v/>
          </cell>
          <cell r="D5249" t="str">
            <v>Costo  Neto</v>
          </cell>
          <cell r="F5249" t="str">
            <v>Total D=A+B+C</v>
          </cell>
          <cell r="G5249">
            <v>0</v>
          </cell>
        </row>
        <row r="5251">
          <cell r="A5251" t="str">
            <v>ANALISIS DE PRECIOS</v>
          </cell>
        </row>
        <row r="5252">
          <cell r="A5252" t="str">
            <v>COMITENTE:</v>
          </cell>
          <cell r="B5252" t="str">
            <v>DIRECCIÓN DE INFRAESTRUCTURA ESCOLAR</v>
          </cell>
        </row>
        <row r="5253">
          <cell r="A5253" t="str">
            <v>CONTRATISTA:</v>
          </cell>
          <cell r="B5253">
            <v>0</v>
          </cell>
        </row>
        <row r="5254">
          <cell r="A5254" t="str">
            <v>OBRA:</v>
          </cell>
          <cell r="B5254" t="str">
            <v>ESCUELA 24 DE SEPTIEMBRE</v>
          </cell>
          <cell r="F5254" t="str">
            <v>PRECIOS A:</v>
          </cell>
          <cell r="G5254">
            <v>0</v>
          </cell>
        </row>
        <row r="5255">
          <cell r="A5255" t="str">
            <v>UBICACIÓN:</v>
          </cell>
          <cell r="B5255" t="str">
            <v>DEPARTAMENTO JACHAL</v>
          </cell>
        </row>
        <row r="5256">
          <cell r="A5256" t="str">
            <v>RUBRO:</v>
          </cell>
          <cell r="B5256" t="str">
            <v/>
          </cell>
          <cell r="C5256" t="str">
            <v/>
          </cell>
        </row>
        <row r="5257">
          <cell r="A5257" t="str">
            <v>ITEM:</v>
          </cell>
          <cell r="B5257" t="str">
            <v/>
          </cell>
          <cell r="C5257" t="str">
            <v/>
          </cell>
          <cell r="F5257" t="str">
            <v>UNIDAD:</v>
          </cell>
          <cell r="G5257" t="str">
            <v/>
          </cell>
        </row>
        <row r="5259">
          <cell r="A5259" t="str">
            <v>DATOS REDETERMINACION</v>
          </cell>
          <cell r="C5259" t="str">
            <v>DESIGNACION</v>
          </cell>
          <cell r="D5259" t="str">
            <v>U</v>
          </cell>
          <cell r="E5259" t="str">
            <v>Cantidad</v>
          </cell>
          <cell r="F5259" t="str">
            <v>$ Unitarios</v>
          </cell>
          <cell r="G5259" t="str">
            <v>$ Parcial</v>
          </cell>
        </row>
        <row r="5260">
          <cell r="A5260" t="str">
            <v>CÓDIGO</v>
          </cell>
          <cell r="B5260" t="str">
            <v>DESCRIPCIÓN</v>
          </cell>
        </row>
        <row r="5261">
          <cell r="C5261" t="str">
            <v>A - MATERIALES</v>
          </cell>
        </row>
        <row r="5262">
          <cell r="A5262" t="str">
            <v/>
          </cell>
          <cell r="B5262" t="str">
            <v/>
          </cell>
          <cell r="D5262" t="str">
            <v/>
          </cell>
          <cell r="F5262">
            <v>0</v>
          </cell>
          <cell r="G5262">
            <v>0</v>
          </cell>
        </row>
        <row r="5263">
          <cell r="A5263" t="str">
            <v/>
          </cell>
          <cell r="B5263" t="str">
            <v/>
          </cell>
          <cell r="D5263" t="str">
            <v/>
          </cell>
          <cell r="F5263">
            <v>0</v>
          </cell>
          <cell r="G5263">
            <v>0</v>
          </cell>
        </row>
        <row r="5264">
          <cell r="A5264" t="str">
            <v/>
          </cell>
          <cell r="B5264" t="str">
            <v/>
          </cell>
          <cell r="D5264" t="str">
            <v/>
          </cell>
          <cell r="F5264">
            <v>0</v>
          </cell>
          <cell r="G5264">
            <v>0</v>
          </cell>
        </row>
        <row r="5265">
          <cell r="A5265" t="str">
            <v/>
          </cell>
          <cell r="B5265" t="str">
            <v/>
          </cell>
          <cell r="D5265" t="str">
            <v/>
          </cell>
          <cell r="F5265">
            <v>0</v>
          </cell>
          <cell r="G5265">
            <v>0</v>
          </cell>
        </row>
        <row r="5266">
          <cell r="A5266" t="str">
            <v/>
          </cell>
          <cell r="B5266" t="str">
            <v/>
          </cell>
          <cell r="D5266" t="str">
            <v/>
          </cell>
          <cell r="F5266">
            <v>0</v>
          </cell>
          <cell r="G5266">
            <v>0</v>
          </cell>
        </row>
        <row r="5267">
          <cell r="A5267" t="str">
            <v/>
          </cell>
          <cell r="B5267" t="str">
            <v/>
          </cell>
          <cell r="D5267" t="str">
            <v/>
          </cell>
          <cell r="F5267">
            <v>0</v>
          </cell>
          <cell r="G5267">
            <v>0</v>
          </cell>
        </row>
        <row r="5268">
          <cell r="A5268" t="str">
            <v/>
          </cell>
          <cell r="B5268" t="str">
            <v/>
          </cell>
          <cell r="D5268" t="str">
            <v/>
          </cell>
          <cell r="F5268">
            <v>0</v>
          </cell>
          <cell r="G5268">
            <v>0</v>
          </cell>
        </row>
        <row r="5269">
          <cell r="A5269" t="str">
            <v/>
          </cell>
          <cell r="B5269" t="str">
            <v/>
          </cell>
          <cell r="D5269" t="str">
            <v/>
          </cell>
          <cell r="F5269">
            <v>0</v>
          </cell>
          <cell r="G5269">
            <v>0</v>
          </cell>
        </row>
        <row r="5270">
          <cell r="A5270" t="str">
            <v/>
          </cell>
          <cell r="B5270" t="str">
            <v/>
          </cell>
          <cell r="D5270" t="str">
            <v/>
          </cell>
          <cell r="F5270">
            <v>0</v>
          </cell>
          <cell r="G5270">
            <v>0</v>
          </cell>
        </row>
        <row r="5271">
          <cell r="A5271" t="str">
            <v/>
          </cell>
          <cell r="B5271" t="str">
            <v/>
          </cell>
          <cell r="D5271" t="str">
            <v/>
          </cell>
          <cell r="F5271">
            <v>0</v>
          </cell>
          <cell r="G5271">
            <v>0</v>
          </cell>
        </row>
        <row r="5272">
          <cell r="A5272" t="str">
            <v/>
          </cell>
          <cell r="B5272" t="str">
            <v/>
          </cell>
          <cell r="D5272" t="str">
            <v/>
          </cell>
          <cell r="F5272">
            <v>0</v>
          </cell>
          <cell r="G5272">
            <v>0</v>
          </cell>
        </row>
        <row r="5273">
          <cell r="A5273" t="str">
            <v/>
          </cell>
          <cell r="B5273" t="str">
            <v/>
          </cell>
          <cell r="D5273" t="str">
            <v/>
          </cell>
          <cell r="F5273">
            <v>0</v>
          </cell>
          <cell r="G5273">
            <v>0</v>
          </cell>
        </row>
        <row r="5274">
          <cell r="A5274" t="str">
            <v/>
          </cell>
          <cell r="B5274" t="str">
            <v/>
          </cell>
          <cell r="D5274" t="str">
            <v/>
          </cell>
          <cell r="F5274">
            <v>0</v>
          </cell>
          <cell r="G5274">
            <v>0</v>
          </cell>
        </row>
        <row r="5275">
          <cell r="A5275" t="str">
            <v/>
          </cell>
          <cell r="B5275" t="str">
            <v/>
          </cell>
          <cell r="D5275" t="str">
            <v/>
          </cell>
          <cell r="F5275">
            <v>0</v>
          </cell>
          <cell r="G5275">
            <v>0</v>
          </cell>
        </row>
        <row r="5276">
          <cell r="F5276" t="str">
            <v>Total A</v>
          </cell>
          <cell r="G5276">
            <v>0</v>
          </cell>
        </row>
        <row r="5277">
          <cell r="C5277" t="str">
            <v>B - MANO DE OBRA</v>
          </cell>
        </row>
        <row r="5278">
          <cell r="A5278" t="str">
            <v/>
          </cell>
          <cell r="B5278" t="str">
            <v/>
          </cell>
          <cell r="D5278" t="str">
            <v/>
          </cell>
          <cell r="F5278">
            <v>0</v>
          </cell>
          <cell r="G5278">
            <v>0</v>
          </cell>
        </row>
        <row r="5279">
          <cell r="A5279" t="str">
            <v/>
          </cell>
          <cell r="B5279" t="str">
            <v/>
          </cell>
          <cell r="D5279" t="str">
            <v/>
          </cell>
          <cell r="F5279">
            <v>0</v>
          </cell>
          <cell r="G5279">
            <v>0</v>
          </cell>
        </row>
        <row r="5280">
          <cell r="A5280" t="str">
            <v/>
          </cell>
          <cell r="B5280" t="str">
            <v/>
          </cell>
          <cell r="D5280" t="str">
            <v/>
          </cell>
          <cell r="F5280">
            <v>0</v>
          </cell>
          <cell r="G5280">
            <v>0</v>
          </cell>
        </row>
        <row r="5281">
          <cell r="A5281" t="str">
            <v/>
          </cell>
          <cell r="B5281" t="str">
            <v/>
          </cell>
          <cell r="D5281" t="str">
            <v/>
          </cell>
          <cell r="F5281">
            <v>0</v>
          </cell>
          <cell r="G5281">
            <v>0</v>
          </cell>
        </row>
        <row r="5282">
          <cell r="A5282" t="str">
            <v/>
          </cell>
          <cell r="B5282" t="str">
            <v/>
          </cell>
          <cell r="D5282" t="str">
            <v/>
          </cell>
          <cell r="F5282">
            <v>0</v>
          </cell>
          <cell r="G5282">
            <v>0</v>
          </cell>
        </row>
        <row r="5283">
          <cell r="A5283" t="str">
            <v/>
          </cell>
          <cell r="B5283" t="str">
            <v/>
          </cell>
          <cell r="D5283" t="str">
            <v/>
          </cell>
          <cell r="F5283">
            <v>0</v>
          </cell>
          <cell r="G5283">
            <v>0</v>
          </cell>
        </row>
        <row r="5284">
          <cell r="A5284" t="str">
            <v/>
          </cell>
          <cell r="B5284" t="str">
            <v/>
          </cell>
          <cell r="D5284" t="str">
            <v/>
          </cell>
          <cell r="F5284">
            <v>0</v>
          </cell>
          <cell r="G5284">
            <v>0</v>
          </cell>
        </row>
        <row r="5285">
          <cell r="A5285" t="str">
            <v/>
          </cell>
          <cell r="B5285" t="str">
            <v/>
          </cell>
          <cell r="D5285" t="str">
            <v/>
          </cell>
          <cell r="F5285">
            <v>0</v>
          </cell>
          <cell r="G5285">
            <v>0</v>
          </cell>
        </row>
        <row r="5286">
          <cell r="F5286" t="str">
            <v>Total B</v>
          </cell>
          <cell r="G5286">
            <v>0</v>
          </cell>
        </row>
        <row r="5287">
          <cell r="C5287" t="str">
            <v>C - EQUIPOS</v>
          </cell>
        </row>
        <row r="5288">
          <cell r="A5288" t="str">
            <v/>
          </cell>
          <cell r="B5288" t="str">
            <v/>
          </cell>
          <cell r="D5288" t="str">
            <v/>
          </cell>
          <cell r="F5288">
            <v>0</v>
          </cell>
          <cell r="G5288">
            <v>0</v>
          </cell>
        </row>
        <row r="5289">
          <cell r="A5289" t="str">
            <v/>
          </cell>
          <cell r="B5289" t="str">
            <v/>
          </cell>
          <cell r="D5289" t="str">
            <v/>
          </cell>
          <cell r="F5289">
            <v>0</v>
          </cell>
          <cell r="G5289">
            <v>0</v>
          </cell>
        </row>
        <row r="5290">
          <cell r="A5290" t="str">
            <v/>
          </cell>
          <cell r="B5290" t="str">
            <v/>
          </cell>
          <cell r="D5290" t="str">
            <v/>
          </cell>
          <cell r="F5290">
            <v>0</v>
          </cell>
          <cell r="G5290">
            <v>0</v>
          </cell>
        </row>
        <row r="5291">
          <cell r="A5291" t="str">
            <v/>
          </cell>
          <cell r="B5291" t="str">
            <v/>
          </cell>
          <cell r="D5291" t="str">
            <v/>
          </cell>
          <cell r="F5291">
            <v>0</v>
          </cell>
          <cell r="G5291">
            <v>0</v>
          </cell>
        </row>
        <row r="5292">
          <cell r="A5292" t="str">
            <v/>
          </cell>
          <cell r="B5292" t="str">
            <v/>
          </cell>
          <cell r="D5292" t="str">
            <v/>
          </cell>
          <cell r="F5292">
            <v>0</v>
          </cell>
          <cell r="G5292">
            <v>0</v>
          </cell>
        </row>
        <row r="5293">
          <cell r="A5293" t="str">
            <v/>
          </cell>
          <cell r="B5293" t="str">
            <v/>
          </cell>
          <cell r="D5293" t="str">
            <v/>
          </cell>
          <cell r="F5293">
            <v>0</v>
          </cell>
          <cell r="G5293">
            <v>0</v>
          </cell>
        </row>
        <row r="5294">
          <cell r="A5294" t="str">
            <v/>
          </cell>
          <cell r="B5294" t="str">
            <v/>
          </cell>
          <cell r="D5294" t="str">
            <v/>
          </cell>
          <cell r="F5294">
            <v>0</v>
          </cell>
          <cell r="G5294">
            <v>0</v>
          </cell>
        </row>
        <row r="5295">
          <cell r="A5295" t="str">
            <v/>
          </cell>
          <cell r="B5295" t="str">
            <v/>
          </cell>
          <cell r="D5295" t="str">
            <v/>
          </cell>
          <cell r="F5295">
            <v>0</v>
          </cell>
          <cell r="G5295">
            <v>0</v>
          </cell>
        </row>
        <row r="5296">
          <cell r="A5296" t="str">
            <v/>
          </cell>
          <cell r="B5296" t="str">
            <v/>
          </cell>
          <cell r="D5296" t="str">
            <v/>
          </cell>
          <cell r="F5296">
            <v>0</v>
          </cell>
          <cell r="G5296">
            <v>0</v>
          </cell>
        </row>
        <row r="5297">
          <cell r="F5297" t="str">
            <v>Total C</v>
          </cell>
          <cell r="G5297">
            <v>0</v>
          </cell>
        </row>
        <row r="5299">
          <cell r="A5299" t="str">
            <v/>
          </cell>
          <cell r="B5299" t="str">
            <v/>
          </cell>
          <cell r="D5299" t="str">
            <v>Costo  Neto</v>
          </cell>
          <cell r="F5299" t="str">
            <v>Total D=A+B+C</v>
          </cell>
          <cell r="G5299">
            <v>0</v>
          </cell>
        </row>
        <row r="5301">
          <cell r="A5301" t="str">
            <v>ANALISIS DE PRECIOS</v>
          </cell>
        </row>
        <row r="5302">
          <cell r="A5302" t="str">
            <v>COMITENTE:</v>
          </cell>
          <cell r="B5302" t="str">
            <v>DIRECCIÓN DE INFRAESTRUCTURA ESCOLAR</v>
          </cell>
        </row>
        <row r="5303">
          <cell r="A5303" t="str">
            <v>CONTRATISTA:</v>
          </cell>
          <cell r="B5303">
            <v>0</v>
          </cell>
        </row>
        <row r="5304">
          <cell r="A5304" t="str">
            <v>OBRA:</v>
          </cell>
          <cell r="B5304" t="str">
            <v>ESCUELA 24 DE SEPTIEMBRE</v>
          </cell>
          <cell r="F5304" t="str">
            <v>PRECIOS A:</v>
          </cell>
          <cell r="G5304">
            <v>0</v>
          </cell>
        </row>
        <row r="5305">
          <cell r="A5305" t="str">
            <v>UBICACIÓN:</v>
          </cell>
          <cell r="B5305" t="str">
            <v>DEPARTAMENTO JACHAL</v>
          </cell>
        </row>
        <row r="5306">
          <cell r="A5306" t="str">
            <v>RUBRO:</v>
          </cell>
          <cell r="B5306" t="str">
            <v/>
          </cell>
          <cell r="C5306" t="str">
            <v/>
          </cell>
        </row>
        <row r="5307">
          <cell r="A5307" t="str">
            <v>ITEM:</v>
          </cell>
          <cell r="B5307" t="str">
            <v/>
          </cell>
          <cell r="C5307" t="str">
            <v/>
          </cell>
          <cell r="F5307" t="str">
            <v>UNIDAD:</v>
          </cell>
          <cell r="G5307" t="str">
            <v/>
          </cell>
        </row>
        <row r="5309">
          <cell r="A5309" t="str">
            <v>DATOS REDETERMINACION</v>
          </cell>
          <cell r="C5309" t="str">
            <v>DESIGNACION</v>
          </cell>
          <cell r="D5309" t="str">
            <v>U</v>
          </cell>
          <cell r="E5309" t="str">
            <v>Cantidad</v>
          </cell>
          <cell r="F5309" t="str">
            <v>$ Unitarios</v>
          </cell>
          <cell r="G5309" t="str">
            <v>$ Parcial</v>
          </cell>
        </row>
        <row r="5310">
          <cell r="A5310" t="str">
            <v>CÓDIGO</v>
          </cell>
          <cell r="B5310" t="str">
            <v>DESCRIPCIÓN</v>
          </cell>
        </row>
        <row r="5311">
          <cell r="C5311" t="str">
            <v>A - MATERIALES</v>
          </cell>
        </row>
        <row r="5312">
          <cell r="A5312" t="str">
            <v/>
          </cell>
          <cell r="B5312" t="str">
            <v/>
          </cell>
          <cell r="D5312" t="str">
            <v/>
          </cell>
          <cell r="F5312">
            <v>0</v>
          </cell>
          <cell r="G5312">
            <v>0</v>
          </cell>
        </row>
        <row r="5313">
          <cell r="A5313" t="str">
            <v/>
          </cell>
          <cell r="B5313" t="str">
            <v/>
          </cell>
          <cell r="D5313" t="str">
            <v/>
          </cell>
          <cell r="F5313">
            <v>0</v>
          </cell>
          <cell r="G5313">
            <v>0</v>
          </cell>
        </row>
        <row r="5314">
          <cell r="A5314" t="str">
            <v/>
          </cell>
          <cell r="B5314" t="str">
            <v/>
          </cell>
          <cell r="D5314" t="str">
            <v/>
          </cell>
          <cell r="F5314">
            <v>0</v>
          </cell>
          <cell r="G5314">
            <v>0</v>
          </cell>
        </row>
        <row r="5315">
          <cell r="A5315" t="str">
            <v/>
          </cell>
          <cell r="B5315" t="str">
            <v/>
          </cell>
          <cell r="D5315" t="str">
            <v/>
          </cell>
          <cell r="F5315">
            <v>0</v>
          </cell>
          <cell r="G5315">
            <v>0</v>
          </cell>
        </row>
        <row r="5316">
          <cell r="A5316" t="str">
            <v/>
          </cell>
          <cell r="B5316" t="str">
            <v/>
          </cell>
          <cell r="D5316" t="str">
            <v/>
          </cell>
          <cell r="F5316">
            <v>0</v>
          </cell>
          <cell r="G5316">
            <v>0</v>
          </cell>
        </row>
        <row r="5317">
          <cell r="A5317" t="str">
            <v/>
          </cell>
          <cell r="B5317" t="str">
            <v/>
          </cell>
          <cell r="D5317" t="str">
            <v/>
          </cell>
          <cell r="F5317">
            <v>0</v>
          </cell>
          <cell r="G5317">
            <v>0</v>
          </cell>
        </row>
        <row r="5318">
          <cell r="A5318" t="str">
            <v/>
          </cell>
          <cell r="B5318" t="str">
            <v/>
          </cell>
          <cell r="D5318" t="str">
            <v/>
          </cell>
          <cell r="F5318">
            <v>0</v>
          </cell>
          <cell r="G5318">
            <v>0</v>
          </cell>
        </row>
        <row r="5319">
          <cell r="A5319" t="str">
            <v/>
          </cell>
          <cell r="B5319" t="str">
            <v/>
          </cell>
          <cell r="D5319" t="str">
            <v/>
          </cell>
          <cell r="F5319">
            <v>0</v>
          </cell>
          <cell r="G5319">
            <v>0</v>
          </cell>
        </row>
        <row r="5320">
          <cell r="A5320" t="str">
            <v/>
          </cell>
          <cell r="B5320" t="str">
            <v/>
          </cell>
          <cell r="D5320" t="str">
            <v/>
          </cell>
          <cell r="F5320">
            <v>0</v>
          </cell>
          <cell r="G5320">
            <v>0</v>
          </cell>
        </row>
        <row r="5321">
          <cell r="A5321" t="str">
            <v/>
          </cell>
          <cell r="B5321" t="str">
            <v/>
          </cell>
          <cell r="D5321" t="str">
            <v/>
          </cell>
          <cell r="F5321">
            <v>0</v>
          </cell>
          <cell r="G5321">
            <v>0</v>
          </cell>
        </row>
        <row r="5322">
          <cell r="A5322" t="str">
            <v/>
          </cell>
          <cell r="B5322" t="str">
            <v/>
          </cell>
          <cell r="D5322" t="str">
            <v/>
          </cell>
          <cell r="F5322">
            <v>0</v>
          </cell>
          <cell r="G5322">
            <v>0</v>
          </cell>
        </row>
        <row r="5323">
          <cell r="A5323" t="str">
            <v/>
          </cell>
          <cell r="B5323" t="str">
            <v/>
          </cell>
          <cell r="D5323" t="str">
            <v/>
          </cell>
          <cell r="F5323">
            <v>0</v>
          </cell>
          <cell r="G5323">
            <v>0</v>
          </cell>
        </row>
        <row r="5324">
          <cell r="A5324" t="str">
            <v/>
          </cell>
          <cell r="B5324" t="str">
            <v/>
          </cell>
          <cell r="D5324" t="str">
            <v/>
          </cell>
          <cell r="F5324">
            <v>0</v>
          </cell>
          <cell r="G5324">
            <v>0</v>
          </cell>
        </row>
        <row r="5325">
          <cell r="A5325" t="str">
            <v/>
          </cell>
          <cell r="B5325" t="str">
            <v/>
          </cell>
          <cell r="D5325" t="str">
            <v/>
          </cell>
          <cell r="F5325">
            <v>0</v>
          </cell>
          <cell r="G5325">
            <v>0</v>
          </cell>
        </row>
        <row r="5326">
          <cell r="F5326" t="str">
            <v>Total A</v>
          </cell>
          <cell r="G5326">
            <v>0</v>
          </cell>
        </row>
        <row r="5327">
          <cell r="C5327" t="str">
            <v>B - MANO DE OBRA</v>
          </cell>
        </row>
        <row r="5328">
          <cell r="A5328" t="str">
            <v/>
          </cell>
          <cell r="B5328" t="str">
            <v/>
          </cell>
          <cell r="D5328" t="str">
            <v/>
          </cell>
          <cell r="F5328">
            <v>0</v>
          </cell>
          <cell r="G5328">
            <v>0</v>
          </cell>
        </row>
        <row r="5329">
          <cell r="A5329" t="str">
            <v/>
          </cell>
          <cell r="B5329" t="str">
            <v/>
          </cell>
          <cell r="D5329" t="str">
            <v/>
          </cell>
          <cell r="F5329">
            <v>0</v>
          </cell>
          <cell r="G5329">
            <v>0</v>
          </cell>
        </row>
        <row r="5330">
          <cell r="A5330" t="str">
            <v/>
          </cell>
          <cell r="B5330" t="str">
            <v/>
          </cell>
          <cell r="D5330" t="str">
            <v/>
          </cell>
          <cell r="F5330">
            <v>0</v>
          </cell>
          <cell r="G5330">
            <v>0</v>
          </cell>
        </row>
        <row r="5331">
          <cell r="A5331" t="str">
            <v/>
          </cell>
          <cell r="B5331" t="str">
            <v/>
          </cell>
          <cell r="D5331" t="str">
            <v/>
          </cell>
          <cell r="F5331">
            <v>0</v>
          </cell>
          <cell r="G5331">
            <v>0</v>
          </cell>
        </row>
        <row r="5332">
          <cell r="A5332" t="str">
            <v/>
          </cell>
          <cell r="B5332" t="str">
            <v/>
          </cell>
          <cell r="D5332" t="str">
            <v/>
          </cell>
          <cell r="F5332">
            <v>0</v>
          </cell>
          <cell r="G5332">
            <v>0</v>
          </cell>
        </row>
        <row r="5333">
          <cell r="A5333" t="str">
            <v/>
          </cell>
          <cell r="B5333" t="str">
            <v/>
          </cell>
          <cell r="D5333" t="str">
            <v/>
          </cell>
          <cell r="F5333">
            <v>0</v>
          </cell>
          <cell r="G5333">
            <v>0</v>
          </cell>
        </row>
        <row r="5334">
          <cell r="A5334" t="str">
            <v/>
          </cell>
          <cell r="B5334" t="str">
            <v/>
          </cell>
          <cell r="D5334" t="str">
            <v/>
          </cell>
          <cell r="F5334">
            <v>0</v>
          </cell>
          <cell r="G5334">
            <v>0</v>
          </cell>
        </row>
        <row r="5335">
          <cell r="A5335" t="str">
            <v/>
          </cell>
          <cell r="B5335" t="str">
            <v/>
          </cell>
          <cell r="D5335" t="str">
            <v/>
          </cell>
          <cell r="F5335">
            <v>0</v>
          </cell>
          <cell r="G5335">
            <v>0</v>
          </cell>
        </row>
        <row r="5336">
          <cell r="F5336" t="str">
            <v>Total B</v>
          </cell>
          <cell r="G5336">
            <v>0</v>
          </cell>
        </row>
        <row r="5337">
          <cell r="C5337" t="str">
            <v>C - EQUIPOS</v>
          </cell>
        </row>
        <row r="5338">
          <cell r="A5338" t="str">
            <v/>
          </cell>
          <cell r="B5338" t="str">
            <v/>
          </cell>
          <cell r="D5338" t="str">
            <v/>
          </cell>
          <cell r="F5338">
            <v>0</v>
          </cell>
          <cell r="G5338">
            <v>0</v>
          </cell>
        </row>
        <row r="5339">
          <cell r="A5339" t="str">
            <v/>
          </cell>
          <cell r="B5339" t="str">
            <v/>
          </cell>
          <cell r="D5339" t="str">
            <v/>
          </cell>
          <cell r="F5339">
            <v>0</v>
          </cell>
          <cell r="G5339">
            <v>0</v>
          </cell>
        </row>
        <row r="5340">
          <cell r="A5340" t="str">
            <v/>
          </cell>
          <cell r="B5340" t="str">
            <v/>
          </cell>
          <cell r="D5340" t="str">
            <v/>
          </cell>
          <cell r="F5340">
            <v>0</v>
          </cell>
          <cell r="G5340">
            <v>0</v>
          </cell>
        </row>
        <row r="5341">
          <cell r="A5341" t="str">
            <v/>
          </cell>
          <cell r="B5341" t="str">
            <v/>
          </cell>
          <cell r="D5341" t="str">
            <v/>
          </cell>
          <cell r="F5341">
            <v>0</v>
          </cell>
          <cell r="G5341">
            <v>0</v>
          </cell>
        </row>
        <row r="5342">
          <cell r="A5342" t="str">
            <v/>
          </cell>
          <cell r="B5342" t="str">
            <v/>
          </cell>
          <cell r="D5342" t="str">
            <v/>
          </cell>
          <cell r="F5342">
            <v>0</v>
          </cell>
          <cell r="G5342">
            <v>0</v>
          </cell>
        </row>
        <row r="5343">
          <cell r="A5343" t="str">
            <v/>
          </cell>
          <cell r="B5343" t="str">
            <v/>
          </cell>
          <cell r="D5343" t="str">
            <v/>
          </cell>
          <cell r="F5343">
            <v>0</v>
          </cell>
          <cell r="G5343">
            <v>0</v>
          </cell>
        </row>
        <row r="5344">
          <cell r="A5344" t="str">
            <v/>
          </cell>
          <cell r="B5344" t="str">
            <v/>
          </cell>
          <cell r="D5344" t="str">
            <v/>
          </cell>
          <cell r="F5344">
            <v>0</v>
          </cell>
          <cell r="G5344">
            <v>0</v>
          </cell>
        </row>
        <row r="5345">
          <cell r="A5345" t="str">
            <v/>
          </cell>
          <cell r="B5345" t="str">
            <v/>
          </cell>
          <cell r="D5345" t="str">
            <v/>
          </cell>
          <cell r="F5345">
            <v>0</v>
          </cell>
          <cell r="G5345">
            <v>0</v>
          </cell>
        </row>
        <row r="5346">
          <cell r="A5346" t="str">
            <v/>
          </cell>
          <cell r="B5346" t="str">
            <v/>
          </cell>
          <cell r="D5346" t="str">
            <v/>
          </cell>
          <cell r="F5346">
            <v>0</v>
          </cell>
          <cell r="G5346">
            <v>0</v>
          </cell>
        </row>
        <row r="5347">
          <cell r="F5347" t="str">
            <v>Total C</v>
          </cell>
          <cell r="G5347">
            <v>0</v>
          </cell>
        </row>
        <row r="5349">
          <cell r="A5349" t="str">
            <v/>
          </cell>
          <cell r="B5349" t="str">
            <v/>
          </cell>
          <cell r="D5349" t="str">
            <v>Costo  Neto</v>
          </cell>
          <cell r="F5349" t="str">
            <v>Total D=A+B+C</v>
          </cell>
          <cell r="G5349">
            <v>0</v>
          </cell>
        </row>
        <row r="5351">
          <cell r="A5351" t="str">
            <v>ANALISIS DE PRECIOS</v>
          </cell>
        </row>
        <row r="5352">
          <cell r="A5352" t="str">
            <v>COMITENTE:</v>
          </cell>
          <cell r="B5352" t="str">
            <v>DIRECCIÓN DE INFRAESTRUCTURA ESCOLAR</v>
          </cell>
        </row>
        <row r="5353">
          <cell r="A5353" t="str">
            <v>CONTRATISTA:</v>
          </cell>
          <cell r="B5353">
            <v>0</v>
          </cell>
        </row>
        <row r="5354">
          <cell r="A5354" t="str">
            <v>OBRA:</v>
          </cell>
          <cell r="B5354" t="str">
            <v>ESCUELA 24 DE SEPTIEMBRE</v>
          </cell>
          <cell r="F5354" t="str">
            <v>PRECIOS A:</v>
          </cell>
          <cell r="G5354">
            <v>0</v>
          </cell>
        </row>
        <row r="5355">
          <cell r="A5355" t="str">
            <v>UBICACIÓN:</v>
          </cell>
          <cell r="B5355" t="str">
            <v>DEPARTAMENTO JACHAL</v>
          </cell>
        </row>
        <row r="5356">
          <cell r="A5356" t="str">
            <v>RUBRO:</v>
          </cell>
          <cell r="B5356" t="str">
            <v/>
          </cell>
          <cell r="C5356" t="str">
            <v/>
          </cell>
        </row>
        <row r="5357">
          <cell r="A5357" t="str">
            <v>ITEM:</v>
          </cell>
          <cell r="B5357" t="str">
            <v/>
          </cell>
          <cell r="C5357" t="str">
            <v/>
          </cell>
          <cell r="F5357" t="str">
            <v>UNIDAD:</v>
          </cell>
          <cell r="G5357" t="str">
            <v/>
          </cell>
        </row>
        <row r="5359">
          <cell r="A5359" t="str">
            <v>DATOS REDETERMINACION</v>
          </cell>
          <cell r="C5359" t="str">
            <v>DESIGNACION</v>
          </cell>
          <cell r="D5359" t="str">
            <v>U</v>
          </cell>
          <cell r="E5359" t="str">
            <v>Cantidad</v>
          </cell>
          <cell r="F5359" t="str">
            <v>$ Unitarios</v>
          </cell>
          <cell r="G5359" t="str">
            <v>$ Parcial</v>
          </cell>
        </row>
        <row r="5360">
          <cell r="A5360" t="str">
            <v>CÓDIGO</v>
          </cell>
          <cell r="B5360" t="str">
            <v>DESCRIPCIÓN</v>
          </cell>
        </row>
        <row r="5361">
          <cell r="C5361" t="str">
            <v>A - MATERIALES</v>
          </cell>
        </row>
        <row r="5362">
          <cell r="A5362" t="str">
            <v/>
          </cell>
          <cell r="B5362" t="str">
            <v/>
          </cell>
          <cell r="D5362" t="str">
            <v/>
          </cell>
          <cell r="F5362">
            <v>0</v>
          </cell>
          <cell r="G5362">
            <v>0</v>
          </cell>
        </row>
        <row r="5363">
          <cell r="A5363" t="str">
            <v/>
          </cell>
          <cell r="B5363" t="str">
            <v/>
          </cell>
          <cell r="D5363" t="str">
            <v/>
          </cell>
          <cell r="F5363">
            <v>0</v>
          </cell>
          <cell r="G5363">
            <v>0</v>
          </cell>
        </row>
        <row r="5364">
          <cell r="A5364" t="str">
            <v/>
          </cell>
          <cell r="B5364" t="str">
            <v/>
          </cell>
          <cell r="D5364" t="str">
            <v/>
          </cell>
          <cell r="F5364">
            <v>0</v>
          </cell>
          <cell r="G5364">
            <v>0</v>
          </cell>
        </row>
        <row r="5365">
          <cell r="A5365" t="str">
            <v/>
          </cell>
          <cell r="B5365" t="str">
            <v/>
          </cell>
          <cell r="D5365" t="str">
            <v/>
          </cell>
          <cell r="F5365">
            <v>0</v>
          </cell>
          <cell r="G5365">
            <v>0</v>
          </cell>
        </row>
        <row r="5366">
          <cell r="A5366" t="str">
            <v/>
          </cell>
          <cell r="B5366" t="str">
            <v/>
          </cell>
          <cell r="D5366" t="str">
            <v/>
          </cell>
          <cell r="F5366">
            <v>0</v>
          </cell>
          <cell r="G5366">
            <v>0</v>
          </cell>
        </row>
        <row r="5367">
          <cell r="A5367" t="str">
            <v/>
          </cell>
          <cell r="B5367" t="str">
            <v/>
          </cell>
          <cell r="D5367" t="str">
            <v/>
          </cell>
          <cell r="F5367">
            <v>0</v>
          </cell>
          <cell r="G5367">
            <v>0</v>
          </cell>
        </row>
        <row r="5368">
          <cell r="A5368" t="str">
            <v/>
          </cell>
          <cell r="B5368" t="str">
            <v/>
          </cell>
          <cell r="D5368" t="str">
            <v/>
          </cell>
          <cell r="F5368">
            <v>0</v>
          </cell>
          <cell r="G5368">
            <v>0</v>
          </cell>
        </row>
        <row r="5369">
          <cell r="A5369" t="str">
            <v/>
          </cell>
          <cell r="B5369" t="str">
            <v/>
          </cell>
          <cell r="D5369" t="str">
            <v/>
          </cell>
          <cell r="F5369">
            <v>0</v>
          </cell>
          <cell r="G5369">
            <v>0</v>
          </cell>
        </row>
        <row r="5370">
          <cell r="A5370" t="str">
            <v/>
          </cell>
          <cell r="B5370" t="str">
            <v/>
          </cell>
          <cell r="D5370" t="str">
            <v/>
          </cell>
          <cell r="F5370">
            <v>0</v>
          </cell>
          <cell r="G5370">
            <v>0</v>
          </cell>
        </row>
        <row r="5371">
          <cell r="A5371" t="str">
            <v/>
          </cell>
          <cell r="B5371" t="str">
            <v/>
          </cell>
          <cell r="D5371" t="str">
            <v/>
          </cell>
          <cell r="F5371">
            <v>0</v>
          </cell>
          <cell r="G5371">
            <v>0</v>
          </cell>
        </row>
        <row r="5372">
          <cell r="A5372" t="str">
            <v/>
          </cell>
          <cell r="B5372" t="str">
            <v/>
          </cell>
          <cell r="D5372" t="str">
            <v/>
          </cell>
          <cell r="F5372">
            <v>0</v>
          </cell>
          <cell r="G5372">
            <v>0</v>
          </cell>
        </row>
        <row r="5373">
          <cell r="A5373" t="str">
            <v/>
          </cell>
          <cell r="B5373" t="str">
            <v/>
          </cell>
          <cell r="D5373" t="str">
            <v/>
          </cell>
          <cell r="F5373">
            <v>0</v>
          </cell>
          <cell r="G5373">
            <v>0</v>
          </cell>
        </row>
        <row r="5374">
          <cell r="A5374" t="str">
            <v/>
          </cell>
          <cell r="B5374" t="str">
            <v/>
          </cell>
          <cell r="D5374" t="str">
            <v/>
          </cell>
          <cell r="F5374">
            <v>0</v>
          </cell>
          <cell r="G5374">
            <v>0</v>
          </cell>
        </row>
        <row r="5375">
          <cell r="A5375" t="str">
            <v/>
          </cell>
          <cell r="B5375" t="str">
            <v/>
          </cell>
          <cell r="D5375" t="str">
            <v/>
          </cell>
          <cell r="F5375">
            <v>0</v>
          </cell>
          <cell r="G5375">
            <v>0</v>
          </cell>
        </row>
        <row r="5376">
          <cell r="F5376" t="str">
            <v>Total A</v>
          </cell>
          <cell r="G5376">
            <v>0</v>
          </cell>
        </row>
        <row r="5377">
          <cell r="C5377" t="str">
            <v>B - MANO DE OBRA</v>
          </cell>
        </row>
        <row r="5378">
          <cell r="A5378" t="str">
            <v/>
          </cell>
          <cell r="B5378" t="str">
            <v/>
          </cell>
          <cell r="D5378" t="str">
            <v/>
          </cell>
          <cell r="F5378">
            <v>0</v>
          </cell>
          <cell r="G5378">
            <v>0</v>
          </cell>
        </row>
        <row r="5379">
          <cell r="A5379" t="str">
            <v/>
          </cell>
          <cell r="B5379" t="str">
            <v/>
          </cell>
          <cell r="D5379" t="str">
            <v/>
          </cell>
          <cell r="F5379">
            <v>0</v>
          </cell>
          <cell r="G5379">
            <v>0</v>
          </cell>
        </row>
        <row r="5380">
          <cell r="A5380" t="str">
            <v/>
          </cell>
          <cell r="B5380" t="str">
            <v/>
          </cell>
          <cell r="D5380" t="str">
            <v/>
          </cell>
          <cell r="F5380">
            <v>0</v>
          </cell>
          <cell r="G5380">
            <v>0</v>
          </cell>
        </row>
        <row r="5381">
          <cell r="A5381" t="str">
            <v/>
          </cell>
          <cell r="B5381" t="str">
            <v/>
          </cell>
          <cell r="D5381" t="str">
            <v/>
          </cell>
          <cell r="F5381">
            <v>0</v>
          </cell>
          <cell r="G5381">
            <v>0</v>
          </cell>
        </row>
        <row r="5382">
          <cell r="A5382" t="str">
            <v/>
          </cell>
          <cell r="B5382" t="str">
            <v/>
          </cell>
          <cell r="D5382" t="str">
            <v/>
          </cell>
          <cell r="F5382">
            <v>0</v>
          </cell>
          <cell r="G5382">
            <v>0</v>
          </cell>
        </row>
        <row r="5383">
          <cell r="A5383" t="str">
            <v/>
          </cell>
          <cell r="B5383" t="str">
            <v/>
          </cell>
          <cell r="D5383" t="str">
            <v/>
          </cell>
          <cell r="F5383">
            <v>0</v>
          </cell>
          <cell r="G5383">
            <v>0</v>
          </cell>
        </row>
        <row r="5384">
          <cell r="A5384" t="str">
            <v/>
          </cell>
          <cell r="B5384" t="str">
            <v/>
          </cell>
          <cell r="D5384" t="str">
            <v/>
          </cell>
          <cell r="F5384">
            <v>0</v>
          </cell>
          <cell r="G5384">
            <v>0</v>
          </cell>
        </row>
        <row r="5385">
          <cell r="A5385" t="str">
            <v/>
          </cell>
          <cell r="B5385" t="str">
            <v/>
          </cell>
          <cell r="D5385" t="str">
            <v/>
          </cell>
          <cell r="F5385">
            <v>0</v>
          </cell>
          <cell r="G5385">
            <v>0</v>
          </cell>
        </row>
        <row r="5386">
          <cell r="F5386" t="str">
            <v>Total B</v>
          </cell>
          <cell r="G5386">
            <v>0</v>
          </cell>
        </row>
        <row r="5387">
          <cell r="C5387" t="str">
            <v>C - EQUIPOS</v>
          </cell>
        </row>
        <row r="5388">
          <cell r="A5388" t="str">
            <v/>
          </cell>
          <cell r="B5388" t="str">
            <v/>
          </cell>
          <cell r="D5388" t="str">
            <v/>
          </cell>
          <cell r="F5388">
            <v>0</v>
          </cell>
          <cell r="G5388">
            <v>0</v>
          </cell>
        </row>
        <row r="5389">
          <cell r="A5389" t="str">
            <v/>
          </cell>
          <cell r="B5389" t="str">
            <v/>
          </cell>
          <cell r="D5389" t="str">
            <v/>
          </cell>
          <cell r="F5389">
            <v>0</v>
          </cell>
          <cell r="G5389">
            <v>0</v>
          </cell>
        </row>
        <row r="5390">
          <cell r="A5390" t="str">
            <v/>
          </cell>
          <cell r="B5390" t="str">
            <v/>
          </cell>
          <cell r="D5390" t="str">
            <v/>
          </cell>
          <cell r="F5390">
            <v>0</v>
          </cell>
          <cell r="G5390">
            <v>0</v>
          </cell>
        </row>
        <row r="5391">
          <cell r="A5391" t="str">
            <v/>
          </cell>
          <cell r="B5391" t="str">
            <v/>
          </cell>
          <cell r="D5391" t="str">
            <v/>
          </cell>
          <cell r="F5391">
            <v>0</v>
          </cell>
          <cell r="G5391">
            <v>0</v>
          </cell>
        </row>
        <row r="5392">
          <cell r="A5392" t="str">
            <v/>
          </cell>
          <cell r="B5392" t="str">
            <v/>
          </cell>
          <cell r="D5392" t="str">
            <v/>
          </cell>
          <cell r="F5392">
            <v>0</v>
          </cell>
          <cell r="G5392">
            <v>0</v>
          </cell>
        </row>
        <row r="5393">
          <cell r="A5393" t="str">
            <v/>
          </cell>
          <cell r="B5393" t="str">
            <v/>
          </cell>
          <cell r="D5393" t="str">
            <v/>
          </cell>
          <cell r="F5393">
            <v>0</v>
          </cell>
          <cell r="G5393">
            <v>0</v>
          </cell>
        </row>
        <row r="5394">
          <cell r="A5394" t="str">
            <v/>
          </cell>
          <cell r="B5394" t="str">
            <v/>
          </cell>
          <cell r="D5394" t="str">
            <v/>
          </cell>
          <cell r="F5394">
            <v>0</v>
          </cell>
          <cell r="G5394">
            <v>0</v>
          </cell>
        </row>
        <row r="5395">
          <cell r="A5395" t="str">
            <v/>
          </cell>
          <cell r="B5395" t="str">
            <v/>
          </cell>
          <cell r="D5395" t="str">
            <v/>
          </cell>
          <cell r="F5395">
            <v>0</v>
          </cell>
          <cell r="G5395">
            <v>0</v>
          </cell>
        </row>
        <row r="5396">
          <cell r="A5396" t="str">
            <v/>
          </cell>
          <cell r="B5396" t="str">
            <v/>
          </cell>
          <cell r="D5396" t="str">
            <v/>
          </cell>
          <cell r="F5396">
            <v>0</v>
          </cell>
          <cell r="G5396">
            <v>0</v>
          </cell>
        </row>
        <row r="5397">
          <cell r="F5397" t="str">
            <v>Total C</v>
          </cell>
          <cell r="G5397">
            <v>0</v>
          </cell>
        </row>
        <row r="5399">
          <cell r="A5399" t="str">
            <v/>
          </cell>
          <cell r="B5399" t="str">
            <v/>
          </cell>
          <cell r="D5399" t="str">
            <v>Costo  Neto</v>
          </cell>
          <cell r="F5399" t="str">
            <v>Total D=A+B+C</v>
          </cell>
          <cell r="G5399">
            <v>0</v>
          </cell>
        </row>
        <row r="5401">
          <cell r="A5401" t="str">
            <v>ANALISIS DE PRECIOS</v>
          </cell>
        </row>
        <row r="5402">
          <cell r="A5402" t="str">
            <v>COMITENTE:</v>
          </cell>
          <cell r="B5402" t="str">
            <v>DIRECCIÓN DE INFRAESTRUCTURA ESCOLAR</v>
          </cell>
        </row>
        <row r="5403">
          <cell r="A5403" t="str">
            <v>CONTRATISTA:</v>
          </cell>
          <cell r="B5403">
            <v>0</v>
          </cell>
        </row>
        <row r="5404">
          <cell r="A5404" t="str">
            <v>OBRA:</v>
          </cell>
          <cell r="B5404" t="str">
            <v>ESCUELA 24 DE SEPTIEMBRE</v>
          </cell>
          <cell r="F5404" t="str">
            <v>PRECIOS A:</v>
          </cell>
          <cell r="G5404">
            <v>0</v>
          </cell>
        </row>
        <row r="5405">
          <cell r="A5405" t="str">
            <v>UBICACIÓN:</v>
          </cell>
          <cell r="B5405" t="str">
            <v>DEPARTAMENTO JACHAL</v>
          </cell>
        </row>
        <row r="5406">
          <cell r="A5406" t="str">
            <v>RUBRO:</v>
          </cell>
          <cell r="B5406" t="str">
            <v/>
          </cell>
          <cell r="C5406" t="str">
            <v/>
          </cell>
        </row>
        <row r="5407">
          <cell r="A5407" t="str">
            <v>ITEM:</v>
          </cell>
          <cell r="B5407" t="str">
            <v/>
          </cell>
          <cell r="C5407" t="str">
            <v/>
          </cell>
          <cell r="F5407" t="str">
            <v>UNIDAD:</v>
          </cell>
          <cell r="G5407" t="str">
            <v/>
          </cell>
        </row>
        <row r="5409">
          <cell r="A5409" t="str">
            <v>DATOS REDETERMINACION</v>
          </cell>
          <cell r="C5409" t="str">
            <v>DESIGNACION</v>
          </cell>
          <cell r="D5409" t="str">
            <v>U</v>
          </cell>
          <cell r="E5409" t="str">
            <v>Cantidad</v>
          </cell>
          <cell r="F5409" t="str">
            <v>$ Unitarios</v>
          </cell>
          <cell r="G5409" t="str">
            <v>$ Parcial</v>
          </cell>
        </row>
        <row r="5410">
          <cell r="A5410" t="str">
            <v>CÓDIGO</v>
          </cell>
          <cell r="B5410" t="str">
            <v>DESCRIPCIÓN</v>
          </cell>
        </row>
        <row r="5411">
          <cell r="C5411" t="str">
            <v>A - MATERIALES</v>
          </cell>
        </row>
        <row r="5412">
          <cell r="A5412" t="str">
            <v/>
          </cell>
          <cell r="B5412" t="str">
            <v/>
          </cell>
          <cell r="D5412" t="str">
            <v/>
          </cell>
          <cell r="F5412">
            <v>0</v>
          </cell>
          <cell r="G5412">
            <v>0</v>
          </cell>
        </row>
        <row r="5413">
          <cell r="A5413" t="str">
            <v/>
          </cell>
          <cell r="B5413" t="str">
            <v/>
          </cell>
          <cell r="D5413" t="str">
            <v/>
          </cell>
          <cell r="F5413">
            <v>0</v>
          </cell>
          <cell r="G5413">
            <v>0</v>
          </cell>
        </row>
        <row r="5414">
          <cell r="A5414" t="str">
            <v/>
          </cell>
          <cell r="B5414" t="str">
            <v/>
          </cell>
          <cell r="D5414" t="str">
            <v/>
          </cell>
          <cell r="F5414">
            <v>0</v>
          </cell>
          <cell r="G5414">
            <v>0</v>
          </cell>
        </row>
        <row r="5415">
          <cell r="A5415" t="str">
            <v/>
          </cell>
          <cell r="B5415" t="str">
            <v/>
          </cell>
          <cell r="D5415" t="str">
            <v/>
          </cell>
          <cell r="F5415">
            <v>0</v>
          </cell>
          <cell r="G5415">
            <v>0</v>
          </cell>
        </row>
        <row r="5416">
          <cell r="A5416" t="str">
            <v/>
          </cell>
          <cell r="B5416" t="str">
            <v/>
          </cell>
          <cell r="D5416" t="str">
            <v/>
          </cell>
          <cell r="F5416">
            <v>0</v>
          </cell>
          <cell r="G5416">
            <v>0</v>
          </cell>
        </row>
        <row r="5417">
          <cell r="A5417" t="str">
            <v/>
          </cell>
          <cell r="B5417" t="str">
            <v/>
          </cell>
          <cell r="D5417" t="str">
            <v/>
          </cell>
          <cell r="F5417">
            <v>0</v>
          </cell>
          <cell r="G5417">
            <v>0</v>
          </cell>
        </row>
        <row r="5418">
          <cell r="A5418" t="str">
            <v/>
          </cell>
          <cell r="B5418" t="str">
            <v/>
          </cell>
          <cell r="D5418" t="str">
            <v/>
          </cell>
          <cell r="F5418">
            <v>0</v>
          </cell>
          <cell r="G5418">
            <v>0</v>
          </cell>
        </row>
        <row r="5419">
          <cell r="A5419" t="str">
            <v/>
          </cell>
          <cell r="B5419" t="str">
            <v/>
          </cell>
          <cell r="D5419" t="str">
            <v/>
          </cell>
          <cell r="F5419">
            <v>0</v>
          </cell>
          <cell r="G5419">
            <v>0</v>
          </cell>
        </row>
        <row r="5420">
          <cell r="A5420" t="str">
            <v/>
          </cell>
          <cell r="B5420" t="str">
            <v/>
          </cell>
          <cell r="D5420" t="str">
            <v/>
          </cell>
          <cell r="F5420">
            <v>0</v>
          </cell>
          <cell r="G5420">
            <v>0</v>
          </cell>
        </row>
        <row r="5421">
          <cell r="A5421" t="str">
            <v/>
          </cell>
          <cell r="B5421" t="str">
            <v/>
          </cell>
          <cell r="D5421" t="str">
            <v/>
          </cell>
          <cell r="F5421">
            <v>0</v>
          </cell>
          <cell r="G5421">
            <v>0</v>
          </cell>
        </row>
        <row r="5422">
          <cell r="A5422" t="str">
            <v/>
          </cell>
          <cell r="B5422" t="str">
            <v/>
          </cell>
          <cell r="D5422" t="str">
            <v/>
          </cell>
          <cell r="F5422">
            <v>0</v>
          </cell>
          <cell r="G5422">
            <v>0</v>
          </cell>
        </row>
        <row r="5423">
          <cell r="A5423" t="str">
            <v/>
          </cell>
          <cell r="B5423" t="str">
            <v/>
          </cell>
          <cell r="D5423" t="str">
            <v/>
          </cell>
          <cell r="F5423">
            <v>0</v>
          </cell>
          <cell r="G5423">
            <v>0</v>
          </cell>
        </row>
        <row r="5424">
          <cell r="A5424" t="str">
            <v/>
          </cell>
          <cell r="B5424" t="str">
            <v/>
          </cell>
          <cell r="D5424" t="str">
            <v/>
          </cell>
          <cell r="F5424">
            <v>0</v>
          </cell>
          <cell r="G5424">
            <v>0</v>
          </cell>
        </row>
        <row r="5425">
          <cell r="A5425" t="str">
            <v/>
          </cell>
          <cell r="B5425" t="str">
            <v/>
          </cell>
          <cell r="D5425" t="str">
            <v/>
          </cell>
          <cell r="F5425">
            <v>0</v>
          </cell>
          <cell r="G5425">
            <v>0</v>
          </cell>
        </row>
        <row r="5426">
          <cell r="F5426" t="str">
            <v>Total A</v>
          </cell>
          <cell r="G5426">
            <v>0</v>
          </cell>
        </row>
        <row r="5427">
          <cell r="C5427" t="str">
            <v>B - MANO DE OBRA</v>
          </cell>
        </row>
        <row r="5428">
          <cell r="A5428" t="str">
            <v/>
          </cell>
          <cell r="B5428" t="str">
            <v/>
          </cell>
          <cell r="D5428" t="str">
            <v/>
          </cell>
          <cell r="F5428">
            <v>0</v>
          </cell>
          <cell r="G5428">
            <v>0</v>
          </cell>
        </row>
        <row r="5429">
          <cell r="A5429" t="str">
            <v/>
          </cell>
          <cell r="B5429" t="str">
            <v/>
          </cell>
          <cell r="D5429" t="str">
            <v/>
          </cell>
          <cell r="F5429">
            <v>0</v>
          </cell>
          <cell r="G5429">
            <v>0</v>
          </cell>
        </row>
        <row r="5430">
          <cell r="A5430" t="str">
            <v/>
          </cell>
          <cell r="B5430" t="str">
            <v/>
          </cell>
          <cell r="D5430" t="str">
            <v/>
          </cell>
          <cell r="F5430">
            <v>0</v>
          </cell>
          <cell r="G5430">
            <v>0</v>
          </cell>
        </row>
        <row r="5431">
          <cell r="A5431" t="str">
            <v/>
          </cell>
          <cell r="B5431" t="str">
            <v/>
          </cell>
          <cell r="D5431" t="str">
            <v/>
          </cell>
          <cell r="F5431">
            <v>0</v>
          </cell>
          <cell r="G5431">
            <v>0</v>
          </cell>
        </row>
        <row r="5432">
          <cell r="A5432" t="str">
            <v/>
          </cell>
          <cell r="B5432" t="str">
            <v/>
          </cell>
          <cell r="D5432" t="str">
            <v/>
          </cell>
          <cell r="F5432">
            <v>0</v>
          </cell>
          <cell r="G5432">
            <v>0</v>
          </cell>
        </row>
        <row r="5433">
          <cell r="A5433" t="str">
            <v/>
          </cell>
          <cell r="B5433" t="str">
            <v/>
          </cell>
          <cell r="D5433" t="str">
            <v/>
          </cell>
          <cell r="F5433">
            <v>0</v>
          </cell>
          <cell r="G5433">
            <v>0</v>
          </cell>
        </row>
        <row r="5434">
          <cell r="A5434" t="str">
            <v/>
          </cell>
          <cell r="B5434" t="str">
            <v/>
          </cell>
          <cell r="D5434" t="str">
            <v/>
          </cell>
          <cell r="F5434">
            <v>0</v>
          </cell>
          <cell r="G5434">
            <v>0</v>
          </cell>
        </row>
        <row r="5435">
          <cell r="A5435" t="str">
            <v/>
          </cell>
          <cell r="B5435" t="str">
            <v/>
          </cell>
          <cell r="D5435" t="str">
            <v/>
          </cell>
          <cell r="F5435">
            <v>0</v>
          </cell>
          <cell r="G5435">
            <v>0</v>
          </cell>
        </row>
        <row r="5436">
          <cell r="F5436" t="str">
            <v>Total B</v>
          </cell>
          <cell r="G5436">
            <v>0</v>
          </cell>
        </row>
        <row r="5437">
          <cell r="C5437" t="str">
            <v>C - EQUIPOS</v>
          </cell>
        </row>
        <row r="5438">
          <cell r="A5438" t="str">
            <v/>
          </cell>
          <cell r="B5438" t="str">
            <v/>
          </cell>
          <cell r="D5438" t="str">
            <v/>
          </cell>
          <cell r="F5438">
            <v>0</v>
          </cell>
          <cell r="G5438">
            <v>0</v>
          </cell>
        </row>
        <row r="5439">
          <cell r="A5439" t="str">
            <v/>
          </cell>
          <cell r="B5439" t="str">
            <v/>
          </cell>
          <cell r="D5439" t="str">
            <v/>
          </cell>
          <cell r="F5439">
            <v>0</v>
          </cell>
          <cell r="G5439">
            <v>0</v>
          </cell>
        </row>
        <row r="5440">
          <cell r="A5440" t="str">
            <v/>
          </cell>
          <cell r="B5440" t="str">
            <v/>
          </cell>
          <cell r="D5440" t="str">
            <v/>
          </cell>
          <cell r="F5440">
            <v>0</v>
          </cell>
          <cell r="G5440">
            <v>0</v>
          </cell>
        </row>
        <row r="5441">
          <cell r="A5441" t="str">
            <v/>
          </cell>
          <cell r="B5441" t="str">
            <v/>
          </cell>
          <cell r="D5441" t="str">
            <v/>
          </cell>
          <cell r="F5441">
            <v>0</v>
          </cell>
          <cell r="G5441">
            <v>0</v>
          </cell>
        </row>
        <row r="5442">
          <cell r="A5442" t="str">
            <v/>
          </cell>
          <cell r="B5442" t="str">
            <v/>
          </cell>
          <cell r="D5442" t="str">
            <v/>
          </cell>
          <cell r="F5442">
            <v>0</v>
          </cell>
          <cell r="G5442">
            <v>0</v>
          </cell>
        </row>
        <row r="5443">
          <cell r="A5443" t="str">
            <v/>
          </cell>
          <cell r="B5443" t="str">
            <v/>
          </cell>
          <cell r="D5443" t="str">
            <v/>
          </cell>
          <cell r="F5443">
            <v>0</v>
          </cell>
          <cell r="G5443">
            <v>0</v>
          </cell>
        </row>
        <row r="5444">
          <cell r="A5444" t="str">
            <v/>
          </cell>
          <cell r="B5444" t="str">
            <v/>
          </cell>
          <cell r="D5444" t="str">
            <v/>
          </cell>
          <cell r="F5444">
            <v>0</v>
          </cell>
          <cell r="G5444">
            <v>0</v>
          </cell>
        </row>
        <row r="5445">
          <cell r="A5445" t="str">
            <v/>
          </cell>
          <cell r="B5445" t="str">
            <v/>
          </cell>
          <cell r="D5445" t="str">
            <v/>
          </cell>
          <cell r="F5445">
            <v>0</v>
          </cell>
          <cell r="G5445">
            <v>0</v>
          </cell>
        </row>
        <row r="5446">
          <cell r="A5446" t="str">
            <v/>
          </cell>
          <cell r="B5446" t="str">
            <v/>
          </cell>
          <cell r="D5446" t="str">
            <v/>
          </cell>
          <cell r="F5446">
            <v>0</v>
          </cell>
          <cell r="G5446">
            <v>0</v>
          </cell>
        </row>
        <row r="5447">
          <cell r="F5447" t="str">
            <v>Total C</v>
          </cell>
          <cell r="G5447">
            <v>0</v>
          </cell>
        </row>
        <row r="5449">
          <cell r="A5449" t="str">
            <v/>
          </cell>
          <cell r="B5449" t="str">
            <v/>
          </cell>
          <cell r="D5449" t="str">
            <v>Costo  Neto</v>
          </cell>
          <cell r="F5449" t="str">
            <v>Total D=A+B+C</v>
          </cell>
          <cell r="G5449">
            <v>0</v>
          </cell>
        </row>
        <row r="5451">
          <cell r="A5451" t="str">
            <v>ANALISIS DE PRECIOS</v>
          </cell>
        </row>
        <row r="5452">
          <cell r="A5452" t="str">
            <v>COMITENTE:</v>
          </cell>
          <cell r="B5452" t="str">
            <v>DIRECCIÓN DE INFRAESTRUCTURA ESCOLAR</v>
          </cell>
        </row>
        <row r="5453">
          <cell r="A5453" t="str">
            <v>CONTRATISTA:</v>
          </cell>
          <cell r="B5453">
            <v>0</v>
          </cell>
        </row>
        <row r="5454">
          <cell r="A5454" t="str">
            <v>OBRA:</v>
          </cell>
          <cell r="B5454" t="str">
            <v>ESCUELA 24 DE SEPTIEMBRE</v>
          </cell>
          <cell r="F5454" t="str">
            <v>PRECIOS A:</v>
          </cell>
          <cell r="G5454">
            <v>0</v>
          </cell>
        </row>
        <row r="5455">
          <cell r="A5455" t="str">
            <v>UBICACIÓN:</v>
          </cell>
          <cell r="B5455" t="str">
            <v>DEPARTAMENTO JACHAL</v>
          </cell>
        </row>
        <row r="5456">
          <cell r="A5456" t="str">
            <v>RUBRO:</v>
          </cell>
          <cell r="B5456" t="str">
            <v/>
          </cell>
          <cell r="C5456" t="str">
            <v/>
          </cell>
        </row>
        <row r="5457">
          <cell r="A5457" t="str">
            <v>ITEM:</v>
          </cell>
          <cell r="B5457" t="str">
            <v/>
          </cell>
          <cell r="C5457" t="str">
            <v/>
          </cell>
          <cell r="F5457" t="str">
            <v>UNIDAD:</v>
          </cell>
          <cell r="G5457" t="str">
            <v/>
          </cell>
        </row>
        <row r="5459">
          <cell r="A5459" t="str">
            <v>DATOS REDETERMINACION</v>
          </cell>
          <cell r="C5459" t="str">
            <v>DESIGNACION</v>
          </cell>
          <cell r="D5459" t="str">
            <v>U</v>
          </cell>
          <cell r="E5459" t="str">
            <v>Cantidad</v>
          </cell>
          <cell r="F5459" t="str">
            <v>$ Unitarios</v>
          </cell>
          <cell r="G5459" t="str">
            <v>$ Parcial</v>
          </cell>
        </row>
        <row r="5460">
          <cell r="A5460" t="str">
            <v>CÓDIGO</v>
          </cell>
          <cell r="B5460" t="str">
            <v>DESCRIPCIÓN</v>
          </cell>
        </row>
        <row r="5461">
          <cell r="C5461" t="str">
            <v>A - MATERIALES</v>
          </cell>
        </row>
        <row r="5462">
          <cell r="A5462" t="str">
            <v/>
          </cell>
          <cell r="B5462" t="str">
            <v/>
          </cell>
          <cell r="D5462" t="str">
            <v/>
          </cell>
          <cell r="F5462">
            <v>0</v>
          </cell>
          <cell r="G5462">
            <v>0</v>
          </cell>
        </row>
        <row r="5463">
          <cell r="A5463" t="str">
            <v/>
          </cell>
          <cell r="B5463" t="str">
            <v/>
          </cell>
          <cell r="D5463" t="str">
            <v/>
          </cell>
          <cell r="F5463">
            <v>0</v>
          </cell>
          <cell r="G5463">
            <v>0</v>
          </cell>
        </row>
        <row r="5464">
          <cell r="A5464" t="str">
            <v/>
          </cell>
          <cell r="B5464" t="str">
            <v/>
          </cell>
          <cell r="D5464" t="str">
            <v/>
          </cell>
          <cell r="F5464">
            <v>0</v>
          </cell>
          <cell r="G5464">
            <v>0</v>
          </cell>
        </row>
        <row r="5465">
          <cell r="A5465" t="str">
            <v/>
          </cell>
          <cell r="B5465" t="str">
            <v/>
          </cell>
          <cell r="D5465" t="str">
            <v/>
          </cell>
          <cell r="F5465">
            <v>0</v>
          </cell>
          <cell r="G5465">
            <v>0</v>
          </cell>
        </row>
        <row r="5466">
          <cell r="A5466" t="str">
            <v/>
          </cell>
          <cell r="B5466" t="str">
            <v/>
          </cell>
          <cell r="D5466" t="str">
            <v/>
          </cell>
          <cell r="F5466">
            <v>0</v>
          </cell>
          <cell r="G5466">
            <v>0</v>
          </cell>
        </row>
        <row r="5467">
          <cell r="A5467" t="str">
            <v/>
          </cell>
          <cell r="B5467" t="str">
            <v/>
          </cell>
          <cell r="D5467" t="str">
            <v/>
          </cell>
          <cell r="F5467">
            <v>0</v>
          </cell>
          <cell r="G5467">
            <v>0</v>
          </cell>
        </row>
        <row r="5468">
          <cell r="A5468" t="str">
            <v/>
          </cell>
          <cell r="B5468" t="str">
            <v/>
          </cell>
          <cell r="D5468" t="str">
            <v/>
          </cell>
          <cell r="F5468">
            <v>0</v>
          </cell>
          <cell r="G5468">
            <v>0</v>
          </cell>
        </row>
        <row r="5469">
          <cell r="A5469" t="str">
            <v/>
          </cell>
          <cell r="B5469" t="str">
            <v/>
          </cell>
          <cell r="D5469" t="str">
            <v/>
          </cell>
          <cell r="F5469">
            <v>0</v>
          </cell>
          <cell r="G5469">
            <v>0</v>
          </cell>
        </row>
        <row r="5470">
          <cell r="A5470" t="str">
            <v/>
          </cell>
          <cell r="B5470" t="str">
            <v/>
          </cell>
          <cell r="D5470" t="str">
            <v/>
          </cell>
          <cell r="F5470">
            <v>0</v>
          </cell>
          <cell r="G5470">
            <v>0</v>
          </cell>
        </row>
        <row r="5471">
          <cell r="A5471" t="str">
            <v/>
          </cell>
          <cell r="B5471" t="str">
            <v/>
          </cell>
          <cell r="D5471" t="str">
            <v/>
          </cell>
          <cell r="F5471">
            <v>0</v>
          </cell>
          <cell r="G5471">
            <v>0</v>
          </cell>
        </row>
        <row r="5472">
          <cell r="A5472" t="str">
            <v/>
          </cell>
          <cell r="B5472" t="str">
            <v/>
          </cell>
          <cell r="D5472" t="str">
            <v/>
          </cell>
          <cell r="F5472">
            <v>0</v>
          </cell>
          <cell r="G5472">
            <v>0</v>
          </cell>
        </row>
        <row r="5473">
          <cell r="A5473" t="str">
            <v/>
          </cell>
          <cell r="B5473" t="str">
            <v/>
          </cell>
          <cell r="D5473" t="str">
            <v/>
          </cell>
          <cell r="F5473">
            <v>0</v>
          </cell>
          <cell r="G5473">
            <v>0</v>
          </cell>
        </row>
        <row r="5474">
          <cell r="A5474" t="str">
            <v/>
          </cell>
          <cell r="B5474" t="str">
            <v/>
          </cell>
          <cell r="D5474" t="str">
            <v/>
          </cell>
          <cell r="F5474">
            <v>0</v>
          </cell>
          <cell r="G5474">
            <v>0</v>
          </cell>
        </row>
        <row r="5475">
          <cell r="A5475" t="str">
            <v/>
          </cell>
          <cell r="B5475" t="str">
            <v/>
          </cell>
          <cell r="D5475" t="str">
            <v/>
          </cell>
          <cell r="F5475">
            <v>0</v>
          </cell>
          <cell r="G5475">
            <v>0</v>
          </cell>
        </row>
        <row r="5476">
          <cell r="F5476" t="str">
            <v>Total A</v>
          </cell>
          <cell r="G5476">
            <v>0</v>
          </cell>
        </row>
        <row r="5477">
          <cell r="C5477" t="str">
            <v>B - MANO DE OBRA</v>
          </cell>
        </row>
        <row r="5478">
          <cell r="A5478" t="str">
            <v/>
          </cell>
          <cell r="B5478" t="str">
            <v/>
          </cell>
          <cell r="D5478" t="str">
            <v/>
          </cell>
          <cell r="F5478">
            <v>0</v>
          </cell>
          <cell r="G5478">
            <v>0</v>
          </cell>
        </row>
        <row r="5479">
          <cell r="A5479" t="str">
            <v/>
          </cell>
          <cell r="B5479" t="str">
            <v/>
          </cell>
          <cell r="D5479" t="str">
            <v/>
          </cell>
          <cell r="F5479">
            <v>0</v>
          </cell>
          <cell r="G5479">
            <v>0</v>
          </cell>
        </row>
        <row r="5480">
          <cell r="A5480" t="str">
            <v/>
          </cell>
          <cell r="B5480" t="str">
            <v/>
          </cell>
          <cell r="D5480" t="str">
            <v/>
          </cell>
          <cell r="F5480">
            <v>0</v>
          </cell>
          <cell r="G5480">
            <v>0</v>
          </cell>
        </row>
        <row r="5481">
          <cell r="A5481" t="str">
            <v/>
          </cell>
          <cell r="B5481" t="str">
            <v/>
          </cell>
          <cell r="D5481" t="str">
            <v/>
          </cell>
          <cell r="F5481">
            <v>0</v>
          </cell>
          <cell r="G5481">
            <v>0</v>
          </cell>
        </row>
        <row r="5482">
          <cell r="A5482" t="str">
            <v/>
          </cell>
          <cell r="B5482" t="str">
            <v/>
          </cell>
          <cell r="D5482" t="str">
            <v/>
          </cell>
          <cell r="F5482">
            <v>0</v>
          </cell>
          <cell r="G5482">
            <v>0</v>
          </cell>
        </row>
        <row r="5483">
          <cell r="A5483" t="str">
            <v/>
          </cell>
          <cell r="B5483" t="str">
            <v/>
          </cell>
          <cell r="D5483" t="str">
            <v/>
          </cell>
          <cell r="F5483">
            <v>0</v>
          </cell>
          <cell r="G5483">
            <v>0</v>
          </cell>
        </row>
        <row r="5484">
          <cell r="A5484" t="str">
            <v/>
          </cell>
          <cell r="B5484" t="str">
            <v/>
          </cell>
          <cell r="D5484" t="str">
            <v/>
          </cell>
          <cell r="F5484">
            <v>0</v>
          </cell>
          <cell r="G5484">
            <v>0</v>
          </cell>
        </row>
        <row r="5485">
          <cell r="A5485" t="str">
            <v/>
          </cell>
          <cell r="B5485" t="str">
            <v/>
          </cell>
          <cell r="D5485" t="str">
            <v/>
          </cell>
          <cell r="F5485">
            <v>0</v>
          </cell>
          <cell r="G5485">
            <v>0</v>
          </cell>
        </row>
        <row r="5486">
          <cell r="F5486" t="str">
            <v>Total B</v>
          </cell>
          <cell r="G5486">
            <v>0</v>
          </cell>
        </row>
        <row r="5487">
          <cell r="C5487" t="str">
            <v>C - EQUIPOS</v>
          </cell>
        </row>
        <row r="5488">
          <cell r="A5488" t="str">
            <v/>
          </cell>
          <cell r="B5488" t="str">
            <v/>
          </cell>
          <cell r="D5488" t="str">
            <v/>
          </cell>
          <cell r="F5488">
            <v>0</v>
          </cell>
          <cell r="G5488">
            <v>0</v>
          </cell>
        </row>
        <row r="5489">
          <cell r="A5489" t="str">
            <v/>
          </cell>
          <cell r="B5489" t="str">
            <v/>
          </cell>
          <cell r="D5489" t="str">
            <v/>
          </cell>
          <cell r="F5489">
            <v>0</v>
          </cell>
          <cell r="G5489">
            <v>0</v>
          </cell>
        </row>
        <row r="5490">
          <cell r="A5490" t="str">
            <v/>
          </cell>
          <cell r="B5490" t="str">
            <v/>
          </cell>
          <cell r="D5490" t="str">
            <v/>
          </cell>
          <cell r="F5490">
            <v>0</v>
          </cell>
          <cell r="G5490">
            <v>0</v>
          </cell>
        </row>
        <row r="5491">
          <cell r="A5491" t="str">
            <v/>
          </cell>
          <cell r="B5491" t="str">
            <v/>
          </cell>
          <cell r="D5491" t="str">
            <v/>
          </cell>
          <cell r="F5491">
            <v>0</v>
          </cell>
          <cell r="G5491">
            <v>0</v>
          </cell>
        </row>
        <row r="5492">
          <cell r="A5492" t="str">
            <v/>
          </cell>
          <cell r="B5492" t="str">
            <v/>
          </cell>
          <cell r="D5492" t="str">
            <v/>
          </cell>
          <cell r="F5492">
            <v>0</v>
          </cell>
          <cell r="G5492">
            <v>0</v>
          </cell>
        </row>
        <row r="5493">
          <cell r="A5493" t="str">
            <v/>
          </cell>
          <cell r="B5493" t="str">
            <v/>
          </cell>
          <cell r="D5493" t="str">
            <v/>
          </cell>
          <cell r="F5493">
            <v>0</v>
          </cell>
          <cell r="G5493">
            <v>0</v>
          </cell>
        </row>
        <row r="5494">
          <cell r="A5494" t="str">
            <v/>
          </cell>
          <cell r="B5494" t="str">
            <v/>
          </cell>
          <cell r="D5494" t="str">
            <v/>
          </cell>
          <cell r="F5494">
            <v>0</v>
          </cell>
          <cell r="G5494">
            <v>0</v>
          </cell>
        </row>
        <row r="5495">
          <cell r="A5495" t="str">
            <v/>
          </cell>
          <cell r="B5495" t="str">
            <v/>
          </cell>
          <cell r="D5495" t="str">
            <v/>
          </cell>
          <cell r="F5495">
            <v>0</v>
          </cell>
          <cell r="G5495">
            <v>0</v>
          </cell>
        </row>
        <row r="5496">
          <cell r="A5496" t="str">
            <v/>
          </cell>
          <cell r="B5496" t="str">
            <v/>
          </cell>
          <cell r="D5496" t="str">
            <v/>
          </cell>
          <cell r="F5496">
            <v>0</v>
          </cell>
          <cell r="G5496">
            <v>0</v>
          </cell>
        </row>
        <row r="5497">
          <cell r="F5497" t="str">
            <v>Total C</v>
          </cell>
          <cell r="G5497">
            <v>0</v>
          </cell>
        </row>
        <row r="5499">
          <cell r="A5499" t="str">
            <v/>
          </cell>
          <cell r="B5499" t="str">
            <v/>
          </cell>
          <cell r="D5499" t="str">
            <v>Costo  Neto</v>
          </cell>
          <cell r="F5499" t="str">
            <v>Total D=A+B+C</v>
          </cell>
          <cell r="G5499">
            <v>0</v>
          </cell>
        </row>
        <row r="5501">
          <cell r="A5501" t="str">
            <v>ANALISIS DE PRECIOS</v>
          </cell>
        </row>
        <row r="5502">
          <cell r="A5502" t="str">
            <v>COMITENTE:</v>
          </cell>
          <cell r="B5502" t="str">
            <v>DIRECCIÓN DE INFRAESTRUCTURA ESCOLAR</v>
          </cell>
        </row>
        <row r="5503">
          <cell r="A5503" t="str">
            <v>CONTRATISTA:</v>
          </cell>
          <cell r="B5503">
            <v>0</v>
          </cell>
        </row>
        <row r="5504">
          <cell r="A5504" t="str">
            <v>OBRA:</v>
          </cell>
          <cell r="B5504" t="str">
            <v>ESCUELA 24 DE SEPTIEMBRE</v>
          </cell>
          <cell r="F5504" t="str">
            <v>PRECIOS A:</v>
          </cell>
          <cell r="G5504">
            <v>0</v>
          </cell>
        </row>
        <row r="5505">
          <cell r="A5505" t="str">
            <v>UBICACIÓN:</v>
          </cell>
          <cell r="B5505" t="str">
            <v>DEPARTAMENTO JACHAL</v>
          </cell>
        </row>
        <row r="5506">
          <cell r="A5506" t="str">
            <v>RUBRO:</v>
          </cell>
          <cell r="B5506" t="str">
            <v/>
          </cell>
          <cell r="C5506" t="str">
            <v/>
          </cell>
        </row>
        <row r="5507">
          <cell r="A5507" t="str">
            <v>ITEM:</v>
          </cell>
          <cell r="B5507" t="str">
            <v/>
          </cell>
          <cell r="C5507" t="str">
            <v/>
          </cell>
          <cell r="F5507" t="str">
            <v>UNIDAD:</v>
          </cell>
          <cell r="G5507" t="str">
            <v/>
          </cell>
        </row>
        <row r="5509">
          <cell r="A5509" t="str">
            <v>DATOS REDETERMINACION</v>
          </cell>
          <cell r="C5509" t="str">
            <v>DESIGNACION</v>
          </cell>
          <cell r="D5509" t="str">
            <v>U</v>
          </cell>
          <cell r="E5509" t="str">
            <v>Cantidad</v>
          </cell>
          <cell r="F5509" t="str">
            <v>$ Unitarios</v>
          </cell>
          <cell r="G5509" t="str">
            <v>$ Parcial</v>
          </cell>
        </row>
        <row r="5510">
          <cell r="A5510" t="str">
            <v>CÓDIGO</v>
          </cell>
          <cell r="B5510" t="str">
            <v>DESCRIPCIÓN</v>
          </cell>
        </row>
        <row r="5511">
          <cell r="C5511" t="str">
            <v>A - MATERIALES</v>
          </cell>
        </row>
        <row r="5512">
          <cell r="A5512" t="str">
            <v/>
          </cell>
          <cell r="B5512" t="str">
            <v/>
          </cell>
          <cell r="D5512" t="str">
            <v/>
          </cell>
          <cell r="F5512">
            <v>0</v>
          </cell>
          <cell r="G5512">
            <v>0</v>
          </cell>
        </row>
        <row r="5513">
          <cell r="A5513" t="str">
            <v/>
          </cell>
          <cell r="B5513" t="str">
            <v/>
          </cell>
          <cell r="D5513" t="str">
            <v/>
          </cell>
          <cell r="F5513">
            <v>0</v>
          </cell>
          <cell r="G5513">
            <v>0</v>
          </cell>
        </row>
        <row r="5514">
          <cell r="A5514" t="str">
            <v/>
          </cell>
          <cell r="B5514" t="str">
            <v/>
          </cell>
          <cell r="D5514" t="str">
            <v/>
          </cell>
          <cell r="F5514">
            <v>0</v>
          </cell>
          <cell r="G5514">
            <v>0</v>
          </cell>
        </row>
        <row r="5515">
          <cell r="A5515" t="str">
            <v/>
          </cell>
          <cell r="B5515" t="str">
            <v/>
          </cell>
          <cell r="D5515" t="str">
            <v/>
          </cell>
          <cell r="F5515">
            <v>0</v>
          </cell>
          <cell r="G5515">
            <v>0</v>
          </cell>
        </row>
        <row r="5516">
          <cell r="A5516" t="str">
            <v/>
          </cell>
          <cell r="B5516" t="str">
            <v/>
          </cell>
          <cell r="D5516" t="str">
            <v/>
          </cell>
          <cell r="F5516">
            <v>0</v>
          </cell>
          <cell r="G5516">
            <v>0</v>
          </cell>
        </row>
        <row r="5517">
          <cell r="A5517" t="str">
            <v/>
          </cell>
          <cell r="B5517" t="str">
            <v/>
          </cell>
          <cell r="D5517" t="str">
            <v/>
          </cell>
          <cell r="F5517">
            <v>0</v>
          </cell>
          <cell r="G5517">
            <v>0</v>
          </cell>
        </row>
        <row r="5518">
          <cell r="A5518" t="str">
            <v/>
          </cell>
          <cell r="B5518" t="str">
            <v/>
          </cell>
          <cell r="D5518" t="str">
            <v/>
          </cell>
          <cell r="F5518">
            <v>0</v>
          </cell>
          <cell r="G5518">
            <v>0</v>
          </cell>
        </row>
        <row r="5519">
          <cell r="A5519" t="str">
            <v/>
          </cell>
          <cell r="B5519" t="str">
            <v/>
          </cell>
          <cell r="D5519" t="str">
            <v/>
          </cell>
          <cell r="F5519">
            <v>0</v>
          </cell>
          <cell r="G5519">
            <v>0</v>
          </cell>
        </row>
        <row r="5520">
          <cell r="A5520" t="str">
            <v/>
          </cell>
          <cell r="B5520" t="str">
            <v/>
          </cell>
          <cell r="D5520" t="str">
            <v/>
          </cell>
          <cell r="F5520">
            <v>0</v>
          </cell>
          <cell r="G5520">
            <v>0</v>
          </cell>
        </row>
        <row r="5521">
          <cell r="A5521" t="str">
            <v/>
          </cell>
          <cell r="B5521" t="str">
            <v/>
          </cell>
          <cell r="D5521" t="str">
            <v/>
          </cell>
          <cell r="F5521">
            <v>0</v>
          </cell>
          <cell r="G5521">
            <v>0</v>
          </cell>
        </row>
        <row r="5522">
          <cell r="A5522" t="str">
            <v/>
          </cell>
          <cell r="B5522" t="str">
            <v/>
          </cell>
          <cell r="D5522" t="str">
            <v/>
          </cell>
          <cell r="F5522">
            <v>0</v>
          </cell>
          <cell r="G5522">
            <v>0</v>
          </cell>
        </row>
        <row r="5523">
          <cell r="A5523" t="str">
            <v/>
          </cell>
          <cell r="B5523" t="str">
            <v/>
          </cell>
          <cell r="D5523" t="str">
            <v/>
          </cell>
          <cell r="F5523">
            <v>0</v>
          </cell>
          <cell r="G5523">
            <v>0</v>
          </cell>
        </row>
        <row r="5524">
          <cell r="A5524" t="str">
            <v/>
          </cell>
          <cell r="B5524" t="str">
            <v/>
          </cell>
          <cell r="D5524" t="str">
            <v/>
          </cell>
          <cell r="F5524">
            <v>0</v>
          </cell>
          <cell r="G5524">
            <v>0</v>
          </cell>
        </row>
        <row r="5525">
          <cell r="A5525" t="str">
            <v/>
          </cell>
          <cell r="B5525" t="str">
            <v/>
          </cell>
          <cell r="D5525" t="str">
            <v/>
          </cell>
          <cell r="F5525">
            <v>0</v>
          </cell>
          <cell r="G5525">
            <v>0</v>
          </cell>
        </row>
        <row r="5526">
          <cell r="F5526" t="str">
            <v>Total A</v>
          </cell>
          <cell r="G5526">
            <v>0</v>
          </cell>
        </row>
        <row r="5527">
          <cell r="C5527" t="str">
            <v>B - MANO DE OBRA</v>
          </cell>
        </row>
        <row r="5528">
          <cell r="A5528" t="str">
            <v/>
          </cell>
          <cell r="B5528" t="str">
            <v/>
          </cell>
          <cell r="D5528" t="str">
            <v/>
          </cell>
          <cell r="F5528">
            <v>0</v>
          </cell>
          <cell r="G5528">
            <v>0</v>
          </cell>
        </row>
        <row r="5529">
          <cell r="A5529" t="str">
            <v/>
          </cell>
          <cell r="B5529" t="str">
            <v/>
          </cell>
          <cell r="D5529" t="str">
            <v/>
          </cell>
          <cell r="F5529">
            <v>0</v>
          </cell>
          <cell r="G5529">
            <v>0</v>
          </cell>
        </row>
        <row r="5530">
          <cell r="A5530" t="str">
            <v/>
          </cell>
          <cell r="B5530" t="str">
            <v/>
          </cell>
          <cell r="D5530" t="str">
            <v/>
          </cell>
          <cell r="F5530">
            <v>0</v>
          </cell>
          <cell r="G5530">
            <v>0</v>
          </cell>
        </row>
        <row r="5531">
          <cell r="A5531" t="str">
            <v/>
          </cell>
          <cell r="B5531" t="str">
            <v/>
          </cell>
          <cell r="D5531" t="str">
            <v/>
          </cell>
          <cell r="F5531">
            <v>0</v>
          </cell>
          <cell r="G5531">
            <v>0</v>
          </cell>
        </row>
        <row r="5532">
          <cell r="A5532" t="str">
            <v/>
          </cell>
          <cell r="B5532" t="str">
            <v/>
          </cell>
          <cell r="D5532" t="str">
            <v/>
          </cell>
          <cell r="F5532">
            <v>0</v>
          </cell>
          <cell r="G5532">
            <v>0</v>
          </cell>
        </row>
        <row r="5533">
          <cell r="A5533" t="str">
            <v/>
          </cell>
          <cell r="B5533" t="str">
            <v/>
          </cell>
          <cell r="D5533" t="str">
            <v/>
          </cell>
          <cell r="F5533">
            <v>0</v>
          </cell>
          <cell r="G5533">
            <v>0</v>
          </cell>
        </row>
        <row r="5534">
          <cell r="A5534" t="str">
            <v/>
          </cell>
          <cell r="B5534" t="str">
            <v/>
          </cell>
          <cell r="D5534" t="str">
            <v/>
          </cell>
          <cell r="F5534">
            <v>0</v>
          </cell>
          <cell r="G5534">
            <v>0</v>
          </cell>
        </row>
        <row r="5535">
          <cell r="A5535" t="str">
            <v/>
          </cell>
          <cell r="B5535" t="str">
            <v/>
          </cell>
          <cell r="D5535" t="str">
            <v/>
          </cell>
          <cell r="F5535">
            <v>0</v>
          </cell>
          <cell r="G5535">
            <v>0</v>
          </cell>
        </row>
        <row r="5536">
          <cell r="F5536" t="str">
            <v>Total B</v>
          </cell>
          <cell r="G5536">
            <v>0</v>
          </cell>
        </row>
        <row r="5537">
          <cell r="C5537" t="str">
            <v>C - EQUIPOS</v>
          </cell>
        </row>
        <row r="5538">
          <cell r="A5538" t="str">
            <v/>
          </cell>
          <cell r="B5538" t="str">
            <v/>
          </cell>
          <cell r="D5538" t="str">
            <v/>
          </cell>
          <cell r="F5538">
            <v>0</v>
          </cell>
          <cell r="G5538">
            <v>0</v>
          </cell>
        </row>
        <row r="5539">
          <cell r="A5539" t="str">
            <v/>
          </cell>
          <cell r="B5539" t="str">
            <v/>
          </cell>
          <cell r="D5539" t="str">
            <v/>
          </cell>
          <cell r="F5539">
            <v>0</v>
          </cell>
          <cell r="G5539">
            <v>0</v>
          </cell>
        </row>
        <row r="5540">
          <cell r="A5540" t="str">
            <v/>
          </cell>
          <cell r="B5540" t="str">
            <v/>
          </cell>
          <cell r="D5540" t="str">
            <v/>
          </cell>
          <cell r="F5540">
            <v>0</v>
          </cell>
          <cell r="G5540">
            <v>0</v>
          </cell>
        </row>
        <row r="5541">
          <cell r="A5541" t="str">
            <v/>
          </cell>
          <cell r="B5541" t="str">
            <v/>
          </cell>
          <cell r="D5541" t="str">
            <v/>
          </cell>
          <cell r="F5541">
            <v>0</v>
          </cell>
          <cell r="G5541">
            <v>0</v>
          </cell>
        </row>
        <row r="5542">
          <cell r="A5542" t="str">
            <v/>
          </cell>
          <cell r="B5542" t="str">
            <v/>
          </cell>
          <cell r="D5542" t="str">
            <v/>
          </cell>
          <cell r="F5542">
            <v>0</v>
          </cell>
          <cell r="G5542">
            <v>0</v>
          </cell>
        </row>
        <row r="5543">
          <cell r="A5543" t="str">
            <v/>
          </cell>
          <cell r="B5543" t="str">
            <v/>
          </cell>
          <cell r="D5543" t="str">
            <v/>
          </cell>
          <cell r="F5543">
            <v>0</v>
          </cell>
          <cell r="G5543">
            <v>0</v>
          </cell>
        </row>
        <row r="5544">
          <cell r="A5544" t="str">
            <v/>
          </cell>
          <cell r="B5544" t="str">
            <v/>
          </cell>
          <cell r="D5544" t="str">
            <v/>
          </cell>
          <cell r="F5544">
            <v>0</v>
          </cell>
          <cell r="G5544">
            <v>0</v>
          </cell>
        </row>
        <row r="5545">
          <cell r="A5545" t="str">
            <v/>
          </cell>
          <cell r="B5545" t="str">
            <v/>
          </cell>
          <cell r="D5545" t="str">
            <v/>
          </cell>
          <cell r="F5545">
            <v>0</v>
          </cell>
          <cell r="G5545">
            <v>0</v>
          </cell>
        </row>
        <row r="5546">
          <cell r="A5546" t="str">
            <v/>
          </cell>
          <cell r="B5546" t="str">
            <v/>
          </cell>
          <cell r="D5546" t="str">
            <v/>
          </cell>
          <cell r="F5546">
            <v>0</v>
          </cell>
          <cell r="G5546">
            <v>0</v>
          </cell>
        </row>
        <row r="5547">
          <cell r="F5547" t="str">
            <v>Total C</v>
          </cell>
          <cell r="G5547">
            <v>0</v>
          </cell>
        </row>
        <row r="5549">
          <cell r="A5549" t="str">
            <v/>
          </cell>
          <cell r="B5549" t="str">
            <v/>
          </cell>
          <cell r="D5549" t="str">
            <v>Costo  Neto</v>
          </cell>
          <cell r="F5549" t="str">
            <v>Total D=A+B+C</v>
          </cell>
          <cell r="G5549">
            <v>0</v>
          </cell>
        </row>
        <row r="5551">
          <cell r="A5551" t="str">
            <v>ANALISIS DE PRECIOS</v>
          </cell>
        </row>
        <row r="5552">
          <cell r="A5552" t="str">
            <v>COMITENTE:</v>
          </cell>
          <cell r="B5552" t="str">
            <v>DIRECCIÓN DE INFRAESTRUCTURA ESCOLAR</v>
          </cell>
        </row>
        <row r="5553">
          <cell r="A5553" t="str">
            <v>CONTRATISTA:</v>
          </cell>
          <cell r="B5553">
            <v>0</v>
          </cell>
        </row>
        <row r="5554">
          <cell r="A5554" t="str">
            <v>OBRA:</v>
          </cell>
          <cell r="B5554" t="str">
            <v>ESCUELA 24 DE SEPTIEMBRE</v>
          </cell>
          <cell r="F5554" t="str">
            <v>PRECIOS A:</v>
          </cell>
          <cell r="G5554">
            <v>0</v>
          </cell>
        </row>
        <row r="5555">
          <cell r="A5555" t="str">
            <v>UBICACIÓN:</v>
          </cell>
          <cell r="B5555" t="str">
            <v>DEPARTAMENTO JACHAL</v>
          </cell>
        </row>
        <row r="5556">
          <cell r="A5556" t="str">
            <v>RUBRO:</v>
          </cell>
          <cell r="B5556" t="str">
            <v/>
          </cell>
          <cell r="C5556" t="str">
            <v/>
          </cell>
        </row>
        <row r="5557">
          <cell r="A5557" t="str">
            <v>ITEM:</v>
          </cell>
          <cell r="B5557" t="str">
            <v/>
          </cell>
          <cell r="C5557" t="str">
            <v/>
          </cell>
          <cell r="F5557" t="str">
            <v>UNIDAD:</v>
          </cell>
          <cell r="G5557" t="str">
            <v/>
          </cell>
        </row>
        <row r="5559">
          <cell r="A5559" t="str">
            <v>DATOS REDETERMINACION</v>
          </cell>
          <cell r="C5559" t="str">
            <v>DESIGNACION</v>
          </cell>
          <cell r="D5559" t="str">
            <v>U</v>
          </cell>
          <cell r="E5559" t="str">
            <v>Cantidad</v>
          </cell>
          <cell r="F5559" t="str">
            <v>$ Unitarios</v>
          </cell>
          <cell r="G5559" t="str">
            <v>$ Parcial</v>
          </cell>
        </row>
        <row r="5560">
          <cell r="A5560" t="str">
            <v>CÓDIGO</v>
          </cell>
          <cell r="B5560" t="str">
            <v>DESCRIPCIÓN</v>
          </cell>
        </row>
        <row r="5561">
          <cell r="C5561" t="str">
            <v>A - MATERIALES</v>
          </cell>
        </row>
        <row r="5562">
          <cell r="A5562" t="str">
            <v/>
          </cell>
          <cell r="B5562" t="str">
            <v/>
          </cell>
          <cell r="D5562" t="str">
            <v/>
          </cell>
          <cell r="F5562">
            <v>0</v>
          </cell>
          <cell r="G5562">
            <v>0</v>
          </cell>
        </row>
        <row r="5563">
          <cell r="A5563" t="str">
            <v/>
          </cell>
          <cell r="B5563" t="str">
            <v/>
          </cell>
          <cell r="D5563" t="str">
            <v/>
          </cell>
          <cell r="F5563">
            <v>0</v>
          </cell>
          <cell r="G5563">
            <v>0</v>
          </cell>
        </row>
        <row r="5564">
          <cell r="A5564" t="str">
            <v/>
          </cell>
          <cell r="B5564" t="str">
            <v/>
          </cell>
          <cell r="D5564" t="str">
            <v/>
          </cell>
          <cell r="F5564">
            <v>0</v>
          </cell>
          <cell r="G5564">
            <v>0</v>
          </cell>
        </row>
        <row r="5565">
          <cell r="A5565" t="str">
            <v/>
          </cell>
          <cell r="B5565" t="str">
            <v/>
          </cell>
          <cell r="D5565" t="str">
            <v/>
          </cell>
          <cell r="F5565">
            <v>0</v>
          </cell>
          <cell r="G5565">
            <v>0</v>
          </cell>
        </row>
        <row r="5566">
          <cell r="A5566" t="str">
            <v/>
          </cell>
          <cell r="B5566" t="str">
            <v/>
          </cell>
          <cell r="D5566" t="str">
            <v/>
          </cell>
          <cell r="F5566">
            <v>0</v>
          </cell>
          <cell r="G5566">
            <v>0</v>
          </cell>
        </row>
        <row r="5567">
          <cell r="A5567" t="str">
            <v/>
          </cell>
          <cell r="B5567" t="str">
            <v/>
          </cell>
          <cell r="D5567" t="str">
            <v/>
          </cell>
          <cell r="F5567">
            <v>0</v>
          </cell>
          <cell r="G5567">
            <v>0</v>
          </cell>
        </row>
        <row r="5568">
          <cell r="A5568" t="str">
            <v/>
          </cell>
          <cell r="B5568" t="str">
            <v/>
          </cell>
          <cell r="D5568" t="str">
            <v/>
          </cell>
          <cell r="F5568">
            <v>0</v>
          </cell>
          <cell r="G5568">
            <v>0</v>
          </cell>
        </row>
        <row r="5569">
          <cell r="A5569" t="str">
            <v/>
          </cell>
          <cell r="B5569" t="str">
            <v/>
          </cell>
          <cell r="D5569" t="str">
            <v/>
          </cell>
          <cell r="F5569">
            <v>0</v>
          </cell>
          <cell r="G5569">
            <v>0</v>
          </cell>
        </row>
        <row r="5570">
          <cell r="A5570" t="str">
            <v/>
          </cell>
          <cell r="B5570" t="str">
            <v/>
          </cell>
          <cell r="D5570" t="str">
            <v/>
          </cell>
          <cell r="F5570">
            <v>0</v>
          </cell>
          <cell r="G5570">
            <v>0</v>
          </cell>
        </row>
        <row r="5571">
          <cell r="A5571" t="str">
            <v/>
          </cell>
          <cell r="B5571" t="str">
            <v/>
          </cell>
          <cell r="D5571" t="str">
            <v/>
          </cell>
          <cell r="F5571">
            <v>0</v>
          </cell>
          <cell r="G5571">
            <v>0</v>
          </cell>
        </row>
        <row r="5572">
          <cell r="A5572" t="str">
            <v/>
          </cell>
          <cell r="B5572" t="str">
            <v/>
          </cell>
          <cell r="D5572" t="str">
            <v/>
          </cell>
          <cell r="F5572">
            <v>0</v>
          </cell>
          <cell r="G5572">
            <v>0</v>
          </cell>
        </row>
        <row r="5573">
          <cell r="A5573" t="str">
            <v/>
          </cell>
          <cell r="B5573" t="str">
            <v/>
          </cell>
          <cell r="D5573" t="str">
            <v/>
          </cell>
          <cell r="F5573">
            <v>0</v>
          </cell>
          <cell r="G5573">
            <v>0</v>
          </cell>
        </row>
        <row r="5574">
          <cell r="A5574" t="str">
            <v/>
          </cell>
          <cell r="B5574" t="str">
            <v/>
          </cell>
          <cell r="D5574" t="str">
            <v/>
          </cell>
          <cell r="F5574">
            <v>0</v>
          </cell>
          <cell r="G5574">
            <v>0</v>
          </cell>
        </row>
        <row r="5575">
          <cell r="A5575" t="str">
            <v/>
          </cell>
          <cell r="B5575" t="str">
            <v/>
          </cell>
          <cell r="D5575" t="str">
            <v/>
          </cell>
          <cell r="F5575">
            <v>0</v>
          </cell>
          <cell r="G5575">
            <v>0</v>
          </cell>
        </row>
        <row r="5576">
          <cell r="F5576" t="str">
            <v>Total A</v>
          </cell>
          <cell r="G5576">
            <v>0</v>
          </cell>
        </row>
        <row r="5577">
          <cell r="C5577" t="str">
            <v>B - MANO DE OBRA</v>
          </cell>
        </row>
        <row r="5578">
          <cell r="A5578" t="str">
            <v/>
          </cell>
          <cell r="B5578" t="str">
            <v/>
          </cell>
          <cell r="D5578" t="str">
            <v/>
          </cell>
          <cell r="F5578">
            <v>0</v>
          </cell>
          <cell r="G5578">
            <v>0</v>
          </cell>
        </row>
        <row r="5579">
          <cell r="A5579" t="str">
            <v/>
          </cell>
          <cell r="B5579" t="str">
            <v/>
          </cell>
          <cell r="D5579" t="str">
            <v/>
          </cell>
          <cell r="F5579">
            <v>0</v>
          </cell>
          <cell r="G5579">
            <v>0</v>
          </cell>
        </row>
        <row r="5580">
          <cell r="A5580" t="str">
            <v/>
          </cell>
          <cell r="B5580" t="str">
            <v/>
          </cell>
          <cell r="D5580" t="str">
            <v/>
          </cell>
          <cell r="F5580">
            <v>0</v>
          </cell>
          <cell r="G5580">
            <v>0</v>
          </cell>
        </row>
        <row r="5581">
          <cell r="A5581" t="str">
            <v/>
          </cell>
          <cell r="B5581" t="str">
            <v/>
          </cell>
          <cell r="D5581" t="str">
            <v/>
          </cell>
          <cell r="F5581">
            <v>0</v>
          </cell>
          <cell r="G5581">
            <v>0</v>
          </cell>
        </row>
        <row r="5582">
          <cell r="A5582" t="str">
            <v/>
          </cell>
          <cell r="B5582" t="str">
            <v/>
          </cell>
          <cell r="D5582" t="str">
            <v/>
          </cell>
          <cell r="F5582">
            <v>0</v>
          </cell>
          <cell r="G5582">
            <v>0</v>
          </cell>
        </row>
        <row r="5583">
          <cell r="A5583" t="str">
            <v/>
          </cell>
          <cell r="B5583" t="str">
            <v/>
          </cell>
          <cell r="D5583" t="str">
            <v/>
          </cell>
          <cell r="F5583">
            <v>0</v>
          </cell>
          <cell r="G5583">
            <v>0</v>
          </cell>
        </row>
        <row r="5584">
          <cell r="A5584" t="str">
            <v/>
          </cell>
          <cell r="B5584" t="str">
            <v/>
          </cell>
          <cell r="D5584" t="str">
            <v/>
          </cell>
          <cell r="F5584">
            <v>0</v>
          </cell>
          <cell r="G5584">
            <v>0</v>
          </cell>
        </row>
        <row r="5585">
          <cell r="A5585" t="str">
            <v/>
          </cell>
          <cell r="B5585" t="str">
            <v/>
          </cell>
          <cell r="D5585" t="str">
            <v/>
          </cell>
          <cell r="F5585">
            <v>0</v>
          </cell>
          <cell r="G5585">
            <v>0</v>
          </cell>
        </row>
        <row r="5586">
          <cell r="F5586" t="str">
            <v>Total B</v>
          </cell>
          <cell r="G5586">
            <v>0</v>
          </cell>
        </row>
        <row r="5587">
          <cell r="C5587" t="str">
            <v>C - EQUIPOS</v>
          </cell>
        </row>
        <row r="5588">
          <cell r="A5588" t="str">
            <v/>
          </cell>
          <cell r="B5588" t="str">
            <v/>
          </cell>
          <cell r="D5588" t="str">
            <v/>
          </cell>
          <cell r="F5588">
            <v>0</v>
          </cell>
          <cell r="G5588">
            <v>0</v>
          </cell>
        </row>
        <row r="5589">
          <cell r="A5589" t="str">
            <v/>
          </cell>
          <cell r="B5589" t="str">
            <v/>
          </cell>
          <cell r="D5589" t="str">
            <v/>
          </cell>
          <cell r="F5589">
            <v>0</v>
          </cell>
          <cell r="G5589">
            <v>0</v>
          </cell>
        </row>
        <row r="5590">
          <cell r="A5590" t="str">
            <v/>
          </cell>
          <cell r="B5590" t="str">
            <v/>
          </cell>
          <cell r="D5590" t="str">
            <v/>
          </cell>
          <cell r="F5590">
            <v>0</v>
          </cell>
          <cell r="G5590">
            <v>0</v>
          </cell>
        </row>
        <row r="5591">
          <cell r="A5591" t="str">
            <v/>
          </cell>
          <cell r="B5591" t="str">
            <v/>
          </cell>
          <cell r="D5591" t="str">
            <v/>
          </cell>
          <cell r="F5591">
            <v>0</v>
          </cell>
          <cell r="G5591">
            <v>0</v>
          </cell>
        </row>
        <row r="5592">
          <cell r="A5592" t="str">
            <v/>
          </cell>
          <cell r="B5592" t="str">
            <v/>
          </cell>
          <cell r="D5592" t="str">
            <v/>
          </cell>
          <cell r="F5592">
            <v>0</v>
          </cell>
          <cell r="G5592">
            <v>0</v>
          </cell>
        </row>
        <row r="5593">
          <cell r="A5593" t="str">
            <v/>
          </cell>
          <cell r="B5593" t="str">
            <v/>
          </cell>
          <cell r="D5593" t="str">
            <v/>
          </cell>
          <cell r="F5593">
            <v>0</v>
          </cell>
          <cell r="G5593">
            <v>0</v>
          </cell>
        </row>
        <row r="5594">
          <cell r="A5594" t="str">
            <v/>
          </cell>
          <cell r="B5594" t="str">
            <v/>
          </cell>
          <cell r="D5594" t="str">
            <v/>
          </cell>
          <cell r="F5594">
            <v>0</v>
          </cell>
          <cell r="G5594">
            <v>0</v>
          </cell>
        </row>
        <row r="5595">
          <cell r="A5595" t="str">
            <v/>
          </cell>
          <cell r="B5595" t="str">
            <v/>
          </cell>
          <cell r="D5595" t="str">
            <v/>
          </cell>
          <cell r="F5595">
            <v>0</v>
          </cell>
          <cell r="G5595">
            <v>0</v>
          </cell>
        </row>
        <row r="5596">
          <cell r="A5596" t="str">
            <v/>
          </cell>
          <cell r="B5596" t="str">
            <v/>
          </cell>
          <cell r="D5596" t="str">
            <v/>
          </cell>
          <cell r="F5596">
            <v>0</v>
          </cell>
          <cell r="G5596">
            <v>0</v>
          </cell>
        </row>
        <row r="5597">
          <cell r="F5597" t="str">
            <v>Total C</v>
          </cell>
          <cell r="G5597">
            <v>0</v>
          </cell>
        </row>
        <row r="5599">
          <cell r="A5599" t="str">
            <v/>
          </cell>
          <cell r="B5599" t="str">
            <v/>
          </cell>
          <cell r="D5599" t="str">
            <v>Costo  Neto</v>
          </cell>
          <cell r="F5599" t="str">
            <v>Total D=A+B+C</v>
          </cell>
          <cell r="G5599">
            <v>0</v>
          </cell>
        </row>
        <row r="5601">
          <cell r="A5601" t="str">
            <v>ANALISIS DE PRECIOS</v>
          </cell>
        </row>
        <row r="5602">
          <cell r="A5602" t="str">
            <v>COMITENTE:</v>
          </cell>
          <cell r="B5602" t="str">
            <v>DIRECCIÓN DE INFRAESTRUCTURA ESCOLAR</v>
          </cell>
        </row>
        <row r="5603">
          <cell r="A5603" t="str">
            <v>CONTRATISTA:</v>
          </cell>
          <cell r="B5603">
            <v>0</v>
          </cell>
        </row>
        <row r="5604">
          <cell r="A5604" t="str">
            <v>OBRA:</v>
          </cell>
          <cell r="B5604" t="str">
            <v>ESCUELA 24 DE SEPTIEMBRE</v>
          </cell>
          <cell r="F5604" t="str">
            <v>PRECIOS A:</v>
          </cell>
          <cell r="G5604">
            <v>0</v>
          </cell>
        </row>
        <row r="5605">
          <cell r="A5605" t="str">
            <v>UBICACIÓN:</v>
          </cell>
          <cell r="B5605" t="str">
            <v>DEPARTAMENTO JACHAL</v>
          </cell>
        </row>
        <row r="5606">
          <cell r="A5606" t="str">
            <v>RUBRO:</v>
          </cell>
          <cell r="B5606" t="str">
            <v/>
          </cell>
          <cell r="C5606" t="str">
            <v/>
          </cell>
        </row>
        <row r="5607">
          <cell r="A5607" t="str">
            <v>ITEM:</v>
          </cell>
          <cell r="B5607" t="str">
            <v/>
          </cell>
          <cell r="C5607" t="str">
            <v/>
          </cell>
          <cell r="F5607" t="str">
            <v>UNIDAD:</v>
          </cell>
          <cell r="G5607" t="str">
            <v/>
          </cell>
        </row>
        <row r="5609">
          <cell r="A5609" t="str">
            <v>DATOS REDETERMINACION</v>
          </cell>
          <cell r="C5609" t="str">
            <v>DESIGNACION</v>
          </cell>
          <cell r="D5609" t="str">
            <v>U</v>
          </cell>
          <cell r="E5609" t="str">
            <v>Cantidad</v>
          </cell>
          <cell r="F5609" t="str">
            <v>$ Unitarios</v>
          </cell>
          <cell r="G5609" t="str">
            <v>$ Parcial</v>
          </cell>
        </row>
        <row r="5610">
          <cell r="A5610" t="str">
            <v>CÓDIGO</v>
          </cell>
          <cell r="B5610" t="str">
            <v>DESCRIPCIÓN</v>
          </cell>
        </row>
        <row r="5611">
          <cell r="C5611" t="str">
            <v>A - MATERIALES</v>
          </cell>
        </row>
        <row r="5612">
          <cell r="A5612" t="str">
            <v/>
          </cell>
          <cell r="B5612" t="str">
            <v/>
          </cell>
          <cell r="D5612" t="str">
            <v/>
          </cell>
          <cell r="F5612">
            <v>0</v>
          </cell>
          <cell r="G5612">
            <v>0</v>
          </cell>
        </row>
        <row r="5613">
          <cell r="A5613" t="str">
            <v/>
          </cell>
          <cell r="B5613" t="str">
            <v/>
          </cell>
          <cell r="D5613" t="str">
            <v/>
          </cell>
          <cell r="F5613">
            <v>0</v>
          </cell>
          <cell r="G5613">
            <v>0</v>
          </cell>
        </row>
        <row r="5614">
          <cell r="A5614" t="str">
            <v/>
          </cell>
          <cell r="B5614" t="str">
            <v/>
          </cell>
          <cell r="D5614" t="str">
            <v/>
          </cell>
          <cell r="F5614">
            <v>0</v>
          </cell>
          <cell r="G5614">
            <v>0</v>
          </cell>
        </row>
        <row r="5615">
          <cell r="A5615" t="str">
            <v/>
          </cell>
          <cell r="B5615" t="str">
            <v/>
          </cell>
          <cell r="D5615" t="str">
            <v/>
          </cell>
          <cell r="F5615">
            <v>0</v>
          </cell>
          <cell r="G5615">
            <v>0</v>
          </cell>
        </row>
        <row r="5616">
          <cell r="A5616" t="str">
            <v/>
          </cell>
          <cell r="B5616" t="str">
            <v/>
          </cell>
          <cell r="D5616" t="str">
            <v/>
          </cell>
          <cell r="F5616">
            <v>0</v>
          </cell>
          <cell r="G5616">
            <v>0</v>
          </cell>
        </row>
        <row r="5617">
          <cell r="A5617" t="str">
            <v/>
          </cell>
          <cell r="B5617" t="str">
            <v/>
          </cell>
          <cell r="D5617" t="str">
            <v/>
          </cell>
          <cell r="F5617">
            <v>0</v>
          </cell>
          <cell r="G5617">
            <v>0</v>
          </cell>
        </row>
        <row r="5618">
          <cell r="A5618" t="str">
            <v/>
          </cell>
          <cell r="B5618" t="str">
            <v/>
          </cell>
          <cell r="D5618" t="str">
            <v/>
          </cell>
          <cell r="F5618">
            <v>0</v>
          </cell>
          <cell r="G5618">
            <v>0</v>
          </cell>
        </row>
        <row r="5619">
          <cell r="A5619" t="str">
            <v/>
          </cell>
          <cell r="B5619" t="str">
            <v/>
          </cell>
          <cell r="D5619" t="str">
            <v/>
          </cell>
          <cell r="F5619">
            <v>0</v>
          </cell>
          <cell r="G5619">
            <v>0</v>
          </cell>
        </row>
        <row r="5620">
          <cell r="A5620" t="str">
            <v/>
          </cell>
          <cell r="B5620" t="str">
            <v/>
          </cell>
          <cell r="D5620" t="str">
            <v/>
          </cell>
          <cell r="F5620">
            <v>0</v>
          </cell>
          <cell r="G5620">
            <v>0</v>
          </cell>
        </row>
        <row r="5621">
          <cell r="A5621" t="str">
            <v/>
          </cell>
          <cell r="B5621" t="str">
            <v/>
          </cell>
          <cell r="D5621" t="str">
            <v/>
          </cell>
          <cell r="F5621">
            <v>0</v>
          </cell>
          <cell r="G5621">
            <v>0</v>
          </cell>
        </row>
        <row r="5622">
          <cell r="A5622" t="str">
            <v/>
          </cell>
          <cell r="B5622" t="str">
            <v/>
          </cell>
          <cell r="D5622" t="str">
            <v/>
          </cell>
          <cell r="F5622">
            <v>0</v>
          </cell>
          <cell r="G5622">
            <v>0</v>
          </cell>
        </row>
        <row r="5623">
          <cell r="A5623" t="str">
            <v/>
          </cell>
          <cell r="B5623" t="str">
            <v/>
          </cell>
          <cell r="D5623" t="str">
            <v/>
          </cell>
          <cell r="F5623">
            <v>0</v>
          </cell>
          <cell r="G5623">
            <v>0</v>
          </cell>
        </row>
        <row r="5624">
          <cell r="A5624" t="str">
            <v/>
          </cell>
          <cell r="B5624" t="str">
            <v/>
          </cell>
          <cell r="D5624" t="str">
            <v/>
          </cell>
          <cell r="F5624">
            <v>0</v>
          </cell>
          <cell r="G5624">
            <v>0</v>
          </cell>
        </row>
        <row r="5625">
          <cell r="A5625" t="str">
            <v/>
          </cell>
          <cell r="B5625" t="str">
            <v/>
          </cell>
          <cell r="D5625" t="str">
            <v/>
          </cell>
          <cell r="F5625">
            <v>0</v>
          </cell>
          <cell r="G5625">
            <v>0</v>
          </cell>
        </row>
        <row r="5626">
          <cell r="F5626" t="str">
            <v>Total A</v>
          </cell>
          <cell r="G5626">
            <v>0</v>
          </cell>
        </row>
        <row r="5627">
          <cell r="C5627" t="str">
            <v>B - MANO DE OBRA</v>
          </cell>
        </row>
        <row r="5628">
          <cell r="A5628" t="str">
            <v/>
          </cell>
          <cell r="B5628" t="str">
            <v/>
          </cell>
          <cell r="D5628" t="str">
            <v/>
          </cell>
          <cell r="F5628">
            <v>0</v>
          </cell>
          <cell r="G5628">
            <v>0</v>
          </cell>
        </row>
        <row r="5629">
          <cell r="A5629" t="str">
            <v/>
          </cell>
          <cell r="B5629" t="str">
            <v/>
          </cell>
          <cell r="D5629" t="str">
            <v/>
          </cell>
          <cell r="F5629">
            <v>0</v>
          </cell>
          <cell r="G5629">
            <v>0</v>
          </cell>
        </row>
        <row r="5630">
          <cell r="A5630" t="str">
            <v/>
          </cell>
          <cell r="B5630" t="str">
            <v/>
          </cell>
          <cell r="D5630" t="str">
            <v/>
          </cell>
          <cell r="F5630">
            <v>0</v>
          </cell>
          <cell r="G5630">
            <v>0</v>
          </cell>
        </row>
        <row r="5631">
          <cell r="A5631" t="str">
            <v/>
          </cell>
          <cell r="B5631" t="str">
            <v/>
          </cell>
          <cell r="D5631" t="str">
            <v/>
          </cell>
          <cell r="F5631">
            <v>0</v>
          </cell>
          <cell r="G5631">
            <v>0</v>
          </cell>
        </row>
        <row r="5632">
          <cell r="A5632" t="str">
            <v/>
          </cell>
          <cell r="B5632" t="str">
            <v/>
          </cell>
          <cell r="D5632" t="str">
            <v/>
          </cell>
          <cell r="F5632">
            <v>0</v>
          </cell>
          <cell r="G5632">
            <v>0</v>
          </cell>
        </row>
        <row r="5633">
          <cell r="A5633" t="str">
            <v/>
          </cell>
          <cell r="B5633" t="str">
            <v/>
          </cell>
          <cell r="D5633" t="str">
            <v/>
          </cell>
          <cell r="F5633">
            <v>0</v>
          </cell>
          <cell r="G5633">
            <v>0</v>
          </cell>
        </row>
        <row r="5634">
          <cell r="A5634" t="str">
            <v/>
          </cell>
          <cell r="B5634" t="str">
            <v/>
          </cell>
          <cell r="D5634" t="str">
            <v/>
          </cell>
          <cell r="F5634">
            <v>0</v>
          </cell>
          <cell r="G5634">
            <v>0</v>
          </cell>
        </row>
        <row r="5635">
          <cell r="A5635" t="str">
            <v/>
          </cell>
          <cell r="B5635" t="str">
            <v/>
          </cell>
          <cell r="D5635" t="str">
            <v/>
          </cell>
          <cell r="F5635">
            <v>0</v>
          </cell>
          <cell r="G5635">
            <v>0</v>
          </cell>
        </row>
        <row r="5636">
          <cell r="F5636" t="str">
            <v>Total B</v>
          </cell>
          <cell r="G5636">
            <v>0</v>
          </cell>
        </row>
        <row r="5637">
          <cell r="C5637" t="str">
            <v>C - EQUIPOS</v>
          </cell>
        </row>
        <row r="5638">
          <cell r="A5638" t="str">
            <v/>
          </cell>
          <cell r="B5638" t="str">
            <v/>
          </cell>
          <cell r="D5638" t="str">
            <v/>
          </cell>
          <cell r="F5638">
            <v>0</v>
          </cell>
          <cell r="G5638">
            <v>0</v>
          </cell>
        </row>
        <row r="5639">
          <cell r="A5639" t="str">
            <v/>
          </cell>
          <cell r="B5639" t="str">
            <v/>
          </cell>
          <cell r="D5639" t="str">
            <v/>
          </cell>
          <cell r="F5639">
            <v>0</v>
          </cell>
          <cell r="G5639">
            <v>0</v>
          </cell>
        </row>
        <row r="5640">
          <cell r="A5640" t="str">
            <v/>
          </cell>
          <cell r="B5640" t="str">
            <v/>
          </cell>
          <cell r="D5640" t="str">
            <v/>
          </cell>
          <cell r="F5640">
            <v>0</v>
          </cell>
          <cell r="G5640">
            <v>0</v>
          </cell>
        </row>
        <row r="5641">
          <cell r="A5641" t="str">
            <v/>
          </cell>
          <cell r="B5641" t="str">
            <v/>
          </cell>
          <cell r="D5641" t="str">
            <v/>
          </cell>
          <cell r="F5641">
            <v>0</v>
          </cell>
          <cell r="G5641">
            <v>0</v>
          </cell>
        </row>
        <row r="5642">
          <cell r="A5642" t="str">
            <v/>
          </cell>
          <cell r="B5642" t="str">
            <v/>
          </cell>
          <cell r="D5642" t="str">
            <v/>
          </cell>
          <cell r="F5642">
            <v>0</v>
          </cell>
          <cell r="G5642">
            <v>0</v>
          </cell>
        </row>
        <row r="5643">
          <cell r="A5643" t="str">
            <v/>
          </cell>
          <cell r="B5643" t="str">
            <v/>
          </cell>
          <cell r="D5643" t="str">
            <v/>
          </cell>
          <cell r="F5643">
            <v>0</v>
          </cell>
          <cell r="G5643">
            <v>0</v>
          </cell>
        </row>
        <row r="5644">
          <cell r="A5644" t="str">
            <v/>
          </cell>
          <cell r="B5644" t="str">
            <v/>
          </cell>
          <cell r="D5644" t="str">
            <v/>
          </cell>
          <cell r="F5644">
            <v>0</v>
          </cell>
          <cell r="G5644">
            <v>0</v>
          </cell>
        </row>
        <row r="5645">
          <cell r="A5645" t="str">
            <v/>
          </cell>
          <cell r="B5645" t="str">
            <v/>
          </cell>
          <cell r="D5645" t="str">
            <v/>
          </cell>
          <cell r="F5645">
            <v>0</v>
          </cell>
          <cell r="G5645">
            <v>0</v>
          </cell>
        </row>
        <row r="5646">
          <cell r="A5646" t="str">
            <v/>
          </cell>
          <cell r="B5646" t="str">
            <v/>
          </cell>
          <cell r="D5646" t="str">
            <v/>
          </cell>
          <cell r="F5646">
            <v>0</v>
          </cell>
          <cell r="G5646">
            <v>0</v>
          </cell>
        </row>
        <row r="5647">
          <cell r="F5647" t="str">
            <v>Total C</v>
          </cell>
          <cell r="G5647">
            <v>0</v>
          </cell>
        </row>
        <row r="5649">
          <cell r="A5649" t="str">
            <v/>
          </cell>
          <cell r="B5649" t="str">
            <v/>
          </cell>
          <cell r="D5649" t="str">
            <v>Costo  Neto</v>
          </cell>
          <cell r="F5649" t="str">
            <v>Total D=A+B+C</v>
          </cell>
          <cell r="G5649">
            <v>0</v>
          </cell>
        </row>
        <row r="5651">
          <cell r="A5651" t="str">
            <v>ANALISIS DE PRECIOS</v>
          </cell>
        </row>
        <row r="5652">
          <cell r="A5652" t="str">
            <v>COMITENTE:</v>
          </cell>
          <cell r="B5652" t="str">
            <v>DIRECCIÓN DE INFRAESTRUCTURA ESCOLAR</v>
          </cell>
        </row>
        <row r="5653">
          <cell r="A5653" t="str">
            <v>CONTRATISTA:</v>
          </cell>
          <cell r="B5653">
            <v>0</v>
          </cell>
        </row>
        <row r="5654">
          <cell r="A5654" t="str">
            <v>OBRA:</v>
          </cell>
          <cell r="B5654" t="str">
            <v>ESCUELA 24 DE SEPTIEMBRE</v>
          </cell>
          <cell r="F5654" t="str">
            <v>PRECIOS A:</v>
          </cell>
          <cell r="G5654">
            <v>0</v>
          </cell>
        </row>
        <row r="5655">
          <cell r="A5655" t="str">
            <v>UBICACIÓN:</v>
          </cell>
          <cell r="B5655" t="str">
            <v>DEPARTAMENTO JACHAL</v>
          </cell>
        </row>
        <row r="5656">
          <cell r="A5656" t="str">
            <v>RUBRO:</v>
          </cell>
          <cell r="B5656" t="str">
            <v/>
          </cell>
          <cell r="C5656" t="str">
            <v/>
          </cell>
        </row>
        <row r="5657">
          <cell r="A5657" t="str">
            <v>ITEM:</v>
          </cell>
          <cell r="B5657" t="str">
            <v/>
          </cell>
          <cell r="C5657" t="str">
            <v/>
          </cell>
          <cell r="F5657" t="str">
            <v>UNIDAD:</v>
          </cell>
          <cell r="G5657" t="str">
            <v/>
          </cell>
        </row>
        <row r="5659">
          <cell r="A5659" t="str">
            <v>DATOS REDETERMINACION</v>
          </cell>
          <cell r="C5659" t="str">
            <v>DESIGNACION</v>
          </cell>
          <cell r="D5659" t="str">
            <v>U</v>
          </cell>
          <cell r="E5659" t="str">
            <v>Cantidad</v>
          </cell>
          <cell r="F5659" t="str">
            <v>$ Unitarios</v>
          </cell>
          <cell r="G5659" t="str">
            <v>$ Parcial</v>
          </cell>
        </row>
        <row r="5660">
          <cell r="A5660" t="str">
            <v>CÓDIGO</v>
          </cell>
          <cell r="B5660" t="str">
            <v>DESCRIPCIÓN</v>
          </cell>
        </row>
        <row r="5661">
          <cell r="C5661" t="str">
            <v>A - MATERIALES</v>
          </cell>
        </row>
        <row r="5662">
          <cell r="A5662" t="str">
            <v/>
          </cell>
          <cell r="B5662" t="str">
            <v/>
          </cell>
          <cell r="D5662" t="str">
            <v/>
          </cell>
          <cell r="F5662">
            <v>0</v>
          </cell>
          <cell r="G5662">
            <v>0</v>
          </cell>
        </row>
        <row r="5663">
          <cell r="A5663" t="str">
            <v/>
          </cell>
          <cell r="B5663" t="str">
            <v/>
          </cell>
          <cell r="D5663" t="str">
            <v/>
          </cell>
          <cell r="F5663">
            <v>0</v>
          </cell>
          <cell r="G5663">
            <v>0</v>
          </cell>
        </row>
        <row r="5664">
          <cell r="A5664" t="str">
            <v/>
          </cell>
          <cell r="B5664" t="str">
            <v/>
          </cell>
          <cell r="D5664" t="str">
            <v/>
          </cell>
          <cell r="F5664">
            <v>0</v>
          </cell>
          <cell r="G5664">
            <v>0</v>
          </cell>
        </row>
        <row r="5665">
          <cell r="A5665" t="str">
            <v/>
          </cell>
          <cell r="B5665" t="str">
            <v/>
          </cell>
          <cell r="D5665" t="str">
            <v/>
          </cell>
          <cell r="F5665">
            <v>0</v>
          </cell>
          <cell r="G5665">
            <v>0</v>
          </cell>
        </row>
        <row r="5666">
          <cell r="A5666" t="str">
            <v/>
          </cell>
          <cell r="B5666" t="str">
            <v/>
          </cell>
          <cell r="D5666" t="str">
            <v/>
          </cell>
          <cell r="F5666">
            <v>0</v>
          </cell>
          <cell r="G5666">
            <v>0</v>
          </cell>
        </row>
        <row r="5667">
          <cell r="A5667" t="str">
            <v/>
          </cell>
          <cell r="B5667" t="str">
            <v/>
          </cell>
          <cell r="D5667" t="str">
            <v/>
          </cell>
          <cell r="F5667">
            <v>0</v>
          </cell>
          <cell r="G5667">
            <v>0</v>
          </cell>
        </row>
        <row r="5668">
          <cell r="A5668" t="str">
            <v/>
          </cell>
          <cell r="B5668" t="str">
            <v/>
          </cell>
          <cell r="D5668" t="str">
            <v/>
          </cell>
          <cell r="F5668">
            <v>0</v>
          </cell>
          <cell r="G5668">
            <v>0</v>
          </cell>
        </row>
        <row r="5669">
          <cell r="A5669" t="str">
            <v/>
          </cell>
          <cell r="B5669" t="str">
            <v/>
          </cell>
          <cell r="D5669" t="str">
            <v/>
          </cell>
          <cell r="F5669">
            <v>0</v>
          </cell>
          <cell r="G5669">
            <v>0</v>
          </cell>
        </row>
        <row r="5670">
          <cell r="A5670" t="str">
            <v/>
          </cell>
          <cell r="B5670" t="str">
            <v/>
          </cell>
          <cell r="D5670" t="str">
            <v/>
          </cell>
          <cell r="F5670">
            <v>0</v>
          </cell>
          <cell r="G5670">
            <v>0</v>
          </cell>
        </row>
        <row r="5671">
          <cell r="A5671" t="str">
            <v/>
          </cell>
          <cell r="B5671" t="str">
            <v/>
          </cell>
          <cell r="D5671" t="str">
            <v/>
          </cell>
          <cell r="F5671">
            <v>0</v>
          </cell>
          <cell r="G5671">
            <v>0</v>
          </cell>
        </row>
        <row r="5672">
          <cell r="A5672" t="str">
            <v/>
          </cell>
          <cell r="B5672" t="str">
            <v/>
          </cell>
          <cell r="D5672" t="str">
            <v/>
          </cell>
          <cell r="F5672">
            <v>0</v>
          </cell>
          <cell r="G5672">
            <v>0</v>
          </cell>
        </row>
        <row r="5673">
          <cell r="A5673" t="str">
            <v/>
          </cell>
          <cell r="B5673" t="str">
            <v/>
          </cell>
          <cell r="D5673" t="str">
            <v/>
          </cell>
          <cell r="F5673">
            <v>0</v>
          </cell>
          <cell r="G5673">
            <v>0</v>
          </cell>
        </row>
        <row r="5674">
          <cell r="A5674" t="str">
            <v/>
          </cell>
          <cell r="B5674" t="str">
            <v/>
          </cell>
          <cell r="D5674" t="str">
            <v/>
          </cell>
          <cell r="F5674">
            <v>0</v>
          </cell>
          <cell r="G5674">
            <v>0</v>
          </cell>
        </row>
        <row r="5675">
          <cell r="A5675" t="str">
            <v/>
          </cell>
          <cell r="B5675" t="str">
            <v/>
          </cell>
          <cell r="D5675" t="str">
            <v/>
          </cell>
          <cell r="F5675">
            <v>0</v>
          </cell>
          <cell r="G5675">
            <v>0</v>
          </cell>
        </row>
        <row r="5676">
          <cell r="F5676" t="str">
            <v>Total A</v>
          </cell>
          <cell r="G5676">
            <v>0</v>
          </cell>
        </row>
        <row r="5677">
          <cell r="C5677" t="str">
            <v>B - MANO DE OBRA</v>
          </cell>
        </row>
        <row r="5678">
          <cell r="A5678" t="str">
            <v/>
          </cell>
          <cell r="B5678" t="str">
            <v/>
          </cell>
          <cell r="D5678" t="str">
            <v/>
          </cell>
          <cell r="F5678">
            <v>0</v>
          </cell>
          <cell r="G5678">
            <v>0</v>
          </cell>
        </row>
        <row r="5679">
          <cell r="A5679" t="str">
            <v/>
          </cell>
          <cell r="B5679" t="str">
            <v/>
          </cell>
          <cell r="D5679" t="str">
            <v/>
          </cell>
          <cell r="F5679">
            <v>0</v>
          </cell>
          <cell r="G5679">
            <v>0</v>
          </cell>
        </row>
        <row r="5680">
          <cell r="A5680" t="str">
            <v/>
          </cell>
          <cell r="B5680" t="str">
            <v/>
          </cell>
          <cell r="D5680" t="str">
            <v/>
          </cell>
          <cell r="F5680">
            <v>0</v>
          </cell>
          <cell r="G5680">
            <v>0</v>
          </cell>
        </row>
        <row r="5681">
          <cell r="A5681" t="str">
            <v/>
          </cell>
          <cell r="B5681" t="str">
            <v/>
          </cell>
          <cell r="D5681" t="str">
            <v/>
          </cell>
          <cell r="F5681">
            <v>0</v>
          </cell>
          <cell r="G5681">
            <v>0</v>
          </cell>
        </row>
        <row r="5682">
          <cell r="A5682" t="str">
            <v/>
          </cell>
          <cell r="B5682" t="str">
            <v/>
          </cell>
          <cell r="D5682" t="str">
            <v/>
          </cell>
          <cell r="F5682">
            <v>0</v>
          </cell>
          <cell r="G5682">
            <v>0</v>
          </cell>
        </row>
        <row r="5683">
          <cell r="A5683" t="str">
            <v/>
          </cell>
          <cell r="B5683" t="str">
            <v/>
          </cell>
          <cell r="D5683" t="str">
            <v/>
          </cell>
          <cell r="F5683">
            <v>0</v>
          </cell>
          <cell r="G5683">
            <v>0</v>
          </cell>
        </row>
        <row r="5684">
          <cell r="A5684" t="str">
            <v/>
          </cell>
          <cell r="B5684" t="str">
            <v/>
          </cell>
          <cell r="D5684" t="str">
            <v/>
          </cell>
          <cell r="F5684">
            <v>0</v>
          </cell>
          <cell r="G5684">
            <v>0</v>
          </cell>
        </row>
        <row r="5685">
          <cell r="A5685" t="str">
            <v/>
          </cell>
          <cell r="B5685" t="str">
            <v/>
          </cell>
          <cell r="D5685" t="str">
            <v/>
          </cell>
          <cell r="F5685">
            <v>0</v>
          </cell>
          <cell r="G5685">
            <v>0</v>
          </cell>
        </row>
        <row r="5686">
          <cell r="F5686" t="str">
            <v>Total B</v>
          </cell>
          <cell r="G5686">
            <v>0</v>
          </cell>
        </row>
        <row r="5687">
          <cell r="C5687" t="str">
            <v>C - EQUIPOS</v>
          </cell>
        </row>
        <row r="5688">
          <cell r="A5688" t="str">
            <v/>
          </cell>
          <cell r="B5688" t="str">
            <v/>
          </cell>
          <cell r="D5688" t="str">
            <v/>
          </cell>
          <cell r="F5688">
            <v>0</v>
          </cell>
          <cell r="G5688">
            <v>0</v>
          </cell>
        </row>
        <row r="5689">
          <cell r="A5689" t="str">
            <v/>
          </cell>
          <cell r="B5689" t="str">
            <v/>
          </cell>
          <cell r="D5689" t="str">
            <v/>
          </cell>
          <cell r="F5689">
            <v>0</v>
          </cell>
          <cell r="G5689">
            <v>0</v>
          </cell>
        </row>
        <row r="5690">
          <cell r="A5690" t="str">
            <v/>
          </cell>
          <cell r="B5690" t="str">
            <v/>
          </cell>
          <cell r="D5690" t="str">
            <v/>
          </cell>
          <cell r="F5690">
            <v>0</v>
          </cell>
          <cell r="G5690">
            <v>0</v>
          </cell>
        </row>
        <row r="5691">
          <cell r="A5691" t="str">
            <v/>
          </cell>
          <cell r="B5691" t="str">
            <v/>
          </cell>
          <cell r="D5691" t="str">
            <v/>
          </cell>
          <cell r="F5691">
            <v>0</v>
          </cell>
          <cell r="G5691">
            <v>0</v>
          </cell>
        </row>
        <row r="5692">
          <cell r="A5692" t="str">
            <v/>
          </cell>
          <cell r="B5692" t="str">
            <v/>
          </cell>
          <cell r="D5692" t="str">
            <v/>
          </cell>
          <cell r="F5692">
            <v>0</v>
          </cell>
          <cell r="G5692">
            <v>0</v>
          </cell>
        </row>
        <row r="5693">
          <cell r="A5693" t="str">
            <v/>
          </cell>
          <cell r="B5693" t="str">
            <v/>
          </cell>
          <cell r="D5693" t="str">
            <v/>
          </cell>
          <cell r="F5693">
            <v>0</v>
          </cell>
          <cell r="G5693">
            <v>0</v>
          </cell>
        </row>
        <row r="5694">
          <cell r="A5694" t="str">
            <v/>
          </cell>
          <cell r="B5694" t="str">
            <v/>
          </cell>
          <cell r="D5694" t="str">
            <v/>
          </cell>
          <cell r="F5694">
            <v>0</v>
          </cell>
          <cell r="G5694">
            <v>0</v>
          </cell>
        </row>
        <row r="5695">
          <cell r="A5695" t="str">
            <v/>
          </cell>
          <cell r="B5695" t="str">
            <v/>
          </cell>
          <cell r="D5695" t="str">
            <v/>
          </cell>
          <cell r="F5695">
            <v>0</v>
          </cell>
          <cell r="G5695">
            <v>0</v>
          </cell>
        </row>
        <row r="5696">
          <cell r="A5696" t="str">
            <v/>
          </cell>
          <cell r="B5696" t="str">
            <v/>
          </cell>
          <cell r="D5696" t="str">
            <v/>
          </cell>
          <cell r="F5696">
            <v>0</v>
          </cell>
          <cell r="G5696">
            <v>0</v>
          </cell>
        </row>
        <row r="5697">
          <cell r="F5697" t="str">
            <v>Total C</v>
          </cell>
          <cell r="G5697">
            <v>0</v>
          </cell>
        </row>
        <row r="5699">
          <cell r="A5699" t="str">
            <v/>
          </cell>
          <cell r="B5699" t="str">
            <v/>
          </cell>
          <cell r="D5699" t="str">
            <v>Costo  Neto</v>
          </cell>
          <cell r="F5699" t="str">
            <v>Total D=A+B+C</v>
          </cell>
          <cell r="G5699">
            <v>0</v>
          </cell>
        </row>
        <row r="5701">
          <cell r="A5701" t="str">
            <v>ANALISIS DE PRECIOS</v>
          </cell>
        </row>
        <row r="5702">
          <cell r="A5702" t="str">
            <v>COMITENTE:</v>
          </cell>
          <cell r="B5702" t="str">
            <v>DIRECCIÓN DE INFRAESTRUCTURA ESCOLAR</v>
          </cell>
        </row>
        <row r="5703">
          <cell r="A5703" t="str">
            <v>CONTRATISTA:</v>
          </cell>
          <cell r="B5703">
            <v>0</v>
          </cell>
        </row>
        <row r="5704">
          <cell r="A5704" t="str">
            <v>OBRA:</v>
          </cell>
          <cell r="B5704" t="str">
            <v>ESCUELA 24 DE SEPTIEMBRE</v>
          </cell>
          <cell r="F5704" t="str">
            <v>PRECIOS A:</v>
          </cell>
          <cell r="G5704">
            <v>0</v>
          </cell>
        </row>
        <row r="5705">
          <cell r="A5705" t="str">
            <v>UBICACIÓN:</v>
          </cell>
          <cell r="B5705" t="str">
            <v>DEPARTAMENTO JACHAL</v>
          </cell>
        </row>
        <row r="5706">
          <cell r="A5706" t="str">
            <v>RUBRO:</v>
          </cell>
          <cell r="B5706" t="str">
            <v/>
          </cell>
          <cell r="C5706" t="str">
            <v/>
          </cell>
        </row>
        <row r="5707">
          <cell r="A5707" t="str">
            <v>ITEM:</v>
          </cell>
          <cell r="B5707" t="str">
            <v/>
          </cell>
          <cell r="C5707" t="str">
            <v/>
          </cell>
          <cell r="F5707" t="str">
            <v>UNIDAD:</v>
          </cell>
          <cell r="G5707" t="str">
            <v/>
          </cell>
        </row>
        <row r="5709">
          <cell r="A5709" t="str">
            <v>DATOS REDETERMINACION</v>
          </cell>
          <cell r="C5709" t="str">
            <v>DESIGNACION</v>
          </cell>
          <cell r="D5709" t="str">
            <v>U</v>
          </cell>
          <cell r="E5709" t="str">
            <v>Cantidad</v>
          </cell>
          <cell r="F5709" t="str">
            <v>$ Unitarios</v>
          </cell>
          <cell r="G5709" t="str">
            <v>$ Parcial</v>
          </cell>
        </row>
        <row r="5710">
          <cell r="A5710" t="str">
            <v>CÓDIGO</v>
          </cell>
          <cell r="B5710" t="str">
            <v>DESCRIPCIÓN</v>
          </cell>
        </row>
        <row r="5711">
          <cell r="C5711" t="str">
            <v>A - MATERIALES</v>
          </cell>
        </row>
        <row r="5712">
          <cell r="A5712" t="str">
            <v/>
          </cell>
          <cell r="B5712" t="str">
            <v/>
          </cell>
          <cell r="D5712" t="str">
            <v/>
          </cell>
          <cell r="F5712">
            <v>0</v>
          </cell>
          <cell r="G5712">
            <v>0</v>
          </cell>
        </row>
        <row r="5713">
          <cell r="A5713" t="str">
            <v/>
          </cell>
          <cell r="B5713" t="str">
            <v/>
          </cell>
          <cell r="D5713" t="str">
            <v/>
          </cell>
          <cell r="F5713">
            <v>0</v>
          </cell>
          <cell r="G5713">
            <v>0</v>
          </cell>
        </row>
        <row r="5714">
          <cell r="A5714" t="str">
            <v/>
          </cell>
          <cell r="B5714" t="str">
            <v/>
          </cell>
          <cell r="D5714" t="str">
            <v/>
          </cell>
          <cell r="F5714">
            <v>0</v>
          </cell>
          <cell r="G5714">
            <v>0</v>
          </cell>
        </row>
        <row r="5715">
          <cell r="A5715" t="str">
            <v/>
          </cell>
          <cell r="B5715" t="str">
            <v/>
          </cell>
          <cell r="D5715" t="str">
            <v/>
          </cell>
          <cell r="F5715">
            <v>0</v>
          </cell>
          <cell r="G5715">
            <v>0</v>
          </cell>
        </row>
        <row r="5716">
          <cell r="A5716" t="str">
            <v/>
          </cell>
          <cell r="B5716" t="str">
            <v/>
          </cell>
          <cell r="D5716" t="str">
            <v/>
          </cell>
          <cell r="F5716">
            <v>0</v>
          </cell>
          <cell r="G5716">
            <v>0</v>
          </cell>
        </row>
        <row r="5717">
          <cell r="A5717" t="str">
            <v/>
          </cell>
          <cell r="B5717" t="str">
            <v/>
          </cell>
          <cell r="D5717" t="str">
            <v/>
          </cell>
          <cell r="F5717">
            <v>0</v>
          </cell>
          <cell r="G5717">
            <v>0</v>
          </cell>
        </row>
        <row r="5718">
          <cell r="A5718" t="str">
            <v/>
          </cell>
          <cell r="B5718" t="str">
            <v/>
          </cell>
          <cell r="D5718" t="str">
            <v/>
          </cell>
          <cell r="F5718">
            <v>0</v>
          </cell>
          <cell r="G5718">
            <v>0</v>
          </cell>
        </row>
        <row r="5719">
          <cell r="A5719" t="str">
            <v/>
          </cell>
          <cell r="B5719" t="str">
            <v/>
          </cell>
          <cell r="D5719" t="str">
            <v/>
          </cell>
          <cell r="F5719">
            <v>0</v>
          </cell>
          <cell r="G5719">
            <v>0</v>
          </cell>
        </row>
        <row r="5720">
          <cell r="A5720" t="str">
            <v/>
          </cell>
          <cell r="B5720" t="str">
            <v/>
          </cell>
          <cell r="D5720" t="str">
            <v/>
          </cell>
          <cell r="F5720">
            <v>0</v>
          </cell>
          <cell r="G5720">
            <v>0</v>
          </cell>
        </row>
        <row r="5721">
          <cell r="A5721" t="str">
            <v/>
          </cell>
          <cell r="B5721" t="str">
            <v/>
          </cell>
          <cell r="D5721" t="str">
            <v/>
          </cell>
          <cell r="F5721">
            <v>0</v>
          </cell>
          <cell r="G5721">
            <v>0</v>
          </cell>
        </row>
        <row r="5722">
          <cell r="A5722" t="str">
            <v/>
          </cell>
          <cell r="B5722" t="str">
            <v/>
          </cell>
          <cell r="D5722" t="str">
            <v/>
          </cell>
          <cell r="F5722">
            <v>0</v>
          </cell>
          <cell r="G5722">
            <v>0</v>
          </cell>
        </row>
        <row r="5723">
          <cell r="A5723" t="str">
            <v/>
          </cell>
          <cell r="B5723" t="str">
            <v/>
          </cell>
          <cell r="D5723" t="str">
            <v/>
          </cell>
          <cell r="F5723">
            <v>0</v>
          </cell>
          <cell r="G5723">
            <v>0</v>
          </cell>
        </row>
        <row r="5724">
          <cell r="A5724" t="str">
            <v/>
          </cell>
          <cell r="B5724" t="str">
            <v/>
          </cell>
          <cell r="D5724" t="str">
            <v/>
          </cell>
          <cell r="F5724">
            <v>0</v>
          </cell>
          <cell r="G5724">
            <v>0</v>
          </cell>
        </row>
        <row r="5725">
          <cell r="A5725" t="str">
            <v/>
          </cell>
          <cell r="B5725" t="str">
            <v/>
          </cell>
          <cell r="D5725" t="str">
            <v/>
          </cell>
          <cell r="F5725">
            <v>0</v>
          </cell>
          <cell r="G5725">
            <v>0</v>
          </cell>
        </row>
        <row r="5726">
          <cell r="F5726" t="str">
            <v>Total A</v>
          </cell>
          <cell r="G5726">
            <v>0</v>
          </cell>
        </row>
        <row r="5727">
          <cell r="C5727" t="str">
            <v>B - MANO DE OBRA</v>
          </cell>
        </row>
        <row r="5728">
          <cell r="A5728" t="str">
            <v/>
          </cell>
          <cell r="B5728" t="str">
            <v/>
          </cell>
          <cell r="D5728" t="str">
            <v/>
          </cell>
          <cell r="F5728">
            <v>0</v>
          </cell>
          <cell r="G5728">
            <v>0</v>
          </cell>
        </row>
        <row r="5729">
          <cell r="A5729" t="str">
            <v/>
          </cell>
          <cell r="B5729" t="str">
            <v/>
          </cell>
          <cell r="D5729" t="str">
            <v/>
          </cell>
          <cell r="F5729">
            <v>0</v>
          </cell>
          <cell r="G5729">
            <v>0</v>
          </cell>
        </row>
        <row r="5730">
          <cell r="A5730" t="str">
            <v/>
          </cell>
          <cell r="B5730" t="str">
            <v/>
          </cell>
          <cell r="D5730" t="str">
            <v/>
          </cell>
          <cell r="F5730">
            <v>0</v>
          </cell>
          <cell r="G5730">
            <v>0</v>
          </cell>
        </row>
        <row r="5731">
          <cell r="A5731" t="str">
            <v/>
          </cell>
          <cell r="B5731" t="str">
            <v/>
          </cell>
          <cell r="D5731" t="str">
            <v/>
          </cell>
          <cell r="F5731">
            <v>0</v>
          </cell>
          <cell r="G5731">
            <v>0</v>
          </cell>
        </row>
        <row r="5732">
          <cell r="A5732" t="str">
            <v/>
          </cell>
          <cell r="B5732" t="str">
            <v/>
          </cell>
          <cell r="D5732" t="str">
            <v/>
          </cell>
          <cell r="F5732">
            <v>0</v>
          </cell>
          <cell r="G5732">
            <v>0</v>
          </cell>
        </row>
        <row r="5733">
          <cell r="A5733" t="str">
            <v/>
          </cell>
          <cell r="B5733" t="str">
            <v/>
          </cell>
          <cell r="D5733" t="str">
            <v/>
          </cell>
          <cell r="F5733">
            <v>0</v>
          </cell>
          <cell r="G5733">
            <v>0</v>
          </cell>
        </row>
        <row r="5734">
          <cell r="A5734" t="str">
            <v/>
          </cell>
          <cell r="B5734" t="str">
            <v/>
          </cell>
          <cell r="D5734" t="str">
            <v/>
          </cell>
          <cell r="F5734">
            <v>0</v>
          </cell>
          <cell r="G5734">
            <v>0</v>
          </cell>
        </row>
        <row r="5735">
          <cell r="A5735" t="str">
            <v/>
          </cell>
          <cell r="B5735" t="str">
            <v/>
          </cell>
          <cell r="D5735" t="str">
            <v/>
          </cell>
          <cell r="F5735">
            <v>0</v>
          </cell>
          <cell r="G5735">
            <v>0</v>
          </cell>
        </row>
        <row r="5736">
          <cell r="F5736" t="str">
            <v>Total B</v>
          </cell>
          <cell r="G5736">
            <v>0</v>
          </cell>
        </row>
        <row r="5737">
          <cell r="C5737" t="str">
            <v>C - EQUIPOS</v>
          </cell>
        </row>
        <row r="5738">
          <cell r="A5738" t="str">
            <v/>
          </cell>
          <cell r="B5738" t="str">
            <v/>
          </cell>
          <cell r="D5738" t="str">
            <v/>
          </cell>
          <cell r="F5738">
            <v>0</v>
          </cell>
          <cell r="G5738">
            <v>0</v>
          </cell>
        </row>
        <row r="5739">
          <cell r="A5739" t="str">
            <v/>
          </cell>
          <cell r="B5739" t="str">
            <v/>
          </cell>
          <cell r="D5739" t="str">
            <v/>
          </cell>
          <cell r="F5739">
            <v>0</v>
          </cell>
          <cell r="G5739">
            <v>0</v>
          </cell>
        </row>
        <row r="5740">
          <cell r="A5740" t="str">
            <v/>
          </cell>
          <cell r="B5740" t="str">
            <v/>
          </cell>
          <cell r="D5740" t="str">
            <v/>
          </cell>
          <cell r="F5740">
            <v>0</v>
          </cell>
          <cell r="G5740">
            <v>0</v>
          </cell>
        </row>
        <row r="5741">
          <cell r="A5741" t="str">
            <v/>
          </cell>
          <cell r="B5741" t="str">
            <v/>
          </cell>
          <cell r="D5741" t="str">
            <v/>
          </cell>
          <cell r="F5741">
            <v>0</v>
          </cell>
          <cell r="G5741">
            <v>0</v>
          </cell>
        </row>
        <row r="5742">
          <cell r="A5742" t="str">
            <v/>
          </cell>
          <cell r="B5742" t="str">
            <v/>
          </cell>
          <cell r="D5742" t="str">
            <v/>
          </cell>
          <cell r="F5742">
            <v>0</v>
          </cell>
          <cell r="G5742">
            <v>0</v>
          </cell>
        </row>
        <row r="5743">
          <cell r="A5743" t="str">
            <v/>
          </cell>
          <cell r="B5743" t="str">
            <v/>
          </cell>
          <cell r="D5743" t="str">
            <v/>
          </cell>
          <cell r="F5743">
            <v>0</v>
          </cell>
          <cell r="G5743">
            <v>0</v>
          </cell>
        </row>
        <row r="5744">
          <cell r="A5744" t="str">
            <v/>
          </cell>
          <cell r="B5744" t="str">
            <v/>
          </cell>
          <cell r="D5744" t="str">
            <v/>
          </cell>
          <cell r="F5744">
            <v>0</v>
          </cell>
          <cell r="G5744">
            <v>0</v>
          </cell>
        </row>
        <row r="5745">
          <cell r="A5745" t="str">
            <v/>
          </cell>
          <cell r="B5745" t="str">
            <v/>
          </cell>
          <cell r="D5745" t="str">
            <v/>
          </cell>
          <cell r="F5745">
            <v>0</v>
          </cell>
          <cell r="G5745">
            <v>0</v>
          </cell>
        </row>
        <row r="5746">
          <cell r="A5746" t="str">
            <v/>
          </cell>
          <cell r="B5746" t="str">
            <v/>
          </cell>
          <cell r="D5746" t="str">
            <v/>
          </cell>
          <cell r="F5746">
            <v>0</v>
          </cell>
          <cell r="G5746">
            <v>0</v>
          </cell>
        </row>
        <row r="5747">
          <cell r="F5747" t="str">
            <v>Total C</v>
          </cell>
          <cell r="G5747">
            <v>0</v>
          </cell>
        </row>
        <row r="5749">
          <cell r="A5749" t="str">
            <v/>
          </cell>
          <cell r="B5749" t="str">
            <v/>
          </cell>
          <cell r="D5749" t="str">
            <v>Costo  Neto</v>
          </cell>
          <cell r="F5749" t="str">
            <v>Total D=A+B+C</v>
          </cell>
          <cell r="G5749">
            <v>0</v>
          </cell>
        </row>
        <row r="5751">
          <cell r="A5751" t="str">
            <v>ANALISIS DE PRECIOS</v>
          </cell>
        </row>
        <row r="5752">
          <cell r="A5752" t="str">
            <v>COMITENTE:</v>
          </cell>
          <cell r="B5752" t="str">
            <v>DIRECCIÓN DE INFRAESTRUCTURA ESCOLAR</v>
          </cell>
        </row>
        <row r="5753">
          <cell r="A5753" t="str">
            <v>CONTRATISTA:</v>
          </cell>
          <cell r="B5753">
            <v>0</v>
          </cell>
        </row>
        <row r="5754">
          <cell r="A5754" t="str">
            <v>OBRA:</v>
          </cell>
          <cell r="B5754" t="str">
            <v>ESCUELA 24 DE SEPTIEMBRE</v>
          </cell>
          <cell r="F5754" t="str">
            <v>PRECIOS A:</v>
          </cell>
          <cell r="G5754">
            <v>0</v>
          </cell>
        </row>
        <row r="5755">
          <cell r="A5755" t="str">
            <v>UBICACIÓN:</v>
          </cell>
          <cell r="B5755" t="str">
            <v>DEPARTAMENTO JACHAL</v>
          </cell>
        </row>
        <row r="5756">
          <cell r="A5756" t="str">
            <v>RUBRO:</v>
          </cell>
          <cell r="B5756" t="str">
            <v/>
          </cell>
          <cell r="C5756" t="str">
            <v/>
          </cell>
        </row>
        <row r="5757">
          <cell r="A5757" t="str">
            <v>ITEM:</v>
          </cell>
          <cell r="B5757" t="str">
            <v/>
          </cell>
          <cell r="C5757" t="str">
            <v/>
          </cell>
          <cell r="F5757" t="str">
            <v>UNIDAD:</v>
          </cell>
          <cell r="G5757" t="str">
            <v/>
          </cell>
        </row>
        <row r="5759">
          <cell r="A5759" t="str">
            <v>DATOS REDETERMINACION</v>
          </cell>
          <cell r="C5759" t="str">
            <v>DESIGNACION</v>
          </cell>
          <cell r="D5759" t="str">
            <v>U</v>
          </cell>
          <cell r="E5759" t="str">
            <v>Cantidad</v>
          </cell>
          <cell r="F5759" t="str">
            <v>$ Unitarios</v>
          </cell>
          <cell r="G5759" t="str">
            <v>$ Parcial</v>
          </cell>
        </row>
        <row r="5760">
          <cell r="A5760" t="str">
            <v>CÓDIGO</v>
          </cell>
          <cell r="B5760" t="str">
            <v>DESCRIPCIÓN</v>
          </cell>
        </row>
        <row r="5761">
          <cell r="C5761" t="str">
            <v>A - MATERIALES</v>
          </cell>
        </row>
        <row r="5762">
          <cell r="A5762" t="str">
            <v/>
          </cell>
          <cell r="B5762" t="str">
            <v/>
          </cell>
          <cell r="D5762" t="str">
            <v/>
          </cell>
          <cell r="F5762">
            <v>0</v>
          </cell>
          <cell r="G5762">
            <v>0</v>
          </cell>
        </row>
        <row r="5763">
          <cell r="A5763" t="str">
            <v/>
          </cell>
          <cell r="B5763" t="str">
            <v/>
          </cell>
          <cell r="D5763" t="str">
            <v/>
          </cell>
          <cell r="F5763">
            <v>0</v>
          </cell>
          <cell r="G5763">
            <v>0</v>
          </cell>
        </row>
        <row r="5764">
          <cell r="A5764" t="str">
            <v/>
          </cell>
          <cell r="B5764" t="str">
            <v/>
          </cell>
          <cell r="D5764" t="str">
            <v/>
          </cell>
          <cell r="F5764">
            <v>0</v>
          </cell>
          <cell r="G5764">
            <v>0</v>
          </cell>
        </row>
        <row r="5765">
          <cell r="A5765" t="str">
            <v/>
          </cell>
          <cell r="B5765" t="str">
            <v/>
          </cell>
          <cell r="D5765" t="str">
            <v/>
          </cell>
          <cell r="F5765">
            <v>0</v>
          </cell>
          <cell r="G5765">
            <v>0</v>
          </cell>
        </row>
        <row r="5766">
          <cell r="A5766" t="str">
            <v/>
          </cell>
          <cell r="B5766" t="str">
            <v/>
          </cell>
          <cell r="D5766" t="str">
            <v/>
          </cell>
          <cell r="F5766">
            <v>0</v>
          </cell>
          <cell r="G5766">
            <v>0</v>
          </cell>
        </row>
        <row r="5767">
          <cell r="A5767" t="str">
            <v/>
          </cell>
          <cell r="B5767" t="str">
            <v/>
          </cell>
          <cell r="D5767" t="str">
            <v/>
          </cell>
          <cell r="F5767">
            <v>0</v>
          </cell>
          <cell r="G5767">
            <v>0</v>
          </cell>
        </row>
        <row r="5768">
          <cell r="A5768" t="str">
            <v/>
          </cell>
          <cell r="B5768" t="str">
            <v/>
          </cell>
          <cell r="D5768" t="str">
            <v/>
          </cell>
          <cell r="F5768">
            <v>0</v>
          </cell>
          <cell r="G5768">
            <v>0</v>
          </cell>
        </row>
        <row r="5769">
          <cell r="A5769" t="str">
            <v/>
          </cell>
          <cell r="B5769" t="str">
            <v/>
          </cell>
          <cell r="D5769" t="str">
            <v/>
          </cell>
          <cell r="F5769">
            <v>0</v>
          </cell>
          <cell r="G5769">
            <v>0</v>
          </cell>
        </row>
        <row r="5770">
          <cell r="A5770" t="str">
            <v/>
          </cell>
          <cell r="B5770" t="str">
            <v/>
          </cell>
          <cell r="D5770" t="str">
            <v/>
          </cell>
          <cell r="F5770">
            <v>0</v>
          </cell>
          <cell r="G5770">
            <v>0</v>
          </cell>
        </row>
        <row r="5771">
          <cell r="A5771" t="str">
            <v/>
          </cell>
          <cell r="B5771" t="str">
            <v/>
          </cell>
          <cell r="D5771" t="str">
            <v/>
          </cell>
          <cell r="F5771">
            <v>0</v>
          </cell>
          <cell r="G5771">
            <v>0</v>
          </cell>
        </row>
        <row r="5772">
          <cell r="A5772" t="str">
            <v/>
          </cell>
          <cell r="B5772" t="str">
            <v/>
          </cell>
          <cell r="D5772" t="str">
            <v/>
          </cell>
          <cell r="F5772">
            <v>0</v>
          </cell>
          <cell r="G5772">
            <v>0</v>
          </cell>
        </row>
        <row r="5773">
          <cell r="A5773" t="str">
            <v/>
          </cell>
          <cell r="B5773" t="str">
            <v/>
          </cell>
          <cell r="D5773" t="str">
            <v/>
          </cell>
          <cell r="F5773">
            <v>0</v>
          </cell>
          <cell r="G5773">
            <v>0</v>
          </cell>
        </row>
        <row r="5774">
          <cell r="A5774" t="str">
            <v/>
          </cell>
          <cell r="B5774" t="str">
            <v/>
          </cell>
          <cell r="D5774" t="str">
            <v/>
          </cell>
          <cell r="F5774">
            <v>0</v>
          </cell>
          <cell r="G5774">
            <v>0</v>
          </cell>
        </row>
        <row r="5775">
          <cell r="A5775" t="str">
            <v/>
          </cell>
          <cell r="B5775" t="str">
            <v/>
          </cell>
          <cell r="D5775" t="str">
            <v/>
          </cell>
          <cell r="F5775">
            <v>0</v>
          </cell>
          <cell r="G5775">
            <v>0</v>
          </cell>
        </row>
        <row r="5776">
          <cell r="F5776" t="str">
            <v>Total A</v>
          </cell>
          <cell r="G5776">
            <v>0</v>
          </cell>
        </row>
        <row r="5777">
          <cell r="C5777" t="str">
            <v>B - MANO DE OBRA</v>
          </cell>
        </row>
        <row r="5778">
          <cell r="A5778" t="str">
            <v/>
          </cell>
          <cell r="B5778" t="str">
            <v/>
          </cell>
          <cell r="D5778" t="str">
            <v/>
          </cell>
          <cell r="F5778">
            <v>0</v>
          </cell>
          <cell r="G5778">
            <v>0</v>
          </cell>
        </row>
        <row r="5779">
          <cell r="A5779" t="str">
            <v/>
          </cell>
          <cell r="B5779" t="str">
            <v/>
          </cell>
          <cell r="D5779" t="str">
            <v/>
          </cell>
          <cell r="F5779">
            <v>0</v>
          </cell>
          <cell r="G5779">
            <v>0</v>
          </cell>
        </row>
        <row r="5780">
          <cell r="A5780" t="str">
            <v/>
          </cell>
          <cell r="B5780" t="str">
            <v/>
          </cell>
          <cell r="D5780" t="str">
            <v/>
          </cell>
          <cell r="F5780">
            <v>0</v>
          </cell>
          <cell r="G5780">
            <v>0</v>
          </cell>
        </row>
        <row r="5781">
          <cell r="A5781" t="str">
            <v/>
          </cell>
          <cell r="B5781" t="str">
            <v/>
          </cell>
          <cell r="D5781" t="str">
            <v/>
          </cell>
          <cell r="F5781">
            <v>0</v>
          </cell>
          <cell r="G5781">
            <v>0</v>
          </cell>
        </row>
        <row r="5782">
          <cell r="A5782" t="str">
            <v/>
          </cell>
          <cell r="B5782" t="str">
            <v/>
          </cell>
          <cell r="D5782" t="str">
            <v/>
          </cell>
          <cell r="F5782">
            <v>0</v>
          </cell>
          <cell r="G5782">
            <v>0</v>
          </cell>
        </row>
        <row r="5783">
          <cell r="A5783" t="str">
            <v/>
          </cell>
          <cell r="B5783" t="str">
            <v/>
          </cell>
          <cell r="D5783" t="str">
            <v/>
          </cell>
          <cell r="F5783">
            <v>0</v>
          </cell>
          <cell r="G5783">
            <v>0</v>
          </cell>
        </row>
        <row r="5784">
          <cell r="A5784" t="str">
            <v/>
          </cell>
          <cell r="B5784" t="str">
            <v/>
          </cell>
          <cell r="D5784" t="str">
            <v/>
          </cell>
          <cell r="F5784">
            <v>0</v>
          </cell>
          <cell r="G5784">
            <v>0</v>
          </cell>
        </row>
        <row r="5785">
          <cell r="A5785" t="str">
            <v/>
          </cell>
          <cell r="B5785" t="str">
            <v/>
          </cell>
          <cell r="D5785" t="str">
            <v/>
          </cell>
          <cell r="F5785">
            <v>0</v>
          </cell>
          <cell r="G5785">
            <v>0</v>
          </cell>
        </row>
        <row r="5786">
          <cell r="F5786" t="str">
            <v>Total B</v>
          </cell>
          <cell r="G5786">
            <v>0</v>
          </cell>
        </row>
        <row r="5787">
          <cell r="C5787" t="str">
            <v>C - EQUIPOS</v>
          </cell>
        </row>
        <row r="5788">
          <cell r="A5788" t="str">
            <v/>
          </cell>
          <cell r="B5788" t="str">
            <v/>
          </cell>
          <cell r="D5788" t="str">
            <v/>
          </cell>
          <cell r="F5788">
            <v>0</v>
          </cell>
          <cell r="G5788">
            <v>0</v>
          </cell>
        </row>
        <row r="5789">
          <cell r="A5789" t="str">
            <v/>
          </cell>
          <cell r="B5789" t="str">
            <v/>
          </cell>
          <cell r="D5789" t="str">
            <v/>
          </cell>
          <cell r="F5789">
            <v>0</v>
          </cell>
          <cell r="G5789">
            <v>0</v>
          </cell>
        </row>
        <row r="5790">
          <cell r="A5790" t="str">
            <v/>
          </cell>
          <cell r="B5790" t="str">
            <v/>
          </cell>
          <cell r="D5790" t="str">
            <v/>
          </cell>
          <cell r="F5790">
            <v>0</v>
          </cell>
          <cell r="G5790">
            <v>0</v>
          </cell>
        </row>
        <row r="5791">
          <cell r="A5791" t="str">
            <v/>
          </cell>
          <cell r="B5791" t="str">
            <v/>
          </cell>
          <cell r="D5791" t="str">
            <v/>
          </cell>
          <cell r="F5791">
            <v>0</v>
          </cell>
          <cell r="G5791">
            <v>0</v>
          </cell>
        </row>
        <row r="5792">
          <cell r="A5792" t="str">
            <v/>
          </cell>
          <cell r="B5792" t="str">
            <v/>
          </cell>
          <cell r="D5792" t="str">
            <v/>
          </cell>
          <cell r="F5792">
            <v>0</v>
          </cell>
          <cell r="G5792">
            <v>0</v>
          </cell>
        </row>
        <row r="5793">
          <cell r="A5793" t="str">
            <v/>
          </cell>
          <cell r="B5793" t="str">
            <v/>
          </cell>
          <cell r="D5793" t="str">
            <v/>
          </cell>
          <cell r="F5793">
            <v>0</v>
          </cell>
          <cell r="G5793">
            <v>0</v>
          </cell>
        </row>
        <row r="5794">
          <cell r="A5794" t="str">
            <v/>
          </cell>
          <cell r="B5794" t="str">
            <v/>
          </cell>
          <cell r="D5794" t="str">
            <v/>
          </cell>
          <cell r="F5794">
            <v>0</v>
          </cell>
          <cell r="G5794">
            <v>0</v>
          </cell>
        </row>
        <row r="5795">
          <cell r="A5795" t="str">
            <v/>
          </cell>
          <cell r="B5795" t="str">
            <v/>
          </cell>
          <cell r="D5795" t="str">
            <v/>
          </cell>
          <cell r="F5795">
            <v>0</v>
          </cell>
          <cell r="G5795">
            <v>0</v>
          </cell>
        </row>
        <row r="5796">
          <cell r="A5796" t="str">
            <v/>
          </cell>
          <cell r="B5796" t="str">
            <v/>
          </cell>
          <cell r="D5796" t="str">
            <v/>
          </cell>
          <cell r="F5796">
            <v>0</v>
          </cell>
          <cell r="G5796">
            <v>0</v>
          </cell>
        </row>
        <row r="5797">
          <cell r="F5797" t="str">
            <v>Total C</v>
          </cell>
          <cell r="G5797">
            <v>0</v>
          </cell>
        </row>
        <row r="5799">
          <cell r="A5799" t="str">
            <v/>
          </cell>
          <cell r="B5799" t="str">
            <v/>
          </cell>
          <cell r="D5799" t="str">
            <v>Costo  Neto</v>
          </cell>
          <cell r="F5799" t="str">
            <v>Total D=A+B+C</v>
          </cell>
          <cell r="G5799">
            <v>0</v>
          </cell>
        </row>
        <row r="5801">
          <cell r="A5801" t="str">
            <v>ANALISIS DE PRECIOS</v>
          </cell>
        </row>
        <row r="5802">
          <cell r="A5802" t="str">
            <v>COMITENTE:</v>
          </cell>
          <cell r="B5802" t="str">
            <v>DIRECCIÓN DE INFRAESTRUCTURA ESCOLAR</v>
          </cell>
        </row>
        <row r="5803">
          <cell r="A5803" t="str">
            <v>CONTRATISTA:</v>
          </cell>
          <cell r="B5803">
            <v>0</v>
          </cell>
        </row>
        <row r="5804">
          <cell r="A5804" t="str">
            <v>OBRA:</v>
          </cell>
          <cell r="B5804" t="str">
            <v>ESCUELA 24 DE SEPTIEMBRE</v>
          </cell>
          <cell r="F5804" t="str">
            <v>PRECIOS A:</v>
          </cell>
          <cell r="G5804">
            <v>0</v>
          </cell>
        </row>
        <row r="5805">
          <cell r="A5805" t="str">
            <v>UBICACIÓN:</v>
          </cell>
          <cell r="B5805" t="str">
            <v>DEPARTAMENTO JACHAL</v>
          </cell>
        </row>
        <row r="5806">
          <cell r="A5806" t="str">
            <v>RUBRO:</v>
          </cell>
          <cell r="B5806" t="str">
            <v/>
          </cell>
          <cell r="C5806" t="str">
            <v/>
          </cell>
        </row>
        <row r="5807">
          <cell r="A5807" t="str">
            <v>ITEM:</v>
          </cell>
          <cell r="B5807" t="str">
            <v/>
          </cell>
          <cell r="C5807" t="str">
            <v/>
          </cell>
          <cell r="F5807" t="str">
            <v>UNIDAD:</v>
          </cell>
          <cell r="G5807" t="str">
            <v/>
          </cell>
        </row>
        <row r="5809">
          <cell r="A5809" t="str">
            <v>DATOS REDETERMINACION</v>
          </cell>
          <cell r="C5809" t="str">
            <v>DESIGNACION</v>
          </cell>
          <cell r="D5809" t="str">
            <v>U</v>
          </cell>
          <cell r="E5809" t="str">
            <v>Cantidad</v>
          </cell>
          <cell r="F5809" t="str">
            <v>$ Unitarios</v>
          </cell>
          <cell r="G5809" t="str">
            <v>$ Parcial</v>
          </cell>
        </row>
        <row r="5810">
          <cell r="A5810" t="str">
            <v>CÓDIGO</v>
          </cell>
          <cell r="B5810" t="str">
            <v>DESCRIPCIÓN</v>
          </cell>
        </row>
        <row r="5811">
          <cell r="C5811" t="str">
            <v>A - MATERIALES</v>
          </cell>
        </row>
        <row r="5812">
          <cell r="A5812" t="str">
            <v/>
          </cell>
          <cell r="B5812" t="str">
            <v/>
          </cell>
          <cell r="D5812" t="str">
            <v/>
          </cell>
          <cell r="F5812">
            <v>0</v>
          </cell>
          <cell r="G5812">
            <v>0</v>
          </cell>
        </row>
        <row r="5813">
          <cell r="A5813" t="str">
            <v/>
          </cell>
          <cell r="B5813" t="str">
            <v/>
          </cell>
          <cell r="D5813" t="str">
            <v/>
          </cell>
          <cell r="F5813">
            <v>0</v>
          </cell>
          <cell r="G5813">
            <v>0</v>
          </cell>
        </row>
        <row r="5814">
          <cell r="A5814" t="str">
            <v/>
          </cell>
          <cell r="B5814" t="str">
            <v/>
          </cell>
          <cell r="D5814" t="str">
            <v/>
          </cell>
          <cell r="F5814">
            <v>0</v>
          </cell>
          <cell r="G5814">
            <v>0</v>
          </cell>
        </row>
        <row r="5815">
          <cell r="A5815" t="str">
            <v/>
          </cell>
          <cell r="B5815" t="str">
            <v/>
          </cell>
          <cell r="D5815" t="str">
            <v/>
          </cell>
          <cell r="F5815">
            <v>0</v>
          </cell>
          <cell r="G5815">
            <v>0</v>
          </cell>
        </row>
        <row r="5816">
          <cell r="A5816" t="str">
            <v/>
          </cell>
          <cell r="B5816" t="str">
            <v/>
          </cell>
          <cell r="D5816" t="str">
            <v/>
          </cell>
          <cell r="F5816">
            <v>0</v>
          </cell>
          <cell r="G5816">
            <v>0</v>
          </cell>
        </row>
        <row r="5817">
          <cell r="A5817" t="str">
            <v/>
          </cell>
          <cell r="B5817" t="str">
            <v/>
          </cell>
          <cell r="D5817" t="str">
            <v/>
          </cell>
          <cell r="F5817">
            <v>0</v>
          </cell>
          <cell r="G5817">
            <v>0</v>
          </cell>
        </row>
        <row r="5818">
          <cell r="A5818" t="str">
            <v/>
          </cell>
          <cell r="B5818" t="str">
            <v/>
          </cell>
          <cell r="D5818" t="str">
            <v/>
          </cell>
          <cell r="F5818">
            <v>0</v>
          </cell>
          <cell r="G5818">
            <v>0</v>
          </cell>
        </row>
        <row r="5819">
          <cell r="A5819" t="str">
            <v/>
          </cell>
          <cell r="B5819" t="str">
            <v/>
          </cell>
          <cell r="D5819" t="str">
            <v/>
          </cell>
          <cell r="F5819">
            <v>0</v>
          </cell>
          <cell r="G5819">
            <v>0</v>
          </cell>
        </row>
        <row r="5820">
          <cell r="A5820" t="str">
            <v/>
          </cell>
          <cell r="B5820" t="str">
            <v/>
          </cell>
          <cell r="D5820" t="str">
            <v/>
          </cell>
          <cell r="F5820">
            <v>0</v>
          </cell>
          <cell r="G5820">
            <v>0</v>
          </cell>
        </row>
        <row r="5821">
          <cell r="A5821" t="str">
            <v/>
          </cell>
          <cell r="B5821" t="str">
            <v/>
          </cell>
          <cell r="D5821" t="str">
            <v/>
          </cell>
          <cell r="F5821">
            <v>0</v>
          </cell>
          <cell r="G5821">
            <v>0</v>
          </cell>
        </row>
        <row r="5822">
          <cell r="A5822" t="str">
            <v/>
          </cell>
          <cell r="B5822" t="str">
            <v/>
          </cell>
          <cell r="D5822" t="str">
            <v/>
          </cell>
          <cell r="F5822">
            <v>0</v>
          </cell>
          <cell r="G5822">
            <v>0</v>
          </cell>
        </row>
        <row r="5823">
          <cell r="A5823" t="str">
            <v/>
          </cell>
          <cell r="B5823" t="str">
            <v/>
          </cell>
          <cell r="D5823" t="str">
            <v/>
          </cell>
          <cell r="F5823">
            <v>0</v>
          </cell>
          <cell r="G5823">
            <v>0</v>
          </cell>
        </row>
        <row r="5824">
          <cell r="A5824" t="str">
            <v/>
          </cell>
          <cell r="B5824" t="str">
            <v/>
          </cell>
          <cell r="D5824" t="str">
            <v/>
          </cell>
          <cell r="F5824">
            <v>0</v>
          </cell>
          <cell r="G5824">
            <v>0</v>
          </cell>
        </row>
        <row r="5825">
          <cell r="A5825" t="str">
            <v/>
          </cell>
          <cell r="B5825" t="str">
            <v/>
          </cell>
          <cell r="D5825" t="str">
            <v/>
          </cell>
          <cell r="F5825">
            <v>0</v>
          </cell>
          <cell r="G5825">
            <v>0</v>
          </cell>
        </row>
        <row r="5826">
          <cell r="F5826" t="str">
            <v>Total A</v>
          </cell>
          <cell r="G5826">
            <v>0</v>
          </cell>
        </row>
        <row r="5827">
          <cell r="C5827" t="str">
            <v>B - MANO DE OBRA</v>
          </cell>
        </row>
        <row r="5828">
          <cell r="A5828" t="str">
            <v/>
          </cell>
          <cell r="B5828" t="str">
            <v/>
          </cell>
          <cell r="D5828" t="str">
            <v/>
          </cell>
          <cell r="F5828">
            <v>0</v>
          </cell>
          <cell r="G5828">
            <v>0</v>
          </cell>
        </row>
        <row r="5829">
          <cell r="A5829" t="str">
            <v/>
          </cell>
          <cell r="B5829" t="str">
            <v/>
          </cell>
          <cell r="D5829" t="str">
            <v/>
          </cell>
          <cell r="F5829">
            <v>0</v>
          </cell>
          <cell r="G5829">
            <v>0</v>
          </cell>
        </row>
        <row r="5830">
          <cell r="A5830" t="str">
            <v/>
          </cell>
          <cell r="B5830" t="str">
            <v/>
          </cell>
          <cell r="D5830" t="str">
            <v/>
          </cell>
          <cell r="F5830">
            <v>0</v>
          </cell>
          <cell r="G5830">
            <v>0</v>
          </cell>
        </row>
        <row r="5831">
          <cell r="A5831" t="str">
            <v/>
          </cell>
          <cell r="B5831" t="str">
            <v/>
          </cell>
          <cell r="D5831" t="str">
            <v/>
          </cell>
          <cell r="F5831">
            <v>0</v>
          </cell>
          <cell r="G5831">
            <v>0</v>
          </cell>
        </row>
        <row r="5832">
          <cell r="A5832" t="str">
            <v/>
          </cell>
          <cell r="B5832" t="str">
            <v/>
          </cell>
          <cell r="D5832" t="str">
            <v/>
          </cell>
          <cell r="F5832">
            <v>0</v>
          </cell>
          <cell r="G5832">
            <v>0</v>
          </cell>
        </row>
        <row r="5833">
          <cell r="A5833" t="str">
            <v/>
          </cell>
          <cell r="B5833" t="str">
            <v/>
          </cell>
          <cell r="D5833" t="str">
            <v/>
          </cell>
          <cell r="F5833">
            <v>0</v>
          </cell>
          <cell r="G5833">
            <v>0</v>
          </cell>
        </row>
        <row r="5834">
          <cell r="A5834" t="str">
            <v/>
          </cell>
          <cell r="B5834" t="str">
            <v/>
          </cell>
          <cell r="D5834" t="str">
            <v/>
          </cell>
          <cell r="F5834">
            <v>0</v>
          </cell>
          <cell r="G5834">
            <v>0</v>
          </cell>
        </row>
        <row r="5835">
          <cell r="A5835" t="str">
            <v/>
          </cell>
          <cell r="B5835" t="str">
            <v/>
          </cell>
          <cell r="D5835" t="str">
            <v/>
          </cell>
          <cell r="F5835">
            <v>0</v>
          </cell>
          <cell r="G5835">
            <v>0</v>
          </cell>
        </row>
        <row r="5836">
          <cell r="F5836" t="str">
            <v>Total B</v>
          </cell>
          <cell r="G5836">
            <v>0</v>
          </cell>
        </row>
        <row r="5837">
          <cell r="C5837" t="str">
            <v>C - EQUIPOS</v>
          </cell>
        </row>
        <row r="5838">
          <cell r="A5838" t="str">
            <v/>
          </cell>
          <cell r="B5838" t="str">
            <v/>
          </cell>
          <cell r="D5838" t="str">
            <v/>
          </cell>
          <cell r="F5838">
            <v>0</v>
          </cell>
          <cell r="G5838">
            <v>0</v>
          </cell>
        </row>
        <row r="5839">
          <cell r="A5839" t="str">
            <v/>
          </cell>
          <cell r="B5839" t="str">
            <v/>
          </cell>
          <cell r="D5839" t="str">
            <v/>
          </cell>
          <cell r="F5839">
            <v>0</v>
          </cell>
          <cell r="G5839">
            <v>0</v>
          </cell>
        </row>
        <row r="5840">
          <cell r="A5840" t="str">
            <v/>
          </cell>
          <cell r="B5840" t="str">
            <v/>
          </cell>
          <cell r="D5840" t="str">
            <v/>
          </cell>
          <cell r="F5840">
            <v>0</v>
          </cell>
          <cell r="G5840">
            <v>0</v>
          </cell>
        </row>
        <row r="5841">
          <cell r="A5841" t="str">
            <v/>
          </cell>
          <cell r="B5841" t="str">
            <v/>
          </cell>
          <cell r="D5841" t="str">
            <v/>
          </cell>
          <cell r="F5841">
            <v>0</v>
          </cell>
          <cell r="G5841">
            <v>0</v>
          </cell>
        </row>
        <row r="5842">
          <cell r="A5842" t="str">
            <v/>
          </cell>
          <cell r="B5842" t="str">
            <v/>
          </cell>
          <cell r="D5842" t="str">
            <v/>
          </cell>
          <cell r="F5842">
            <v>0</v>
          </cell>
          <cell r="G5842">
            <v>0</v>
          </cell>
        </row>
        <row r="5843">
          <cell r="A5843" t="str">
            <v/>
          </cell>
          <cell r="B5843" t="str">
            <v/>
          </cell>
          <cell r="D5843" t="str">
            <v/>
          </cell>
          <cell r="F5843">
            <v>0</v>
          </cell>
          <cell r="G5843">
            <v>0</v>
          </cell>
        </row>
        <row r="5844">
          <cell r="A5844" t="str">
            <v/>
          </cell>
          <cell r="B5844" t="str">
            <v/>
          </cell>
          <cell r="D5844" t="str">
            <v/>
          </cell>
          <cell r="F5844">
            <v>0</v>
          </cell>
          <cell r="G5844">
            <v>0</v>
          </cell>
        </row>
        <row r="5845">
          <cell r="A5845" t="str">
            <v/>
          </cell>
          <cell r="B5845" t="str">
            <v/>
          </cell>
          <cell r="D5845" t="str">
            <v/>
          </cell>
          <cell r="F5845">
            <v>0</v>
          </cell>
          <cell r="G5845">
            <v>0</v>
          </cell>
        </row>
        <row r="5846">
          <cell r="A5846" t="str">
            <v/>
          </cell>
          <cell r="B5846" t="str">
            <v/>
          </cell>
          <cell r="D5846" t="str">
            <v/>
          </cell>
          <cell r="F5846">
            <v>0</v>
          </cell>
          <cell r="G5846">
            <v>0</v>
          </cell>
        </row>
        <row r="5847">
          <cell r="F5847" t="str">
            <v>Total C</v>
          </cell>
          <cell r="G5847">
            <v>0</v>
          </cell>
        </row>
        <row r="5849">
          <cell r="A5849" t="str">
            <v/>
          </cell>
          <cell r="B5849" t="str">
            <v/>
          </cell>
          <cell r="D5849" t="str">
            <v>Costo  Neto</v>
          </cell>
          <cell r="F5849" t="str">
            <v>Total D=A+B+C</v>
          </cell>
          <cell r="G5849">
            <v>0</v>
          </cell>
        </row>
        <row r="5851">
          <cell r="A5851" t="str">
            <v>ANALISIS DE PRECIOS</v>
          </cell>
        </row>
        <row r="5852">
          <cell r="A5852" t="str">
            <v>COMITENTE:</v>
          </cell>
          <cell r="B5852" t="str">
            <v>DIRECCIÓN DE INFRAESTRUCTURA ESCOLAR</v>
          </cell>
        </row>
        <row r="5853">
          <cell r="A5853" t="str">
            <v>CONTRATISTA:</v>
          </cell>
          <cell r="B5853">
            <v>0</v>
          </cell>
        </row>
        <row r="5854">
          <cell r="A5854" t="str">
            <v>OBRA:</v>
          </cell>
          <cell r="B5854" t="str">
            <v>ESCUELA 24 DE SEPTIEMBRE</v>
          </cell>
          <cell r="F5854" t="str">
            <v>PRECIOS A:</v>
          </cell>
          <cell r="G5854">
            <v>0</v>
          </cell>
        </row>
        <row r="5855">
          <cell r="A5855" t="str">
            <v>UBICACIÓN:</v>
          </cell>
          <cell r="B5855" t="str">
            <v>DEPARTAMENTO JACHAL</v>
          </cell>
        </row>
        <row r="5856">
          <cell r="A5856" t="str">
            <v>RUBRO:</v>
          </cell>
          <cell r="B5856" t="str">
            <v/>
          </cell>
          <cell r="C5856" t="str">
            <v/>
          </cell>
        </row>
        <row r="5857">
          <cell r="A5857" t="str">
            <v>ITEM:</v>
          </cell>
          <cell r="B5857" t="str">
            <v/>
          </cell>
          <cell r="C5857" t="str">
            <v/>
          </cell>
          <cell r="F5857" t="str">
            <v>UNIDAD:</v>
          </cell>
          <cell r="G5857" t="str">
            <v/>
          </cell>
        </row>
        <row r="5859">
          <cell r="A5859" t="str">
            <v>DATOS REDETERMINACION</v>
          </cell>
          <cell r="C5859" t="str">
            <v>DESIGNACION</v>
          </cell>
          <cell r="D5859" t="str">
            <v>U</v>
          </cell>
          <cell r="E5859" t="str">
            <v>Cantidad</v>
          </cell>
          <cell r="F5859" t="str">
            <v>$ Unitarios</v>
          </cell>
          <cell r="G5859" t="str">
            <v>$ Parcial</v>
          </cell>
        </row>
        <row r="5860">
          <cell r="A5860" t="str">
            <v>CÓDIGO</v>
          </cell>
          <cell r="B5860" t="str">
            <v>DESCRIPCIÓN</v>
          </cell>
        </row>
        <row r="5861">
          <cell r="C5861" t="str">
            <v>A - MATERIALES</v>
          </cell>
        </row>
        <row r="5862">
          <cell r="A5862" t="str">
            <v/>
          </cell>
          <cell r="B5862" t="str">
            <v/>
          </cell>
          <cell r="D5862" t="str">
            <v/>
          </cell>
          <cell r="F5862">
            <v>0</v>
          </cell>
          <cell r="G5862">
            <v>0</v>
          </cell>
        </row>
        <row r="5863">
          <cell r="A5863" t="str">
            <v/>
          </cell>
          <cell r="B5863" t="str">
            <v/>
          </cell>
          <cell r="D5863" t="str">
            <v/>
          </cell>
          <cell r="F5863">
            <v>0</v>
          </cell>
          <cell r="G5863">
            <v>0</v>
          </cell>
        </row>
        <row r="5864">
          <cell r="A5864" t="str">
            <v/>
          </cell>
          <cell r="B5864" t="str">
            <v/>
          </cell>
          <cell r="D5864" t="str">
            <v/>
          </cell>
          <cell r="F5864">
            <v>0</v>
          </cell>
          <cell r="G5864">
            <v>0</v>
          </cell>
        </row>
        <row r="5865">
          <cell r="A5865" t="str">
            <v/>
          </cell>
          <cell r="B5865" t="str">
            <v/>
          </cell>
          <cell r="D5865" t="str">
            <v/>
          </cell>
          <cell r="F5865">
            <v>0</v>
          </cell>
          <cell r="G5865">
            <v>0</v>
          </cell>
        </row>
        <row r="5866">
          <cell r="A5866" t="str">
            <v/>
          </cell>
          <cell r="B5866" t="str">
            <v/>
          </cell>
          <cell r="D5866" t="str">
            <v/>
          </cell>
          <cell r="F5866">
            <v>0</v>
          </cell>
          <cell r="G5866">
            <v>0</v>
          </cell>
        </row>
        <row r="5867">
          <cell r="A5867" t="str">
            <v/>
          </cell>
          <cell r="B5867" t="str">
            <v/>
          </cell>
          <cell r="D5867" t="str">
            <v/>
          </cell>
          <cell r="F5867">
            <v>0</v>
          </cell>
          <cell r="G5867">
            <v>0</v>
          </cell>
        </row>
        <row r="5868">
          <cell r="A5868" t="str">
            <v/>
          </cell>
          <cell r="B5868" t="str">
            <v/>
          </cell>
          <cell r="D5868" t="str">
            <v/>
          </cell>
          <cell r="F5868">
            <v>0</v>
          </cell>
          <cell r="G5868">
            <v>0</v>
          </cell>
        </row>
        <row r="5869">
          <cell r="A5869" t="str">
            <v/>
          </cell>
          <cell r="B5869" t="str">
            <v/>
          </cell>
          <cell r="D5869" t="str">
            <v/>
          </cell>
          <cell r="F5869">
            <v>0</v>
          </cell>
          <cell r="G5869">
            <v>0</v>
          </cell>
        </row>
        <row r="5870">
          <cell r="A5870" t="str">
            <v/>
          </cell>
          <cell r="B5870" t="str">
            <v/>
          </cell>
          <cell r="D5870" t="str">
            <v/>
          </cell>
          <cell r="F5870">
            <v>0</v>
          </cell>
          <cell r="G5870">
            <v>0</v>
          </cell>
        </row>
        <row r="5871">
          <cell r="A5871" t="str">
            <v/>
          </cell>
          <cell r="B5871" t="str">
            <v/>
          </cell>
          <cell r="D5871" t="str">
            <v/>
          </cell>
          <cell r="F5871">
            <v>0</v>
          </cell>
          <cell r="G5871">
            <v>0</v>
          </cell>
        </row>
        <row r="5872">
          <cell r="A5872" t="str">
            <v/>
          </cell>
          <cell r="B5872" t="str">
            <v/>
          </cell>
          <cell r="D5872" t="str">
            <v/>
          </cell>
          <cell r="F5872">
            <v>0</v>
          </cell>
          <cell r="G5872">
            <v>0</v>
          </cell>
        </row>
        <row r="5873">
          <cell r="A5873" t="str">
            <v/>
          </cell>
          <cell r="B5873" t="str">
            <v/>
          </cell>
          <cell r="D5873" t="str">
            <v/>
          </cell>
          <cell r="F5873">
            <v>0</v>
          </cell>
          <cell r="G5873">
            <v>0</v>
          </cell>
        </row>
        <row r="5874">
          <cell r="A5874" t="str">
            <v/>
          </cell>
          <cell r="B5874" t="str">
            <v/>
          </cell>
          <cell r="D5874" t="str">
            <v/>
          </cell>
          <cell r="F5874">
            <v>0</v>
          </cell>
          <cell r="G5874">
            <v>0</v>
          </cell>
        </row>
        <row r="5875">
          <cell r="A5875" t="str">
            <v/>
          </cell>
          <cell r="B5875" t="str">
            <v/>
          </cell>
          <cell r="D5875" t="str">
            <v/>
          </cell>
          <cell r="F5875">
            <v>0</v>
          </cell>
          <cell r="G5875">
            <v>0</v>
          </cell>
        </row>
        <row r="5876">
          <cell r="F5876" t="str">
            <v>Total A</v>
          </cell>
          <cell r="G5876">
            <v>0</v>
          </cell>
        </row>
        <row r="5877">
          <cell r="C5877" t="str">
            <v>B - MANO DE OBRA</v>
          </cell>
        </row>
        <row r="5878">
          <cell r="A5878" t="str">
            <v/>
          </cell>
          <cell r="B5878" t="str">
            <v/>
          </cell>
          <cell r="D5878" t="str">
            <v/>
          </cell>
          <cell r="F5878">
            <v>0</v>
          </cell>
          <cell r="G5878">
            <v>0</v>
          </cell>
        </row>
        <row r="5879">
          <cell r="A5879" t="str">
            <v/>
          </cell>
          <cell r="B5879" t="str">
            <v/>
          </cell>
          <cell r="D5879" t="str">
            <v/>
          </cell>
          <cell r="F5879">
            <v>0</v>
          </cell>
          <cell r="G5879">
            <v>0</v>
          </cell>
        </row>
        <row r="5880">
          <cell r="A5880" t="str">
            <v/>
          </cell>
          <cell r="B5880" t="str">
            <v/>
          </cell>
          <cell r="D5880" t="str">
            <v/>
          </cell>
          <cell r="F5880">
            <v>0</v>
          </cell>
          <cell r="G5880">
            <v>0</v>
          </cell>
        </row>
        <row r="5881">
          <cell r="A5881" t="str">
            <v/>
          </cell>
          <cell r="B5881" t="str">
            <v/>
          </cell>
          <cell r="D5881" t="str">
            <v/>
          </cell>
          <cell r="F5881">
            <v>0</v>
          </cell>
          <cell r="G5881">
            <v>0</v>
          </cell>
        </row>
        <row r="5882">
          <cell r="A5882" t="str">
            <v/>
          </cell>
          <cell r="B5882" t="str">
            <v/>
          </cell>
          <cell r="D5882" t="str">
            <v/>
          </cell>
          <cell r="F5882">
            <v>0</v>
          </cell>
          <cell r="G5882">
            <v>0</v>
          </cell>
        </row>
        <row r="5883">
          <cell r="A5883" t="str">
            <v/>
          </cell>
          <cell r="B5883" t="str">
            <v/>
          </cell>
          <cell r="D5883" t="str">
            <v/>
          </cell>
          <cell r="F5883">
            <v>0</v>
          </cell>
          <cell r="G5883">
            <v>0</v>
          </cell>
        </row>
        <row r="5884">
          <cell r="A5884" t="str">
            <v/>
          </cell>
          <cell r="B5884" t="str">
            <v/>
          </cell>
          <cell r="D5884" t="str">
            <v/>
          </cell>
          <cell r="F5884">
            <v>0</v>
          </cell>
          <cell r="G5884">
            <v>0</v>
          </cell>
        </row>
        <row r="5885">
          <cell r="A5885" t="str">
            <v/>
          </cell>
          <cell r="B5885" t="str">
            <v/>
          </cell>
          <cell r="D5885" t="str">
            <v/>
          </cell>
          <cell r="F5885">
            <v>0</v>
          </cell>
          <cell r="G5885">
            <v>0</v>
          </cell>
        </row>
        <row r="5886">
          <cell r="F5886" t="str">
            <v>Total B</v>
          </cell>
          <cell r="G5886">
            <v>0</v>
          </cell>
        </row>
        <row r="5887">
          <cell r="C5887" t="str">
            <v>C - EQUIPOS</v>
          </cell>
        </row>
        <row r="5888">
          <cell r="A5888" t="str">
            <v/>
          </cell>
          <cell r="B5888" t="str">
            <v/>
          </cell>
          <cell r="D5888" t="str">
            <v/>
          </cell>
          <cell r="F5888">
            <v>0</v>
          </cell>
          <cell r="G5888">
            <v>0</v>
          </cell>
        </row>
        <row r="5889">
          <cell r="A5889" t="str">
            <v/>
          </cell>
          <cell r="B5889" t="str">
            <v/>
          </cell>
          <cell r="D5889" t="str">
            <v/>
          </cell>
          <cell r="F5889">
            <v>0</v>
          </cell>
          <cell r="G5889">
            <v>0</v>
          </cell>
        </row>
        <row r="5890">
          <cell r="A5890" t="str">
            <v/>
          </cell>
          <cell r="B5890" t="str">
            <v/>
          </cell>
          <cell r="D5890" t="str">
            <v/>
          </cell>
          <cell r="F5890">
            <v>0</v>
          </cell>
          <cell r="G5890">
            <v>0</v>
          </cell>
        </row>
        <row r="5891">
          <cell r="A5891" t="str">
            <v/>
          </cell>
          <cell r="B5891" t="str">
            <v/>
          </cell>
          <cell r="D5891" t="str">
            <v/>
          </cell>
          <cell r="F5891">
            <v>0</v>
          </cell>
          <cell r="G5891">
            <v>0</v>
          </cell>
        </row>
        <row r="5892">
          <cell r="A5892" t="str">
            <v/>
          </cell>
          <cell r="B5892" t="str">
            <v/>
          </cell>
          <cell r="D5892" t="str">
            <v/>
          </cell>
          <cell r="F5892">
            <v>0</v>
          </cell>
          <cell r="G5892">
            <v>0</v>
          </cell>
        </row>
        <row r="5893">
          <cell r="A5893" t="str">
            <v/>
          </cell>
          <cell r="B5893" t="str">
            <v/>
          </cell>
          <cell r="D5893" t="str">
            <v/>
          </cell>
          <cell r="F5893">
            <v>0</v>
          </cell>
          <cell r="G5893">
            <v>0</v>
          </cell>
        </row>
        <row r="5894">
          <cell r="A5894" t="str">
            <v/>
          </cell>
          <cell r="B5894" t="str">
            <v/>
          </cell>
          <cell r="D5894" t="str">
            <v/>
          </cell>
          <cell r="F5894">
            <v>0</v>
          </cell>
          <cell r="G5894">
            <v>0</v>
          </cell>
        </row>
        <row r="5895">
          <cell r="A5895" t="str">
            <v/>
          </cell>
          <cell r="B5895" t="str">
            <v/>
          </cell>
          <cell r="D5895" t="str">
            <v/>
          </cell>
          <cell r="F5895">
            <v>0</v>
          </cell>
          <cell r="G5895">
            <v>0</v>
          </cell>
        </row>
        <row r="5896">
          <cell r="A5896" t="str">
            <v/>
          </cell>
          <cell r="B5896" t="str">
            <v/>
          </cell>
          <cell r="D5896" t="str">
            <v/>
          </cell>
          <cell r="F5896">
            <v>0</v>
          </cell>
          <cell r="G5896">
            <v>0</v>
          </cell>
        </row>
        <row r="5897">
          <cell r="F5897" t="str">
            <v>Total C</v>
          </cell>
          <cell r="G5897">
            <v>0</v>
          </cell>
        </row>
        <row r="5899">
          <cell r="A5899" t="str">
            <v/>
          </cell>
          <cell r="B5899" t="str">
            <v/>
          </cell>
          <cell r="D5899" t="str">
            <v>Costo  Neto</v>
          </cell>
          <cell r="F5899" t="str">
            <v>Total D=A+B+C</v>
          </cell>
          <cell r="G5899">
            <v>0</v>
          </cell>
        </row>
        <row r="5901">
          <cell r="A5901" t="str">
            <v>ANALISIS DE PRECIOS</v>
          </cell>
        </row>
        <row r="5902">
          <cell r="A5902" t="str">
            <v>COMITENTE:</v>
          </cell>
          <cell r="B5902" t="str">
            <v>DIRECCIÓN DE INFRAESTRUCTURA ESCOLAR</v>
          </cell>
        </row>
        <row r="5903">
          <cell r="A5903" t="str">
            <v>CONTRATISTA:</v>
          </cell>
          <cell r="B5903">
            <v>0</v>
          </cell>
        </row>
        <row r="5904">
          <cell r="A5904" t="str">
            <v>OBRA:</v>
          </cell>
          <cell r="B5904" t="str">
            <v>ESCUELA 24 DE SEPTIEMBRE</v>
          </cell>
          <cell r="F5904" t="str">
            <v>PRECIOS A:</v>
          </cell>
          <cell r="G5904">
            <v>0</v>
          </cell>
        </row>
        <row r="5905">
          <cell r="A5905" t="str">
            <v>UBICACIÓN:</v>
          </cell>
          <cell r="B5905" t="str">
            <v>DEPARTAMENTO JACHAL</v>
          </cell>
        </row>
        <row r="5906">
          <cell r="A5906" t="str">
            <v>RUBRO:</v>
          </cell>
          <cell r="B5906" t="str">
            <v/>
          </cell>
          <cell r="C5906" t="str">
            <v/>
          </cell>
        </row>
        <row r="5907">
          <cell r="A5907" t="str">
            <v>ITEM:</v>
          </cell>
          <cell r="B5907" t="str">
            <v/>
          </cell>
          <cell r="C5907" t="str">
            <v/>
          </cell>
          <cell r="F5907" t="str">
            <v>UNIDAD:</v>
          </cell>
          <cell r="G5907" t="str">
            <v/>
          </cell>
        </row>
        <row r="5909">
          <cell r="A5909" t="str">
            <v>DATOS REDETERMINACION</v>
          </cell>
          <cell r="C5909" t="str">
            <v>DESIGNACION</v>
          </cell>
          <cell r="D5909" t="str">
            <v>U</v>
          </cell>
          <cell r="E5909" t="str">
            <v>Cantidad</v>
          </cell>
          <cell r="F5909" t="str">
            <v>$ Unitarios</v>
          </cell>
          <cell r="G5909" t="str">
            <v>$ Parcial</v>
          </cell>
        </row>
        <row r="5910">
          <cell r="A5910" t="str">
            <v>CÓDIGO</v>
          </cell>
          <cell r="B5910" t="str">
            <v>DESCRIPCIÓN</v>
          </cell>
        </row>
        <row r="5911">
          <cell r="C5911" t="str">
            <v>A - MATERIALES</v>
          </cell>
        </row>
        <row r="5912">
          <cell r="A5912" t="str">
            <v/>
          </cell>
          <cell r="B5912" t="str">
            <v/>
          </cell>
          <cell r="D5912" t="str">
            <v/>
          </cell>
          <cell r="F5912">
            <v>0</v>
          </cell>
          <cell r="G5912">
            <v>0</v>
          </cell>
        </row>
        <row r="5913">
          <cell r="A5913" t="str">
            <v/>
          </cell>
          <cell r="B5913" t="str">
            <v/>
          </cell>
          <cell r="D5913" t="str">
            <v/>
          </cell>
          <cell r="F5913">
            <v>0</v>
          </cell>
          <cell r="G5913">
            <v>0</v>
          </cell>
        </row>
        <row r="5914">
          <cell r="A5914" t="str">
            <v/>
          </cell>
          <cell r="B5914" t="str">
            <v/>
          </cell>
          <cell r="D5914" t="str">
            <v/>
          </cell>
          <cell r="F5914">
            <v>0</v>
          </cell>
          <cell r="G5914">
            <v>0</v>
          </cell>
        </row>
        <row r="5915">
          <cell r="A5915" t="str">
            <v/>
          </cell>
          <cell r="B5915" t="str">
            <v/>
          </cell>
          <cell r="D5915" t="str">
            <v/>
          </cell>
          <cell r="F5915">
            <v>0</v>
          </cell>
          <cell r="G5915">
            <v>0</v>
          </cell>
        </row>
        <row r="5916">
          <cell r="A5916" t="str">
            <v/>
          </cell>
          <cell r="B5916" t="str">
            <v/>
          </cell>
          <cell r="D5916" t="str">
            <v/>
          </cell>
          <cell r="F5916">
            <v>0</v>
          </cell>
          <cell r="G5916">
            <v>0</v>
          </cell>
        </row>
        <row r="5917">
          <cell r="A5917" t="str">
            <v/>
          </cell>
          <cell r="B5917" t="str">
            <v/>
          </cell>
          <cell r="D5917" t="str">
            <v/>
          </cell>
          <cell r="F5917">
            <v>0</v>
          </cell>
          <cell r="G5917">
            <v>0</v>
          </cell>
        </row>
        <row r="5918">
          <cell r="A5918" t="str">
            <v/>
          </cell>
          <cell r="B5918" t="str">
            <v/>
          </cell>
          <cell r="D5918" t="str">
            <v/>
          </cell>
          <cell r="F5918">
            <v>0</v>
          </cell>
          <cell r="G5918">
            <v>0</v>
          </cell>
        </row>
        <row r="5919">
          <cell r="A5919" t="str">
            <v/>
          </cell>
          <cell r="B5919" t="str">
            <v/>
          </cell>
          <cell r="D5919" t="str">
            <v/>
          </cell>
          <cell r="F5919">
            <v>0</v>
          </cell>
          <cell r="G5919">
            <v>0</v>
          </cell>
        </row>
        <row r="5920">
          <cell r="A5920" t="str">
            <v/>
          </cell>
          <cell r="B5920" t="str">
            <v/>
          </cell>
          <cell r="D5920" t="str">
            <v/>
          </cell>
          <cell r="F5920">
            <v>0</v>
          </cell>
          <cell r="G5920">
            <v>0</v>
          </cell>
        </row>
        <row r="5921">
          <cell r="A5921" t="str">
            <v/>
          </cell>
          <cell r="B5921" t="str">
            <v/>
          </cell>
          <cell r="D5921" t="str">
            <v/>
          </cell>
          <cell r="F5921">
            <v>0</v>
          </cell>
          <cell r="G5921">
            <v>0</v>
          </cell>
        </row>
        <row r="5922">
          <cell r="A5922" t="str">
            <v/>
          </cell>
          <cell r="B5922" t="str">
            <v/>
          </cell>
          <cell r="D5922" t="str">
            <v/>
          </cell>
          <cell r="F5922">
            <v>0</v>
          </cell>
          <cell r="G5922">
            <v>0</v>
          </cell>
        </row>
        <row r="5923">
          <cell r="A5923" t="str">
            <v/>
          </cell>
          <cell r="B5923" t="str">
            <v/>
          </cell>
          <cell r="D5923" t="str">
            <v/>
          </cell>
          <cell r="F5923">
            <v>0</v>
          </cell>
          <cell r="G5923">
            <v>0</v>
          </cell>
        </row>
        <row r="5924">
          <cell r="A5924" t="str">
            <v/>
          </cell>
          <cell r="B5924" t="str">
            <v/>
          </cell>
          <cell r="D5924" t="str">
            <v/>
          </cell>
          <cell r="F5924">
            <v>0</v>
          </cell>
          <cell r="G5924">
            <v>0</v>
          </cell>
        </row>
        <row r="5925">
          <cell r="A5925" t="str">
            <v/>
          </cell>
          <cell r="B5925" t="str">
            <v/>
          </cell>
          <cell r="D5925" t="str">
            <v/>
          </cell>
          <cell r="F5925">
            <v>0</v>
          </cell>
          <cell r="G5925">
            <v>0</v>
          </cell>
        </row>
        <row r="5926">
          <cell r="F5926" t="str">
            <v>Total A</v>
          </cell>
          <cell r="G5926">
            <v>0</v>
          </cell>
        </row>
        <row r="5927">
          <cell r="C5927" t="str">
            <v>B - MANO DE OBRA</v>
          </cell>
        </row>
        <row r="5928">
          <cell r="A5928" t="str">
            <v/>
          </cell>
          <cell r="B5928" t="str">
            <v/>
          </cell>
          <cell r="D5928" t="str">
            <v/>
          </cell>
          <cell r="F5928">
            <v>0</v>
          </cell>
          <cell r="G5928">
            <v>0</v>
          </cell>
        </row>
        <row r="5929">
          <cell r="A5929" t="str">
            <v/>
          </cell>
          <cell r="B5929" t="str">
            <v/>
          </cell>
          <cell r="D5929" t="str">
            <v/>
          </cell>
          <cell r="F5929">
            <v>0</v>
          </cell>
          <cell r="G5929">
            <v>0</v>
          </cell>
        </row>
        <row r="5930">
          <cell r="A5930" t="str">
            <v/>
          </cell>
          <cell r="B5930" t="str">
            <v/>
          </cell>
          <cell r="D5930" t="str">
            <v/>
          </cell>
          <cell r="F5930">
            <v>0</v>
          </cell>
          <cell r="G5930">
            <v>0</v>
          </cell>
        </row>
        <row r="5931">
          <cell r="A5931" t="str">
            <v/>
          </cell>
          <cell r="B5931" t="str">
            <v/>
          </cell>
          <cell r="D5931" t="str">
            <v/>
          </cell>
          <cell r="F5931">
            <v>0</v>
          </cell>
          <cell r="G5931">
            <v>0</v>
          </cell>
        </row>
        <row r="5932">
          <cell r="A5932" t="str">
            <v/>
          </cell>
          <cell r="B5932" t="str">
            <v/>
          </cell>
          <cell r="D5932" t="str">
            <v/>
          </cell>
          <cell r="F5932">
            <v>0</v>
          </cell>
          <cell r="G5932">
            <v>0</v>
          </cell>
        </row>
        <row r="5933">
          <cell r="A5933" t="str">
            <v/>
          </cell>
          <cell r="B5933" t="str">
            <v/>
          </cell>
          <cell r="D5933" t="str">
            <v/>
          </cell>
          <cell r="F5933">
            <v>0</v>
          </cell>
          <cell r="G5933">
            <v>0</v>
          </cell>
        </row>
        <row r="5934">
          <cell r="A5934" t="str">
            <v/>
          </cell>
          <cell r="B5934" t="str">
            <v/>
          </cell>
          <cell r="D5934" t="str">
            <v/>
          </cell>
          <cell r="F5934">
            <v>0</v>
          </cell>
          <cell r="G5934">
            <v>0</v>
          </cell>
        </row>
        <row r="5935">
          <cell r="A5935" t="str">
            <v/>
          </cell>
          <cell r="B5935" t="str">
            <v/>
          </cell>
          <cell r="D5935" t="str">
            <v/>
          </cell>
          <cell r="F5935">
            <v>0</v>
          </cell>
          <cell r="G5935">
            <v>0</v>
          </cell>
        </row>
        <row r="5936">
          <cell r="F5936" t="str">
            <v>Total B</v>
          </cell>
          <cell r="G5936">
            <v>0</v>
          </cell>
        </row>
        <row r="5937">
          <cell r="C5937" t="str">
            <v>C - EQUIPOS</v>
          </cell>
        </row>
        <row r="5938">
          <cell r="A5938" t="str">
            <v/>
          </cell>
          <cell r="B5938" t="str">
            <v/>
          </cell>
          <cell r="D5938" t="str">
            <v/>
          </cell>
          <cell r="F5938">
            <v>0</v>
          </cell>
          <cell r="G5938">
            <v>0</v>
          </cell>
        </row>
        <row r="5939">
          <cell r="A5939" t="str">
            <v/>
          </cell>
          <cell r="B5939" t="str">
            <v/>
          </cell>
          <cell r="D5939" t="str">
            <v/>
          </cell>
          <cell r="F5939">
            <v>0</v>
          </cell>
          <cell r="G5939">
            <v>0</v>
          </cell>
        </row>
        <row r="5940">
          <cell r="A5940" t="str">
            <v/>
          </cell>
          <cell r="B5940" t="str">
            <v/>
          </cell>
          <cell r="D5940" t="str">
            <v/>
          </cell>
          <cell r="F5940">
            <v>0</v>
          </cell>
          <cell r="G5940">
            <v>0</v>
          </cell>
        </row>
        <row r="5941">
          <cell r="A5941" t="str">
            <v/>
          </cell>
          <cell r="B5941" t="str">
            <v/>
          </cell>
          <cell r="D5941" t="str">
            <v/>
          </cell>
          <cell r="F5941">
            <v>0</v>
          </cell>
          <cell r="G5941">
            <v>0</v>
          </cell>
        </row>
        <row r="5942">
          <cell r="A5942" t="str">
            <v/>
          </cell>
          <cell r="B5942" t="str">
            <v/>
          </cell>
          <cell r="D5942" t="str">
            <v/>
          </cell>
          <cell r="F5942">
            <v>0</v>
          </cell>
          <cell r="G5942">
            <v>0</v>
          </cell>
        </row>
        <row r="5943">
          <cell r="A5943" t="str">
            <v/>
          </cell>
          <cell r="B5943" t="str">
            <v/>
          </cell>
          <cell r="D5943" t="str">
            <v/>
          </cell>
          <cell r="F5943">
            <v>0</v>
          </cell>
          <cell r="G5943">
            <v>0</v>
          </cell>
        </row>
        <row r="5944">
          <cell r="A5944" t="str">
            <v/>
          </cell>
          <cell r="B5944" t="str">
            <v/>
          </cell>
          <cell r="D5944" t="str">
            <v/>
          </cell>
          <cell r="F5944">
            <v>0</v>
          </cell>
          <cell r="G5944">
            <v>0</v>
          </cell>
        </row>
        <row r="5945">
          <cell r="A5945" t="str">
            <v/>
          </cell>
          <cell r="B5945" t="str">
            <v/>
          </cell>
          <cell r="D5945" t="str">
            <v/>
          </cell>
          <cell r="F5945">
            <v>0</v>
          </cell>
          <cell r="G5945">
            <v>0</v>
          </cell>
        </row>
        <row r="5946">
          <cell r="A5946" t="str">
            <v/>
          </cell>
          <cell r="B5946" t="str">
            <v/>
          </cell>
          <cell r="D5946" t="str">
            <v/>
          </cell>
          <cell r="F5946">
            <v>0</v>
          </cell>
          <cell r="G5946">
            <v>0</v>
          </cell>
        </row>
        <row r="5947">
          <cell r="F5947" t="str">
            <v>Total C</v>
          </cell>
          <cell r="G5947">
            <v>0</v>
          </cell>
        </row>
        <row r="5949">
          <cell r="A5949" t="str">
            <v/>
          </cell>
          <cell r="B5949" t="str">
            <v/>
          </cell>
          <cell r="D5949" t="str">
            <v>Costo  Neto</v>
          </cell>
          <cell r="F5949" t="str">
            <v>Total D=A+B+C</v>
          </cell>
          <cell r="G5949">
            <v>0</v>
          </cell>
        </row>
        <row r="5951">
          <cell r="A5951" t="str">
            <v>ANALISIS DE PRECIOS</v>
          </cell>
        </row>
        <row r="5952">
          <cell r="A5952" t="str">
            <v>COMITENTE:</v>
          </cell>
          <cell r="B5952" t="str">
            <v>DIRECCIÓN DE INFRAESTRUCTURA ESCOLAR</v>
          </cell>
        </row>
        <row r="5953">
          <cell r="A5953" t="str">
            <v>CONTRATISTA:</v>
          </cell>
          <cell r="B5953">
            <v>0</v>
          </cell>
        </row>
        <row r="5954">
          <cell r="A5954" t="str">
            <v>OBRA:</v>
          </cell>
          <cell r="B5954" t="str">
            <v>ESCUELA 24 DE SEPTIEMBRE</v>
          </cell>
          <cell r="F5954" t="str">
            <v>PRECIOS A:</v>
          </cell>
          <cell r="G5954">
            <v>0</v>
          </cell>
        </row>
        <row r="5955">
          <cell r="A5955" t="str">
            <v>UBICACIÓN:</v>
          </cell>
          <cell r="B5955" t="str">
            <v>DEPARTAMENTO JACHAL</v>
          </cell>
        </row>
        <row r="5956">
          <cell r="A5956" t="str">
            <v>RUBRO:</v>
          </cell>
          <cell r="B5956" t="str">
            <v/>
          </cell>
          <cell r="C5956" t="str">
            <v/>
          </cell>
        </row>
        <row r="5957">
          <cell r="A5957" t="str">
            <v>ITEM:</v>
          </cell>
          <cell r="B5957" t="str">
            <v/>
          </cell>
          <cell r="C5957" t="str">
            <v/>
          </cell>
          <cell r="F5957" t="str">
            <v>UNIDAD:</v>
          </cell>
          <cell r="G5957" t="str">
            <v/>
          </cell>
        </row>
        <row r="5959">
          <cell r="A5959" t="str">
            <v>DATOS REDETERMINACION</v>
          </cell>
          <cell r="C5959" t="str">
            <v>DESIGNACION</v>
          </cell>
          <cell r="D5959" t="str">
            <v>U</v>
          </cell>
          <cell r="E5959" t="str">
            <v>Cantidad</v>
          </cell>
          <cell r="F5959" t="str">
            <v>$ Unitarios</v>
          </cell>
          <cell r="G5959" t="str">
            <v>$ Parcial</v>
          </cell>
        </row>
        <row r="5960">
          <cell r="A5960" t="str">
            <v>CÓDIGO</v>
          </cell>
          <cell r="B5960" t="str">
            <v>DESCRIPCIÓN</v>
          </cell>
        </row>
        <row r="5961">
          <cell r="C5961" t="str">
            <v>A - MATERIALES</v>
          </cell>
        </row>
        <row r="5962">
          <cell r="A5962" t="str">
            <v/>
          </cell>
          <cell r="B5962" t="str">
            <v/>
          </cell>
          <cell r="D5962" t="str">
            <v/>
          </cell>
          <cell r="F5962">
            <v>0</v>
          </cell>
          <cell r="G5962">
            <v>0</v>
          </cell>
        </row>
        <row r="5963">
          <cell r="A5963" t="str">
            <v/>
          </cell>
          <cell r="B5963" t="str">
            <v/>
          </cell>
          <cell r="D5963" t="str">
            <v/>
          </cell>
          <cell r="F5963">
            <v>0</v>
          </cell>
          <cell r="G5963">
            <v>0</v>
          </cell>
        </row>
        <row r="5964">
          <cell r="A5964" t="str">
            <v/>
          </cell>
          <cell r="B5964" t="str">
            <v/>
          </cell>
          <cell r="D5964" t="str">
            <v/>
          </cell>
          <cell r="F5964">
            <v>0</v>
          </cell>
          <cell r="G5964">
            <v>0</v>
          </cell>
        </row>
        <row r="5965">
          <cell r="A5965" t="str">
            <v/>
          </cell>
          <cell r="B5965" t="str">
            <v/>
          </cell>
          <cell r="D5965" t="str">
            <v/>
          </cell>
          <cell r="F5965">
            <v>0</v>
          </cell>
          <cell r="G5965">
            <v>0</v>
          </cell>
        </row>
        <row r="5966">
          <cell r="A5966" t="str">
            <v/>
          </cell>
          <cell r="B5966" t="str">
            <v/>
          </cell>
          <cell r="D5966" t="str">
            <v/>
          </cell>
          <cell r="F5966">
            <v>0</v>
          </cell>
          <cell r="G5966">
            <v>0</v>
          </cell>
        </row>
        <row r="5967">
          <cell r="A5967" t="str">
            <v/>
          </cell>
          <cell r="B5967" t="str">
            <v/>
          </cell>
          <cell r="D5967" t="str">
            <v/>
          </cell>
          <cell r="F5967">
            <v>0</v>
          </cell>
          <cell r="G5967">
            <v>0</v>
          </cell>
        </row>
        <row r="5968">
          <cell r="A5968" t="str">
            <v/>
          </cell>
          <cell r="B5968" t="str">
            <v/>
          </cell>
          <cell r="D5968" t="str">
            <v/>
          </cell>
          <cell r="F5968">
            <v>0</v>
          </cell>
          <cell r="G5968">
            <v>0</v>
          </cell>
        </row>
        <row r="5969">
          <cell r="A5969" t="str">
            <v/>
          </cell>
          <cell r="B5969" t="str">
            <v/>
          </cell>
          <cell r="D5969" t="str">
            <v/>
          </cell>
          <cell r="F5969">
            <v>0</v>
          </cell>
          <cell r="G5969">
            <v>0</v>
          </cell>
        </row>
        <row r="5970">
          <cell r="A5970" t="str">
            <v/>
          </cell>
          <cell r="B5970" t="str">
            <v/>
          </cell>
          <cell r="D5970" t="str">
            <v/>
          </cell>
          <cell r="F5970">
            <v>0</v>
          </cell>
          <cell r="G5970">
            <v>0</v>
          </cell>
        </row>
        <row r="5971">
          <cell r="A5971" t="str">
            <v/>
          </cell>
          <cell r="B5971" t="str">
            <v/>
          </cell>
          <cell r="D5971" t="str">
            <v/>
          </cell>
          <cell r="F5971">
            <v>0</v>
          </cell>
          <cell r="G5971">
            <v>0</v>
          </cell>
        </row>
        <row r="5972">
          <cell r="A5972" t="str">
            <v/>
          </cell>
          <cell r="B5972" t="str">
            <v/>
          </cell>
          <cell r="D5972" t="str">
            <v/>
          </cell>
          <cell r="F5972">
            <v>0</v>
          </cell>
          <cell r="G5972">
            <v>0</v>
          </cell>
        </row>
        <row r="5973">
          <cell r="A5973" t="str">
            <v/>
          </cell>
          <cell r="B5973" t="str">
            <v/>
          </cell>
          <cell r="D5973" t="str">
            <v/>
          </cell>
          <cell r="F5973">
            <v>0</v>
          </cell>
          <cell r="G5973">
            <v>0</v>
          </cell>
        </row>
        <row r="5974">
          <cell r="A5974" t="str">
            <v/>
          </cell>
          <cell r="B5974" t="str">
            <v/>
          </cell>
          <cell r="D5974" t="str">
            <v/>
          </cell>
          <cell r="F5974">
            <v>0</v>
          </cell>
          <cell r="G5974">
            <v>0</v>
          </cell>
        </row>
        <row r="5975">
          <cell r="A5975" t="str">
            <v/>
          </cell>
          <cell r="B5975" t="str">
            <v/>
          </cell>
          <cell r="D5975" t="str">
            <v/>
          </cell>
          <cell r="F5975">
            <v>0</v>
          </cell>
          <cell r="G5975">
            <v>0</v>
          </cell>
        </row>
        <row r="5976">
          <cell r="F5976" t="str">
            <v>Total A</v>
          </cell>
          <cell r="G5976">
            <v>0</v>
          </cell>
        </row>
        <row r="5977">
          <cell r="C5977" t="str">
            <v>B - MANO DE OBRA</v>
          </cell>
        </row>
        <row r="5978">
          <cell r="A5978" t="str">
            <v/>
          </cell>
          <cell r="B5978" t="str">
            <v/>
          </cell>
          <cell r="D5978" t="str">
            <v/>
          </cell>
          <cell r="F5978">
            <v>0</v>
          </cell>
          <cell r="G5978">
            <v>0</v>
          </cell>
        </row>
        <row r="5979">
          <cell r="A5979" t="str">
            <v/>
          </cell>
          <cell r="B5979" t="str">
            <v/>
          </cell>
          <cell r="D5979" t="str">
            <v/>
          </cell>
          <cell r="F5979">
            <v>0</v>
          </cell>
          <cell r="G5979">
            <v>0</v>
          </cell>
        </row>
        <row r="5980">
          <cell r="A5980" t="str">
            <v/>
          </cell>
          <cell r="B5980" t="str">
            <v/>
          </cell>
          <cell r="D5980" t="str">
            <v/>
          </cell>
          <cell r="F5980">
            <v>0</v>
          </cell>
          <cell r="G5980">
            <v>0</v>
          </cell>
        </row>
        <row r="5981">
          <cell r="A5981" t="str">
            <v/>
          </cell>
          <cell r="B5981" t="str">
            <v/>
          </cell>
          <cell r="D5981" t="str">
            <v/>
          </cell>
          <cell r="F5981">
            <v>0</v>
          </cell>
          <cell r="G5981">
            <v>0</v>
          </cell>
        </row>
        <row r="5982">
          <cell r="A5982" t="str">
            <v/>
          </cell>
          <cell r="B5982" t="str">
            <v/>
          </cell>
          <cell r="D5982" t="str">
            <v/>
          </cell>
          <cell r="F5982">
            <v>0</v>
          </cell>
          <cell r="G5982">
            <v>0</v>
          </cell>
        </row>
        <row r="5983">
          <cell r="A5983" t="str">
            <v/>
          </cell>
          <cell r="B5983" t="str">
            <v/>
          </cell>
          <cell r="D5983" t="str">
            <v/>
          </cell>
          <cell r="F5983">
            <v>0</v>
          </cell>
          <cell r="G5983">
            <v>0</v>
          </cell>
        </row>
        <row r="5984">
          <cell r="A5984" t="str">
            <v/>
          </cell>
          <cell r="B5984" t="str">
            <v/>
          </cell>
          <cell r="D5984" t="str">
            <v/>
          </cell>
          <cell r="F5984">
            <v>0</v>
          </cell>
          <cell r="G5984">
            <v>0</v>
          </cell>
        </row>
        <row r="5985">
          <cell r="A5985" t="str">
            <v/>
          </cell>
          <cell r="B5985" t="str">
            <v/>
          </cell>
          <cell r="D5985" t="str">
            <v/>
          </cell>
          <cell r="F5985">
            <v>0</v>
          </cell>
          <cell r="G5985">
            <v>0</v>
          </cell>
        </row>
        <row r="5986">
          <cell r="F5986" t="str">
            <v>Total B</v>
          </cell>
          <cell r="G5986">
            <v>0</v>
          </cell>
        </row>
        <row r="5987">
          <cell r="C5987" t="str">
            <v>C - EQUIPOS</v>
          </cell>
        </row>
        <row r="5988">
          <cell r="A5988" t="str">
            <v/>
          </cell>
          <cell r="B5988" t="str">
            <v/>
          </cell>
          <cell r="D5988" t="str">
            <v/>
          </cell>
          <cell r="F5988">
            <v>0</v>
          </cell>
          <cell r="G5988">
            <v>0</v>
          </cell>
        </row>
        <row r="5989">
          <cell r="A5989" t="str">
            <v/>
          </cell>
          <cell r="B5989" t="str">
            <v/>
          </cell>
          <cell r="D5989" t="str">
            <v/>
          </cell>
          <cell r="F5989">
            <v>0</v>
          </cell>
          <cell r="G5989">
            <v>0</v>
          </cell>
        </row>
        <row r="5990">
          <cell r="A5990" t="str">
            <v/>
          </cell>
          <cell r="B5990" t="str">
            <v/>
          </cell>
          <cell r="D5990" t="str">
            <v/>
          </cell>
          <cell r="F5990">
            <v>0</v>
          </cell>
          <cell r="G5990">
            <v>0</v>
          </cell>
        </row>
        <row r="5991">
          <cell r="A5991" t="str">
            <v/>
          </cell>
          <cell r="B5991" t="str">
            <v/>
          </cell>
          <cell r="D5991" t="str">
            <v/>
          </cell>
          <cell r="F5991">
            <v>0</v>
          </cell>
          <cell r="G5991">
            <v>0</v>
          </cell>
        </row>
        <row r="5992">
          <cell r="A5992" t="str">
            <v/>
          </cell>
          <cell r="B5992" t="str">
            <v/>
          </cell>
          <cell r="D5992" t="str">
            <v/>
          </cell>
          <cell r="F5992">
            <v>0</v>
          </cell>
          <cell r="G5992">
            <v>0</v>
          </cell>
        </row>
        <row r="5993">
          <cell r="A5993" t="str">
            <v/>
          </cell>
          <cell r="B5993" t="str">
            <v/>
          </cell>
          <cell r="D5993" t="str">
            <v/>
          </cell>
          <cell r="F5993">
            <v>0</v>
          </cell>
          <cell r="G5993">
            <v>0</v>
          </cell>
        </row>
        <row r="5994">
          <cell r="A5994" t="str">
            <v/>
          </cell>
          <cell r="B5994" t="str">
            <v/>
          </cell>
          <cell r="D5994" t="str">
            <v/>
          </cell>
          <cell r="F5994">
            <v>0</v>
          </cell>
          <cell r="G5994">
            <v>0</v>
          </cell>
        </row>
        <row r="5995">
          <cell r="A5995" t="str">
            <v/>
          </cell>
          <cell r="B5995" t="str">
            <v/>
          </cell>
          <cell r="D5995" t="str">
            <v/>
          </cell>
          <cell r="F5995">
            <v>0</v>
          </cell>
          <cell r="G5995">
            <v>0</v>
          </cell>
        </row>
        <row r="5996">
          <cell r="A5996" t="str">
            <v/>
          </cell>
          <cell r="B5996" t="str">
            <v/>
          </cell>
          <cell r="D5996" t="str">
            <v/>
          </cell>
          <cell r="F5996">
            <v>0</v>
          </cell>
          <cell r="G5996">
            <v>0</v>
          </cell>
        </row>
        <row r="5997">
          <cell r="F5997" t="str">
            <v>Total C</v>
          </cell>
          <cell r="G5997">
            <v>0</v>
          </cell>
        </row>
        <row r="5999">
          <cell r="A5999" t="str">
            <v/>
          </cell>
          <cell r="B5999" t="str">
            <v/>
          </cell>
          <cell r="D5999" t="str">
            <v>Costo  Neto</v>
          </cell>
          <cell r="F5999" t="str">
            <v>Total D=A+B+C</v>
          </cell>
          <cell r="G5999">
            <v>0</v>
          </cell>
        </row>
        <row r="6001">
          <cell r="A6001" t="str">
            <v>ANALISIS DE PRECIOS</v>
          </cell>
        </row>
        <row r="6002">
          <cell r="A6002" t="str">
            <v>COMITENTE:</v>
          </cell>
          <cell r="B6002" t="str">
            <v>DIRECCIÓN DE INFRAESTRUCTURA ESCOLAR</v>
          </cell>
        </row>
        <row r="6003">
          <cell r="A6003" t="str">
            <v>CONTRATISTA:</v>
          </cell>
          <cell r="B6003">
            <v>0</v>
          </cell>
        </row>
        <row r="6004">
          <cell r="A6004" t="str">
            <v>OBRA:</v>
          </cell>
          <cell r="B6004" t="str">
            <v>ESCUELA 24 DE SEPTIEMBRE</v>
          </cell>
          <cell r="F6004" t="str">
            <v>PRECIOS A:</v>
          </cell>
          <cell r="G6004">
            <v>0</v>
          </cell>
        </row>
        <row r="6005">
          <cell r="A6005" t="str">
            <v>UBICACIÓN:</v>
          </cell>
          <cell r="B6005" t="str">
            <v>DEPARTAMENTO JACHAL</v>
          </cell>
        </row>
        <row r="6006">
          <cell r="A6006" t="str">
            <v>RUBRO:</v>
          </cell>
          <cell r="B6006" t="str">
            <v/>
          </cell>
          <cell r="C6006" t="str">
            <v/>
          </cell>
        </row>
        <row r="6007">
          <cell r="A6007" t="str">
            <v>ITEM:</v>
          </cell>
          <cell r="B6007" t="str">
            <v/>
          </cell>
          <cell r="C6007" t="str">
            <v/>
          </cell>
          <cell r="F6007" t="str">
            <v>UNIDAD:</v>
          </cell>
          <cell r="G6007" t="str">
            <v/>
          </cell>
        </row>
        <row r="6009">
          <cell r="A6009" t="str">
            <v>DATOS REDETERMINACION</v>
          </cell>
          <cell r="C6009" t="str">
            <v>DESIGNACION</v>
          </cell>
          <cell r="D6009" t="str">
            <v>U</v>
          </cell>
          <cell r="E6009" t="str">
            <v>Cantidad</v>
          </cell>
          <cell r="F6009" t="str">
            <v>$ Unitarios</v>
          </cell>
          <cell r="G6009" t="str">
            <v>$ Parcial</v>
          </cell>
        </row>
        <row r="6010">
          <cell r="A6010" t="str">
            <v>CÓDIGO</v>
          </cell>
          <cell r="B6010" t="str">
            <v>DESCRIPCIÓN</v>
          </cell>
        </row>
        <row r="6011">
          <cell r="C6011" t="str">
            <v>A - MATERIALES</v>
          </cell>
        </row>
        <row r="6012">
          <cell r="A6012" t="str">
            <v/>
          </cell>
          <cell r="B6012" t="str">
            <v/>
          </cell>
          <cell r="D6012" t="str">
            <v/>
          </cell>
          <cell r="F6012">
            <v>0</v>
          </cell>
          <cell r="G6012">
            <v>0</v>
          </cell>
        </row>
        <row r="6013">
          <cell r="A6013" t="str">
            <v/>
          </cell>
          <cell r="B6013" t="str">
            <v/>
          </cell>
          <cell r="D6013" t="str">
            <v/>
          </cell>
          <cell r="F6013">
            <v>0</v>
          </cell>
          <cell r="G6013">
            <v>0</v>
          </cell>
        </row>
        <row r="6014">
          <cell r="A6014" t="str">
            <v/>
          </cell>
          <cell r="B6014" t="str">
            <v/>
          </cell>
          <cell r="D6014" t="str">
            <v/>
          </cell>
          <cell r="F6014">
            <v>0</v>
          </cell>
          <cell r="G6014">
            <v>0</v>
          </cell>
        </row>
        <row r="6015">
          <cell r="A6015" t="str">
            <v/>
          </cell>
          <cell r="B6015" t="str">
            <v/>
          </cell>
          <cell r="D6015" t="str">
            <v/>
          </cell>
          <cell r="F6015">
            <v>0</v>
          </cell>
          <cell r="G6015">
            <v>0</v>
          </cell>
        </row>
        <row r="6016">
          <cell r="A6016" t="str">
            <v/>
          </cell>
          <cell r="B6016" t="str">
            <v/>
          </cell>
          <cell r="D6016" t="str">
            <v/>
          </cell>
          <cell r="F6016">
            <v>0</v>
          </cell>
          <cell r="G6016">
            <v>0</v>
          </cell>
        </row>
        <row r="6017">
          <cell r="A6017" t="str">
            <v/>
          </cell>
          <cell r="B6017" t="str">
            <v/>
          </cell>
          <cell r="D6017" t="str">
            <v/>
          </cell>
          <cell r="F6017">
            <v>0</v>
          </cell>
          <cell r="G6017">
            <v>0</v>
          </cell>
        </row>
        <row r="6018">
          <cell r="A6018" t="str">
            <v/>
          </cell>
          <cell r="B6018" t="str">
            <v/>
          </cell>
          <cell r="D6018" t="str">
            <v/>
          </cell>
          <cell r="F6018">
            <v>0</v>
          </cell>
          <cell r="G6018">
            <v>0</v>
          </cell>
        </row>
        <row r="6019">
          <cell r="A6019" t="str">
            <v/>
          </cell>
          <cell r="B6019" t="str">
            <v/>
          </cell>
          <cell r="D6019" t="str">
            <v/>
          </cell>
          <cell r="F6019">
            <v>0</v>
          </cell>
          <cell r="G6019">
            <v>0</v>
          </cell>
        </row>
        <row r="6020">
          <cell r="A6020" t="str">
            <v/>
          </cell>
          <cell r="B6020" t="str">
            <v/>
          </cell>
          <cell r="D6020" t="str">
            <v/>
          </cell>
          <cell r="F6020">
            <v>0</v>
          </cell>
          <cell r="G6020">
            <v>0</v>
          </cell>
        </row>
        <row r="6021">
          <cell r="A6021" t="str">
            <v/>
          </cell>
          <cell r="B6021" t="str">
            <v/>
          </cell>
          <cell r="D6021" t="str">
            <v/>
          </cell>
          <cell r="F6021">
            <v>0</v>
          </cell>
          <cell r="G6021">
            <v>0</v>
          </cell>
        </row>
        <row r="6022">
          <cell r="A6022" t="str">
            <v/>
          </cell>
          <cell r="B6022" t="str">
            <v/>
          </cell>
          <cell r="D6022" t="str">
            <v/>
          </cell>
          <cell r="F6022">
            <v>0</v>
          </cell>
          <cell r="G6022">
            <v>0</v>
          </cell>
        </row>
        <row r="6023">
          <cell r="A6023" t="str">
            <v/>
          </cell>
          <cell r="B6023" t="str">
            <v/>
          </cell>
          <cell r="D6023" t="str">
            <v/>
          </cell>
          <cell r="F6023">
            <v>0</v>
          </cell>
          <cell r="G6023">
            <v>0</v>
          </cell>
        </row>
        <row r="6024">
          <cell r="A6024" t="str">
            <v/>
          </cell>
          <cell r="B6024" t="str">
            <v/>
          </cell>
          <cell r="D6024" t="str">
            <v/>
          </cell>
          <cell r="F6024">
            <v>0</v>
          </cell>
          <cell r="G6024">
            <v>0</v>
          </cell>
        </row>
        <row r="6025">
          <cell r="A6025" t="str">
            <v/>
          </cell>
          <cell r="B6025" t="str">
            <v/>
          </cell>
          <cell r="D6025" t="str">
            <v/>
          </cell>
          <cell r="F6025">
            <v>0</v>
          </cell>
          <cell r="G6025">
            <v>0</v>
          </cell>
        </row>
        <row r="6026">
          <cell r="F6026" t="str">
            <v>Total A</v>
          </cell>
          <cell r="G6026">
            <v>0</v>
          </cell>
        </row>
        <row r="6027">
          <cell r="C6027" t="str">
            <v>B - MANO DE OBRA</v>
          </cell>
        </row>
        <row r="6028">
          <cell r="A6028" t="str">
            <v/>
          </cell>
          <cell r="B6028" t="str">
            <v/>
          </cell>
          <cell r="D6028" t="str">
            <v/>
          </cell>
          <cell r="F6028">
            <v>0</v>
          </cell>
          <cell r="G6028">
            <v>0</v>
          </cell>
        </row>
        <row r="6029">
          <cell r="A6029" t="str">
            <v/>
          </cell>
          <cell r="B6029" t="str">
            <v/>
          </cell>
          <cell r="D6029" t="str">
            <v/>
          </cell>
          <cell r="F6029">
            <v>0</v>
          </cell>
          <cell r="G6029">
            <v>0</v>
          </cell>
        </row>
        <row r="6030">
          <cell r="A6030" t="str">
            <v/>
          </cell>
          <cell r="B6030" t="str">
            <v/>
          </cell>
          <cell r="D6030" t="str">
            <v/>
          </cell>
          <cell r="F6030">
            <v>0</v>
          </cell>
          <cell r="G6030">
            <v>0</v>
          </cell>
        </row>
        <row r="6031">
          <cell r="A6031" t="str">
            <v/>
          </cell>
          <cell r="B6031" t="str">
            <v/>
          </cell>
          <cell r="D6031" t="str">
            <v/>
          </cell>
          <cell r="F6031">
            <v>0</v>
          </cell>
          <cell r="G6031">
            <v>0</v>
          </cell>
        </row>
        <row r="6032">
          <cell r="A6032" t="str">
            <v/>
          </cell>
          <cell r="B6032" t="str">
            <v/>
          </cell>
          <cell r="D6032" t="str">
            <v/>
          </cell>
          <cell r="F6032">
            <v>0</v>
          </cell>
          <cell r="G6032">
            <v>0</v>
          </cell>
        </row>
        <row r="6033">
          <cell r="A6033" t="str">
            <v/>
          </cell>
          <cell r="B6033" t="str">
            <v/>
          </cell>
          <cell r="D6033" t="str">
            <v/>
          </cell>
          <cell r="F6033">
            <v>0</v>
          </cell>
          <cell r="G6033">
            <v>0</v>
          </cell>
        </row>
        <row r="6034">
          <cell r="A6034" t="str">
            <v/>
          </cell>
          <cell r="B6034" t="str">
            <v/>
          </cell>
          <cell r="D6034" t="str">
            <v/>
          </cell>
          <cell r="F6034">
            <v>0</v>
          </cell>
          <cell r="G6034">
            <v>0</v>
          </cell>
        </row>
        <row r="6035">
          <cell r="A6035" t="str">
            <v/>
          </cell>
          <cell r="B6035" t="str">
            <v/>
          </cell>
          <cell r="D6035" t="str">
            <v/>
          </cell>
          <cell r="F6035">
            <v>0</v>
          </cell>
          <cell r="G6035">
            <v>0</v>
          </cell>
        </row>
        <row r="6036">
          <cell r="F6036" t="str">
            <v>Total B</v>
          </cell>
          <cell r="G6036">
            <v>0</v>
          </cell>
        </row>
        <row r="6037">
          <cell r="C6037" t="str">
            <v>C - EQUIPOS</v>
          </cell>
        </row>
        <row r="6038">
          <cell r="A6038" t="str">
            <v/>
          </cell>
          <cell r="B6038" t="str">
            <v/>
          </cell>
          <cell r="D6038" t="str">
            <v/>
          </cell>
          <cell r="F6038">
            <v>0</v>
          </cell>
          <cell r="G6038">
            <v>0</v>
          </cell>
        </row>
        <row r="6039">
          <cell r="A6039" t="str">
            <v/>
          </cell>
          <cell r="B6039" t="str">
            <v/>
          </cell>
          <cell r="D6039" t="str">
            <v/>
          </cell>
          <cell r="F6039">
            <v>0</v>
          </cell>
          <cell r="G6039">
            <v>0</v>
          </cell>
        </row>
        <row r="6040">
          <cell r="A6040" t="str">
            <v/>
          </cell>
          <cell r="B6040" t="str">
            <v/>
          </cell>
          <cell r="D6040" t="str">
            <v/>
          </cell>
          <cell r="F6040">
            <v>0</v>
          </cell>
          <cell r="G6040">
            <v>0</v>
          </cell>
        </row>
        <row r="6041">
          <cell r="A6041" t="str">
            <v/>
          </cell>
          <cell r="B6041" t="str">
            <v/>
          </cell>
          <cell r="D6041" t="str">
            <v/>
          </cell>
          <cell r="F6041">
            <v>0</v>
          </cell>
          <cell r="G6041">
            <v>0</v>
          </cell>
        </row>
        <row r="6042">
          <cell r="A6042" t="str">
            <v/>
          </cell>
          <cell r="B6042" t="str">
            <v/>
          </cell>
          <cell r="D6042" t="str">
            <v/>
          </cell>
          <cell r="F6042">
            <v>0</v>
          </cell>
          <cell r="G6042">
            <v>0</v>
          </cell>
        </row>
        <row r="6043">
          <cell r="A6043" t="str">
            <v/>
          </cell>
          <cell r="B6043" t="str">
            <v/>
          </cell>
          <cell r="D6043" t="str">
            <v/>
          </cell>
          <cell r="F6043">
            <v>0</v>
          </cell>
          <cell r="G6043">
            <v>0</v>
          </cell>
        </row>
        <row r="6044">
          <cell r="A6044" t="str">
            <v/>
          </cell>
          <cell r="B6044" t="str">
            <v/>
          </cell>
          <cell r="D6044" t="str">
            <v/>
          </cell>
          <cell r="F6044">
            <v>0</v>
          </cell>
          <cell r="G6044">
            <v>0</v>
          </cell>
        </row>
        <row r="6045">
          <cell r="A6045" t="str">
            <v/>
          </cell>
          <cell r="B6045" t="str">
            <v/>
          </cell>
          <cell r="D6045" t="str">
            <v/>
          </cell>
          <cell r="F6045">
            <v>0</v>
          </cell>
          <cell r="G6045">
            <v>0</v>
          </cell>
        </row>
        <row r="6046">
          <cell r="A6046" t="str">
            <v/>
          </cell>
          <cell r="B6046" t="str">
            <v/>
          </cell>
          <cell r="D6046" t="str">
            <v/>
          </cell>
          <cell r="F6046">
            <v>0</v>
          </cell>
          <cell r="G6046">
            <v>0</v>
          </cell>
        </row>
        <row r="6047">
          <cell r="F6047" t="str">
            <v>Total C</v>
          </cell>
          <cell r="G6047">
            <v>0</v>
          </cell>
        </row>
        <row r="6049">
          <cell r="A6049" t="str">
            <v/>
          </cell>
          <cell r="B6049" t="str">
            <v/>
          </cell>
          <cell r="D6049" t="str">
            <v>Costo  Neto</v>
          </cell>
          <cell r="F6049" t="str">
            <v>Total D=A+B+C</v>
          </cell>
          <cell r="G6049">
            <v>0</v>
          </cell>
        </row>
        <row r="6051">
          <cell r="A6051" t="str">
            <v>ANALISIS DE PRECIOS</v>
          </cell>
        </row>
        <row r="6052">
          <cell r="A6052" t="str">
            <v>COMITENTE:</v>
          </cell>
          <cell r="B6052" t="str">
            <v>DIRECCIÓN DE INFRAESTRUCTURA ESCOLAR</v>
          </cell>
        </row>
        <row r="6053">
          <cell r="A6053" t="str">
            <v>CONTRATISTA:</v>
          </cell>
          <cell r="B6053">
            <v>0</v>
          </cell>
        </row>
        <row r="6054">
          <cell r="A6054" t="str">
            <v>OBRA:</v>
          </cell>
          <cell r="B6054" t="str">
            <v>ESCUELA 24 DE SEPTIEMBRE</v>
          </cell>
          <cell r="F6054" t="str">
            <v>PRECIOS A:</v>
          </cell>
          <cell r="G6054">
            <v>0</v>
          </cell>
        </row>
        <row r="6055">
          <cell r="A6055" t="str">
            <v>UBICACIÓN:</v>
          </cell>
          <cell r="B6055" t="str">
            <v>DEPARTAMENTO JACHAL</v>
          </cell>
        </row>
        <row r="6056">
          <cell r="A6056" t="str">
            <v>RUBRO:</v>
          </cell>
          <cell r="B6056" t="str">
            <v/>
          </cell>
          <cell r="C6056" t="str">
            <v/>
          </cell>
        </row>
        <row r="6057">
          <cell r="A6057" t="str">
            <v>ITEM:</v>
          </cell>
          <cell r="B6057" t="str">
            <v/>
          </cell>
          <cell r="C6057" t="str">
            <v/>
          </cell>
          <cell r="F6057" t="str">
            <v>UNIDAD:</v>
          </cell>
          <cell r="G6057" t="str">
            <v/>
          </cell>
        </row>
        <row r="6059">
          <cell r="A6059" t="str">
            <v>DATOS REDETERMINACION</v>
          </cell>
          <cell r="C6059" t="str">
            <v>DESIGNACION</v>
          </cell>
          <cell r="D6059" t="str">
            <v>U</v>
          </cell>
          <cell r="E6059" t="str">
            <v>Cantidad</v>
          </cell>
          <cell r="F6059" t="str">
            <v>$ Unitarios</v>
          </cell>
          <cell r="G6059" t="str">
            <v>$ Parcial</v>
          </cell>
        </row>
        <row r="6060">
          <cell r="A6060" t="str">
            <v>CÓDIGO</v>
          </cell>
          <cell r="B6060" t="str">
            <v>DESCRIPCIÓN</v>
          </cell>
        </row>
        <row r="6061">
          <cell r="C6061" t="str">
            <v>A - MATERIALES</v>
          </cell>
        </row>
        <row r="6062">
          <cell r="A6062" t="str">
            <v/>
          </cell>
          <cell r="B6062" t="str">
            <v/>
          </cell>
          <cell r="D6062" t="str">
            <v/>
          </cell>
          <cell r="F6062">
            <v>0</v>
          </cell>
          <cell r="G6062">
            <v>0</v>
          </cell>
        </row>
        <row r="6063">
          <cell r="A6063" t="str">
            <v/>
          </cell>
          <cell r="B6063" t="str">
            <v/>
          </cell>
          <cell r="D6063" t="str">
            <v/>
          </cell>
          <cell r="F6063">
            <v>0</v>
          </cell>
          <cell r="G6063">
            <v>0</v>
          </cell>
        </row>
        <row r="6064">
          <cell r="A6064" t="str">
            <v/>
          </cell>
          <cell r="B6064" t="str">
            <v/>
          </cell>
          <cell r="D6064" t="str">
            <v/>
          </cell>
          <cell r="F6064">
            <v>0</v>
          </cell>
          <cell r="G6064">
            <v>0</v>
          </cell>
        </row>
        <row r="6065">
          <cell r="A6065" t="str">
            <v/>
          </cell>
          <cell r="B6065" t="str">
            <v/>
          </cell>
          <cell r="D6065" t="str">
            <v/>
          </cell>
          <cell r="F6065">
            <v>0</v>
          </cell>
          <cell r="G6065">
            <v>0</v>
          </cell>
        </row>
        <row r="6066">
          <cell r="A6066" t="str">
            <v/>
          </cell>
          <cell r="B6066" t="str">
            <v/>
          </cell>
          <cell r="D6066" t="str">
            <v/>
          </cell>
          <cell r="F6066">
            <v>0</v>
          </cell>
          <cell r="G6066">
            <v>0</v>
          </cell>
        </row>
        <row r="6067">
          <cell r="A6067" t="str">
            <v/>
          </cell>
          <cell r="B6067" t="str">
            <v/>
          </cell>
          <cell r="D6067" t="str">
            <v/>
          </cell>
          <cell r="F6067">
            <v>0</v>
          </cell>
          <cell r="G6067">
            <v>0</v>
          </cell>
        </row>
        <row r="6068">
          <cell r="A6068" t="str">
            <v/>
          </cell>
          <cell r="B6068" t="str">
            <v/>
          </cell>
          <cell r="D6068" t="str">
            <v/>
          </cell>
          <cell r="F6068">
            <v>0</v>
          </cell>
          <cell r="G6068">
            <v>0</v>
          </cell>
        </row>
        <row r="6069">
          <cell r="A6069" t="str">
            <v/>
          </cell>
          <cell r="B6069" t="str">
            <v/>
          </cell>
          <cell r="D6069" t="str">
            <v/>
          </cell>
          <cell r="F6069">
            <v>0</v>
          </cell>
          <cell r="G6069">
            <v>0</v>
          </cell>
        </row>
        <row r="6070">
          <cell r="A6070" t="str">
            <v/>
          </cell>
          <cell r="B6070" t="str">
            <v/>
          </cell>
          <cell r="D6070" t="str">
            <v/>
          </cell>
          <cell r="F6070">
            <v>0</v>
          </cell>
          <cell r="G6070">
            <v>0</v>
          </cell>
        </row>
        <row r="6071">
          <cell r="A6071" t="str">
            <v/>
          </cell>
          <cell r="B6071" t="str">
            <v/>
          </cell>
          <cell r="D6071" t="str">
            <v/>
          </cell>
          <cell r="F6071">
            <v>0</v>
          </cell>
          <cell r="G6071">
            <v>0</v>
          </cell>
        </row>
        <row r="6072">
          <cell r="A6072" t="str">
            <v/>
          </cell>
          <cell r="B6072" t="str">
            <v/>
          </cell>
          <cell r="D6072" t="str">
            <v/>
          </cell>
          <cell r="F6072">
            <v>0</v>
          </cell>
          <cell r="G6072">
            <v>0</v>
          </cell>
        </row>
        <row r="6073">
          <cell r="A6073" t="str">
            <v/>
          </cell>
          <cell r="B6073" t="str">
            <v/>
          </cell>
          <cell r="D6073" t="str">
            <v/>
          </cell>
          <cell r="F6073">
            <v>0</v>
          </cell>
          <cell r="G6073">
            <v>0</v>
          </cell>
        </row>
        <row r="6074">
          <cell r="A6074" t="str">
            <v/>
          </cell>
          <cell r="B6074" t="str">
            <v/>
          </cell>
          <cell r="D6074" t="str">
            <v/>
          </cell>
          <cell r="F6074">
            <v>0</v>
          </cell>
          <cell r="G6074">
            <v>0</v>
          </cell>
        </row>
        <row r="6075">
          <cell r="A6075" t="str">
            <v/>
          </cell>
          <cell r="B6075" t="str">
            <v/>
          </cell>
          <cell r="D6075" t="str">
            <v/>
          </cell>
          <cell r="F6075">
            <v>0</v>
          </cell>
          <cell r="G6075">
            <v>0</v>
          </cell>
        </row>
        <row r="6076">
          <cell r="F6076" t="str">
            <v>Total A</v>
          </cell>
          <cell r="G6076">
            <v>0</v>
          </cell>
        </row>
        <row r="6077">
          <cell r="C6077" t="str">
            <v>B - MANO DE OBRA</v>
          </cell>
        </row>
        <row r="6078">
          <cell r="A6078" t="str">
            <v/>
          </cell>
          <cell r="B6078" t="str">
            <v/>
          </cell>
          <cell r="D6078" t="str">
            <v/>
          </cell>
          <cell r="F6078">
            <v>0</v>
          </cell>
          <cell r="G6078">
            <v>0</v>
          </cell>
        </row>
        <row r="6079">
          <cell r="A6079" t="str">
            <v/>
          </cell>
          <cell r="B6079" t="str">
            <v/>
          </cell>
          <cell r="D6079" t="str">
            <v/>
          </cell>
          <cell r="F6079">
            <v>0</v>
          </cell>
          <cell r="G6079">
            <v>0</v>
          </cell>
        </row>
        <row r="6080">
          <cell r="A6080" t="str">
            <v/>
          </cell>
          <cell r="B6080" t="str">
            <v/>
          </cell>
          <cell r="D6080" t="str">
            <v/>
          </cell>
          <cell r="F6080">
            <v>0</v>
          </cell>
          <cell r="G6080">
            <v>0</v>
          </cell>
        </row>
        <row r="6081">
          <cell r="A6081" t="str">
            <v/>
          </cell>
          <cell r="B6081" t="str">
            <v/>
          </cell>
          <cell r="D6081" t="str">
            <v/>
          </cell>
          <cell r="F6081">
            <v>0</v>
          </cell>
          <cell r="G6081">
            <v>0</v>
          </cell>
        </row>
        <row r="6082">
          <cell r="A6082" t="str">
            <v/>
          </cell>
          <cell r="B6082" t="str">
            <v/>
          </cell>
          <cell r="D6082" t="str">
            <v/>
          </cell>
          <cell r="F6082">
            <v>0</v>
          </cell>
          <cell r="G6082">
            <v>0</v>
          </cell>
        </row>
        <row r="6083">
          <cell r="A6083" t="str">
            <v/>
          </cell>
          <cell r="B6083" t="str">
            <v/>
          </cell>
          <cell r="D6083" t="str">
            <v/>
          </cell>
          <cell r="F6083">
            <v>0</v>
          </cell>
          <cell r="G6083">
            <v>0</v>
          </cell>
        </row>
        <row r="6084">
          <cell r="A6084" t="str">
            <v/>
          </cell>
          <cell r="B6084" t="str">
            <v/>
          </cell>
          <cell r="D6084" t="str">
            <v/>
          </cell>
          <cell r="F6084">
            <v>0</v>
          </cell>
          <cell r="G6084">
            <v>0</v>
          </cell>
        </row>
        <row r="6085">
          <cell r="A6085" t="str">
            <v/>
          </cell>
          <cell r="B6085" t="str">
            <v/>
          </cell>
          <cell r="D6085" t="str">
            <v/>
          </cell>
          <cell r="F6085">
            <v>0</v>
          </cell>
          <cell r="G6085">
            <v>0</v>
          </cell>
        </row>
        <row r="6086">
          <cell r="F6086" t="str">
            <v>Total B</v>
          </cell>
          <cell r="G6086">
            <v>0</v>
          </cell>
        </row>
        <row r="6087">
          <cell r="C6087" t="str">
            <v>C - EQUIPOS</v>
          </cell>
        </row>
        <row r="6088">
          <cell r="A6088" t="str">
            <v/>
          </cell>
          <cell r="B6088" t="str">
            <v/>
          </cell>
          <cell r="D6088" t="str">
            <v/>
          </cell>
          <cell r="F6088">
            <v>0</v>
          </cell>
          <cell r="G6088">
            <v>0</v>
          </cell>
        </row>
        <row r="6089">
          <cell r="A6089" t="str">
            <v/>
          </cell>
          <cell r="B6089" t="str">
            <v/>
          </cell>
          <cell r="D6089" t="str">
            <v/>
          </cell>
          <cell r="F6089">
            <v>0</v>
          </cell>
          <cell r="G6089">
            <v>0</v>
          </cell>
        </row>
        <row r="6090">
          <cell r="A6090" t="str">
            <v/>
          </cell>
          <cell r="B6090" t="str">
            <v/>
          </cell>
          <cell r="D6090" t="str">
            <v/>
          </cell>
          <cell r="F6090">
            <v>0</v>
          </cell>
          <cell r="G6090">
            <v>0</v>
          </cell>
        </row>
        <row r="6091">
          <cell r="A6091" t="str">
            <v/>
          </cell>
          <cell r="B6091" t="str">
            <v/>
          </cell>
          <cell r="D6091" t="str">
            <v/>
          </cell>
          <cell r="F6091">
            <v>0</v>
          </cell>
          <cell r="G6091">
            <v>0</v>
          </cell>
        </row>
        <row r="6092">
          <cell r="A6092" t="str">
            <v/>
          </cell>
          <cell r="B6092" t="str">
            <v/>
          </cell>
          <cell r="D6092" t="str">
            <v/>
          </cell>
          <cell r="F6092">
            <v>0</v>
          </cell>
          <cell r="G6092">
            <v>0</v>
          </cell>
        </row>
        <row r="6093">
          <cell r="A6093" t="str">
            <v/>
          </cell>
          <cell r="B6093" t="str">
            <v/>
          </cell>
          <cell r="D6093" t="str">
            <v/>
          </cell>
          <cell r="F6093">
            <v>0</v>
          </cell>
          <cell r="G6093">
            <v>0</v>
          </cell>
        </row>
        <row r="6094">
          <cell r="A6094" t="str">
            <v/>
          </cell>
          <cell r="B6094" t="str">
            <v/>
          </cell>
          <cell r="D6094" t="str">
            <v/>
          </cell>
          <cell r="F6094">
            <v>0</v>
          </cell>
          <cell r="G6094">
            <v>0</v>
          </cell>
        </row>
        <row r="6095">
          <cell r="A6095" t="str">
            <v/>
          </cell>
          <cell r="B6095" t="str">
            <v/>
          </cell>
          <cell r="D6095" t="str">
            <v/>
          </cell>
          <cell r="F6095">
            <v>0</v>
          </cell>
          <cell r="G6095">
            <v>0</v>
          </cell>
        </row>
        <row r="6096">
          <cell r="A6096" t="str">
            <v/>
          </cell>
          <cell r="B6096" t="str">
            <v/>
          </cell>
          <cell r="D6096" t="str">
            <v/>
          </cell>
          <cell r="F6096">
            <v>0</v>
          </cell>
          <cell r="G6096">
            <v>0</v>
          </cell>
        </row>
        <row r="6097">
          <cell r="F6097" t="str">
            <v>Total C</v>
          </cell>
          <cell r="G6097">
            <v>0</v>
          </cell>
        </row>
        <row r="6099">
          <cell r="A6099" t="str">
            <v/>
          </cell>
          <cell r="B6099" t="str">
            <v/>
          </cell>
          <cell r="D6099" t="str">
            <v>Costo  Neto</v>
          </cell>
          <cell r="F6099" t="str">
            <v>Total D=A+B+C</v>
          </cell>
          <cell r="G6099">
            <v>0</v>
          </cell>
        </row>
        <row r="6101">
          <cell r="A6101" t="str">
            <v>ANALISIS DE PRECIOS</v>
          </cell>
        </row>
        <row r="6102">
          <cell r="A6102" t="str">
            <v>COMITENTE:</v>
          </cell>
          <cell r="B6102" t="str">
            <v>DIRECCIÓN DE INFRAESTRUCTURA ESCOLAR</v>
          </cell>
        </row>
        <row r="6103">
          <cell r="A6103" t="str">
            <v>CONTRATISTA:</v>
          </cell>
          <cell r="B6103">
            <v>0</v>
          </cell>
        </row>
        <row r="6104">
          <cell r="A6104" t="str">
            <v>OBRA:</v>
          </cell>
          <cell r="B6104" t="str">
            <v>ESCUELA 24 DE SEPTIEMBRE</v>
          </cell>
          <cell r="F6104" t="str">
            <v>PRECIOS A:</v>
          </cell>
          <cell r="G6104">
            <v>0</v>
          </cell>
        </row>
        <row r="6105">
          <cell r="A6105" t="str">
            <v>UBICACIÓN:</v>
          </cell>
          <cell r="B6105" t="str">
            <v>DEPARTAMENTO JACHAL</v>
          </cell>
        </row>
        <row r="6106">
          <cell r="A6106" t="str">
            <v>RUBRO:</v>
          </cell>
          <cell r="B6106" t="str">
            <v/>
          </cell>
          <cell r="C6106" t="str">
            <v/>
          </cell>
        </row>
        <row r="6107">
          <cell r="A6107" t="str">
            <v>ITEM:</v>
          </cell>
          <cell r="B6107" t="str">
            <v/>
          </cell>
          <cell r="C6107" t="str">
            <v/>
          </cell>
          <cell r="F6107" t="str">
            <v>UNIDAD:</v>
          </cell>
          <cell r="G6107" t="str">
            <v/>
          </cell>
        </row>
        <row r="6109">
          <cell r="A6109" t="str">
            <v>DATOS REDETERMINACION</v>
          </cell>
          <cell r="C6109" t="str">
            <v>DESIGNACION</v>
          </cell>
          <cell r="D6109" t="str">
            <v>U</v>
          </cell>
          <cell r="E6109" t="str">
            <v>Cantidad</v>
          </cell>
          <cell r="F6109" t="str">
            <v>$ Unitarios</v>
          </cell>
          <cell r="G6109" t="str">
            <v>$ Parcial</v>
          </cell>
        </row>
        <row r="6110">
          <cell r="A6110" t="str">
            <v>CÓDIGO</v>
          </cell>
          <cell r="B6110" t="str">
            <v>DESCRIPCIÓN</v>
          </cell>
        </row>
        <row r="6111">
          <cell r="C6111" t="str">
            <v>A - MATERIALES</v>
          </cell>
        </row>
        <row r="6112">
          <cell r="A6112" t="str">
            <v/>
          </cell>
          <cell r="B6112" t="str">
            <v/>
          </cell>
          <cell r="D6112" t="str">
            <v/>
          </cell>
          <cell r="F6112">
            <v>0</v>
          </cell>
          <cell r="G6112">
            <v>0</v>
          </cell>
        </row>
        <row r="6113">
          <cell r="A6113" t="str">
            <v/>
          </cell>
          <cell r="B6113" t="str">
            <v/>
          </cell>
          <cell r="D6113" t="str">
            <v/>
          </cell>
          <cell r="F6113">
            <v>0</v>
          </cell>
          <cell r="G6113">
            <v>0</v>
          </cell>
        </row>
        <row r="6114">
          <cell r="A6114" t="str">
            <v/>
          </cell>
          <cell r="B6114" t="str">
            <v/>
          </cell>
          <cell r="D6114" t="str">
            <v/>
          </cell>
          <cell r="F6114">
            <v>0</v>
          </cell>
          <cell r="G6114">
            <v>0</v>
          </cell>
        </row>
        <row r="6115">
          <cell r="A6115" t="str">
            <v/>
          </cell>
          <cell r="B6115" t="str">
            <v/>
          </cell>
          <cell r="D6115" t="str">
            <v/>
          </cell>
          <cell r="F6115">
            <v>0</v>
          </cell>
          <cell r="G6115">
            <v>0</v>
          </cell>
        </row>
        <row r="6116">
          <cell r="A6116" t="str">
            <v/>
          </cell>
          <cell r="B6116" t="str">
            <v/>
          </cell>
          <cell r="D6116" t="str">
            <v/>
          </cell>
          <cell r="F6116">
            <v>0</v>
          </cell>
          <cell r="G6116">
            <v>0</v>
          </cell>
        </row>
        <row r="6117">
          <cell r="A6117" t="str">
            <v/>
          </cell>
          <cell r="B6117" t="str">
            <v/>
          </cell>
          <cell r="D6117" t="str">
            <v/>
          </cell>
          <cell r="F6117">
            <v>0</v>
          </cell>
          <cell r="G6117">
            <v>0</v>
          </cell>
        </row>
        <row r="6118">
          <cell r="A6118" t="str">
            <v/>
          </cell>
          <cell r="B6118" t="str">
            <v/>
          </cell>
          <cell r="D6118" t="str">
            <v/>
          </cell>
          <cell r="F6118">
            <v>0</v>
          </cell>
          <cell r="G6118">
            <v>0</v>
          </cell>
        </row>
        <row r="6119">
          <cell r="A6119" t="str">
            <v/>
          </cell>
          <cell r="B6119" t="str">
            <v/>
          </cell>
          <cell r="D6119" t="str">
            <v/>
          </cell>
          <cell r="F6119">
            <v>0</v>
          </cell>
          <cell r="G6119">
            <v>0</v>
          </cell>
        </row>
        <row r="6120">
          <cell r="A6120" t="str">
            <v/>
          </cell>
          <cell r="B6120" t="str">
            <v/>
          </cell>
          <cell r="D6120" t="str">
            <v/>
          </cell>
          <cell r="F6120">
            <v>0</v>
          </cell>
          <cell r="G6120">
            <v>0</v>
          </cell>
        </row>
        <row r="6121">
          <cell r="A6121" t="str">
            <v/>
          </cell>
          <cell r="B6121" t="str">
            <v/>
          </cell>
          <cell r="D6121" t="str">
            <v/>
          </cell>
          <cell r="F6121">
            <v>0</v>
          </cell>
          <cell r="G6121">
            <v>0</v>
          </cell>
        </row>
        <row r="6122">
          <cell r="A6122" t="str">
            <v/>
          </cell>
          <cell r="B6122" t="str">
            <v/>
          </cell>
          <cell r="D6122" t="str">
            <v/>
          </cell>
          <cell r="F6122">
            <v>0</v>
          </cell>
          <cell r="G6122">
            <v>0</v>
          </cell>
        </row>
        <row r="6123">
          <cell r="A6123" t="str">
            <v/>
          </cell>
          <cell r="B6123" t="str">
            <v/>
          </cell>
          <cell r="D6123" t="str">
            <v/>
          </cell>
          <cell r="F6123">
            <v>0</v>
          </cell>
          <cell r="G6123">
            <v>0</v>
          </cell>
        </row>
        <row r="6124">
          <cell r="A6124" t="str">
            <v/>
          </cell>
          <cell r="B6124" t="str">
            <v/>
          </cell>
          <cell r="D6124" t="str">
            <v/>
          </cell>
          <cell r="F6124">
            <v>0</v>
          </cell>
          <cell r="G6124">
            <v>0</v>
          </cell>
        </row>
        <row r="6125">
          <cell r="A6125" t="str">
            <v/>
          </cell>
          <cell r="B6125" t="str">
            <v/>
          </cell>
          <cell r="D6125" t="str">
            <v/>
          </cell>
          <cell r="F6125">
            <v>0</v>
          </cell>
          <cell r="G6125">
            <v>0</v>
          </cell>
        </row>
        <row r="6126">
          <cell r="F6126" t="str">
            <v>Total A</v>
          </cell>
          <cell r="G6126">
            <v>0</v>
          </cell>
        </row>
        <row r="6127">
          <cell r="C6127" t="str">
            <v>B - MANO DE OBRA</v>
          </cell>
        </row>
        <row r="6128">
          <cell r="A6128" t="str">
            <v/>
          </cell>
          <cell r="B6128" t="str">
            <v/>
          </cell>
          <cell r="D6128" t="str">
            <v/>
          </cell>
          <cell r="F6128">
            <v>0</v>
          </cell>
          <cell r="G6128">
            <v>0</v>
          </cell>
        </row>
        <row r="6129">
          <cell r="A6129" t="str">
            <v/>
          </cell>
          <cell r="B6129" t="str">
            <v/>
          </cell>
          <cell r="D6129" t="str">
            <v/>
          </cell>
          <cell r="F6129">
            <v>0</v>
          </cell>
          <cell r="G6129">
            <v>0</v>
          </cell>
        </row>
        <row r="6130">
          <cell r="A6130" t="str">
            <v/>
          </cell>
          <cell r="B6130" t="str">
            <v/>
          </cell>
          <cell r="D6130" t="str">
            <v/>
          </cell>
          <cell r="F6130">
            <v>0</v>
          </cell>
          <cell r="G6130">
            <v>0</v>
          </cell>
        </row>
        <row r="6131">
          <cell r="A6131" t="str">
            <v/>
          </cell>
          <cell r="B6131" t="str">
            <v/>
          </cell>
          <cell r="D6131" t="str">
            <v/>
          </cell>
          <cell r="F6131">
            <v>0</v>
          </cell>
          <cell r="G6131">
            <v>0</v>
          </cell>
        </row>
        <row r="6132">
          <cell r="A6132" t="str">
            <v/>
          </cell>
          <cell r="B6132" t="str">
            <v/>
          </cell>
          <cell r="D6132" t="str">
            <v/>
          </cell>
          <cell r="F6132">
            <v>0</v>
          </cell>
          <cell r="G6132">
            <v>0</v>
          </cell>
        </row>
        <row r="6133">
          <cell r="A6133" t="str">
            <v/>
          </cell>
          <cell r="B6133" t="str">
            <v/>
          </cell>
          <cell r="D6133" t="str">
            <v/>
          </cell>
          <cell r="F6133">
            <v>0</v>
          </cell>
          <cell r="G6133">
            <v>0</v>
          </cell>
        </row>
        <row r="6134">
          <cell r="A6134" t="str">
            <v/>
          </cell>
          <cell r="B6134" t="str">
            <v/>
          </cell>
          <cell r="D6134" t="str">
            <v/>
          </cell>
          <cell r="F6134">
            <v>0</v>
          </cell>
          <cell r="G6134">
            <v>0</v>
          </cell>
        </row>
        <row r="6135">
          <cell r="A6135" t="str">
            <v/>
          </cell>
          <cell r="B6135" t="str">
            <v/>
          </cell>
          <cell r="D6135" t="str">
            <v/>
          </cell>
          <cell r="F6135">
            <v>0</v>
          </cell>
          <cell r="G6135">
            <v>0</v>
          </cell>
        </row>
        <row r="6136">
          <cell r="F6136" t="str">
            <v>Total B</v>
          </cell>
          <cell r="G6136">
            <v>0</v>
          </cell>
        </row>
        <row r="6137">
          <cell r="C6137" t="str">
            <v>C - EQUIPOS</v>
          </cell>
        </row>
        <row r="6138">
          <cell r="A6138" t="str">
            <v/>
          </cell>
          <cell r="B6138" t="str">
            <v/>
          </cell>
          <cell r="D6138" t="str">
            <v/>
          </cell>
          <cell r="F6138">
            <v>0</v>
          </cell>
          <cell r="G6138">
            <v>0</v>
          </cell>
        </row>
        <row r="6139">
          <cell r="A6139" t="str">
            <v/>
          </cell>
          <cell r="B6139" t="str">
            <v/>
          </cell>
          <cell r="D6139" t="str">
            <v/>
          </cell>
          <cell r="F6139">
            <v>0</v>
          </cell>
          <cell r="G6139">
            <v>0</v>
          </cell>
        </row>
        <row r="6140">
          <cell r="A6140" t="str">
            <v/>
          </cell>
          <cell r="B6140" t="str">
            <v/>
          </cell>
          <cell r="D6140" t="str">
            <v/>
          </cell>
          <cell r="F6140">
            <v>0</v>
          </cell>
          <cell r="G6140">
            <v>0</v>
          </cell>
        </row>
        <row r="6141">
          <cell r="A6141" t="str">
            <v/>
          </cell>
          <cell r="B6141" t="str">
            <v/>
          </cell>
          <cell r="D6141" t="str">
            <v/>
          </cell>
          <cell r="F6141">
            <v>0</v>
          </cell>
          <cell r="G6141">
            <v>0</v>
          </cell>
        </row>
        <row r="6142">
          <cell r="A6142" t="str">
            <v/>
          </cell>
          <cell r="B6142" t="str">
            <v/>
          </cell>
          <cell r="D6142" t="str">
            <v/>
          </cell>
          <cell r="F6142">
            <v>0</v>
          </cell>
          <cell r="G6142">
            <v>0</v>
          </cell>
        </row>
        <row r="6143">
          <cell r="A6143" t="str">
            <v/>
          </cell>
          <cell r="B6143" t="str">
            <v/>
          </cell>
          <cell r="D6143" t="str">
            <v/>
          </cell>
          <cell r="F6143">
            <v>0</v>
          </cell>
          <cell r="G6143">
            <v>0</v>
          </cell>
        </row>
        <row r="6144">
          <cell r="A6144" t="str">
            <v/>
          </cell>
          <cell r="B6144" t="str">
            <v/>
          </cell>
          <cell r="D6144" t="str">
            <v/>
          </cell>
          <cell r="F6144">
            <v>0</v>
          </cell>
          <cell r="G6144">
            <v>0</v>
          </cell>
        </row>
        <row r="6145">
          <cell r="A6145" t="str">
            <v/>
          </cell>
          <cell r="B6145" t="str">
            <v/>
          </cell>
          <cell r="D6145" t="str">
            <v/>
          </cell>
          <cell r="F6145">
            <v>0</v>
          </cell>
          <cell r="G6145">
            <v>0</v>
          </cell>
        </row>
        <row r="6146">
          <cell r="A6146" t="str">
            <v/>
          </cell>
          <cell r="B6146" t="str">
            <v/>
          </cell>
          <cell r="D6146" t="str">
            <v/>
          </cell>
          <cell r="F6146">
            <v>0</v>
          </cell>
          <cell r="G6146">
            <v>0</v>
          </cell>
        </row>
        <row r="6147">
          <cell r="F6147" t="str">
            <v>Total C</v>
          </cell>
          <cell r="G6147">
            <v>0</v>
          </cell>
        </row>
        <row r="6149">
          <cell r="A6149" t="str">
            <v/>
          </cell>
          <cell r="B6149" t="str">
            <v/>
          </cell>
          <cell r="D6149" t="str">
            <v>Costo  Neto</v>
          </cell>
          <cell r="F6149" t="str">
            <v>Total D=A+B+C</v>
          </cell>
          <cell r="G6149">
            <v>0</v>
          </cell>
        </row>
        <row r="6151">
          <cell r="A6151" t="str">
            <v>ANALISIS DE PRECIOS</v>
          </cell>
        </row>
        <row r="6152">
          <cell r="A6152" t="str">
            <v>COMITENTE:</v>
          </cell>
          <cell r="B6152" t="str">
            <v>DIRECCIÓN DE INFRAESTRUCTURA ESCOLAR</v>
          </cell>
        </row>
        <row r="6153">
          <cell r="A6153" t="str">
            <v>CONTRATISTA:</v>
          </cell>
          <cell r="B6153">
            <v>0</v>
          </cell>
        </row>
        <row r="6154">
          <cell r="A6154" t="str">
            <v>OBRA:</v>
          </cell>
          <cell r="B6154" t="str">
            <v>ESCUELA 24 DE SEPTIEMBRE</v>
          </cell>
          <cell r="F6154" t="str">
            <v>PRECIOS A:</v>
          </cell>
          <cell r="G6154">
            <v>0</v>
          </cell>
        </row>
        <row r="6155">
          <cell r="A6155" t="str">
            <v>UBICACIÓN:</v>
          </cell>
          <cell r="B6155" t="str">
            <v>DEPARTAMENTO JACHAL</v>
          </cell>
        </row>
        <row r="6156">
          <cell r="A6156" t="str">
            <v>RUBRO:</v>
          </cell>
          <cell r="B6156" t="str">
            <v/>
          </cell>
          <cell r="C6156" t="str">
            <v/>
          </cell>
        </row>
        <row r="6157">
          <cell r="A6157" t="str">
            <v>ITEM:</v>
          </cell>
          <cell r="B6157" t="str">
            <v/>
          </cell>
          <cell r="C6157" t="str">
            <v/>
          </cell>
          <cell r="F6157" t="str">
            <v>UNIDAD:</v>
          </cell>
          <cell r="G6157" t="str">
            <v/>
          </cell>
        </row>
        <row r="6159">
          <cell r="A6159" t="str">
            <v>DATOS REDETERMINACION</v>
          </cell>
          <cell r="C6159" t="str">
            <v>DESIGNACION</v>
          </cell>
          <cell r="D6159" t="str">
            <v>U</v>
          </cell>
          <cell r="E6159" t="str">
            <v>Cantidad</v>
          </cell>
          <cell r="F6159" t="str">
            <v>$ Unitarios</v>
          </cell>
          <cell r="G6159" t="str">
            <v>$ Parcial</v>
          </cell>
        </row>
        <row r="6160">
          <cell r="A6160" t="str">
            <v>CÓDIGO</v>
          </cell>
          <cell r="B6160" t="str">
            <v>DESCRIPCIÓN</v>
          </cell>
        </row>
        <row r="6161">
          <cell r="C6161" t="str">
            <v>A - MATERIALES</v>
          </cell>
        </row>
        <row r="6162">
          <cell r="A6162" t="str">
            <v/>
          </cell>
          <cell r="B6162" t="str">
            <v/>
          </cell>
          <cell r="D6162" t="str">
            <v/>
          </cell>
          <cell r="F6162">
            <v>0</v>
          </cell>
          <cell r="G6162">
            <v>0</v>
          </cell>
        </row>
        <row r="6163">
          <cell r="A6163" t="str">
            <v/>
          </cell>
          <cell r="B6163" t="str">
            <v/>
          </cell>
          <cell r="D6163" t="str">
            <v/>
          </cell>
          <cell r="F6163">
            <v>0</v>
          </cell>
          <cell r="G6163">
            <v>0</v>
          </cell>
        </row>
        <row r="6164">
          <cell r="A6164" t="str">
            <v/>
          </cell>
          <cell r="B6164" t="str">
            <v/>
          </cell>
          <cell r="D6164" t="str">
            <v/>
          </cell>
          <cell r="F6164">
            <v>0</v>
          </cell>
          <cell r="G6164">
            <v>0</v>
          </cell>
        </row>
        <row r="6165">
          <cell r="A6165" t="str">
            <v/>
          </cell>
          <cell r="B6165" t="str">
            <v/>
          </cell>
          <cell r="D6165" t="str">
            <v/>
          </cell>
          <cell r="F6165">
            <v>0</v>
          </cell>
          <cell r="G6165">
            <v>0</v>
          </cell>
        </row>
        <row r="6166">
          <cell r="A6166" t="str">
            <v/>
          </cell>
          <cell r="B6166" t="str">
            <v/>
          </cell>
          <cell r="D6166" t="str">
            <v/>
          </cell>
          <cell r="F6166">
            <v>0</v>
          </cell>
          <cell r="G6166">
            <v>0</v>
          </cell>
        </row>
        <row r="6167">
          <cell r="A6167" t="str">
            <v/>
          </cell>
          <cell r="B6167" t="str">
            <v/>
          </cell>
          <cell r="D6167" t="str">
            <v/>
          </cell>
          <cell r="F6167">
            <v>0</v>
          </cell>
          <cell r="G6167">
            <v>0</v>
          </cell>
        </row>
        <row r="6168">
          <cell r="A6168" t="str">
            <v/>
          </cell>
          <cell r="B6168" t="str">
            <v/>
          </cell>
          <cell r="D6168" t="str">
            <v/>
          </cell>
          <cell r="F6168">
            <v>0</v>
          </cell>
          <cell r="G6168">
            <v>0</v>
          </cell>
        </row>
        <row r="6169">
          <cell r="A6169" t="str">
            <v/>
          </cell>
          <cell r="B6169" t="str">
            <v/>
          </cell>
          <cell r="D6169" t="str">
            <v/>
          </cell>
          <cell r="F6169">
            <v>0</v>
          </cell>
          <cell r="G6169">
            <v>0</v>
          </cell>
        </row>
        <row r="6170">
          <cell r="A6170" t="str">
            <v/>
          </cell>
          <cell r="B6170" t="str">
            <v/>
          </cell>
          <cell r="D6170" t="str">
            <v/>
          </cell>
          <cell r="F6170">
            <v>0</v>
          </cell>
          <cell r="G6170">
            <v>0</v>
          </cell>
        </row>
        <row r="6171">
          <cell r="A6171" t="str">
            <v/>
          </cell>
          <cell r="B6171" t="str">
            <v/>
          </cell>
          <cell r="D6171" t="str">
            <v/>
          </cell>
          <cell r="F6171">
            <v>0</v>
          </cell>
          <cell r="G6171">
            <v>0</v>
          </cell>
        </row>
        <row r="6172">
          <cell r="A6172" t="str">
            <v/>
          </cell>
          <cell r="B6172" t="str">
            <v/>
          </cell>
          <cell r="D6172" t="str">
            <v/>
          </cell>
          <cell r="F6172">
            <v>0</v>
          </cell>
          <cell r="G6172">
            <v>0</v>
          </cell>
        </row>
        <row r="6173">
          <cell r="A6173" t="str">
            <v/>
          </cell>
          <cell r="B6173" t="str">
            <v/>
          </cell>
          <cell r="D6173" t="str">
            <v/>
          </cell>
          <cell r="F6173">
            <v>0</v>
          </cell>
          <cell r="G6173">
            <v>0</v>
          </cell>
        </row>
        <row r="6174">
          <cell r="A6174" t="str">
            <v/>
          </cell>
          <cell r="B6174" t="str">
            <v/>
          </cell>
          <cell r="D6174" t="str">
            <v/>
          </cell>
          <cell r="F6174">
            <v>0</v>
          </cell>
          <cell r="G6174">
            <v>0</v>
          </cell>
        </row>
        <row r="6175">
          <cell r="A6175" t="str">
            <v/>
          </cell>
          <cell r="B6175" t="str">
            <v/>
          </cell>
          <cell r="D6175" t="str">
            <v/>
          </cell>
          <cell r="F6175">
            <v>0</v>
          </cell>
          <cell r="G6175">
            <v>0</v>
          </cell>
        </row>
        <row r="6176">
          <cell r="F6176" t="str">
            <v>Total A</v>
          </cell>
          <cell r="G6176">
            <v>0</v>
          </cell>
        </row>
        <row r="6177">
          <cell r="C6177" t="str">
            <v>B - MANO DE OBRA</v>
          </cell>
        </row>
        <row r="6178">
          <cell r="A6178" t="str">
            <v/>
          </cell>
          <cell r="B6178" t="str">
            <v/>
          </cell>
          <cell r="D6178" t="str">
            <v/>
          </cell>
          <cell r="F6178">
            <v>0</v>
          </cell>
          <cell r="G6178">
            <v>0</v>
          </cell>
        </row>
        <row r="6179">
          <cell r="A6179" t="str">
            <v/>
          </cell>
          <cell r="B6179" t="str">
            <v/>
          </cell>
          <cell r="D6179" t="str">
            <v/>
          </cell>
          <cell r="F6179">
            <v>0</v>
          </cell>
          <cell r="G6179">
            <v>0</v>
          </cell>
        </row>
        <row r="6180">
          <cell r="A6180" t="str">
            <v/>
          </cell>
          <cell r="B6180" t="str">
            <v/>
          </cell>
          <cell r="D6180" t="str">
            <v/>
          </cell>
          <cell r="F6180">
            <v>0</v>
          </cell>
          <cell r="G6180">
            <v>0</v>
          </cell>
        </row>
        <row r="6181">
          <cell r="A6181" t="str">
            <v/>
          </cell>
          <cell r="B6181" t="str">
            <v/>
          </cell>
          <cell r="D6181" t="str">
            <v/>
          </cell>
          <cell r="F6181">
            <v>0</v>
          </cell>
          <cell r="G6181">
            <v>0</v>
          </cell>
        </row>
        <row r="6182">
          <cell r="A6182" t="str">
            <v/>
          </cell>
          <cell r="B6182" t="str">
            <v/>
          </cell>
          <cell r="D6182" t="str">
            <v/>
          </cell>
          <cell r="F6182">
            <v>0</v>
          </cell>
          <cell r="G6182">
            <v>0</v>
          </cell>
        </row>
        <row r="6183">
          <cell r="A6183" t="str">
            <v/>
          </cell>
          <cell r="B6183" t="str">
            <v/>
          </cell>
          <cell r="D6183" t="str">
            <v/>
          </cell>
          <cell r="F6183">
            <v>0</v>
          </cell>
          <cell r="G6183">
            <v>0</v>
          </cell>
        </row>
        <row r="6184">
          <cell r="A6184" t="str">
            <v/>
          </cell>
          <cell r="B6184" t="str">
            <v/>
          </cell>
          <cell r="D6184" t="str">
            <v/>
          </cell>
          <cell r="F6184">
            <v>0</v>
          </cell>
          <cell r="G6184">
            <v>0</v>
          </cell>
        </row>
        <row r="6185">
          <cell r="A6185" t="str">
            <v/>
          </cell>
          <cell r="B6185" t="str">
            <v/>
          </cell>
          <cell r="D6185" t="str">
            <v/>
          </cell>
          <cell r="F6185">
            <v>0</v>
          </cell>
          <cell r="G6185">
            <v>0</v>
          </cell>
        </row>
        <row r="6186">
          <cell r="F6186" t="str">
            <v>Total B</v>
          </cell>
          <cell r="G6186">
            <v>0</v>
          </cell>
        </row>
        <row r="6187">
          <cell r="C6187" t="str">
            <v>C - EQUIPOS</v>
          </cell>
        </row>
        <row r="6188">
          <cell r="A6188" t="str">
            <v/>
          </cell>
          <cell r="B6188" t="str">
            <v/>
          </cell>
          <cell r="D6188" t="str">
            <v/>
          </cell>
          <cell r="F6188">
            <v>0</v>
          </cell>
          <cell r="G6188">
            <v>0</v>
          </cell>
        </row>
        <row r="6189">
          <cell r="A6189" t="str">
            <v/>
          </cell>
          <cell r="B6189" t="str">
            <v/>
          </cell>
          <cell r="D6189" t="str">
            <v/>
          </cell>
          <cell r="F6189">
            <v>0</v>
          </cell>
          <cell r="G6189">
            <v>0</v>
          </cell>
        </row>
        <row r="6190">
          <cell r="A6190" t="str">
            <v/>
          </cell>
          <cell r="B6190" t="str">
            <v/>
          </cell>
          <cell r="D6190" t="str">
            <v/>
          </cell>
          <cell r="F6190">
            <v>0</v>
          </cell>
          <cell r="G6190">
            <v>0</v>
          </cell>
        </row>
        <row r="6191">
          <cell r="A6191" t="str">
            <v/>
          </cell>
          <cell r="B6191" t="str">
            <v/>
          </cell>
          <cell r="D6191" t="str">
            <v/>
          </cell>
          <cell r="F6191">
            <v>0</v>
          </cell>
          <cell r="G6191">
            <v>0</v>
          </cell>
        </row>
        <row r="6192">
          <cell r="A6192" t="str">
            <v/>
          </cell>
          <cell r="B6192" t="str">
            <v/>
          </cell>
          <cell r="D6192" t="str">
            <v/>
          </cell>
          <cell r="F6192">
            <v>0</v>
          </cell>
          <cell r="G6192">
            <v>0</v>
          </cell>
        </row>
        <row r="6193">
          <cell r="A6193" t="str">
            <v/>
          </cell>
          <cell r="B6193" t="str">
            <v/>
          </cell>
          <cell r="D6193" t="str">
            <v/>
          </cell>
          <cell r="F6193">
            <v>0</v>
          </cell>
          <cell r="G6193">
            <v>0</v>
          </cell>
        </row>
        <row r="6194">
          <cell r="A6194" t="str">
            <v/>
          </cell>
          <cell r="B6194" t="str">
            <v/>
          </cell>
          <cell r="D6194" t="str">
            <v/>
          </cell>
          <cell r="F6194">
            <v>0</v>
          </cell>
          <cell r="G6194">
            <v>0</v>
          </cell>
        </row>
        <row r="6195">
          <cell r="A6195" t="str">
            <v/>
          </cell>
          <cell r="B6195" t="str">
            <v/>
          </cell>
          <cell r="D6195" t="str">
            <v/>
          </cell>
          <cell r="F6195">
            <v>0</v>
          </cell>
          <cell r="G6195">
            <v>0</v>
          </cell>
        </row>
        <row r="6196">
          <cell r="A6196" t="str">
            <v/>
          </cell>
          <cell r="B6196" t="str">
            <v/>
          </cell>
          <cell r="D6196" t="str">
            <v/>
          </cell>
          <cell r="F6196">
            <v>0</v>
          </cell>
          <cell r="G6196">
            <v>0</v>
          </cell>
        </row>
        <row r="6197">
          <cell r="F6197" t="str">
            <v>Total C</v>
          </cell>
          <cell r="G6197">
            <v>0</v>
          </cell>
        </row>
        <row r="6199">
          <cell r="A6199" t="str">
            <v/>
          </cell>
          <cell r="B6199" t="str">
            <v/>
          </cell>
          <cell r="D6199" t="str">
            <v>Costo  Neto</v>
          </cell>
          <cell r="F6199" t="str">
            <v>Total D=A+B+C</v>
          </cell>
          <cell r="G6199">
            <v>0</v>
          </cell>
        </row>
        <row r="6201">
          <cell r="A6201" t="str">
            <v>ANALISIS DE PRECIOS</v>
          </cell>
        </row>
        <row r="6202">
          <cell r="A6202" t="str">
            <v>COMITENTE:</v>
          </cell>
          <cell r="B6202" t="str">
            <v>DIRECCIÓN DE INFRAESTRUCTURA ESCOLAR</v>
          </cell>
        </row>
        <row r="6203">
          <cell r="A6203" t="str">
            <v>CONTRATISTA:</v>
          </cell>
          <cell r="B6203">
            <v>0</v>
          </cell>
        </row>
        <row r="6204">
          <cell r="A6204" t="str">
            <v>OBRA:</v>
          </cell>
          <cell r="B6204" t="str">
            <v>ESCUELA 24 DE SEPTIEMBRE</v>
          </cell>
          <cell r="F6204" t="str">
            <v>PRECIOS A:</v>
          </cell>
          <cell r="G6204">
            <v>0</v>
          </cell>
        </row>
        <row r="6205">
          <cell r="A6205" t="str">
            <v>UBICACIÓN:</v>
          </cell>
          <cell r="B6205" t="str">
            <v>DEPARTAMENTO JACHAL</v>
          </cell>
        </row>
        <row r="6206">
          <cell r="A6206" t="str">
            <v>RUBRO:</v>
          </cell>
          <cell r="B6206" t="str">
            <v/>
          </cell>
          <cell r="C6206" t="str">
            <v/>
          </cell>
        </row>
        <row r="6207">
          <cell r="A6207" t="str">
            <v>ITEM:</v>
          </cell>
          <cell r="B6207" t="str">
            <v/>
          </cell>
          <cell r="C6207" t="str">
            <v/>
          </cell>
          <cell r="F6207" t="str">
            <v>UNIDAD:</v>
          </cell>
          <cell r="G6207" t="str">
            <v/>
          </cell>
        </row>
        <row r="6209">
          <cell r="A6209" t="str">
            <v>DATOS REDETERMINACION</v>
          </cell>
          <cell r="C6209" t="str">
            <v>DESIGNACION</v>
          </cell>
          <cell r="D6209" t="str">
            <v>U</v>
          </cell>
          <cell r="E6209" t="str">
            <v>Cantidad</v>
          </cell>
          <cell r="F6209" t="str">
            <v>$ Unitarios</v>
          </cell>
          <cell r="G6209" t="str">
            <v>$ Parcial</v>
          </cell>
        </row>
        <row r="6210">
          <cell r="A6210" t="str">
            <v>CÓDIGO</v>
          </cell>
          <cell r="B6210" t="str">
            <v>DESCRIPCIÓN</v>
          </cell>
        </row>
        <row r="6211">
          <cell r="C6211" t="str">
            <v>A - MATERIALES</v>
          </cell>
        </row>
        <row r="6212">
          <cell r="A6212" t="str">
            <v/>
          </cell>
          <cell r="B6212" t="str">
            <v/>
          </cell>
          <cell r="D6212" t="str">
            <v/>
          </cell>
          <cell r="F6212">
            <v>0</v>
          </cell>
          <cell r="G6212">
            <v>0</v>
          </cell>
        </row>
        <row r="6213">
          <cell r="A6213" t="str">
            <v/>
          </cell>
          <cell r="B6213" t="str">
            <v/>
          </cell>
          <cell r="D6213" t="str">
            <v/>
          </cell>
          <cell r="F6213">
            <v>0</v>
          </cell>
          <cell r="G6213">
            <v>0</v>
          </cell>
        </row>
        <row r="6214">
          <cell r="A6214" t="str">
            <v/>
          </cell>
          <cell r="B6214" t="str">
            <v/>
          </cell>
          <cell r="D6214" t="str">
            <v/>
          </cell>
          <cell r="F6214">
            <v>0</v>
          </cell>
          <cell r="G6214">
            <v>0</v>
          </cell>
        </row>
        <row r="6215">
          <cell r="A6215" t="str">
            <v/>
          </cell>
          <cell r="B6215" t="str">
            <v/>
          </cell>
          <cell r="D6215" t="str">
            <v/>
          </cell>
          <cell r="F6215">
            <v>0</v>
          </cell>
          <cell r="G6215">
            <v>0</v>
          </cell>
        </row>
        <row r="6216">
          <cell r="A6216" t="str">
            <v/>
          </cell>
          <cell r="B6216" t="str">
            <v/>
          </cell>
          <cell r="D6216" t="str">
            <v/>
          </cell>
          <cell r="F6216">
            <v>0</v>
          </cell>
          <cell r="G6216">
            <v>0</v>
          </cell>
        </row>
        <row r="6217">
          <cell r="A6217" t="str">
            <v/>
          </cell>
          <cell r="B6217" t="str">
            <v/>
          </cell>
          <cell r="D6217" t="str">
            <v/>
          </cell>
          <cell r="F6217">
            <v>0</v>
          </cell>
          <cell r="G6217">
            <v>0</v>
          </cell>
        </row>
        <row r="6218">
          <cell r="A6218" t="str">
            <v/>
          </cell>
          <cell r="B6218" t="str">
            <v/>
          </cell>
          <cell r="D6218" t="str">
            <v/>
          </cell>
          <cell r="F6218">
            <v>0</v>
          </cell>
          <cell r="G6218">
            <v>0</v>
          </cell>
        </row>
        <row r="6219">
          <cell r="A6219" t="str">
            <v/>
          </cell>
          <cell r="B6219" t="str">
            <v/>
          </cell>
          <cell r="D6219" t="str">
            <v/>
          </cell>
          <cell r="F6219">
            <v>0</v>
          </cell>
          <cell r="G6219">
            <v>0</v>
          </cell>
        </row>
        <row r="6220">
          <cell r="A6220" t="str">
            <v/>
          </cell>
          <cell r="B6220" t="str">
            <v/>
          </cell>
          <cell r="D6220" t="str">
            <v/>
          </cell>
          <cell r="F6220">
            <v>0</v>
          </cell>
          <cell r="G6220">
            <v>0</v>
          </cell>
        </row>
        <row r="6221">
          <cell r="A6221" t="str">
            <v/>
          </cell>
          <cell r="B6221" t="str">
            <v/>
          </cell>
          <cell r="D6221" t="str">
            <v/>
          </cell>
          <cell r="F6221">
            <v>0</v>
          </cell>
          <cell r="G6221">
            <v>0</v>
          </cell>
        </row>
        <row r="6222">
          <cell r="A6222" t="str">
            <v/>
          </cell>
          <cell r="B6222" t="str">
            <v/>
          </cell>
          <cell r="D6222" t="str">
            <v/>
          </cell>
          <cell r="F6222">
            <v>0</v>
          </cell>
          <cell r="G6222">
            <v>0</v>
          </cell>
        </row>
        <row r="6223">
          <cell r="A6223" t="str">
            <v/>
          </cell>
          <cell r="B6223" t="str">
            <v/>
          </cell>
          <cell r="D6223" t="str">
            <v/>
          </cell>
          <cell r="F6223">
            <v>0</v>
          </cell>
          <cell r="G6223">
            <v>0</v>
          </cell>
        </row>
        <row r="6224">
          <cell r="A6224" t="str">
            <v/>
          </cell>
          <cell r="B6224" t="str">
            <v/>
          </cell>
          <cell r="D6224" t="str">
            <v/>
          </cell>
          <cell r="F6224">
            <v>0</v>
          </cell>
          <cell r="G6224">
            <v>0</v>
          </cell>
        </row>
        <row r="6225">
          <cell r="A6225" t="str">
            <v/>
          </cell>
          <cell r="B6225" t="str">
            <v/>
          </cell>
          <cell r="D6225" t="str">
            <v/>
          </cell>
          <cell r="F6225">
            <v>0</v>
          </cell>
          <cell r="G6225">
            <v>0</v>
          </cell>
        </row>
        <row r="6226">
          <cell r="F6226" t="str">
            <v>Total A</v>
          </cell>
          <cell r="G6226">
            <v>0</v>
          </cell>
        </row>
        <row r="6227">
          <cell r="C6227" t="str">
            <v>B - MANO DE OBRA</v>
          </cell>
        </row>
        <row r="6228">
          <cell r="A6228" t="str">
            <v/>
          </cell>
          <cell r="B6228" t="str">
            <v/>
          </cell>
          <cell r="D6228" t="str">
            <v/>
          </cell>
          <cell r="F6228">
            <v>0</v>
          </cell>
          <cell r="G6228">
            <v>0</v>
          </cell>
        </row>
        <row r="6229">
          <cell r="A6229" t="str">
            <v/>
          </cell>
          <cell r="B6229" t="str">
            <v/>
          </cell>
          <cell r="D6229" t="str">
            <v/>
          </cell>
          <cell r="F6229">
            <v>0</v>
          </cell>
          <cell r="G6229">
            <v>0</v>
          </cell>
        </row>
        <row r="6230">
          <cell r="A6230" t="str">
            <v/>
          </cell>
          <cell r="B6230" t="str">
            <v/>
          </cell>
          <cell r="D6230" t="str">
            <v/>
          </cell>
          <cell r="F6230">
            <v>0</v>
          </cell>
          <cell r="G6230">
            <v>0</v>
          </cell>
        </row>
        <row r="6231">
          <cell r="A6231" t="str">
            <v/>
          </cell>
          <cell r="B6231" t="str">
            <v/>
          </cell>
          <cell r="D6231" t="str">
            <v/>
          </cell>
          <cell r="F6231">
            <v>0</v>
          </cell>
          <cell r="G6231">
            <v>0</v>
          </cell>
        </row>
        <row r="6232">
          <cell r="A6232" t="str">
            <v/>
          </cell>
          <cell r="B6232" t="str">
            <v/>
          </cell>
          <cell r="D6232" t="str">
            <v/>
          </cell>
          <cell r="F6232">
            <v>0</v>
          </cell>
          <cell r="G6232">
            <v>0</v>
          </cell>
        </row>
        <row r="6233">
          <cell r="A6233" t="str">
            <v/>
          </cell>
          <cell r="B6233" t="str">
            <v/>
          </cell>
          <cell r="D6233" t="str">
            <v/>
          </cell>
          <cell r="F6233">
            <v>0</v>
          </cell>
          <cell r="G6233">
            <v>0</v>
          </cell>
        </row>
        <row r="6234">
          <cell r="A6234" t="str">
            <v/>
          </cell>
          <cell r="B6234" t="str">
            <v/>
          </cell>
          <cell r="D6234" t="str">
            <v/>
          </cell>
          <cell r="F6234">
            <v>0</v>
          </cell>
          <cell r="G6234">
            <v>0</v>
          </cell>
        </row>
        <row r="6235">
          <cell r="A6235" t="str">
            <v/>
          </cell>
          <cell r="B6235" t="str">
            <v/>
          </cell>
          <cell r="D6235" t="str">
            <v/>
          </cell>
          <cell r="F6235">
            <v>0</v>
          </cell>
          <cell r="G6235">
            <v>0</v>
          </cell>
        </row>
        <row r="6236">
          <cell r="F6236" t="str">
            <v>Total B</v>
          </cell>
          <cell r="G6236">
            <v>0</v>
          </cell>
        </row>
        <row r="6237">
          <cell r="C6237" t="str">
            <v>C - EQUIPOS</v>
          </cell>
        </row>
        <row r="6238">
          <cell r="A6238" t="str">
            <v/>
          </cell>
          <cell r="B6238" t="str">
            <v/>
          </cell>
          <cell r="D6238" t="str">
            <v/>
          </cell>
          <cell r="F6238">
            <v>0</v>
          </cell>
          <cell r="G6238">
            <v>0</v>
          </cell>
        </row>
        <row r="6239">
          <cell r="A6239" t="str">
            <v/>
          </cell>
          <cell r="B6239" t="str">
            <v/>
          </cell>
          <cell r="D6239" t="str">
            <v/>
          </cell>
          <cell r="F6239">
            <v>0</v>
          </cell>
          <cell r="G6239">
            <v>0</v>
          </cell>
        </row>
        <row r="6240">
          <cell r="A6240" t="str">
            <v/>
          </cell>
          <cell r="B6240" t="str">
            <v/>
          </cell>
          <cell r="D6240" t="str">
            <v/>
          </cell>
          <cell r="F6240">
            <v>0</v>
          </cell>
          <cell r="G6240">
            <v>0</v>
          </cell>
        </row>
        <row r="6241">
          <cell r="A6241" t="str">
            <v/>
          </cell>
          <cell r="B6241" t="str">
            <v/>
          </cell>
          <cell r="D6241" t="str">
            <v/>
          </cell>
          <cell r="F6241">
            <v>0</v>
          </cell>
          <cell r="G6241">
            <v>0</v>
          </cell>
        </row>
        <row r="6242">
          <cell r="A6242" t="str">
            <v/>
          </cell>
          <cell r="B6242" t="str">
            <v/>
          </cell>
          <cell r="D6242" t="str">
            <v/>
          </cell>
          <cell r="F6242">
            <v>0</v>
          </cell>
          <cell r="G6242">
            <v>0</v>
          </cell>
        </row>
        <row r="6243">
          <cell r="A6243" t="str">
            <v/>
          </cell>
          <cell r="B6243" t="str">
            <v/>
          </cell>
          <cell r="D6243" t="str">
            <v/>
          </cell>
          <cell r="F6243">
            <v>0</v>
          </cell>
          <cell r="G6243">
            <v>0</v>
          </cell>
        </row>
        <row r="6244">
          <cell r="A6244" t="str">
            <v/>
          </cell>
          <cell r="B6244" t="str">
            <v/>
          </cell>
          <cell r="D6244" t="str">
            <v/>
          </cell>
          <cell r="F6244">
            <v>0</v>
          </cell>
          <cell r="G6244">
            <v>0</v>
          </cell>
        </row>
        <row r="6245">
          <cell r="A6245" t="str">
            <v/>
          </cell>
          <cell r="B6245" t="str">
            <v/>
          </cell>
          <cell r="D6245" t="str">
            <v/>
          </cell>
          <cell r="F6245">
            <v>0</v>
          </cell>
          <cell r="G6245">
            <v>0</v>
          </cell>
        </row>
        <row r="6246">
          <cell r="A6246" t="str">
            <v/>
          </cell>
          <cell r="B6246" t="str">
            <v/>
          </cell>
          <cell r="D6246" t="str">
            <v/>
          </cell>
          <cell r="F6246">
            <v>0</v>
          </cell>
          <cell r="G6246">
            <v>0</v>
          </cell>
        </row>
        <row r="6247">
          <cell r="F6247" t="str">
            <v>Total C</v>
          </cell>
          <cell r="G6247">
            <v>0</v>
          </cell>
        </row>
        <row r="6249">
          <cell r="A6249" t="str">
            <v/>
          </cell>
          <cell r="B6249" t="str">
            <v/>
          </cell>
          <cell r="D6249" t="str">
            <v>Costo  Neto</v>
          </cell>
          <cell r="F6249" t="str">
            <v>Total D=A+B+C</v>
          </cell>
          <cell r="G6249">
            <v>0</v>
          </cell>
        </row>
        <row r="6251">
          <cell r="A6251" t="str">
            <v>ANALISIS DE PRECIOS</v>
          </cell>
        </row>
        <row r="6252">
          <cell r="A6252" t="str">
            <v>COMITENTE:</v>
          </cell>
          <cell r="B6252" t="str">
            <v>DIRECCIÓN DE INFRAESTRUCTURA ESCOLAR</v>
          </cell>
        </row>
        <row r="6253">
          <cell r="A6253" t="str">
            <v>CONTRATISTA:</v>
          </cell>
          <cell r="B6253">
            <v>0</v>
          </cell>
        </row>
        <row r="6254">
          <cell r="A6254" t="str">
            <v>OBRA:</v>
          </cell>
          <cell r="B6254" t="str">
            <v>ESCUELA 24 DE SEPTIEMBRE</v>
          </cell>
          <cell r="F6254" t="str">
            <v>PRECIOS A:</v>
          </cell>
          <cell r="G6254">
            <v>0</v>
          </cell>
        </row>
        <row r="6255">
          <cell r="A6255" t="str">
            <v>UBICACIÓN:</v>
          </cell>
          <cell r="B6255" t="str">
            <v>DEPARTAMENTO JACHAL</v>
          </cell>
        </row>
        <row r="6256">
          <cell r="A6256" t="str">
            <v>RUBRO:</v>
          </cell>
          <cell r="B6256" t="str">
            <v/>
          </cell>
          <cell r="C6256" t="str">
            <v/>
          </cell>
        </row>
        <row r="6257">
          <cell r="A6257" t="str">
            <v>ITEM:</v>
          </cell>
          <cell r="B6257" t="str">
            <v/>
          </cell>
          <cell r="C6257" t="str">
            <v/>
          </cell>
          <cell r="F6257" t="str">
            <v>UNIDAD:</v>
          </cell>
          <cell r="G6257" t="str">
            <v/>
          </cell>
        </row>
        <row r="6259">
          <cell r="A6259" t="str">
            <v>DATOS REDETERMINACION</v>
          </cell>
          <cell r="C6259" t="str">
            <v>DESIGNACION</v>
          </cell>
          <cell r="D6259" t="str">
            <v>U</v>
          </cell>
          <cell r="E6259" t="str">
            <v>Cantidad</v>
          </cell>
          <cell r="F6259" t="str">
            <v>$ Unitarios</v>
          </cell>
          <cell r="G6259" t="str">
            <v>$ Parcial</v>
          </cell>
        </row>
        <row r="6260">
          <cell r="A6260" t="str">
            <v>CÓDIGO</v>
          </cell>
          <cell r="B6260" t="str">
            <v>DESCRIPCIÓN</v>
          </cell>
        </row>
        <row r="6261">
          <cell r="C6261" t="str">
            <v>A - MATERIALES</v>
          </cell>
        </row>
        <row r="6262">
          <cell r="A6262" t="str">
            <v/>
          </cell>
          <cell r="B6262" t="str">
            <v/>
          </cell>
          <cell r="D6262" t="str">
            <v/>
          </cell>
          <cell r="F6262">
            <v>0</v>
          </cell>
          <cell r="G6262">
            <v>0</v>
          </cell>
        </row>
        <row r="6263">
          <cell r="A6263" t="str">
            <v/>
          </cell>
          <cell r="B6263" t="str">
            <v/>
          </cell>
          <cell r="D6263" t="str">
            <v/>
          </cell>
          <cell r="F6263">
            <v>0</v>
          </cell>
          <cell r="G6263">
            <v>0</v>
          </cell>
        </row>
        <row r="6264">
          <cell r="A6264" t="str">
            <v/>
          </cell>
          <cell r="B6264" t="str">
            <v/>
          </cell>
          <cell r="D6264" t="str">
            <v/>
          </cell>
          <cell r="F6264">
            <v>0</v>
          </cell>
          <cell r="G6264">
            <v>0</v>
          </cell>
        </row>
        <row r="6265">
          <cell r="A6265" t="str">
            <v/>
          </cell>
          <cell r="B6265" t="str">
            <v/>
          </cell>
          <cell r="D6265" t="str">
            <v/>
          </cell>
          <cell r="F6265">
            <v>0</v>
          </cell>
          <cell r="G6265">
            <v>0</v>
          </cell>
        </row>
        <row r="6266">
          <cell r="A6266" t="str">
            <v/>
          </cell>
          <cell r="B6266" t="str">
            <v/>
          </cell>
          <cell r="D6266" t="str">
            <v/>
          </cell>
          <cell r="F6266">
            <v>0</v>
          </cell>
          <cell r="G6266">
            <v>0</v>
          </cell>
        </row>
        <row r="6267">
          <cell r="A6267" t="str">
            <v/>
          </cell>
          <cell r="B6267" t="str">
            <v/>
          </cell>
          <cell r="D6267" t="str">
            <v/>
          </cell>
          <cell r="F6267">
            <v>0</v>
          </cell>
          <cell r="G6267">
            <v>0</v>
          </cell>
        </row>
        <row r="6268">
          <cell r="A6268" t="str">
            <v/>
          </cell>
          <cell r="B6268" t="str">
            <v/>
          </cell>
          <cell r="D6268" t="str">
            <v/>
          </cell>
          <cell r="F6268">
            <v>0</v>
          </cell>
          <cell r="G6268">
            <v>0</v>
          </cell>
        </row>
        <row r="6269">
          <cell r="A6269" t="str">
            <v/>
          </cell>
          <cell r="B6269" t="str">
            <v/>
          </cell>
          <cell r="D6269" t="str">
            <v/>
          </cell>
          <cell r="F6269">
            <v>0</v>
          </cell>
          <cell r="G6269">
            <v>0</v>
          </cell>
        </row>
        <row r="6270">
          <cell r="A6270" t="str">
            <v/>
          </cell>
          <cell r="B6270" t="str">
            <v/>
          </cell>
          <cell r="D6270" t="str">
            <v/>
          </cell>
          <cell r="F6270">
            <v>0</v>
          </cell>
          <cell r="G6270">
            <v>0</v>
          </cell>
        </row>
        <row r="6271">
          <cell r="A6271" t="str">
            <v/>
          </cell>
          <cell r="B6271" t="str">
            <v/>
          </cell>
          <cell r="D6271" t="str">
            <v/>
          </cell>
          <cell r="F6271">
            <v>0</v>
          </cell>
          <cell r="G6271">
            <v>0</v>
          </cell>
        </row>
        <row r="6272">
          <cell r="A6272" t="str">
            <v/>
          </cell>
          <cell r="B6272" t="str">
            <v/>
          </cell>
          <cell r="D6272" t="str">
            <v/>
          </cell>
          <cell r="F6272">
            <v>0</v>
          </cell>
          <cell r="G6272">
            <v>0</v>
          </cell>
        </row>
        <row r="6273">
          <cell r="A6273" t="str">
            <v/>
          </cell>
          <cell r="B6273" t="str">
            <v/>
          </cell>
          <cell r="D6273" t="str">
            <v/>
          </cell>
          <cell r="F6273">
            <v>0</v>
          </cell>
          <cell r="G6273">
            <v>0</v>
          </cell>
        </row>
        <row r="6274">
          <cell r="A6274" t="str">
            <v/>
          </cell>
          <cell r="B6274" t="str">
            <v/>
          </cell>
          <cell r="D6274" t="str">
            <v/>
          </cell>
          <cell r="F6274">
            <v>0</v>
          </cell>
          <cell r="G6274">
            <v>0</v>
          </cell>
        </row>
        <row r="6275">
          <cell r="A6275" t="str">
            <v/>
          </cell>
          <cell r="B6275" t="str">
            <v/>
          </cell>
          <cell r="D6275" t="str">
            <v/>
          </cell>
          <cell r="F6275">
            <v>0</v>
          </cell>
          <cell r="G6275">
            <v>0</v>
          </cell>
        </row>
        <row r="6276">
          <cell r="F6276" t="str">
            <v>Total A</v>
          </cell>
          <cell r="G6276">
            <v>0</v>
          </cell>
        </row>
        <row r="6277">
          <cell r="C6277" t="str">
            <v>B - MANO DE OBRA</v>
          </cell>
        </row>
        <row r="6278">
          <cell r="A6278" t="str">
            <v/>
          </cell>
          <cell r="B6278" t="str">
            <v/>
          </cell>
          <cell r="D6278" t="str">
            <v/>
          </cell>
          <cell r="F6278">
            <v>0</v>
          </cell>
          <cell r="G6278">
            <v>0</v>
          </cell>
        </row>
        <row r="6279">
          <cell r="A6279" t="str">
            <v/>
          </cell>
          <cell r="B6279" t="str">
            <v/>
          </cell>
          <cell r="D6279" t="str">
            <v/>
          </cell>
          <cell r="F6279">
            <v>0</v>
          </cell>
          <cell r="G6279">
            <v>0</v>
          </cell>
        </row>
        <row r="6280">
          <cell r="A6280" t="str">
            <v/>
          </cell>
          <cell r="B6280" t="str">
            <v/>
          </cell>
          <cell r="D6280" t="str">
            <v/>
          </cell>
          <cell r="F6280">
            <v>0</v>
          </cell>
          <cell r="G6280">
            <v>0</v>
          </cell>
        </row>
        <row r="6281">
          <cell r="A6281" t="str">
            <v/>
          </cell>
          <cell r="B6281" t="str">
            <v/>
          </cell>
          <cell r="D6281" t="str">
            <v/>
          </cell>
          <cell r="F6281">
            <v>0</v>
          </cell>
          <cell r="G6281">
            <v>0</v>
          </cell>
        </row>
        <row r="6282">
          <cell r="A6282" t="str">
            <v/>
          </cell>
          <cell r="B6282" t="str">
            <v/>
          </cell>
          <cell r="D6282" t="str">
            <v/>
          </cell>
          <cell r="F6282">
            <v>0</v>
          </cell>
          <cell r="G6282">
            <v>0</v>
          </cell>
        </row>
        <row r="6283">
          <cell r="A6283" t="str">
            <v/>
          </cell>
          <cell r="B6283" t="str">
            <v/>
          </cell>
          <cell r="D6283" t="str">
            <v/>
          </cell>
          <cell r="F6283">
            <v>0</v>
          </cell>
          <cell r="G6283">
            <v>0</v>
          </cell>
        </row>
        <row r="6284">
          <cell r="A6284" t="str">
            <v/>
          </cell>
          <cell r="B6284" t="str">
            <v/>
          </cell>
          <cell r="D6284" t="str">
            <v/>
          </cell>
          <cell r="F6284">
            <v>0</v>
          </cell>
          <cell r="G6284">
            <v>0</v>
          </cell>
        </row>
        <row r="6285">
          <cell r="A6285" t="str">
            <v/>
          </cell>
          <cell r="B6285" t="str">
            <v/>
          </cell>
          <cell r="D6285" t="str">
            <v/>
          </cell>
          <cell r="F6285">
            <v>0</v>
          </cell>
          <cell r="G6285">
            <v>0</v>
          </cell>
        </row>
        <row r="6286">
          <cell r="F6286" t="str">
            <v>Total B</v>
          </cell>
          <cell r="G6286">
            <v>0</v>
          </cell>
        </row>
        <row r="6287">
          <cell r="C6287" t="str">
            <v>C - EQUIPOS</v>
          </cell>
        </row>
        <row r="6288">
          <cell r="A6288" t="str">
            <v/>
          </cell>
          <cell r="B6288" t="str">
            <v/>
          </cell>
          <cell r="D6288" t="str">
            <v/>
          </cell>
          <cell r="F6288">
            <v>0</v>
          </cell>
          <cell r="G6288">
            <v>0</v>
          </cell>
        </row>
        <row r="6289">
          <cell r="A6289" t="str">
            <v/>
          </cell>
          <cell r="B6289" t="str">
            <v/>
          </cell>
          <cell r="D6289" t="str">
            <v/>
          </cell>
          <cell r="F6289">
            <v>0</v>
          </cell>
          <cell r="G6289">
            <v>0</v>
          </cell>
        </row>
        <row r="6290">
          <cell r="A6290" t="str">
            <v/>
          </cell>
          <cell r="B6290" t="str">
            <v/>
          </cell>
          <cell r="D6290" t="str">
            <v/>
          </cell>
          <cell r="F6290">
            <v>0</v>
          </cell>
          <cell r="G6290">
            <v>0</v>
          </cell>
        </row>
        <row r="6291">
          <cell r="A6291" t="str">
            <v/>
          </cell>
          <cell r="B6291" t="str">
            <v/>
          </cell>
          <cell r="D6291" t="str">
            <v/>
          </cell>
          <cell r="F6291">
            <v>0</v>
          </cell>
          <cell r="G6291">
            <v>0</v>
          </cell>
        </row>
        <row r="6292">
          <cell r="A6292" t="str">
            <v/>
          </cell>
          <cell r="B6292" t="str">
            <v/>
          </cell>
          <cell r="D6292" t="str">
            <v/>
          </cell>
          <cell r="F6292">
            <v>0</v>
          </cell>
          <cell r="G6292">
            <v>0</v>
          </cell>
        </row>
        <row r="6293">
          <cell r="A6293" t="str">
            <v/>
          </cell>
          <cell r="B6293" t="str">
            <v/>
          </cell>
          <cell r="D6293" t="str">
            <v/>
          </cell>
          <cell r="F6293">
            <v>0</v>
          </cell>
          <cell r="G6293">
            <v>0</v>
          </cell>
        </row>
        <row r="6294">
          <cell r="A6294" t="str">
            <v/>
          </cell>
          <cell r="B6294" t="str">
            <v/>
          </cell>
          <cell r="D6294" t="str">
            <v/>
          </cell>
          <cell r="F6294">
            <v>0</v>
          </cell>
          <cell r="G6294">
            <v>0</v>
          </cell>
        </row>
        <row r="6295">
          <cell r="A6295" t="str">
            <v/>
          </cell>
          <cell r="B6295" t="str">
            <v/>
          </cell>
          <cell r="D6295" t="str">
            <v/>
          </cell>
          <cell r="F6295">
            <v>0</v>
          </cell>
          <cell r="G6295">
            <v>0</v>
          </cell>
        </row>
        <row r="6296">
          <cell r="A6296" t="str">
            <v/>
          </cell>
          <cell r="B6296" t="str">
            <v/>
          </cell>
          <cell r="D6296" t="str">
            <v/>
          </cell>
          <cell r="F6296">
            <v>0</v>
          </cell>
          <cell r="G6296">
            <v>0</v>
          </cell>
        </row>
        <row r="6297">
          <cell r="F6297" t="str">
            <v>Total C</v>
          </cell>
          <cell r="G6297">
            <v>0</v>
          </cell>
        </row>
        <row r="6299">
          <cell r="A6299" t="str">
            <v/>
          </cell>
          <cell r="B6299" t="str">
            <v/>
          </cell>
          <cell r="D6299" t="str">
            <v>Costo  Neto</v>
          </cell>
          <cell r="F6299" t="str">
            <v>Total D=A+B+C</v>
          </cell>
          <cell r="G6299">
            <v>0</v>
          </cell>
        </row>
        <row r="6301">
          <cell r="A6301" t="str">
            <v>ANALISIS DE PRECIOS</v>
          </cell>
        </row>
        <row r="6302">
          <cell r="A6302" t="str">
            <v>COMITENTE:</v>
          </cell>
          <cell r="B6302" t="str">
            <v>DIRECCIÓN DE INFRAESTRUCTURA ESCOLAR</v>
          </cell>
        </row>
        <row r="6303">
          <cell r="A6303" t="str">
            <v>CONTRATISTA:</v>
          </cell>
          <cell r="B6303">
            <v>0</v>
          </cell>
        </row>
        <row r="6304">
          <cell r="A6304" t="str">
            <v>OBRA:</v>
          </cell>
          <cell r="B6304" t="str">
            <v>ESCUELA 24 DE SEPTIEMBRE</v>
          </cell>
          <cell r="F6304" t="str">
            <v>PRECIOS A:</v>
          </cell>
          <cell r="G6304">
            <v>0</v>
          </cell>
        </row>
        <row r="6305">
          <cell r="A6305" t="str">
            <v>UBICACIÓN:</v>
          </cell>
          <cell r="B6305" t="str">
            <v>DEPARTAMENTO JACHAL</v>
          </cell>
        </row>
        <row r="6306">
          <cell r="A6306" t="str">
            <v>RUBRO:</v>
          </cell>
          <cell r="B6306" t="str">
            <v/>
          </cell>
          <cell r="C6306" t="str">
            <v/>
          </cell>
        </row>
        <row r="6307">
          <cell r="A6307" t="str">
            <v>ITEM:</v>
          </cell>
          <cell r="B6307" t="str">
            <v/>
          </cell>
          <cell r="C6307" t="str">
            <v/>
          </cell>
          <cell r="F6307" t="str">
            <v>UNIDAD:</v>
          </cell>
          <cell r="G6307" t="str">
            <v/>
          </cell>
        </row>
        <row r="6309">
          <cell r="A6309" t="str">
            <v>DATOS REDETERMINACION</v>
          </cell>
          <cell r="C6309" t="str">
            <v>DESIGNACION</v>
          </cell>
          <cell r="D6309" t="str">
            <v>U</v>
          </cell>
          <cell r="E6309" t="str">
            <v>Cantidad</v>
          </cell>
          <cell r="F6309" t="str">
            <v>$ Unitarios</v>
          </cell>
          <cell r="G6309" t="str">
            <v>$ Parcial</v>
          </cell>
        </row>
        <row r="6310">
          <cell r="A6310" t="str">
            <v>CÓDIGO</v>
          </cell>
          <cell r="B6310" t="str">
            <v>DESCRIPCIÓN</v>
          </cell>
        </row>
        <row r="6311">
          <cell r="C6311" t="str">
            <v>A - MATERIALES</v>
          </cell>
        </row>
        <row r="6312">
          <cell r="A6312" t="str">
            <v/>
          </cell>
          <cell r="B6312" t="str">
            <v/>
          </cell>
          <cell r="D6312" t="str">
            <v/>
          </cell>
          <cell r="F6312">
            <v>0</v>
          </cell>
          <cell r="G6312">
            <v>0</v>
          </cell>
        </row>
        <row r="6313">
          <cell r="A6313" t="str">
            <v/>
          </cell>
          <cell r="B6313" t="str">
            <v/>
          </cell>
          <cell r="D6313" t="str">
            <v/>
          </cell>
          <cell r="F6313">
            <v>0</v>
          </cell>
          <cell r="G6313">
            <v>0</v>
          </cell>
        </row>
        <row r="6314">
          <cell r="A6314" t="str">
            <v/>
          </cell>
          <cell r="B6314" t="str">
            <v/>
          </cell>
          <cell r="D6314" t="str">
            <v/>
          </cell>
          <cell r="F6314">
            <v>0</v>
          </cell>
          <cell r="G6314">
            <v>0</v>
          </cell>
        </row>
        <row r="6315">
          <cell r="A6315" t="str">
            <v/>
          </cell>
          <cell r="B6315" t="str">
            <v/>
          </cell>
          <cell r="D6315" t="str">
            <v/>
          </cell>
          <cell r="F6315">
            <v>0</v>
          </cell>
          <cell r="G6315">
            <v>0</v>
          </cell>
        </row>
        <row r="6316">
          <cell r="A6316" t="str">
            <v/>
          </cell>
          <cell r="B6316" t="str">
            <v/>
          </cell>
          <cell r="D6316" t="str">
            <v/>
          </cell>
          <cell r="F6316">
            <v>0</v>
          </cell>
          <cell r="G6316">
            <v>0</v>
          </cell>
        </row>
        <row r="6317">
          <cell r="A6317" t="str">
            <v/>
          </cell>
          <cell r="B6317" t="str">
            <v/>
          </cell>
          <cell r="D6317" t="str">
            <v/>
          </cell>
          <cell r="F6317">
            <v>0</v>
          </cell>
          <cell r="G6317">
            <v>0</v>
          </cell>
        </row>
        <row r="6318">
          <cell r="A6318" t="str">
            <v/>
          </cell>
          <cell r="B6318" t="str">
            <v/>
          </cell>
          <cell r="D6318" t="str">
            <v/>
          </cell>
          <cell r="F6318">
            <v>0</v>
          </cell>
          <cell r="G6318">
            <v>0</v>
          </cell>
        </row>
        <row r="6319">
          <cell r="A6319" t="str">
            <v/>
          </cell>
          <cell r="B6319" t="str">
            <v/>
          </cell>
          <cell r="D6319" t="str">
            <v/>
          </cell>
          <cell r="F6319">
            <v>0</v>
          </cell>
          <cell r="G6319">
            <v>0</v>
          </cell>
        </row>
        <row r="6320">
          <cell r="A6320" t="str">
            <v/>
          </cell>
          <cell r="B6320" t="str">
            <v/>
          </cell>
          <cell r="D6320" t="str">
            <v/>
          </cell>
          <cell r="F6320">
            <v>0</v>
          </cell>
          <cell r="G6320">
            <v>0</v>
          </cell>
        </row>
        <row r="6321">
          <cell r="A6321" t="str">
            <v/>
          </cell>
          <cell r="B6321" t="str">
            <v/>
          </cell>
          <cell r="D6321" t="str">
            <v/>
          </cell>
          <cell r="F6321">
            <v>0</v>
          </cell>
          <cell r="G6321">
            <v>0</v>
          </cell>
        </row>
        <row r="6322">
          <cell r="A6322" t="str">
            <v/>
          </cell>
          <cell r="B6322" t="str">
            <v/>
          </cell>
          <cell r="D6322" t="str">
            <v/>
          </cell>
          <cell r="F6322">
            <v>0</v>
          </cell>
          <cell r="G6322">
            <v>0</v>
          </cell>
        </row>
        <row r="6323">
          <cell r="A6323" t="str">
            <v/>
          </cell>
          <cell r="B6323" t="str">
            <v/>
          </cell>
          <cell r="D6323" t="str">
            <v/>
          </cell>
          <cell r="F6323">
            <v>0</v>
          </cell>
          <cell r="G6323">
            <v>0</v>
          </cell>
        </row>
        <row r="6324">
          <cell r="A6324" t="str">
            <v/>
          </cell>
          <cell r="B6324" t="str">
            <v/>
          </cell>
          <cell r="D6324" t="str">
            <v/>
          </cell>
          <cell r="F6324">
            <v>0</v>
          </cell>
          <cell r="G6324">
            <v>0</v>
          </cell>
        </row>
        <row r="6325">
          <cell r="A6325" t="str">
            <v/>
          </cell>
          <cell r="B6325" t="str">
            <v/>
          </cell>
          <cell r="D6325" t="str">
            <v/>
          </cell>
          <cell r="F6325">
            <v>0</v>
          </cell>
          <cell r="G6325">
            <v>0</v>
          </cell>
        </row>
        <row r="6326">
          <cell r="F6326" t="str">
            <v>Total A</v>
          </cell>
          <cell r="G6326">
            <v>0</v>
          </cell>
        </row>
        <row r="6327">
          <cell r="C6327" t="str">
            <v>B - MANO DE OBRA</v>
          </cell>
        </row>
        <row r="6328">
          <cell r="A6328" t="str">
            <v/>
          </cell>
          <cell r="B6328" t="str">
            <v/>
          </cell>
          <cell r="D6328" t="str">
            <v/>
          </cell>
          <cell r="F6328">
            <v>0</v>
          </cell>
          <cell r="G6328">
            <v>0</v>
          </cell>
        </row>
        <row r="6329">
          <cell r="A6329" t="str">
            <v/>
          </cell>
          <cell r="B6329" t="str">
            <v/>
          </cell>
          <cell r="D6329" t="str">
            <v/>
          </cell>
          <cell r="F6329">
            <v>0</v>
          </cell>
          <cell r="G6329">
            <v>0</v>
          </cell>
        </row>
        <row r="6330">
          <cell r="A6330" t="str">
            <v/>
          </cell>
          <cell r="B6330" t="str">
            <v/>
          </cell>
          <cell r="D6330" t="str">
            <v/>
          </cell>
          <cell r="F6330">
            <v>0</v>
          </cell>
          <cell r="G6330">
            <v>0</v>
          </cell>
        </row>
        <row r="6331">
          <cell r="A6331" t="str">
            <v/>
          </cell>
          <cell r="B6331" t="str">
            <v/>
          </cell>
          <cell r="D6331" t="str">
            <v/>
          </cell>
          <cell r="F6331">
            <v>0</v>
          </cell>
          <cell r="G6331">
            <v>0</v>
          </cell>
        </row>
        <row r="6332">
          <cell r="A6332" t="str">
            <v/>
          </cell>
          <cell r="B6332" t="str">
            <v/>
          </cell>
          <cell r="D6332" t="str">
            <v/>
          </cell>
          <cell r="F6332">
            <v>0</v>
          </cell>
          <cell r="G6332">
            <v>0</v>
          </cell>
        </row>
        <row r="6333">
          <cell r="A6333" t="str">
            <v/>
          </cell>
          <cell r="B6333" t="str">
            <v/>
          </cell>
          <cell r="D6333" t="str">
            <v/>
          </cell>
          <cell r="F6333">
            <v>0</v>
          </cell>
          <cell r="G6333">
            <v>0</v>
          </cell>
        </row>
        <row r="6334">
          <cell r="A6334" t="str">
            <v/>
          </cell>
          <cell r="B6334" t="str">
            <v/>
          </cell>
          <cell r="D6334" t="str">
            <v/>
          </cell>
          <cell r="F6334">
            <v>0</v>
          </cell>
          <cell r="G6334">
            <v>0</v>
          </cell>
        </row>
        <row r="6335">
          <cell r="A6335" t="str">
            <v/>
          </cell>
          <cell r="B6335" t="str">
            <v/>
          </cell>
          <cell r="D6335" t="str">
            <v/>
          </cell>
          <cell r="F6335">
            <v>0</v>
          </cell>
          <cell r="G6335">
            <v>0</v>
          </cell>
        </row>
        <row r="6336">
          <cell r="F6336" t="str">
            <v>Total B</v>
          </cell>
          <cell r="G6336">
            <v>0</v>
          </cell>
        </row>
        <row r="6337">
          <cell r="C6337" t="str">
            <v>C - EQUIPOS</v>
          </cell>
        </row>
        <row r="6338">
          <cell r="A6338" t="str">
            <v/>
          </cell>
          <cell r="B6338" t="str">
            <v/>
          </cell>
          <cell r="D6338" t="str">
            <v/>
          </cell>
          <cell r="F6338">
            <v>0</v>
          </cell>
          <cell r="G6338">
            <v>0</v>
          </cell>
        </row>
        <row r="6339">
          <cell r="A6339" t="str">
            <v/>
          </cell>
          <cell r="B6339" t="str">
            <v/>
          </cell>
          <cell r="D6339" t="str">
            <v/>
          </cell>
          <cell r="F6339">
            <v>0</v>
          </cell>
          <cell r="G6339">
            <v>0</v>
          </cell>
        </row>
        <row r="6340">
          <cell r="A6340" t="str">
            <v/>
          </cell>
          <cell r="B6340" t="str">
            <v/>
          </cell>
          <cell r="D6340" t="str">
            <v/>
          </cell>
          <cell r="F6340">
            <v>0</v>
          </cell>
          <cell r="G6340">
            <v>0</v>
          </cell>
        </row>
        <row r="6341">
          <cell r="A6341" t="str">
            <v/>
          </cell>
          <cell r="B6341" t="str">
            <v/>
          </cell>
          <cell r="D6341" t="str">
            <v/>
          </cell>
          <cell r="F6341">
            <v>0</v>
          </cell>
          <cell r="G6341">
            <v>0</v>
          </cell>
        </row>
        <row r="6342">
          <cell r="A6342" t="str">
            <v/>
          </cell>
          <cell r="B6342" t="str">
            <v/>
          </cell>
          <cell r="D6342" t="str">
            <v/>
          </cell>
          <cell r="F6342">
            <v>0</v>
          </cell>
          <cell r="G6342">
            <v>0</v>
          </cell>
        </row>
        <row r="6343">
          <cell r="A6343" t="str">
            <v/>
          </cell>
          <cell r="B6343" t="str">
            <v/>
          </cell>
          <cell r="D6343" t="str">
            <v/>
          </cell>
          <cell r="F6343">
            <v>0</v>
          </cell>
          <cell r="G6343">
            <v>0</v>
          </cell>
        </row>
        <row r="6344">
          <cell r="A6344" t="str">
            <v/>
          </cell>
          <cell r="B6344" t="str">
            <v/>
          </cell>
          <cell r="D6344" t="str">
            <v/>
          </cell>
          <cell r="F6344">
            <v>0</v>
          </cell>
          <cell r="G6344">
            <v>0</v>
          </cell>
        </row>
        <row r="6345">
          <cell r="A6345" t="str">
            <v/>
          </cell>
          <cell r="B6345" t="str">
            <v/>
          </cell>
          <cell r="D6345" t="str">
            <v/>
          </cell>
          <cell r="F6345">
            <v>0</v>
          </cell>
          <cell r="G6345">
            <v>0</v>
          </cell>
        </row>
        <row r="6346">
          <cell r="A6346" t="str">
            <v/>
          </cell>
          <cell r="B6346" t="str">
            <v/>
          </cell>
          <cell r="D6346" t="str">
            <v/>
          </cell>
          <cell r="F6346">
            <v>0</v>
          </cell>
          <cell r="G6346">
            <v>0</v>
          </cell>
        </row>
        <row r="6347">
          <cell r="F6347" t="str">
            <v>Total C</v>
          </cell>
          <cell r="G6347">
            <v>0</v>
          </cell>
        </row>
        <row r="6349">
          <cell r="A6349" t="str">
            <v/>
          </cell>
          <cell r="B6349" t="str">
            <v/>
          </cell>
          <cell r="D6349" t="str">
            <v>Costo  Neto</v>
          </cell>
          <cell r="F6349" t="str">
            <v>Total D=A+B+C</v>
          </cell>
          <cell r="G6349">
            <v>0</v>
          </cell>
        </row>
        <row r="6351">
          <cell r="A6351" t="str">
            <v>ANALISIS DE PRECIOS</v>
          </cell>
        </row>
        <row r="6352">
          <cell r="A6352" t="str">
            <v>COMITENTE:</v>
          </cell>
          <cell r="B6352" t="str">
            <v>DIRECCIÓN DE INFRAESTRUCTURA ESCOLAR</v>
          </cell>
        </row>
        <row r="6353">
          <cell r="A6353" t="str">
            <v>CONTRATISTA:</v>
          </cell>
          <cell r="B6353">
            <v>0</v>
          </cell>
        </row>
        <row r="6354">
          <cell r="A6354" t="str">
            <v>OBRA:</v>
          </cell>
          <cell r="B6354" t="str">
            <v>ESCUELA 24 DE SEPTIEMBRE</v>
          </cell>
          <cell r="F6354" t="str">
            <v>PRECIOS A:</v>
          </cell>
          <cell r="G6354">
            <v>0</v>
          </cell>
        </row>
        <row r="6355">
          <cell r="A6355" t="str">
            <v>UBICACIÓN:</v>
          </cell>
          <cell r="B6355" t="str">
            <v>DEPARTAMENTO JACHAL</v>
          </cell>
        </row>
        <row r="6356">
          <cell r="A6356" t="str">
            <v>RUBRO:</v>
          </cell>
          <cell r="B6356" t="str">
            <v/>
          </cell>
          <cell r="C6356" t="str">
            <v/>
          </cell>
        </row>
        <row r="6357">
          <cell r="A6357" t="str">
            <v>ITEM:</v>
          </cell>
          <cell r="B6357" t="str">
            <v/>
          </cell>
          <cell r="C6357" t="str">
            <v/>
          </cell>
          <cell r="F6357" t="str">
            <v>UNIDAD:</v>
          </cell>
          <cell r="G6357" t="str">
            <v/>
          </cell>
        </row>
        <row r="6359">
          <cell r="A6359" t="str">
            <v>DATOS REDETERMINACION</v>
          </cell>
          <cell r="C6359" t="str">
            <v>DESIGNACION</v>
          </cell>
          <cell r="D6359" t="str">
            <v>U</v>
          </cell>
          <cell r="E6359" t="str">
            <v>Cantidad</v>
          </cell>
          <cell r="F6359" t="str">
            <v>$ Unitarios</v>
          </cell>
          <cell r="G6359" t="str">
            <v>$ Parcial</v>
          </cell>
        </row>
        <row r="6360">
          <cell r="A6360" t="str">
            <v>CÓDIGO</v>
          </cell>
          <cell r="B6360" t="str">
            <v>DESCRIPCIÓN</v>
          </cell>
        </row>
        <row r="6361">
          <cell r="C6361" t="str">
            <v>A - MATERIALES</v>
          </cell>
        </row>
        <row r="6362">
          <cell r="A6362" t="str">
            <v/>
          </cell>
          <cell r="B6362" t="str">
            <v/>
          </cell>
          <cell r="D6362" t="str">
            <v/>
          </cell>
          <cell r="F6362">
            <v>0</v>
          </cell>
          <cell r="G6362">
            <v>0</v>
          </cell>
        </row>
        <row r="6363">
          <cell r="A6363" t="str">
            <v/>
          </cell>
          <cell r="B6363" t="str">
            <v/>
          </cell>
          <cell r="D6363" t="str">
            <v/>
          </cell>
          <cell r="F6363">
            <v>0</v>
          </cell>
          <cell r="G6363">
            <v>0</v>
          </cell>
        </row>
        <row r="6364">
          <cell r="A6364" t="str">
            <v/>
          </cell>
          <cell r="B6364" t="str">
            <v/>
          </cell>
          <cell r="D6364" t="str">
            <v/>
          </cell>
          <cell r="F6364">
            <v>0</v>
          </cell>
          <cell r="G6364">
            <v>0</v>
          </cell>
        </row>
        <row r="6365">
          <cell r="A6365" t="str">
            <v/>
          </cell>
          <cell r="B6365" t="str">
            <v/>
          </cell>
          <cell r="D6365" t="str">
            <v/>
          </cell>
          <cell r="F6365">
            <v>0</v>
          </cell>
          <cell r="G6365">
            <v>0</v>
          </cell>
        </row>
        <row r="6366">
          <cell r="A6366" t="str">
            <v/>
          </cell>
          <cell r="B6366" t="str">
            <v/>
          </cell>
          <cell r="D6366" t="str">
            <v/>
          </cell>
          <cell r="F6366">
            <v>0</v>
          </cell>
          <cell r="G6366">
            <v>0</v>
          </cell>
        </row>
        <row r="6367">
          <cell r="A6367" t="str">
            <v/>
          </cell>
          <cell r="B6367" t="str">
            <v/>
          </cell>
          <cell r="D6367" t="str">
            <v/>
          </cell>
          <cell r="F6367">
            <v>0</v>
          </cell>
          <cell r="G6367">
            <v>0</v>
          </cell>
        </row>
        <row r="6368">
          <cell r="A6368" t="str">
            <v/>
          </cell>
          <cell r="B6368" t="str">
            <v/>
          </cell>
          <cell r="D6368" t="str">
            <v/>
          </cell>
          <cell r="F6368">
            <v>0</v>
          </cell>
          <cell r="G6368">
            <v>0</v>
          </cell>
        </row>
        <row r="6369">
          <cell r="A6369" t="str">
            <v/>
          </cell>
          <cell r="B6369" t="str">
            <v/>
          </cell>
          <cell r="D6369" t="str">
            <v/>
          </cell>
          <cell r="F6369">
            <v>0</v>
          </cell>
          <cell r="G6369">
            <v>0</v>
          </cell>
        </row>
        <row r="6370">
          <cell r="A6370" t="str">
            <v/>
          </cell>
          <cell r="B6370" t="str">
            <v/>
          </cell>
          <cell r="D6370" t="str">
            <v/>
          </cell>
          <cell r="F6370">
            <v>0</v>
          </cell>
          <cell r="G6370">
            <v>0</v>
          </cell>
        </row>
        <row r="6371">
          <cell r="A6371" t="str">
            <v/>
          </cell>
          <cell r="B6371" t="str">
            <v/>
          </cell>
          <cell r="D6371" t="str">
            <v/>
          </cell>
          <cell r="F6371">
            <v>0</v>
          </cell>
          <cell r="G6371">
            <v>0</v>
          </cell>
        </row>
        <row r="6372">
          <cell r="A6372" t="str">
            <v/>
          </cell>
          <cell r="B6372" t="str">
            <v/>
          </cell>
          <cell r="D6372" t="str">
            <v/>
          </cell>
          <cell r="F6372">
            <v>0</v>
          </cell>
          <cell r="G6372">
            <v>0</v>
          </cell>
        </row>
        <row r="6373">
          <cell r="A6373" t="str">
            <v/>
          </cell>
          <cell r="B6373" t="str">
            <v/>
          </cell>
          <cell r="D6373" t="str">
            <v/>
          </cell>
          <cell r="F6373">
            <v>0</v>
          </cell>
          <cell r="G6373">
            <v>0</v>
          </cell>
        </row>
        <row r="6374">
          <cell r="A6374" t="str">
            <v/>
          </cell>
          <cell r="B6374" t="str">
            <v/>
          </cell>
          <cell r="D6374" t="str">
            <v/>
          </cell>
          <cell r="F6374">
            <v>0</v>
          </cell>
          <cell r="G6374">
            <v>0</v>
          </cell>
        </row>
        <row r="6375">
          <cell r="A6375" t="str">
            <v/>
          </cell>
          <cell r="B6375" t="str">
            <v/>
          </cell>
          <cell r="D6375" t="str">
            <v/>
          </cell>
          <cell r="F6375">
            <v>0</v>
          </cell>
          <cell r="G6375">
            <v>0</v>
          </cell>
        </row>
        <row r="6376">
          <cell r="F6376" t="str">
            <v>Total A</v>
          </cell>
          <cell r="G6376">
            <v>0</v>
          </cell>
        </row>
        <row r="6377">
          <cell r="C6377" t="str">
            <v>B - MANO DE OBRA</v>
          </cell>
        </row>
        <row r="6378">
          <cell r="A6378" t="str">
            <v/>
          </cell>
          <cell r="B6378" t="str">
            <v/>
          </cell>
          <cell r="D6378" t="str">
            <v/>
          </cell>
          <cell r="F6378">
            <v>0</v>
          </cell>
          <cell r="G6378">
            <v>0</v>
          </cell>
        </row>
        <row r="6379">
          <cell r="A6379" t="str">
            <v/>
          </cell>
          <cell r="B6379" t="str">
            <v/>
          </cell>
          <cell r="D6379" t="str">
            <v/>
          </cell>
          <cell r="F6379">
            <v>0</v>
          </cell>
          <cell r="G6379">
            <v>0</v>
          </cell>
        </row>
        <row r="6380">
          <cell r="A6380" t="str">
            <v/>
          </cell>
          <cell r="B6380" t="str">
            <v/>
          </cell>
          <cell r="D6380" t="str">
            <v/>
          </cell>
          <cell r="F6380">
            <v>0</v>
          </cell>
          <cell r="G6380">
            <v>0</v>
          </cell>
        </row>
        <row r="6381">
          <cell r="A6381" t="str">
            <v/>
          </cell>
          <cell r="B6381" t="str">
            <v/>
          </cell>
          <cell r="D6381" t="str">
            <v/>
          </cell>
          <cell r="F6381">
            <v>0</v>
          </cell>
          <cell r="G6381">
            <v>0</v>
          </cell>
        </row>
        <row r="6382">
          <cell r="A6382" t="str">
            <v/>
          </cell>
          <cell r="B6382" t="str">
            <v/>
          </cell>
          <cell r="D6382" t="str">
            <v/>
          </cell>
          <cell r="F6382">
            <v>0</v>
          </cell>
          <cell r="G6382">
            <v>0</v>
          </cell>
        </row>
        <row r="6383">
          <cell r="A6383" t="str">
            <v/>
          </cell>
          <cell r="B6383" t="str">
            <v/>
          </cell>
          <cell r="D6383" t="str">
            <v/>
          </cell>
          <cell r="F6383">
            <v>0</v>
          </cell>
          <cell r="G6383">
            <v>0</v>
          </cell>
        </row>
        <row r="6384">
          <cell r="A6384" t="str">
            <v/>
          </cell>
          <cell r="B6384" t="str">
            <v/>
          </cell>
          <cell r="D6384" t="str">
            <v/>
          </cell>
          <cell r="F6384">
            <v>0</v>
          </cell>
          <cell r="G6384">
            <v>0</v>
          </cell>
        </row>
        <row r="6385">
          <cell r="A6385" t="str">
            <v/>
          </cell>
          <cell r="B6385" t="str">
            <v/>
          </cell>
          <cell r="D6385" t="str">
            <v/>
          </cell>
          <cell r="F6385">
            <v>0</v>
          </cell>
          <cell r="G6385">
            <v>0</v>
          </cell>
        </row>
        <row r="6386">
          <cell r="F6386" t="str">
            <v>Total B</v>
          </cell>
          <cell r="G6386">
            <v>0</v>
          </cell>
        </row>
        <row r="6387">
          <cell r="C6387" t="str">
            <v>C - EQUIPOS</v>
          </cell>
        </row>
        <row r="6388">
          <cell r="A6388" t="str">
            <v/>
          </cell>
          <cell r="B6388" t="str">
            <v/>
          </cell>
          <cell r="D6388" t="str">
            <v/>
          </cell>
          <cell r="F6388">
            <v>0</v>
          </cell>
          <cell r="G6388">
            <v>0</v>
          </cell>
        </row>
        <row r="6389">
          <cell r="A6389" t="str">
            <v/>
          </cell>
          <cell r="B6389" t="str">
            <v/>
          </cell>
          <cell r="D6389" t="str">
            <v/>
          </cell>
          <cell r="F6389">
            <v>0</v>
          </cell>
          <cell r="G6389">
            <v>0</v>
          </cell>
        </row>
        <row r="6390">
          <cell r="A6390" t="str">
            <v/>
          </cell>
          <cell r="B6390" t="str">
            <v/>
          </cell>
          <cell r="D6390" t="str">
            <v/>
          </cell>
          <cell r="F6390">
            <v>0</v>
          </cell>
          <cell r="G6390">
            <v>0</v>
          </cell>
        </row>
        <row r="6391">
          <cell r="A6391" t="str">
            <v/>
          </cell>
          <cell r="B6391" t="str">
            <v/>
          </cell>
          <cell r="D6391" t="str">
            <v/>
          </cell>
          <cell r="F6391">
            <v>0</v>
          </cell>
          <cell r="G6391">
            <v>0</v>
          </cell>
        </row>
        <row r="6392">
          <cell r="A6392" t="str">
            <v/>
          </cell>
          <cell r="B6392" t="str">
            <v/>
          </cell>
          <cell r="D6392" t="str">
            <v/>
          </cell>
          <cell r="F6392">
            <v>0</v>
          </cell>
          <cell r="G6392">
            <v>0</v>
          </cell>
        </row>
        <row r="6393">
          <cell r="A6393" t="str">
            <v/>
          </cell>
          <cell r="B6393" t="str">
            <v/>
          </cell>
          <cell r="D6393" t="str">
            <v/>
          </cell>
          <cell r="F6393">
            <v>0</v>
          </cell>
          <cell r="G6393">
            <v>0</v>
          </cell>
        </row>
        <row r="6394">
          <cell r="A6394" t="str">
            <v/>
          </cell>
          <cell r="B6394" t="str">
            <v/>
          </cell>
          <cell r="D6394" t="str">
            <v/>
          </cell>
          <cell r="F6394">
            <v>0</v>
          </cell>
          <cell r="G6394">
            <v>0</v>
          </cell>
        </row>
        <row r="6395">
          <cell r="A6395" t="str">
            <v/>
          </cell>
          <cell r="B6395" t="str">
            <v/>
          </cell>
          <cell r="D6395" t="str">
            <v/>
          </cell>
          <cell r="F6395">
            <v>0</v>
          </cell>
          <cell r="G6395">
            <v>0</v>
          </cell>
        </row>
        <row r="6396">
          <cell r="A6396" t="str">
            <v/>
          </cell>
          <cell r="B6396" t="str">
            <v/>
          </cell>
          <cell r="D6396" t="str">
            <v/>
          </cell>
          <cell r="F6396">
            <v>0</v>
          </cell>
          <cell r="G6396">
            <v>0</v>
          </cell>
        </row>
        <row r="6397">
          <cell r="F6397" t="str">
            <v>Total C</v>
          </cell>
          <cell r="G6397">
            <v>0</v>
          </cell>
        </row>
        <row r="6399">
          <cell r="A6399" t="str">
            <v/>
          </cell>
          <cell r="B6399" t="str">
            <v/>
          </cell>
          <cell r="D6399" t="str">
            <v>Costo  Neto</v>
          </cell>
          <cell r="F6399" t="str">
            <v>Total D=A+B+C</v>
          </cell>
          <cell r="G6399">
            <v>0</v>
          </cell>
        </row>
        <row r="6401">
          <cell r="A6401" t="str">
            <v>ANALISIS DE PRECIOS</v>
          </cell>
        </row>
        <row r="6402">
          <cell r="A6402" t="str">
            <v>COMITENTE:</v>
          </cell>
          <cell r="B6402" t="str">
            <v>DIRECCIÓN DE INFRAESTRUCTURA ESCOLAR</v>
          </cell>
        </row>
        <row r="6403">
          <cell r="A6403" t="str">
            <v>CONTRATISTA:</v>
          </cell>
          <cell r="B6403">
            <v>0</v>
          </cell>
        </row>
        <row r="6404">
          <cell r="A6404" t="str">
            <v>OBRA:</v>
          </cell>
          <cell r="B6404" t="str">
            <v>ESCUELA 24 DE SEPTIEMBRE</v>
          </cell>
          <cell r="F6404" t="str">
            <v>PRECIOS A:</v>
          </cell>
          <cell r="G6404">
            <v>0</v>
          </cell>
        </row>
        <row r="6405">
          <cell r="A6405" t="str">
            <v>UBICACIÓN:</v>
          </cell>
          <cell r="B6405" t="str">
            <v>DEPARTAMENTO JACHAL</v>
          </cell>
        </row>
        <row r="6406">
          <cell r="A6406" t="str">
            <v>RUBRO:</v>
          </cell>
          <cell r="B6406" t="str">
            <v/>
          </cell>
          <cell r="C6406" t="str">
            <v/>
          </cell>
        </row>
        <row r="6407">
          <cell r="A6407" t="str">
            <v>ITEM:</v>
          </cell>
          <cell r="B6407" t="str">
            <v/>
          </cell>
          <cell r="C6407" t="str">
            <v/>
          </cell>
          <cell r="F6407" t="str">
            <v>UNIDAD:</v>
          </cell>
          <cell r="G6407" t="str">
            <v/>
          </cell>
        </row>
        <row r="6409">
          <cell r="A6409" t="str">
            <v>DATOS REDETERMINACION</v>
          </cell>
          <cell r="C6409" t="str">
            <v>DESIGNACION</v>
          </cell>
          <cell r="D6409" t="str">
            <v>U</v>
          </cell>
          <cell r="E6409" t="str">
            <v>Cantidad</v>
          </cell>
          <cell r="F6409" t="str">
            <v>$ Unitarios</v>
          </cell>
          <cell r="G6409" t="str">
            <v>$ Parcial</v>
          </cell>
        </row>
        <row r="6410">
          <cell r="A6410" t="str">
            <v>CÓDIGO</v>
          </cell>
          <cell r="B6410" t="str">
            <v>DESCRIPCIÓN</v>
          </cell>
        </row>
        <row r="6411">
          <cell r="C6411" t="str">
            <v>A - MATERIALES</v>
          </cell>
        </row>
        <row r="6412">
          <cell r="A6412" t="str">
            <v/>
          </cell>
          <cell r="B6412" t="str">
            <v/>
          </cell>
          <cell r="D6412" t="str">
            <v/>
          </cell>
          <cell r="F6412">
            <v>0</v>
          </cell>
          <cell r="G6412">
            <v>0</v>
          </cell>
        </row>
        <row r="6413">
          <cell r="A6413" t="str">
            <v/>
          </cell>
          <cell r="B6413" t="str">
            <v/>
          </cell>
          <cell r="D6413" t="str">
            <v/>
          </cell>
          <cell r="F6413">
            <v>0</v>
          </cell>
          <cell r="G6413">
            <v>0</v>
          </cell>
        </row>
        <row r="6414">
          <cell r="A6414" t="str">
            <v/>
          </cell>
          <cell r="B6414" t="str">
            <v/>
          </cell>
          <cell r="D6414" t="str">
            <v/>
          </cell>
          <cell r="F6414">
            <v>0</v>
          </cell>
          <cell r="G6414">
            <v>0</v>
          </cell>
        </row>
        <row r="6415">
          <cell r="A6415" t="str">
            <v/>
          </cell>
          <cell r="B6415" t="str">
            <v/>
          </cell>
          <cell r="D6415" t="str">
            <v/>
          </cell>
          <cell r="F6415">
            <v>0</v>
          </cell>
          <cell r="G6415">
            <v>0</v>
          </cell>
        </row>
        <row r="6416">
          <cell r="A6416" t="str">
            <v/>
          </cell>
          <cell r="B6416" t="str">
            <v/>
          </cell>
          <cell r="D6416" t="str">
            <v/>
          </cell>
          <cell r="F6416">
            <v>0</v>
          </cell>
          <cell r="G6416">
            <v>0</v>
          </cell>
        </row>
        <row r="6417">
          <cell r="A6417" t="str">
            <v/>
          </cell>
          <cell r="B6417" t="str">
            <v/>
          </cell>
          <cell r="D6417" t="str">
            <v/>
          </cell>
          <cell r="F6417">
            <v>0</v>
          </cell>
          <cell r="G6417">
            <v>0</v>
          </cell>
        </row>
        <row r="6418">
          <cell r="A6418" t="str">
            <v/>
          </cell>
          <cell r="B6418" t="str">
            <v/>
          </cell>
          <cell r="D6418" t="str">
            <v/>
          </cell>
          <cell r="F6418">
            <v>0</v>
          </cell>
          <cell r="G6418">
            <v>0</v>
          </cell>
        </row>
        <row r="6419">
          <cell r="A6419" t="str">
            <v/>
          </cell>
          <cell r="B6419" t="str">
            <v/>
          </cell>
          <cell r="D6419" t="str">
            <v/>
          </cell>
          <cell r="F6419">
            <v>0</v>
          </cell>
          <cell r="G6419">
            <v>0</v>
          </cell>
        </row>
        <row r="6420">
          <cell r="A6420" t="str">
            <v/>
          </cell>
          <cell r="B6420" t="str">
            <v/>
          </cell>
          <cell r="D6420" t="str">
            <v/>
          </cell>
          <cell r="F6420">
            <v>0</v>
          </cell>
          <cell r="G6420">
            <v>0</v>
          </cell>
        </row>
        <row r="6421">
          <cell r="A6421" t="str">
            <v/>
          </cell>
          <cell r="B6421" t="str">
            <v/>
          </cell>
          <cell r="D6421" t="str">
            <v/>
          </cell>
          <cell r="F6421">
            <v>0</v>
          </cell>
          <cell r="G6421">
            <v>0</v>
          </cell>
        </row>
        <row r="6422">
          <cell r="A6422" t="str">
            <v/>
          </cell>
          <cell r="B6422" t="str">
            <v/>
          </cell>
          <cell r="D6422" t="str">
            <v/>
          </cell>
          <cell r="F6422">
            <v>0</v>
          </cell>
          <cell r="G6422">
            <v>0</v>
          </cell>
        </row>
        <row r="6423">
          <cell r="A6423" t="str">
            <v/>
          </cell>
          <cell r="B6423" t="str">
            <v/>
          </cell>
          <cell r="D6423" t="str">
            <v/>
          </cell>
          <cell r="F6423">
            <v>0</v>
          </cell>
          <cell r="G6423">
            <v>0</v>
          </cell>
        </row>
        <row r="6424">
          <cell r="A6424" t="str">
            <v/>
          </cell>
          <cell r="B6424" t="str">
            <v/>
          </cell>
          <cell r="D6424" t="str">
            <v/>
          </cell>
          <cell r="F6424">
            <v>0</v>
          </cell>
          <cell r="G6424">
            <v>0</v>
          </cell>
        </row>
        <row r="6425">
          <cell r="A6425" t="str">
            <v/>
          </cell>
          <cell r="B6425" t="str">
            <v/>
          </cell>
          <cell r="D6425" t="str">
            <v/>
          </cell>
          <cell r="F6425">
            <v>0</v>
          </cell>
          <cell r="G6425">
            <v>0</v>
          </cell>
        </row>
        <row r="6426">
          <cell r="F6426" t="str">
            <v>Total A</v>
          </cell>
          <cell r="G6426">
            <v>0</v>
          </cell>
        </row>
        <row r="6427">
          <cell r="C6427" t="str">
            <v>B - MANO DE OBRA</v>
          </cell>
        </row>
        <row r="6428">
          <cell r="A6428" t="str">
            <v/>
          </cell>
          <cell r="B6428" t="str">
            <v/>
          </cell>
          <cell r="D6428" t="str">
            <v/>
          </cell>
          <cell r="F6428">
            <v>0</v>
          </cell>
          <cell r="G6428">
            <v>0</v>
          </cell>
        </row>
        <row r="6429">
          <cell r="A6429" t="str">
            <v/>
          </cell>
          <cell r="B6429" t="str">
            <v/>
          </cell>
          <cell r="D6429" t="str">
            <v/>
          </cell>
          <cell r="F6429">
            <v>0</v>
          </cell>
          <cell r="G6429">
            <v>0</v>
          </cell>
        </row>
        <row r="6430">
          <cell r="A6430" t="str">
            <v/>
          </cell>
          <cell r="B6430" t="str">
            <v/>
          </cell>
          <cell r="D6430" t="str">
            <v/>
          </cell>
          <cell r="F6430">
            <v>0</v>
          </cell>
          <cell r="G6430">
            <v>0</v>
          </cell>
        </row>
        <row r="6431">
          <cell r="A6431" t="str">
            <v/>
          </cell>
          <cell r="B6431" t="str">
            <v/>
          </cell>
          <cell r="D6431" t="str">
            <v/>
          </cell>
          <cell r="F6431">
            <v>0</v>
          </cell>
          <cell r="G6431">
            <v>0</v>
          </cell>
        </row>
        <row r="6432">
          <cell r="A6432" t="str">
            <v/>
          </cell>
          <cell r="B6432" t="str">
            <v/>
          </cell>
          <cell r="D6432" t="str">
            <v/>
          </cell>
          <cell r="F6432">
            <v>0</v>
          </cell>
          <cell r="G6432">
            <v>0</v>
          </cell>
        </row>
        <row r="6433">
          <cell r="A6433" t="str">
            <v/>
          </cell>
          <cell r="B6433" t="str">
            <v/>
          </cell>
          <cell r="D6433" t="str">
            <v/>
          </cell>
          <cell r="F6433">
            <v>0</v>
          </cell>
          <cell r="G6433">
            <v>0</v>
          </cell>
        </row>
        <row r="6434">
          <cell r="A6434" t="str">
            <v/>
          </cell>
          <cell r="B6434" t="str">
            <v/>
          </cell>
          <cell r="D6434" t="str">
            <v/>
          </cell>
          <cell r="F6434">
            <v>0</v>
          </cell>
          <cell r="G6434">
            <v>0</v>
          </cell>
        </row>
        <row r="6435">
          <cell r="A6435" t="str">
            <v/>
          </cell>
          <cell r="B6435" t="str">
            <v/>
          </cell>
          <cell r="D6435" t="str">
            <v/>
          </cell>
          <cell r="F6435">
            <v>0</v>
          </cell>
          <cell r="G6435">
            <v>0</v>
          </cell>
        </row>
        <row r="6436">
          <cell r="F6436" t="str">
            <v>Total B</v>
          </cell>
          <cell r="G6436">
            <v>0</v>
          </cell>
        </row>
        <row r="6437">
          <cell r="C6437" t="str">
            <v>C - EQUIPOS</v>
          </cell>
        </row>
        <row r="6438">
          <cell r="A6438" t="str">
            <v/>
          </cell>
          <cell r="B6438" t="str">
            <v/>
          </cell>
          <cell r="D6438" t="str">
            <v/>
          </cell>
          <cell r="F6438">
            <v>0</v>
          </cell>
          <cell r="G6438">
            <v>0</v>
          </cell>
        </row>
        <row r="6439">
          <cell r="A6439" t="str">
            <v/>
          </cell>
          <cell r="B6439" t="str">
            <v/>
          </cell>
          <cell r="D6439" t="str">
            <v/>
          </cell>
          <cell r="F6439">
            <v>0</v>
          </cell>
          <cell r="G6439">
            <v>0</v>
          </cell>
        </row>
        <row r="6440">
          <cell r="A6440" t="str">
            <v/>
          </cell>
          <cell r="B6440" t="str">
            <v/>
          </cell>
          <cell r="D6440" t="str">
            <v/>
          </cell>
          <cell r="F6440">
            <v>0</v>
          </cell>
          <cell r="G6440">
            <v>0</v>
          </cell>
        </row>
        <row r="6441">
          <cell r="A6441" t="str">
            <v/>
          </cell>
          <cell r="B6441" t="str">
            <v/>
          </cell>
          <cell r="D6441" t="str">
            <v/>
          </cell>
          <cell r="F6441">
            <v>0</v>
          </cell>
          <cell r="G6441">
            <v>0</v>
          </cell>
        </row>
        <row r="6442">
          <cell r="A6442" t="str">
            <v/>
          </cell>
          <cell r="B6442" t="str">
            <v/>
          </cell>
          <cell r="D6442" t="str">
            <v/>
          </cell>
          <cell r="F6442">
            <v>0</v>
          </cell>
          <cell r="G6442">
            <v>0</v>
          </cell>
        </row>
        <row r="6443">
          <cell r="A6443" t="str">
            <v/>
          </cell>
          <cell r="B6443" t="str">
            <v/>
          </cell>
          <cell r="D6443" t="str">
            <v/>
          </cell>
          <cell r="F6443">
            <v>0</v>
          </cell>
          <cell r="G6443">
            <v>0</v>
          </cell>
        </row>
        <row r="6444">
          <cell r="A6444" t="str">
            <v/>
          </cell>
          <cell r="B6444" t="str">
            <v/>
          </cell>
          <cell r="D6444" t="str">
            <v/>
          </cell>
          <cell r="F6444">
            <v>0</v>
          </cell>
          <cell r="G6444">
            <v>0</v>
          </cell>
        </row>
        <row r="6445">
          <cell r="A6445" t="str">
            <v/>
          </cell>
          <cell r="B6445" t="str">
            <v/>
          </cell>
          <cell r="D6445" t="str">
            <v/>
          </cell>
          <cell r="F6445">
            <v>0</v>
          </cell>
          <cell r="G6445">
            <v>0</v>
          </cell>
        </row>
        <row r="6446">
          <cell r="A6446" t="str">
            <v/>
          </cell>
          <cell r="B6446" t="str">
            <v/>
          </cell>
          <cell r="D6446" t="str">
            <v/>
          </cell>
          <cell r="F6446">
            <v>0</v>
          </cell>
          <cell r="G6446">
            <v>0</v>
          </cell>
        </row>
        <row r="6447">
          <cell r="F6447" t="str">
            <v>Total C</v>
          </cell>
          <cell r="G6447">
            <v>0</v>
          </cell>
        </row>
        <row r="6449">
          <cell r="A6449" t="str">
            <v/>
          </cell>
          <cell r="B6449" t="str">
            <v/>
          </cell>
          <cell r="D6449" t="str">
            <v>Costo  Neto</v>
          </cell>
          <cell r="F6449" t="str">
            <v>Total D=A+B+C</v>
          </cell>
          <cell r="G6449">
            <v>0</v>
          </cell>
        </row>
        <row r="6451">
          <cell r="A6451" t="str">
            <v>ANALISIS DE PRECIOS</v>
          </cell>
        </row>
        <row r="6452">
          <cell r="A6452" t="str">
            <v>COMITENTE:</v>
          </cell>
          <cell r="B6452" t="str">
            <v>DIRECCIÓN DE INFRAESTRUCTURA ESCOLAR</v>
          </cell>
        </row>
        <row r="6453">
          <cell r="A6453" t="str">
            <v>CONTRATISTA:</v>
          </cell>
          <cell r="B6453">
            <v>0</v>
          </cell>
        </row>
        <row r="6454">
          <cell r="A6454" t="str">
            <v>OBRA:</v>
          </cell>
          <cell r="B6454" t="str">
            <v>ESCUELA 24 DE SEPTIEMBRE</v>
          </cell>
          <cell r="F6454" t="str">
            <v>PRECIOS A:</v>
          </cell>
          <cell r="G6454">
            <v>0</v>
          </cell>
        </row>
        <row r="6455">
          <cell r="A6455" t="str">
            <v>UBICACIÓN:</v>
          </cell>
          <cell r="B6455" t="str">
            <v>DEPARTAMENTO JACHAL</v>
          </cell>
        </row>
        <row r="6456">
          <cell r="A6456" t="str">
            <v>RUBRO:</v>
          </cell>
          <cell r="B6456" t="str">
            <v/>
          </cell>
          <cell r="C6456" t="str">
            <v/>
          </cell>
        </row>
        <row r="6457">
          <cell r="A6457" t="str">
            <v>ITEM:</v>
          </cell>
          <cell r="B6457" t="str">
            <v/>
          </cell>
          <cell r="C6457" t="str">
            <v/>
          </cell>
          <cell r="F6457" t="str">
            <v>UNIDAD:</v>
          </cell>
          <cell r="G6457" t="str">
            <v/>
          </cell>
        </row>
        <row r="6459">
          <cell r="A6459" t="str">
            <v>DATOS REDETERMINACION</v>
          </cell>
          <cell r="C6459" t="str">
            <v>DESIGNACION</v>
          </cell>
          <cell r="D6459" t="str">
            <v>U</v>
          </cell>
          <cell r="E6459" t="str">
            <v>Cantidad</v>
          </cell>
          <cell r="F6459" t="str">
            <v>$ Unitarios</v>
          </cell>
          <cell r="G6459" t="str">
            <v>$ Parcial</v>
          </cell>
        </row>
        <row r="6460">
          <cell r="A6460" t="str">
            <v>CÓDIGO</v>
          </cell>
          <cell r="B6460" t="str">
            <v>DESCRIPCIÓN</v>
          </cell>
        </row>
        <row r="6461">
          <cell r="C6461" t="str">
            <v>A - MATERIALES</v>
          </cell>
        </row>
        <row r="6462">
          <cell r="A6462" t="str">
            <v/>
          </cell>
          <cell r="B6462" t="str">
            <v/>
          </cell>
          <cell r="D6462" t="str">
            <v/>
          </cell>
          <cell r="F6462">
            <v>0</v>
          </cell>
          <cell r="G6462">
            <v>0</v>
          </cell>
        </row>
        <row r="6463">
          <cell r="A6463" t="str">
            <v/>
          </cell>
          <cell r="B6463" t="str">
            <v/>
          </cell>
          <cell r="D6463" t="str">
            <v/>
          </cell>
          <cell r="F6463">
            <v>0</v>
          </cell>
          <cell r="G6463">
            <v>0</v>
          </cell>
        </row>
        <row r="6464">
          <cell r="A6464" t="str">
            <v/>
          </cell>
          <cell r="B6464" t="str">
            <v/>
          </cell>
          <cell r="D6464" t="str">
            <v/>
          </cell>
          <cell r="F6464">
            <v>0</v>
          </cell>
          <cell r="G6464">
            <v>0</v>
          </cell>
        </row>
        <row r="6465">
          <cell r="A6465" t="str">
            <v/>
          </cell>
          <cell r="B6465" t="str">
            <v/>
          </cell>
          <cell r="D6465" t="str">
            <v/>
          </cell>
          <cell r="F6465">
            <v>0</v>
          </cell>
          <cell r="G6465">
            <v>0</v>
          </cell>
        </row>
        <row r="6466">
          <cell r="A6466" t="str">
            <v/>
          </cell>
          <cell r="B6466" t="str">
            <v/>
          </cell>
          <cell r="D6466" t="str">
            <v/>
          </cell>
          <cell r="F6466">
            <v>0</v>
          </cell>
          <cell r="G6466">
            <v>0</v>
          </cell>
        </row>
        <row r="6467">
          <cell r="A6467" t="str">
            <v/>
          </cell>
          <cell r="B6467" t="str">
            <v/>
          </cell>
          <cell r="D6467" t="str">
            <v/>
          </cell>
          <cell r="F6467">
            <v>0</v>
          </cell>
          <cell r="G6467">
            <v>0</v>
          </cell>
        </row>
        <row r="6468">
          <cell r="A6468" t="str">
            <v/>
          </cell>
          <cell r="B6468" t="str">
            <v/>
          </cell>
          <cell r="D6468" t="str">
            <v/>
          </cell>
          <cell r="F6468">
            <v>0</v>
          </cell>
          <cell r="G6468">
            <v>0</v>
          </cell>
        </row>
        <row r="6469">
          <cell r="A6469" t="str">
            <v/>
          </cell>
          <cell r="B6469" t="str">
            <v/>
          </cell>
          <cell r="D6469" t="str">
            <v/>
          </cell>
          <cell r="F6469">
            <v>0</v>
          </cell>
          <cell r="G6469">
            <v>0</v>
          </cell>
        </row>
        <row r="6470">
          <cell r="A6470" t="str">
            <v/>
          </cell>
          <cell r="B6470" t="str">
            <v/>
          </cell>
          <cell r="D6470" t="str">
            <v/>
          </cell>
          <cell r="F6470">
            <v>0</v>
          </cell>
          <cell r="G6470">
            <v>0</v>
          </cell>
        </row>
        <row r="6471">
          <cell r="A6471" t="str">
            <v/>
          </cell>
          <cell r="B6471" t="str">
            <v/>
          </cell>
          <cell r="D6471" t="str">
            <v/>
          </cell>
          <cell r="F6471">
            <v>0</v>
          </cell>
          <cell r="G6471">
            <v>0</v>
          </cell>
        </row>
        <row r="6472">
          <cell r="A6472" t="str">
            <v/>
          </cell>
          <cell r="B6472" t="str">
            <v/>
          </cell>
          <cell r="D6472" t="str">
            <v/>
          </cell>
          <cell r="F6472">
            <v>0</v>
          </cell>
          <cell r="G6472">
            <v>0</v>
          </cell>
        </row>
        <row r="6473">
          <cell r="A6473" t="str">
            <v/>
          </cell>
          <cell r="B6473" t="str">
            <v/>
          </cell>
          <cell r="D6473" t="str">
            <v/>
          </cell>
          <cell r="F6473">
            <v>0</v>
          </cell>
          <cell r="G6473">
            <v>0</v>
          </cell>
        </row>
        <row r="6474">
          <cell r="A6474" t="str">
            <v/>
          </cell>
          <cell r="B6474" t="str">
            <v/>
          </cell>
          <cell r="D6474" t="str">
            <v/>
          </cell>
          <cell r="F6474">
            <v>0</v>
          </cell>
          <cell r="G6474">
            <v>0</v>
          </cell>
        </row>
        <row r="6475">
          <cell r="A6475" t="str">
            <v/>
          </cell>
          <cell r="B6475" t="str">
            <v/>
          </cell>
          <cell r="D6475" t="str">
            <v/>
          </cell>
          <cell r="F6475">
            <v>0</v>
          </cell>
          <cell r="G6475">
            <v>0</v>
          </cell>
        </row>
        <row r="6476">
          <cell r="F6476" t="str">
            <v>Total A</v>
          </cell>
          <cell r="G6476">
            <v>0</v>
          </cell>
        </row>
        <row r="6477">
          <cell r="C6477" t="str">
            <v>B - MANO DE OBRA</v>
          </cell>
        </row>
        <row r="6478">
          <cell r="A6478" t="str">
            <v/>
          </cell>
          <cell r="B6478" t="str">
            <v/>
          </cell>
          <cell r="D6478" t="str">
            <v/>
          </cell>
          <cell r="F6478">
            <v>0</v>
          </cell>
          <cell r="G6478">
            <v>0</v>
          </cell>
        </row>
        <row r="6479">
          <cell r="A6479" t="str">
            <v/>
          </cell>
          <cell r="B6479" t="str">
            <v/>
          </cell>
          <cell r="D6479" t="str">
            <v/>
          </cell>
          <cell r="F6479">
            <v>0</v>
          </cell>
          <cell r="G6479">
            <v>0</v>
          </cell>
        </row>
        <row r="6480">
          <cell r="A6480" t="str">
            <v/>
          </cell>
          <cell r="B6480" t="str">
            <v/>
          </cell>
          <cell r="D6480" t="str">
            <v/>
          </cell>
          <cell r="F6480">
            <v>0</v>
          </cell>
          <cell r="G6480">
            <v>0</v>
          </cell>
        </row>
        <row r="6481">
          <cell r="A6481" t="str">
            <v/>
          </cell>
          <cell r="B6481" t="str">
            <v/>
          </cell>
          <cell r="D6481" t="str">
            <v/>
          </cell>
          <cell r="F6481">
            <v>0</v>
          </cell>
          <cell r="G6481">
            <v>0</v>
          </cell>
        </row>
        <row r="6482">
          <cell r="A6482" t="str">
            <v/>
          </cell>
          <cell r="B6482" t="str">
            <v/>
          </cell>
          <cell r="D6482" t="str">
            <v/>
          </cell>
          <cell r="F6482">
            <v>0</v>
          </cell>
          <cell r="G6482">
            <v>0</v>
          </cell>
        </row>
        <row r="6483">
          <cell r="A6483" t="str">
            <v/>
          </cell>
          <cell r="B6483" t="str">
            <v/>
          </cell>
          <cell r="D6483" t="str">
            <v/>
          </cell>
          <cell r="F6483">
            <v>0</v>
          </cell>
          <cell r="G6483">
            <v>0</v>
          </cell>
        </row>
        <row r="6484">
          <cell r="A6484" t="str">
            <v/>
          </cell>
          <cell r="B6484" t="str">
            <v/>
          </cell>
          <cell r="D6484" t="str">
            <v/>
          </cell>
          <cell r="F6484">
            <v>0</v>
          </cell>
          <cell r="G6484">
            <v>0</v>
          </cell>
        </row>
        <row r="6485">
          <cell r="A6485" t="str">
            <v/>
          </cell>
          <cell r="B6485" t="str">
            <v/>
          </cell>
          <cell r="D6485" t="str">
            <v/>
          </cell>
          <cell r="F6485">
            <v>0</v>
          </cell>
          <cell r="G6485">
            <v>0</v>
          </cell>
        </row>
        <row r="6486">
          <cell r="F6486" t="str">
            <v>Total B</v>
          </cell>
          <cell r="G6486">
            <v>0</v>
          </cell>
        </row>
        <row r="6487">
          <cell r="C6487" t="str">
            <v>C - EQUIPOS</v>
          </cell>
        </row>
        <row r="6488">
          <cell r="A6488" t="str">
            <v/>
          </cell>
          <cell r="B6488" t="str">
            <v/>
          </cell>
          <cell r="D6488" t="str">
            <v/>
          </cell>
          <cell r="F6488">
            <v>0</v>
          </cell>
          <cell r="G6488">
            <v>0</v>
          </cell>
        </row>
        <row r="6489">
          <cell r="A6489" t="str">
            <v/>
          </cell>
          <cell r="B6489" t="str">
            <v/>
          </cell>
          <cell r="D6489" t="str">
            <v/>
          </cell>
          <cell r="F6489">
            <v>0</v>
          </cell>
          <cell r="G6489">
            <v>0</v>
          </cell>
        </row>
        <row r="6490">
          <cell r="A6490" t="str">
            <v/>
          </cell>
          <cell r="B6490" t="str">
            <v/>
          </cell>
          <cell r="D6490" t="str">
            <v/>
          </cell>
          <cell r="F6490">
            <v>0</v>
          </cell>
          <cell r="G6490">
            <v>0</v>
          </cell>
        </row>
        <row r="6491">
          <cell r="A6491" t="str">
            <v/>
          </cell>
          <cell r="B6491" t="str">
            <v/>
          </cell>
          <cell r="D6491" t="str">
            <v/>
          </cell>
          <cell r="F6491">
            <v>0</v>
          </cell>
          <cell r="G6491">
            <v>0</v>
          </cell>
        </row>
        <row r="6492">
          <cell r="A6492" t="str">
            <v/>
          </cell>
          <cell r="B6492" t="str">
            <v/>
          </cell>
          <cell r="D6492" t="str">
            <v/>
          </cell>
          <cell r="F6492">
            <v>0</v>
          </cell>
          <cell r="G6492">
            <v>0</v>
          </cell>
        </row>
        <row r="6493">
          <cell r="A6493" t="str">
            <v/>
          </cell>
          <cell r="B6493" t="str">
            <v/>
          </cell>
          <cell r="D6493" t="str">
            <v/>
          </cell>
          <cell r="F6493">
            <v>0</v>
          </cell>
          <cell r="G6493">
            <v>0</v>
          </cell>
        </row>
        <row r="6494">
          <cell r="A6494" t="str">
            <v/>
          </cell>
          <cell r="B6494" t="str">
            <v/>
          </cell>
          <cell r="D6494" t="str">
            <v/>
          </cell>
          <cell r="F6494">
            <v>0</v>
          </cell>
          <cell r="G6494">
            <v>0</v>
          </cell>
        </row>
        <row r="6495">
          <cell r="A6495" t="str">
            <v/>
          </cell>
          <cell r="B6495" t="str">
            <v/>
          </cell>
          <cell r="D6495" t="str">
            <v/>
          </cell>
          <cell r="F6495">
            <v>0</v>
          </cell>
          <cell r="G6495">
            <v>0</v>
          </cell>
        </row>
        <row r="6496">
          <cell r="A6496" t="str">
            <v/>
          </cell>
          <cell r="B6496" t="str">
            <v/>
          </cell>
          <cell r="D6496" t="str">
            <v/>
          </cell>
          <cell r="F6496">
            <v>0</v>
          </cell>
          <cell r="G6496">
            <v>0</v>
          </cell>
        </row>
        <row r="6497">
          <cell r="F6497" t="str">
            <v>Total C</v>
          </cell>
          <cell r="G6497">
            <v>0</v>
          </cell>
        </row>
        <row r="6499">
          <cell r="A6499" t="str">
            <v/>
          </cell>
          <cell r="B6499" t="str">
            <v/>
          </cell>
          <cell r="D6499" t="str">
            <v>Costo  Neto</v>
          </cell>
          <cell r="F6499" t="str">
            <v>Total D=A+B+C</v>
          </cell>
          <cell r="G6499">
            <v>0</v>
          </cell>
        </row>
        <row r="6501">
          <cell r="A6501" t="str">
            <v>ANALISIS DE PRECIOS</v>
          </cell>
        </row>
        <row r="6502">
          <cell r="A6502" t="str">
            <v>COMITENTE:</v>
          </cell>
          <cell r="B6502" t="str">
            <v>DIRECCIÓN DE INFRAESTRUCTURA ESCOLAR</v>
          </cell>
        </row>
        <row r="6503">
          <cell r="A6503" t="str">
            <v>CONTRATISTA:</v>
          </cell>
          <cell r="B6503">
            <v>0</v>
          </cell>
        </row>
        <row r="6504">
          <cell r="A6504" t="str">
            <v>OBRA:</v>
          </cell>
          <cell r="B6504" t="str">
            <v>ESCUELA 24 DE SEPTIEMBRE</v>
          </cell>
          <cell r="F6504" t="str">
            <v>PRECIOS A:</v>
          </cell>
          <cell r="G6504">
            <v>0</v>
          </cell>
        </row>
        <row r="6505">
          <cell r="A6505" t="str">
            <v>UBICACIÓN:</v>
          </cell>
          <cell r="B6505" t="str">
            <v>DEPARTAMENTO JACHAL</v>
          </cell>
        </row>
        <row r="6506">
          <cell r="A6506" t="str">
            <v>RUBRO:</v>
          </cell>
          <cell r="B6506" t="str">
            <v/>
          </cell>
          <cell r="C6506" t="str">
            <v/>
          </cell>
        </row>
        <row r="6507">
          <cell r="A6507" t="str">
            <v>ITEM:</v>
          </cell>
          <cell r="B6507" t="str">
            <v/>
          </cell>
          <cell r="C6507" t="str">
            <v/>
          </cell>
          <cell r="F6507" t="str">
            <v>UNIDAD:</v>
          </cell>
          <cell r="G6507" t="str">
            <v/>
          </cell>
        </row>
        <row r="6509">
          <cell r="A6509" t="str">
            <v>DATOS REDETERMINACION</v>
          </cell>
          <cell r="C6509" t="str">
            <v>DESIGNACION</v>
          </cell>
          <cell r="D6509" t="str">
            <v>U</v>
          </cell>
          <cell r="E6509" t="str">
            <v>Cantidad</v>
          </cell>
          <cell r="F6509" t="str">
            <v>$ Unitarios</v>
          </cell>
          <cell r="G6509" t="str">
            <v>$ Parcial</v>
          </cell>
        </row>
        <row r="6510">
          <cell r="A6510" t="str">
            <v>CÓDIGO</v>
          </cell>
          <cell r="B6510" t="str">
            <v>DESCRIPCIÓN</v>
          </cell>
        </row>
        <row r="6511">
          <cell r="C6511" t="str">
            <v>A - MATERIALES</v>
          </cell>
        </row>
        <row r="6512">
          <cell r="A6512" t="str">
            <v/>
          </cell>
          <cell r="B6512" t="str">
            <v/>
          </cell>
          <cell r="D6512" t="str">
            <v/>
          </cell>
          <cell r="F6512">
            <v>0</v>
          </cell>
          <cell r="G6512">
            <v>0</v>
          </cell>
        </row>
        <row r="6513">
          <cell r="A6513" t="str">
            <v/>
          </cell>
          <cell r="B6513" t="str">
            <v/>
          </cell>
          <cell r="D6513" t="str">
            <v/>
          </cell>
          <cell r="F6513">
            <v>0</v>
          </cell>
          <cell r="G6513">
            <v>0</v>
          </cell>
        </row>
        <row r="6514">
          <cell r="A6514" t="str">
            <v/>
          </cell>
          <cell r="B6514" t="str">
            <v/>
          </cell>
          <cell r="D6514" t="str">
            <v/>
          </cell>
          <cell r="F6514">
            <v>0</v>
          </cell>
          <cell r="G6514">
            <v>0</v>
          </cell>
        </row>
        <row r="6515">
          <cell r="A6515" t="str">
            <v/>
          </cell>
          <cell r="B6515" t="str">
            <v/>
          </cell>
          <cell r="D6515" t="str">
            <v/>
          </cell>
          <cell r="F6515">
            <v>0</v>
          </cell>
          <cell r="G6515">
            <v>0</v>
          </cell>
        </row>
        <row r="6516">
          <cell r="A6516" t="str">
            <v/>
          </cell>
          <cell r="B6516" t="str">
            <v/>
          </cell>
          <cell r="D6516" t="str">
            <v/>
          </cell>
          <cell r="F6516">
            <v>0</v>
          </cell>
          <cell r="G6516">
            <v>0</v>
          </cell>
        </row>
        <row r="6517">
          <cell r="A6517" t="str">
            <v/>
          </cell>
          <cell r="B6517" t="str">
            <v/>
          </cell>
          <cell r="D6517" t="str">
            <v/>
          </cell>
          <cell r="F6517">
            <v>0</v>
          </cell>
          <cell r="G6517">
            <v>0</v>
          </cell>
        </row>
        <row r="6518">
          <cell r="A6518" t="str">
            <v/>
          </cell>
          <cell r="B6518" t="str">
            <v/>
          </cell>
          <cell r="D6518" t="str">
            <v/>
          </cell>
          <cell r="F6518">
            <v>0</v>
          </cell>
          <cell r="G6518">
            <v>0</v>
          </cell>
        </row>
        <row r="6519">
          <cell r="A6519" t="str">
            <v/>
          </cell>
          <cell r="B6519" t="str">
            <v/>
          </cell>
          <cell r="D6519" t="str">
            <v/>
          </cell>
          <cell r="F6519">
            <v>0</v>
          </cell>
          <cell r="G6519">
            <v>0</v>
          </cell>
        </row>
        <row r="6520">
          <cell r="A6520" t="str">
            <v/>
          </cell>
          <cell r="B6520" t="str">
            <v/>
          </cell>
          <cell r="D6520" t="str">
            <v/>
          </cell>
          <cell r="F6520">
            <v>0</v>
          </cell>
          <cell r="G6520">
            <v>0</v>
          </cell>
        </row>
        <row r="6521">
          <cell r="A6521" t="str">
            <v/>
          </cell>
          <cell r="B6521" t="str">
            <v/>
          </cell>
          <cell r="D6521" t="str">
            <v/>
          </cell>
          <cell r="F6521">
            <v>0</v>
          </cell>
          <cell r="G6521">
            <v>0</v>
          </cell>
        </row>
        <row r="6522">
          <cell r="A6522" t="str">
            <v/>
          </cell>
          <cell r="B6522" t="str">
            <v/>
          </cell>
          <cell r="D6522" t="str">
            <v/>
          </cell>
          <cell r="F6522">
            <v>0</v>
          </cell>
          <cell r="G6522">
            <v>0</v>
          </cell>
        </row>
        <row r="6523">
          <cell r="A6523" t="str">
            <v/>
          </cell>
          <cell r="B6523" t="str">
            <v/>
          </cell>
          <cell r="D6523" t="str">
            <v/>
          </cell>
          <cell r="F6523">
            <v>0</v>
          </cell>
          <cell r="G6523">
            <v>0</v>
          </cell>
        </row>
        <row r="6524">
          <cell r="A6524" t="str">
            <v/>
          </cell>
          <cell r="B6524" t="str">
            <v/>
          </cell>
          <cell r="D6524" t="str">
            <v/>
          </cell>
          <cell r="F6524">
            <v>0</v>
          </cell>
          <cell r="G6524">
            <v>0</v>
          </cell>
        </row>
        <row r="6525">
          <cell r="A6525" t="str">
            <v/>
          </cell>
          <cell r="B6525" t="str">
            <v/>
          </cell>
          <cell r="D6525" t="str">
            <v/>
          </cell>
          <cell r="F6525">
            <v>0</v>
          </cell>
          <cell r="G6525">
            <v>0</v>
          </cell>
        </row>
        <row r="6526">
          <cell r="F6526" t="str">
            <v>Total A</v>
          </cell>
          <cell r="G6526">
            <v>0</v>
          </cell>
        </row>
        <row r="6527">
          <cell r="C6527" t="str">
            <v>B - MANO DE OBRA</v>
          </cell>
        </row>
        <row r="6528">
          <cell r="A6528" t="str">
            <v/>
          </cell>
          <cell r="B6528" t="str">
            <v/>
          </cell>
          <cell r="D6528" t="str">
            <v/>
          </cell>
          <cell r="F6528">
            <v>0</v>
          </cell>
          <cell r="G6528">
            <v>0</v>
          </cell>
        </row>
        <row r="6529">
          <cell r="A6529" t="str">
            <v/>
          </cell>
          <cell r="B6529" t="str">
            <v/>
          </cell>
          <cell r="D6529" t="str">
            <v/>
          </cell>
          <cell r="F6529">
            <v>0</v>
          </cell>
          <cell r="G6529">
            <v>0</v>
          </cell>
        </row>
        <row r="6530">
          <cell r="A6530" t="str">
            <v/>
          </cell>
          <cell r="B6530" t="str">
            <v/>
          </cell>
          <cell r="D6530" t="str">
            <v/>
          </cell>
          <cell r="F6530">
            <v>0</v>
          </cell>
          <cell r="G6530">
            <v>0</v>
          </cell>
        </row>
        <row r="6531">
          <cell r="A6531" t="str">
            <v/>
          </cell>
          <cell r="B6531" t="str">
            <v/>
          </cell>
          <cell r="D6531" t="str">
            <v/>
          </cell>
          <cell r="F6531">
            <v>0</v>
          </cell>
          <cell r="G6531">
            <v>0</v>
          </cell>
        </row>
        <row r="6532">
          <cell r="A6532" t="str">
            <v/>
          </cell>
          <cell r="B6532" t="str">
            <v/>
          </cell>
          <cell r="D6532" t="str">
            <v/>
          </cell>
          <cell r="F6532">
            <v>0</v>
          </cell>
          <cell r="G6532">
            <v>0</v>
          </cell>
        </row>
        <row r="6533">
          <cell r="A6533" t="str">
            <v/>
          </cell>
          <cell r="B6533" t="str">
            <v/>
          </cell>
          <cell r="D6533" t="str">
            <v/>
          </cell>
          <cell r="F6533">
            <v>0</v>
          </cell>
          <cell r="G6533">
            <v>0</v>
          </cell>
        </row>
        <row r="6534">
          <cell r="A6534" t="str">
            <v/>
          </cell>
          <cell r="B6534" t="str">
            <v/>
          </cell>
          <cell r="D6534" t="str">
            <v/>
          </cell>
          <cell r="F6534">
            <v>0</v>
          </cell>
          <cell r="G6534">
            <v>0</v>
          </cell>
        </row>
        <row r="6535">
          <cell r="A6535" t="str">
            <v/>
          </cell>
          <cell r="B6535" t="str">
            <v/>
          </cell>
          <cell r="D6535" t="str">
            <v/>
          </cell>
          <cell r="F6535">
            <v>0</v>
          </cell>
          <cell r="G6535">
            <v>0</v>
          </cell>
        </row>
        <row r="6536">
          <cell r="F6536" t="str">
            <v>Total B</v>
          </cell>
          <cell r="G6536">
            <v>0</v>
          </cell>
        </row>
        <row r="6537">
          <cell r="C6537" t="str">
            <v>C - EQUIPOS</v>
          </cell>
        </row>
        <row r="6538">
          <cell r="A6538" t="str">
            <v/>
          </cell>
          <cell r="B6538" t="str">
            <v/>
          </cell>
          <cell r="D6538" t="str">
            <v/>
          </cell>
          <cell r="F6538">
            <v>0</v>
          </cell>
          <cell r="G6538">
            <v>0</v>
          </cell>
        </row>
        <row r="6539">
          <cell r="A6539" t="str">
            <v/>
          </cell>
          <cell r="B6539" t="str">
            <v/>
          </cell>
          <cell r="D6539" t="str">
            <v/>
          </cell>
          <cell r="F6539">
            <v>0</v>
          </cell>
          <cell r="G6539">
            <v>0</v>
          </cell>
        </row>
        <row r="6540">
          <cell r="A6540" t="str">
            <v/>
          </cell>
          <cell r="B6540" t="str">
            <v/>
          </cell>
          <cell r="D6540" t="str">
            <v/>
          </cell>
          <cell r="F6540">
            <v>0</v>
          </cell>
          <cell r="G6540">
            <v>0</v>
          </cell>
        </row>
        <row r="6541">
          <cell r="A6541" t="str">
            <v/>
          </cell>
          <cell r="B6541" t="str">
            <v/>
          </cell>
          <cell r="D6541" t="str">
            <v/>
          </cell>
          <cell r="F6541">
            <v>0</v>
          </cell>
          <cell r="G6541">
            <v>0</v>
          </cell>
        </row>
        <row r="6542">
          <cell r="A6542" t="str">
            <v/>
          </cell>
          <cell r="B6542" t="str">
            <v/>
          </cell>
          <cell r="D6542" t="str">
            <v/>
          </cell>
          <cell r="F6542">
            <v>0</v>
          </cell>
          <cell r="G6542">
            <v>0</v>
          </cell>
        </row>
        <row r="6543">
          <cell r="A6543" t="str">
            <v/>
          </cell>
          <cell r="B6543" t="str">
            <v/>
          </cell>
          <cell r="D6543" t="str">
            <v/>
          </cell>
          <cell r="F6543">
            <v>0</v>
          </cell>
          <cell r="G6543">
            <v>0</v>
          </cell>
        </row>
        <row r="6544">
          <cell r="A6544" t="str">
            <v/>
          </cell>
          <cell r="B6544" t="str">
            <v/>
          </cell>
          <cell r="D6544" t="str">
            <v/>
          </cell>
          <cell r="F6544">
            <v>0</v>
          </cell>
          <cell r="G6544">
            <v>0</v>
          </cell>
        </row>
        <row r="6545">
          <cell r="A6545" t="str">
            <v/>
          </cell>
          <cell r="B6545" t="str">
            <v/>
          </cell>
          <cell r="D6545" t="str">
            <v/>
          </cell>
          <cell r="F6545">
            <v>0</v>
          </cell>
          <cell r="G6545">
            <v>0</v>
          </cell>
        </row>
        <row r="6546">
          <cell r="A6546" t="str">
            <v/>
          </cell>
          <cell r="B6546" t="str">
            <v/>
          </cell>
          <cell r="D6546" t="str">
            <v/>
          </cell>
          <cell r="F6546">
            <v>0</v>
          </cell>
          <cell r="G6546">
            <v>0</v>
          </cell>
        </row>
        <row r="6547">
          <cell r="F6547" t="str">
            <v>Total C</v>
          </cell>
          <cell r="G6547">
            <v>0</v>
          </cell>
        </row>
        <row r="6549">
          <cell r="A6549" t="str">
            <v/>
          </cell>
          <cell r="B6549" t="str">
            <v/>
          </cell>
          <cell r="D6549" t="str">
            <v>Costo  Neto</v>
          </cell>
          <cell r="F6549" t="str">
            <v>Total D=A+B+C</v>
          </cell>
          <cell r="G6549">
            <v>0</v>
          </cell>
        </row>
        <row r="6551">
          <cell r="A6551" t="str">
            <v>ANALISIS DE PRECIOS</v>
          </cell>
        </row>
        <row r="6552">
          <cell r="A6552" t="str">
            <v>COMITENTE:</v>
          </cell>
          <cell r="B6552" t="str">
            <v>DIRECCIÓN DE INFRAESTRUCTURA ESCOLAR</v>
          </cell>
        </row>
        <row r="6553">
          <cell r="A6553" t="str">
            <v>CONTRATISTA:</v>
          </cell>
          <cell r="B6553">
            <v>0</v>
          </cell>
        </row>
        <row r="6554">
          <cell r="A6554" t="str">
            <v>OBRA:</v>
          </cell>
          <cell r="B6554" t="str">
            <v>ESCUELA 24 DE SEPTIEMBRE</v>
          </cell>
          <cell r="F6554" t="str">
            <v>PRECIOS A:</v>
          </cell>
          <cell r="G6554">
            <v>0</v>
          </cell>
        </row>
        <row r="6555">
          <cell r="A6555" t="str">
            <v>UBICACIÓN:</v>
          </cell>
          <cell r="B6555" t="str">
            <v>DEPARTAMENTO JACHAL</v>
          </cell>
        </row>
        <row r="6556">
          <cell r="A6556" t="str">
            <v>RUBRO:</v>
          </cell>
          <cell r="B6556" t="str">
            <v/>
          </cell>
          <cell r="C6556" t="str">
            <v/>
          </cell>
        </row>
        <row r="6557">
          <cell r="A6557" t="str">
            <v>ITEM:</v>
          </cell>
          <cell r="B6557" t="str">
            <v/>
          </cell>
          <cell r="C6557" t="str">
            <v/>
          </cell>
          <cell r="F6557" t="str">
            <v>UNIDAD:</v>
          </cell>
          <cell r="G6557" t="str">
            <v/>
          </cell>
        </row>
        <row r="6559">
          <cell r="A6559" t="str">
            <v>DATOS REDETERMINACION</v>
          </cell>
          <cell r="C6559" t="str">
            <v>DESIGNACION</v>
          </cell>
          <cell r="D6559" t="str">
            <v>U</v>
          </cell>
          <cell r="E6559" t="str">
            <v>Cantidad</v>
          </cell>
          <cell r="F6559" t="str">
            <v>$ Unitarios</v>
          </cell>
          <cell r="G6559" t="str">
            <v>$ Parcial</v>
          </cell>
        </row>
        <row r="6560">
          <cell r="A6560" t="str">
            <v>CÓDIGO</v>
          </cell>
          <cell r="B6560" t="str">
            <v>DESCRIPCIÓN</v>
          </cell>
        </row>
        <row r="6561">
          <cell r="C6561" t="str">
            <v>A - MATERIALES</v>
          </cell>
        </row>
        <row r="6562">
          <cell r="A6562" t="str">
            <v/>
          </cell>
          <cell r="B6562" t="str">
            <v/>
          </cell>
          <cell r="D6562" t="str">
            <v/>
          </cell>
          <cell r="F6562">
            <v>0</v>
          </cell>
          <cell r="G6562">
            <v>0</v>
          </cell>
        </row>
        <row r="6563">
          <cell r="A6563" t="str">
            <v/>
          </cell>
          <cell r="B6563" t="str">
            <v/>
          </cell>
          <cell r="D6563" t="str">
            <v/>
          </cell>
          <cell r="F6563">
            <v>0</v>
          </cell>
          <cell r="G6563">
            <v>0</v>
          </cell>
        </row>
        <row r="6564">
          <cell r="A6564" t="str">
            <v/>
          </cell>
          <cell r="B6564" t="str">
            <v/>
          </cell>
          <cell r="D6564" t="str">
            <v/>
          </cell>
          <cell r="F6564">
            <v>0</v>
          </cell>
          <cell r="G6564">
            <v>0</v>
          </cell>
        </row>
        <row r="6565">
          <cell r="A6565" t="str">
            <v/>
          </cell>
          <cell r="B6565" t="str">
            <v/>
          </cell>
          <cell r="D6565" t="str">
            <v/>
          </cell>
          <cell r="F6565">
            <v>0</v>
          </cell>
          <cell r="G6565">
            <v>0</v>
          </cell>
        </row>
        <row r="6566">
          <cell r="A6566" t="str">
            <v/>
          </cell>
          <cell r="B6566" t="str">
            <v/>
          </cell>
          <cell r="D6566" t="str">
            <v/>
          </cell>
          <cell r="F6566">
            <v>0</v>
          </cell>
          <cell r="G6566">
            <v>0</v>
          </cell>
        </row>
        <row r="6567">
          <cell r="A6567" t="str">
            <v/>
          </cell>
          <cell r="B6567" t="str">
            <v/>
          </cell>
          <cell r="D6567" t="str">
            <v/>
          </cell>
          <cell r="F6567">
            <v>0</v>
          </cell>
          <cell r="G6567">
            <v>0</v>
          </cell>
        </row>
        <row r="6568">
          <cell r="A6568" t="str">
            <v/>
          </cell>
          <cell r="B6568" t="str">
            <v/>
          </cell>
          <cell r="D6568" t="str">
            <v/>
          </cell>
          <cell r="F6568">
            <v>0</v>
          </cell>
          <cell r="G6568">
            <v>0</v>
          </cell>
        </row>
        <row r="6569">
          <cell r="A6569" t="str">
            <v/>
          </cell>
          <cell r="B6569" t="str">
            <v/>
          </cell>
          <cell r="D6569" t="str">
            <v/>
          </cell>
          <cell r="F6569">
            <v>0</v>
          </cell>
          <cell r="G6569">
            <v>0</v>
          </cell>
        </row>
        <row r="6570">
          <cell r="A6570" t="str">
            <v/>
          </cell>
          <cell r="B6570" t="str">
            <v/>
          </cell>
          <cell r="D6570" t="str">
            <v/>
          </cell>
          <cell r="F6570">
            <v>0</v>
          </cell>
          <cell r="G6570">
            <v>0</v>
          </cell>
        </row>
        <row r="6571">
          <cell r="A6571" t="str">
            <v/>
          </cell>
          <cell r="B6571" t="str">
            <v/>
          </cell>
          <cell r="D6571" t="str">
            <v/>
          </cell>
          <cell r="F6571">
            <v>0</v>
          </cell>
          <cell r="G6571">
            <v>0</v>
          </cell>
        </row>
        <row r="6572">
          <cell r="A6572" t="str">
            <v/>
          </cell>
          <cell r="B6572" t="str">
            <v/>
          </cell>
          <cell r="D6572" t="str">
            <v/>
          </cell>
          <cell r="F6572">
            <v>0</v>
          </cell>
          <cell r="G6572">
            <v>0</v>
          </cell>
        </row>
        <row r="6573">
          <cell r="A6573" t="str">
            <v/>
          </cell>
          <cell r="B6573" t="str">
            <v/>
          </cell>
          <cell r="D6573" t="str">
            <v/>
          </cell>
          <cell r="F6573">
            <v>0</v>
          </cell>
          <cell r="G6573">
            <v>0</v>
          </cell>
        </row>
        <row r="6574">
          <cell r="A6574" t="str">
            <v/>
          </cell>
          <cell r="B6574" t="str">
            <v/>
          </cell>
          <cell r="D6574" t="str">
            <v/>
          </cell>
          <cell r="F6574">
            <v>0</v>
          </cell>
          <cell r="G6574">
            <v>0</v>
          </cell>
        </row>
        <row r="6575">
          <cell r="A6575" t="str">
            <v/>
          </cell>
          <cell r="B6575" t="str">
            <v/>
          </cell>
          <cell r="D6575" t="str">
            <v/>
          </cell>
          <cell r="F6575">
            <v>0</v>
          </cell>
          <cell r="G6575">
            <v>0</v>
          </cell>
        </row>
        <row r="6576">
          <cell r="F6576" t="str">
            <v>Total A</v>
          </cell>
          <cell r="G6576">
            <v>0</v>
          </cell>
        </row>
        <row r="6577">
          <cell r="C6577" t="str">
            <v>B - MANO DE OBRA</v>
          </cell>
        </row>
        <row r="6578">
          <cell r="A6578" t="str">
            <v/>
          </cell>
          <cell r="B6578" t="str">
            <v/>
          </cell>
          <cell r="D6578" t="str">
            <v/>
          </cell>
          <cell r="F6578">
            <v>0</v>
          </cell>
          <cell r="G6578">
            <v>0</v>
          </cell>
        </row>
        <row r="6579">
          <cell r="A6579" t="str">
            <v/>
          </cell>
          <cell r="B6579" t="str">
            <v/>
          </cell>
          <cell r="D6579" t="str">
            <v/>
          </cell>
          <cell r="F6579">
            <v>0</v>
          </cell>
          <cell r="G6579">
            <v>0</v>
          </cell>
        </row>
        <row r="6580">
          <cell r="A6580" t="str">
            <v/>
          </cell>
          <cell r="B6580" t="str">
            <v/>
          </cell>
          <cell r="D6580" t="str">
            <v/>
          </cell>
          <cell r="F6580">
            <v>0</v>
          </cell>
          <cell r="G6580">
            <v>0</v>
          </cell>
        </row>
        <row r="6581">
          <cell r="A6581" t="str">
            <v/>
          </cell>
          <cell r="B6581" t="str">
            <v/>
          </cell>
          <cell r="D6581" t="str">
            <v/>
          </cell>
          <cell r="F6581">
            <v>0</v>
          </cell>
          <cell r="G6581">
            <v>0</v>
          </cell>
        </row>
        <row r="6582">
          <cell r="A6582" t="str">
            <v/>
          </cell>
          <cell r="B6582" t="str">
            <v/>
          </cell>
          <cell r="D6582" t="str">
            <v/>
          </cell>
          <cell r="F6582">
            <v>0</v>
          </cell>
          <cell r="G6582">
            <v>0</v>
          </cell>
        </row>
        <row r="6583">
          <cell r="A6583" t="str">
            <v/>
          </cell>
          <cell r="B6583" t="str">
            <v/>
          </cell>
          <cell r="D6583" t="str">
            <v/>
          </cell>
          <cell r="F6583">
            <v>0</v>
          </cell>
          <cell r="G6583">
            <v>0</v>
          </cell>
        </row>
        <row r="6584">
          <cell r="A6584" t="str">
            <v/>
          </cell>
          <cell r="B6584" t="str">
            <v/>
          </cell>
          <cell r="D6584" t="str">
            <v/>
          </cell>
          <cell r="F6584">
            <v>0</v>
          </cell>
          <cell r="G6584">
            <v>0</v>
          </cell>
        </row>
        <row r="6585">
          <cell r="A6585" t="str">
            <v/>
          </cell>
          <cell r="B6585" t="str">
            <v/>
          </cell>
          <cell r="D6585" t="str">
            <v/>
          </cell>
          <cell r="F6585">
            <v>0</v>
          </cell>
          <cell r="G6585">
            <v>0</v>
          </cell>
        </row>
        <row r="6586">
          <cell r="F6586" t="str">
            <v>Total B</v>
          </cell>
          <cell r="G6586">
            <v>0</v>
          </cell>
        </row>
        <row r="6587">
          <cell r="C6587" t="str">
            <v>C - EQUIPOS</v>
          </cell>
        </row>
        <row r="6588">
          <cell r="A6588" t="str">
            <v/>
          </cell>
          <cell r="B6588" t="str">
            <v/>
          </cell>
          <cell r="D6588" t="str">
            <v/>
          </cell>
          <cell r="F6588">
            <v>0</v>
          </cell>
          <cell r="G6588">
            <v>0</v>
          </cell>
        </row>
        <row r="6589">
          <cell r="A6589" t="str">
            <v/>
          </cell>
          <cell r="B6589" t="str">
            <v/>
          </cell>
          <cell r="D6589" t="str">
            <v/>
          </cell>
          <cell r="F6589">
            <v>0</v>
          </cell>
          <cell r="G6589">
            <v>0</v>
          </cell>
        </row>
        <row r="6590">
          <cell r="A6590" t="str">
            <v/>
          </cell>
          <cell r="B6590" t="str">
            <v/>
          </cell>
          <cell r="D6590" t="str">
            <v/>
          </cell>
          <cell r="F6590">
            <v>0</v>
          </cell>
          <cell r="G6590">
            <v>0</v>
          </cell>
        </row>
        <row r="6591">
          <cell r="A6591" t="str">
            <v/>
          </cell>
          <cell r="B6591" t="str">
            <v/>
          </cell>
          <cell r="D6591" t="str">
            <v/>
          </cell>
          <cell r="F6591">
            <v>0</v>
          </cell>
          <cell r="G6591">
            <v>0</v>
          </cell>
        </row>
        <row r="6592">
          <cell r="A6592" t="str">
            <v/>
          </cell>
          <cell r="B6592" t="str">
            <v/>
          </cell>
          <cell r="D6592" t="str">
            <v/>
          </cell>
          <cell r="F6592">
            <v>0</v>
          </cell>
          <cell r="G6592">
            <v>0</v>
          </cell>
        </row>
        <row r="6593">
          <cell r="A6593" t="str">
            <v/>
          </cell>
          <cell r="B6593" t="str">
            <v/>
          </cell>
          <cell r="D6593" t="str">
            <v/>
          </cell>
          <cell r="F6593">
            <v>0</v>
          </cell>
          <cell r="G6593">
            <v>0</v>
          </cell>
        </row>
        <row r="6594">
          <cell r="A6594" t="str">
            <v/>
          </cell>
          <cell r="B6594" t="str">
            <v/>
          </cell>
          <cell r="D6594" t="str">
            <v/>
          </cell>
          <cell r="F6594">
            <v>0</v>
          </cell>
          <cell r="G6594">
            <v>0</v>
          </cell>
        </row>
        <row r="6595">
          <cell r="A6595" t="str">
            <v/>
          </cell>
          <cell r="B6595" t="str">
            <v/>
          </cell>
          <cell r="D6595" t="str">
            <v/>
          </cell>
          <cell r="F6595">
            <v>0</v>
          </cell>
          <cell r="G6595">
            <v>0</v>
          </cell>
        </row>
        <row r="6596">
          <cell r="A6596" t="str">
            <v/>
          </cell>
          <cell r="B6596" t="str">
            <v/>
          </cell>
          <cell r="D6596" t="str">
            <v/>
          </cell>
          <cell r="F6596">
            <v>0</v>
          </cell>
          <cell r="G6596">
            <v>0</v>
          </cell>
        </row>
        <row r="6597">
          <cell r="F6597" t="str">
            <v>Total C</v>
          </cell>
          <cell r="G6597">
            <v>0</v>
          </cell>
        </row>
        <row r="6599">
          <cell r="A6599" t="str">
            <v/>
          </cell>
          <cell r="B6599" t="str">
            <v/>
          </cell>
          <cell r="D6599" t="str">
            <v>Costo  Neto</v>
          </cell>
          <cell r="F6599" t="str">
            <v>Total D=A+B+C</v>
          </cell>
          <cell r="G6599">
            <v>0</v>
          </cell>
        </row>
        <row r="6601">
          <cell r="A6601" t="str">
            <v>ANALISIS DE PRECIOS</v>
          </cell>
        </row>
        <row r="6602">
          <cell r="A6602" t="str">
            <v>COMITENTE:</v>
          </cell>
          <cell r="B6602" t="str">
            <v>DIRECCIÓN DE INFRAESTRUCTURA ESCOLAR</v>
          </cell>
        </row>
        <row r="6603">
          <cell r="A6603" t="str">
            <v>CONTRATISTA:</v>
          </cell>
          <cell r="B6603">
            <v>0</v>
          </cell>
        </row>
        <row r="6604">
          <cell r="A6604" t="str">
            <v>OBRA:</v>
          </cell>
          <cell r="B6604" t="str">
            <v>ESCUELA 24 DE SEPTIEMBRE</v>
          </cell>
          <cell r="F6604" t="str">
            <v>PRECIOS A:</v>
          </cell>
          <cell r="G6604">
            <v>0</v>
          </cell>
        </row>
        <row r="6605">
          <cell r="A6605" t="str">
            <v>UBICACIÓN:</v>
          </cell>
          <cell r="B6605" t="str">
            <v>DEPARTAMENTO JACHAL</v>
          </cell>
        </row>
        <row r="6606">
          <cell r="A6606" t="str">
            <v>RUBRO:</v>
          </cell>
          <cell r="B6606" t="str">
            <v/>
          </cell>
          <cell r="C6606" t="str">
            <v/>
          </cell>
        </row>
        <row r="6607">
          <cell r="A6607" t="str">
            <v>ITEM:</v>
          </cell>
          <cell r="B6607" t="str">
            <v/>
          </cell>
          <cell r="C6607" t="str">
            <v/>
          </cell>
          <cell r="F6607" t="str">
            <v>UNIDAD:</v>
          </cell>
          <cell r="G6607" t="str">
            <v/>
          </cell>
        </row>
        <row r="6609">
          <cell r="A6609" t="str">
            <v>DATOS REDETERMINACION</v>
          </cell>
          <cell r="C6609" t="str">
            <v>DESIGNACION</v>
          </cell>
          <cell r="D6609" t="str">
            <v>U</v>
          </cell>
          <cell r="E6609" t="str">
            <v>Cantidad</v>
          </cell>
          <cell r="F6609" t="str">
            <v>$ Unitarios</v>
          </cell>
          <cell r="G6609" t="str">
            <v>$ Parcial</v>
          </cell>
        </row>
        <row r="6610">
          <cell r="A6610" t="str">
            <v>CÓDIGO</v>
          </cell>
          <cell r="B6610" t="str">
            <v>DESCRIPCIÓN</v>
          </cell>
        </row>
        <row r="6611">
          <cell r="C6611" t="str">
            <v>A - MATERIALES</v>
          </cell>
        </row>
        <row r="6612">
          <cell r="A6612" t="str">
            <v/>
          </cell>
          <cell r="B6612" t="str">
            <v/>
          </cell>
          <cell r="D6612" t="str">
            <v/>
          </cell>
          <cell r="F6612">
            <v>0</v>
          </cell>
          <cell r="G6612">
            <v>0</v>
          </cell>
        </row>
        <row r="6613">
          <cell r="A6613" t="str">
            <v/>
          </cell>
          <cell r="B6613" t="str">
            <v/>
          </cell>
          <cell r="D6613" t="str">
            <v/>
          </cell>
          <cell r="F6613">
            <v>0</v>
          </cell>
          <cell r="G6613">
            <v>0</v>
          </cell>
        </row>
        <row r="6614">
          <cell r="A6614" t="str">
            <v/>
          </cell>
          <cell r="B6614" t="str">
            <v/>
          </cell>
          <cell r="D6614" t="str">
            <v/>
          </cell>
          <cell r="F6614">
            <v>0</v>
          </cell>
          <cell r="G6614">
            <v>0</v>
          </cell>
        </row>
        <row r="6615">
          <cell r="A6615" t="str">
            <v/>
          </cell>
          <cell r="B6615" t="str">
            <v/>
          </cell>
          <cell r="D6615" t="str">
            <v/>
          </cell>
          <cell r="F6615">
            <v>0</v>
          </cell>
          <cell r="G6615">
            <v>0</v>
          </cell>
        </row>
        <row r="6616">
          <cell r="A6616" t="str">
            <v/>
          </cell>
          <cell r="B6616" t="str">
            <v/>
          </cell>
          <cell r="D6616" t="str">
            <v/>
          </cell>
          <cell r="F6616">
            <v>0</v>
          </cell>
          <cell r="G6616">
            <v>0</v>
          </cell>
        </row>
        <row r="6617">
          <cell r="A6617" t="str">
            <v/>
          </cell>
          <cell r="B6617" t="str">
            <v/>
          </cell>
          <cell r="D6617" t="str">
            <v/>
          </cell>
          <cell r="F6617">
            <v>0</v>
          </cell>
          <cell r="G6617">
            <v>0</v>
          </cell>
        </row>
        <row r="6618">
          <cell r="A6618" t="str">
            <v/>
          </cell>
          <cell r="B6618" t="str">
            <v/>
          </cell>
          <cell r="D6618" t="str">
            <v/>
          </cell>
          <cell r="F6618">
            <v>0</v>
          </cell>
          <cell r="G6618">
            <v>0</v>
          </cell>
        </row>
        <row r="6619">
          <cell r="A6619" t="str">
            <v/>
          </cell>
          <cell r="B6619" t="str">
            <v/>
          </cell>
          <cell r="D6619" t="str">
            <v/>
          </cell>
          <cell r="F6619">
            <v>0</v>
          </cell>
          <cell r="G6619">
            <v>0</v>
          </cell>
        </row>
        <row r="6620">
          <cell r="A6620" t="str">
            <v/>
          </cell>
          <cell r="B6620" t="str">
            <v/>
          </cell>
          <cell r="D6620" t="str">
            <v/>
          </cell>
          <cell r="F6620">
            <v>0</v>
          </cell>
          <cell r="G6620">
            <v>0</v>
          </cell>
        </row>
        <row r="6621">
          <cell r="A6621" t="str">
            <v/>
          </cell>
          <cell r="B6621" t="str">
            <v/>
          </cell>
          <cell r="D6621" t="str">
            <v/>
          </cell>
          <cell r="F6621">
            <v>0</v>
          </cell>
          <cell r="G6621">
            <v>0</v>
          </cell>
        </row>
        <row r="6622">
          <cell r="A6622" t="str">
            <v/>
          </cell>
          <cell r="B6622" t="str">
            <v/>
          </cell>
          <cell r="D6622" t="str">
            <v/>
          </cell>
          <cell r="F6622">
            <v>0</v>
          </cell>
          <cell r="G6622">
            <v>0</v>
          </cell>
        </row>
        <row r="6623">
          <cell r="A6623" t="str">
            <v/>
          </cell>
          <cell r="B6623" t="str">
            <v/>
          </cell>
          <cell r="D6623" t="str">
            <v/>
          </cell>
          <cell r="F6623">
            <v>0</v>
          </cell>
          <cell r="G6623">
            <v>0</v>
          </cell>
        </row>
        <row r="6624">
          <cell r="A6624" t="str">
            <v/>
          </cell>
          <cell r="B6624" t="str">
            <v/>
          </cell>
          <cell r="D6624" t="str">
            <v/>
          </cell>
          <cell r="F6624">
            <v>0</v>
          </cell>
          <cell r="G6624">
            <v>0</v>
          </cell>
        </row>
        <row r="6625">
          <cell r="A6625" t="str">
            <v/>
          </cell>
          <cell r="B6625" t="str">
            <v/>
          </cell>
          <cell r="D6625" t="str">
            <v/>
          </cell>
          <cell r="F6625">
            <v>0</v>
          </cell>
          <cell r="G6625">
            <v>0</v>
          </cell>
        </row>
        <row r="6626">
          <cell r="F6626" t="str">
            <v>Total A</v>
          </cell>
          <cell r="G6626">
            <v>0</v>
          </cell>
        </row>
        <row r="6627">
          <cell r="C6627" t="str">
            <v>B - MANO DE OBRA</v>
          </cell>
        </row>
        <row r="6628">
          <cell r="A6628" t="str">
            <v/>
          </cell>
          <cell r="B6628" t="str">
            <v/>
          </cell>
          <cell r="D6628" t="str">
            <v/>
          </cell>
          <cell r="F6628">
            <v>0</v>
          </cell>
          <cell r="G6628">
            <v>0</v>
          </cell>
        </row>
        <row r="6629">
          <cell r="A6629" t="str">
            <v/>
          </cell>
          <cell r="B6629" t="str">
            <v/>
          </cell>
          <cell r="D6629" t="str">
            <v/>
          </cell>
          <cell r="F6629">
            <v>0</v>
          </cell>
          <cell r="G6629">
            <v>0</v>
          </cell>
        </row>
        <row r="6630">
          <cell r="A6630" t="str">
            <v/>
          </cell>
          <cell r="B6630" t="str">
            <v/>
          </cell>
          <cell r="D6630" t="str">
            <v/>
          </cell>
          <cell r="F6630">
            <v>0</v>
          </cell>
          <cell r="G6630">
            <v>0</v>
          </cell>
        </row>
        <row r="6631">
          <cell r="A6631" t="str">
            <v/>
          </cell>
          <cell r="B6631" t="str">
            <v/>
          </cell>
          <cell r="D6631" t="str">
            <v/>
          </cell>
          <cell r="F6631">
            <v>0</v>
          </cell>
          <cell r="G6631">
            <v>0</v>
          </cell>
        </row>
        <row r="6632">
          <cell r="A6632" t="str">
            <v/>
          </cell>
          <cell r="B6632" t="str">
            <v/>
          </cell>
          <cell r="D6632" t="str">
            <v/>
          </cell>
          <cell r="F6632">
            <v>0</v>
          </cell>
          <cell r="G6632">
            <v>0</v>
          </cell>
        </row>
        <row r="6633">
          <cell r="A6633" t="str">
            <v/>
          </cell>
          <cell r="B6633" t="str">
            <v/>
          </cell>
          <cell r="D6633" t="str">
            <v/>
          </cell>
          <cell r="F6633">
            <v>0</v>
          </cell>
          <cell r="G6633">
            <v>0</v>
          </cell>
        </row>
        <row r="6634">
          <cell r="A6634" t="str">
            <v/>
          </cell>
          <cell r="B6634" t="str">
            <v/>
          </cell>
          <cell r="D6634" t="str">
            <v/>
          </cell>
          <cell r="F6634">
            <v>0</v>
          </cell>
          <cell r="G6634">
            <v>0</v>
          </cell>
        </row>
        <row r="6635">
          <cell r="A6635" t="str">
            <v/>
          </cell>
          <cell r="B6635" t="str">
            <v/>
          </cell>
          <cell r="D6635" t="str">
            <v/>
          </cell>
          <cell r="F6635">
            <v>0</v>
          </cell>
          <cell r="G6635">
            <v>0</v>
          </cell>
        </row>
        <row r="6636">
          <cell r="F6636" t="str">
            <v>Total B</v>
          </cell>
          <cell r="G6636">
            <v>0</v>
          </cell>
        </row>
        <row r="6637">
          <cell r="C6637" t="str">
            <v>C - EQUIPOS</v>
          </cell>
        </row>
        <row r="6638">
          <cell r="A6638" t="str">
            <v/>
          </cell>
          <cell r="B6638" t="str">
            <v/>
          </cell>
          <cell r="D6638" t="str">
            <v/>
          </cell>
          <cell r="F6638">
            <v>0</v>
          </cell>
          <cell r="G6638">
            <v>0</v>
          </cell>
        </row>
        <row r="6639">
          <cell r="A6639" t="str">
            <v/>
          </cell>
          <cell r="B6639" t="str">
            <v/>
          </cell>
          <cell r="D6639" t="str">
            <v/>
          </cell>
          <cell r="F6639">
            <v>0</v>
          </cell>
          <cell r="G6639">
            <v>0</v>
          </cell>
        </row>
        <row r="6640">
          <cell r="A6640" t="str">
            <v/>
          </cell>
          <cell r="B6640" t="str">
            <v/>
          </cell>
          <cell r="D6640" t="str">
            <v/>
          </cell>
          <cell r="F6640">
            <v>0</v>
          </cell>
          <cell r="G6640">
            <v>0</v>
          </cell>
        </row>
        <row r="6641">
          <cell r="A6641" t="str">
            <v/>
          </cell>
          <cell r="B6641" t="str">
            <v/>
          </cell>
          <cell r="D6641" t="str">
            <v/>
          </cell>
          <cell r="F6641">
            <v>0</v>
          </cell>
          <cell r="G6641">
            <v>0</v>
          </cell>
        </row>
        <row r="6642">
          <cell r="A6642" t="str">
            <v/>
          </cell>
          <cell r="B6642" t="str">
            <v/>
          </cell>
          <cell r="D6642" t="str">
            <v/>
          </cell>
          <cell r="F6642">
            <v>0</v>
          </cell>
          <cell r="G6642">
            <v>0</v>
          </cell>
        </row>
        <row r="6643">
          <cell r="A6643" t="str">
            <v/>
          </cell>
          <cell r="B6643" t="str">
            <v/>
          </cell>
          <cell r="D6643" t="str">
            <v/>
          </cell>
          <cell r="F6643">
            <v>0</v>
          </cell>
          <cell r="G6643">
            <v>0</v>
          </cell>
        </row>
        <row r="6644">
          <cell r="A6644" t="str">
            <v/>
          </cell>
          <cell r="B6644" t="str">
            <v/>
          </cell>
          <cell r="D6644" t="str">
            <v/>
          </cell>
          <cell r="F6644">
            <v>0</v>
          </cell>
          <cell r="G6644">
            <v>0</v>
          </cell>
        </row>
        <row r="6645">
          <cell r="A6645" t="str">
            <v/>
          </cell>
          <cell r="B6645" t="str">
            <v/>
          </cell>
          <cell r="D6645" t="str">
            <v/>
          </cell>
          <cell r="F6645">
            <v>0</v>
          </cell>
          <cell r="G6645">
            <v>0</v>
          </cell>
        </row>
        <row r="6646">
          <cell r="A6646" t="str">
            <v/>
          </cell>
          <cell r="B6646" t="str">
            <v/>
          </cell>
          <cell r="D6646" t="str">
            <v/>
          </cell>
          <cell r="F6646">
            <v>0</v>
          </cell>
          <cell r="G6646">
            <v>0</v>
          </cell>
        </row>
        <row r="6647">
          <cell r="F6647" t="str">
            <v>Total C</v>
          </cell>
          <cell r="G6647">
            <v>0</v>
          </cell>
        </row>
        <row r="6649">
          <cell r="A6649" t="str">
            <v/>
          </cell>
          <cell r="B6649" t="str">
            <v/>
          </cell>
          <cell r="D6649" t="str">
            <v>Costo  Neto</v>
          </cell>
          <cell r="F6649" t="str">
            <v>Total D=A+B+C</v>
          </cell>
          <cell r="G6649">
            <v>0</v>
          </cell>
        </row>
        <row r="6651">
          <cell r="A6651" t="str">
            <v>ANALISIS DE PRECIOS</v>
          </cell>
        </row>
        <row r="6652">
          <cell r="A6652" t="str">
            <v>COMITENTE:</v>
          </cell>
          <cell r="B6652" t="str">
            <v>DIRECCIÓN DE INFRAESTRUCTURA ESCOLAR</v>
          </cell>
        </row>
        <row r="6653">
          <cell r="A6653" t="str">
            <v>CONTRATISTA:</v>
          </cell>
          <cell r="B6653">
            <v>0</v>
          </cell>
        </row>
        <row r="6654">
          <cell r="A6654" t="str">
            <v>OBRA:</v>
          </cell>
          <cell r="B6654" t="str">
            <v>ESCUELA 24 DE SEPTIEMBRE</v>
          </cell>
          <cell r="F6654" t="str">
            <v>PRECIOS A:</v>
          </cell>
          <cell r="G6654">
            <v>0</v>
          </cell>
        </row>
        <row r="6655">
          <cell r="A6655" t="str">
            <v>UBICACIÓN:</v>
          </cell>
          <cell r="B6655" t="str">
            <v>DEPARTAMENTO JACHAL</v>
          </cell>
        </row>
        <row r="6656">
          <cell r="A6656" t="str">
            <v>RUBRO:</v>
          </cell>
          <cell r="B6656" t="str">
            <v/>
          </cell>
          <cell r="C6656" t="str">
            <v/>
          </cell>
        </row>
        <row r="6657">
          <cell r="A6657" t="str">
            <v>ITEM:</v>
          </cell>
          <cell r="B6657" t="str">
            <v/>
          </cell>
          <cell r="C6657" t="str">
            <v/>
          </cell>
          <cell r="F6657" t="str">
            <v>UNIDAD:</v>
          </cell>
          <cell r="G6657" t="str">
            <v/>
          </cell>
        </row>
        <row r="6659">
          <cell r="A6659" t="str">
            <v>DATOS REDETERMINACION</v>
          </cell>
          <cell r="C6659" t="str">
            <v>DESIGNACION</v>
          </cell>
          <cell r="D6659" t="str">
            <v>U</v>
          </cell>
          <cell r="E6659" t="str">
            <v>Cantidad</v>
          </cell>
          <cell r="F6659" t="str">
            <v>$ Unitarios</v>
          </cell>
          <cell r="G6659" t="str">
            <v>$ Parcial</v>
          </cell>
        </row>
        <row r="6660">
          <cell r="A6660" t="str">
            <v>CÓDIGO</v>
          </cell>
          <cell r="B6660" t="str">
            <v>DESCRIPCIÓN</v>
          </cell>
        </row>
        <row r="6661">
          <cell r="C6661" t="str">
            <v>A - MATERIALES</v>
          </cell>
        </row>
        <row r="6662">
          <cell r="A6662" t="str">
            <v/>
          </cell>
          <cell r="B6662" t="str">
            <v/>
          </cell>
          <cell r="D6662" t="str">
            <v/>
          </cell>
          <cell r="F6662">
            <v>0</v>
          </cell>
          <cell r="G6662">
            <v>0</v>
          </cell>
        </row>
        <row r="6663">
          <cell r="A6663" t="str">
            <v/>
          </cell>
          <cell r="B6663" t="str">
            <v/>
          </cell>
          <cell r="D6663" t="str">
            <v/>
          </cell>
          <cell r="F6663">
            <v>0</v>
          </cell>
          <cell r="G6663">
            <v>0</v>
          </cell>
        </row>
        <row r="6664">
          <cell r="A6664" t="str">
            <v/>
          </cell>
          <cell r="B6664" t="str">
            <v/>
          </cell>
          <cell r="D6664" t="str">
            <v/>
          </cell>
          <cell r="F6664">
            <v>0</v>
          </cell>
          <cell r="G6664">
            <v>0</v>
          </cell>
        </row>
        <row r="6665">
          <cell r="A6665" t="str">
            <v/>
          </cell>
          <cell r="B6665" t="str">
            <v/>
          </cell>
          <cell r="D6665" t="str">
            <v/>
          </cell>
          <cell r="F6665">
            <v>0</v>
          </cell>
          <cell r="G6665">
            <v>0</v>
          </cell>
        </row>
        <row r="6666">
          <cell r="A6666" t="str">
            <v/>
          </cell>
          <cell r="B6666" t="str">
            <v/>
          </cell>
          <cell r="D6666" t="str">
            <v/>
          </cell>
          <cell r="F6666">
            <v>0</v>
          </cell>
          <cell r="G6666">
            <v>0</v>
          </cell>
        </row>
        <row r="6667">
          <cell r="A6667" t="str">
            <v/>
          </cell>
          <cell r="B6667" t="str">
            <v/>
          </cell>
          <cell r="D6667" t="str">
            <v/>
          </cell>
          <cell r="F6667">
            <v>0</v>
          </cell>
          <cell r="G6667">
            <v>0</v>
          </cell>
        </row>
        <row r="6668">
          <cell r="A6668" t="str">
            <v/>
          </cell>
          <cell r="B6668" t="str">
            <v/>
          </cell>
          <cell r="D6668" t="str">
            <v/>
          </cell>
          <cell r="F6668">
            <v>0</v>
          </cell>
          <cell r="G6668">
            <v>0</v>
          </cell>
        </row>
        <row r="6669">
          <cell r="A6669" t="str">
            <v/>
          </cell>
          <cell r="B6669" t="str">
            <v/>
          </cell>
          <cell r="D6669" t="str">
            <v/>
          </cell>
          <cell r="F6669">
            <v>0</v>
          </cell>
          <cell r="G6669">
            <v>0</v>
          </cell>
        </row>
        <row r="6670">
          <cell r="A6670" t="str">
            <v/>
          </cell>
          <cell r="B6670" t="str">
            <v/>
          </cell>
          <cell r="D6670" t="str">
            <v/>
          </cell>
          <cell r="F6670">
            <v>0</v>
          </cell>
          <cell r="G6670">
            <v>0</v>
          </cell>
        </row>
        <row r="6671">
          <cell r="A6671" t="str">
            <v/>
          </cell>
          <cell r="B6671" t="str">
            <v/>
          </cell>
          <cell r="D6671" t="str">
            <v/>
          </cell>
          <cell r="F6671">
            <v>0</v>
          </cell>
          <cell r="G6671">
            <v>0</v>
          </cell>
        </row>
        <row r="6672">
          <cell r="A6672" t="str">
            <v/>
          </cell>
          <cell r="B6672" t="str">
            <v/>
          </cell>
          <cell r="D6672" t="str">
            <v/>
          </cell>
          <cell r="F6672">
            <v>0</v>
          </cell>
          <cell r="G6672">
            <v>0</v>
          </cell>
        </row>
        <row r="6673">
          <cell r="A6673" t="str">
            <v/>
          </cell>
          <cell r="B6673" t="str">
            <v/>
          </cell>
          <cell r="D6673" t="str">
            <v/>
          </cell>
          <cell r="F6673">
            <v>0</v>
          </cell>
          <cell r="G6673">
            <v>0</v>
          </cell>
        </row>
        <row r="6674">
          <cell r="A6674" t="str">
            <v/>
          </cell>
          <cell r="B6674" t="str">
            <v/>
          </cell>
          <cell r="D6674" t="str">
            <v/>
          </cell>
          <cell r="F6674">
            <v>0</v>
          </cell>
          <cell r="G6674">
            <v>0</v>
          </cell>
        </row>
        <row r="6675">
          <cell r="A6675" t="str">
            <v/>
          </cell>
          <cell r="B6675" t="str">
            <v/>
          </cell>
          <cell r="D6675" t="str">
            <v/>
          </cell>
          <cell r="F6675">
            <v>0</v>
          </cell>
          <cell r="G6675">
            <v>0</v>
          </cell>
        </row>
        <row r="6676">
          <cell r="F6676" t="str">
            <v>Total A</v>
          </cell>
          <cell r="G6676">
            <v>0</v>
          </cell>
        </row>
        <row r="6677">
          <cell r="C6677" t="str">
            <v>B - MANO DE OBRA</v>
          </cell>
        </row>
        <row r="6678">
          <cell r="A6678" t="str">
            <v/>
          </cell>
          <cell r="B6678" t="str">
            <v/>
          </cell>
          <cell r="D6678" t="str">
            <v/>
          </cell>
          <cell r="F6678">
            <v>0</v>
          </cell>
          <cell r="G6678">
            <v>0</v>
          </cell>
        </row>
        <row r="6679">
          <cell r="A6679" t="str">
            <v/>
          </cell>
          <cell r="B6679" t="str">
            <v/>
          </cell>
          <cell r="D6679" t="str">
            <v/>
          </cell>
          <cell r="F6679">
            <v>0</v>
          </cell>
          <cell r="G6679">
            <v>0</v>
          </cell>
        </row>
        <row r="6680">
          <cell r="A6680" t="str">
            <v/>
          </cell>
          <cell r="B6680" t="str">
            <v/>
          </cell>
          <cell r="D6680" t="str">
            <v/>
          </cell>
          <cell r="F6680">
            <v>0</v>
          </cell>
          <cell r="G6680">
            <v>0</v>
          </cell>
        </row>
        <row r="6681">
          <cell r="A6681" t="str">
            <v/>
          </cell>
          <cell r="B6681" t="str">
            <v/>
          </cell>
          <cell r="D6681" t="str">
            <v/>
          </cell>
          <cell r="F6681">
            <v>0</v>
          </cell>
          <cell r="G6681">
            <v>0</v>
          </cell>
        </row>
        <row r="6682">
          <cell r="A6682" t="str">
            <v/>
          </cell>
          <cell r="B6682" t="str">
            <v/>
          </cell>
          <cell r="D6682" t="str">
            <v/>
          </cell>
          <cell r="F6682">
            <v>0</v>
          </cell>
          <cell r="G6682">
            <v>0</v>
          </cell>
        </row>
        <row r="6683">
          <cell r="A6683" t="str">
            <v/>
          </cell>
          <cell r="B6683" t="str">
            <v/>
          </cell>
          <cell r="D6683" t="str">
            <v/>
          </cell>
          <cell r="F6683">
            <v>0</v>
          </cell>
          <cell r="G6683">
            <v>0</v>
          </cell>
        </row>
        <row r="6684">
          <cell r="A6684" t="str">
            <v/>
          </cell>
          <cell r="B6684" t="str">
            <v/>
          </cell>
          <cell r="D6684" t="str">
            <v/>
          </cell>
          <cell r="F6684">
            <v>0</v>
          </cell>
          <cell r="G6684">
            <v>0</v>
          </cell>
        </row>
        <row r="6685">
          <cell r="A6685" t="str">
            <v/>
          </cell>
          <cell r="B6685" t="str">
            <v/>
          </cell>
          <cell r="D6685" t="str">
            <v/>
          </cell>
          <cell r="F6685">
            <v>0</v>
          </cell>
          <cell r="G6685">
            <v>0</v>
          </cell>
        </row>
        <row r="6686">
          <cell r="F6686" t="str">
            <v>Total B</v>
          </cell>
          <cell r="G6686">
            <v>0</v>
          </cell>
        </row>
        <row r="6687">
          <cell r="C6687" t="str">
            <v>C - EQUIPOS</v>
          </cell>
        </row>
        <row r="6688">
          <cell r="A6688" t="str">
            <v/>
          </cell>
          <cell r="B6688" t="str">
            <v/>
          </cell>
          <cell r="D6688" t="str">
            <v/>
          </cell>
          <cell r="F6688">
            <v>0</v>
          </cell>
          <cell r="G6688">
            <v>0</v>
          </cell>
        </row>
        <row r="6689">
          <cell r="A6689" t="str">
            <v/>
          </cell>
          <cell r="B6689" t="str">
            <v/>
          </cell>
          <cell r="D6689" t="str">
            <v/>
          </cell>
          <cell r="F6689">
            <v>0</v>
          </cell>
          <cell r="G6689">
            <v>0</v>
          </cell>
        </row>
        <row r="6690">
          <cell r="A6690" t="str">
            <v/>
          </cell>
          <cell r="B6690" t="str">
            <v/>
          </cell>
          <cell r="D6690" t="str">
            <v/>
          </cell>
          <cell r="F6690">
            <v>0</v>
          </cell>
          <cell r="G6690">
            <v>0</v>
          </cell>
        </row>
        <row r="6691">
          <cell r="A6691" t="str">
            <v/>
          </cell>
          <cell r="B6691" t="str">
            <v/>
          </cell>
          <cell r="D6691" t="str">
            <v/>
          </cell>
          <cell r="F6691">
            <v>0</v>
          </cell>
          <cell r="G6691">
            <v>0</v>
          </cell>
        </row>
        <row r="6692">
          <cell r="A6692" t="str">
            <v/>
          </cell>
          <cell r="B6692" t="str">
            <v/>
          </cell>
          <cell r="D6692" t="str">
            <v/>
          </cell>
          <cell r="F6692">
            <v>0</v>
          </cell>
          <cell r="G6692">
            <v>0</v>
          </cell>
        </row>
        <row r="6693">
          <cell r="A6693" t="str">
            <v/>
          </cell>
          <cell r="B6693" t="str">
            <v/>
          </cell>
          <cell r="D6693" t="str">
            <v/>
          </cell>
          <cell r="F6693">
            <v>0</v>
          </cell>
          <cell r="G6693">
            <v>0</v>
          </cell>
        </row>
        <row r="6694">
          <cell r="A6694" t="str">
            <v/>
          </cell>
          <cell r="B6694" t="str">
            <v/>
          </cell>
          <cell r="D6694" t="str">
            <v/>
          </cell>
          <cell r="F6694">
            <v>0</v>
          </cell>
          <cell r="G6694">
            <v>0</v>
          </cell>
        </row>
        <row r="6695">
          <cell r="A6695" t="str">
            <v/>
          </cell>
          <cell r="B6695" t="str">
            <v/>
          </cell>
          <cell r="D6695" t="str">
            <v/>
          </cell>
          <cell r="F6695">
            <v>0</v>
          </cell>
          <cell r="G6695">
            <v>0</v>
          </cell>
        </row>
        <row r="6696">
          <cell r="A6696" t="str">
            <v/>
          </cell>
          <cell r="B6696" t="str">
            <v/>
          </cell>
          <cell r="D6696" t="str">
            <v/>
          </cell>
          <cell r="F6696">
            <v>0</v>
          </cell>
          <cell r="G6696">
            <v>0</v>
          </cell>
        </row>
        <row r="6697">
          <cell r="F6697" t="str">
            <v>Total C</v>
          </cell>
          <cell r="G6697">
            <v>0</v>
          </cell>
        </row>
        <row r="6699">
          <cell r="A6699" t="str">
            <v/>
          </cell>
          <cell r="B6699" t="str">
            <v/>
          </cell>
          <cell r="D6699" t="str">
            <v>Costo  Neto</v>
          </cell>
          <cell r="F6699" t="str">
            <v>Total D=A+B+C</v>
          </cell>
          <cell r="G6699">
            <v>0</v>
          </cell>
        </row>
        <row r="6701">
          <cell r="A6701" t="str">
            <v>ANALISIS DE PRECIOS</v>
          </cell>
        </row>
        <row r="6702">
          <cell r="A6702" t="str">
            <v>COMITENTE:</v>
          </cell>
          <cell r="B6702" t="str">
            <v>DIRECCIÓN DE INFRAESTRUCTURA ESCOLAR</v>
          </cell>
        </row>
        <row r="6703">
          <cell r="A6703" t="str">
            <v>CONTRATISTA:</v>
          </cell>
          <cell r="B6703">
            <v>0</v>
          </cell>
        </row>
        <row r="6704">
          <cell r="A6704" t="str">
            <v>OBRA:</v>
          </cell>
          <cell r="B6704" t="str">
            <v>ESCUELA 24 DE SEPTIEMBRE</v>
          </cell>
          <cell r="F6704" t="str">
            <v>PRECIOS A:</v>
          </cell>
          <cell r="G6704">
            <v>0</v>
          </cell>
        </row>
        <row r="6705">
          <cell r="A6705" t="str">
            <v>UBICACIÓN:</v>
          </cell>
          <cell r="B6705" t="str">
            <v>DEPARTAMENTO JACHAL</v>
          </cell>
        </row>
        <row r="6706">
          <cell r="A6706" t="str">
            <v>RUBRO:</v>
          </cell>
          <cell r="B6706" t="str">
            <v/>
          </cell>
          <cell r="C6706" t="str">
            <v/>
          </cell>
        </row>
        <row r="6707">
          <cell r="A6707" t="str">
            <v>ITEM:</v>
          </cell>
          <cell r="B6707" t="str">
            <v/>
          </cell>
          <cell r="C6707" t="str">
            <v/>
          </cell>
          <cell r="F6707" t="str">
            <v>UNIDAD:</v>
          </cell>
          <cell r="G6707" t="str">
            <v/>
          </cell>
        </row>
        <row r="6709">
          <cell r="A6709" t="str">
            <v>DATOS REDETERMINACION</v>
          </cell>
          <cell r="C6709" t="str">
            <v>DESIGNACION</v>
          </cell>
          <cell r="D6709" t="str">
            <v>U</v>
          </cell>
          <cell r="E6709" t="str">
            <v>Cantidad</v>
          </cell>
          <cell r="F6709" t="str">
            <v>$ Unitarios</v>
          </cell>
          <cell r="G6709" t="str">
            <v>$ Parcial</v>
          </cell>
        </row>
        <row r="6710">
          <cell r="A6710" t="str">
            <v>CÓDIGO</v>
          </cell>
          <cell r="B6710" t="str">
            <v>DESCRIPCIÓN</v>
          </cell>
        </row>
        <row r="6711">
          <cell r="C6711" t="str">
            <v>A - MATERIALES</v>
          </cell>
        </row>
        <row r="6712">
          <cell r="A6712" t="str">
            <v/>
          </cell>
          <cell r="B6712" t="str">
            <v/>
          </cell>
          <cell r="D6712" t="str">
            <v/>
          </cell>
          <cell r="F6712">
            <v>0</v>
          </cell>
          <cell r="G6712">
            <v>0</v>
          </cell>
        </row>
        <row r="6713">
          <cell r="A6713" t="str">
            <v/>
          </cell>
          <cell r="B6713" t="str">
            <v/>
          </cell>
          <cell r="D6713" t="str">
            <v/>
          </cell>
          <cell r="F6713">
            <v>0</v>
          </cell>
          <cell r="G6713">
            <v>0</v>
          </cell>
        </row>
        <row r="6714">
          <cell r="A6714" t="str">
            <v/>
          </cell>
          <cell r="B6714" t="str">
            <v/>
          </cell>
          <cell r="D6714" t="str">
            <v/>
          </cell>
          <cell r="F6714">
            <v>0</v>
          </cell>
          <cell r="G6714">
            <v>0</v>
          </cell>
        </row>
        <row r="6715">
          <cell r="A6715" t="str">
            <v/>
          </cell>
          <cell r="B6715" t="str">
            <v/>
          </cell>
          <cell r="D6715" t="str">
            <v/>
          </cell>
          <cell r="F6715">
            <v>0</v>
          </cell>
          <cell r="G6715">
            <v>0</v>
          </cell>
        </row>
        <row r="6716">
          <cell r="A6716" t="str">
            <v/>
          </cell>
          <cell r="B6716" t="str">
            <v/>
          </cell>
          <cell r="D6716" t="str">
            <v/>
          </cell>
          <cell r="F6716">
            <v>0</v>
          </cell>
          <cell r="G6716">
            <v>0</v>
          </cell>
        </row>
        <row r="6717">
          <cell r="A6717" t="str">
            <v/>
          </cell>
          <cell r="B6717" t="str">
            <v/>
          </cell>
          <cell r="D6717" t="str">
            <v/>
          </cell>
          <cell r="F6717">
            <v>0</v>
          </cell>
          <cell r="G6717">
            <v>0</v>
          </cell>
        </row>
        <row r="6718">
          <cell r="A6718" t="str">
            <v/>
          </cell>
          <cell r="B6718" t="str">
            <v/>
          </cell>
          <cell r="D6718" t="str">
            <v/>
          </cell>
          <cell r="F6718">
            <v>0</v>
          </cell>
          <cell r="G6718">
            <v>0</v>
          </cell>
        </row>
        <row r="6719">
          <cell r="A6719" t="str">
            <v/>
          </cell>
          <cell r="B6719" t="str">
            <v/>
          </cell>
          <cell r="D6719" t="str">
            <v/>
          </cell>
          <cell r="F6719">
            <v>0</v>
          </cell>
          <cell r="G6719">
            <v>0</v>
          </cell>
        </row>
        <row r="6720">
          <cell r="A6720" t="str">
            <v/>
          </cell>
          <cell r="B6720" t="str">
            <v/>
          </cell>
          <cell r="D6720" t="str">
            <v/>
          </cell>
          <cell r="F6720">
            <v>0</v>
          </cell>
          <cell r="G6720">
            <v>0</v>
          </cell>
        </row>
        <row r="6721">
          <cell r="A6721" t="str">
            <v/>
          </cell>
          <cell r="B6721" t="str">
            <v/>
          </cell>
          <cell r="D6721" t="str">
            <v/>
          </cell>
          <cell r="F6721">
            <v>0</v>
          </cell>
          <cell r="G6721">
            <v>0</v>
          </cell>
        </row>
        <row r="6722">
          <cell r="A6722" t="str">
            <v/>
          </cell>
          <cell r="B6722" t="str">
            <v/>
          </cell>
          <cell r="D6722" t="str">
            <v/>
          </cell>
          <cell r="F6722">
            <v>0</v>
          </cell>
          <cell r="G6722">
            <v>0</v>
          </cell>
        </row>
        <row r="6723">
          <cell r="A6723" t="str">
            <v/>
          </cell>
          <cell r="B6723" t="str">
            <v/>
          </cell>
          <cell r="D6723" t="str">
            <v/>
          </cell>
          <cell r="F6723">
            <v>0</v>
          </cell>
          <cell r="G6723">
            <v>0</v>
          </cell>
        </row>
        <row r="6724">
          <cell r="A6724" t="str">
            <v/>
          </cell>
          <cell r="B6724" t="str">
            <v/>
          </cell>
          <cell r="D6724" t="str">
            <v/>
          </cell>
          <cell r="F6724">
            <v>0</v>
          </cell>
          <cell r="G6724">
            <v>0</v>
          </cell>
        </row>
        <row r="6725">
          <cell r="A6725" t="str">
            <v/>
          </cell>
          <cell r="B6725" t="str">
            <v/>
          </cell>
          <cell r="D6725" t="str">
            <v/>
          </cell>
          <cell r="F6725">
            <v>0</v>
          </cell>
          <cell r="G6725">
            <v>0</v>
          </cell>
        </row>
        <row r="6726">
          <cell r="F6726" t="str">
            <v>Total A</v>
          </cell>
          <cell r="G6726">
            <v>0</v>
          </cell>
        </row>
        <row r="6727">
          <cell r="C6727" t="str">
            <v>B - MANO DE OBRA</v>
          </cell>
        </row>
        <row r="6728">
          <cell r="A6728" t="str">
            <v/>
          </cell>
          <cell r="B6728" t="str">
            <v/>
          </cell>
          <cell r="D6728" t="str">
            <v/>
          </cell>
          <cell r="F6728">
            <v>0</v>
          </cell>
          <cell r="G6728">
            <v>0</v>
          </cell>
        </row>
        <row r="6729">
          <cell r="A6729" t="str">
            <v/>
          </cell>
          <cell r="B6729" t="str">
            <v/>
          </cell>
          <cell r="D6729" t="str">
            <v/>
          </cell>
          <cell r="F6729">
            <v>0</v>
          </cell>
          <cell r="G6729">
            <v>0</v>
          </cell>
        </row>
        <row r="6730">
          <cell r="A6730" t="str">
            <v/>
          </cell>
          <cell r="B6730" t="str">
            <v/>
          </cell>
          <cell r="D6730" t="str">
            <v/>
          </cell>
          <cell r="F6730">
            <v>0</v>
          </cell>
          <cell r="G6730">
            <v>0</v>
          </cell>
        </row>
        <row r="6731">
          <cell r="A6731" t="str">
            <v/>
          </cell>
          <cell r="B6731" t="str">
            <v/>
          </cell>
          <cell r="D6731" t="str">
            <v/>
          </cell>
          <cell r="F6731">
            <v>0</v>
          </cell>
          <cell r="G6731">
            <v>0</v>
          </cell>
        </row>
        <row r="6732">
          <cell r="A6732" t="str">
            <v/>
          </cell>
          <cell r="B6732" t="str">
            <v/>
          </cell>
          <cell r="D6732" t="str">
            <v/>
          </cell>
          <cell r="F6732">
            <v>0</v>
          </cell>
          <cell r="G6732">
            <v>0</v>
          </cell>
        </row>
        <row r="6733">
          <cell r="A6733" t="str">
            <v/>
          </cell>
          <cell r="B6733" t="str">
            <v/>
          </cell>
          <cell r="D6733" t="str">
            <v/>
          </cell>
          <cell r="F6733">
            <v>0</v>
          </cell>
          <cell r="G6733">
            <v>0</v>
          </cell>
        </row>
        <row r="6734">
          <cell r="A6734" t="str">
            <v/>
          </cell>
          <cell r="B6734" t="str">
            <v/>
          </cell>
          <cell r="D6734" t="str">
            <v/>
          </cell>
          <cell r="F6734">
            <v>0</v>
          </cell>
          <cell r="G6734">
            <v>0</v>
          </cell>
        </row>
        <row r="6735">
          <cell r="A6735" t="str">
            <v/>
          </cell>
          <cell r="B6735" t="str">
            <v/>
          </cell>
          <cell r="D6735" t="str">
            <v/>
          </cell>
          <cell r="F6735">
            <v>0</v>
          </cell>
          <cell r="G6735">
            <v>0</v>
          </cell>
        </row>
        <row r="6736">
          <cell r="F6736" t="str">
            <v>Total B</v>
          </cell>
          <cell r="G6736">
            <v>0</v>
          </cell>
        </row>
        <row r="6737">
          <cell r="C6737" t="str">
            <v>C - EQUIPOS</v>
          </cell>
        </row>
        <row r="6738">
          <cell r="A6738" t="str">
            <v/>
          </cell>
          <cell r="B6738" t="str">
            <v/>
          </cell>
          <cell r="D6738" t="str">
            <v/>
          </cell>
          <cell r="F6738">
            <v>0</v>
          </cell>
          <cell r="G6738">
            <v>0</v>
          </cell>
        </row>
        <row r="6739">
          <cell r="A6739" t="str">
            <v/>
          </cell>
          <cell r="B6739" t="str">
            <v/>
          </cell>
          <cell r="D6739" t="str">
            <v/>
          </cell>
          <cell r="F6739">
            <v>0</v>
          </cell>
          <cell r="G6739">
            <v>0</v>
          </cell>
        </row>
        <row r="6740">
          <cell r="A6740" t="str">
            <v/>
          </cell>
          <cell r="B6740" t="str">
            <v/>
          </cell>
          <cell r="D6740" t="str">
            <v/>
          </cell>
          <cell r="F6740">
            <v>0</v>
          </cell>
          <cell r="G6740">
            <v>0</v>
          </cell>
        </row>
        <row r="6741">
          <cell r="A6741" t="str">
            <v/>
          </cell>
          <cell r="B6741" t="str">
            <v/>
          </cell>
          <cell r="D6741" t="str">
            <v/>
          </cell>
          <cell r="F6741">
            <v>0</v>
          </cell>
          <cell r="G6741">
            <v>0</v>
          </cell>
        </row>
        <row r="6742">
          <cell r="A6742" t="str">
            <v/>
          </cell>
          <cell r="B6742" t="str">
            <v/>
          </cell>
          <cell r="D6742" t="str">
            <v/>
          </cell>
          <cell r="F6742">
            <v>0</v>
          </cell>
          <cell r="G6742">
            <v>0</v>
          </cell>
        </row>
        <row r="6743">
          <cell r="A6743" t="str">
            <v/>
          </cell>
          <cell r="B6743" t="str">
            <v/>
          </cell>
          <cell r="D6743" t="str">
            <v/>
          </cell>
          <cell r="F6743">
            <v>0</v>
          </cell>
          <cell r="G6743">
            <v>0</v>
          </cell>
        </row>
        <row r="6744">
          <cell r="A6744" t="str">
            <v/>
          </cell>
          <cell r="B6744" t="str">
            <v/>
          </cell>
          <cell r="D6744" t="str">
            <v/>
          </cell>
          <cell r="F6744">
            <v>0</v>
          </cell>
          <cell r="G6744">
            <v>0</v>
          </cell>
        </row>
        <row r="6745">
          <cell r="A6745" t="str">
            <v/>
          </cell>
          <cell r="B6745" t="str">
            <v/>
          </cell>
          <cell r="D6745" t="str">
            <v/>
          </cell>
          <cell r="F6745">
            <v>0</v>
          </cell>
          <cell r="G6745">
            <v>0</v>
          </cell>
        </row>
        <row r="6746">
          <cell r="A6746" t="str">
            <v/>
          </cell>
          <cell r="B6746" t="str">
            <v/>
          </cell>
          <cell r="D6746" t="str">
            <v/>
          </cell>
          <cell r="F6746">
            <v>0</v>
          </cell>
          <cell r="G6746">
            <v>0</v>
          </cell>
        </row>
        <row r="6747">
          <cell r="F6747" t="str">
            <v>Total C</v>
          </cell>
          <cell r="G6747">
            <v>0</v>
          </cell>
        </row>
        <row r="6749">
          <cell r="A6749" t="str">
            <v/>
          </cell>
          <cell r="B6749" t="str">
            <v/>
          </cell>
          <cell r="D6749" t="str">
            <v>Costo  Neto</v>
          </cell>
          <cell r="F6749" t="str">
            <v>Total D=A+B+C</v>
          </cell>
          <cell r="G6749">
            <v>0</v>
          </cell>
        </row>
        <row r="6751">
          <cell r="A6751" t="str">
            <v>ANALISIS DE PRECIOS</v>
          </cell>
        </row>
        <row r="6752">
          <cell r="A6752" t="str">
            <v>COMITENTE:</v>
          </cell>
          <cell r="B6752" t="str">
            <v>DIRECCIÓN DE INFRAESTRUCTURA ESCOLAR</v>
          </cell>
        </row>
        <row r="6753">
          <cell r="A6753" t="str">
            <v>CONTRATISTA:</v>
          </cell>
          <cell r="B6753">
            <v>0</v>
          </cell>
        </row>
        <row r="6754">
          <cell r="A6754" t="str">
            <v>OBRA:</v>
          </cell>
          <cell r="B6754" t="str">
            <v>ESCUELA 24 DE SEPTIEMBRE</v>
          </cell>
          <cell r="F6754" t="str">
            <v>PRECIOS A:</v>
          </cell>
          <cell r="G6754">
            <v>0</v>
          </cell>
        </row>
        <row r="6755">
          <cell r="A6755" t="str">
            <v>UBICACIÓN:</v>
          </cell>
          <cell r="B6755" t="str">
            <v>DEPARTAMENTO JACHAL</v>
          </cell>
        </row>
        <row r="6756">
          <cell r="A6756" t="str">
            <v>RUBRO:</v>
          </cell>
          <cell r="B6756" t="str">
            <v/>
          </cell>
          <cell r="C6756" t="str">
            <v/>
          </cell>
        </row>
        <row r="6757">
          <cell r="A6757" t="str">
            <v>ITEM:</v>
          </cell>
          <cell r="B6757" t="str">
            <v/>
          </cell>
          <cell r="C6757" t="str">
            <v/>
          </cell>
          <cell r="F6757" t="str">
            <v>UNIDAD:</v>
          </cell>
          <cell r="G6757" t="str">
            <v/>
          </cell>
        </row>
        <row r="6759">
          <cell r="A6759" t="str">
            <v>DATOS REDETERMINACION</v>
          </cell>
          <cell r="C6759" t="str">
            <v>DESIGNACION</v>
          </cell>
          <cell r="D6759" t="str">
            <v>U</v>
          </cell>
          <cell r="E6759" t="str">
            <v>Cantidad</v>
          </cell>
          <cell r="F6759" t="str">
            <v>$ Unitarios</v>
          </cell>
          <cell r="G6759" t="str">
            <v>$ Parcial</v>
          </cell>
        </row>
        <row r="6760">
          <cell r="A6760" t="str">
            <v>CÓDIGO</v>
          </cell>
          <cell r="B6760" t="str">
            <v>DESCRIPCIÓN</v>
          </cell>
        </row>
        <row r="6761">
          <cell r="C6761" t="str">
            <v>A - MATERIALES</v>
          </cell>
        </row>
        <row r="6762">
          <cell r="A6762" t="str">
            <v/>
          </cell>
          <cell r="B6762" t="str">
            <v/>
          </cell>
          <cell r="D6762" t="str">
            <v/>
          </cell>
          <cell r="F6762">
            <v>0</v>
          </cell>
          <cell r="G6762">
            <v>0</v>
          </cell>
        </row>
        <row r="6763">
          <cell r="A6763" t="str">
            <v/>
          </cell>
          <cell r="B6763" t="str">
            <v/>
          </cell>
          <cell r="D6763" t="str">
            <v/>
          </cell>
          <cell r="F6763">
            <v>0</v>
          </cell>
          <cell r="G6763">
            <v>0</v>
          </cell>
        </row>
        <row r="6764">
          <cell r="A6764" t="str">
            <v/>
          </cell>
          <cell r="B6764" t="str">
            <v/>
          </cell>
          <cell r="D6764" t="str">
            <v/>
          </cell>
          <cell r="F6764">
            <v>0</v>
          </cell>
          <cell r="G6764">
            <v>0</v>
          </cell>
        </row>
        <row r="6765">
          <cell r="A6765" t="str">
            <v/>
          </cell>
          <cell r="B6765" t="str">
            <v/>
          </cell>
          <cell r="D6765" t="str">
            <v/>
          </cell>
          <cell r="F6765">
            <v>0</v>
          </cell>
          <cell r="G6765">
            <v>0</v>
          </cell>
        </row>
        <row r="6766">
          <cell r="A6766" t="str">
            <v/>
          </cell>
          <cell r="B6766" t="str">
            <v/>
          </cell>
          <cell r="D6766" t="str">
            <v/>
          </cell>
          <cell r="F6766">
            <v>0</v>
          </cell>
          <cell r="G6766">
            <v>0</v>
          </cell>
        </row>
        <row r="6767">
          <cell r="A6767" t="str">
            <v/>
          </cell>
          <cell r="B6767" t="str">
            <v/>
          </cell>
          <cell r="D6767" t="str">
            <v/>
          </cell>
          <cell r="F6767">
            <v>0</v>
          </cell>
          <cell r="G6767">
            <v>0</v>
          </cell>
        </row>
        <row r="6768">
          <cell r="A6768" t="str">
            <v/>
          </cell>
          <cell r="B6768" t="str">
            <v/>
          </cell>
          <cell r="D6768" t="str">
            <v/>
          </cell>
          <cell r="F6768">
            <v>0</v>
          </cell>
          <cell r="G6768">
            <v>0</v>
          </cell>
        </row>
        <row r="6769">
          <cell r="A6769" t="str">
            <v/>
          </cell>
          <cell r="B6769" t="str">
            <v/>
          </cell>
          <cell r="D6769" t="str">
            <v/>
          </cell>
          <cell r="F6769">
            <v>0</v>
          </cell>
          <cell r="G6769">
            <v>0</v>
          </cell>
        </row>
        <row r="6770">
          <cell r="A6770" t="str">
            <v/>
          </cell>
          <cell r="B6770" t="str">
            <v/>
          </cell>
          <cell r="D6770" t="str">
            <v/>
          </cell>
          <cell r="F6770">
            <v>0</v>
          </cell>
          <cell r="G6770">
            <v>0</v>
          </cell>
        </row>
        <row r="6771">
          <cell r="A6771" t="str">
            <v/>
          </cell>
          <cell r="B6771" t="str">
            <v/>
          </cell>
          <cell r="D6771" t="str">
            <v/>
          </cell>
          <cell r="F6771">
            <v>0</v>
          </cell>
          <cell r="G6771">
            <v>0</v>
          </cell>
        </row>
        <row r="6772">
          <cell r="A6772" t="str">
            <v/>
          </cell>
          <cell r="B6772" t="str">
            <v/>
          </cell>
          <cell r="D6772" t="str">
            <v/>
          </cell>
          <cell r="F6772">
            <v>0</v>
          </cell>
          <cell r="G6772">
            <v>0</v>
          </cell>
        </row>
        <row r="6773">
          <cell r="A6773" t="str">
            <v/>
          </cell>
          <cell r="B6773" t="str">
            <v/>
          </cell>
          <cell r="D6773" t="str">
            <v/>
          </cell>
          <cell r="F6773">
            <v>0</v>
          </cell>
          <cell r="G6773">
            <v>0</v>
          </cell>
        </row>
        <row r="6774">
          <cell r="A6774" t="str">
            <v/>
          </cell>
          <cell r="B6774" t="str">
            <v/>
          </cell>
          <cell r="D6774" t="str">
            <v/>
          </cell>
          <cell r="F6774">
            <v>0</v>
          </cell>
          <cell r="G6774">
            <v>0</v>
          </cell>
        </row>
        <row r="6775">
          <cell r="A6775" t="str">
            <v/>
          </cell>
          <cell r="B6775" t="str">
            <v/>
          </cell>
          <cell r="D6775" t="str">
            <v/>
          </cell>
          <cell r="F6775">
            <v>0</v>
          </cell>
          <cell r="G6775">
            <v>0</v>
          </cell>
        </row>
        <row r="6776">
          <cell r="F6776" t="str">
            <v>Total A</v>
          </cell>
          <cell r="G6776">
            <v>0</v>
          </cell>
        </row>
        <row r="6777">
          <cell r="C6777" t="str">
            <v>B - MANO DE OBRA</v>
          </cell>
        </row>
        <row r="6778">
          <cell r="A6778" t="str">
            <v/>
          </cell>
          <cell r="B6778" t="str">
            <v/>
          </cell>
          <cell r="D6778" t="str">
            <v/>
          </cell>
          <cell r="F6778">
            <v>0</v>
          </cell>
          <cell r="G6778">
            <v>0</v>
          </cell>
        </row>
        <row r="6779">
          <cell r="A6779" t="str">
            <v/>
          </cell>
          <cell r="B6779" t="str">
            <v/>
          </cell>
          <cell r="D6779" t="str">
            <v/>
          </cell>
          <cell r="F6779">
            <v>0</v>
          </cell>
          <cell r="G6779">
            <v>0</v>
          </cell>
        </row>
        <row r="6780">
          <cell r="A6780" t="str">
            <v/>
          </cell>
          <cell r="B6780" t="str">
            <v/>
          </cell>
          <cell r="D6780" t="str">
            <v/>
          </cell>
          <cell r="F6780">
            <v>0</v>
          </cell>
          <cell r="G6780">
            <v>0</v>
          </cell>
        </row>
        <row r="6781">
          <cell r="A6781" t="str">
            <v/>
          </cell>
          <cell r="B6781" t="str">
            <v/>
          </cell>
          <cell r="D6781" t="str">
            <v/>
          </cell>
          <cell r="F6781">
            <v>0</v>
          </cell>
          <cell r="G6781">
            <v>0</v>
          </cell>
        </row>
        <row r="6782">
          <cell r="A6782" t="str">
            <v/>
          </cell>
          <cell r="B6782" t="str">
            <v/>
          </cell>
          <cell r="D6782" t="str">
            <v/>
          </cell>
          <cell r="F6782">
            <v>0</v>
          </cell>
          <cell r="G6782">
            <v>0</v>
          </cell>
        </row>
        <row r="6783">
          <cell r="A6783" t="str">
            <v/>
          </cell>
          <cell r="B6783" t="str">
            <v/>
          </cell>
          <cell r="D6783" t="str">
            <v/>
          </cell>
          <cell r="F6783">
            <v>0</v>
          </cell>
          <cell r="G6783">
            <v>0</v>
          </cell>
        </row>
        <row r="6784">
          <cell r="A6784" t="str">
            <v/>
          </cell>
          <cell r="B6784" t="str">
            <v/>
          </cell>
          <cell r="D6784" t="str">
            <v/>
          </cell>
          <cell r="F6784">
            <v>0</v>
          </cell>
          <cell r="G6784">
            <v>0</v>
          </cell>
        </row>
        <row r="6785">
          <cell r="A6785" t="str">
            <v/>
          </cell>
          <cell r="B6785" t="str">
            <v/>
          </cell>
          <cell r="D6785" t="str">
            <v/>
          </cell>
          <cell r="F6785">
            <v>0</v>
          </cell>
          <cell r="G6785">
            <v>0</v>
          </cell>
        </row>
        <row r="6786">
          <cell r="F6786" t="str">
            <v>Total B</v>
          </cell>
          <cell r="G6786">
            <v>0</v>
          </cell>
        </row>
        <row r="6787">
          <cell r="C6787" t="str">
            <v>C - EQUIPOS</v>
          </cell>
        </row>
        <row r="6788">
          <cell r="A6788" t="str">
            <v/>
          </cell>
          <cell r="B6788" t="str">
            <v/>
          </cell>
          <cell r="D6788" t="str">
            <v/>
          </cell>
          <cell r="F6788">
            <v>0</v>
          </cell>
          <cell r="G6788">
            <v>0</v>
          </cell>
        </row>
        <row r="6789">
          <cell r="A6789" t="str">
            <v/>
          </cell>
          <cell r="B6789" t="str">
            <v/>
          </cell>
          <cell r="D6789" t="str">
            <v/>
          </cell>
          <cell r="F6789">
            <v>0</v>
          </cell>
          <cell r="G6789">
            <v>0</v>
          </cell>
        </row>
        <row r="6790">
          <cell r="A6790" t="str">
            <v/>
          </cell>
          <cell r="B6790" t="str">
            <v/>
          </cell>
          <cell r="D6790" t="str">
            <v/>
          </cell>
          <cell r="F6790">
            <v>0</v>
          </cell>
          <cell r="G6790">
            <v>0</v>
          </cell>
        </row>
        <row r="6791">
          <cell r="A6791" t="str">
            <v/>
          </cell>
          <cell r="B6791" t="str">
            <v/>
          </cell>
          <cell r="D6791" t="str">
            <v/>
          </cell>
          <cell r="F6791">
            <v>0</v>
          </cell>
          <cell r="G6791">
            <v>0</v>
          </cell>
        </row>
        <row r="6792">
          <cell r="A6792" t="str">
            <v/>
          </cell>
          <cell r="B6792" t="str">
            <v/>
          </cell>
          <cell r="D6792" t="str">
            <v/>
          </cell>
          <cell r="F6792">
            <v>0</v>
          </cell>
          <cell r="G6792">
            <v>0</v>
          </cell>
        </row>
        <row r="6793">
          <cell r="A6793" t="str">
            <v/>
          </cell>
          <cell r="B6793" t="str">
            <v/>
          </cell>
          <cell r="D6793" t="str">
            <v/>
          </cell>
          <cell r="F6793">
            <v>0</v>
          </cell>
          <cell r="G6793">
            <v>0</v>
          </cell>
        </row>
        <row r="6794">
          <cell r="A6794" t="str">
            <v/>
          </cell>
          <cell r="B6794" t="str">
            <v/>
          </cell>
          <cell r="D6794" t="str">
            <v/>
          </cell>
          <cell r="F6794">
            <v>0</v>
          </cell>
          <cell r="G6794">
            <v>0</v>
          </cell>
        </row>
        <row r="6795">
          <cell r="A6795" t="str">
            <v/>
          </cell>
          <cell r="B6795" t="str">
            <v/>
          </cell>
          <cell r="D6795" t="str">
            <v/>
          </cell>
          <cell r="F6795">
            <v>0</v>
          </cell>
          <cell r="G6795">
            <v>0</v>
          </cell>
        </row>
        <row r="6796">
          <cell r="A6796" t="str">
            <v/>
          </cell>
          <cell r="B6796" t="str">
            <v/>
          </cell>
          <cell r="D6796" t="str">
            <v/>
          </cell>
          <cell r="F6796">
            <v>0</v>
          </cell>
          <cell r="G6796">
            <v>0</v>
          </cell>
        </row>
        <row r="6797">
          <cell r="F6797" t="str">
            <v>Total C</v>
          </cell>
          <cell r="G6797">
            <v>0</v>
          </cell>
        </row>
        <row r="6799">
          <cell r="A6799" t="str">
            <v/>
          </cell>
          <cell r="B6799" t="str">
            <v/>
          </cell>
          <cell r="D6799" t="str">
            <v>Costo  Neto</v>
          </cell>
          <cell r="F6799" t="str">
            <v>Total D=A+B+C</v>
          </cell>
          <cell r="G6799">
            <v>0</v>
          </cell>
        </row>
        <row r="6801">
          <cell r="A6801" t="str">
            <v>ANALISIS DE PRECIOS</v>
          </cell>
        </row>
        <row r="6802">
          <cell r="A6802" t="str">
            <v>COMITENTE:</v>
          </cell>
          <cell r="B6802" t="str">
            <v>DIRECCIÓN DE INFRAESTRUCTURA ESCOLAR</v>
          </cell>
        </row>
        <row r="6803">
          <cell r="A6803" t="str">
            <v>CONTRATISTA:</v>
          </cell>
          <cell r="B6803">
            <v>0</v>
          </cell>
        </row>
        <row r="6804">
          <cell r="A6804" t="str">
            <v>OBRA:</v>
          </cell>
          <cell r="B6804" t="str">
            <v>ESCUELA 24 DE SEPTIEMBRE</v>
          </cell>
          <cell r="F6804" t="str">
            <v>PRECIOS A:</v>
          </cell>
          <cell r="G6804">
            <v>0</v>
          </cell>
        </row>
        <row r="6805">
          <cell r="A6805" t="str">
            <v>UBICACIÓN:</v>
          </cell>
          <cell r="B6805" t="str">
            <v>DEPARTAMENTO JACHAL</v>
          </cell>
        </row>
        <row r="6806">
          <cell r="A6806" t="str">
            <v>RUBRO:</v>
          </cell>
          <cell r="B6806" t="str">
            <v/>
          </cell>
          <cell r="C6806" t="str">
            <v/>
          </cell>
        </row>
        <row r="6807">
          <cell r="A6807" t="str">
            <v>ITEM:</v>
          </cell>
          <cell r="B6807" t="str">
            <v/>
          </cell>
          <cell r="C6807" t="str">
            <v/>
          </cell>
          <cell r="F6807" t="str">
            <v>UNIDAD:</v>
          </cell>
          <cell r="G6807" t="str">
            <v/>
          </cell>
        </row>
        <row r="6809">
          <cell r="A6809" t="str">
            <v>DATOS REDETERMINACION</v>
          </cell>
          <cell r="C6809" t="str">
            <v>DESIGNACION</v>
          </cell>
          <cell r="D6809" t="str">
            <v>U</v>
          </cell>
          <cell r="E6809" t="str">
            <v>Cantidad</v>
          </cell>
          <cell r="F6809" t="str">
            <v>$ Unitarios</v>
          </cell>
          <cell r="G6809" t="str">
            <v>$ Parcial</v>
          </cell>
        </row>
        <row r="6810">
          <cell r="A6810" t="str">
            <v>CÓDIGO</v>
          </cell>
          <cell r="B6810" t="str">
            <v>DESCRIPCIÓN</v>
          </cell>
        </row>
        <row r="6811">
          <cell r="C6811" t="str">
            <v>A - MATERIALES</v>
          </cell>
        </row>
        <row r="6812">
          <cell r="A6812" t="str">
            <v/>
          </cell>
          <cell r="B6812" t="str">
            <v/>
          </cell>
          <cell r="D6812" t="str">
            <v/>
          </cell>
          <cell r="F6812">
            <v>0</v>
          </cell>
          <cell r="G6812">
            <v>0</v>
          </cell>
        </row>
        <row r="6813">
          <cell r="A6813" t="str">
            <v/>
          </cell>
          <cell r="B6813" t="str">
            <v/>
          </cell>
          <cell r="D6813" t="str">
            <v/>
          </cell>
          <cell r="F6813">
            <v>0</v>
          </cell>
          <cell r="G6813">
            <v>0</v>
          </cell>
        </row>
        <row r="6814">
          <cell r="A6814" t="str">
            <v/>
          </cell>
          <cell r="B6814" t="str">
            <v/>
          </cell>
          <cell r="D6814" t="str">
            <v/>
          </cell>
          <cell r="F6814">
            <v>0</v>
          </cell>
          <cell r="G6814">
            <v>0</v>
          </cell>
        </row>
        <row r="6815">
          <cell r="A6815" t="str">
            <v/>
          </cell>
          <cell r="B6815" t="str">
            <v/>
          </cell>
          <cell r="D6815" t="str">
            <v/>
          </cell>
          <cell r="F6815">
            <v>0</v>
          </cell>
          <cell r="G6815">
            <v>0</v>
          </cell>
        </row>
        <row r="6816">
          <cell r="A6816" t="str">
            <v/>
          </cell>
          <cell r="B6816" t="str">
            <v/>
          </cell>
          <cell r="D6816" t="str">
            <v/>
          </cell>
          <cell r="F6816">
            <v>0</v>
          </cell>
          <cell r="G6816">
            <v>0</v>
          </cell>
        </row>
        <row r="6817">
          <cell r="A6817" t="str">
            <v/>
          </cell>
          <cell r="B6817" t="str">
            <v/>
          </cell>
          <cell r="D6817" t="str">
            <v/>
          </cell>
          <cell r="F6817">
            <v>0</v>
          </cell>
          <cell r="G6817">
            <v>0</v>
          </cell>
        </row>
        <row r="6818">
          <cell r="A6818" t="str">
            <v/>
          </cell>
          <cell r="B6818" t="str">
            <v/>
          </cell>
          <cell r="D6818" t="str">
            <v/>
          </cell>
          <cell r="F6818">
            <v>0</v>
          </cell>
          <cell r="G6818">
            <v>0</v>
          </cell>
        </row>
        <row r="6819">
          <cell r="A6819" t="str">
            <v/>
          </cell>
          <cell r="B6819" t="str">
            <v/>
          </cell>
          <cell r="D6819" t="str">
            <v/>
          </cell>
          <cell r="F6819">
            <v>0</v>
          </cell>
          <cell r="G6819">
            <v>0</v>
          </cell>
        </row>
        <row r="6820">
          <cell r="A6820" t="str">
            <v/>
          </cell>
          <cell r="B6820" t="str">
            <v/>
          </cell>
          <cell r="D6820" t="str">
            <v/>
          </cell>
          <cell r="F6820">
            <v>0</v>
          </cell>
          <cell r="G6820">
            <v>0</v>
          </cell>
        </row>
        <row r="6821">
          <cell r="A6821" t="str">
            <v/>
          </cell>
          <cell r="B6821" t="str">
            <v/>
          </cell>
          <cell r="D6821" t="str">
            <v/>
          </cell>
          <cell r="F6821">
            <v>0</v>
          </cell>
          <cell r="G6821">
            <v>0</v>
          </cell>
        </row>
        <row r="6822">
          <cell r="A6822" t="str">
            <v/>
          </cell>
          <cell r="B6822" t="str">
            <v/>
          </cell>
          <cell r="D6822" t="str">
            <v/>
          </cell>
          <cell r="F6822">
            <v>0</v>
          </cell>
          <cell r="G6822">
            <v>0</v>
          </cell>
        </row>
        <row r="6823">
          <cell r="A6823" t="str">
            <v/>
          </cell>
          <cell r="B6823" t="str">
            <v/>
          </cell>
          <cell r="D6823" t="str">
            <v/>
          </cell>
          <cell r="F6823">
            <v>0</v>
          </cell>
          <cell r="G6823">
            <v>0</v>
          </cell>
        </row>
        <row r="6824">
          <cell r="A6824" t="str">
            <v/>
          </cell>
          <cell r="B6824" t="str">
            <v/>
          </cell>
          <cell r="D6824" t="str">
            <v/>
          </cell>
          <cell r="F6824">
            <v>0</v>
          </cell>
          <cell r="G6824">
            <v>0</v>
          </cell>
        </row>
        <row r="6825">
          <cell r="A6825" t="str">
            <v/>
          </cell>
          <cell r="B6825" t="str">
            <v/>
          </cell>
          <cell r="D6825" t="str">
            <v/>
          </cell>
          <cell r="F6825">
            <v>0</v>
          </cell>
          <cell r="G6825">
            <v>0</v>
          </cell>
        </row>
        <row r="6826">
          <cell r="F6826" t="str">
            <v>Total A</v>
          </cell>
          <cell r="G6826">
            <v>0</v>
          </cell>
        </row>
        <row r="6827">
          <cell r="C6827" t="str">
            <v>B - MANO DE OBRA</v>
          </cell>
        </row>
        <row r="6828">
          <cell r="A6828" t="str">
            <v/>
          </cell>
          <cell r="B6828" t="str">
            <v/>
          </cell>
          <cell r="D6828" t="str">
            <v/>
          </cell>
          <cell r="F6828">
            <v>0</v>
          </cell>
          <cell r="G6828">
            <v>0</v>
          </cell>
        </row>
        <row r="6829">
          <cell r="A6829" t="str">
            <v/>
          </cell>
          <cell r="B6829" t="str">
            <v/>
          </cell>
          <cell r="D6829" t="str">
            <v/>
          </cell>
          <cell r="F6829">
            <v>0</v>
          </cell>
          <cell r="G6829">
            <v>0</v>
          </cell>
        </row>
        <row r="6830">
          <cell r="A6830" t="str">
            <v/>
          </cell>
          <cell r="B6830" t="str">
            <v/>
          </cell>
          <cell r="D6830" t="str">
            <v/>
          </cell>
          <cell r="F6830">
            <v>0</v>
          </cell>
          <cell r="G6830">
            <v>0</v>
          </cell>
        </row>
        <row r="6831">
          <cell r="A6831" t="str">
            <v/>
          </cell>
          <cell r="B6831" t="str">
            <v/>
          </cell>
          <cell r="D6831" t="str">
            <v/>
          </cell>
          <cell r="F6831">
            <v>0</v>
          </cell>
          <cell r="G6831">
            <v>0</v>
          </cell>
        </row>
        <row r="6832">
          <cell r="A6832" t="str">
            <v/>
          </cell>
          <cell r="B6832" t="str">
            <v/>
          </cell>
          <cell r="D6832" t="str">
            <v/>
          </cell>
          <cell r="F6832">
            <v>0</v>
          </cell>
          <cell r="G6832">
            <v>0</v>
          </cell>
        </row>
        <row r="6833">
          <cell r="A6833" t="str">
            <v/>
          </cell>
          <cell r="B6833" t="str">
            <v/>
          </cell>
          <cell r="D6833" t="str">
            <v/>
          </cell>
          <cell r="F6833">
            <v>0</v>
          </cell>
          <cell r="G6833">
            <v>0</v>
          </cell>
        </row>
        <row r="6834">
          <cell r="A6834" t="str">
            <v/>
          </cell>
          <cell r="B6834" t="str">
            <v/>
          </cell>
          <cell r="D6834" t="str">
            <v/>
          </cell>
          <cell r="F6834">
            <v>0</v>
          </cell>
          <cell r="G6834">
            <v>0</v>
          </cell>
        </row>
        <row r="6835">
          <cell r="A6835" t="str">
            <v/>
          </cell>
          <cell r="B6835" t="str">
            <v/>
          </cell>
          <cell r="D6835" t="str">
            <v/>
          </cell>
          <cell r="F6835">
            <v>0</v>
          </cell>
          <cell r="G6835">
            <v>0</v>
          </cell>
        </row>
        <row r="6836">
          <cell r="F6836" t="str">
            <v>Total B</v>
          </cell>
          <cell r="G6836">
            <v>0</v>
          </cell>
        </row>
        <row r="6837">
          <cell r="C6837" t="str">
            <v>C - EQUIPOS</v>
          </cell>
        </row>
        <row r="6838">
          <cell r="A6838" t="str">
            <v/>
          </cell>
          <cell r="B6838" t="str">
            <v/>
          </cell>
          <cell r="D6838" t="str">
            <v/>
          </cell>
          <cell r="F6838">
            <v>0</v>
          </cell>
          <cell r="G6838">
            <v>0</v>
          </cell>
        </row>
        <row r="6839">
          <cell r="A6839" t="str">
            <v/>
          </cell>
          <cell r="B6839" t="str">
            <v/>
          </cell>
          <cell r="D6839" t="str">
            <v/>
          </cell>
          <cell r="F6839">
            <v>0</v>
          </cell>
          <cell r="G6839">
            <v>0</v>
          </cell>
        </row>
        <row r="6840">
          <cell r="A6840" t="str">
            <v/>
          </cell>
          <cell r="B6840" t="str">
            <v/>
          </cell>
          <cell r="D6840" t="str">
            <v/>
          </cell>
          <cell r="F6840">
            <v>0</v>
          </cell>
          <cell r="G6840">
            <v>0</v>
          </cell>
        </row>
        <row r="6841">
          <cell r="A6841" t="str">
            <v/>
          </cell>
          <cell r="B6841" t="str">
            <v/>
          </cell>
          <cell r="D6841" t="str">
            <v/>
          </cell>
          <cell r="F6841">
            <v>0</v>
          </cell>
          <cell r="G6841">
            <v>0</v>
          </cell>
        </row>
        <row r="6842">
          <cell r="A6842" t="str">
            <v/>
          </cell>
          <cell r="B6842" t="str">
            <v/>
          </cell>
          <cell r="D6842" t="str">
            <v/>
          </cell>
          <cell r="F6842">
            <v>0</v>
          </cell>
          <cell r="G6842">
            <v>0</v>
          </cell>
        </row>
        <row r="6843">
          <cell r="A6843" t="str">
            <v/>
          </cell>
          <cell r="B6843" t="str">
            <v/>
          </cell>
          <cell r="D6843" t="str">
            <v/>
          </cell>
          <cell r="F6843">
            <v>0</v>
          </cell>
          <cell r="G6843">
            <v>0</v>
          </cell>
        </row>
        <row r="6844">
          <cell r="A6844" t="str">
            <v/>
          </cell>
          <cell r="B6844" t="str">
            <v/>
          </cell>
          <cell r="D6844" t="str">
            <v/>
          </cell>
          <cell r="F6844">
            <v>0</v>
          </cell>
          <cell r="G6844">
            <v>0</v>
          </cell>
        </row>
        <row r="6845">
          <cell r="A6845" t="str">
            <v/>
          </cell>
          <cell r="B6845" t="str">
            <v/>
          </cell>
          <cell r="D6845" t="str">
            <v/>
          </cell>
          <cell r="F6845">
            <v>0</v>
          </cell>
          <cell r="G6845">
            <v>0</v>
          </cell>
        </row>
        <row r="6846">
          <cell r="A6846" t="str">
            <v/>
          </cell>
          <cell r="B6846" t="str">
            <v/>
          </cell>
          <cell r="D6846" t="str">
            <v/>
          </cell>
          <cell r="F6846">
            <v>0</v>
          </cell>
          <cell r="G6846">
            <v>0</v>
          </cell>
        </row>
        <row r="6847">
          <cell r="F6847" t="str">
            <v>Total C</v>
          </cell>
          <cell r="G6847">
            <v>0</v>
          </cell>
        </row>
        <row r="6849">
          <cell r="A6849" t="str">
            <v/>
          </cell>
          <cell r="B6849" t="str">
            <v/>
          </cell>
          <cell r="D6849" t="str">
            <v>Costo  Neto</v>
          </cell>
          <cell r="F6849" t="str">
            <v>Total D=A+B+C</v>
          </cell>
          <cell r="G6849">
            <v>0</v>
          </cell>
        </row>
        <row r="6851">
          <cell r="A6851" t="str">
            <v>ANALISIS DE PRECIOS</v>
          </cell>
        </row>
        <row r="6852">
          <cell r="A6852" t="str">
            <v>COMITENTE:</v>
          </cell>
          <cell r="B6852" t="str">
            <v>DIRECCIÓN DE INFRAESTRUCTURA ESCOLAR</v>
          </cell>
        </row>
        <row r="6853">
          <cell r="A6853" t="str">
            <v>CONTRATISTA:</v>
          </cell>
          <cell r="B6853">
            <v>0</v>
          </cell>
        </row>
        <row r="6854">
          <cell r="A6854" t="str">
            <v>OBRA:</v>
          </cell>
          <cell r="B6854" t="str">
            <v>ESCUELA 24 DE SEPTIEMBRE</v>
          </cell>
          <cell r="F6854" t="str">
            <v>PRECIOS A:</v>
          </cell>
          <cell r="G6854">
            <v>0</v>
          </cell>
        </row>
        <row r="6855">
          <cell r="A6855" t="str">
            <v>UBICACIÓN:</v>
          </cell>
          <cell r="B6855" t="str">
            <v>DEPARTAMENTO JACHAL</v>
          </cell>
        </row>
        <row r="6856">
          <cell r="A6856" t="str">
            <v>RUBRO:</v>
          </cell>
          <cell r="B6856" t="str">
            <v/>
          </cell>
          <cell r="C6856" t="str">
            <v/>
          </cell>
        </row>
        <row r="6857">
          <cell r="A6857" t="str">
            <v>ITEM:</v>
          </cell>
          <cell r="B6857" t="str">
            <v/>
          </cell>
          <cell r="C6857" t="str">
            <v/>
          </cell>
          <cell r="F6857" t="str">
            <v>UNIDAD:</v>
          </cell>
          <cell r="G6857" t="str">
            <v/>
          </cell>
        </row>
        <row r="6859">
          <cell r="A6859" t="str">
            <v>DATOS REDETERMINACION</v>
          </cell>
          <cell r="C6859" t="str">
            <v>DESIGNACION</v>
          </cell>
          <cell r="D6859" t="str">
            <v>U</v>
          </cell>
          <cell r="E6859" t="str">
            <v>Cantidad</v>
          </cell>
          <cell r="F6859" t="str">
            <v>$ Unitarios</v>
          </cell>
          <cell r="G6859" t="str">
            <v>$ Parcial</v>
          </cell>
        </row>
        <row r="6860">
          <cell r="A6860" t="str">
            <v>CÓDIGO</v>
          </cell>
          <cell r="B6860" t="str">
            <v>DESCRIPCIÓN</v>
          </cell>
        </row>
        <row r="6861">
          <cell r="C6861" t="str">
            <v>A - MATERIALES</v>
          </cell>
        </row>
        <row r="6862">
          <cell r="A6862" t="str">
            <v/>
          </cell>
          <cell r="B6862" t="str">
            <v/>
          </cell>
          <cell r="D6862" t="str">
            <v/>
          </cell>
          <cell r="F6862">
            <v>0</v>
          </cell>
          <cell r="G6862">
            <v>0</v>
          </cell>
        </row>
        <row r="6863">
          <cell r="A6863" t="str">
            <v/>
          </cell>
          <cell r="B6863" t="str">
            <v/>
          </cell>
          <cell r="D6863" t="str">
            <v/>
          </cell>
          <cell r="F6863">
            <v>0</v>
          </cell>
          <cell r="G6863">
            <v>0</v>
          </cell>
        </row>
        <row r="6864">
          <cell r="A6864" t="str">
            <v/>
          </cell>
          <cell r="B6864" t="str">
            <v/>
          </cell>
          <cell r="D6864" t="str">
            <v/>
          </cell>
          <cell r="F6864">
            <v>0</v>
          </cell>
          <cell r="G6864">
            <v>0</v>
          </cell>
        </row>
        <row r="6865">
          <cell r="A6865" t="str">
            <v/>
          </cell>
          <cell r="B6865" t="str">
            <v/>
          </cell>
          <cell r="D6865" t="str">
            <v/>
          </cell>
          <cell r="F6865">
            <v>0</v>
          </cell>
          <cell r="G6865">
            <v>0</v>
          </cell>
        </row>
        <row r="6866">
          <cell r="A6866" t="str">
            <v/>
          </cell>
          <cell r="B6866" t="str">
            <v/>
          </cell>
          <cell r="D6866" t="str">
            <v/>
          </cell>
          <cell r="F6866">
            <v>0</v>
          </cell>
          <cell r="G6866">
            <v>0</v>
          </cell>
        </row>
        <row r="6867">
          <cell r="A6867" t="str">
            <v/>
          </cell>
          <cell r="B6867" t="str">
            <v/>
          </cell>
          <cell r="D6867" t="str">
            <v/>
          </cell>
          <cell r="F6867">
            <v>0</v>
          </cell>
          <cell r="G6867">
            <v>0</v>
          </cell>
        </row>
        <row r="6868">
          <cell r="A6868" t="str">
            <v/>
          </cell>
          <cell r="B6868" t="str">
            <v/>
          </cell>
          <cell r="D6868" t="str">
            <v/>
          </cell>
          <cell r="F6868">
            <v>0</v>
          </cell>
          <cell r="G6868">
            <v>0</v>
          </cell>
        </row>
        <row r="6869">
          <cell r="A6869" t="str">
            <v/>
          </cell>
          <cell r="B6869" t="str">
            <v/>
          </cell>
          <cell r="D6869" t="str">
            <v/>
          </cell>
          <cell r="F6869">
            <v>0</v>
          </cell>
          <cell r="G6869">
            <v>0</v>
          </cell>
        </row>
        <row r="6870">
          <cell r="A6870" t="str">
            <v/>
          </cell>
          <cell r="B6870" t="str">
            <v/>
          </cell>
          <cell r="D6870" t="str">
            <v/>
          </cell>
          <cell r="F6870">
            <v>0</v>
          </cell>
          <cell r="G6870">
            <v>0</v>
          </cell>
        </row>
        <row r="6871">
          <cell r="A6871" t="str">
            <v/>
          </cell>
          <cell r="B6871" t="str">
            <v/>
          </cell>
          <cell r="D6871" t="str">
            <v/>
          </cell>
          <cell r="F6871">
            <v>0</v>
          </cell>
          <cell r="G6871">
            <v>0</v>
          </cell>
        </row>
        <row r="6872">
          <cell r="A6872" t="str">
            <v/>
          </cell>
          <cell r="B6872" t="str">
            <v/>
          </cell>
          <cell r="D6872" t="str">
            <v/>
          </cell>
          <cell r="F6872">
            <v>0</v>
          </cell>
          <cell r="G6872">
            <v>0</v>
          </cell>
        </row>
        <row r="6873">
          <cell r="A6873" t="str">
            <v/>
          </cell>
          <cell r="B6873" t="str">
            <v/>
          </cell>
          <cell r="D6873" t="str">
            <v/>
          </cell>
          <cell r="F6873">
            <v>0</v>
          </cell>
          <cell r="G6873">
            <v>0</v>
          </cell>
        </row>
        <row r="6874">
          <cell r="A6874" t="str">
            <v/>
          </cell>
          <cell r="B6874" t="str">
            <v/>
          </cell>
          <cell r="D6874" t="str">
            <v/>
          </cell>
          <cell r="F6874">
            <v>0</v>
          </cell>
          <cell r="G6874">
            <v>0</v>
          </cell>
        </row>
        <row r="6875">
          <cell r="A6875" t="str">
            <v/>
          </cell>
          <cell r="B6875" t="str">
            <v/>
          </cell>
          <cell r="D6875" t="str">
            <v/>
          </cell>
          <cell r="F6875">
            <v>0</v>
          </cell>
          <cell r="G6875">
            <v>0</v>
          </cell>
        </row>
        <row r="6876">
          <cell r="F6876" t="str">
            <v>Total A</v>
          </cell>
          <cell r="G6876">
            <v>0</v>
          </cell>
        </row>
        <row r="6877">
          <cell r="C6877" t="str">
            <v>B - MANO DE OBRA</v>
          </cell>
        </row>
        <row r="6878">
          <cell r="A6878" t="str">
            <v/>
          </cell>
          <cell r="B6878" t="str">
            <v/>
          </cell>
          <cell r="D6878" t="str">
            <v/>
          </cell>
          <cell r="F6878">
            <v>0</v>
          </cell>
          <cell r="G6878">
            <v>0</v>
          </cell>
        </row>
        <row r="6879">
          <cell r="A6879" t="str">
            <v/>
          </cell>
          <cell r="B6879" t="str">
            <v/>
          </cell>
          <cell r="D6879" t="str">
            <v/>
          </cell>
          <cell r="F6879">
            <v>0</v>
          </cell>
          <cell r="G6879">
            <v>0</v>
          </cell>
        </row>
        <row r="6880">
          <cell r="A6880" t="str">
            <v/>
          </cell>
          <cell r="B6880" t="str">
            <v/>
          </cell>
          <cell r="D6880" t="str">
            <v/>
          </cell>
          <cell r="F6880">
            <v>0</v>
          </cell>
          <cell r="G6880">
            <v>0</v>
          </cell>
        </row>
        <row r="6881">
          <cell r="A6881" t="str">
            <v/>
          </cell>
          <cell r="B6881" t="str">
            <v/>
          </cell>
          <cell r="D6881" t="str">
            <v/>
          </cell>
          <cell r="F6881">
            <v>0</v>
          </cell>
          <cell r="G6881">
            <v>0</v>
          </cell>
        </row>
        <row r="6882">
          <cell r="A6882" t="str">
            <v/>
          </cell>
          <cell r="B6882" t="str">
            <v/>
          </cell>
          <cell r="D6882" t="str">
            <v/>
          </cell>
          <cell r="F6882">
            <v>0</v>
          </cell>
          <cell r="G6882">
            <v>0</v>
          </cell>
        </row>
        <row r="6883">
          <cell r="A6883" t="str">
            <v/>
          </cell>
          <cell r="B6883" t="str">
            <v/>
          </cell>
          <cell r="D6883" t="str">
            <v/>
          </cell>
          <cell r="F6883">
            <v>0</v>
          </cell>
          <cell r="G6883">
            <v>0</v>
          </cell>
        </row>
        <row r="6884">
          <cell r="A6884" t="str">
            <v/>
          </cell>
          <cell r="B6884" t="str">
            <v/>
          </cell>
          <cell r="D6884" t="str">
            <v/>
          </cell>
          <cell r="F6884">
            <v>0</v>
          </cell>
          <cell r="G6884">
            <v>0</v>
          </cell>
        </row>
        <row r="6885">
          <cell r="A6885" t="str">
            <v/>
          </cell>
          <cell r="B6885" t="str">
            <v/>
          </cell>
          <cell r="D6885" t="str">
            <v/>
          </cell>
          <cell r="F6885">
            <v>0</v>
          </cell>
          <cell r="G6885">
            <v>0</v>
          </cell>
        </row>
        <row r="6886">
          <cell r="F6886" t="str">
            <v>Total B</v>
          </cell>
          <cell r="G6886">
            <v>0</v>
          </cell>
        </row>
        <row r="6887">
          <cell r="C6887" t="str">
            <v>C - EQUIPOS</v>
          </cell>
        </row>
        <row r="6888">
          <cell r="A6888" t="str">
            <v/>
          </cell>
          <cell r="B6888" t="str">
            <v/>
          </cell>
          <cell r="D6888" t="str">
            <v/>
          </cell>
          <cell r="F6888">
            <v>0</v>
          </cell>
          <cell r="G6888">
            <v>0</v>
          </cell>
        </row>
        <row r="6889">
          <cell r="A6889" t="str">
            <v/>
          </cell>
          <cell r="B6889" t="str">
            <v/>
          </cell>
          <cell r="D6889" t="str">
            <v/>
          </cell>
          <cell r="F6889">
            <v>0</v>
          </cell>
          <cell r="G6889">
            <v>0</v>
          </cell>
        </row>
        <row r="6890">
          <cell r="A6890" t="str">
            <v/>
          </cell>
          <cell r="B6890" t="str">
            <v/>
          </cell>
          <cell r="D6890" t="str">
            <v/>
          </cell>
          <cell r="F6890">
            <v>0</v>
          </cell>
          <cell r="G6890">
            <v>0</v>
          </cell>
        </row>
        <row r="6891">
          <cell r="A6891" t="str">
            <v/>
          </cell>
          <cell r="B6891" t="str">
            <v/>
          </cell>
          <cell r="D6891" t="str">
            <v/>
          </cell>
          <cell r="F6891">
            <v>0</v>
          </cell>
          <cell r="G6891">
            <v>0</v>
          </cell>
        </row>
        <row r="6892">
          <cell r="A6892" t="str">
            <v/>
          </cell>
          <cell r="B6892" t="str">
            <v/>
          </cell>
          <cell r="D6892" t="str">
            <v/>
          </cell>
          <cell r="F6892">
            <v>0</v>
          </cell>
          <cell r="G6892">
            <v>0</v>
          </cell>
        </row>
        <row r="6893">
          <cell r="A6893" t="str">
            <v/>
          </cell>
          <cell r="B6893" t="str">
            <v/>
          </cell>
          <cell r="D6893" t="str">
            <v/>
          </cell>
          <cell r="F6893">
            <v>0</v>
          </cell>
          <cell r="G6893">
            <v>0</v>
          </cell>
        </row>
        <row r="6894">
          <cell r="A6894" t="str">
            <v/>
          </cell>
          <cell r="B6894" t="str">
            <v/>
          </cell>
          <cell r="D6894" t="str">
            <v/>
          </cell>
          <cell r="F6894">
            <v>0</v>
          </cell>
          <cell r="G6894">
            <v>0</v>
          </cell>
        </row>
        <row r="6895">
          <cell r="A6895" t="str">
            <v/>
          </cell>
          <cell r="B6895" t="str">
            <v/>
          </cell>
          <cell r="D6895" t="str">
            <v/>
          </cell>
          <cell r="F6895">
            <v>0</v>
          </cell>
          <cell r="G6895">
            <v>0</v>
          </cell>
        </row>
        <row r="6896">
          <cell r="A6896" t="str">
            <v/>
          </cell>
          <cell r="B6896" t="str">
            <v/>
          </cell>
          <cell r="D6896" t="str">
            <v/>
          </cell>
          <cell r="F6896">
            <v>0</v>
          </cell>
          <cell r="G6896">
            <v>0</v>
          </cell>
        </row>
        <row r="6897">
          <cell r="F6897" t="str">
            <v>Total C</v>
          </cell>
          <cell r="G6897">
            <v>0</v>
          </cell>
        </row>
        <row r="6899">
          <cell r="A6899" t="str">
            <v/>
          </cell>
          <cell r="B6899" t="str">
            <v/>
          </cell>
          <cell r="D6899" t="str">
            <v>Costo  Neto</v>
          </cell>
          <cell r="F6899" t="str">
            <v>Total D=A+B+C</v>
          </cell>
          <cell r="G6899">
            <v>0</v>
          </cell>
        </row>
        <row r="6901">
          <cell r="A6901" t="str">
            <v>ANALISIS DE PRECIOS</v>
          </cell>
        </row>
        <row r="6902">
          <cell r="A6902" t="str">
            <v>COMITENTE:</v>
          </cell>
          <cell r="B6902" t="str">
            <v>DIRECCIÓN DE INFRAESTRUCTURA ESCOLAR</v>
          </cell>
        </row>
        <row r="6903">
          <cell r="A6903" t="str">
            <v>CONTRATISTA:</v>
          </cell>
          <cell r="B6903">
            <v>0</v>
          </cell>
        </row>
        <row r="6904">
          <cell r="A6904" t="str">
            <v>OBRA:</v>
          </cell>
          <cell r="B6904" t="str">
            <v>ESCUELA 24 DE SEPTIEMBRE</v>
          </cell>
          <cell r="F6904" t="str">
            <v>PRECIOS A:</v>
          </cell>
          <cell r="G6904">
            <v>0</v>
          </cell>
        </row>
        <row r="6905">
          <cell r="A6905" t="str">
            <v>UBICACIÓN:</v>
          </cell>
          <cell r="B6905" t="str">
            <v>DEPARTAMENTO JACHAL</v>
          </cell>
        </row>
        <row r="6906">
          <cell r="A6906" t="str">
            <v>RUBRO:</v>
          </cell>
          <cell r="B6906" t="str">
            <v/>
          </cell>
          <cell r="C6906" t="str">
            <v/>
          </cell>
        </row>
        <row r="6907">
          <cell r="A6907" t="str">
            <v>ITEM:</v>
          </cell>
          <cell r="B6907" t="str">
            <v/>
          </cell>
          <cell r="C6907" t="str">
            <v/>
          </cell>
          <cell r="F6907" t="str">
            <v>UNIDAD:</v>
          </cell>
          <cell r="G6907" t="str">
            <v/>
          </cell>
        </row>
        <row r="6909">
          <cell r="A6909" t="str">
            <v>DATOS REDETERMINACION</v>
          </cell>
          <cell r="C6909" t="str">
            <v>DESIGNACION</v>
          </cell>
          <cell r="D6909" t="str">
            <v>U</v>
          </cell>
          <cell r="E6909" t="str">
            <v>Cantidad</v>
          </cell>
          <cell r="F6909" t="str">
            <v>$ Unitarios</v>
          </cell>
          <cell r="G6909" t="str">
            <v>$ Parcial</v>
          </cell>
        </row>
        <row r="6910">
          <cell r="A6910" t="str">
            <v>CÓDIGO</v>
          </cell>
          <cell r="B6910" t="str">
            <v>DESCRIPCIÓN</v>
          </cell>
        </row>
        <row r="6911">
          <cell r="C6911" t="str">
            <v>A - MATERIALES</v>
          </cell>
        </row>
        <row r="6912">
          <cell r="A6912" t="str">
            <v/>
          </cell>
          <cell r="B6912" t="str">
            <v/>
          </cell>
          <cell r="D6912" t="str">
            <v/>
          </cell>
          <cell r="F6912">
            <v>0</v>
          </cell>
          <cell r="G6912">
            <v>0</v>
          </cell>
        </row>
        <row r="6913">
          <cell r="A6913" t="str">
            <v/>
          </cell>
          <cell r="B6913" t="str">
            <v/>
          </cell>
          <cell r="D6913" t="str">
            <v/>
          </cell>
          <cell r="F6913">
            <v>0</v>
          </cell>
          <cell r="G6913">
            <v>0</v>
          </cell>
        </row>
        <row r="6914">
          <cell r="A6914" t="str">
            <v/>
          </cell>
          <cell r="B6914" t="str">
            <v/>
          </cell>
          <cell r="D6914" t="str">
            <v/>
          </cell>
          <cell r="F6914">
            <v>0</v>
          </cell>
          <cell r="G6914">
            <v>0</v>
          </cell>
        </row>
        <row r="6915">
          <cell r="A6915" t="str">
            <v/>
          </cell>
          <cell r="B6915" t="str">
            <v/>
          </cell>
          <cell r="D6915" t="str">
            <v/>
          </cell>
          <cell r="F6915">
            <v>0</v>
          </cell>
          <cell r="G6915">
            <v>0</v>
          </cell>
        </row>
        <row r="6916">
          <cell r="A6916" t="str">
            <v/>
          </cell>
          <cell r="B6916" t="str">
            <v/>
          </cell>
          <cell r="D6916" t="str">
            <v/>
          </cell>
          <cell r="F6916">
            <v>0</v>
          </cell>
          <cell r="G6916">
            <v>0</v>
          </cell>
        </row>
        <row r="6917">
          <cell r="A6917" t="str">
            <v/>
          </cell>
          <cell r="B6917" t="str">
            <v/>
          </cell>
          <cell r="D6917" t="str">
            <v/>
          </cell>
          <cell r="F6917">
            <v>0</v>
          </cell>
          <cell r="G6917">
            <v>0</v>
          </cell>
        </row>
        <row r="6918">
          <cell r="A6918" t="str">
            <v/>
          </cell>
          <cell r="B6918" t="str">
            <v/>
          </cell>
          <cell r="D6918" t="str">
            <v/>
          </cell>
          <cell r="F6918">
            <v>0</v>
          </cell>
          <cell r="G6918">
            <v>0</v>
          </cell>
        </row>
        <row r="6919">
          <cell r="A6919" t="str">
            <v/>
          </cell>
          <cell r="B6919" t="str">
            <v/>
          </cell>
          <cell r="D6919" t="str">
            <v/>
          </cell>
          <cell r="F6919">
            <v>0</v>
          </cell>
          <cell r="G6919">
            <v>0</v>
          </cell>
        </row>
        <row r="6920">
          <cell r="A6920" t="str">
            <v/>
          </cell>
          <cell r="B6920" t="str">
            <v/>
          </cell>
          <cell r="D6920" t="str">
            <v/>
          </cell>
          <cell r="F6920">
            <v>0</v>
          </cell>
          <cell r="G6920">
            <v>0</v>
          </cell>
        </row>
        <row r="6921">
          <cell r="A6921" t="str">
            <v/>
          </cell>
          <cell r="B6921" t="str">
            <v/>
          </cell>
          <cell r="D6921" t="str">
            <v/>
          </cell>
          <cell r="F6921">
            <v>0</v>
          </cell>
          <cell r="G6921">
            <v>0</v>
          </cell>
        </row>
        <row r="6922">
          <cell r="A6922" t="str">
            <v/>
          </cell>
          <cell r="B6922" t="str">
            <v/>
          </cell>
          <cell r="D6922" t="str">
            <v/>
          </cell>
          <cell r="F6922">
            <v>0</v>
          </cell>
          <cell r="G6922">
            <v>0</v>
          </cell>
        </row>
        <row r="6923">
          <cell r="A6923" t="str">
            <v/>
          </cell>
          <cell r="B6923" t="str">
            <v/>
          </cell>
          <cell r="D6923" t="str">
            <v/>
          </cell>
          <cell r="F6923">
            <v>0</v>
          </cell>
          <cell r="G6923">
            <v>0</v>
          </cell>
        </row>
        <row r="6924">
          <cell r="A6924" t="str">
            <v/>
          </cell>
          <cell r="B6924" t="str">
            <v/>
          </cell>
          <cell r="D6924" t="str">
            <v/>
          </cell>
          <cell r="F6924">
            <v>0</v>
          </cell>
          <cell r="G6924">
            <v>0</v>
          </cell>
        </row>
        <row r="6925">
          <cell r="A6925" t="str">
            <v/>
          </cell>
          <cell r="B6925" t="str">
            <v/>
          </cell>
          <cell r="D6925" t="str">
            <v/>
          </cell>
          <cell r="F6925">
            <v>0</v>
          </cell>
          <cell r="G6925">
            <v>0</v>
          </cell>
        </row>
        <row r="6926">
          <cell r="F6926" t="str">
            <v>Total A</v>
          </cell>
          <cell r="G6926">
            <v>0</v>
          </cell>
        </row>
        <row r="6927">
          <cell r="C6927" t="str">
            <v>B - MANO DE OBRA</v>
          </cell>
        </row>
        <row r="6928">
          <cell r="A6928" t="str">
            <v/>
          </cell>
          <cell r="B6928" t="str">
            <v/>
          </cell>
          <cell r="D6928" t="str">
            <v/>
          </cell>
          <cell r="F6928">
            <v>0</v>
          </cell>
          <cell r="G6928">
            <v>0</v>
          </cell>
        </row>
        <row r="6929">
          <cell r="A6929" t="str">
            <v/>
          </cell>
          <cell r="B6929" t="str">
            <v/>
          </cell>
          <cell r="D6929" t="str">
            <v/>
          </cell>
          <cell r="F6929">
            <v>0</v>
          </cell>
          <cell r="G6929">
            <v>0</v>
          </cell>
        </row>
        <row r="6930">
          <cell r="A6930" t="str">
            <v/>
          </cell>
          <cell r="B6930" t="str">
            <v/>
          </cell>
          <cell r="D6930" t="str">
            <v/>
          </cell>
          <cell r="F6930">
            <v>0</v>
          </cell>
          <cell r="G6930">
            <v>0</v>
          </cell>
        </row>
        <row r="6931">
          <cell r="A6931" t="str">
            <v/>
          </cell>
          <cell r="B6931" t="str">
            <v/>
          </cell>
          <cell r="D6931" t="str">
            <v/>
          </cell>
          <cell r="F6931">
            <v>0</v>
          </cell>
          <cell r="G6931">
            <v>0</v>
          </cell>
        </row>
        <row r="6932">
          <cell r="A6932" t="str">
            <v/>
          </cell>
          <cell r="B6932" t="str">
            <v/>
          </cell>
          <cell r="D6932" t="str">
            <v/>
          </cell>
          <cell r="F6932">
            <v>0</v>
          </cell>
          <cell r="G6932">
            <v>0</v>
          </cell>
        </row>
        <row r="6933">
          <cell r="A6933" t="str">
            <v/>
          </cell>
          <cell r="B6933" t="str">
            <v/>
          </cell>
          <cell r="D6933" t="str">
            <v/>
          </cell>
          <cell r="F6933">
            <v>0</v>
          </cell>
          <cell r="G6933">
            <v>0</v>
          </cell>
        </row>
        <row r="6934">
          <cell r="A6934" t="str">
            <v/>
          </cell>
          <cell r="B6934" t="str">
            <v/>
          </cell>
          <cell r="D6934" t="str">
            <v/>
          </cell>
          <cell r="F6934">
            <v>0</v>
          </cell>
          <cell r="G6934">
            <v>0</v>
          </cell>
        </row>
        <row r="6935">
          <cell r="A6935" t="str">
            <v/>
          </cell>
          <cell r="B6935" t="str">
            <v/>
          </cell>
          <cell r="D6935" t="str">
            <v/>
          </cell>
          <cell r="F6935">
            <v>0</v>
          </cell>
          <cell r="G6935">
            <v>0</v>
          </cell>
        </row>
        <row r="6936">
          <cell r="F6936" t="str">
            <v>Total B</v>
          </cell>
          <cell r="G6936">
            <v>0</v>
          </cell>
        </row>
        <row r="6937">
          <cell r="C6937" t="str">
            <v>C - EQUIPOS</v>
          </cell>
        </row>
        <row r="6938">
          <cell r="A6938" t="str">
            <v/>
          </cell>
          <cell r="B6938" t="str">
            <v/>
          </cell>
          <cell r="D6938" t="str">
            <v/>
          </cell>
          <cell r="F6938">
            <v>0</v>
          </cell>
          <cell r="G6938">
            <v>0</v>
          </cell>
        </row>
        <row r="6939">
          <cell r="A6939" t="str">
            <v/>
          </cell>
          <cell r="B6939" t="str">
            <v/>
          </cell>
          <cell r="D6939" t="str">
            <v/>
          </cell>
          <cell r="F6939">
            <v>0</v>
          </cell>
          <cell r="G6939">
            <v>0</v>
          </cell>
        </row>
        <row r="6940">
          <cell r="A6940" t="str">
            <v/>
          </cell>
          <cell r="B6940" t="str">
            <v/>
          </cell>
          <cell r="D6940" t="str">
            <v/>
          </cell>
          <cell r="F6940">
            <v>0</v>
          </cell>
          <cell r="G6940">
            <v>0</v>
          </cell>
        </row>
        <row r="6941">
          <cell r="A6941" t="str">
            <v/>
          </cell>
          <cell r="B6941" t="str">
            <v/>
          </cell>
          <cell r="D6941" t="str">
            <v/>
          </cell>
          <cell r="F6941">
            <v>0</v>
          </cell>
          <cell r="G6941">
            <v>0</v>
          </cell>
        </row>
        <row r="6942">
          <cell r="A6942" t="str">
            <v/>
          </cell>
          <cell r="B6942" t="str">
            <v/>
          </cell>
          <cell r="D6942" t="str">
            <v/>
          </cell>
          <cell r="F6942">
            <v>0</v>
          </cell>
          <cell r="G6942">
            <v>0</v>
          </cell>
        </row>
        <row r="6943">
          <cell r="A6943" t="str">
            <v/>
          </cell>
          <cell r="B6943" t="str">
            <v/>
          </cell>
          <cell r="D6943" t="str">
            <v/>
          </cell>
          <cell r="F6943">
            <v>0</v>
          </cell>
          <cell r="G6943">
            <v>0</v>
          </cell>
        </row>
        <row r="6944">
          <cell r="A6944" t="str">
            <v/>
          </cell>
          <cell r="B6944" t="str">
            <v/>
          </cell>
          <cell r="D6944" t="str">
            <v/>
          </cell>
          <cell r="F6944">
            <v>0</v>
          </cell>
          <cell r="G6944">
            <v>0</v>
          </cell>
        </row>
        <row r="6945">
          <cell r="A6945" t="str">
            <v/>
          </cell>
          <cell r="B6945" t="str">
            <v/>
          </cell>
          <cell r="D6945" t="str">
            <v/>
          </cell>
          <cell r="F6945">
            <v>0</v>
          </cell>
          <cell r="G6945">
            <v>0</v>
          </cell>
        </row>
        <row r="6946">
          <cell r="A6946" t="str">
            <v/>
          </cell>
          <cell r="B6946" t="str">
            <v/>
          </cell>
          <cell r="D6946" t="str">
            <v/>
          </cell>
          <cell r="F6946">
            <v>0</v>
          </cell>
          <cell r="G6946">
            <v>0</v>
          </cell>
        </row>
        <row r="6947">
          <cell r="F6947" t="str">
            <v>Total C</v>
          </cell>
          <cell r="G6947">
            <v>0</v>
          </cell>
        </row>
        <row r="6949">
          <cell r="A6949" t="str">
            <v/>
          </cell>
          <cell r="B6949" t="str">
            <v/>
          </cell>
          <cell r="D6949" t="str">
            <v>Costo  Neto</v>
          </cell>
          <cell r="F6949" t="str">
            <v>Total D=A+B+C</v>
          </cell>
          <cell r="G6949">
            <v>0</v>
          </cell>
        </row>
        <row r="6951">
          <cell r="A6951" t="str">
            <v>ANALISIS DE PRECIOS</v>
          </cell>
        </row>
        <row r="6952">
          <cell r="A6952" t="str">
            <v>COMITENTE:</v>
          </cell>
          <cell r="B6952" t="str">
            <v>DIRECCIÓN DE INFRAESTRUCTURA ESCOLAR</v>
          </cell>
        </row>
        <row r="6953">
          <cell r="A6953" t="str">
            <v>CONTRATISTA:</v>
          </cell>
          <cell r="B6953">
            <v>0</v>
          </cell>
        </row>
        <row r="6954">
          <cell r="A6954" t="str">
            <v>OBRA:</v>
          </cell>
          <cell r="B6954" t="str">
            <v>ESCUELA 24 DE SEPTIEMBRE</v>
          </cell>
          <cell r="F6954" t="str">
            <v>PRECIOS A:</v>
          </cell>
          <cell r="G6954">
            <v>0</v>
          </cell>
        </row>
        <row r="6955">
          <cell r="A6955" t="str">
            <v>UBICACIÓN:</v>
          </cell>
          <cell r="B6955" t="str">
            <v>DEPARTAMENTO JACHAL</v>
          </cell>
        </row>
        <row r="6956">
          <cell r="A6956" t="str">
            <v>RUBRO:</v>
          </cell>
          <cell r="B6956" t="str">
            <v/>
          </cell>
          <cell r="C6956" t="str">
            <v/>
          </cell>
        </row>
        <row r="6957">
          <cell r="A6957" t="str">
            <v>ITEM:</v>
          </cell>
          <cell r="B6957" t="str">
            <v/>
          </cell>
          <cell r="C6957" t="str">
            <v/>
          </cell>
          <cell r="F6957" t="str">
            <v>UNIDAD:</v>
          </cell>
          <cell r="G6957" t="str">
            <v/>
          </cell>
        </row>
        <row r="6959">
          <cell r="A6959" t="str">
            <v>DATOS REDETERMINACION</v>
          </cell>
          <cell r="C6959" t="str">
            <v>DESIGNACION</v>
          </cell>
          <cell r="D6959" t="str">
            <v>U</v>
          </cell>
          <cell r="E6959" t="str">
            <v>Cantidad</v>
          </cell>
          <cell r="F6959" t="str">
            <v>$ Unitarios</v>
          </cell>
          <cell r="G6959" t="str">
            <v>$ Parcial</v>
          </cell>
        </row>
        <row r="6960">
          <cell r="A6960" t="str">
            <v>CÓDIGO</v>
          </cell>
          <cell r="B6960" t="str">
            <v>DESCRIPCIÓN</v>
          </cell>
        </row>
        <row r="6961">
          <cell r="C6961" t="str">
            <v>A - MATERIALES</v>
          </cell>
        </row>
        <row r="6962">
          <cell r="A6962" t="str">
            <v/>
          </cell>
          <cell r="B6962" t="str">
            <v/>
          </cell>
          <cell r="D6962" t="str">
            <v/>
          </cell>
          <cell r="F6962">
            <v>0</v>
          </cell>
          <cell r="G6962">
            <v>0</v>
          </cell>
        </row>
        <row r="6963">
          <cell r="A6963" t="str">
            <v/>
          </cell>
          <cell r="B6963" t="str">
            <v/>
          </cell>
          <cell r="D6963" t="str">
            <v/>
          </cell>
          <cell r="F6963">
            <v>0</v>
          </cell>
          <cell r="G6963">
            <v>0</v>
          </cell>
        </row>
        <row r="6964">
          <cell r="A6964" t="str">
            <v/>
          </cell>
          <cell r="B6964" t="str">
            <v/>
          </cell>
          <cell r="D6964" t="str">
            <v/>
          </cell>
          <cell r="F6964">
            <v>0</v>
          </cell>
          <cell r="G6964">
            <v>0</v>
          </cell>
        </row>
        <row r="6965">
          <cell r="A6965" t="str">
            <v/>
          </cell>
          <cell r="B6965" t="str">
            <v/>
          </cell>
          <cell r="D6965" t="str">
            <v/>
          </cell>
          <cell r="F6965">
            <v>0</v>
          </cell>
          <cell r="G6965">
            <v>0</v>
          </cell>
        </row>
        <row r="6966">
          <cell r="A6966" t="str">
            <v/>
          </cell>
          <cell r="B6966" t="str">
            <v/>
          </cell>
          <cell r="D6966" t="str">
            <v/>
          </cell>
          <cell r="F6966">
            <v>0</v>
          </cell>
          <cell r="G6966">
            <v>0</v>
          </cell>
        </row>
        <row r="6967">
          <cell r="A6967" t="str">
            <v/>
          </cell>
          <cell r="B6967" t="str">
            <v/>
          </cell>
          <cell r="D6967" t="str">
            <v/>
          </cell>
          <cell r="F6967">
            <v>0</v>
          </cell>
          <cell r="G6967">
            <v>0</v>
          </cell>
        </row>
        <row r="6968">
          <cell r="A6968" t="str">
            <v/>
          </cell>
          <cell r="B6968" t="str">
            <v/>
          </cell>
          <cell r="D6968" t="str">
            <v/>
          </cell>
          <cell r="F6968">
            <v>0</v>
          </cell>
          <cell r="G6968">
            <v>0</v>
          </cell>
        </row>
        <row r="6969">
          <cell r="A6969" t="str">
            <v/>
          </cell>
          <cell r="B6969" t="str">
            <v/>
          </cell>
          <cell r="D6969" t="str">
            <v/>
          </cell>
          <cell r="F6969">
            <v>0</v>
          </cell>
          <cell r="G6969">
            <v>0</v>
          </cell>
        </row>
        <row r="6970">
          <cell r="A6970" t="str">
            <v/>
          </cell>
          <cell r="B6970" t="str">
            <v/>
          </cell>
          <cell r="D6970" t="str">
            <v/>
          </cell>
          <cell r="F6970">
            <v>0</v>
          </cell>
          <cell r="G6970">
            <v>0</v>
          </cell>
        </row>
        <row r="6971">
          <cell r="A6971" t="str">
            <v/>
          </cell>
          <cell r="B6971" t="str">
            <v/>
          </cell>
          <cell r="D6971" t="str">
            <v/>
          </cell>
          <cell r="F6971">
            <v>0</v>
          </cell>
          <cell r="G6971">
            <v>0</v>
          </cell>
        </row>
        <row r="6972">
          <cell r="A6972" t="str">
            <v/>
          </cell>
          <cell r="B6972" t="str">
            <v/>
          </cell>
          <cell r="D6972" t="str">
            <v/>
          </cell>
          <cell r="F6972">
            <v>0</v>
          </cell>
          <cell r="G6972">
            <v>0</v>
          </cell>
        </row>
        <row r="6973">
          <cell r="A6973" t="str">
            <v/>
          </cell>
          <cell r="B6973" t="str">
            <v/>
          </cell>
          <cell r="D6973" t="str">
            <v/>
          </cell>
          <cell r="F6973">
            <v>0</v>
          </cell>
          <cell r="G6973">
            <v>0</v>
          </cell>
        </row>
        <row r="6974">
          <cell r="A6974" t="str">
            <v/>
          </cell>
          <cell r="B6974" t="str">
            <v/>
          </cell>
          <cell r="D6974" t="str">
            <v/>
          </cell>
          <cell r="F6974">
            <v>0</v>
          </cell>
          <cell r="G6974">
            <v>0</v>
          </cell>
        </row>
        <row r="6975">
          <cell r="A6975" t="str">
            <v/>
          </cell>
          <cell r="B6975" t="str">
            <v/>
          </cell>
          <cell r="D6975" t="str">
            <v/>
          </cell>
          <cell r="F6975">
            <v>0</v>
          </cell>
          <cell r="G6975">
            <v>0</v>
          </cell>
        </row>
        <row r="6976">
          <cell r="F6976" t="str">
            <v>Total A</v>
          </cell>
          <cell r="G6976">
            <v>0</v>
          </cell>
        </row>
        <row r="6977">
          <cell r="C6977" t="str">
            <v>B - MANO DE OBRA</v>
          </cell>
        </row>
        <row r="6978">
          <cell r="A6978" t="str">
            <v/>
          </cell>
          <cell r="B6978" t="str">
            <v/>
          </cell>
          <cell r="D6978" t="str">
            <v/>
          </cell>
          <cell r="F6978">
            <v>0</v>
          </cell>
          <cell r="G6978">
            <v>0</v>
          </cell>
        </row>
        <row r="6979">
          <cell r="A6979" t="str">
            <v/>
          </cell>
          <cell r="B6979" t="str">
            <v/>
          </cell>
          <cell r="D6979" t="str">
            <v/>
          </cell>
          <cell r="F6979">
            <v>0</v>
          </cell>
          <cell r="G6979">
            <v>0</v>
          </cell>
        </row>
        <row r="6980">
          <cell r="A6980" t="str">
            <v/>
          </cell>
          <cell r="B6980" t="str">
            <v/>
          </cell>
          <cell r="D6980" t="str">
            <v/>
          </cell>
          <cell r="F6980">
            <v>0</v>
          </cell>
          <cell r="G6980">
            <v>0</v>
          </cell>
        </row>
        <row r="6981">
          <cell r="A6981" t="str">
            <v/>
          </cell>
          <cell r="B6981" t="str">
            <v/>
          </cell>
          <cell r="D6981" t="str">
            <v/>
          </cell>
          <cell r="F6981">
            <v>0</v>
          </cell>
          <cell r="G6981">
            <v>0</v>
          </cell>
        </row>
        <row r="6982">
          <cell r="A6982" t="str">
            <v/>
          </cell>
          <cell r="B6982" t="str">
            <v/>
          </cell>
          <cell r="D6982" t="str">
            <v/>
          </cell>
          <cell r="F6982">
            <v>0</v>
          </cell>
          <cell r="G6982">
            <v>0</v>
          </cell>
        </row>
        <row r="6983">
          <cell r="A6983" t="str">
            <v/>
          </cell>
          <cell r="B6983" t="str">
            <v/>
          </cell>
          <cell r="D6983" t="str">
            <v/>
          </cell>
          <cell r="F6983">
            <v>0</v>
          </cell>
          <cell r="G6983">
            <v>0</v>
          </cell>
        </row>
        <row r="6984">
          <cell r="A6984" t="str">
            <v/>
          </cell>
          <cell r="B6984" t="str">
            <v/>
          </cell>
          <cell r="D6984" t="str">
            <v/>
          </cell>
          <cell r="F6984">
            <v>0</v>
          </cell>
          <cell r="G6984">
            <v>0</v>
          </cell>
        </row>
        <row r="6985">
          <cell r="A6985" t="str">
            <v/>
          </cell>
          <cell r="B6985" t="str">
            <v/>
          </cell>
          <cell r="D6985" t="str">
            <v/>
          </cell>
          <cell r="F6985">
            <v>0</v>
          </cell>
          <cell r="G6985">
            <v>0</v>
          </cell>
        </row>
        <row r="6986">
          <cell r="F6986" t="str">
            <v>Total B</v>
          </cell>
          <cell r="G6986">
            <v>0</v>
          </cell>
        </row>
        <row r="6987">
          <cell r="C6987" t="str">
            <v>C - EQUIPOS</v>
          </cell>
        </row>
        <row r="6988">
          <cell r="A6988" t="str">
            <v/>
          </cell>
          <cell r="B6988" t="str">
            <v/>
          </cell>
          <cell r="D6988" t="str">
            <v/>
          </cell>
          <cell r="F6988">
            <v>0</v>
          </cell>
          <cell r="G6988">
            <v>0</v>
          </cell>
        </row>
        <row r="6989">
          <cell r="A6989" t="str">
            <v/>
          </cell>
          <cell r="B6989" t="str">
            <v/>
          </cell>
          <cell r="D6989" t="str">
            <v/>
          </cell>
          <cell r="F6989">
            <v>0</v>
          </cell>
          <cell r="G6989">
            <v>0</v>
          </cell>
        </row>
        <row r="6990">
          <cell r="A6990" t="str">
            <v/>
          </cell>
          <cell r="B6990" t="str">
            <v/>
          </cell>
          <cell r="D6990" t="str">
            <v/>
          </cell>
          <cell r="F6990">
            <v>0</v>
          </cell>
          <cell r="G6990">
            <v>0</v>
          </cell>
        </row>
        <row r="6991">
          <cell r="A6991" t="str">
            <v/>
          </cell>
          <cell r="B6991" t="str">
            <v/>
          </cell>
          <cell r="D6991" t="str">
            <v/>
          </cell>
          <cell r="F6991">
            <v>0</v>
          </cell>
          <cell r="G6991">
            <v>0</v>
          </cell>
        </row>
        <row r="6992">
          <cell r="A6992" t="str">
            <v/>
          </cell>
          <cell r="B6992" t="str">
            <v/>
          </cell>
          <cell r="D6992" t="str">
            <v/>
          </cell>
          <cell r="F6992">
            <v>0</v>
          </cell>
          <cell r="G6992">
            <v>0</v>
          </cell>
        </row>
        <row r="6993">
          <cell r="A6993" t="str">
            <v/>
          </cell>
          <cell r="B6993" t="str">
            <v/>
          </cell>
          <cell r="D6993" t="str">
            <v/>
          </cell>
          <cell r="F6993">
            <v>0</v>
          </cell>
          <cell r="G6993">
            <v>0</v>
          </cell>
        </row>
        <row r="6994">
          <cell r="A6994" t="str">
            <v/>
          </cell>
          <cell r="B6994" t="str">
            <v/>
          </cell>
          <cell r="D6994" t="str">
            <v/>
          </cell>
          <cell r="F6994">
            <v>0</v>
          </cell>
          <cell r="G6994">
            <v>0</v>
          </cell>
        </row>
        <row r="6995">
          <cell r="A6995" t="str">
            <v/>
          </cell>
          <cell r="B6995" t="str">
            <v/>
          </cell>
          <cell r="D6995" t="str">
            <v/>
          </cell>
          <cell r="F6995">
            <v>0</v>
          </cell>
          <cell r="G6995">
            <v>0</v>
          </cell>
        </row>
        <row r="6996">
          <cell r="A6996" t="str">
            <v/>
          </cell>
          <cell r="B6996" t="str">
            <v/>
          </cell>
          <cell r="D6996" t="str">
            <v/>
          </cell>
          <cell r="F6996">
            <v>0</v>
          </cell>
          <cell r="G6996">
            <v>0</v>
          </cell>
        </row>
        <row r="6997">
          <cell r="F6997" t="str">
            <v>Total C</v>
          </cell>
          <cell r="G6997">
            <v>0</v>
          </cell>
        </row>
        <row r="6999">
          <cell r="A6999" t="str">
            <v/>
          </cell>
          <cell r="B6999" t="str">
            <v/>
          </cell>
          <cell r="D6999" t="str">
            <v>Costo  Neto</v>
          </cell>
          <cell r="F6999" t="str">
            <v>Total D=A+B+C</v>
          </cell>
          <cell r="G6999">
            <v>0</v>
          </cell>
        </row>
        <row r="7001">
          <cell r="A7001" t="str">
            <v>ANALISIS DE PRECIOS</v>
          </cell>
        </row>
        <row r="7002">
          <cell r="A7002" t="str">
            <v>COMITENTE:</v>
          </cell>
          <cell r="B7002" t="str">
            <v>DIRECCIÓN DE INFRAESTRUCTURA ESCOLAR</v>
          </cell>
        </row>
        <row r="7003">
          <cell r="A7003" t="str">
            <v>CONTRATISTA:</v>
          </cell>
          <cell r="B7003">
            <v>0</v>
          </cell>
        </row>
        <row r="7004">
          <cell r="A7004" t="str">
            <v>OBRA:</v>
          </cell>
          <cell r="B7004" t="str">
            <v>ESCUELA 24 DE SEPTIEMBRE</v>
          </cell>
          <cell r="F7004" t="str">
            <v>PRECIOS A:</v>
          </cell>
          <cell r="G7004">
            <v>0</v>
          </cell>
        </row>
        <row r="7005">
          <cell r="A7005" t="str">
            <v>UBICACIÓN:</v>
          </cell>
          <cell r="B7005" t="str">
            <v>DEPARTAMENTO JACHAL</v>
          </cell>
        </row>
        <row r="7006">
          <cell r="A7006" t="str">
            <v>RUBRO:</v>
          </cell>
          <cell r="B7006" t="str">
            <v/>
          </cell>
          <cell r="C7006" t="str">
            <v/>
          </cell>
        </row>
        <row r="7007">
          <cell r="A7007" t="str">
            <v>ITEM:</v>
          </cell>
          <cell r="B7007" t="str">
            <v/>
          </cell>
          <cell r="C7007" t="str">
            <v/>
          </cell>
          <cell r="F7007" t="str">
            <v>UNIDAD:</v>
          </cell>
          <cell r="G7007" t="str">
            <v/>
          </cell>
        </row>
        <row r="7009">
          <cell r="A7009" t="str">
            <v>DATOS REDETERMINACION</v>
          </cell>
          <cell r="C7009" t="str">
            <v>DESIGNACION</v>
          </cell>
          <cell r="D7009" t="str">
            <v>U</v>
          </cell>
          <cell r="E7009" t="str">
            <v>Cantidad</v>
          </cell>
          <cell r="F7009" t="str">
            <v>$ Unitarios</v>
          </cell>
          <cell r="G7009" t="str">
            <v>$ Parcial</v>
          </cell>
        </row>
        <row r="7010">
          <cell r="A7010" t="str">
            <v>CÓDIGO</v>
          </cell>
          <cell r="B7010" t="str">
            <v>DESCRIPCIÓN</v>
          </cell>
        </row>
        <row r="7011">
          <cell r="C7011" t="str">
            <v>A - MATERIALES</v>
          </cell>
        </row>
        <row r="7012">
          <cell r="A7012" t="str">
            <v/>
          </cell>
          <cell r="B7012" t="str">
            <v/>
          </cell>
          <cell r="D7012" t="str">
            <v/>
          </cell>
          <cell r="F7012">
            <v>0</v>
          </cell>
          <cell r="G7012">
            <v>0</v>
          </cell>
        </row>
        <row r="7013">
          <cell r="A7013" t="str">
            <v/>
          </cell>
          <cell r="B7013" t="str">
            <v/>
          </cell>
          <cell r="D7013" t="str">
            <v/>
          </cell>
          <cell r="F7013">
            <v>0</v>
          </cell>
          <cell r="G7013">
            <v>0</v>
          </cell>
        </row>
        <row r="7014">
          <cell r="A7014" t="str">
            <v/>
          </cell>
          <cell r="B7014" t="str">
            <v/>
          </cell>
          <cell r="D7014" t="str">
            <v/>
          </cell>
          <cell r="F7014">
            <v>0</v>
          </cell>
          <cell r="G7014">
            <v>0</v>
          </cell>
        </row>
        <row r="7015">
          <cell r="A7015" t="str">
            <v/>
          </cell>
          <cell r="B7015" t="str">
            <v/>
          </cell>
          <cell r="D7015" t="str">
            <v/>
          </cell>
          <cell r="F7015">
            <v>0</v>
          </cell>
          <cell r="G7015">
            <v>0</v>
          </cell>
        </row>
        <row r="7016">
          <cell r="A7016" t="str">
            <v/>
          </cell>
          <cell r="B7016" t="str">
            <v/>
          </cell>
          <cell r="D7016" t="str">
            <v/>
          </cell>
          <cell r="F7016">
            <v>0</v>
          </cell>
          <cell r="G7016">
            <v>0</v>
          </cell>
        </row>
        <row r="7017">
          <cell r="A7017" t="str">
            <v/>
          </cell>
          <cell r="B7017" t="str">
            <v/>
          </cell>
          <cell r="D7017" t="str">
            <v/>
          </cell>
          <cell r="F7017">
            <v>0</v>
          </cell>
          <cell r="G7017">
            <v>0</v>
          </cell>
        </row>
        <row r="7018">
          <cell r="A7018" t="str">
            <v/>
          </cell>
          <cell r="B7018" t="str">
            <v/>
          </cell>
          <cell r="D7018" t="str">
            <v/>
          </cell>
          <cell r="F7018">
            <v>0</v>
          </cell>
          <cell r="G7018">
            <v>0</v>
          </cell>
        </row>
        <row r="7019">
          <cell r="A7019" t="str">
            <v/>
          </cell>
          <cell r="B7019" t="str">
            <v/>
          </cell>
          <cell r="D7019" t="str">
            <v/>
          </cell>
          <cell r="F7019">
            <v>0</v>
          </cell>
          <cell r="G7019">
            <v>0</v>
          </cell>
        </row>
        <row r="7020">
          <cell r="A7020" t="str">
            <v/>
          </cell>
          <cell r="B7020" t="str">
            <v/>
          </cell>
          <cell r="D7020" t="str">
            <v/>
          </cell>
          <cell r="F7020">
            <v>0</v>
          </cell>
          <cell r="G7020">
            <v>0</v>
          </cell>
        </row>
        <row r="7021">
          <cell r="A7021" t="str">
            <v/>
          </cell>
          <cell r="B7021" t="str">
            <v/>
          </cell>
          <cell r="D7021" t="str">
            <v/>
          </cell>
          <cell r="F7021">
            <v>0</v>
          </cell>
          <cell r="G7021">
            <v>0</v>
          </cell>
        </row>
        <row r="7022">
          <cell r="A7022" t="str">
            <v/>
          </cell>
          <cell r="B7022" t="str">
            <v/>
          </cell>
          <cell r="D7022" t="str">
            <v/>
          </cell>
          <cell r="F7022">
            <v>0</v>
          </cell>
          <cell r="G7022">
            <v>0</v>
          </cell>
        </row>
        <row r="7023">
          <cell r="A7023" t="str">
            <v/>
          </cell>
          <cell r="B7023" t="str">
            <v/>
          </cell>
          <cell r="D7023" t="str">
            <v/>
          </cell>
          <cell r="F7023">
            <v>0</v>
          </cell>
          <cell r="G7023">
            <v>0</v>
          </cell>
        </row>
        <row r="7024">
          <cell r="A7024" t="str">
            <v/>
          </cell>
          <cell r="B7024" t="str">
            <v/>
          </cell>
          <cell r="D7024" t="str">
            <v/>
          </cell>
          <cell r="F7024">
            <v>0</v>
          </cell>
          <cell r="G7024">
            <v>0</v>
          </cell>
        </row>
        <row r="7025">
          <cell r="A7025" t="str">
            <v/>
          </cell>
          <cell r="B7025" t="str">
            <v/>
          </cell>
          <cell r="D7025" t="str">
            <v/>
          </cell>
          <cell r="F7025">
            <v>0</v>
          </cell>
          <cell r="G7025">
            <v>0</v>
          </cell>
        </row>
        <row r="7026">
          <cell r="F7026" t="str">
            <v>Total A</v>
          </cell>
          <cell r="G7026">
            <v>0</v>
          </cell>
        </row>
        <row r="7027">
          <cell r="C7027" t="str">
            <v>B - MANO DE OBRA</v>
          </cell>
        </row>
        <row r="7028">
          <cell r="A7028" t="str">
            <v/>
          </cell>
          <cell r="B7028" t="str">
            <v/>
          </cell>
          <cell r="D7028" t="str">
            <v/>
          </cell>
          <cell r="F7028">
            <v>0</v>
          </cell>
          <cell r="G7028">
            <v>0</v>
          </cell>
        </row>
        <row r="7029">
          <cell r="A7029" t="str">
            <v/>
          </cell>
          <cell r="B7029" t="str">
            <v/>
          </cell>
          <cell r="D7029" t="str">
            <v/>
          </cell>
          <cell r="F7029">
            <v>0</v>
          </cell>
          <cell r="G7029">
            <v>0</v>
          </cell>
        </row>
        <row r="7030">
          <cell r="A7030" t="str">
            <v/>
          </cell>
          <cell r="B7030" t="str">
            <v/>
          </cell>
          <cell r="D7030" t="str">
            <v/>
          </cell>
          <cell r="F7030">
            <v>0</v>
          </cell>
          <cell r="G7030">
            <v>0</v>
          </cell>
        </row>
        <row r="7031">
          <cell r="A7031" t="str">
            <v/>
          </cell>
          <cell r="B7031" t="str">
            <v/>
          </cell>
          <cell r="D7031" t="str">
            <v/>
          </cell>
          <cell r="F7031">
            <v>0</v>
          </cell>
          <cell r="G7031">
            <v>0</v>
          </cell>
        </row>
        <row r="7032">
          <cell r="A7032" t="str">
            <v/>
          </cell>
          <cell r="B7032" t="str">
            <v/>
          </cell>
          <cell r="D7032" t="str">
            <v/>
          </cell>
          <cell r="F7032">
            <v>0</v>
          </cell>
          <cell r="G7032">
            <v>0</v>
          </cell>
        </row>
        <row r="7033">
          <cell r="A7033" t="str">
            <v/>
          </cell>
          <cell r="B7033" t="str">
            <v/>
          </cell>
          <cell r="D7033" t="str">
            <v/>
          </cell>
          <cell r="F7033">
            <v>0</v>
          </cell>
          <cell r="G7033">
            <v>0</v>
          </cell>
        </row>
        <row r="7034">
          <cell r="A7034" t="str">
            <v/>
          </cell>
          <cell r="B7034" t="str">
            <v/>
          </cell>
          <cell r="D7034" t="str">
            <v/>
          </cell>
          <cell r="F7034">
            <v>0</v>
          </cell>
          <cell r="G7034">
            <v>0</v>
          </cell>
        </row>
        <row r="7035">
          <cell r="A7035" t="str">
            <v/>
          </cell>
          <cell r="B7035" t="str">
            <v/>
          </cell>
          <cell r="D7035" t="str">
            <v/>
          </cell>
          <cell r="F7035">
            <v>0</v>
          </cell>
          <cell r="G7035">
            <v>0</v>
          </cell>
        </row>
        <row r="7036">
          <cell r="F7036" t="str">
            <v>Total B</v>
          </cell>
          <cell r="G7036">
            <v>0</v>
          </cell>
        </row>
        <row r="7037">
          <cell r="C7037" t="str">
            <v>C - EQUIPOS</v>
          </cell>
        </row>
        <row r="7038">
          <cell r="A7038" t="str">
            <v/>
          </cell>
          <cell r="B7038" t="str">
            <v/>
          </cell>
          <cell r="D7038" t="str">
            <v/>
          </cell>
          <cell r="F7038">
            <v>0</v>
          </cell>
          <cell r="G7038">
            <v>0</v>
          </cell>
        </row>
        <row r="7039">
          <cell r="A7039" t="str">
            <v/>
          </cell>
          <cell r="B7039" t="str">
            <v/>
          </cell>
          <cell r="D7039" t="str">
            <v/>
          </cell>
          <cell r="F7039">
            <v>0</v>
          </cell>
          <cell r="G7039">
            <v>0</v>
          </cell>
        </row>
        <row r="7040">
          <cell r="A7040" t="str">
            <v/>
          </cell>
          <cell r="B7040" t="str">
            <v/>
          </cell>
          <cell r="D7040" t="str">
            <v/>
          </cell>
          <cell r="F7040">
            <v>0</v>
          </cell>
          <cell r="G7040">
            <v>0</v>
          </cell>
        </row>
        <row r="7041">
          <cell r="A7041" t="str">
            <v/>
          </cell>
          <cell r="B7041" t="str">
            <v/>
          </cell>
          <cell r="D7041" t="str">
            <v/>
          </cell>
          <cell r="F7041">
            <v>0</v>
          </cell>
          <cell r="G7041">
            <v>0</v>
          </cell>
        </row>
        <row r="7042">
          <cell r="A7042" t="str">
            <v/>
          </cell>
          <cell r="B7042" t="str">
            <v/>
          </cell>
          <cell r="D7042" t="str">
            <v/>
          </cell>
          <cell r="F7042">
            <v>0</v>
          </cell>
          <cell r="G7042">
            <v>0</v>
          </cell>
        </row>
        <row r="7043">
          <cell r="A7043" t="str">
            <v/>
          </cell>
          <cell r="B7043" t="str">
            <v/>
          </cell>
          <cell r="D7043" t="str">
            <v/>
          </cell>
          <cell r="F7043">
            <v>0</v>
          </cell>
          <cell r="G7043">
            <v>0</v>
          </cell>
        </row>
        <row r="7044">
          <cell r="A7044" t="str">
            <v/>
          </cell>
          <cell r="B7044" t="str">
            <v/>
          </cell>
          <cell r="D7044" t="str">
            <v/>
          </cell>
          <cell r="F7044">
            <v>0</v>
          </cell>
          <cell r="G7044">
            <v>0</v>
          </cell>
        </row>
        <row r="7045">
          <cell r="A7045" t="str">
            <v/>
          </cell>
          <cell r="B7045" t="str">
            <v/>
          </cell>
          <cell r="D7045" t="str">
            <v/>
          </cell>
          <cell r="F7045">
            <v>0</v>
          </cell>
          <cell r="G7045">
            <v>0</v>
          </cell>
        </row>
        <row r="7046">
          <cell r="A7046" t="str">
            <v/>
          </cell>
          <cell r="B7046" t="str">
            <v/>
          </cell>
          <cell r="D7046" t="str">
            <v/>
          </cell>
          <cell r="F7046">
            <v>0</v>
          </cell>
          <cell r="G7046">
            <v>0</v>
          </cell>
        </row>
        <row r="7047">
          <cell r="F7047" t="str">
            <v>Total C</v>
          </cell>
          <cell r="G7047">
            <v>0</v>
          </cell>
        </row>
        <row r="7049">
          <cell r="A7049" t="str">
            <v/>
          </cell>
          <cell r="B7049" t="str">
            <v/>
          </cell>
          <cell r="D7049" t="str">
            <v>Costo  Neto</v>
          </cell>
          <cell r="F7049" t="str">
            <v>Total D=A+B+C</v>
          </cell>
          <cell r="G7049">
            <v>0</v>
          </cell>
        </row>
        <row r="7051">
          <cell r="A7051" t="str">
            <v>ANALISIS DE PRECIOS</v>
          </cell>
        </row>
        <row r="7052">
          <cell r="A7052" t="str">
            <v>COMITENTE:</v>
          </cell>
          <cell r="B7052" t="str">
            <v>DIRECCIÓN DE INFRAESTRUCTURA ESCOLAR</v>
          </cell>
        </row>
        <row r="7053">
          <cell r="A7053" t="str">
            <v>CONTRATISTA:</v>
          </cell>
          <cell r="B7053">
            <v>0</v>
          </cell>
        </row>
        <row r="7054">
          <cell r="A7054" t="str">
            <v>OBRA:</v>
          </cell>
          <cell r="B7054" t="str">
            <v>ESCUELA 24 DE SEPTIEMBRE</v>
          </cell>
          <cell r="F7054" t="str">
            <v>PRECIOS A:</v>
          </cell>
          <cell r="G7054">
            <v>0</v>
          </cell>
        </row>
        <row r="7055">
          <cell r="A7055" t="str">
            <v>UBICACIÓN:</v>
          </cell>
          <cell r="B7055" t="str">
            <v>DEPARTAMENTO JACHAL</v>
          </cell>
        </row>
        <row r="7056">
          <cell r="A7056" t="str">
            <v>RUBRO:</v>
          </cell>
          <cell r="B7056" t="str">
            <v/>
          </cell>
          <cell r="C7056" t="str">
            <v/>
          </cell>
        </row>
        <row r="7057">
          <cell r="A7057" t="str">
            <v>ITEM:</v>
          </cell>
          <cell r="B7057" t="str">
            <v/>
          </cell>
          <cell r="C7057" t="str">
            <v/>
          </cell>
          <cell r="F7057" t="str">
            <v>UNIDAD:</v>
          </cell>
          <cell r="G7057" t="str">
            <v/>
          </cell>
        </row>
        <row r="7059">
          <cell r="A7059" t="str">
            <v>DATOS REDETERMINACION</v>
          </cell>
          <cell r="C7059" t="str">
            <v>DESIGNACION</v>
          </cell>
          <cell r="D7059" t="str">
            <v>U</v>
          </cell>
          <cell r="E7059" t="str">
            <v>Cantidad</v>
          </cell>
          <cell r="F7059" t="str">
            <v>$ Unitarios</v>
          </cell>
          <cell r="G7059" t="str">
            <v>$ Parcial</v>
          </cell>
        </row>
        <row r="7060">
          <cell r="A7060" t="str">
            <v>CÓDIGO</v>
          </cell>
          <cell r="B7060" t="str">
            <v>DESCRIPCIÓN</v>
          </cell>
        </row>
        <row r="7061">
          <cell r="C7061" t="str">
            <v>A - MATERIALES</v>
          </cell>
        </row>
        <row r="7062">
          <cell r="A7062" t="str">
            <v/>
          </cell>
          <cell r="B7062" t="str">
            <v/>
          </cell>
          <cell r="D7062" t="str">
            <v/>
          </cell>
          <cell r="F7062">
            <v>0</v>
          </cell>
          <cell r="G7062">
            <v>0</v>
          </cell>
        </row>
        <row r="7063">
          <cell r="A7063" t="str">
            <v/>
          </cell>
          <cell r="B7063" t="str">
            <v/>
          </cell>
          <cell r="D7063" t="str">
            <v/>
          </cell>
          <cell r="F7063">
            <v>0</v>
          </cell>
          <cell r="G7063">
            <v>0</v>
          </cell>
        </row>
        <row r="7064">
          <cell r="A7064" t="str">
            <v/>
          </cell>
          <cell r="B7064" t="str">
            <v/>
          </cell>
          <cell r="D7064" t="str">
            <v/>
          </cell>
          <cell r="F7064">
            <v>0</v>
          </cell>
          <cell r="G7064">
            <v>0</v>
          </cell>
        </row>
        <row r="7065">
          <cell r="A7065" t="str">
            <v/>
          </cell>
          <cell r="B7065" t="str">
            <v/>
          </cell>
          <cell r="D7065" t="str">
            <v/>
          </cell>
          <cell r="F7065">
            <v>0</v>
          </cell>
          <cell r="G7065">
            <v>0</v>
          </cell>
        </row>
        <row r="7066">
          <cell r="A7066" t="str">
            <v/>
          </cell>
          <cell r="B7066" t="str">
            <v/>
          </cell>
          <cell r="D7066" t="str">
            <v/>
          </cell>
          <cell r="F7066">
            <v>0</v>
          </cell>
          <cell r="G7066">
            <v>0</v>
          </cell>
        </row>
        <row r="7067">
          <cell r="A7067" t="str">
            <v/>
          </cell>
          <cell r="B7067" t="str">
            <v/>
          </cell>
          <cell r="D7067" t="str">
            <v/>
          </cell>
          <cell r="F7067">
            <v>0</v>
          </cell>
          <cell r="G7067">
            <v>0</v>
          </cell>
        </row>
        <row r="7068">
          <cell r="A7068" t="str">
            <v/>
          </cell>
          <cell r="B7068" t="str">
            <v/>
          </cell>
          <cell r="D7068" t="str">
            <v/>
          </cell>
          <cell r="F7068">
            <v>0</v>
          </cell>
          <cell r="G7068">
            <v>0</v>
          </cell>
        </row>
        <row r="7069">
          <cell r="A7069" t="str">
            <v/>
          </cell>
          <cell r="B7069" t="str">
            <v/>
          </cell>
          <cell r="D7069" t="str">
            <v/>
          </cell>
          <cell r="F7069">
            <v>0</v>
          </cell>
          <cell r="G7069">
            <v>0</v>
          </cell>
        </row>
        <row r="7070">
          <cell r="A7070" t="str">
            <v/>
          </cell>
          <cell r="B7070" t="str">
            <v/>
          </cell>
          <cell r="D7070" t="str">
            <v/>
          </cell>
          <cell r="F7070">
            <v>0</v>
          </cell>
          <cell r="G7070">
            <v>0</v>
          </cell>
        </row>
        <row r="7071">
          <cell r="A7071" t="str">
            <v/>
          </cell>
          <cell r="B7071" t="str">
            <v/>
          </cell>
          <cell r="D7071" t="str">
            <v/>
          </cell>
          <cell r="F7071">
            <v>0</v>
          </cell>
          <cell r="G7071">
            <v>0</v>
          </cell>
        </row>
        <row r="7072">
          <cell r="A7072" t="str">
            <v/>
          </cell>
          <cell r="B7072" t="str">
            <v/>
          </cell>
          <cell r="D7072" t="str">
            <v/>
          </cell>
          <cell r="F7072">
            <v>0</v>
          </cell>
          <cell r="G7072">
            <v>0</v>
          </cell>
        </row>
        <row r="7073">
          <cell r="A7073" t="str">
            <v/>
          </cell>
          <cell r="B7073" t="str">
            <v/>
          </cell>
          <cell r="D7073" t="str">
            <v/>
          </cell>
          <cell r="F7073">
            <v>0</v>
          </cell>
          <cell r="G7073">
            <v>0</v>
          </cell>
        </row>
        <row r="7074">
          <cell r="A7074" t="str">
            <v/>
          </cell>
          <cell r="B7074" t="str">
            <v/>
          </cell>
          <cell r="D7074" t="str">
            <v/>
          </cell>
          <cell r="F7074">
            <v>0</v>
          </cell>
          <cell r="G7074">
            <v>0</v>
          </cell>
        </row>
        <row r="7075">
          <cell r="A7075" t="str">
            <v/>
          </cell>
          <cell r="B7075" t="str">
            <v/>
          </cell>
          <cell r="D7075" t="str">
            <v/>
          </cell>
          <cell r="F7075">
            <v>0</v>
          </cell>
          <cell r="G7075">
            <v>0</v>
          </cell>
        </row>
        <row r="7076">
          <cell r="F7076" t="str">
            <v>Total A</v>
          </cell>
          <cell r="G7076">
            <v>0</v>
          </cell>
        </row>
        <row r="7077">
          <cell r="C7077" t="str">
            <v>B - MANO DE OBRA</v>
          </cell>
        </row>
        <row r="7078">
          <cell r="A7078" t="str">
            <v/>
          </cell>
          <cell r="B7078" t="str">
            <v/>
          </cell>
          <cell r="D7078" t="str">
            <v/>
          </cell>
          <cell r="F7078">
            <v>0</v>
          </cell>
          <cell r="G7078">
            <v>0</v>
          </cell>
        </row>
        <row r="7079">
          <cell r="A7079" t="str">
            <v/>
          </cell>
          <cell r="B7079" t="str">
            <v/>
          </cell>
          <cell r="D7079" t="str">
            <v/>
          </cell>
          <cell r="F7079">
            <v>0</v>
          </cell>
          <cell r="G7079">
            <v>0</v>
          </cell>
        </row>
        <row r="7080">
          <cell r="A7080" t="str">
            <v/>
          </cell>
          <cell r="B7080" t="str">
            <v/>
          </cell>
          <cell r="D7080" t="str">
            <v/>
          </cell>
          <cell r="F7080">
            <v>0</v>
          </cell>
          <cell r="G7080">
            <v>0</v>
          </cell>
        </row>
        <row r="7081">
          <cell r="A7081" t="str">
            <v/>
          </cell>
          <cell r="B7081" t="str">
            <v/>
          </cell>
          <cell r="D7081" t="str">
            <v/>
          </cell>
          <cell r="F7081">
            <v>0</v>
          </cell>
          <cell r="G7081">
            <v>0</v>
          </cell>
        </row>
        <row r="7082">
          <cell r="A7082" t="str">
            <v/>
          </cell>
          <cell r="B7082" t="str">
            <v/>
          </cell>
          <cell r="D7082" t="str">
            <v/>
          </cell>
          <cell r="F7082">
            <v>0</v>
          </cell>
          <cell r="G7082">
            <v>0</v>
          </cell>
        </row>
        <row r="7083">
          <cell r="A7083" t="str">
            <v/>
          </cell>
          <cell r="B7083" t="str">
            <v/>
          </cell>
          <cell r="D7083" t="str">
            <v/>
          </cell>
          <cell r="F7083">
            <v>0</v>
          </cell>
          <cell r="G7083">
            <v>0</v>
          </cell>
        </row>
        <row r="7084">
          <cell r="A7084" t="str">
            <v/>
          </cell>
          <cell r="B7084" t="str">
            <v/>
          </cell>
          <cell r="D7084" t="str">
            <v/>
          </cell>
          <cell r="F7084">
            <v>0</v>
          </cell>
          <cell r="G7084">
            <v>0</v>
          </cell>
        </row>
        <row r="7085">
          <cell r="A7085" t="str">
            <v/>
          </cell>
          <cell r="B7085" t="str">
            <v/>
          </cell>
          <cell r="D7085" t="str">
            <v/>
          </cell>
          <cell r="F7085">
            <v>0</v>
          </cell>
          <cell r="G7085">
            <v>0</v>
          </cell>
        </row>
        <row r="7086">
          <cell r="F7086" t="str">
            <v>Total B</v>
          </cell>
          <cell r="G7086">
            <v>0</v>
          </cell>
        </row>
        <row r="7087">
          <cell r="C7087" t="str">
            <v>C - EQUIPOS</v>
          </cell>
        </row>
        <row r="7088">
          <cell r="A7088" t="str">
            <v/>
          </cell>
          <cell r="B7088" t="str">
            <v/>
          </cell>
          <cell r="D7088" t="str">
            <v/>
          </cell>
          <cell r="F7088">
            <v>0</v>
          </cell>
          <cell r="G7088">
            <v>0</v>
          </cell>
        </row>
        <row r="7089">
          <cell r="A7089" t="str">
            <v/>
          </cell>
          <cell r="B7089" t="str">
            <v/>
          </cell>
          <cell r="D7089" t="str">
            <v/>
          </cell>
          <cell r="F7089">
            <v>0</v>
          </cell>
          <cell r="G7089">
            <v>0</v>
          </cell>
        </row>
        <row r="7090">
          <cell r="A7090" t="str">
            <v/>
          </cell>
          <cell r="B7090" t="str">
            <v/>
          </cell>
          <cell r="D7090" t="str">
            <v/>
          </cell>
          <cell r="F7090">
            <v>0</v>
          </cell>
          <cell r="G7090">
            <v>0</v>
          </cell>
        </row>
        <row r="7091">
          <cell r="A7091" t="str">
            <v/>
          </cell>
          <cell r="B7091" t="str">
            <v/>
          </cell>
          <cell r="D7091" t="str">
            <v/>
          </cell>
          <cell r="F7091">
            <v>0</v>
          </cell>
          <cell r="G7091">
            <v>0</v>
          </cell>
        </row>
        <row r="7092">
          <cell r="A7092" t="str">
            <v/>
          </cell>
          <cell r="B7092" t="str">
            <v/>
          </cell>
          <cell r="D7092" t="str">
            <v/>
          </cell>
          <cell r="F7092">
            <v>0</v>
          </cell>
          <cell r="G7092">
            <v>0</v>
          </cell>
        </row>
        <row r="7093">
          <cell r="A7093" t="str">
            <v/>
          </cell>
          <cell r="B7093" t="str">
            <v/>
          </cell>
          <cell r="D7093" t="str">
            <v/>
          </cell>
          <cell r="F7093">
            <v>0</v>
          </cell>
          <cell r="G7093">
            <v>0</v>
          </cell>
        </row>
        <row r="7094">
          <cell r="A7094" t="str">
            <v/>
          </cell>
          <cell r="B7094" t="str">
            <v/>
          </cell>
          <cell r="D7094" t="str">
            <v/>
          </cell>
          <cell r="F7094">
            <v>0</v>
          </cell>
          <cell r="G7094">
            <v>0</v>
          </cell>
        </row>
        <row r="7095">
          <cell r="A7095" t="str">
            <v/>
          </cell>
          <cell r="B7095" t="str">
            <v/>
          </cell>
          <cell r="D7095" t="str">
            <v/>
          </cell>
          <cell r="F7095">
            <v>0</v>
          </cell>
          <cell r="G7095">
            <v>0</v>
          </cell>
        </row>
        <row r="7096">
          <cell r="A7096" t="str">
            <v/>
          </cell>
          <cell r="B7096" t="str">
            <v/>
          </cell>
          <cell r="D7096" t="str">
            <v/>
          </cell>
          <cell r="F7096">
            <v>0</v>
          </cell>
          <cell r="G7096">
            <v>0</v>
          </cell>
        </row>
        <row r="7097">
          <cell r="F7097" t="str">
            <v>Total C</v>
          </cell>
          <cell r="G7097">
            <v>0</v>
          </cell>
        </row>
        <row r="7099">
          <cell r="A7099" t="str">
            <v/>
          </cell>
          <cell r="B7099" t="str">
            <v/>
          </cell>
          <cell r="D7099" t="str">
            <v>Costo  Neto</v>
          </cell>
          <cell r="F7099" t="str">
            <v>Total D=A+B+C</v>
          </cell>
          <cell r="G7099">
            <v>0</v>
          </cell>
        </row>
        <row r="7101">
          <cell r="A7101" t="str">
            <v>ANALISIS DE PRECIOS</v>
          </cell>
        </row>
        <row r="7102">
          <cell r="A7102" t="str">
            <v>COMITENTE:</v>
          </cell>
          <cell r="B7102" t="str">
            <v>DIRECCIÓN DE INFRAESTRUCTURA ESCOLAR</v>
          </cell>
        </row>
        <row r="7103">
          <cell r="A7103" t="str">
            <v>CONTRATISTA:</v>
          </cell>
          <cell r="B7103">
            <v>0</v>
          </cell>
        </row>
        <row r="7104">
          <cell r="A7104" t="str">
            <v>OBRA:</v>
          </cell>
          <cell r="B7104" t="str">
            <v>ESCUELA 24 DE SEPTIEMBRE</v>
          </cell>
          <cell r="F7104" t="str">
            <v>PRECIOS A:</v>
          </cell>
          <cell r="G7104">
            <v>0</v>
          </cell>
        </row>
        <row r="7105">
          <cell r="A7105" t="str">
            <v>UBICACIÓN:</v>
          </cell>
          <cell r="B7105" t="str">
            <v>DEPARTAMENTO JACHAL</v>
          </cell>
        </row>
        <row r="7106">
          <cell r="A7106" t="str">
            <v>RUBRO:</v>
          </cell>
          <cell r="B7106" t="str">
            <v/>
          </cell>
          <cell r="C7106" t="str">
            <v/>
          </cell>
        </row>
        <row r="7107">
          <cell r="A7107" t="str">
            <v>ITEM:</v>
          </cell>
          <cell r="B7107" t="str">
            <v/>
          </cell>
          <cell r="C7107" t="str">
            <v/>
          </cell>
          <cell r="F7107" t="str">
            <v>UNIDAD:</v>
          </cell>
          <cell r="G7107" t="str">
            <v/>
          </cell>
        </row>
        <row r="7109">
          <cell r="A7109" t="str">
            <v>DATOS REDETERMINACION</v>
          </cell>
          <cell r="C7109" t="str">
            <v>DESIGNACION</v>
          </cell>
          <cell r="D7109" t="str">
            <v>U</v>
          </cell>
          <cell r="E7109" t="str">
            <v>Cantidad</v>
          </cell>
          <cell r="F7109" t="str">
            <v>$ Unitarios</v>
          </cell>
          <cell r="G7109" t="str">
            <v>$ Parcial</v>
          </cell>
        </row>
        <row r="7110">
          <cell r="A7110" t="str">
            <v>CÓDIGO</v>
          </cell>
          <cell r="B7110" t="str">
            <v>DESCRIPCIÓN</v>
          </cell>
        </row>
        <row r="7111">
          <cell r="C7111" t="str">
            <v>A - MATERIALES</v>
          </cell>
        </row>
        <row r="7112">
          <cell r="A7112" t="str">
            <v/>
          </cell>
          <cell r="B7112" t="str">
            <v/>
          </cell>
          <cell r="D7112" t="str">
            <v/>
          </cell>
          <cell r="F7112">
            <v>0</v>
          </cell>
          <cell r="G7112">
            <v>0</v>
          </cell>
        </row>
        <row r="7113">
          <cell r="A7113" t="str">
            <v/>
          </cell>
          <cell r="B7113" t="str">
            <v/>
          </cell>
          <cell r="D7113" t="str">
            <v/>
          </cell>
          <cell r="F7113">
            <v>0</v>
          </cell>
          <cell r="G7113">
            <v>0</v>
          </cell>
        </row>
        <row r="7114">
          <cell r="A7114" t="str">
            <v/>
          </cell>
          <cell r="B7114" t="str">
            <v/>
          </cell>
          <cell r="D7114" t="str">
            <v/>
          </cell>
          <cell r="F7114">
            <v>0</v>
          </cell>
          <cell r="G7114">
            <v>0</v>
          </cell>
        </row>
        <row r="7115">
          <cell r="A7115" t="str">
            <v/>
          </cell>
          <cell r="B7115" t="str">
            <v/>
          </cell>
          <cell r="D7115" t="str">
            <v/>
          </cell>
          <cell r="F7115">
            <v>0</v>
          </cell>
          <cell r="G7115">
            <v>0</v>
          </cell>
        </row>
        <row r="7116">
          <cell r="A7116" t="str">
            <v/>
          </cell>
          <cell r="B7116" t="str">
            <v/>
          </cell>
          <cell r="D7116" t="str">
            <v/>
          </cell>
          <cell r="F7116">
            <v>0</v>
          </cell>
          <cell r="G7116">
            <v>0</v>
          </cell>
        </row>
        <row r="7117">
          <cell r="A7117" t="str">
            <v/>
          </cell>
          <cell r="B7117" t="str">
            <v/>
          </cell>
          <cell r="D7117" t="str">
            <v/>
          </cell>
          <cell r="F7117">
            <v>0</v>
          </cell>
          <cell r="G7117">
            <v>0</v>
          </cell>
        </row>
        <row r="7118">
          <cell r="A7118" t="str">
            <v/>
          </cell>
          <cell r="B7118" t="str">
            <v/>
          </cell>
          <cell r="D7118" t="str">
            <v/>
          </cell>
          <cell r="F7118">
            <v>0</v>
          </cell>
          <cell r="G7118">
            <v>0</v>
          </cell>
        </row>
        <row r="7119">
          <cell r="A7119" t="str">
            <v/>
          </cell>
          <cell r="B7119" t="str">
            <v/>
          </cell>
          <cell r="D7119" t="str">
            <v/>
          </cell>
          <cell r="F7119">
            <v>0</v>
          </cell>
          <cell r="G7119">
            <v>0</v>
          </cell>
        </row>
        <row r="7120">
          <cell r="A7120" t="str">
            <v/>
          </cell>
          <cell r="B7120" t="str">
            <v/>
          </cell>
          <cell r="D7120" t="str">
            <v/>
          </cell>
          <cell r="F7120">
            <v>0</v>
          </cell>
          <cell r="G7120">
            <v>0</v>
          </cell>
        </row>
        <row r="7121">
          <cell r="A7121" t="str">
            <v/>
          </cell>
          <cell r="B7121" t="str">
            <v/>
          </cell>
          <cell r="D7121" t="str">
            <v/>
          </cell>
          <cell r="F7121">
            <v>0</v>
          </cell>
          <cell r="G7121">
            <v>0</v>
          </cell>
        </row>
        <row r="7122">
          <cell r="A7122" t="str">
            <v/>
          </cell>
          <cell r="B7122" t="str">
            <v/>
          </cell>
          <cell r="D7122" t="str">
            <v/>
          </cell>
          <cell r="F7122">
            <v>0</v>
          </cell>
          <cell r="G7122">
            <v>0</v>
          </cell>
        </row>
        <row r="7123">
          <cell r="A7123" t="str">
            <v/>
          </cell>
          <cell r="B7123" t="str">
            <v/>
          </cell>
          <cell r="D7123" t="str">
            <v/>
          </cell>
          <cell r="F7123">
            <v>0</v>
          </cell>
          <cell r="G7123">
            <v>0</v>
          </cell>
        </row>
        <row r="7124">
          <cell r="A7124" t="str">
            <v/>
          </cell>
          <cell r="B7124" t="str">
            <v/>
          </cell>
          <cell r="D7124" t="str">
            <v/>
          </cell>
          <cell r="F7124">
            <v>0</v>
          </cell>
          <cell r="G7124">
            <v>0</v>
          </cell>
        </row>
        <row r="7125">
          <cell r="A7125" t="str">
            <v/>
          </cell>
          <cell r="B7125" t="str">
            <v/>
          </cell>
          <cell r="D7125" t="str">
            <v/>
          </cell>
          <cell r="F7125">
            <v>0</v>
          </cell>
          <cell r="G7125">
            <v>0</v>
          </cell>
        </row>
        <row r="7126">
          <cell r="F7126" t="str">
            <v>Total A</v>
          </cell>
          <cell r="G7126">
            <v>0</v>
          </cell>
        </row>
        <row r="7127">
          <cell r="C7127" t="str">
            <v>B - MANO DE OBRA</v>
          </cell>
        </row>
        <row r="7128">
          <cell r="A7128" t="str">
            <v/>
          </cell>
          <cell r="B7128" t="str">
            <v/>
          </cell>
          <cell r="D7128" t="str">
            <v/>
          </cell>
          <cell r="F7128">
            <v>0</v>
          </cell>
          <cell r="G7128">
            <v>0</v>
          </cell>
        </row>
        <row r="7129">
          <cell r="A7129" t="str">
            <v/>
          </cell>
          <cell r="B7129" t="str">
            <v/>
          </cell>
          <cell r="D7129" t="str">
            <v/>
          </cell>
          <cell r="F7129">
            <v>0</v>
          </cell>
          <cell r="G7129">
            <v>0</v>
          </cell>
        </row>
        <row r="7130">
          <cell r="A7130" t="str">
            <v/>
          </cell>
          <cell r="B7130" t="str">
            <v/>
          </cell>
          <cell r="D7130" t="str">
            <v/>
          </cell>
          <cell r="F7130">
            <v>0</v>
          </cell>
          <cell r="G7130">
            <v>0</v>
          </cell>
        </row>
        <row r="7131">
          <cell r="A7131" t="str">
            <v/>
          </cell>
          <cell r="B7131" t="str">
            <v/>
          </cell>
          <cell r="D7131" t="str">
            <v/>
          </cell>
          <cell r="F7131">
            <v>0</v>
          </cell>
          <cell r="G7131">
            <v>0</v>
          </cell>
        </row>
        <row r="7132">
          <cell r="A7132" t="str">
            <v/>
          </cell>
          <cell r="B7132" t="str">
            <v/>
          </cell>
          <cell r="D7132" t="str">
            <v/>
          </cell>
          <cell r="F7132">
            <v>0</v>
          </cell>
          <cell r="G7132">
            <v>0</v>
          </cell>
        </row>
        <row r="7133">
          <cell r="A7133" t="str">
            <v/>
          </cell>
          <cell r="B7133" t="str">
            <v/>
          </cell>
          <cell r="D7133" t="str">
            <v/>
          </cell>
          <cell r="F7133">
            <v>0</v>
          </cell>
          <cell r="G7133">
            <v>0</v>
          </cell>
        </row>
        <row r="7134">
          <cell r="A7134" t="str">
            <v/>
          </cell>
          <cell r="B7134" t="str">
            <v/>
          </cell>
          <cell r="D7134" t="str">
            <v/>
          </cell>
          <cell r="F7134">
            <v>0</v>
          </cell>
          <cell r="G7134">
            <v>0</v>
          </cell>
        </row>
        <row r="7135">
          <cell r="A7135" t="str">
            <v/>
          </cell>
          <cell r="B7135" t="str">
            <v/>
          </cell>
          <cell r="D7135" t="str">
            <v/>
          </cell>
          <cell r="F7135">
            <v>0</v>
          </cell>
          <cell r="G7135">
            <v>0</v>
          </cell>
        </row>
        <row r="7136">
          <cell r="F7136" t="str">
            <v>Total B</v>
          </cell>
          <cell r="G7136">
            <v>0</v>
          </cell>
        </row>
        <row r="7137">
          <cell r="C7137" t="str">
            <v>C - EQUIPOS</v>
          </cell>
        </row>
        <row r="7138">
          <cell r="A7138" t="str">
            <v/>
          </cell>
          <cell r="B7138" t="str">
            <v/>
          </cell>
          <cell r="D7138" t="str">
            <v/>
          </cell>
          <cell r="F7138">
            <v>0</v>
          </cell>
          <cell r="G7138">
            <v>0</v>
          </cell>
        </row>
        <row r="7139">
          <cell r="A7139" t="str">
            <v/>
          </cell>
          <cell r="B7139" t="str">
            <v/>
          </cell>
          <cell r="D7139" t="str">
            <v/>
          </cell>
          <cell r="F7139">
            <v>0</v>
          </cell>
          <cell r="G7139">
            <v>0</v>
          </cell>
        </row>
        <row r="7140">
          <cell r="A7140" t="str">
            <v/>
          </cell>
          <cell r="B7140" t="str">
            <v/>
          </cell>
          <cell r="D7140" t="str">
            <v/>
          </cell>
          <cell r="F7140">
            <v>0</v>
          </cell>
          <cell r="G7140">
            <v>0</v>
          </cell>
        </row>
        <row r="7141">
          <cell r="A7141" t="str">
            <v/>
          </cell>
          <cell r="B7141" t="str">
            <v/>
          </cell>
          <cell r="D7141" t="str">
            <v/>
          </cell>
          <cell r="F7141">
            <v>0</v>
          </cell>
          <cell r="G7141">
            <v>0</v>
          </cell>
        </row>
        <row r="7142">
          <cell r="A7142" t="str">
            <v/>
          </cell>
          <cell r="B7142" t="str">
            <v/>
          </cell>
          <cell r="D7142" t="str">
            <v/>
          </cell>
          <cell r="F7142">
            <v>0</v>
          </cell>
          <cell r="G7142">
            <v>0</v>
          </cell>
        </row>
        <row r="7143">
          <cell r="A7143" t="str">
            <v/>
          </cell>
          <cell r="B7143" t="str">
            <v/>
          </cell>
          <cell r="D7143" t="str">
            <v/>
          </cell>
          <cell r="F7143">
            <v>0</v>
          </cell>
          <cell r="G7143">
            <v>0</v>
          </cell>
        </row>
        <row r="7144">
          <cell r="A7144" t="str">
            <v/>
          </cell>
          <cell r="B7144" t="str">
            <v/>
          </cell>
          <cell r="D7144" t="str">
            <v/>
          </cell>
          <cell r="F7144">
            <v>0</v>
          </cell>
          <cell r="G7144">
            <v>0</v>
          </cell>
        </row>
        <row r="7145">
          <cell r="A7145" t="str">
            <v/>
          </cell>
          <cell r="B7145" t="str">
            <v/>
          </cell>
          <cell r="D7145" t="str">
            <v/>
          </cell>
          <cell r="F7145">
            <v>0</v>
          </cell>
          <cell r="G7145">
            <v>0</v>
          </cell>
        </row>
        <row r="7146">
          <cell r="A7146" t="str">
            <v/>
          </cell>
          <cell r="B7146" t="str">
            <v/>
          </cell>
          <cell r="D7146" t="str">
            <v/>
          </cell>
          <cell r="F7146">
            <v>0</v>
          </cell>
          <cell r="G7146">
            <v>0</v>
          </cell>
        </row>
        <row r="7147">
          <cell r="F7147" t="str">
            <v>Total C</v>
          </cell>
          <cell r="G7147">
            <v>0</v>
          </cell>
        </row>
        <row r="7149">
          <cell r="A7149" t="str">
            <v/>
          </cell>
          <cell r="B7149" t="str">
            <v/>
          </cell>
          <cell r="D7149" t="str">
            <v>Costo  Neto</v>
          </cell>
          <cell r="F7149" t="str">
            <v>Total D=A+B+C</v>
          </cell>
          <cell r="G7149">
            <v>0</v>
          </cell>
        </row>
        <row r="7151">
          <cell r="A7151" t="str">
            <v>ANALISIS DE PRECIOS</v>
          </cell>
        </row>
        <row r="7152">
          <cell r="A7152" t="str">
            <v>COMITENTE:</v>
          </cell>
          <cell r="B7152" t="str">
            <v>DIRECCIÓN DE INFRAESTRUCTURA ESCOLAR</v>
          </cell>
        </row>
        <row r="7153">
          <cell r="A7153" t="str">
            <v>CONTRATISTA:</v>
          </cell>
          <cell r="B7153">
            <v>0</v>
          </cell>
        </row>
        <row r="7154">
          <cell r="A7154" t="str">
            <v>OBRA:</v>
          </cell>
          <cell r="B7154" t="str">
            <v>ESCUELA 24 DE SEPTIEMBRE</v>
          </cell>
          <cell r="F7154" t="str">
            <v>PRECIOS A:</v>
          </cell>
          <cell r="G7154">
            <v>0</v>
          </cell>
        </row>
        <row r="7155">
          <cell r="A7155" t="str">
            <v>UBICACIÓN:</v>
          </cell>
          <cell r="B7155" t="str">
            <v>DEPARTAMENTO JACHAL</v>
          </cell>
        </row>
        <row r="7156">
          <cell r="A7156" t="str">
            <v>RUBRO:</v>
          </cell>
          <cell r="B7156" t="str">
            <v/>
          </cell>
          <cell r="C7156" t="str">
            <v/>
          </cell>
        </row>
        <row r="7157">
          <cell r="A7157" t="str">
            <v>ITEM:</v>
          </cell>
          <cell r="B7157" t="str">
            <v/>
          </cell>
          <cell r="C7157" t="str">
            <v/>
          </cell>
          <cell r="F7157" t="str">
            <v>UNIDAD:</v>
          </cell>
          <cell r="G7157" t="str">
            <v/>
          </cell>
        </row>
        <row r="7159">
          <cell r="A7159" t="str">
            <v>DATOS REDETERMINACION</v>
          </cell>
          <cell r="C7159" t="str">
            <v>DESIGNACION</v>
          </cell>
          <cell r="D7159" t="str">
            <v>U</v>
          </cell>
          <cell r="E7159" t="str">
            <v>Cantidad</v>
          </cell>
          <cell r="F7159" t="str">
            <v>$ Unitarios</v>
          </cell>
          <cell r="G7159" t="str">
            <v>$ Parcial</v>
          </cell>
        </row>
        <row r="7160">
          <cell r="A7160" t="str">
            <v>CÓDIGO</v>
          </cell>
          <cell r="B7160" t="str">
            <v>DESCRIPCIÓN</v>
          </cell>
        </row>
        <row r="7161">
          <cell r="C7161" t="str">
            <v>A - MATERIALES</v>
          </cell>
        </row>
        <row r="7162">
          <cell r="A7162" t="str">
            <v/>
          </cell>
          <cell r="B7162" t="str">
            <v/>
          </cell>
          <cell r="D7162" t="str">
            <v/>
          </cell>
          <cell r="F7162">
            <v>0</v>
          </cell>
          <cell r="G7162">
            <v>0</v>
          </cell>
        </row>
        <row r="7163">
          <cell r="A7163" t="str">
            <v/>
          </cell>
          <cell r="B7163" t="str">
            <v/>
          </cell>
          <cell r="D7163" t="str">
            <v/>
          </cell>
          <cell r="F7163">
            <v>0</v>
          </cell>
          <cell r="G7163">
            <v>0</v>
          </cell>
        </row>
        <row r="7164">
          <cell r="A7164" t="str">
            <v/>
          </cell>
          <cell r="B7164" t="str">
            <v/>
          </cell>
          <cell r="D7164" t="str">
            <v/>
          </cell>
          <cell r="F7164">
            <v>0</v>
          </cell>
          <cell r="G7164">
            <v>0</v>
          </cell>
        </row>
        <row r="7165">
          <cell r="A7165" t="str">
            <v/>
          </cell>
          <cell r="B7165" t="str">
            <v/>
          </cell>
          <cell r="D7165" t="str">
            <v/>
          </cell>
          <cell r="F7165">
            <v>0</v>
          </cell>
          <cell r="G7165">
            <v>0</v>
          </cell>
        </row>
        <row r="7166">
          <cell r="A7166" t="str">
            <v/>
          </cell>
          <cell r="B7166" t="str">
            <v/>
          </cell>
          <cell r="D7166" t="str">
            <v/>
          </cell>
          <cell r="F7166">
            <v>0</v>
          </cell>
          <cell r="G7166">
            <v>0</v>
          </cell>
        </row>
        <row r="7167">
          <cell r="A7167" t="str">
            <v/>
          </cell>
          <cell r="B7167" t="str">
            <v/>
          </cell>
          <cell r="D7167" t="str">
            <v/>
          </cell>
          <cell r="F7167">
            <v>0</v>
          </cell>
          <cell r="G7167">
            <v>0</v>
          </cell>
        </row>
        <row r="7168">
          <cell r="A7168" t="str">
            <v/>
          </cell>
          <cell r="B7168" t="str">
            <v/>
          </cell>
          <cell r="D7168" t="str">
            <v/>
          </cell>
          <cell r="F7168">
            <v>0</v>
          </cell>
          <cell r="G7168">
            <v>0</v>
          </cell>
        </row>
        <row r="7169">
          <cell r="A7169" t="str">
            <v/>
          </cell>
          <cell r="B7169" t="str">
            <v/>
          </cell>
          <cell r="D7169" t="str">
            <v/>
          </cell>
          <cell r="F7169">
            <v>0</v>
          </cell>
          <cell r="G7169">
            <v>0</v>
          </cell>
        </row>
        <row r="7170">
          <cell r="A7170" t="str">
            <v/>
          </cell>
          <cell r="B7170" t="str">
            <v/>
          </cell>
          <cell r="D7170" t="str">
            <v/>
          </cell>
          <cell r="F7170">
            <v>0</v>
          </cell>
          <cell r="G7170">
            <v>0</v>
          </cell>
        </row>
        <row r="7171">
          <cell r="A7171" t="str">
            <v/>
          </cell>
          <cell r="B7171" t="str">
            <v/>
          </cell>
          <cell r="D7171" t="str">
            <v/>
          </cell>
          <cell r="F7171">
            <v>0</v>
          </cell>
          <cell r="G7171">
            <v>0</v>
          </cell>
        </row>
        <row r="7172">
          <cell r="A7172" t="str">
            <v/>
          </cell>
          <cell r="B7172" t="str">
            <v/>
          </cell>
          <cell r="D7172" t="str">
            <v/>
          </cell>
          <cell r="F7172">
            <v>0</v>
          </cell>
          <cell r="G7172">
            <v>0</v>
          </cell>
        </row>
        <row r="7173">
          <cell r="A7173" t="str">
            <v/>
          </cell>
          <cell r="B7173" t="str">
            <v/>
          </cell>
          <cell r="D7173" t="str">
            <v/>
          </cell>
          <cell r="F7173">
            <v>0</v>
          </cell>
          <cell r="G7173">
            <v>0</v>
          </cell>
        </row>
        <row r="7174">
          <cell r="A7174" t="str">
            <v/>
          </cell>
          <cell r="B7174" t="str">
            <v/>
          </cell>
          <cell r="D7174" t="str">
            <v/>
          </cell>
          <cell r="F7174">
            <v>0</v>
          </cell>
          <cell r="G7174">
            <v>0</v>
          </cell>
        </row>
        <row r="7175">
          <cell r="A7175" t="str">
            <v/>
          </cell>
          <cell r="B7175" t="str">
            <v/>
          </cell>
          <cell r="D7175" t="str">
            <v/>
          </cell>
          <cell r="F7175">
            <v>0</v>
          </cell>
          <cell r="G7175">
            <v>0</v>
          </cell>
        </row>
        <row r="7176">
          <cell r="F7176" t="str">
            <v>Total A</v>
          </cell>
          <cell r="G7176">
            <v>0</v>
          </cell>
        </row>
        <row r="7177">
          <cell r="C7177" t="str">
            <v>B - MANO DE OBRA</v>
          </cell>
        </row>
        <row r="7178">
          <cell r="A7178" t="str">
            <v/>
          </cell>
          <cell r="B7178" t="str">
            <v/>
          </cell>
          <cell r="D7178" t="str">
            <v/>
          </cell>
          <cell r="F7178">
            <v>0</v>
          </cell>
          <cell r="G7178">
            <v>0</v>
          </cell>
        </row>
        <row r="7179">
          <cell r="A7179" t="str">
            <v/>
          </cell>
          <cell r="B7179" t="str">
            <v/>
          </cell>
          <cell r="D7179" t="str">
            <v/>
          </cell>
          <cell r="F7179">
            <v>0</v>
          </cell>
          <cell r="G7179">
            <v>0</v>
          </cell>
        </row>
        <row r="7180">
          <cell r="A7180" t="str">
            <v/>
          </cell>
          <cell r="B7180" t="str">
            <v/>
          </cell>
          <cell r="D7180" t="str">
            <v/>
          </cell>
          <cell r="F7180">
            <v>0</v>
          </cell>
          <cell r="G7180">
            <v>0</v>
          </cell>
        </row>
        <row r="7181">
          <cell r="A7181" t="str">
            <v/>
          </cell>
          <cell r="B7181" t="str">
            <v/>
          </cell>
          <cell r="D7181" t="str">
            <v/>
          </cell>
          <cell r="F7181">
            <v>0</v>
          </cell>
          <cell r="G7181">
            <v>0</v>
          </cell>
        </row>
        <row r="7182">
          <cell r="A7182" t="str">
            <v/>
          </cell>
          <cell r="B7182" t="str">
            <v/>
          </cell>
          <cell r="D7182" t="str">
            <v/>
          </cell>
          <cell r="F7182">
            <v>0</v>
          </cell>
          <cell r="G7182">
            <v>0</v>
          </cell>
        </row>
        <row r="7183">
          <cell r="A7183" t="str">
            <v/>
          </cell>
          <cell r="B7183" t="str">
            <v/>
          </cell>
          <cell r="D7183" t="str">
            <v/>
          </cell>
          <cell r="F7183">
            <v>0</v>
          </cell>
          <cell r="G7183">
            <v>0</v>
          </cell>
        </row>
        <row r="7184">
          <cell r="A7184" t="str">
            <v/>
          </cell>
          <cell r="B7184" t="str">
            <v/>
          </cell>
          <cell r="D7184" t="str">
            <v/>
          </cell>
          <cell r="F7184">
            <v>0</v>
          </cell>
          <cell r="G7184">
            <v>0</v>
          </cell>
        </row>
        <row r="7185">
          <cell r="A7185" t="str">
            <v/>
          </cell>
          <cell r="B7185" t="str">
            <v/>
          </cell>
          <cell r="D7185" t="str">
            <v/>
          </cell>
          <cell r="F7185">
            <v>0</v>
          </cell>
          <cell r="G7185">
            <v>0</v>
          </cell>
        </row>
        <row r="7186">
          <cell r="F7186" t="str">
            <v>Total B</v>
          </cell>
          <cell r="G7186">
            <v>0</v>
          </cell>
        </row>
        <row r="7187">
          <cell r="C7187" t="str">
            <v>C - EQUIPOS</v>
          </cell>
        </row>
        <row r="7188">
          <cell r="A7188" t="str">
            <v/>
          </cell>
          <cell r="B7188" t="str">
            <v/>
          </cell>
          <cell r="D7188" t="str">
            <v/>
          </cell>
          <cell r="F7188">
            <v>0</v>
          </cell>
          <cell r="G7188">
            <v>0</v>
          </cell>
        </row>
        <row r="7189">
          <cell r="A7189" t="str">
            <v/>
          </cell>
          <cell r="B7189" t="str">
            <v/>
          </cell>
          <cell r="D7189" t="str">
            <v/>
          </cell>
          <cell r="F7189">
            <v>0</v>
          </cell>
          <cell r="G7189">
            <v>0</v>
          </cell>
        </row>
        <row r="7190">
          <cell r="A7190" t="str">
            <v/>
          </cell>
          <cell r="B7190" t="str">
            <v/>
          </cell>
          <cell r="D7190" t="str">
            <v/>
          </cell>
          <cell r="F7190">
            <v>0</v>
          </cell>
          <cell r="G7190">
            <v>0</v>
          </cell>
        </row>
        <row r="7191">
          <cell r="A7191" t="str">
            <v/>
          </cell>
          <cell r="B7191" t="str">
            <v/>
          </cell>
          <cell r="D7191" t="str">
            <v/>
          </cell>
          <cell r="F7191">
            <v>0</v>
          </cell>
          <cell r="G7191">
            <v>0</v>
          </cell>
        </row>
        <row r="7192">
          <cell r="A7192" t="str">
            <v/>
          </cell>
          <cell r="B7192" t="str">
            <v/>
          </cell>
          <cell r="D7192" t="str">
            <v/>
          </cell>
          <cell r="F7192">
            <v>0</v>
          </cell>
          <cell r="G7192">
            <v>0</v>
          </cell>
        </row>
        <row r="7193">
          <cell r="A7193" t="str">
            <v/>
          </cell>
          <cell r="B7193" t="str">
            <v/>
          </cell>
          <cell r="D7193" t="str">
            <v/>
          </cell>
          <cell r="F7193">
            <v>0</v>
          </cell>
          <cell r="G7193">
            <v>0</v>
          </cell>
        </row>
        <row r="7194">
          <cell r="A7194" t="str">
            <v/>
          </cell>
          <cell r="B7194" t="str">
            <v/>
          </cell>
          <cell r="D7194" t="str">
            <v/>
          </cell>
          <cell r="F7194">
            <v>0</v>
          </cell>
          <cell r="G7194">
            <v>0</v>
          </cell>
        </row>
        <row r="7195">
          <cell r="A7195" t="str">
            <v/>
          </cell>
          <cell r="B7195" t="str">
            <v/>
          </cell>
          <cell r="D7195" t="str">
            <v/>
          </cell>
          <cell r="F7195">
            <v>0</v>
          </cell>
          <cell r="G7195">
            <v>0</v>
          </cell>
        </row>
        <row r="7196">
          <cell r="A7196" t="str">
            <v/>
          </cell>
          <cell r="B7196" t="str">
            <v/>
          </cell>
          <cell r="D7196" t="str">
            <v/>
          </cell>
          <cell r="F7196">
            <v>0</v>
          </cell>
          <cell r="G7196">
            <v>0</v>
          </cell>
        </row>
        <row r="7197">
          <cell r="F7197" t="str">
            <v>Total C</v>
          </cell>
          <cell r="G7197">
            <v>0</v>
          </cell>
        </row>
        <row r="7199">
          <cell r="A7199" t="str">
            <v/>
          </cell>
          <cell r="B7199" t="str">
            <v/>
          </cell>
          <cell r="D7199" t="str">
            <v>Costo  Neto</v>
          </cell>
          <cell r="F7199" t="str">
            <v>Total D=A+B+C</v>
          </cell>
          <cell r="G7199">
            <v>0</v>
          </cell>
        </row>
        <row r="7201">
          <cell r="A7201" t="str">
            <v>ANALISIS DE PRECIOS</v>
          </cell>
        </row>
        <row r="7202">
          <cell r="A7202" t="str">
            <v>COMITENTE:</v>
          </cell>
          <cell r="B7202" t="str">
            <v>DIRECCIÓN DE INFRAESTRUCTURA ESCOLAR</v>
          </cell>
        </row>
        <row r="7203">
          <cell r="A7203" t="str">
            <v>CONTRATISTA:</v>
          </cell>
          <cell r="B7203">
            <v>0</v>
          </cell>
        </row>
        <row r="7204">
          <cell r="A7204" t="str">
            <v>OBRA:</v>
          </cell>
          <cell r="B7204" t="str">
            <v>ESCUELA 24 DE SEPTIEMBRE</v>
          </cell>
          <cell r="F7204" t="str">
            <v>PRECIOS A:</v>
          </cell>
          <cell r="G7204">
            <v>0</v>
          </cell>
        </row>
        <row r="7205">
          <cell r="A7205" t="str">
            <v>UBICACIÓN:</v>
          </cell>
          <cell r="B7205" t="str">
            <v>DEPARTAMENTO JACHAL</v>
          </cell>
        </row>
        <row r="7206">
          <cell r="A7206" t="str">
            <v>RUBRO:</v>
          </cell>
          <cell r="B7206" t="str">
            <v/>
          </cell>
          <cell r="C7206" t="str">
            <v/>
          </cell>
        </row>
        <row r="7207">
          <cell r="A7207" t="str">
            <v>ITEM:</v>
          </cell>
          <cell r="B7207" t="str">
            <v/>
          </cell>
          <cell r="C7207" t="str">
            <v/>
          </cell>
          <cell r="F7207" t="str">
            <v>UNIDAD:</v>
          </cell>
          <cell r="G7207" t="str">
            <v/>
          </cell>
        </row>
        <row r="7209">
          <cell r="A7209" t="str">
            <v>DATOS REDETERMINACION</v>
          </cell>
          <cell r="C7209" t="str">
            <v>DESIGNACION</v>
          </cell>
          <cell r="D7209" t="str">
            <v>U</v>
          </cell>
          <cell r="E7209" t="str">
            <v>Cantidad</v>
          </cell>
          <cell r="F7209" t="str">
            <v>$ Unitarios</v>
          </cell>
          <cell r="G7209" t="str">
            <v>$ Parcial</v>
          </cell>
        </row>
        <row r="7210">
          <cell r="A7210" t="str">
            <v>CÓDIGO</v>
          </cell>
          <cell r="B7210" t="str">
            <v>DESCRIPCIÓN</v>
          </cell>
        </row>
        <row r="7211">
          <cell r="C7211" t="str">
            <v>A - MATERIALES</v>
          </cell>
        </row>
        <row r="7212">
          <cell r="A7212" t="str">
            <v/>
          </cell>
          <cell r="B7212" t="str">
            <v/>
          </cell>
          <cell r="D7212" t="str">
            <v/>
          </cell>
          <cell r="F7212">
            <v>0</v>
          </cell>
          <cell r="G7212">
            <v>0</v>
          </cell>
        </row>
        <row r="7213">
          <cell r="A7213" t="str">
            <v/>
          </cell>
          <cell r="B7213" t="str">
            <v/>
          </cell>
          <cell r="D7213" t="str">
            <v/>
          </cell>
          <cell r="F7213">
            <v>0</v>
          </cell>
          <cell r="G7213">
            <v>0</v>
          </cell>
        </row>
        <row r="7214">
          <cell r="A7214" t="str">
            <v/>
          </cell>
          <cell r="B7214" t="str">
            <v/>
          </cell>
          <cell r="D7214" t="str">
            <v/>
          </cell>
          <cell r="F7214">
            <v>0</v>
          </cell>
          <cell r="G7214">
            <v>0</v>
          </cell>
        </row>
        <row r="7215">
          <cell r="A7215" t="str">
            <v/>
          </cell>
          <cell r="B7215" t="str">
            <v/>
          </cell>
          <cell r="D7215" t="str">
            <v/>
          </cell>
          <cell r="F7215">
            <v>0</v>
          </cell>
          <cell r="G7215">
            <v>0</v>
          </cell>
        </row>
        <row r="7216">
          <cell r="A7216" t="str">
            <v/>
          </cell>
          <cell r="B7216" t="str">
            <v/>
          </cell>
          <cell r="D7216" t="str">
            <v/>
          </cell>
          <cell r="F7216">
            <v>0</v>
          </cell>
          <cell r="G7216">
            <v>0</v>
          </cell>
        </row>
        <row r="7217">
          <cell r="A7217" t="str">
            <v/>
          </cell>
          <cell r="B7217" t="str">
            <v/>
          </cell>
          <cell r="D7217" t="str">
            <v/>
          </cell>
          <cell r="F7217">
            <v>0</v>
          </cell>
          <cell r="G7217">
            <v>0</v>
          </cell>
        </row>
        <row r="7218">
          <cell r="A7218" t="str">
            <v/>
          </cell>
          <cell r="B7218" t="str">
            <v/>
          </cell>
          <cell r="D7218" t="str">
            <v/>
          </cell>
          <cell r="F7218">
            <v>0</v>
          </cell>
          <cell r="G7218">
            <v>0</v>
          </cell>
        </row>
        <row r="7219">
          <cell r="A7219" t="str">
            <v/>
          </cell>
          <cell r="B7219" t="str">
            <v/>
          </cell>
          <cell r="D7219" t="str">
            <v/>
          </cell>
          <cell r="F7219">
            <v>0</v>
          </cell>
          <cell r="G7219">
            <v>0</v>
          </cell>
        </row>
        <row r="7220">
          <cell r="A7220" t="str">
            <v/>
          </cell>
          <cell r="B7220" t="str">
            <v/>
          </cell>
          <cell r="D7220" t="str">
            <v/>
          </cell>
          <cell r="F7220">
            <v>0</v>
          </cell>
          <cell r="G7220">
            <v>0</v>
          </cell>
        </row>
        <row r="7221">
          <cell r="A7221" t="str">
            <v/>
          </cell>
          <cell r="B7221" t="str">
            <v/>
          </cell>
          <cell r="D7221" t="str">
            <v/>
          </cell>
          <cell r="F7221">
            <v>0</v>
          </cell>
          <cell r="G7221">
            <v>0</v>
          </cell>
        </row>
        <row r="7222">
          <cell r="A7222" t="str">
            <v/>
          </cell>
          <cell r="B7222" t="str">
            <v/>
          </cell>
          <cell r="D7222" t="str">
            <v/>
          </cell>
          <cell r="F7222">
            <v>0</v>
          </cell>
          <cell r="G7222">
            <v>0</v>
          </cell>
        </row>
        <row r="7223">
          <cell r="A7223" t="str">
            <v/>
          </cell>
          <cell r="B7223" t="str">
            <v/>
          </cell>
          <cell r="D7223" t="str">
            <v/>
          </cell>
          <cell r="F7223">
            <v>0</v>
          </cell>
          <cell r="G7223">
            <v>0</v>
          </cell>
        </row>
        <row r="7224">
          <cell r="A7224" t="str">
            <v/>
          </cell>
          <cell r="B7224" t="str">
            <v/>
          </cell>
          <cell r="D7224" t="str">
            <v/>
          </cell>
          <cell r="F7224">
            <v>0</v>
          </cell>
          <cell r="G7224">
            <v>0</v>
          </cell>
        </row>
        <row r="7225">
          <cell r="A7225" t="str">
            <v/>
          </cell>
          <cell r="B7225" t="str">
            <v/>
          </cell>
          <cell r="D7225" t="str">
            <v/>
          </cell>
          <cell r="F7225">
            <v>0</v>
          </cell>
          <cell r="G7225">
            <v>0</v>
          </cell>
        </row>
        <row r="7226">
          <cell r="F7226" t="str">
            <v>Total A</v>
          </cell>
          <cell r="G7226">
            <v>0</v>
          </cell>
        </row>
        <row r="7227">
          <cell r="C7227" t="str">
            <v>B - MANO DE OBRA</v>
          </cell>
        </row>
        <row r="7228">
          <cell r="A7228" t="str">
            <v/>
          </cell>
          <cell r="B7228" t="str">
            <v/>
          </cell>
          <cell r="D7228" t="str">
            <v/>
          </cell>
          <cell r="F7228">
            <v>0</v>
          </cell>
          <cell r="G7228">
            <v>0</v>
          </cell>
        </row>
        <row r="7229">
          <cell r="A7229" t="str">
            <v/>
          </cell>
          <cell r="B7229" t="str">
            <v/>
          </cell>
          <cell r="D7229" t="str">
            <v/>
          </cell>
          <cell r="F7229">
            <v>0</v>
          </cell>
          <cell r="G7229">
            <v>0</v>
          </cell>
        </row>
        <row r="7230">
          <cell r="A7230" t="str">
            <v/>
          </cell>
          <cell r="B7230" t="str">
            <v/>
          </cell>
          <cell r="D7230" t="str">
            <v/>
          </cell>
          <cell r="F7230">
            <v>0</v>
          </cell>
          <cell r="G7230">
            <v>0</v>
          </cell>
        </row>
        <row r="7231">
          <cell r="A7231" t="str">
            <v/>
          </cell>
          <cell r="B7231" t="str">
            <v/>
          </cell>
          <cell r="D7231" t="str">
            <v/>
          </cell>
          <cell r="F7231">
            <v>0</v>
          </cell>
          <cell r="G7231">
            <v>0</v>
          </cell>
        </row>
        <row r="7232">
          <cell r="A7232" t="str">
            <v/>
          </cell>
          <cell r="B7232" t="str">
            <v/>
          </cell>
          <cell r="D7232" t="str">
            <v/>
          </cell>
          <cell r="F7232">
            <v>0</v>
          </cell>
          <cell r="G7232">
            <v>0</v>
          </cell>
        </row>
        <row r="7233">
          <cell r="A7233" t="str">
            <v/>
          </cell>
          <cell r="B7233" t="str">
            <v/>
          </cell>
          <cell r="D7233" t="str">
            <v/>
          </cell>
          <cell r="F7233">
            <v>0</v>
          </cell>
          <cell r="G7233">
            <v>0</v>
          </cell>
        </row>
        <row r="7234">
          <cell r="A7234" t="str">
            <v/>
          </cell>
          <cell r="B7234" t="str">
            <v/>
          </cell>
          <cell r="D7234" t="str">
            <v/>
          </cell>
          <cell r="F7234">
            <v>0</v>
          </cell>
          <cell r="G7234">
            <v>0</v>
          </cell>
        </row>
        <row r="7235">
          <cell r="A7235" t="str">
            <v/>
          </cell>
          <cell r="B7235" t="str">
            <v/>
          </cell>
          <cell r="D7235" t="str">
            <v/>
          </cell>
          <cell r="F7235">
            <v>0</v>
          </cell>
          <cell r="G7235">
            <v>0</v>
          </cell>
        </row>
        <row r="7236">
          <cell r="F7236" t="str">
            <v>Total B</v>
          </cell>
          <cell r="G7236">
            <v>0</v>
          </cell>
        </row>
        <row r="7237">
          <cell r="C7237" t="str">
            <v>C - EQUIPOS</v>
          </cell>
        </row>
        <row r="7238">
          <cell r="A7238" t="str">
            <v/>
          </cell>
          <cell r="B7238" t="str">
            <v/>
          </cell>
          <cell r="D7238" t="str">
            <v/>
          </cell>
          <cell r="F7238">
            <v>0</v>
          </cell>
          <cell r="G7238">
            <v>0</v>
          </cell>
        </row>
        <row r="7239">
          <cell r="A7239" t="str">
            <v/>
          </cell>
          <cell r="B7239" t="str">
            <v/>
          </cell>
          <cell r="D7239" t="str">
            <v/>
          </cell>
          <cell r="F7239">
            <v>0</v>
          </cell>
          <cell r="G7239">
            <v>0</v>
          </cell>
        </row>
        <row r="7240">
          <cell r="A7240" t="str">
            <v/>
          </cell>
          <cell r="B7240" t="str">
            <v/>
          </cell>
          <cell r="D7240" t="str">
            <v/>
          </cell>
          <cell r="F7240">
            <v>0</v>
          </cell>
          <cell r="G7240">
            <v>0</v>
          </cell>
        </row>
        <row r="7241">
          <cell r="A7241" t="str">
            <v/>
          </cell>
          <cell r="B7241" t="str">
            <v/>
          </cell>
          <cell r="D7241" t="str">
            <v/>
          </cell>
          <cell r="F7241">
            <v>0</v>
          </cell>
          <cell r="G7241">
            <v>0</v>
          </cell>
        </row>
        <row r="7242">
          <cell r="A7242" t="str">
            <v/>
          </cell>
          <cell r="B7242" t="str">
            <v/>
          </cell>
          <cell r="D7242" t="str">
            <v/>
          </cell>
          <cell r="F7242">
            <v>0</v>
          </cell>
          <cell r="G7242">
            <v>0</v>
          </cell>
        </row>
        <row r="7243">
          <cell r="A7243" t="str">
            <v/>
          </cell>
          <cell r="B7243" t="str">
            <v/>
          </cell>
          <cell r="D7243" t="str">
            <v/>
          </cell>
          <cell r="F7243">
            <v>0</v>
          </cell>
          <cell r="G7243">
            <v>0</v>
          </cell>
        </row>
        <row r="7244">
          <cell r="A7244" t="str">
            <v/>
          </cell>
          <cell r="B7244" t="str">
            <v/>
          </cell>
          <cell r="D7244" t="str">
            <v/>
          </cell>
          <cell r="F7244">
            <v>0</v>
          </cell>
          <cell r="G7244">
            <v>0</v>
          </cell>
        </row>
        <row r="7245">
          <cell r="A7245" t="str">
            <v/>
          </cell>
          <cell r="B7245" t="str">
            <v/>
          </cell>
          <cell r="D7245" t="str">
            <v/>
          </cell>
          <cell r="F7245">
            <v>0</v>
          </cell>
          <cell r="G7245">
            <v>0</v>
          </cell>
        </row>
        <row r="7246">
          <cell r="A7246" t="str">
            <v/>
          </cell>
          <cell r="B7246" t="str">
            <v/>
          </cell>
          <cell r="D7246" t="str">
            <v/>
          </cell>
          <cell r="F7246">
            <v>0</v>
          </cell>
          <cell r="G7246">
            <v>0</v>
          </cell>
        </row>
        <row r="7247">
          <cell r="F7247" t="str">
            <v>Total C</v>
          </cell>
          <cell r="G7247">
            <v>0</v>
          </cell>
        </row>
        <row r="7249">
          <cell r="A7249" t="str">
            <v/>
          </cell>
          <cell r="B7249" t="str">
            <v/>
          </cell>
          <cell r="D7249" t="str">
            <v>Costo  Neto</v>
          </cell>
          <cell r="F7249" t="str">
            <v>Total D=A+B+C</v>
          </cell>
          <cell r="G7249">
            <v>0</v>
          </cell>
        </row>
        <row r="7251">
          <cell r="A7251" t="str">
            <v>ANALISIS DE PRECIOS</v>
          </cell>
        </row>
        <row r="7252">
          <cell r="A7252" t="str">
            <v>COMITENTE:</v>
          </cell>
          <cell r="B7252" t="str">
            <v>DIRECCIÓN DE INFRAESTRUCTURA ESCOLAR</v>
          </cell>
        </row>
        <row r="7253">
          <cell r="A7253" t="str">
            <v>CONTRATISTA:</v>
          </cell>
          <cell r="B7253">
            <v>0</v>
          </cell>
        </row>
        <row r="7254">
          <cell r="A7254" t="str">
            <v>OBRA:</v>
          </cell>
          <cell r="B7254" t="str">
            <v>ESCUELA 24 DE SEPTIEMBRE</v>
          </cell>
          <cell r="F7254" t="str">
            <v>PRECIOS A:</v>
          </cell>
          <cell r="G7254">
            <v>0</v>
          </cell>
        </row>
        <row r="7255">
          <cell r="A7255" t="str">
            <v>UBICACIÓN:</v>
          </cell>
          <cell r="B7255" t="str">
            <v>DEPARTAMENTO JACHAL</v>
          </cell>
        </row>
        <row r="7256">
          <cell r="A7256" t="str">
            <v>RUBRO:</v>
          </cell>
          <cell r="B7256" t="str">
            <v/>
          </cell>
          <cell r="C7256" t="str">
            <v/>
          </cell>
        </row>
        <row r="7257">
          <cell r="A7257" t="str">
            <v>ITEM:</v>
          </cell>
          <cell r="B7257" t="str">
            <v/>
          </cell>
          <cell r="C7257" t="str">
            <v/>
          </cell>
          <cell r="F7257" t="str">
            <v>UNIDAD:</v>
          </cell>
          <cell r="G7257" t="str">
            <v/>
          </cell>
        </row>
        <row r="7259">
          <cell r="A7259" t="str">
            <v>DATOS REDETERMINACION</v>
          </cell>
          <cell r="C7259" t="str">
            <v>DESIGNACION</v>
          </cell>
          <cell r="D7259" t="str">
            <v>U</v>
          </cell>
          <cell r="E7259" t="str">
            <v>Cantidad</v>
          </cell>
          <cell r="F7259" t="str">
            <v>$ Unitarios</v>
          </cell>
          <cell r="G7259" t="str">
            <v>$ Parcial</v>
          </cell>
        </row>
        <row r="7260">
          <cell r="A7260" t="str">
            <v>CÓDIGO</v>
          </cell>
          <cell r="B7260" t="str">
            <v>DESCRIPCIÓN</v>
          </cell>
        </row>
        <row r="7261">
          <cell r="C7261" t="str">
            <v>A - MATERIALES</v>
          </cell>
        </row>
        <row r="7262">
          <cell r="A7262" t="str">
            <v/>
          </cell>
          <cell r="B7262" t="str">
            <v/>
          </cell>
          <cell r="D7262" t="str">
            <v/>
          </cell>
          <cell r="F7262">
            <v>0</v>
          </cell>
          <cell r="G7262">
            <v>0</v>
          </cell>
        </row>
        <row r="7263">
          <cell r="A7263" t="str">
            <v/>
          </cell>
          <cell r="B7263" t="str">
            <v/>
          </cell>
          <cell r="D7263" t="str">
            <v/>
          </cell>
          <cell r="F7263">
            <v>0</v>
          </cell>
          <cell r="G7263">
            <v>0</v>
          </cell>
        </row>
        <row r="7264">
          <cell r="A7264" t="str">
            <v/>
          </cell>
          <cell r="B7264" t="str">
            <v/>
          </cell>
          <cell r="D7264" t="str">
            <v/>
          </cell>
          <cell r="F7264">
            <v>0</v>
          </cell>
          <cell r="G7264">
            <v>0</v>
          </cell>
        </row>
        <row r="7265">
          <cell r="A7265" t="str">
            <v/>
          </cell>
          <cell r="B7265" t="str">
            <v/>
          </cell>
          <cell r="D7265" t="str">
            <v/>
          </cell>
          <cell r="F7265">
            <v>0</v>
          </cell>
          <cell r="G7265">
            <v>0</v>
          </cell>
        </row>
        <row r="7266">
          <cell r="A7266" t="str">
            <v/>
          </cell>
          <cell r="B7266" t="str">
            <v/>
          </cell>
          <cell r="D7266" t="str">
            <v/>
          </cell>
          <cell r="F7266">
            <v>0</v>
          </cell>
          <cell r="G7266">
            <v>0</v>
          </cell>
        </row>
        <row r="7267">
          <cell r="A7267" t="str">
            <v/>
          </cell>
          <cell r="B7267" t="str">
            <v/>
          </cell>
          <cell r="D7267" t="str">
            <v/>
          </cell>
          <cell r="F7267">
            <v>0</v>
          </cell>
          <cell r="G7267">
            <v>0</v>
          </cell>
        </row>
        <row r="7268">
          <cell r="A7268" t="str">
            <v/>
          </cell>
          <cell r="B7268" t="str">
            <v/>
          </cell>
          <cell r="D7268" t="str">
            <v/>
          </cell>
          <cell r="F7268">
            <v>0</v>
          </cell>
          <cell r="G7268">
            <v>0</v>
          </cell>
        </row>
        <row r="7269">
          <cell r="A7269" t="str">
            <v/>
          </cell>
          <cell r="B7269" t="str">
            <v/>
          </cell>
          <cell r="D7269" t="str">
            <v/>
          </cell>
          <cell r="F7269">
            <v>0</v>
          </cell>
          <cell r="G7269">
            <v>0</v>
          </cell>
        </row>
        <row r="7270">
          <cell r="A7270" t="str">
            <v/>
          </cell>
          <cell r="B7270" t="str">
            <v/>
          </cell>
          <cell r="D7270" t="str">
            <v/>
          </cell>
          <cell r="F7270">
            <v>0</v>
          </cell>
          <cell r="G7270">
            <v>0</v>
          </cell>
        </row>
        <row r="7271">
          <cell r="A7271" t="str">
            <v/>
          </cell>
          <cell r="B7271" t="str">
            <v/>
          </cell>
          <cell r="D7271" t="str">
            <v/>
          </cell>
          <cell r="F7271">
            <v>0</v>
          </cell>
          <cell r="G7271">
            <v>0</v>
          </cell>
        </row>
        <row r="7272">
          <cell r="A7272" t="str">
            <v/>
          </cell>
          <cell r="B7272" t="str">
            <v/>
          </cell>
          <cell r="D7272" t="str">
            <v/>
          </cell>
          <cell r="F7272">
            <v>0</v>
          </cell>
          <cell r="G7272">
            <v>0</v>
          </cell>
        </row>
        <row r="7273">
          <cell r="A7273" t="str">
            <v/>
          </cell>
          <cell r="B7273" t="str">
            <v/>
          </cell>
          <cell r="D7273" t="str">
            <v/>
          </cell>
          <cell r="F7273">
            <v>0</v>
          </cell>
          <cell r="G7273">
            <v>0</v>
          </cell>
        </row>
        <row r="7274">
          <cell r="A7274" t="str">
            <v/>
          </cell>
          <cell r="B7274" t="str">
            <v/>
          </cell>
          <cell r="D7274" t="str">
            <v/>
          </cell>
          <cell r="F7274">
            <v>0</v>
          </cell>
          <cell r="G7274">
            <v>0</v>
          </cell>
        </row>
        <row r="7275">
          <cell r="A7275" t="str">
            <v/>
          </cell>
          <cell r="B7275" t="str">
            <v/>
          </cell>
          <cell r="D7275" t="str">
            <v/>
          </cell>
          <cell r="F7275">
            <v>0</v>
          </cell>
          <cell r="G7275">
            <v>0</v>
          </cell>
        </row>
        <row r="7276">
          <cell r="F7276" t="str">
            <v>Total A</v>
          </cell>
          <cell r="G7276">
            <v>0</v>
          </cell>
        </row>
        <row r="7277">
          <cell r="C7277" t="str">
            <v>B - MANO DE OBRA</v>
          </cell>
        </row>
        <row r="7278">
          <cell r="A7278" t="str">
            <v/>
          </cell>
          <cell r="B7278" t="str">
            <v/>
          </cell>
          <cell r="D7278" t="str">
            <v/>
          </cell>
          <cell r="F7278">
            <v>0</v>
          </cell>
          <cell r="G7278">
            <v>0</v>
          </cell>
        </row>
        <row r="7279">
          <cell r="A7279" t="str">
            <v/>
          </cell>
          <cell r="B7279" t="str">
            <v/>
          </cell>
          <cell r="D7279" t="str">
            <v/>
          </cell>
          <cell r="F7279">
            <v>0</v>
          </cell>
          <cell r="G7279">
            <v>0</v>
          </cell>
        </row>
        <row r="7280">
          <cell r="A7280" t="str">
            <v/>
          </cell>
          <cell r="B7280" t="str">
            <v/>
          </cell>
          <cell r="D7280" t="str">
            <v/>
          </cell>
          <cell r="F7280">
            <v>0</v>
          </cell>
          <cell r="G7280">
            <v>0</v>
          </cell>
        </row>
        <row r="7281">
          <cell r="A7281" t="str">
            <v/>
          </cell>
          <cell r="B7281" t="str">
            <v/>
          </cell>
          <cell r="D7281" t="str">
            <v/>
          </cell>
          <cell r="F7281">
            <v>0</v>
          </cell>
          <cell r="G7281">
            <v>0</v>
          </cell>
        </row>
        <row r="7282">
          <cell r="A7282" t="str">
            <v/>
          </cell>
          <cell r="B7282" t="str">
            <v/>
          </cell>
          <cell r="D7282" t="str">
            <v/>
          </cell>
          <cell r="F7282">
            <v>0</v>
          </cell>
          <cell r="G7282">
            <v>0</v>
          </cell>
        </row>
        <row r="7283">
          <cell r="A7283" t="str">
            <v/>
          </cell>
          <cell r="B7283" t="str">
            <v/>
          </cell>
          <cell r="D7283" t="str">
            <v/>
          </cell>
          <cell r="F7283">
            <v>0</v>
          </cell>
          <cell r="G7283">
            <v>0</v>
          </cell>
        </row>
        <row r="7284">
          <cell r="A7284" t="str">
            <v/>
          </cell>
          <cell r="B7284" t="str">
            <v/>
          </cell>
          <cell r="D7284" t="str">
            <v/>
          </cell>
          <cell r="F7284">
            <v>0</v>
          </cell>
          <cell r="G7284">
            <v>0</v>
          </cell>
        </row>
        <row r="7285">
          <cell r="A7285" t="str">
            <v/>
          </cell>
          <cell r="B7285" t="str">
            <v/>
          </cell>
          <cell r="D7285" t="str">
            <v/>
          </cell>
          <cell r="F7285">
            <v>0</v>
          </cell>
          <cell r="G7285">
            <v>0</v>
          </cell>
        </row>
        <row r="7286">
          <cell r="F7286" t="str">
            <v>Total B</v>
          </cell>
          <cell r="G7286">
            <v>0</v>
          </cell>
        </row>
        <row r="7287">
          <cell r="C7287" t="str">
            <v>C - EQUIPOS</v>
          </cell>
        </row>
        <row r="7288">
          <cell r="A7288" t="str">
            <v/>
          </cell>
          <cell r="B7288" t="str">
            <v/>
          </cell>
          <cell r="D7288" t="str">
            <v/>
          </cell>
          <cell r="F7288">
            <v>0</v>
          </cell>
          <cell r="G7288">
            <v>0</v>
          </cell>
        </row>
        <row r="7289">
          <cell r="A7289" t="str">
            <v/>
          </cell>
          <cell r="B7289" t="str">
            <v/>
          </cell>
          <cell r="D7289" t="str">
            <v/>
          </cell>
          <cell r="F7289">
            <v>0</v>
          </cell>
          <cell r="G7289">
            <v>0</v>
          </cell>
        </row>
        <row r="7290">
          <cell r="A7290" t="str">
            <v/>
          </cell>
          <cell r="B7290" t="str">
            <v/>
          </cell>
          <cell r="D7290" t="str">
            <v/>
          </cell>
          <cell r="F7290">
            <v>0</v>
          </cell>
          <cell r="G7290">
            <v>0</v>
          </cell>
        </row>
        <row r="7291">
          <cell r="A7291" t="str">
            <v/>
          </cell>
          <cell r="B7291" t="str">
            <v/>
          </cell>
          <cell r="D7291" t="str">
            <v/>
          </cell>
          <cell r="F7291">
            <v>0</v>
          </cell>
          <cell r="G7291">
            <v>0</v>
          </cell>
        </row>
        <row r="7292">
          <cell r="A7292" t="str">
            <v/>
          </cell>
          <cell r="B7292" t="str">
            <v/>
          </cell>
          <cell r="D7292" t="str">
            <v/>
          </cell>
          <cell r="F7292">
            <v>0</v>
          </cell>
          <cell r="G7292">
            <v>0</v>
          </cell>
        </row>
        <row r="7293">
          <cell r="A7293" t="str">
            <v/>
          </cell>
          <cell r="B7293" t="str">
            <v/>
          </cell>
          <cell r="D7293" t="str">
            <v/>
          </cell>
          <cell r="F7293">
            <v>0</v>
          </cell>
          <cell r="G7293">
            <v>0</v>
          </cell>
        </row>
        <row r="7294">
          <cell r="A7294" t="str">
            <v/>
          </cell>
          <cell r="B7294" t="str">
            <v/>
          </cell>
          <cell r="D7294" t="str">
            <v/>
          </cell>
          <cell r="F7294">
            <v>0</v>
          </cell>
          <cell r="G7294">
            <v>0</v>
          </cell>
        </row>
        <row r="7295">
          <cell r="A7295" t="str">
            <v/>
          </cell>
          <cell r="B7295" t="str">
            <v/>
          </cell>
          <cell r="D7295" t="str">
            <v/>
          </cell>
          <cell r="F7295">
            <v>0</v>
          </cell>
          <cell r="G7295">
            <v>0</v>
          </cell>
        </row>
        <row r="7296">
          <cell r="A7296" t="str">
            <v/>
          </cell>
          <cell r="B7296" t="str">
            <v/>
          </cell>
          <cell r="D7296" t="str">
            <v/>
          </cell>
          <cell r="F7296">
            <v>0</v>
          </cell>
          <cell r="G7296">
            <v>0</v>
          </cell>
        </row>
        <row r="7297">
          <cell r="F7297" t="str">
            <v>Total C</v>
          </cell>
          <cell r="G7297">
            <v>0</v>
          </cell>
        </row>
        <row r="7299">
          <cell r="A7299" t="str">
            <v/>
          </cell>
          <cell r="B7299" t="str">
            <v/>
          </cell>
          <cell r="D7299" t="str">
            <v>Costo  Neto</v>
          </cell>
          <cell r="F7299" t="str">
            <v>Total D=A+B+C</v>
          </cell>
          <cell r="G7299">
            <v>0</v>
          </cell>
        </row>
        <row r="7301">
          <cell r="A7301" t="str">
            <v>ANALISIS DE PRECIOS</v>
          </cell>
        </row>
        <row r="7302">
          <cell r="A7302" t="str">
            <v>COMITENTE:</v>
          </cell>
          <cell r="B7302" t="str">
            <v>DIRECCIÓN DE INFRAESTRUCTURA ESCOLAR</v>
          </cell>
        </row>
        <row r="7303">
          <cell r="A7303" t="str">
            <v>CONTRATISTA:</v>
          </cell>
          <cell r="B7303">
            <v>0</v>
          </cell>
        </row>
        <row r="7304">
          <cell r="A7304" t="str">
            <v>OBRA:</v>
          </cell>
          <cell r="B7304" t="str">
            <v>ESCUELA 24 DE SEPTIEMBRE</v>
          </cell>
          <cell r="F7304" t="str">
            <v>PRECIOS A:</v>
          </cell>
          <cell r="G7304">
            <v>0</v>
          </cell>
        </row>
        <row r="7305">
          <cell r="A7305" t="str">
            <v>UBICACIÓN:</v>
          </cell>
          <cell r="B7305" t="str">
            <v>DEPARTAMENTO JACHAL</v>
          </cell>
        </row>
        <row r="7306">
          <cell r="A7306" t="str">
            <v>RUBRO:</v>
          </cell>
          <cell r="B7306" t="str">
            <v/>
          </cell>
          <cell r="C7306" t="str">
            <v/>
          </cell>
        </row>
        <row r="7307">
          <cell r="A7307" t="str">
            <v>ITEM:</v>
          </cell>
          <cell r="B7307" t="str">
            <v/>
          </cell>
          <cell r="C7307" t="str">
            <v/>
          </cell>
          <cell r="F7307" t="str">
            <v>UNIDAD:</v>
          </cell>
          <cell r="G7307" t="str">
            <v/>
          </cell>
        </row>
        <row r="7309">
          <cell r="A7309" t="str">
            <v>DATOS REDETERMINACION</v>
          </cell>
          <cell r="C7309" t="str">
            <v>DESIGNACION</v>
          </cell>
          <cell r="D7309" t="str">
            <v>U</v>
          </cell>
          <cell r="E7309" t="str">
            <v>Cantidad</v>
          </cell>
          <cell r="F7309" t="str">
            <v>$ Unitarios</v>
          </cell>
          <cell r="G7309" t="str">
            <v>$ Parcial</v>
          </cell>
        </row>
        <row r="7310">
          <cell r="A7310" t="str">
            <v>CÓDIGO</v>
          </cell>
          <cell r="B7310" t="str">
            <v>DESCRIPCIÓN</v>
          </cell>
        </row>
        <row r="7311">
          <cell r="C7311" t="str">
            <v>A - MATERIALES</v>
          </cell>
        </row>
        <row r="7312">
          <cell r="A7312" t="str">
            <v/>
          </cell>
          <cell r="B7312" t="str">
            <v/>
          </cell>
          <cell r="D7312" t="str">
            <v/>
          </cell>
          <cell r="F7312">
            <v>0</v>
          </cell>
          <cell r="G7312">
            <v>0</v>
          </cell>
        </row>
        <row r="7313">
          <cell r="A7313" t="str">
            <v/>
          </cell>
          <cell r="B7313" t="str">
            <v/>
          </cell>
          <cell r="D7313" t="str">
            <v/>
          </cell>
          <cell r="F7313">
            <v>0</v>
          </cell>
          <cell r="G7313">
            <v>0</v>
          </cell>
        </row>
        <row r="7314">
          <cell r="A7314" t="str">
            <v/>
          </cell>
          <cell r="B7314" t="str">
            <v/>
          </cell>
          <cell r="D7314" t="str">
            <v/>
          </cell>
          <cell r="F7314">
            <v>0</v>
          </cell>
          <cell r="G7314">
            <v>0</v>
          </cell>
        </row>
        <row r="7315">
          <cell r="A7315" t="str">
            <v/>
          </cell>
          <cell r="B7315" t="str">
            <v/>
          </cell>
          <cell r="D7315" t="str">
            <v/>
          </cell>
          <cell r="F7315">
            <v>0</v>
          </cell>
          <cell r="G7315">
            <v>0</v>
          </cell>
        </row>
        <row r="7316">
          <cell r="A7316" t="str">
            <v/>
          </cell>
          <cell r="B7316" t="str">
            <v/>
          </cell>
          <cell r="D7316" t="str">
            <v/>
          </cell>
          <cell r="F7316">
            <v>0</v>
          </cell>
          <cell r="G7316">
            <v>0</v>
          </cell>
        </row>
        <row r="7317">
          <cell r="A7317" t="str">
            <v/>
          </cell>
          <cell r="B7317" t="str">
            <v/>
          </cell>
          <cell r="D7317" t="str">
            <v/>
          </cell>
          <cell r="F7317">
            <v>0</v>
          </cell>
          <cell r="G7317">
            <v>0</v>
          </cell>
        </row>
        <row r="7318">
          <cell r="A7318" t="str">
            <v/>
          </cell>
          <cell r="B7318" t="str">
            <v/>
          </cell>
          <cell r="D7318" t="str">
            <v/>
          </cell>
          <cell r="F7318">
            <v>0</v>
          </cell>
          <cell r="G7318">
            <v>0</v>
          </cell>
        </row>
        <row r="7319">
          <cell r="A7319" t="str">
            <v/>
          </cell>
          <cell r="B7319" t="str">
            <v/>
          </cell>
          <cell r="D7319" t="str">
            <v/>
          </cell>
          <cell r="F7319">
            <v>0</v>
          </cell>
          <cell r="G7319">
            <v>0</v>
          </cell>
        </row>
        <row r="7320">
          <cell r="A7320" t="str">
            <v/>
          </cell>
          <cell r="B7320" t="str">
            <v/>
          </cell>
          <cell r="D7320" t="str">
            <v/>
          </cell>
          <cell r="F7320">
            <v>0</v>
          </cell>
          <cell r="G7320">
            <v>0</v>
          </cell>
        </row>
        <row r="7321">
          <cell r="A7321" t="str">
            <v/>
          </cell>
          <cell r="B7321" t="str">
            <v/>
          </cell>
          <cell r="D7321" t="str">
            <v/>
          </cell>
          <cell r="F7321">
            <v>0</v>
          </cell>
          <cell r="G7321">
            <v>0</v>
          </cell>
        </row>
        <row r="7322">
          <cell r="A7322" t="str">
            <v/>
          </cell>
          <cell r="B7322" t="str">
            <v/>
          </cell>
          <cell r="D7322" t="str">
            <v/>
          </cell>
          <cell r="F7322">
            <v>0</v>
          </cell>
          <cell r="G7322">
            <v>0</v>
          </cell>
        </row>
        <row r="7323">
          <cell r="A7323" t="str">
            <v/>
          </cell>
          <cell r="B7323" t="str">
            <v/>
          </cell>
          <cell r="D7323" t="str">
            <v/>
          </cell>
          <cell r="F7323">
            <v>0</v>
          </cell>
          <cell r="G7323">
            <v>0</v>
          </cell>
        </row>
        <row r="7324">
          <cell r="A7324" t="str">
            <v/>
          </cell>
          <cell r="B7324" t="str">
            <v/>
          </cell>
          <cell r="D7324" t="str">
            <v/>
          </cell>
          <cell r="F7324">
            <v>0</v>
          </cell>
          <cell r="G7324">
            <v>0</v>
          </cell>
        </row>
        <row r="7325">
          <cell r="A7325" t="str">
            <v/>
          </cell>
          <cell r="B7325" t="str">
            <v/>
          </cell>
          <cell r="D7325" t="str">
            <v/>
          </cell>
          <cell r="F7325">
            <v>0</v>
          </cell>
          <cell r="G7325">
            <v>0</v>
          </cell>
        </row>
        <row r="7326">
          <cell r="F7326" t="str">
            <v>Total A</v>
          </cell>
          <cell r="G7326">
            <v>0</v>
          </cell>
        </row>
        <row r="7327">
          <cell r="C7327" t="str">
            <v>B - MANO DE OBRA</v>
          </cell>
        </row>
        <row r="7328">
          <cell r="A7328" t="str">
            <v/>
          </cell>
          <cell r="B7328" t="str">
            <v/>
          </cell>
          <cell r="D7328" t="str">
            <v/>
          </cell>
          <cell r="F7328">
            <v>0</v>
          </cell>
          <cell r="G7328">
            <v>0</v>
          </cell>
        </row>
        <row r="7329">
          <cell r="A7329" t="str">
            <v/>
          </cell>
          <cell r="B7329" t="str">
            <v/>
          </cell>
          <cell r="D7329" t="str">
            <v/>
          </cell>
          <cell r="F7329">
            <v>0</v>
          </cell>
          <cell r="G7329">
            <v>0</v>
          </cell>
        </row>
        <row r="7330">
          <cell r="A7330" t="str">
            <v/>
          </cell>
          <cell r="B7330" t="str">
            <v/>
          </cell>
          <cell r="D7330" t="str">
            <v/>
          </cell>
          <cell r="F7330">
            <v>0</v>
          </cell>
          <cell r="G7330">
            <v>0</v>
          </cell>
        </row>
        <row r="7331">
          <cell r="A7331" t="str">
            <v/>
          </cell>
          <cell r="B7331" t="str">
            <v/>
          </cell>
          <cell r="D7331" t="str">
            <v/>
          </cell>
          <cell r="F7331">
            <v>0</v>
          </cell>
          <cell r="G7331">
            <v>0</v>
          </cell>
        </row>
        <row r="7332">
          <cell r="A7332" t="str">
            <v/>
          </cell>
          <cell r="B7332" t="str">
            <v/>
          </cell>
          <cell r="D7332" t="str">
            <v/>
          </cell>
          <cell r="F7332">
            <v>0</v>
          </cell>
          <cell r="G7332">
            <v>0</v>
          </cell>
        </row>
        <row r="7333">
          <cell r="A7333" t="str">
            <v/>
          </cell>
          <cell r="B7333" t="str">
            <v/>
          </cell>
          <cell r="D7333" t="str">
            <v/>
          </cell>
          <cell r="F7333">
            <v>0</v>
          </cell>
          <cell r="G7333">
            <v>0</v>
          </cell>
        </row>
        <row r="7334">
          <cell r="A7334" t="str">
            <v/>
          </cell>
          <cell r="B7334" t="str">
            <v/>
          </cell>
          <cell r="D7334" t="str">
            <v/>
          </cell>
          <cell r="F7334">
            <v>0</v>
          </cell>
          <cell r="G7334">
            <v>0</v>
          </cell>
        </row>
        <row r="7335">
          <cell r="A7335" t="str">
            <v/>
          </cell>
          <cell r="B7335" t="str">
            <v/>
          </cell>
          <cell r="D7335" t="str">
            <v/>
          </cell>
          <cell r="F7335">
            <v>0</v>
          </cell>
          <cell r="G7335">
            <v>0</v>
          </cell>
        </row>
        <row r="7336">
          <cell r="F7336" t="str">
            <v>Total B</v>
          </cell>
          <cell r="G7336">
            <v>0</v>
          </cell>
        </row>
        <row r="7337">
          <cell r="C7337" t="str">
            <v>C - EQUIPOS</v>
          </cell>
        </row>
        <row r="7338">
          <cell r="A7338" t="str">
            <v/>
          </cell>
          <cell r="B7338" t="str">
            <v/>
          </cell>
          <cell r="D7338" t="str">
            <v/>
          </cell>
          <cell r="F7338">
            <v>0</v>
          </cell>
          <cell r="G7338">
            <v>0</v>
          </cell>
        </row>
        <row r="7339">
          <cell r="A7339" t="str">
            <v/>
          </cell>
          <cell r="B7339" t="str">
            <v/>
          </cell>
          <cell r="D7339" t="str">
            <v/>
          </cell>
          <cell r="F7339">
            <v>0</v>
          </cell>
          <cell r="G7339">
            <v>0</v>
          </cell>
        </row>
        <row r="7340">
          <cell r="A7340" t="str">
            <v/>
          </cell>
          <cell r="B7340" t="str">
            <v/>
          </cell>
          <cell r="D7340" t="str">
            <v/>
          </cell>
          <cell r="F7340">
            <v>0</v>
          </cell>
          <cell r="G7340">
            <v>0</v>
          </cell>
        </row>
        <row r="7341">
          <cell r="A7341" t="str">
            <v/>
          </cell>
          <cell r="B7341" t="str">
            <v/>
          </cell>
          <cell r="D7341" t="str">
            <v/>
          </cell>
          <cell r="F7341">
            <v>0</v>
          </cell>
          <cell r="G7341">
            <v>0</v>
          </cell>
        </row>
        <row r="7342">
          <cell r="A7342" t="str">
            <v/>
          </cell>
          <cell r="B7342" t="str">
            <v/>
          </cell>
          <cell r="D7342" t="str">
            <v/>
          </cell>
          <cell r="F7342">
            <v>0</v>
          </cell>
          <cell r="G7342">
            <v>0</v>
          </cell>
        </row>
        <row r="7343">
          <cell r="A7343" t="str">
            <v/>
          </cell>
          <cell r="B7343" t="str">
            <v/>
          </cell>
          <cell r="D7343" t="str">
            <v/>
          </cell>
          <cell r="F7343">
            <v>0</v>
          </cell>
          <cell r="G7343">
            <v>0</v>
          </cell>
        </row>
        <row r="7344">
          <cell r="A7344" t="str">
            <v/>
          </cell>
          <cell r="B7344" t="str">
            <v/>
          </cell>
          <cell r="D7344" t="str">
            <v/>
          </cell>
          <cell r="F7344">
            <v>0</v>
          </cell>
          <cell r="G7344">
            <v>0</v>
          </cell>
        </row>
        <row r="7345">
          <cell r="A7345" t="str">
            <v/>
          </cell>
          <cell r="B7345" t="str">
            <v/>
          </cell>
          <cell r="D7345" t="str">
            <v/>
          </cell>
          <cell r="F7345">
            <v>0</v>
          </cell>
          <cell r="G7345">
            <v>0</v>
          </cell>
        </row>
        <row r="7346">
          <cell r="A7346" t="str">
            <v/>
          </cell>
          <cell r="B7346" t="str">
            <v/>
          </cell>
          <cell r="D7346" t="str">
            <v/>
          </cell>
          <cell r="F7346">
            <v>0</v>
          </cell>
          <cell r="G7346">
            <v>0</v>
          </cell>
        </row>
        <row r="7347">
          <cell r="F7347" t="str">
            <v>Total C</v>
          </cell>
          <cell r="G7347">
            <v>0</v>
          </cell>
        </row>
        <row r="7349">
          <cell r="A7349" t="str">
            <v/>
          </cell>
          <cell r="B7349" t="str">
            <v/>
          </cell>
          <cell r="D7349" t="str">
            <v>Costo  Neto</v>
          </cell>
          <cell r="F7349" t="str">
            <v>Total D=A+B+C</v>
          </cell>
          <cell r="G7349">
            <v>0</v>
          </cell>
        </row>
        <row r="7351">
          <cell r="A7351" t="str">
            <v>ANALISIS DE PRECIOS</v>
          </cell>
        </row>
        <row r="7352">
          <cell r="A7352" t="str">
            <v>COMITENTE:</v>
          </cell>
          <cell r="B7352" t="str">
            <v>DIRECCIÓN DE INFRAESTRUCTURA ESCOLAR</v>
          </cell>
        </row>
        <row r="7353">
          <cell r="A7353" t="str">
            <v>CONTRATISTA:</v>
          </cell>
          <cell r="B7353">
            <v>0</v>
          </cell>
        </row>
        <row r="7354">
          <cell r="A7354" t="str">
            <v>OBRA:</v>
          </cell>
          <cell r="B7354" t="str">
            <v>ESCUELA 24 DE SEPTIEMBRE</v>
          </cell>
          <cell r="F7354" t="str">
            <v>PRECIOS A:</v>
          </cell>
          <cell r="G7354">
            <v>0</v>
          </cell>
        </row>
        <row r="7355">
          <cell r="A7355" t="str">
            <v>UBICACIÓN:</v>
          </cell>
          <cell r="B7355" t="str">
            <v>DEPARTAMENTO JACHAL</v>
          </cell>
        </row>
        <row r="7356">
          <cell r="A7356" t="str">
            <v>RUBRO:</v>
          </cell>
          <cell r="B7356" t="str">
            <v/>
          </cell>
          <cell r="C7356" t="str">
            <v/>
          </cell>
        </row>
        <row r="7357">
          <cell r="A7357" t="str">
            <v>ITEM:</v>
          </cell>
          <cell r="B7357" t="str">
            <v/>
          </cell>
          <cell r="C7357" t="str">
            <v/>
          </cell>
          <cell r="F7357" t="str">
            <v>UNIDAD:</v>
          </cell>
          <cell r="G7357" t="str">
            <v/>
          </cell>
        </row>
        <row r="7359">
          <cell r="A7359" t="str">
            <v>DATOS REDETERMINACION</v>
          </cell>
          <cell r="C7359" t="str">
            <v>DESIGNACION</v>
          </cell>
          <cell r="D7359" t="str">
            <v>U</v>
          </cell>
          <cell r="E7359" t="str">
            <v>Cantidad</v>
          </cell>
          <cell r="F7359" t="str">
            <v>$ Unitarios</v>
          </cell>
          <cell r="G7359" t="str">
            <v>$ Parcial</v>
          </cell>
        </row>
        <row r="7360">
          <cell r="A7360" t="str">
            <v>CÓDIGO</v>
          </cell>
          <cell r="B7360" t="str">
            <v>DESCRIPCIÓN</v>
          </cell>
        </row>
        <row r="7361">
          <cell r="C7361" t="str">
            <v>A - MATERIALES</v>
          </cell>
        </row>
        <row r="7362">
          <cell r="A7362" t="str">
            <v/>
          </cell>
          <cell r="B7362" t="str">
            <v/>
          </cell>
          <cell r="D7362" t="str">
            <v/>
          </cell>
          <cell r="F7362">
            <v>0</v>
          </cell>
          <cell r="G7362">
            <v>0</v>
          </cell>
        </row>
        <row r="7363">
          <cell r="A7363" t="str">
            <v/>
          </cell>
          <cell r="B7363" t="str">
            <v/>
          </cell>
          <cell r="D7363" t="str">
            <v/>
          </cell>
          <cell r="F7363">
            <v>0</v>
          </cell>
          <cell r="G7363">
            <v>0</v>
          </cell>
        </row>
        <row r="7364">
          <cell r="A7364" t="str">
            <v/>
          </cell>
          <cell r="B7364" t="str">
            <v/>
          </cell>
          <cell r="D7364" t="str">
            <v/>
          </cell>
          <cell r="F7364">
            <v>0</v>
          </cell>
          <cell r="G7364">
            <v>0</v>
          </cell>
        </row>
        <row r="7365">
          <cell r="A7365" t="str">
            <v/>
          </cell>
          <cell r="B7365" t="str">
            <v/>
          </cell>
          <cell r="D7365" t="str">
            <v/>
          </cell>
          <cell r="F7365">
            <v>0</v>
          </cell>
          <cell r="G7365">
            <v>0</v>
          </cell>
        </row>
        <row r="7366">
          <cell r="A7366" t="str">
            <v/>
          </cell>
          <cell r="B7366" t="str">
            <v/>
          </cell>
          <cell r="D7366" t="str">
            <v/>
          </cell>
          <cell r="F7366">
            <v>0</v>
          </cell>
          <cell r="G7366">
            <v>0</v>
          </cell>
        </row>
        <row r="7367">
          <cell r="A7367" t="str">
            <v/>
          </cell>
          <cell r="B7367" t="str">
            <v/>
          </cell>
          <cell r="D7367" t="str">
            <v/>
          </cell>
          <cell r="F7367">
            <v>0</v>
          </cell>
          <cell r="G7367">
            <v>0</v>
          </cell>
        </row>
        <row r="7368">
          <cell r="A7368" t="str">
            <v/>
          </cell>
          <cell r="B7368" t="str">
            <v/>
          </cell>
          <cell r="D7368" t="str">
            <v/>
          </cell>
          <cell r="F7368">
            <v>0</v>
          </cell>
          <cell r="G7368">
            <v>0</v>
          </cell>
        </row>
        <row r="7369">
          <cell r="A7369" t="str">
            <v/>
          </cell>
          <cell r="B7369" t="str">
            <v/>
          </cell>
          <cell r="D7369" t="str">
            <v/>
          </cell>
          <cell r="F7369">
            <v>0</v>
          </cell>
          <cell r="G7369">
            <v>0</v>
          </cell>
        </row>
        <row r="7370">
          <cell r="A7370" t="str">
            <v/>
          </cell>
          <cell r="B7370" t="str">
            <v/>
          </cell>
          <cell r="D7370" t="str">
            <v/>
          </cell>
          <cell r="F7370">
            <v>0</v>
          </cell>
          <cell r="G7370">
            <v>0</v>
          </cell>
        </row>
        <row r="7371">
          <cell r="A7371" t="str">
            <v/>
          </cell>
          <cell r="B7371" t="str">
            <v/>
          </cell>
          <cell r="D7371" t="str">
            <v/>
          </cell>
          <cell r="F7371">
            <v>0</v>
          </cell>
          <cell r="G7371">
            <v>0</v>
          </cell>
        </row>
        <row r="7372">
          <cell r="A7372" t="str">
            <v/>
          </cell>
          <cell r="B7372" t="str">
            <v/>
          </cell>
          <cell r="D7372" t="str">
            <v/>
          </cell>
          <cell r="F7372">
            <v>0</v>
          </cell>
          <cell r="G7372">
            <v>0</v>
          </cell>
        </row>
        <row r="7373">
          <cell r="A7373" t="str">
            <v/>
          </cell>
          <cell r="B7373" t="str">
            <v/>
          </cell>
          <cell r="D7373" t="str">
            <v/>
          </cell>
          <cell r="F7373">
            <v>0</v>
          </cell>
          <cell r="G7373">
            <v>0</v>
          </cell>
        </row>
        <row r="7374">
          <cell r="A7374" t="str">
            <v/>
          </cell>
          <cell r="B7374" t="str">
            <v/>
          </cell>
          <cell r="D7374" t="str">
            <v/>
          </cell>
          <cell r="F7374">
            <v>0</v>
          </cell>
          <cell r="G7374">
            <v>0</v>
          </cell>
        </row>
        <row r="7375">
          <cell r="A7375" t="str">
            <v/>
          </cell>
          <cell r="B7375" t="str">
            <v/>
          </cell>
          <cell r="D7375" t="str">
            <v/>
          </cell>
          <cell r="F7375">
            <v>0</v>
          </cell>
          <cell r="G7375">
            <v>0</v>
          </cell>
        </row>
        <row r="7376">
          <cell r="F7376" t="str">
            <v>Total A</v>
          </cell>
          <cell r="G7376">
            <v>0</v>
          </cell>
        </row>
        <row r="7377">
          <cell r="C7377" t="str">
            <v>B - MANO DE OBRA</v>
          </cell>
        </row>
        <row r="7378">
          <cell r="A7378" t="str">
            <v/>
          </cell>
          <cell r="B7378" t="str">
            <v/>
          </cell>
          <cell r="D7378" t="str">
            <v/>
          </cell>
          <cell r="F7378">
            <v>0</v>
          </cell>
          <cell r="G7378">
            <v>0</v>
          </cell>
        </row>
        <row r="7379">
          <cell r="A7379" t="str">
            <v/>
          </cell>
          <cell r="B7379" t="str">
            <v/>
          </cell>
          <cell r="D7379" t="str">
            <v/>
          </cell>
          <cell r="F7379">
            <v>0</v>
          </cell>
          <cell r="G7379">
            <v>0</v>
          </cell>
        </row>
        <row r="7380">
          <cell r="A7380" t="str">
            <v/>
          </cell>
          <cell r="B7380" t="str">
            <v/>
          </cell>
          <cell r="D7380" t="str">
            <v/>
          </cell>
          <cell r="F7380">
            <v>0</v>
          </cell>
          <cell r="G7380">
            <v>0</v>
          </cell>
        </row>
        <row r="7381">
          <cell r="A7381" t="str">
            <v/>
          </cell>
          <cell r="B7381" t="str">
            <v/>
          </cell>
          <cell r="D7381" t="str">
            <v/>
          </cell>
          <cell r="F7381">
            <v>0</v>
          </cell>
          <cell r="G7381">
            <v>0</v>
          </cell>
        </row>
        <row r="7382">
          <cell r="A7382" t="str">
            <v/>
          </cell>
          <cell r="B7382" t="str">
            <v/>
          </cell>
          <cell r="D7382" t="str">
            <v/>
          </cell>
          <cell r="F7382">
            <v>0</v>
          </cell>
          <cell r="G7382">
            <v>0</v>
          </cell>
        </row>
        <row r="7383">
          <cell r="A7383" t="str">
            <v/>
          </cell>
          <cell r="B7383" t="str">
            <v/>
          </cell>
          <cell r="D7383" t="str">
            <v/>
          </cell>
          <cell r="F7383">
            <v>0</v>
          </cell>
          <cell r="G7383">
            <v>0</v>
          </cell>
        </row>
        <row r="7384">
          <cell r="A7384" t="str">
            <v/>
          </cell>
          <cell r="B7384" t="str">
            <v/>
          </cell>
          <cell r="D7384" t="str">
            <v/>
          </cell>
          <cell r="F7384">
            <v>0</v>
          </cell>
          <cell r="G7384">
            <v>0</v>
          </cell>
        </row>
        <row r="7385">
          <cell r="A7385" t="str">
            <v/>
          </cell>
          <cell r="B7385" t="str">
            <v/>
          </cell>
          <cell r="D7385" t="str">
            <v/>
          </cell>
          <cell r="F7385">
            <v>0</v>
          </cell>
          <cell r="G7385">
            <v>0</v>
          </cell>
        </row>
        <row r="7386">
          <cell r="F7386" t="str">
            <v>Total B</v>
          </cell>
          <cell r="G7386">
            <v>0</v>
          </cell>
        </row>
        <row r="7387">
          <cell r="C7387" t="str">
            <v>C - EQUIPOS</v>
          </cell>
        </row>
        <row r="7388">
          <cell r="A7388" t="str">
            <v/>
          </cell>
          <cell r="B7388" t="str">
            <v/>
          </cell>
          <cell r="D7388" t="str">
            <v/>
          </cell>
          <cell r="F7388">
            <v>0</v>
          </cell>
          <cell r="G7388">
            <v>0</v>
          </cell>
        </row>
        <row r="7389">
          <cell r="A7389" t="str">
            <v/>
          </cell>
          <cell r="B7389" t="str">
            <v/>
          </cell>
          <cell r="D7389" t="str">
            <v/>
          </cell>
          <cell r="F7389">
            <v>0</v>
          </cell>
          <cell r="G7389">
            <v>0</v>
          </cell>
        </row>
        <row r="7390">
          <cell r="A7390" t="str">
            <v/>
          </cell>
          <cell r="B7390" t="str">
            <v/>
          </cell>
          <cell r="D7390" t="str">
            <v/>
          </cell>
          <cell r="F7390">
            <v>0</v>
          </cell>
          <cell r="G7390">
            <v>0</v>
          </cell>
        </row>
        <row r="7391">
          <cell r="A7391" t="str">
            <v/>
          </cell>
          <cell r="B7391" t="str">
            <v/>
          </cell>
          <cell r="D7391" t="str">
            <v/>
          </cell>
          <cell r="F7391">
            <v>0</v>
          </cell>
          <cell r="G7391">
            <v>0</v>
          </cell>
        </row>
        <row r="7392">
          <cell r="A7392" t="str">
            <v/>
          </cell>
          <cell r="B7392" t="str">
            <v/>
          </cell>
          <cell r="D7392" t="str">
            <v/>
          </cell>
          <cell r="F7392">
            <v>0</v>
          </cell>
          <cell r="G7392">
            <v>0</v>
          </cell>
        </row>
        <row r="7393">
          <cell r="A7393" t="str">
            <v/>
          </cell>
          <cell r="B7393" t="str">
            <v/>
          </cell>
          <cell r="D7393" t="str">
            <v/>
          </cell>
          <cell r="F7393">
            <v>0</v>
          </cell>
          <cell r="G7393">
            <v>0</v>
          </cell>
        </row>
        <row r="7394">
          <cell r="A7394" t="str">
            <v/>
          </cell>
          <cell r="B7394" t="str">
            <v/>
          </cell>
          <cell r="D7394" t="str">
            <v/>
          </cell>
          <cell r="F7394">
            <v>0</v>
          </cell>
          <cell r="G7394">
            <v>0</v>
          </cell>
        </row>
        <row r="7395">
          <cell r="A7395" t="str">
            <v/>
          </cell>
          <cell r="B7395" t="str">
            <v/>
          </cell>
          <cell r="D7395" t="str">
            <v/>
          </cell>
          <cell r="F7395">
            <v>0</v>
          </cell>
          <cell r="G7395">
            <v>0</v>
          </cell>
        </row>
        <row r="7396">
          <cell r="A7396" t="str">
            <v/>
          </cell>
          <cell r="B7396" t="str">
            <v/>
          </cell>
          <cell r="D7396" t="str">
            <v/>
          </cell>
          <cell r="F7396">
            <v>0</v>
          </cell>
          <cell r="G7396">
            <v>0</v>
          </cell>
        </row>
        <row r="7397">
          <cell r="F7397" t="str">
            <v>Total C</v>
          </cell>
          <cell r="G7397">
            <v>0</v>
          </cell>
        </row>
        <row r="7399">
          <cell r="A7399" t="str">
            <v/>
          </cell>
          <cell r="B7399" t="str">
            <v/>
          </cell>
          <cell r="D7399" t="str">
            <v>Costo  Neto</v>
          </cell>
          <cell r="F7399" t="str">
            <v>Total D=A+B+C</v>
          </cell>
          <cell r="G7399">
            <v>0</v>
          </cell>
        </row>
        <row r="7401">
          <cell r="A7401" t="str">
            <v>ANALISIS DE PRECIOS</v>
          </cell>
        </row>
        <row r="7402">
          <cell r="A7402" t="str">
            <v>COMITENTE:</v>
          </cell>
          <cell r="B7402" t="str">
            <v>DIRECCIÓN DE INFRAESTRUCTURA ESCOLAR</v>
          </cell>
        </row>
        <row r="7403">
          <cell r="A7403" t="str">
            <v>CONTRATISTA:</v>
          </cell>
          <cell r="B7403">
            <v>0</v>
          </cell>
        </row>
        <row r="7404">
          <cell r="A7404" t="str">
            <v>OBRA:</v>
          </cell>
          <cell r="B7404" t="str">
            <v>ESCUELA 24 DE SEPTIEMBRE</v>
          </cell>
          <cell r="F7404" t="str">
            <v>PRECIOS A:</v>
          </cell>
          <cell r="G7404">
            <v>0</v>
          </cell>
        </row>
        <row r="7405">
          <cell r="A7405" t="str">
            <v>UBICACIÓN:</v>
          </cell>
          <cell r="B7405" t="str">
            <v>DEPARTAMENTO JACHAL</v>
          </cell>
        </row>
        <row r="7406">
          <cell r="A7406" t="str">
            <v>RUBRO:</v>
          </cell>
          <cell r="B7406" t="str">
            <v/>
          </cell>
          <cell r="C7406" t="str">
            <v/>
          </cell>
        </row>
        <row r="7407">
          <cell r="A7407" t="str">
            <v>ITEM:</v>
          </cell>
          <cell r="B7407" t="str">
            <v/>
          </cell>
          <cell r="C7407" t="str">
            <v/>
          </cell>
          <cell r="F7407" t="str">
            <v>UNIDAD:</v>
          </cell>
          <cell r="G7407" t="str">
            <v/>
          </cell>
        </row>
        <row r="7409">
          <cell r="A7409" t="str">
            <v>DATOS REDETERMINACION</v>
          </cell>
          <cell r="C7409" t="str">
            <v>DESIGNACION</v>
          </cell>
          <cell r="D7409" t="str">
            <v>U</v>
          </cell>
          <cell r="E7409" t="str">
            <v>Cantidad</v>
          </cell>
          <cell r="F7409" t="str">
            <v>$ Unitarios</v>
          </cell>
          <cell r="G7409" t="str">
            <v>$ Parcial</v>
          </cell>
        </row>
        <row r="7410">
          <cell r="A7410" t="str">
            <v>CÓDIGO</v>
          </cell>
          <cell r="B7410" t="str">
            <v>DESCRIPCIÓN</v>
          </cell>
        </row>
        <row r="7411">
          <cell r="C7411" t="str">
            <v>A - MATERIALES</v>
          </cell>
        </row>
        <row r="7412">
          <cell r="A7412" t="str">
            <v/>
          </cell>
          <cell r="B7412" t="str">
            <v/>
          </cell>
          <cell r="D7412" t="str">
            <v/>
          </cell>
          <cell r="F7412">
            <v>0</v>
          </cell>
          <cell r="G7412">
            <v>0</v>
          </cell>
        </row>
        <row r="7413">
          <cell r="A7413" t="str">
            <v/>
          </cell>
          <cell r="B7413" t="str">
            <v/>
          </cell>
          <cell r="D7413" t="str">
            <v/>
          </cell>
          <cell r="F7413">
            <v>0</v>
          </cell>
          <cell r="G7413">
            <v>0</v>
          </cell>
        </row>
        <row r="7414">
          <cell r="A7414" t="str">
            <v/>
          </cell>
          <cell r="B7414" t="str">
            <v/>
          </cell>
          <cell r="D7414" t="str">
            <v/>
          </cell>
          <cell r="F7414">
            <v>0</v>
          </cell>
          <cell r="G7414">
            <v>0</v>
          </cell>
        </row>
        <row r="7415">
          <cell r="A7415" t="str">
            <v/>
          </cell>
          <cell r="B7415" t="str">
            <v/>
          </cell>
          <cell r="D7415" t="str">
            <v/>
          </cell>
          <cell r="F7415">
            <v>0</v>
          </cell>
          <cell r="G7415">
            <v>0</v>
          </cell>
        </row>
        <row r="7416">
          <cell r="A7416" t="str">
            <v/>
          </cell>
          <cell r="B7416" t="str">
            <v/>
          </cell>
          <cell r="D7416" t="str">
            <v/>
          </cell>
          <cell r="F7416">
            <v>0</v>
          </cell>
          <cell r="G7416">
            <v>0</v>
          </cell>
        </row>
        <row r="7417">
          <cell r="A7417" t="str">
            <v/>
          </cell>
          <cell r="B7417" t="str">
            <v/>
          </cell>
          <cell r="D7417" t="str">
            <v/>
          </cell>
          <cell r="F7417">
            <v>0</v>
          </cell>
          <cell r="G7417">
            <v>0</v>
          </cell>
        </row>
        <row r="7418">
          <cell r="A7418" t="str">
            <v/>
          </cell>
          <cell r="B7418" t="str">
            <v/>
          </cell>
          <cell r="D7418" t="str">
            <v/>
          </cell>
          <cell r="F7418">
            <v>0</v>
          </cell>
          <cell r="G7418">
            <v>0</v>
          </cell>
        </row>
        <row r="7419">
          <cell r="A7419" t="str">
            <v/>
          </cell>
          <cell r="B7419" t="str">
            <v/>
          </cell>
          <cell r="D7419" t="str">
            <v/>
          </cell>
          <cell r="F7419">
            <v>0</v>
          </cell>
          <cell r="G7419">
            <v>0</v>
          </cell>
        </row>
        <row r="7420">
          <cell r="A7420" t="str">
            <v/>
          </cell>
          <cell r="B7420" t="str">
            <v/>
          </cell>
          <cell r="D7420" t="str">
            <v/>
          </cell>
          <cell r="F7420">
            <v>0</v>
          </cell>
          <cell r="G7420">
            <v>0</v>
          </cell>
        </row>
        <row r="7421">
          <cell r="A7421" t="str">
            <v/>
          </cell>
          <cell r="B7421" t="str">
            <v/>
          </cell>
          <cell r="D7421" t="str">
            <v/>
          </cell>
          <cell r="F7421">
            <v>0</v>
          </cell>
          <cell r="G7421">
            <v>0</v>
          </cell>
        </row>
        <row r="7422">
          <cell r="A7422" t="str">
            <v/>
          </cell>
          <cell r="B7422" t="str">
            <v/>
          </cell>
          <cell r="D7422" t="str">
            <v/>
          </cell>
          <cell r="F7422">
            <v>0</v>
          </cell>
          <cell r="G7422">
            <v>0</v>
          </cell>
        </row>
        <row r="7423">
          <cell r="A7423" t="str">
            <v/>
          </cell>
          <cell r="B7423" t="str">
            <v/>
          </cell>
          <cell r="D7423" t="str">
            <v/>
          </cell>
          <cell r="F7423">
            <v>0</v>
          </cell>
          <cell r="G7423">
            <v>0</v>
          </cell>
        </row>
        <row r="7424">
          <cell r="A7424" t="str">
            <v/>
          </cell>
          <cell r="B7424" t="str">
            <v/>
          </cell>
          <cell r="D7424" t="str">
            <v/>
          </cell>
          <cell r="F7424">
            <v>0</v>
          </cell>
          <cell r="G7424">
            <v>0</v>
          </cell>
        </row>
        <row r="7425">
          <cell r="A7425" t="str">
            <v/>
          </cell>
          <cell r="B7425" t="str">
            <v/>
          </cell>
          <cell r="D7425" t="str">
            <v/>
          </cell>
          <cell r="F7425">
            <v>0</v>
          </cell>
          <cell r="G7425">
            <v>0</v>
          </cell>
        </row>
        <row r="7426">
          <cell r="F7426" t="str">
            <v>Total A</v>
          </cell>
          <cell r="G7426">
            <v>0</v>
          </cell>
        </row>
        <row r="7427">
          <cell r="C7427" t="str">
            <v>B - MANO DE OBRA</v>
          </cell>
        </row>
        <row r="7428">
          <cell r="A7428" t="str">
            <v/>
          </cell>
          <cell r="B7428" t="str">
            <v/>
          </cell>
          <cell r="D7428" t="str">
            <v/>
          </cell>
          <cell r="F7428">
            <v>0</v>
          </cell>
          <cell r="G7428">
            <v>0</v>
          </cell>
        </row>
        <row r="7429">
          <cell r="A7429" t="str">
            <v/>
          </cell>
          <cell r="B7429" t="str">
            <v/>
          </cell>
          <cell r="D7429" t="str">
            <v/>
          </cell>
          <cell r="F7429">
            <v>0</v>
          </cell>
          <cell r="G7429">
            <v>0</v>
          </cell>
        </row>
        <row r="7430">
          <cell r="A7430" t="str">
            <v/>
          </cell>
          <cell r="B7430" t="str">
            <v/>
          </cell>
          <cell r="D7430" t="str">
            <v/>
          </cell>
          <cell r="F7430">
            <v>0</v>
          </cell>
          <cell r="G7430">
            <v>0</v>
          </cell>
        </row>
        <row r="7431">
          <cell r="A7431" t="str">
            <v/>
          </cell>
          <cell r="B7431" t="str">
            <v/>
          </cell>
          <cell r="D7431" t="str">
            <v/>
          </cell>
          <cell r="F7431">
            <v>0</v>
          </cell>
          <cell r="G7431">
            <v>0</v>
          </cell>
        </row>
        <row r="7432">
          <cell r="A7432" t="str">
            <v/>
          </cell>
          <cell r="B7432" t="str">
            <v/>
          </cell>
          <cell r="D7432" t="str">
            <v/>
          </cell>
          <cell r="F7432">
            <v>0</v>
          </cell>
          <cell r="G7432">
            <v>0</v>
          </cell>
        </row>
        <row r="7433">
          <cell r="A7433" t="str">
            <v/>
          </cell>
          <cell r="B7433" t="str">
            <v/>
          </cell>
          <cell r="D7433" t="str">
            <v/>
          </cell>
          <cell r="F7433">
            <v>0</v>
          </cell>
          <cell r="G7433">
            <v>0</v>
          </cell>
        </row>
        <row r="7434">
          <cell r="A7434" t="str">
            <v/>
          </cell>
          <cell r="B7434" t="str">
            <v/>
          </cell>
          <cell r="D7434" t="str">
            <v/>
          </cell>
          <cell r="F7434">
            <v>0</v>
          </cell>
          <cell r="G7434">
            <v>0</v>
          </cell>
        </row>
        <row r="7435">
          <cell r="A7435" t="str">
            <v/>
          </cell>
          <cell r="B7435" t="str">
            <v/>
          </cell>
          <cell r="D7435" t="str">
            <v/>
          </cell>
          <cell r="F7435">
            <v>0</v>
          </cell>
          <cell r="G7435">
            <v>0</v>
          </cell>
        </row>
        <row r="7436">
          <cell r="F7436" t="str">
            <v>Total B</v>
          </cell>
          <cell r="G7436">
            <v>0</v>
          </cell>
        </row>
        <row r="7437">
          <cell r="C7437" t="str">
            <v>C - EQUIPOS</v>
          </cell>
        </row>
        <row r="7438">
          <cell r="A7438" t="str">
            <v/>
          </cell>
          <cell r="B7438" t="str">
            <v/>
          </cell>
          <cell r="D7438" t="str">
            <v/>
          </cell>
          <cell r="F7438">
            <v>0</v>
          </cell>
          <cell r="G7438">
            <v>0</v>
          </cell>
        </row>
        <row r="7439">
          <cell r="A7439" t="str">
            <v/>
          </cell>
          <cell r="B7439" t="str">
            <v/>
          </cell>
          <cell r="D7439" t="str">
            <v/>
          </cell>
          <cell r="F7439">
            <v>0</v>
          </cell>
          <cell r="G7439">
            <v>0</v>
          </cell>
        </row>
        <row r="7440">
          <cell r="A7440" t="str">
            <v/>
          </cell>
          <cell r="B7440" t="str">
            <v/>
          </cell>
          <cell r="D7440" t="str">
            <v/>
          </cell>
          <cell r="F7440">
            <v>0</v>
          </cell>
          <cell r="G7440">
            <v>0</v>
          </cell>
        </row>
        <row r="7441">
          <cell r="A7441" t="str">
            <v/>
          </cell>
          <cell r="B7441" t="str">
            <v/>
          </cell>
          <cell r="D7441" t="str">
            <v/>
          </cell>
          <cell r="F7441">
            <v>0</v>
          </cell>
          <cell r="G7441">
            <v>0</v>
          </cell>
        </row>
        <row r="7442">
          <cell r="A7442" t="str">
            <v/>
          </cell>
          <cell r="B7442" t="str">
            <v/>
          </cell>
          <cell r="D7442" t="str">
            <v/>
          </cell>
          <cell r="F7442">
            <v>0</v>
          </cell>
          <cell r="G7442">
            <v>0</v>
          </cell>
        </row>
        <row r="7443">
          <cell r="A7443" t="str">
            <v/>
          </cell>
          <cell r="B7443" t="str">
            <v/>
          </cell>
          <cell r="D7443" t="str">
            <v/>
          </cell>
          <cell r="F7443">
            <v>0</v>
          </cell>
          <cell r="G7443">
            <v>0</v>
          </cell>
        </row>
        <row r="7444">
          <cell r="A7444" t="str">
            <v/>
          </cell>
          <cell r="B7444" t="str">
            <v/>
          </cell>
          <cell r="D7444" t="str">
            <v/>
          </cell>
          <cell r="F7444">
            <v>0</v>
          </cell>
          <cell r="G7444">
            <v>0</v>
          </cell>
        </row>
        <row r="7445">
          <cell r="A7445" t="str">
            <v/>
          </cell>
          <cell r="B7445" t="str">
            <v/>
          </cell>
          <cell r="D7445" t="str">
            <v/>
          </cell>
          <cell r="F7445">
            <v>0</v>
          </cell>
          <cell r="G7445">
            <v>0</v>
          </cell>
        </row>
        <row r="7446">
          <cell r="A7446" t="str">
            <v/>
          </cell>
          <cell r="B7446" t="str">
            <v/>
          </cell>
          <cell r="D7446" t="str">
            <v/>
          </cell>
          <cell r="F7446">
            <v>0</v>
          </cell>
          <cell r="G7446">
            <v>0</v>
          </cell>
        </row>
        <row r="7447">
          <cell r="F7447" t="str">
            <v>Total C</v>
          </cell>
          <cell r="G7447">
            <v>0</v>
          </cell>
        </row>
        <row r="7449">
          <cell r="A7449" t="str">
            <v/>
          </cell>
          <cell r="B7449" t="str">
            <v/>
          </cell>
          <cell r="D7449" t="str">
            <v>Costo  Neto</v>
          </cell>
          <cell r="F7449" t="str">
            <v>Total D=A+B+C</v>
          </cell>
          <cell r="G7449">
            <v>0</v>
          </cell>
        </row>
        <row r="7451">
          <cell r="A7451" t="str">
            <v>ANALISIS DE PRECIOS</v>
          </cell>
        </row>
        <row r="7452">
          <cell r="A7452" t="str">
            <v>COMITENTE:</v>
          </cell>
          <cell r="B7452" t="str">
            <v>DIRECCIÓN DE INFRAESTRUCTURA ESCOLAR</v>
          </cell>
        </row>
        <row r="7453">
          <cell r="A7453" t="str">
            <v>CONTRATISTA:</v>
          </cell>
          <cell r="B7453">
            <v>0</v>
          </cell>
        </row>
        <row r="7454">
          <cell r="A7454" t="str">
            <v>OBRA:</v>
          </cell>
          <cell r="B7454" t="str">
            <v>ESCUELA 24 DE SEPTIEMBRE</v>
          </cell>
          <cell r="F7454" t="str">
            <v>PRECIOS A:</v>
          </cell>
          <cell r="G7454">
            <v>0</v>
          </cell>
        </row>
        <row r="7455">
          <cell r="A7455" t="str">
            <v>UBICACIÓN:</v>
          </cell>
          <cell r="B7455" t="str">
            <v>DEPARTAMENTO JACHAL</v>
          </cell>
        </row>
        <row r="7456">
          <cell r="A7456" t="str">
            <v>RUBRO:</v>
          </cell>
          <cell r="B7456" t="str">
            <v/>
          </cell>
          <cell r="C7456" t="str">
            <v/>
          </cell>
        </row>
        <row r="7457">
          <cell r="A7457" t="str">
            <v>ITEM:</v>
          </cell>
          <cell r="B7457" t="str">
            <v/>
          </cell>
          <cell r="C7457" t="str">
            <v/>
          </cell>
          <cell r="F7457" t="str">
            <v>UNIDAD:</v>
          </cell>
          <cell r="G7457" t="str">
            <v/>
          </cell>
        </row>
        <row r="7459">
          <cell r="A7459" t="str">
            <v>DATOS REDETERMINACION</v>
          </cell>
          <cell r="C7459" t="str">
            <v>DESIGNACION</v>
          </cell>
          <cell r="D7459" t="str">
            <v>U</v>
          </cell>
          <cell r="E7459" t="str">
            <v>Cantidad</v>
          </cell>
          <cell r="F7459" t="str">
            <v>$ Unitarios</v>
          </cell>
          <cell r="G7459" t="str">
            <v>$ Parcial</v>
          </cell>
        </row>
        <row r="7460">
          <cell r="A7460" t="str">
            <v>CÓDIGO</v>
          </cell>
          <cell r="B7460" t="str">
            <v>DESCRIPCIÓN</v>
          </cell>
        </row>
        <row r="7461">
          <cell r="C7461" t="str">
            <v>A - MATERIALES</v>
          </cell>
        </row>
        <row r="7462">
          <cell r="A7462" t="str">
            <v/>
          </cell>
          <cell r="B7462" t="str">
            <v/>
          </cell>
          <cell r="D7462" t="str">
            <v/>
          </cell>
          <cell r="F7462">
            <v>0</v>
          </cell>
          <cell r="G7462">
            <v>0</v>
          </cell>
        </row>
        <row r="7463">
          <cell r="A7463" t="str">
            <v/>
          </cell>
          <cell r="B7463" t="str">
            <v/>
          </cell>
          <cell r="D7463" t="str">
            <v/>
          </cell>
          <cell r="F7463">
            <v>0</v>
          </cell>
          <cell r="G7463">
            <v>0</v>
          </cell>
        </row>
        <row r="7464">
          <cell r="A7464" t="str">
            <v/>
          </cell>
          <cell r="B7464" t="str">
            <v/>
          </cell>
          <cell r="D7464" t="str">
            <v/>
          </cell>
          <cell r="F7464">
            <v>0</v>
          </cell>
          <cell r="G7464">
            <v>0</v>
          </cell>
        </row>
        <row r="7465">
          <cell r="A7465" t="str">
            <v/>
          </cell>
          <cell r="B7465" t="str">
            <v/>
          </cell>
          <cell r="D7465" t="str">
            <v/>
          </cell>
          <cell r="F7465">
            <v>0</v>
          </cell>
          <cell r="G7465">
            <v>0</v>
          </cell>
        </row>
        <row r="7466">
          <cell r="A7466" t="str">
            <v/>
          </cell>
          <cell r="B7466" t="str">
            <v/>
          </cell>
          <cell r="D7466" t="str">
            <v/>
          </cell>
          <cell r="F7466">
            <v>0</v>
          </cell>
          <cell r="G7466">
            <v>0</v>
          </cell>
        </row>
        <row r="7467">
          <cell r="A7467" t="str">
            <v/>
          </cell>
          <cell r="B7467" t="str">
            <v/>
          </cell>
          <cell r="D7467" t="str">
            <v/>
          </cell>
          <cell r="F7467">
            <v>0</v>
          </cell>
          <cell r="G7467">
            <v>0</v>
          </cell>
        </row>
        <row r="7468">
          <cell r="A7468" t="str">
            <v/>
          </cell>
          <cell r="B7468" t="str">
            <v/>
          </cell>
          <cell r="D7468" t="str">
            <v/>
          </cell>
          <cell r="F7468">
            <v>0</v>
          </cell>
          <cell r="G7468">
            <v>0</v>
          </cell>
        </row>
        <row r="7469">
          <cell r="A7469" t="str">
            <v/>
          </cell>
          <cell r="B7469" t="str">
            <v/>
          </cell>
          <cell r="D7469" t="str">
            <v/>
          </cell>
          <cell r="F7469">
            <v>0</v>
          </cell>
          <cell r="G7469">
            <v>0</v>
          </cell>
        </row>
        <row r="7470">
          <cell r="A7470" t="str">
            <v/>
          </cell>
          <cell r="B7470" t="str">
            <v/>
          </cell>
          <cell r="D7470" t="str">
            <v/>
          </cell>
          <cell r="F7470">
            <v>0</v>
          </cell>
          <cell r="G7470">
            <v>0</v>
          </cell>
        </row>
        <row r="7471">
          <cell r="A7471" t="str">
            <v/>
          </cell>
          <cell r="B7471" t="str">
            <v/>
          </cell>
          <cell r="D7471" t="str">
            <v/>
          </cell>
          <cell r="F7471">
            <v>0</v>
          </cell>
          <cell r="G7471">
            <v>0</v>
          </cell>
        </row>
        <row r="7472">
          <cell r="A7472" t="str">
            <v/>
          </cell>
          <cell r="B7472" t="str">
            <v/>
          </cell>
          <cell r="D7472" t="str">
            <v/>
          </cell>
          <cell r="F7472">
            <v>0</v>
          </cell>
          <cell r="G7472">
            <v>0</v>
          </cell>
        </row>
        <row r="7473">
          <cell r="A7473" t="str">
            <v/>
          </cell>
          <cell r="B7473" t="str">
            <v/>
          </cell>
          <cell r="D7473" t="str">
            <v/>
          </cell>
          <cell r="F7473">
            <v>0</v>
          </cell>
          <cell r="G7473">
            <v>0</v>
          </cell>
        </row>
        <row r="7474">
          <cell r="A7474" t="str">
            <v/>
          </cell>
          <cell r="B7474" t="str">
            <v/>
          </cell>
          <cell r="D7474" t="str">
            <v/>
          </cell>
          <cell r="F7474">
            <v>0</v>
          </cell>
          <cell r="G7474">
            <v>0</v>
          </cell>
        </row>
        <row r="7475">
          <cell r="A7475" t="str">
            <v/>
          </cell>
          <cell r="B7475" t="str">
            <v/>
          </cell>
          <cell r="D7475" t="str">
            <v/>
          </cell>
          <cell r="F7475">
            <v>0</v>
          </cell>
          <cell r="G7475">
            <v>0</v>
          </cell>
        </row>
        <row r="7476">
          <cell r="F7476" t="str">
            <v>Total A</v>
          </cell>
          <cell r="G7476">
            <v>0</v>
          </cell>
        </row>
        <row r="7477">
          <cell r="C7477" t="str">
            <v>B - MANO DE OBRA</v>
          </cell>
        </row>
        <row r="7478">
          <cell r="A7478" t="str">
            <v/>
          </cell>
          <cell r="B7478" t="str">
            <v/>
          </cell>
          <cell r="D7478" t="str">
            <v/>
          </cell>
          <cell r="F7478">
            <v>0</v>
          </cell>
          <cell r="G7478">
            <v>0</v>
          </cell>
        </row>
        <row r="7479">
          <cell r="A7479" t="str">
            <v/>
          </cell>
          <cell r="B7479" t="str">
            <v/>
          </cell>
          <cell r="D7479" t="str">
            <v/>
          </cell>
          <cell r="F7479">
            <v>0</v>
          </cell>
          <cell r="G7479">
            <v>0</v>
          </cell>
        </row>
        <row r="7480">
          <cell r="A7480" t="str">
            <v/>
          </cell>
          <cell r="B7480" t="str">
            <v/>
          </cell>
          <cell r="D7480" t="str">
            <v/>
          </cell>
          <cell r="F7480">
            <v>0</v>
          </cell>
          <cell r="G7480">
            <v>0</v>
          </cell>
        </row>
        <row r="7481">
          <cell r="A7481" t="str">
            <v/>
          </cell>
          <cell r="B7481" t="str">
            <v/>
          </cell>
          <cell r="D7481" t="str">
            <v/>
          </cell>
          <cell r="F7481">
            <v>0</v>
          </cell>
          <cell r="G7481">
            <v>0</v>
          </cell>
        </row>
        <row r="7482">
          <cell r="A7482" t="str">
            <v/>
          </cell>
          <cell r="B7482" t="str">
            <v/>
          </cell>
          <cell r="D7482" t="str">
            <v/>
          </cell>
          <cell r="F7482">
            <v>0</v>
          </cell>
          <cell r="G7482">
            <v>0</v>
          </cell>
        </row>
        <row r="7483">
          <cell r="A7483" t="str">
            <v/>
          </cell>
          <cell r="B7483" t="str">
            <v/>
          </cell>
          <cell r="D7483" t="str">
            <v/>
          </cell>
          <cell r="F7483">
            <v>0</v>
          </cell>
          <cell r="G7483">
            <v>0</v>
          </cell>
        </row>
        <row r="7484">
          <cell r="A7484" t="str">
            <v/>
          </cell>
          <cell r="B7484" t="str">
            <v/>
          </cell>
          <cell r="D7484" t="str">
            <v/>
          </cell>
          <cell r="F7484">
            <v>0</v>
          </cell>
          <cell r="G7484">
            <v>0</v>
          </cell>
        </row>
        <row r="7485">
          <cell r="A7485" t="str">
            <v/>
          </cell>
          <cell r="B7485" t="str">
            <v/>
          </cell>
          <cell r="D7485" t="str">
            <v/>
          </cell>
          <cell r="F7485">
            <v>0</v>
          </cell>
          <cell r="G7485">
            <v>0</v>
          </cell>
        </row>
        <row r="7486">
          <cell r="F7486" t="str">
            <v>Total B</v>
          </cell>
          <cell r="G7486">
            <v>0</v>
          </cell>
        </row>
        <row r="7487">
          <cell r="C7487" t="str">
            <v>C - EQUIPOS</v>
          </cell>
        </row>
        <row r="7488">
          <cell r="A7488" t="str">
            <v/>
          </cell>
          <cell r="B7488" t="str">
            <v/>
          </cell>
          <cell r="D7488" t="str">
            <v/>
          </cell>
          <cell r="F7488">
            <v>0</v>
          </cell>
          <cell r="G7488">
            <v>0</v>
          </cell>
        </row>
        <row r="7489">
          <cell r="A7489" t="str">
            <v/>
          </cell>
          <cell r="B7489" t="str">
            <v/>
          </cell>
          <cell r="D7489" t="str">
            <v/>
          </cell>
          <cell r="F7489">
            <v>0</v>
          </cell>
          <cell r="G7489">
            <v>0</v>
          </cell>
        </row>
        <row r="7490">
          <cell r="A7490" t="str">
            <v/>
          </cell>
          <cell r="B7490" t="str">
            <v/>
          </cell>
          <cell r="D7490" t="str">
            <v/>
          </cell>
          <cell r="F7490">
            <v>0</v>
          </cell>
          <cell r="G7490">
            <v>0</v>
          </cell>
        </row>
        <row r="7491">
          <cell r="A7491" t="str">
            <v/>
          </cell>
          <cell r="B7491" t="str">
            <v/>
          </cell>
          <cell r="D7491" t="str">
            <v/>
          </cell>
          <cell r="F7491">
            <v>0</v>
          </cell>
          <cell r="G7491">
            <v>0</v>
          </cell>
        </row>
        <row r="7492">
          <cell r="A7492" t="str">
            <v/>
          </cell>
          <cell r="B7492" t="str">
            <v/>
          </cell>
          <cell r="D7492" t="str">
            <v/>
          </cell>
          <cell r="F7492">
            <v>0</v>
          </cell>
          <cell r="G7492">
            <v>0</v>
          </cell>
        </row>
        <row r="7493">
          <cell r="A7493" t="str">
            <v/>
          </cell>
          <cell r="B7493" t="str">
            <v/>
          </cell>
          <cell r="D7493" t="str">
            <v/>
          </cell>
          <cell r="F7493">
            <v>0</v>
          </cell>
          <cell r="G7493">
            <v>0</v>
          </cell>
        </row>
        <row r="7494">
          <cell r="A7494" t="str">
            <v/>
          </cell>
          <cell r="B7494" t="str">
            <v/>
          </cell>
          <cell r="D7494" t="str">
            <v/>
          </cell>
          <cell r="F7494">
            <v>0</v>
          </cell>
          <cell r="G7494">
            <v>0</v>
          </cell>
        </row>
        <row r="7495">
          <cell r="A7495" t="str">
            <v/>
          </cell>
          <cell r="B7495" t="str">
            <v/>
          </cell>
          <cell r="D7495" t="str">
            <v/>
          </cell>
          <cell r="F7495">
            <v>0</v>
          </cell>
          <cell r="G7495">
            <v>0</v>
          </cell>
        </row>
        <row r="7496">
          <cell r="A7496" t="str">
            <v/>
          </cell>
          <cell r="B7496" t="str">
            <v/>
          </cell>
          <cell r="D7496" t="str">
            <v/>
          </cell>
          <cell r="F7496">
            <v>0</v>
          </cell>
          <cell r="G7496">
            <v>0</v>
          </cell>
        </row>
        <row r="7497">
          <cell r="F7497" t="str">
            <v>Total C</v>
          </cell>
          <cell r="G7497">
            <v>0</v>
          </cell>
        </row>
        <row r="7499">
          <cell r="A7499" t="str">
            <v/>
          </cell>
          <cell r="B7499" t="str">
            <v/>
          </cell>
          <cell r="D7499" t="str">
            <v>Costo  Neto</v>
          </cell>
          <cell r="F7499" t="str">
            <v>Total D=A+B+C</v>
          </cell>
          <cell r="G7499">
            <v>0</v>
          </cell>
        </row>
        <row r="7501">
          <cell r="A7501" t="str">
            <v>ANALISIS DE PRECIOS</v>
          </cell>
        </row>
        <row r="7502">
          <cell r="A7502" t="str">
            <v>COMITENTE:</v>
          </cell>
          <cell r="B7502" t="str">
            <v>DIRECCIÓN DE INFRAESTRUCTURA ESCOLAR</v>
          </cell>
        </row>
        <row r="7503">
          <cell r="A7503" t="str">
            <v>CONTRATISTA:</v>
          </cell>
          <cell r="B7503">
            <v>0</v>
          </cell>
        </row>
        <row r="7504">
          <cell r="A7504" t="str">
            <v>OBRA:</v>
          </cell>
          <cell r="B7504" t="str">
            <v>ESCUELA 24 DE SEPTIEMBRE</v>
          </cell>
          <cell r="F7504" t="str">
            <v>PRECIOS A:</v>
          </cell>
          <cell r="G7504">
            <v>0</v>
          </cell>
        </row>
        <row r="7505">
          <cell r="A7505" t="str">
            <v>UBICACIÓN:</v>
          </cell>
          <cell r="B7505" t="str">
            <v>DEPARTAMENTO JACHAL</v>
          </cell>
        </row>
        <row r="7506">
          <cell r="A7506" t="str">
            <v>RUBRO:</v>
          </cell>
          <cell r="B7506" t="str">
            <v/>
          </cell>
          <cell r="C7506" t="str">
            <v/>
          </cell>
        </row>
        <row r="7507">
          <cell r="A7507" t="str">
            <v>ITEM:</v>
          </cell>
          <cell r="B7507" t="str">
            <v/>
          </cell>
          <cell r="C7507" t="str">
            <v/>
          </cell>
          <cell r="F7507" t="str">
            <v>UNIDAD:</v>
          </cell>
          <cell r="G7507" t="str">
            <v/>
          </cell>
        </row>
        <row r="7509">
          <cell r="A7509" t="str">
            <v>DATOS REDETERMINACION</v>
          </cell>
          <cell r="C7509" t="str">
            <v>DESIGNACION</v>
          </cell>
          <cell r="D7509" t="str">
            <v>U</v>
          </cell>
          <cell r="E7509" t="str">
            <v>Cantidad</v>
          </cell>
          <cell r="F7509" t="str">
            <v>$ Unitarios</v>
          </cell>
          <cell r="G7509" t="str">
            <v>$ Parcial</v>
          </cell>
        </row>
        <row r="7510">
          <cell r="A7510" t="str">
            <v>CÓDIGO</v>
          </cell>
          <cell r="B7510" t="str">
            <v>DESCRIPCIÓN</v>
          </cell>
        </row>
        <row r="7511">
          <cell r="C7511" t="str">
            <v>A - MATERIALES</v>
          </cell>
        </row>
        <row r="7512">
          <cell r="A7512" t="str">
            <v/>
          </cell>
          <cell r="B7512" t="str">
            <v/>
          </cell>
          <cell r="D7512" t="str">
            <v/>
          </cell>
          <cell r="F7512">
            <v>0</v>
          </cell>
          <cell r="G7512">
            <v>0</v>
          </cell>
        </row>
        <row r="7513">
          <cell r="A7513" t="str">
            <v/>
          </cell>
          <cell r="B7513" t="str">
            <v/>
          </cell>
          <cell r="D7513" t="str">
            <v/>
          </cell>
          <cell r="F7513">
            <v>0</v>
          </cell>
          <cell r="G7513">
            <v>0</v>
          </cell>
        </row>
        <row r="7514">
          <cell r="A7514" t="str">
            <v/>
          </cell>
          <cell r="B7514" t="str">
            <v/>
          </cell>
          <cell r="D7514" t="str">
            <v/>
          </cell>
          <cell r="F7514">
            <v>0</v>
          </cell>
          <cell r="G7514">
            <v>0</v>
          </cell>
        </row>
        <row r="7515">
          <cell r="A7515" t="str">
            <v/>
          </cell>
          <cell r="B7515" t="str">
            <v/>
          </cell>
          <cell r="D7515" t="str">
            <v/>
          </cell>
          <cell r="F7515">
            <v>0</v>
          </cell>
          <cell r="G7515">
            <v>0</v>
          </cell>
        </row>
        <row r="7516">
          <cell r="A7516" t="str">
            <v/>
          </cell>
          <cell r="B7516" t="str">
            <v/>
          </cell>
          <cell r="D7516" t="str">
            <v/>
          </cell>
          <cell r="F7516">
            <v>0</v>
          </cell>
          <cell r="G7516">
            <v>0</v>
          </cell>
        </row>
        <row r="7517">
          <cell r="A7517" t="str">
            <v/>
          </cell>
          <cell r="B7517" t="str">
            <v/>
          </cell>
          <cell r="D7517" t="str">
            <v/>
          </cell>
          <cell r="F7517">
            <v>0</v>
          </cell>
          <cell r="G7517">
            <v>0</v>
          </cell>
        </row>
        <row r="7518">
          <cell r="A7518" t="str">
            <v/>
          </cell>
          <cell r="B7518" t="str">
            <v/>
          </cell>
          <cell r="D7518" t="str">
            <v/>
          </cell>
          <cell r="F7518">
            <v>0</v>
          </cell>
          <cell r="G7518">
            <v>0</v>
          </cell>
        </row>
        <row r="7519">
          <cell r="A7519" t="str">
            <v/>
          </cell>
          <cell r="B7519" t="str">
            <v/>
          </cell>
          <cell r="D7519" t="str">
            <v/>
          </cell>
          <cell r="F7519">
            <v>0</v>
          </cell>
          <cell r="G7519">
            <v>0</v>
          </cell>
        </row>
        <row r="7520">
          <cell r="A7520" t="str">
            <v/>
          </cell>
          <cell r="B7520" t="str">
            <v/>
          </cell>
          <cell r="D7520" t="str">
            <v/>
          </cell>
          <cell r="F7520">
            <v>0</v>
          </cell>
          <cell r="G7520">
            <v>0</v>
          </cell>
        </row>
        <row r="7521">
          <cell r="A7521" t="str">
            <v/>
          </cell>
          <cell r="B7521" t="str">
            <v/>
          </cell>
          <cell r="D7521" t="str">
            <v/>
          </cell>
          <cell r="F7521">
            <v>0</v>
          </cell>
          <cell r="G7521">
            <v>0</v>
          </cell>
        </row>
        <row r="7522">
          <cell r="A7522" t="str">
            <v/>
          </cell>
          <cell r="B7522" t="str">
            <v/>
          </cell>
          <cell r="D7522" t="str">
            <v/>
          </cell>
          <cell r="F7522">
            <v>0</v>
          </cell>
          <cell r="G7522">
            <v>0</v>
          </cell>
        </row>
        <row r="7523">
          <cell r="A7523" t="str">
            <v/>
          </cell>
          <cell r="B7523" t="str">
            <v/>
          </cell>
          <cell r="D7523" t="str">
            <v/>
          </cell>
          <cell r="F7523">
            <v>0</v>
          </cell>
          <cell r="G7523">
            <v>0</v>
          </cell>
        </row>
        <row r="7524">
          <cell r="A7524" t="str">
            <v/>
          </cell>
          <cell r="B7524" t="str">
            <v/>
          </cell>
          <cell r="D7524" t="str">
            <v/>
          </cell>
          <cell r="F7524">
            <v>0</v>
          </cell>
          <cell r="G7524">
            <v>0</v>
          </cell>
        </row>
        <row r="7525">
          <cell r="A7525" t="str">
            <v/>
          </cell>
          <cell r="B7525" t="str">
            <v/>
          </cell>
          <cell r="D7525" t="str">
            <v/>
          </cell>
          <cell r="F7525">
            <v>0</v>
          </cell>
          <cell r="G7525">
            <v>0</v>
          </cell>
        </row>
        <row r="7526">
          <cell r="F7526" t="str">
            <v>Total A</v>
          </cell>
          <cell r="G7526">
            <v>0</v>
          </cell>
        </row>
        <row r="7527">
          <cell r="C7527" t="str">
            <v>B - MANO DE OBRA</v>
          </cell>
        </row>
        <row r="7528">
          <cell r="A7528" t="str">
            <v/>
          </cell>
          <cell r="B7528" t="str">
            <v/>
          </cell>
          <cell r="D7528" t="str">
            <v/>
          </cell>
          <cell r="F7528">
            <v>0</v>
          </cell>
          <cell r="G7528">
            <v>0</v>
          </cell>
        </row>
        <row r="7529">
          <cell r="A7529" t="str">
            <v/>
          </cell>
          <cell r="B7529" t="str">
            <v/>
          </cell>
          <cell r="D7529" t="str">
            <v/>
          </cell>
          <cell r="F7529">
            <v>0</v>
          </cell>
          <cell r="G7529">
            <v>0</v>
          </cell>
        </row>
        <row r="7530">
          <cell r="A7530" t="str">
            <v/>
          </cell>
          <cell r="B7530" t="str">
            <v/>
          </cell>
          <cell r="D7530" t="str">
            <v/>
          </cell>
          <cell r="F7530">
            <v>0</v>
          </cell>
          <cell r="G7530">
            <v>0</v>
          </cell>
        </row>
        <row r="7531">
          <cell r="A7531" t="str">
            <v/>
          </cell>
          <cell r="B7531" t="str">
            <v/>
          </cell>
          <cell r="D7531" t="str">
            <v/>
          </cell>
          <cell r="F7531">
            <v>0</v>
          </cell>
          <cell r="G7531">
            <v>0</v>
          </cell>
        </row>
        <row r="7532">
          <cell r="A7532" t="str">
            <v/>
          </cell>
          <cell r="B7532" t="str">
            <v/>
          </cell>
          <cell r="D7532" t="str">
            <v/>
          </cell>
          <cell r="F7532">
            <v>0</v>
          </cell>
          <cell r="G7532">
            <v>0</v>
          </cell>
        </row>
        <row r="7533">
          <cell r="A7533" t="str">
            <v/>
          </cell>
          <cell r="B7533" t="str">
            <v/>
          </cell>
          <cell r="D7533" t="str">
            <v/>
          </cell>
          <cell r="F7533">
            <v>0</v>
          </cell>
          <cell r="G7533">
            <v>0</v>
          </cell>
        </row>
        <row r="7534">
          <cell r="A7534" t="str">
            <v/>
          </cell>
          <cell r="B7534" t="str">
            <v/>
          </cell>
          <cell r="D7534" t="str">
            <v/>
          </cell>
          <cell r="F7534">
            <v>0</v>
          </cell>
          <cell r="G7534">
            <v>0</v>
          </cell>
        </row>
        <row r="7535">
          <cell r="A7535" t="str">
            <v/>
          </cell>
          <cell r="B7535" t="str">
            <v/>
          </cell>
          <cell r="D7535" t="str">
            <v/>
          </cell>
          <cell r="F7535">
            <v>0</v>
          </cell>
          <cell r="G7535">
            <v>0</v>
          </cell>
        </row>
        <row r="7536">
          <cell r="F7536" t="str">
            <v>Total B</v>
          </cell>
          <cell r="G7536">
            <v>0</v>
          </cell>
        </row>
        <row r="7537">
          <cell r="C7537" t="str">
            <v>C - EQUIPOS</v>
          </cell>
        </row>
        <row r="7538">
          <cell r="A7538" t="str">
            <v/>
          </cell>
          <cell r="B7538" t="str">
            <v/>
          </cell>
          <cell r="D7538" t="str">
            <v/>
          </cell>
          <cell r="F7538">
            <v>0</v>
          </cell>
          <cell r="G7538">
            <v>0</v>
          </cell>
        </row>
        <row r="7539">
          <cell r="A7539" t="str">
            <v/>
          </cell>
          <cell r="B7539" t="str">
            <v/>
          </cell>
          <cell r="D7539" t="str">
            <v/>
          </cell>
          <cell r="F7539">
            <v>0</v>
          </cell>
          <cell r="G7539">
            <v>0</v>
          </cell>
        </row>
        <row r="7540">
          <cell r="A7540" t="str">
            <v/>
          </cell>
          <cell r="B7540" t="str">
            <v/>
          </cell>
          <cell r="D7540" t="str">
            <v/>
          </cell>
          <cell r="F7540">
            <v>0</v>
          </cell>
          <cell r="G7540">
            <v>0</v>
          </cell>
        </row>
        <row r="7541">
          <cell r="A7541" t="str">
            <v/>
          </cell>
          <cell r="B7541" t="str">
            <v/>
          </cell>
          <cell r="D7541" t="str">
            <v/>
          </cell>
          <cell r="F7541">
            <v>0</v>
          </cell>
          <cell r="G7541">
            <v>0</v>
          </cell>
        </row>
        <row r="7542">
          <cell r="A7542" t="str">
            <v/>
          </cell>
          <cell r="B7542" t="str">
            <v/>
          </cell>
          <cell r="D7542" t="str">
            <v/>
          </cell>
          <cell r="F7542">
            <v>0</v>
          </cell>
          <cell r="G7542">
            <v>0</v>
          </cell>
        </row>
        <row r="7543">
          <cell r="A7543" t="str">
            <v/>
          </cell>
          <cell r="B7543" t="str">
            <v/>
          </cell>
          <cell r="D7543" t="str">
            <v/>
          </cell>
          <cell r="F7543">
            <v>0</v>
          </cell>
          <cell r="G7543">
            <v>0</v>
          </cell>
        </row>
        <row r="7544">
          <cell r="A7544" t="str">
            <v/>
          </cell>
          <cell r="B7544" t="str">
            <v/>
          </cell>
          <cell r="D7544" t="str">
            <v/>
          </cell>
          <cell r="F7544">
            <v>0</v>
          </cell>
          <cell r="G7544">
            <v>0</v>
          </cell>
        </row>
        <row r="7545">
          <cell r="A7545" t="str">
            <v/>
          </cell>
          <cell r="B7545" t="str">
            <v/>
          </cell>
          <cell r="D7545" t="str">
            <v/>
          </cell>
          <cell r="F7545">
            <v>0</v>
          </cell>
          <cell r="G7545">
            <v>0</v>
          </cell>
        </row>
        <row r="7546">
          <cell r="A7546" t="str">
            <v/>
          </cell>
          <cell r="B7546" t="str">
            <v/>
          </cell>
          <cell r="D7546" t="str">
            <v/>
          </cell>
          <cell r="F7546">
            <v>0</v>
          </cell>
          <cell r="G7546">
            <v>0</v>
          </cell>
        </row>
        <row r="7547">
          <cell r="F7547" t="str">
            <v>Total C</v>
          </cell>
          <cell r="G7547">
            <v>0</v>
          </cell>
        </row>
        <row r="7549">
          <cell r="A7549" t="str">
            <v/>
          </cell>
          <cell r="B7549" t="str">
            <v/>
          </cell>
          <cell r="D7549" t="str">
            <v>Costo  Neto</v>
          </cell>
          <cell r="F7549" t="str">
            <v>Total D=A+B+C</v>
          </cell>
          <cell r="G7549">
            <v>0</v>
          </cell>
        </row>
        <row r="7551">
          <cell r="A7551" t="str">
            <v>ANALISIS DE PRECIOS</v>
          </cell>
        </row>
        <row r="7552">
          <cell r="A7552" t="str">
            <v>COMITENTE:</v>
          </cell>
          <cell r="B7552" t="str">
            <v>DIRECCIÓN DE INFRAESTRUCTURA ESCOLAR</v>
          </cell>
        </row>
        <row r="7553">
          <cell r="A7553" t="str">
            <v>CONTRATISTA:</v>
          </cell>
          <cell r="B7553">
            <v>0</v>
          </cell>
        </row>
        <row r="7554">
          <cell r="A7554" t="str">
            <v>OBRA:</v>
          </cell>
          <cell r="B7554" t="str">
            <v>ESCUELA 24 DE SEPTIEMBRE</v>
          </cell>
          <cell r="F7554" t="str">
            <v>PRECIOS A:</v>
          </cell>
          <cell r="G7554">
            <v>0</v>
          </cell>
        </row>
        <row r="7555">
          <cell r="A7555" t="str">
            <v>UBICACIÓN:</v>
          </cell>
          <cell r="B7555" t="str">
            <v>DEPARTAMENTO JACHAL</v>
          </cell>
        </row>
        <row r="7556">
          <cell r="A7556" t="str">
            <v>RUBRO:</v>
          </cell>
          <cell r="B7556" t="str">
            <v/>
          </cell>
          <cell r="C7556" t="str">
            <v/>
          </cell>
        </row>
        <row r="7557">
          <cell r="A7557" t="str">
            <v>ITEM:</v>
          </cell>
          <cell r="B7557" t="str">
            <v/>
          </cell>
          <cell r="C7557" t="str">
            <v/>
          </cell>
          <cell r="F7557" t="str">
            <v>UNIDAD:</v>
          </cell>
          <cell r="G7557" t="str">
            <v/>
          </cell>
        </row>
        <row r="7559">
          <cell r="A7559" t="str">
            <v>DATOS REDETERMINACION</v>
          </cell>
          <cell r="C7559" t="str">
            <v>DESIGNACION</v>
          </cell>
          <cell r="D7559" t="str">
            <v>U</v>
          </cell>
          <cell r="E7559" t="str">
            <v>Cantidad</v>
          </cell>
          <cell r="F7559" t="str">
            <v>$ Unitarios</v>
          </cell>
          <cell r="G7559" t="str">
            <v>$ Parcial</v>
          </cell>
        </row>
        <row r="7560">
          <cell r="A7560" t="str">
            <v>CÓDIGO</v>
          </cell>
          <cell r="B7560" t="str">
            <v>DESCRIPCIÓN</v>
          </cell>
        </row>
        <row r="7561">
          <cell r="C7561" t="str">
            <v>A - MATERIALES</v>
          </cell>
        </row>
        <row r="7562">
          <cell r="A7562" t="str">
            <v/>
          </cell>
          <cell r="B7562" t="str">
            <v/>
          </cell>
          <cell r="D7562" t="str">
            <v/>
          </cell>
          <cell r="F7562">
            <v>0</v>
          </cell>
          <cell r="G7562">
            <v>0</v>
          </cell>
        </row>
        <row r="7563">
          <cell r="A7563" t="str">
            <v/>
          </cell>
          <cell r="B7563" t="str">
            <v/>
          </cell>
          <cell r="D7563" t="str">
            <v/>
          </cell>
          <cell r="F7563">
            <v>0</v>
          </cell>
          <cell r="G7563">
            <v>0</v>
          </cell>
        </row>
        <row r="7564">
          <cell r="A7564" t="str">
            <v/>
          </cell>
          <cell r="B7564" t="str">
            <v/>
          </cell>
          <cell r="D7564" t="str">
            <v/>
          </cell>
          <cell r="F7564">
            <v>0</v>
          </cell>
          <cell r="G7564">
            <v>0</v>
          </cell>
        </row>
        <row r="7565">
          <cell r="A7565" t="str">
            <v/>
          </cell>
          <cell r="B7565" t="str">
            <v/>
          </cell>
          <cell r="D7565" t="str">
            <v/>
          </cell>
          <cell r="F7565">
            <v>0</v>
          </cell>
          <cell r="G7565">
            <v>0</v>
          </cell>
        </row>
        <row r="7566">
          <cell r="A7566" t="str">
            <v/>
          </cell>
          <cell r="B7566" t="str">
            <v/>
          </cell>
          <cell r="D7566" t="str">
            <v/>
          </cell>
          <cell r="F7566">
            <v>0</v>
          </cell>
          <cell r="G7566">
            <v>0</v>
          </cell>
        </row>
        <row r="7567">
          <cell r="A7567" t="str">
            <v/>
          </cell>
          <cell r="B7567" t="str">
            <v/>
          </cell>
          <cell r="D7567" t="str">
            <v/>
          </cell>
          <cell r="F7567">
            <v>0</v>
          </cell>
          <cell r="G7567">
            <v>0</v>
          </cell>
        </row>
        <row r="7568">
          <cell r="A7568" t="str">
            <v/>
          </cell>
          <cell r="B7568" t="str">
            <v/>
          </cell>
          <cell r="D7568" t="str">
            <v/>
          </cell>
          <cell r="F7568">
            <v>0</v>
          </cell>
          <cell r="G7568">
            <v>0</v>
          </cell>
        </row>
        <row r="7569">
          <cell r="A7569" t="str">
            <v/>
          </cell>
          <cell r="B7569" t="str">
            <v/>
          </cell>
          <cell r="D7569" t="str">
            <v/>
          </cell>
          <cell r="F7569">
            <v>0</v>
          </cell>
          <cell r="G7569">
            <v>0</v>
          </cell>
        </row>
        <row r="7570">
          <cell r="A7570" t="str">
            <v/>
          </cell>
          <cell r="B7570" t="str">
            <v/>
          </cell>
          <cell r="D7570" t="str">
            <v/>
          </cell>
          <cell r="F7570">
            <v>0</v>
          </cell>
          <cell r="G7570">
            <v>0</v>
          </cell>
        </row>
        <row r="7571">
          <cell r="A7571" t="str">
            <v/>
          </cell>
          <cell r="B7571" t="str">
            <v/>
          </cell>
          <cell r="D7571" t="str">
            <v/>
          </cell>
          <cell r="F7571">
            <v>0</v>
          </cell>
          <cell r="G7571">
            <v>0</v>
          </cell>
        </row>
        <row r="7572">
          <cell r="A7572" t="str">
            <v/>
          </cell>
          <cell r="B7572" t="str">
            <v/>
          </cell>
          <cell r="D7572" t="str">
            <v/>
          </cell>
          <cell r="F7572">
            <v>0</v>
          </cell>
          <cell r="G7572">
            <v>0</v>
          </cell>
        </row>
        <row r="7573">
          <cell r="A7573" t="str">
            <v/>
          </cell>
          <cell r="B7573" t="str">
            <v/>
          </cell>
          <cell r="D7573" t="str">
            <v/>
          </cell>
          <cell r="F7573">
            <v>0</v>
          </cell>
          <cell r="G7573">
            <v>0</v>
          </cell>
        </row>
        <row r="7574">
          <cell r="A7574" t="str">
            <v/>
          </cell>
          <cell r="B7574" t="str">
            <v/>
          </cell>
          <cell r="D7574" t="str">
            <v/>
          </cell>
          <cell r="F7574">
            <v>0</v>
          </cell>
          <cell r="G7574">
            <v>0</v>
          </cell>
        </row>
        <row r="7575">
          <cell r="A7575" t="str">
            <v/>
          </cell>
          <cell r="B7575" t="str">
            <v/>
          </cell>
          <cell r="D7575" t="str">
            <v/>
          </cell>
          <cell r="F7575">
            <v>0</v>
          </cell>
          <cell r="G7575">
            <v>0</v>
          </cell>
        </row>
        <row r="7576">
          <cell r="F7576" t="str">
            <v>Total A</v>
          </cell>
          <cell r="G7576">
            <v>0</v>
          </cell>
        </row>
        <row r="7577">
          <cell r="C7577" t="str">
            <v>B - MANO DE OBRA</v>
          </cell>
        </row>
        <row r="7578">
          <cell r="A7578" t="str">
            <v/>
          </cell>
          <cell r="B7578" t="str">
            <v/>
          </cell>
          <cell r="D7578" t="str">
            <v/>
          </cell>
          <cell r="F7578">
            <v>0</v>
          </cell>
          <cell r="G7578">
            <v>0</v>
          </cell>
        </row>
        <row r="7579">
          <cell r="A7579" t="str">
            <v/>
          </cell>
          <cell r="B7579" t="str">
            <v/>
          </cell>
          <cell r="D7579" t="str">
            <v/>
          </cell>
          <cell r="F7579">
            <v>0</v>
          </cell>
          <cell r="G7579">
            <v>0</v>
          </cell>
        </row>
        <row r="7580">
          <cell r="A7580" t="str">
            <v/>
          </cell>
          <cell r="B7580" t="str">
            <v/>
          </cell>
          <cell r="D7580" t="str">
            <v/>
          </cell>
          <cell r="F7580">
            <v>0</v>
          </cell>
          <cell r="G7580">
            <v>0</v>
          </cell>
        </row>
        <row r="7581">
          <cell r="A7581" t="str">
            <v/>
          </cell>
          <cell r="B7581" t="str">
            <v/>
          </cell>
          <cell r="D7581" t="str">
            <v/>
          </cell>
          <cell r="F7581">
            <v>0</v>
          </cell>
          <cell r="G7581">
            <v>0</v>
          </cell>
        </row>
        <row r="7582">
          <cell r="A7582" t="str">
            <v/>
          </cell>
          <cell r="B7582" t="str">
            <v/>
          </cell>
          <cell r="D7582" t="str">
            <v/>
          </cell>
          <cell r="F7582">
            <v>0</v>
          </cell>
          <cell r="G7582">
            <v>0</v>
          </cell>
        </row>
        <row r="7583">
          <cell r="A7583" t="str">
            <v/>
          </cell>
          <cell r="B7583" t="str">
            <v/>
          </cell>
          <cell r="D7583" t="str">
            <v/>
          </cell>
          <cell r="F7583">
            <v>0</v>
          </cell>
          <cell r="G7583">
            <v>0</v>
          </cell>
        </row>
        <row r="7584">
          <cell r="A7584" t="str">
            <v/>
          </cell>
          <cell r="B7584" t="str">
            <v/>
          </cell>
          <cell r="D7584" t="str">
            <v/>
          </cell>
          <cell r="F7584">
            <v>0</v>
          </cell>
          <cell r="G7584">
            <v>0</v>
          </cell>
        </row>
        <row r="7585">
          <cell r="A7585" t="str">
            <v/>
          </cell>
          <cell r="B7585" t="str">
            <v/>
          </cell>
          <cell r="D7585" t="str">
            <v/>
          </cell>
          <cell r="F7585">
            <v>0</v>
          </cell>
          <cell r="G7585">
            <v>0</v>
          </cell>
        </row>
        <row r="7586">
          <cell r="F7586" t="str">
            <v>Total B</v>
          </cell>
          <cell r="G7586">
            <v>0</v>
          </cell>
        </row>
        <row r="7587">
          <cell r="C7587" t="str">
            <v>C - EQUIPOS</v>
          </cell>
        </row>
        <row r="7588">
          <cell r="A7588" t="str">
            <v/>
          </cell>
          <cell r="B7588" t="str">
            <v/>
          </cell>
          <cell r="D7588" t="str">
            <v/>
          </cell>
          <cell r="F7588">
            <v>0</v>
          </cell>
          <cell r="G7588">
            <v>0</v>
          </cell>
        </row>
        <row r="7589">
          <cell r="A7589" t="str">
            <v/>
          </cell>
          <cell r="B7589" t="str">
            <v/>
          </cell>
          <cell r="D7589" t="str">
            <v/>
          </cell>
          <cell r="F7589">
            <v>0</v>
          </cell>
          <cell r="G7589">
            <v>0</v>
          </cell>
        </row>
        <row r="7590">
          <cell r="A7590" t="str">
            <v/>
          </cell>
          <cell r="B7590" t="str">
            <v/>
          </cell>
          <cell r="D7590" t="str">
            <v/>
          </cell>
          <cell r="F7590">
            <v>0</v>
          </cell>
          <cell r="G7590">
            <v>0</v>
          </cell>
        </row>
        <row r="7591">
          <cell r="A7591" t="str">
            <v/>
          </cell>
          <cell r="B7591" t="str">
            <v/>
          </cell>
          <cell r="D7591" t="str">
            <v/>
          </cell>
          <cell r="F7591">
            <v>0</v>
          </cell>
          <cell r="G7591">
            <v>0</v>
          </cell>
        </row>
        <row r="7592">
          <cell r="A7592" t="str">
            <v/>
          </cell>
          <cell r="B7592" t="str">
            <v/>
          </cell>
          <cell r="D7592" t="str">
            <v/>
          </cell>
          <cell r="F7592">
            <v>0</v>
          </cell>
          <cell r="G7592">
            <v>0</v>
          </cell>
        </row>
        <row r="7593">
          <cell r="A7593" t="str">
            <v/>
          </cell>
          <cell r="B7593" t="str">
            <v/>
          </cell>
          <cell r="D7593" t="str">
            <v/>
          </cell>
          <cell r="F7593">
            <v>0</v>
          </cell>
          <cell r="G7593">
            <v>0</v>
          </cell>
        </row>
        <row r="7594">
          <cell r="A7594" t="str">
            <v/>
          </cell>
          <cell r="B7594" t="str">
            <v/>
          </cell>
          <cell r="D7594" t="str">
            <v/>
          </cell>
          <cell r="F7594">
            <v>0</v>
          </cell>
          <cell r="G7594">
            <v>0</v>
          </cell>
        </row>
        <row r="7595">
          <cell r="A7595" t="str">
            <v/>
          </cell>
          <cell r="B7595" t="str">
            <v/>
          </cell>
          <cell r="D7595" t="str">
            <v/>
          </cell>
          <cell r="F7595">
            <v>0</v>
          </cell>
          <cell r="G7595">
            <v>0</v>
          </cell>
        </row>
        <row r="7596">
          <cell r="A7596" t="str">
            <v/>
          </cell>
          <cell r="B7596" t="str">
            <v/>
          </cell>
          <cell r="D7596" t="str">
            <v/>
          </cell>
          <cell r="F7596">
            <v>0</v>
          </cell>
          <cell r="G7596">
            <v>0</v>
          </cell>
        </row>
        <row r="7597">
          <cell r="F7597" t="str">
            <v>Total C</v>
          </cell>
          <cell r="G7597">
            <v>0</v>
          </cell>
        </row>
        <row r="7599">
          <cell r="A7599" t="str">
            <v/>
          </cell>
          <cell r="B7599" t="str">
            <v/>
          </cell>
          <cell r="D7599" t="str">
            <v>Costo  Neto</v>
          </cell>
          <cell r="F7599" t="str">
            <v>Total D=A+B+C</v>
          </cell>
          <cell r="G7599">
            <v>0</v>
          </cell>
        </row>
        <row r="7601">
          <cell r="A7601" t="str">
            <v>ANALISIS DE PRECIOS</v>
          </cell>
        </row>
        <row r="7602">
          <cell r="A7602" t="str">
            <v>COMITENTE:</v>
          </cell>
          <cell r="B7602" t="str">
            <v>DIRECCIÓN DE INFRAESTRUCTURA ESCOLAR</v>
          </cell>
        </row>
        <row r="7603">
          <cell r="A7603" t="str">
            <v>CONTRATISTA:</v>
          </cell>
          <cell r="B7603">
            <v>0</v>
          </cell>
        </row>
        <row r="7604">
          <cell r="A7604" t="str">
            <v>OBRA:</v>
          </cell>
          <cell r="B7604" t="str">
            <v>ESCUELA 24 DE SEPTIEMBRE</v>
          </cell>
          <cell r="F7604" t="str">
            <v>PRECIOS A:</v>
          </cell>
          <cell r="G7604">
            <v>0</v>
          </cell>
        </row>
        <row r="7605">
          <cell r="A7605" t="str">
            <v>UBICACIÓN:</v>
          </cell>
          <cell r="B7605" t="str">
            <v>DEPARTAMENTO JACHAL</v>
          </cell>
        </row>
        <row r="7606">
          <cell r="A7606" t="str">
            <v>RUBRO:</v>
          </cell>
          <cell r="B7606" t="str">
            <v/>
          </cell>
          <cell r="C7606" t="str">
            <v/>
          </cell>
        </row>
        <row r="7607">
          <cell r="A7607" t="str">
            <v>ITEM:</v>
          </cell>
          <cell r="B7607" t="str">
            <v/>
          </cell>
          <cell r="C7607" t="str">
            <v/>
          </cell>
          <cell r="F7607" t="str">
            <v>UNIDAD:</v>
          </cell>
          <cell r="G7607" t="str">
            <v/>
          </cell>
        </row>
        <row r="7609">
          <cell r="A7609" t="str">
            <v>DATOS REDETERMINACION</v>
          </cell>
          <cell r="C7609" t="str">
            <v>DESIGNACION</v>
          </cell>
          <cell r="D7609" t="str">
            <v>U</v>
          </cell>
          <cell r="E7609" t="str">
            <v>Cantidad</v>
          </cell>
          <cell r="F7609" t="str">
            <v>$ Unitarios</v>
          </cell>
          <cell r="G7609" t="str">
            <v>$ Parcial</v>
          </cell>
        </row>
        <row r="7610">
          <cell r="A7610" t="str">
            <v>CÓDIGO</v>
          </cell>
          <cell r="B7610" t="str">
            <v>DESCRIPCIÓN</v>
          </cell>
        </row>
        <row r="7611">
          <cell r="C7611" t="str">
            <v>A - MATERIALES</v>
          </cell>
        </row>
        <row r="7612">
          <cell r="A7612" t="str">
            <v/>
          </cell>
          <cell r="B7612" t="str">
            <v/>
          </cell>
          <cell r="D7612" t="str">
            <v/>
          </cell>
          <cell r="F7612">
            <v>0</v>
          </cell>
          <cell r="G7612">
            <v>0</v>
          </cell>
        </row>
        <row r="7613">
          <cell r="A7613" t="str">
            <v/>
          </cell>
          <cell r="B7613" t="str">
            <v/>
          </cell>
          <cell r="D7613" t="str">
            <v/>
          </cell>
          <cell r="F7613">
            <v>0</v>
          </cell>
          <cell r="G7613">
            <v>0</v>
          </cell>
        </row>
        <row r="7614">
          <cell r="A7614" t="str">
            <v/>
          </cell>
          <cell r="B7614" t="str">
            <v/>
          </cell>
          <cell r="D7614" t="str">
            <v/>
          </cell>
          <cell r="F7614">
            <v>0</v>
          </cell>
          <cell r="G7614">
            <v>0</v>
          </cell>
        </row>
        <row r="7615">
          <cell r="A7615" t="str">
            <v/>
          </cell>
          <cell r="B7615" t="str">
            <v/>
          </cell>
          <cell r="D7615" t="str">
            <v/>
          </cell>
          <cell r="F7615">
            <v>0</v>
          </cell>
          <cell r="G7615">
            <v>0</v>
          </cell>
        </row>
        <row r="7616">
          <cell r="A7616" t="str">
            <v/>
          </cell>
          <cell r="B7616" t="str">
            <v/>
          </cell>
          <cell r="D7616" t="str">
            <v/>
          </cell>
          <cell r="F7616">
            <v>0</v>
          </cell>
          <cell r="G7616">
            <v>0</v>
          </cell>
        </row>
        <row r="7617">
          <cell r="A7617" t="str">
            <v/>
          </cell>
          <cell r="B7617" t="str">
            <v/>
          </cell>
          <cell r="D7617" t="str">
            <v/>
          </cell>
          <cell r="F7617">
            <v>0</v>
          </cell>
          <cell r="G7617">
            <v>0</v>
          </cell>
        </row>
        <row r="7618">
          <cell r="A7618" t="str">
            <v/>
          </cell>
          <cell r="B7618" t="str">
            <v/>
          </cell>
          <cell r="D7618" t="str">
            <v/>
          </cell>
          <cell r="F7618">
            <v>0</v>
          </cell>
          <cell r="G7618">
            <v>0</v>
          </cell>
        </row>
        <row r="7619">
          <cell r="A7619" t="str">
            <v/>
          </cell>
          <cell r="B7619" t="str">
            <v/>
          </cell>
          <cell r="D7619" t="str">
            <v/>
          </cell>
          <cell r="F7619">
            <v>0</v>
          </cell>
          <cell r="G7619">
            <v>0</v>
          </cell>
        </row>
        <row r="7620">
          <cell r="A7620" t="str">
            <v/>
          </cell>
          <cell r="B7620" t="str">
            <v/>
          </cell>
          <cell r="D7620" t="str">
            <v/>
          </cell>
          <cell r="F7620">
            <v>0</v>
          </cell>
          <cell r="G7620">
            <v>0</v>
          </cell>
        </row>
        <row r="7621">
          <cell r="A7621" t="str">
            <v/>
          </cell>
          <cell r="B7621" t="str">
            <v/>
          </cell>
          <cell r="D7621" t="str">
            <v/>
          </cell>
          <cell r="F7621">
            <v>0</v>
          </cell>
          <cell r="G7621">
            <v>0</v>
          </cell>
        </row>
        <row r="7622">
          <cell r="A7622" t="str">
            <v/>
          </cell>
          <cell r="B7622" t="str">
            <v/>
          </cell>
          <cell r="D7622" t="str">
            <v/>
          </cell>
          <cell r="F7622">
            <v>0</v>
          </cell>
          <cell r="G7622">
            <v>0</v>
          </cell>
        </row>
        <row r="7623">
          <cell r="A7623" t="str">
            <v/>
          </cell>
          <cell r="B7623" t="str">
            <v/>
          </cell>
          <cell r="D7623" t="str">
            <v/>
          </cell>
          <cell r="F7623">
            <v>0</v>
          </cell>
          <cell r="G7623">
            <v>0</v>
          </cell>
        </row>
        <row r="7624">
          <cell r="A7624" t="str">
            <v/>
          </cell>
          <cell r="B7624" t="str">
            <v/>
          </cell>
          <cell r="D7624" t="str">
            <v/>
          </cell>
          <cell r="F7624">
            <v>0</v>
          </cell>
          <cell r="G7624">
            <v>0</v>
          </cell>
        </row>
        <row r="7625">
          <cell r="A7625" t="str">
            <v/>
          </cell>
          <cell r="B7625" t="str">
            <v/>
          </cell>
          <cell r="D7625" t="str">
            <v/>
          </cell>
          <cell r="F7625">
            <v>0</v>
          </cell>
          <cell r="G7625">
            <v>0</v>
          </cell>
        </row>
        <row r="7626">
          <cell r="F7626" t="str">
            <v>Total A</v>
          </cell>
          <cell r="G7626">
            <v>0</v>
          </cell>
        </row>
        <row r="7627">
          <cell r="C7627" t="str">
            <v>B - MANO DE OBRA</v>
          </cell>
        </row>
        <row r="7628">
          <cell r="A7628" t="str">
            <v/>
          </cell>
          <cell r="B7628" t="str">
            <v/>
          </cell>
          <cell r="D7628" t="str">
            <v/>
          </cell>
          <cell r="F7628">
            <v>0</v>
          </cell>
          <cell r="G7628">
            <v>0</v>
          </cell>
        </row>
        <row r="7629">
          <cell r="A7629" t="str">
            <v/>
          </cell>
          <cell r="B7629" t="str">
            <v/>
          </cell>
          <cell r="D7629" t="str">
            <v/>
          </cell>
          <cell r="F7629">
            <v>0</v>
          </cell>
          <cell r="G7629">
            <v>0</v>
          </cell>
        </row>
        <row r="7630">
          <cell r="A7630" t="str">
            <v/>
          </cell>
          <cell r="B7630" t="str">
            <v/>
          </cell>
          <cell r="D7630" t="str">
            <v/>
          </cell>
          <cell r="F7630">
            <v>0</v>
          </cell>
          <cell r="G7630">
            <v>0</v>
          </cell>
        </row>
        <row r="7631">
          <cell r="A7631" t="str">
            <v/>
          </cell>
          <cell r="B7631" t="str">
            <v/>
          </cell>
          <cell r="D7631" t="str">
            <v/>
          </cell>
          <cell r="F7631">
            <v>0</v>
          </cell>
          <cell r="G7631">
            <v>0</v>
          </cell>
        </row>
        <row r="7632">
          <cell r="A7632" t="str">
            <v/>
          </cell>
          <cell r="B7632" t="str">
            <v/>
          </cell>
          <cell r="D7632" t="str">
            <v/>
          </cell>
          <cell r="F7632">
            <v>0</v>
          </cell>
          <cell r="G7632">
            <v>0</v>
          </cell>
        </row>
        <row r="7633">
          <cell r="A7633" t="str">
            <v/>
          </cell>
          <cell r="B7633" t="str">
            <v/>
          </cell>
          <cell r="D7633" t="str">
            <v/>
          </cell>
          <cell r="F7633">
            <v>0</v>
          </cell>
          <cell r="G7633">
            <v>0</v>
          </cell>
        </row>
        <row r="7634">
          <cell r="A7634" t="str">
            <v/>
          </cell>
          <cell r="B7634" t="str">
            <v/>
          </cell>
          <cell r="D7634" t="str">
            <v/>
          </cell>
          <cell r="F7634">
            <v>0</v>
          </cell>
          <cell r="G7634">
            <v>0</v>
          </cell>
        </row>
        <row r="7635">
          <cell r="A7635" t="str">
            <v/>
          </cell>
          <cell r="B7635" t="str">
            <v/>
          </cell>
          <cell r="D7635" t="str">
            <v/>
          </cell>
          <cell r="F7635">
            <v>0</v>
          </cell>
          <cell r="G7635">
            <v>0</v>
          </cell>
        </row>
        <row r="7636">
          <cell r="F7636" t="str">
            <v>Total B</v>
          </cell>
          <cell r="G7636">
            <v>0</v>
          </cell>
        </row>
        <row r="7637">
          <cell r="C7637" t="str">
            <v>C - EQUIPOS</v>
          </cell>
        </row>
        <row r="7638">
          <cell r="A7638" t="str">
            <v/>
          </cell>
          <cell r="B7638" t="str">
            <v/>
          </cell>
          <cell r="D7638" t="str">
            <v/>
          </cell>
          <cell r="F7638">
            <v>0</v>
          </cell>
          <cell r="G7638">
            <v>0</v>
          </cell>
        </row>
        <row r="7639">
          <cell r="A7639" t="str">
            <v/>
          </cell>
          <cell r="B7639" t="str">
            <v/>
          </cell>
          <cell r="D7639" t="str">
            <v/>
          </cell>
          <cell r="F7639">
            <v>0</v>
          </cell>
          <cell r="G7639">
            <v>0</v>
          </cell>
        </row>
        <row r="7640">
          <cell r="A7640" t="str">
            <v/>
          </cell>
          <cell r="B7640" t="str">
            <v/>
          </cell>
          <cell r="D7640" t="str">
            <v/>
          </cell>
          <cell r="F7640">
            <v>0</v>
          </cell>
          <cell r="G7640">
            <v>0</v>
          </cell>
        </row>
        <row r="7641">
          <cell r="A7641" t="str">
            <v/>
          </cell>
          <cell r="B7641" t="str">
            <v/>
          </cell>
          <cell r="D7641" t="str">
            <v/>
          </cell>
          <cell r="F7641">
            <v>0</v>
          </cell>
          <cell r="G7641">
            <v>0</v>
          </cell>
        </row>
        <row r="7642">
          <cell r="A7642" t="str">
            <v/>
          </cell>
          <cell r="B7642" t="str">
            <v/>
          </cell>
          <cell r="D7642" t="str">
            <v/>
          </cell>
          <cell r="F7642">
            <v>0</v>
          </cell>
          <cell r="G7642">
            <v>0</v>
          </cell>
        </row>
        <row r="7643">
          <cell r="A7643" t="str">
            <v/>
          </cell>
          <cell r="B7643" t="str">
            <v/>
          </cell>
          <cell r="D7643" t="str">
            <v/>
          </cell>
          <cell r="F7643">
            <v>0</v>
          </cell>
          <cell r="G7643">
            <v>0</v>
          </cell>
        </row>
        <row r="7644">
          <cell r="A7644" t="str">
            <v/>
          </cell>
          <cell r="B7644" t="str">
            <v/>
          </cell>
          <cell r="D7644" t="str">
            <v/>
          </cell>
          <cell r="F7644">
            <v>0</v>
          </cell>
          <cell r="G7644">
            <v>0</v>
          </cell>
        </row>
        <row r="7645">
          <cell r="A7645" t="str">
            <v/>
          </cell>
          <cell r="B7645" t="str">
            <v/>
          </cell>
          <cell r="D7645" t="str">
            <v/>
          </cell>
          <cell r="F7645">
            <v>0</v>
          </cell>
          <cell r="G7645">
            <v>0</v>
          </cell>
        </row>
        <row r="7646">
          <cell r="A7646" t="str">
            <v/>
          </cell>
          <cell r="B7646" t="str">
            <v/>
          </cell>
          <cell r="D7646" t="str">
            <v/>
          </cell>
          <cell r="F7646">
            <v>0</v>
          </cell>
          <cell r="G7646">
            <v>0</v>
          </cell>
        </row>
        <row r="7647">
          <cell r="F7647" t="str">
            <v>Total C</v>
          </cell>
          <cell r="G7647">
            <v>0</v>
          </cell>
        </row>
        <row r="7649">
          <cell r="A7649" t="str">
            <v/>
          </cell>
          <cell r="B7649" t="str">
            <v/>
          </cell>
          <cell r="D7649" t="str">
            <v>Costo  Neto</v>
          </cell>
          <cell r="F7649" t="str">
            <v>Total D=A+B+C</v>
          </cell>
          <cell r="G7649">
            <v>0</v>
          </cell>
        </row>
        <row r="7651">
          <cell r="A7651" t="str">
            <v>ANALISIS DE PRECIOS</v>
          </cell>
        </row>
        <row r="7652">
          <cell r="A7652" t="str">
            <v>COMITENTE:</v>
          </cell>
          <cell r="B7652" t="str">
            <v>DIRECCIÓN DE INFRAESTRUCTURA ESCOLAR</v>
          </cell>
        </row>
        <row r="7653">
          <cell r="A7653" t="str">
            <v>CONTRATISTA:</v>
          </cell>
          <cell r="B7653">
            <v>0</v>
          </cell>
        </row>
        <row r="7654">
          <cell r="A7654" t="str">
            <v>OBRA:</v>
          </cell>
          <cell r="B7654" t="str">
            <v>ESCUELA 24 DE SEPTIEMBRE</v>
          </cell>
          <cell r="F7654" t="str">
            <v>PRECIOS A:</v>
          </cell>
          <cell r="G7654">
            <v>0</v>
          </cell>
        </row>
        <row r="7655">
          <cell r="A7655" t="str">
            <v>UBICACIÓN:</v>
          </cell>
          <cell r="B7655" t="str">
            <v>DEPARTAMENTO JACHAL</v>
          </cell>
        </row>
        <row r="7656">
          <cell r="A7656" t="str">
            <v>RUBRO:</v>
          </cell>
          <cell r="B7656" t="str">
            <v/>
          </cell>
          <cell r="C7656" t="str">
            <v/>
          </cell>
        </row>
        <row r="7657">
          <cell r="A7657" t="str">
            <v>ITEM:</v>
          </cell>
          <cell r="B7657" t="str">
            <v/>
          </cell>
          <cell r="C7657" t="str">
            <v/>
          </cell>
          <cell r="F7657" t="str">
            <v>UNIDAD:</v>
          </cell>
          <cell r="G7657" t="str">
            <v/>
          </cell>
        </row>
        <row r="7659">
          <cell r="A7659" t="str">
            <v>DATOS REDETERMINACION</v>
          </cell>
          <cell r="C7659" t="str">
            <v>DESIGNACION</v>
          </cell>
          <cell r="D7659" t="str">
            <v>U</v>
          </cell>
          <cell r="E7659" t="str">
            <v>Cantidad</v>
          </cell>
          <cell r="F7659" t="str">
            <v>$ Unitarios</v>
          </cell>
          <cell r="G7659" t="str">
            <v>$ Parcial</v>
          </cell>
        </row>
        <row r="7660">
          <cell r="A7660" t="str">
            <v>CÓDIGO</v>
          </cell>
          <cell r="B7660" t="str">
            <v>DESCRIPCIÓN</v>
          </cell>
        </row>
        <row r="7661">
          <cell r="C7661" t="str">
            <v>A - MATERIALES</v>
          </cell>
        </row>
        <row r="7662">
          <cell r="A7662" t="str">
            <v/>
          </cell>
          <cell r="B7662" t="str">
            <v/>
          </cell>
          <cell r="D7662" t="str">
            <v/>
          </cell>
          <cell r="F7662">
            <v>0</v>
          </cell>
          <cell r="G7662">
            <v>0</v>
          </cell>
        </row>
        <row r="7663">
          <cell r="A7663" t="str">
            <v/>
          </cell>
          <cell r="B7663" t="str">
            <v/>
          </cell>
          <cell r="D7663" t="str">
            <v/>
          </cell>
          <cell r="F7663">
            <v>0</v>
          </cell>
          <cell r="G7663">
            <v>0</v>
          </cell>
        </row>
        <row r="7664">
          <cell r="A7664" t="str">
            <v/>
          </cell>
          <cell r="B7664" t="str">
            <v/>
          </cell>
          <cell r="D7664" t="str">
            <v/>
          </cell>
          <cell r="F7664">
            <v>0</v>
          </cell>
          <cell r="G7664">
            <v>0</v>
          </cell>
        </row>
        <row r="7665">
          <cell r="A7665" t="str">
            <v/>
          </cell>
          <cell r="B7665" t="str">
            <v/>
          </cell>
          <cell r="D7665" t="str">
            <v/>
          </cell>
          <cell r="F7665">
            <v>0</v>
          </cell>
          <cell r="G7665">
            <v>0</v>
          </cell>
        </row>
        <row r="7666">
          <cell r="A7666" t="str">
            <v/>
          </cell>
          <cell r="B7666" t="str">
            <v/>
          </cell>
          <cell r="D7666" t="str">
            <v/>
          </cell>
          <cell r="F7666">
            <v>0</v>
          </cell>
          <cell r="G7666">
            <v>0</v>
          </cell>
        </row>
        <row r="7667">
          <cell r="A7667" t="str">
            <v/>
          </cell>
          <cell r="B7667" t="str">
            <v/>
          </cell>
          <cell r="D7667" t="str">
            <v/>
          </cell>
          <cell r="F7667">
            <v>0</v>
          </cell>
          <cell r="G7667">
            <v>0</v>
          </cell>
        </row>
        <row r="7668">
          <cell r="A7668" t="str">
            <v/>
          </cell>
          <cell r="B7668" t="str">
            <v/>
          </cell>
          <cell r="D7668" t="str">
            <v/>
          </cell>
          <cell r="F7668">
            <v>0</v>
          </cell>
          <cell r="G7668">
            <v>0</v>
          </cell>
        </row>
        <row r="7669">
          <cell r="A7669" t="str">
            <v/>
          </cell>
          <cell r="B7669" t="str">
            <v/>
          </cell>
          <cell r="D7669" t="str">
            <v/>
          </cell>
          <cell r="F7669">
            <v>0</v>
          </cell>
          <cell r="G7669">
            <v>0</v>
          </cell>
        </row>
        <row r="7670">
          <cell r="A7670" t="str">
            <v/>
          </cell>
          <cell r="B7670" t="str">
            <v/>
          </cell>
          <cell r="D7670" t="str">
            <v/>
          </cell>
          <cell r="F7670">
            <v>0</v>
          </cell>
          <cell r="G7670">
            <v>0</v>
          </cell>
        </row>
        <row r="7671">
          <cell r="A7671" t="str">
            <v/>
          </cell>
          <cell r="B7671" t="str">
            <v/>
          </cell>
          <cell r="D7671" t="str">
            <v/>
          </cell>
          <cell r="F7671">
            <v>0</v>
          </cell>
          <cell r="G7671">
            <v>0</v>
          </cell>
        </row>
        <row r="7672">
          <cell r="A7672" t="str">
            <v/>
          </cell>
          <cell r="B7672" t="str">
            <v/>
          </cell>
          <cell r="D7672" t="str">
            <v/>
          </cell>
          <cell r="F7672">
            <v>0</v>
          </cell>
          <cell r="G7672">
            <v>0</v>
          </cell>
        </row>
        <row r="7673">
          <cell r="A7673" t="str">
            <v/>
          </cell>
          <cell r="B7673" t="str">
            <v/>
          </cell>
          <cell r="D7673" t="str">
            <v/>
          </cell>
          <cell r="F7673">
            <v>0</v>
          </cell>
          <cell r="G7673">
            <v>0</v>
          </cell>
        </row>
        <row r="7674">
          <cell r="A7674" t="str">
            <v/>
          </cell>
          <cell r="B7674" t="str">
            <v/>
          </cell>
          <cell r="D7674" t="str">
            <v/>
          </cell>
          <cell r="F7674">
            <v>0</v>
          </cell>
          <cell r="G7674">
            <v>0</v>
          </cell>
        </row>
        <row r="7675">
          <cell r="A7675" t="str">
            <v/>
          </cell>
          <cell r="B7675" t="str">
            <v/>
          </cell>
          <cell r="D7675" t="str">
            <v/>
          </cell>
          <cell r="F7675">
            <v>0</v>
          </cell>
          <cell r="G7675">
            <v>0</v>
          </cell>
        </row>
        <row r="7676">
          <cell r="F7676" t="str">
            <v>Total A</v>
          </cell>
          <cell r="G7676">
            <v>0</v>
          </cell>
        </row>
        <row r="7677">
          <cell r="C7677" t="str">
            <v>B - MANO DE OBRA</v>
          </cell>
        </row>
        <row r="7678">
          <cell r="A7678" t="str">
            <v/>
          </cell>
          <cell r="B7678" t="str">
            <v/>
          </cell>
          <cell r="D7678" t="str">
            <v/>
          </cell>
          <cell r="F7678">
            <v>0</v>
          </cell>
          <cell r="G7678">
            <v>0</v>
          </cell>
        </row>
        <row r="7679">
          <cell r="A7679" t="str">
            <v/>
          </cell>
          <cell r="B7679" t="str">
            <v/>
          </cell>
          <cell r="D7679" t="str">
            <v/>
          </cell>
          <cell r="F7679">
            <v>0</v>
          </cell>
          <cell r="G7679">
            <v>0</v>
          </cell>
        </row>
        <row r="7680">
          <cell r="A7680" t="str">
            <v/>
          </cell>
          <cell r="B7680" t="str">
            <v/>
          </cell>
          <cell r="D7680" t="str">
            <v/>
          </cell>
          <cell r="F7680">
            <v>0</v>
          </cell>
          <cell r="G7680">
            <v>0</v>
          </cell>
        </row>
        <row r="7681">
          <cell r="A7681" t="str">
            <v/>
          </cell>
          <cell r="B7681" t="str">
            <v/>
          </cell>
          <cell r="D7681" t="str">
            <v/>
          </cell>
          <cell r="F7681">
            <v>0</v>
          </cell>
          <cell r="G7681">
            <v>0</v>
          </cell>
        </row>
        <row r="7682">
          <cell r="A7682" t="str">
            <v/>
          </cell>
          <cell r="B7682" t="str">
            <v/>
          </cell>
          <cell r="D7682" t="str">
            <v/>
          </cell>
          <cell r="F7682">
            <v>0</v>
          </cell>
          <cell r="G7682">
            <v>0</v>
          </cell>
        </row>
        <row r="7683">
          <cell r="A7683" t="str">
            <v/>
          </cell>
          <cell r="B7683" t="str">
            <v/>
          </cell>
          <cell r="D7683" t="str">
            <v/>
          </cell>
          <cell r="F7683">
            <v>0</v>
          </cell>
          <cell r="G7683">
            <v>0</v>
          </cell>
        </row>
        <row r="7684">
          <cell r="A7684" t="str">
            <v/>
          </cell>
          <cell r="B7684" t="str">
            <v/>
          </cell>
          <cell r="D7684" t="str">
            <v/>
          </cell>
          <cell r="F7684">
            <v>0</v>
          </cell>
          <cell r="G7684">
            <v>0</v>
          </cell>
        </row>
        <row r="7685">
          <cell r="A7685" t="str">
            <v/>
          </cell>
          <cell r="B7685" t="str">
            <v/>
          </cell>
          <cell r="D7685" t="str">
            <v/>
          </cell>
          <cell r="F7685">
            <v>0</v>
          </cell>
          <cell r="G7685">
            <v>0</v>
          </cell>
        </row>
        <row r="7686">
          <cell r="F7686" t="str">
            <v>Total B</v>
          </cell>
          <cell r="G7686">
            <v>0</v>
          </cell>
        </row>
        <row r="7687">
          <cell r="C7687" t="str">
            <v>C - EQUIPOS</v>
          </cell>
        </row>
        <row r="7688">
          <cell r="A7688" t="str">
            <v/>
          </cell>
          <cell r="B7688" t="str">
            <v/>
          </cell>
          <cell r="D7688" t="str">
            <v/>
          </cell>
          <cell r="F7688">
            <v>0</v>
          </cell>
          <cell r="G7688">
            <v>0</v>
          </cell>
        </row>
        <row r="7689">
          <cell r="A7689" t="str">
            <v/>
          </cell>
          <cell r="B7689" t="str">
            <v/>
          </cell>
          <cell r="D7689" t="str">
            <v/>
          </cell>
          <cell r="F7689">
            <v>0</v>
          </cell>
          <cell r="G7689">
            <v>0</v>
          </cell>
        </row>
        <row r="7690">
          <cell r="A7690" t="str">
            <v/>
          </cell>
          <cell r="B7690" t="str">
            <v/>
          </cell>
          <cell r="D7690" t="str">
            <v/>
          </cell>
          <cell r="F7690">
            <v>0</v>
          </cell>
          <cell r="G7690">
            <v>0</v>
          </cell>
        </row>
        <row r="7691">
          <cell r="A7691" t="str">
            <v/>
          </cell>
          <cell r="B7691" t="str">
            <v/>
          </cell>
          <cell r="D7691" t="str">
            <v/>
          </cell>
          <cell r="F7691">
            <v>0</v>
          </cell>
          <cell r="G7691">
            <v>0</v>
          </cell>
        </row>
        <row r="7692">
          <cell r="A7692" t="str">
            <v/>
          </cell>
          <cell r="B7692" t="str">
            <v/>
          </cell>
          <cell r="D7692" t="str">
            <v/>
          </cell>
          <cell r="F7692">
            <v>0</v>
          </cell>
          <cell r="G7692">
            <v>0</v>
          </cell>
        </row>
        <row r="7693">
          <cell r="A7693" t="str">
            <v/>
          </cell>
          <cell r="B7693" t="str">
            <v/>
          </cell>
          <cell r="D7693" t="str">
            <v/>
          </cell>
          <cell r="F7693">
            <v>0</v>
          </cell>
          <cell r="G7693">
            <v>0</v>
          </cell>
        </row>
        <row r="7694">
          <cell r="A7694" t="str">
            <v/>
          </cell>
          <cell r="B7694" t="str">
            <v/>
          </cell>
          <cell r="D7694" t="str">
            <v/>
          </cell>
          <cell r="F7694">
            <v>0</v>
          </cell>
          <cell r="G7694">
            <v>0</v>
          </cell>
        </row>
        <row r="7695">
          <cell r="A7695" t="str">
            <v/>
          </cell>
          <cell r="B7695" t="str">
            <v/>
          </cell>
          <cell r="D7695" t="str">
            <v/>
          </cell>
          <cell r="F7695">
            <v>0</v>
          </cell>
          <cell r="G7695">
            <v>0</v>
          </cell>
        </row>
        <row r="7696">
          <cell r="A7696" t="str">
            <v/>
          </cell>
          <cell r="B7696" t="str">
            <v/>
          </cell>
          <cell r="D7696" t="str">
            <v/>
          </cell>
          <cell r="F7696">
            <v>0</v>
          </cell>
          <cell r="G7696">
            <v>0</v>
          </cell>
        </row>
        <row r="7697">
          <cell r="F7697" t="str">
            <v>Total C</v>
          </cell>
          <cell r="G7697">
            <v>0</v>
          </cell>
        </row>
        <row r="7699">
          <cell r="A7699" t="str">
            <v/>
          </cell>
          <cell r="B7699" t="str">
            <v/>
          </cell>
          <cell r="D7699" t="str">
            <v>Costo  Neto</v>
          </cell>
          <cell r="F7699" t="str">
            <v>Total D=A+B+C</v>
          </cell>
          <cell r="G7699">
            <v>0</v>
          </cell>
        </row>
        <row r="7701">
          <cell r="A7701" t="str">
            <v>ANALISIS DE PRECIOS</v>
          </cell>
        </row>
        <row r="7702">
          <cell r="A7702" t="str">
            <v>COMITENTE:</v>
          </cell>
          <cell r="B7702" t="str">
            <v>DIRECCIÓN DE INFRAESTRUCTURA ESCOLAR</v>
          </cell>
        </row>
        <row r="7703">
          <cell r="A7703" t="str">
            <v>CONTRATISTA:</v>
          </cell>
          <cell r="B7703">
            <v>0</v>
          </cell>
        </row>
        <row r="7704">
          <cell r="A7704" t="str">
            <v>OBRA:</v>
          </cell>
          <cell r="B7704" t="str">
            <v>ESCUELA 24 DE SEPTIEMBRE</v>
          </cell>
          <cell r="F7704" t="str">
            <v>PRECIOS A:</v>
          </cell>
          <cell r="G7704">
            <v>0</v>
          </cell>
        </row>
        <row r="7705">
          <cell r="A7705" t="str">
            <v>UBICACIÓN:</v>
          </cell>
          <cell r="B7705" t="str">
            <v>DEPARTAMENTO JACHAL</v>
          </cell>
        </row>
        <row r="7706">
          <cell r="A7706" t="str">
            <v>RUBRO:</v>
          </cell>
          <cell r="B7706" t="str">
            <v/>
          </cell>
          <cell r="C7706" t="str">
            <v/>
          </cell>
        </row>
        <row r="7707">
          <cell r="A7707" t="str">
            <v>ITEM:</v>
          </cell>
          <cell r="B7707" t="str">
            <v/>
          </cell>
          <cell r="C7707" t="str">
            <v/>
          </cell>
          <cell r="F7707" t="str">
            <v>UNIDAD:</v>
          </cell>
          <cell r="G7707" t="str">
            <v/>
          </cell>
        </row>
        <row r="7709">
          <cell r="A7709" t="str">
            <v>DATOS REDETERMINACION</v>
          </cell>
          <cell r="C7709" t="str">
            <v>DESIGNACION</v>
          </cell>
          <cell r="D7709" t="str">
            <v>U</v>
          </cell>
          <cell r="E7709" t="str">
            <v>Cantidad</v>
          </cell>
          <cell r="F7709" t="str">
            <v>$ Unitarios</v>
          </cell>
          <cell r="G7709" t="str">
            <v>$ Parcial</v>
          </cell>
        </row>
        <row r="7710">
          <cell r="A7710" t="str">
            <v>CÓDIGO</v>
          </cell>
          <cell r="B7710" t="str">
            <v>DESCRIPCIÓN</v>
          </cell>
        </row>
        <row r="7711">
          <cell r="C7711" t="str">
            <v>A - MATERIALES</v>
          </cell>
        </row>
        <row r="7712">
          <cell r="A7712" t="str">
            <v/>
          </cell>
          <cell r="B7712" t="str">
            <v/>
          </cell>
          <cell r="D7712" t="str">
            <v/>
          </cell>
          <cell r="F7712">
            <v>0</v>
          </cell>
          <cell r="G7712">
            <v>0</v>
          </cell>
        </row>
        <row r="7713">
          <cell r="A7713" t="str">
            <v/>
          </cell>
          <cell r="B7713" t="str">
            <v/>
          </cell>
          <cell r="D7713" t="str">
            <v/>
          </cell>
          <cell r="F7713">
            <v>0</v>
          </cell>
          <cell r="G7713">
            <v>0</v>
          </cell>
        </row>
        <row r="7714">
          <cell r="A7714" t="str">
            <v/>
          </cell>
          <cell r="B7714" t="str">
            <v/>
          </cell>
          <cell r="D7714" t="str">
            <v/>
          </cell>
          <cell r="F7714">
            <v>0</v>
          </cell>
          <cell r="G7714">
            <v>0</v>
          </cell>
        </row>
        <row r="7715">
          <cell r="A7715" t="str">
            <v/>
          </cell>
          <cell r="B7715" t="str">
            <v/>
          </cell>
          <cell r="D7715" t="str">
            <v/>
          </cell>
          <cell r="F7715">
            <v>0</v>
          </cell>
          <cell r="G7715">
            <v>0</v>
          </cell>
        </row>
        <row r="7716">
          <cell r="A7716" t="str">
            <v/>
          </cell>
          <cell r="B7716" t="str">
            <v/>
          </cell>
          <cell r="D7716" t="str">
            <v/>
          </cell>
          <cell r="F7716">
            <v>0</v>
          </cell>
          <cell r="G7716">
            <v>0</v>
          </cell>
        </row>
        <row r="7717">
          <cell r="A7717" t="str">
            <v/>
          </cell>
          <cell r="B7717" t="str">
            <v/>
          </cell>
          <cell r="D7717" t="str">
            <v/>
          </cell>
          <cell r="F7717">
            <v>0</v>
          </cell>
          <cell r="G7717">
            <v>0</v>
          </cell>
        </row>
        <row r="7718">
          <cell r="A7718" t="str">
            <v/>
          </cell>
          <cell r="B7718" t="str">
            <v/>
          </cell>
          <cell r="D7718" t="str">
            <v/>
          </cell>
          <cell r="F7718">
            <v>0</v>
          </cell>
          <cell r="G7718">
            <v>0</v>
          </cell>
        </row>
        <row r="7719">
          <cell r="A7719" t="str">
            <v/>
          </cell>
          <cell r="B7719" t="str">
            <v/>
          </cell>
          <cell r="D7719" t="str">
            <v/>
          </cell>
          <cell r="F7719">
            <v>0</v>
          </cell>
          <cell r="G7719">
            <v>0</v>
          </cell>
        </row>
        <row r="7720">
          <cell r="A7720" t="str">
            <v/>
          </cell>
          <cell r="B7720" t="str">
            <v/>
          </cell>
          <cell r="D7720" t="str">
            <v/>
          </cell>
          <cell r="F7720">
            <v>0</v>
          </cell>
          <cell r="G7720">
            <v>0</v>
          </cell>
        </row>
        <row r="7721">
          <cell r="A7721" t="str">
            <v/>
          </cell>
          <cell r="B7721" t="str">
            <v/>
          </cell>
          <cell r="D7721" t="str">
            <v/>
          </cell>
          <cell r="F7721">
            <v>0</v>
          </cell>
          <cell r="G7721">
            <v>0</v>
          </cell>
        </row>
        <row r="7722">
          <cell r="A7722" t="str">
            <v/>
          </cell>
          <cell r="B7722" t="str">
            <v/>
          </cell>
          <cell r="D7722" t="str">
            <v/>
          </cell>
          <cell r="F7722">
            <v>0</v>
          </cell>
          <cell r="G7722">
            <v>0</v>
          </cell>
        </row>
        <row r="7723">
          <cell r="A7723" t="str">
            <v/>
          </cell>
          <cell r="B7723" t="str">
            <v/>
          </cell>
          <cell r="D7723" t="str">
            <v/>
          </cell>
          <cell r="F7723">
            <v>0</v>
          </cell>
          <cell r="G7723">
            <v>0</v>
          </cell>
        </row>
        <row r="7724">
          <cell r="A7724" t="str">
            <v/>
          </cell>
          <cell r="B7724" t="str">
            <v/>
          </cell>
          <cell r="D7724" t="str">
            <v/>
          </cell>
          <cell r="F7724">
            <v>0</v>
          </cell>
          <cell r="G7724">
            <v>0</v>
          </cell>
        </row>
        <row r="7725">
          <cell r="A7725" t="str">
            <v/>
          </cell>
          <cell r="B7725" t="str">
            <v/>
          </cell>
          <cell r="D7725" t="str">
            <v/>
          </cell>
          <cell r="F7725">
            <v>0</v>
          </cell>
          <cell r="G7725">
            <v>0</v>
          </cell>
        </row>
        <row r="7726">
          <cell r="F7726" t="str">
            <v>Total A</v>
          </cell>
          <cell r="G7726">
            <v>0</v>
          </cell>
        </row>
        <row r="7727">
          <cell r="C7727" t="str">
            <v>B - MANO DE OBRA</v>
          </cell>
        </row>
        <row r="7728">
          <cell r="A7728" t="str">
            <v/>
          </cell>
          <cell r="B7728" t="str">
            <v/>
          </cell>
          <cell r="D7728" t="str">
            <v/>
          </cell>
          <cell r="F7728">
            <v>0</v>
          </cell>
          <cell r="G7728">
            <v>0</v>
          </cell>
        </row>
        <row r="7729">
          <cell r="A7729" t="str">
            <v/>
          </cell>
          <cell r="B7729" t="str">
            <v/>
          </cell>
          <cell r="D7729" t="str">
            <v/>
          </cell>
          <cell r="F7729">
            <v>0</v>
          </cell>
          <cell r="G7729">
            <v>0</v>
          </cell>
        </row>
        <row r="7730">
          <cell r="A7730" t="str">
            <v/>
          </cell>
          <cell r="B7730" t="str">
            <v/>
          </cell>
          <cell r="D7730" t="str">
            <v/>
          </cell>
          <cell r="F7730">
            <v>0</v>
          </cell>
          <cell r="G7730">
            <v>0</v>
          </cell>
        </row>
        <row r="7731">
          <cell r="A7731" t="str">
            <v/>
          </cell>
          <cell r="B7731" t="str">
            <v/>
          </cell>
          <cell r="D7731" t="str">
            <v/>
          </cell>
          <cell r="F7731">
            <v>0</v>
          </cell>
          <cell r="G7731">
            <v>0</v>
          </cell>
        </row>
        <row r="7732">
          <cell r="A7732" t="str">
            <v/>
          </cell>
          <cell r="B7732" t="str">
            <v/>
          </cell>
          <cell r="D7732" t="str">
            <v/>
          </cell>
          <cell r="F7732">
            <v>0</v>
          </cell>
          <cell r="G7732">
            <v>0</v>
          </cell>
        </row>
        <row r="7733">
          <cell r="A7733" t="str">
            <v/>
          </cell>
          <cell r="B7733" t="str">
            <v/>
          </cell>
          <cell r="D7733" t="str">
            <v/>
          </cell>
          <cell r="F7733">
            <v>0</v>
          </cell>
          <cell r="G7733">
            <v>0</v>
          </cell>
        </row>
        <row r="7734">
          <cell r="A7734" t="str">
            <v/>
          </cell>
          <cell r="B7734" t="str">
            <v/>
          </cell>
          <cell r="D7734" t="str">
            <v/>
          </cell>
          <cell r="F7734">
            <v>0</v>
          </cell>
          <cell r="G7734">
            <v>0</v>
          </cell>
        </row>
        <row r="7735">
          <cell r="A7735" t="str">
            <v/>
          </cell>
          <cell r="B7735" t="str">
            <v/>
          </cell>
          <cell r="D7735" t="str">
            <v/>
          </cell>
          <cell r="F7735">
            <v>0</v>
          </cell>
          <cell r="G7735">
            <v>0</v>
          </cell>
        </row>
        <row r="7736">
          <cell r="F7736" t="str">
            <v>Total B</v>
          </cell>
          <cell r="G7736">
            <v>0</v>
          </cell>
        </row>
        <row r="7737">
          <cell r="C7737" t="str">
            <v>C - EQUIPOS</v>
          </cell>
        </row>
        <row r="7738">
          <cell r="A7738" t="str">
            <v/>
          </cell>
          <cell r="B7738" t="str">
            <v/>
          </cell>
          <cell r="D7738" t="str">
            <v/>
          </cell>
          <cell r="F7738">
            <v>0</v>
          </cell>
          <cell r="G7738">
            <v>0</v>
          </cell>
        </row>
        <row r="7739">
          <cell r="A7739" t="str">
            <v/>
          </cell>
          <cell r="B7739" t="str">
            <v/>
          </cell>
          <cell r="D7739" t="str">
            <v/>
          </cell>
          <cell r="F7739">
            <v>0</v>
          </cell>
          <cell r="G7739">
            <v>0</v>
          </cell>
        </row>
        <row r="7740">
          <cell r="A7740" t="str">
            <v/>
          </cell>
          <cell r="B7740" t="str">
            <v/>
          </cell>
          <cell r="D7740" t="str">
            <v/>
          </cell>
          <cell r="F7740">
            <v>0</v>
          </cell>
          <cell r="G7740">
            <v>0</v>
          </cell>
        </row>
        <row r="7741">
          <cell r="A7741" t="str">
            <v/>
          </cell>
          <cell r="B7741" t="str">
            <v/>
          </cell>
          <cell r="D7741" t="str">
            <v/>
          </cell>
          <cell r="F7741">
            <v>0</v>
          </cell>
          <cell r="G7741">
            <v>0</v>
          </cell>
        </row>
        <row r="7742">
          <cell r="A7742" t="str">
            <v/>
          </cell>
          <cell r="B7742" t="str">
            <v/>
          </cell>
          <cell r="D7742" t="str">
            <v/>
          </cell>
          <cell r="F7742">
            <v>0</v>
          </cell>
          <cell r="G7742">
            <v>0</v>
          </cell>
        </row>
        <row r="7743">
          <cell r="A7743" t="str">
            <v/>
          </cell>
          <cell r="B7743" t="str">
            <v/>
          </cell>
          <cell r="D7743" t="str">
            <v/>
          </cell>
          <cell r="F7743">
            <v>0</v>
          </cell>
          <cell r="G7743">
            <v>0</v>
          </cell>
        </row>
        <row r="7744">
          <cell r="A7744" t="str">
            <v/>
          </cell>
          <cell r="B7744" t="str">
            <v/>
          </cell>
          <cell r="D7744" t="str">
            <v/>
          </cell>
          <cell r="F7744">
            <v>0</v>
          </cell>
          <cell r="G7744">
            <v>0</v>
          </cell>
        </row>
        <row r="7745">
          <cell r="A7745" t="str">
            <v/>
          </cell>
          <cell r="B7745" t="str">
            <v/>
          </cell>
          <cell r="D7745" t="str">
            <v/>
          </cell>
          <cell r="F7745">
            <v>0</v>
          </cell>
          <cell r="G7745">
            <v>0</v>
          </cell>
        </row>
        <row r="7746">
          <cell r="A7746" t="str">
            <v/>
          </cell>
          <cell r="B7746" t="str">
            <v/>
          </cell>
          <cell r="D7746" t="str">
            <v/>
          </cell>
          <cell r="F7746">
            <v>0</v>
          </cell>
          <cell r="G7746">
            <v>0</v>
          </cell>
        </row>
        <row r="7747">
          <cell r="F7747" t="str">
            <v>Total C</v>
          </cell>
          <cell r="G7747">
            <v>0</v>
          </cell>
        </row>
        <row r="7749">
          <cell r="A7749" t="str">
            <v/>
          </cell>
          <cell r="B7749" t="str">
            <v/>
          </cell>
          <cell r="D7749" t="str">
            <v>Costo  Neto</v>
          </cell>
          <cell r="F7749" t="str">
            <v>Total D=A+B+C</v>
          </cell>
          <cell r="G7749">
            <v>0</v>
          </cell>
        </row>
        <row r="7751">
          <cell r="A7751" t="str">
            <v>ANALISIS DE PRECIOS</v>
          </cell>
        </row>
        <row r="7752">
          <cell r="A7752" t="str">
            <v>COMITENTE:</v>
          </cell>
          <cell r="B7752" t="str">
            <v>DIRECCIÓN DE INFRAESTRUCTURA ESCOLAR</v>
          </cell>
        </row>
        <row r="7753">
          <cell r="A7753" t="str">
            <v>CONTRATISTA:</v>
          </cell>
          <cell r="B7753">
            <v>0</v>
          </cell>
        </row>
        <row r="7754">
          <cell r="A7754" t="str">
            <v>OBRA:</v>
          </cell>
          <cell r="B7754" t="str">
            <v>ESCUELA 24 DE SEPTIEMBRE</v>
          </cell>
          <cell r="F7754" t="str">
            <v>PRECIOS A:</v>
          </cell>
          <cell r="G7754">
            <v>0</v>
          </cell>
        </row>
        <row r="7755">
          <cell r="A7755" t="str">
            <v>UBICACIÓN:</v>
          </cell>
          <cell r="B7755" t="str">
            <v>DEPARTAMENTO JACHAL</v>
          </cell>
        </row>
        <row r="7756">
          <cell r="A7756" t="str">
            <v>RUBRO:</v>
          </cell>
          <cell r="B7756" t="str">
            <v/>
          </cell>
          <cell r="C7756" t="str">
            <v/>
          </cell>
        </row>
        <row r="7757">
          <cell r="A7757" t="str">
            <v>ITEM:</v>
          </cell>
          <cell r="B7757" t="str">
            <v/>
          </cell>
          <cell r="C7757" t="str">
            <v/>
          </cell>
          <cell r="F7757" t="str">
            <v>UNIDAD:</v>
          </cell>
          <cell r="G7757" t="str">
            <v/>
          </cell>
        </row>
        <row r="7759">
          <cell r="A7759" t="str">
            <v>DATOS REDETERMINACION</v>
          </cell>
          <cell r="C7759" t="str">
            <v>DESIGNACION</v>
          </cell>
          <cell r="D7759" t="str">
            <v>U</v>
          </cell>
          <cell r="E7759" t="str">
            <v>Cantidad</v>
          </cell>
          <cell r="F7759" t="str">
            <v>$ Unitarios</v>
          </cell>
          <cell r="G7759" t="str">
            <v>$ Parcial</v>
          </cell>
        </row>
        <row r="7760">
          <cell r="A7760" t="str">
            <v>CÓDIGO</v>
          </cell>
          <cell r="B7760" t="str">
            <v>DESCRIPCIÓN</v>
          </cell>
        </row>
        <row r="7761">
          <cell r="C7761" t="str">
            <v>A - MATERIALES</v>
          </cell>
        </row>
        <row r="7762">
          <cell r="A7762" t="str">
            <v/>
          </cell>
          <cell r="B7762" t="str">
            <v/>
          </cell>
          <cell r="D7762" t="str">
            <v/>
          </cell>
          <cell r="F7762">
            <v>0</v>
          </cell>
          <cell r="G7762">
            <v>0</v>
          </cell>
        </row>
        <row r="7763">
          <cell r="A7763" t="str">
            <v/>
          </cell>
          <cell r="B7763" t="str">
            <v/>
          </cell>
          <cell r="D7763" t="str">
            <v/>
          </cell>
          <cell r="F7763">
            <v>0</v>
          </cell>
          <cell r="G7763">
            <v>0</v>
          </cell>
        </row>
        <row r="7764">
          <cell r="A7764" t="str">
            <v/>
          </cell>
          <cell r="B7764" t="str">
            <v/>
          </cell>
          <cell r="D7764" t="str">
            <v/>
          </cell>
          <cell r="F7764">
            <v>0</v>
          </cell>
          <cell r="G7764">
            <v>0</v>
          </cell>
        </row>
        <row r="7765">
          <cell r="A7765" t="str">
            <v/>
          </cell>
          <cell r="B7765" t="str">
            <v/>
          </cell>
          <cell r="D7765" t="str">
            <v/>
          </cell>
          <cell r="F7765">
            <v>0</v>
          </cell>
          <cell r="G7765">
            <v>0</v>
          </cell>
        </row>
        <row r="7766">
          <cell r="A7766" t="str">
            <v/>
          </cell>
          <cell r="B7766" t="str">
            <v/>
          </cell>
          <cell r="D7766" t="str">
            <v/>
          </cell>
          <cell r="F7766">
            <v>0</v>
          </cell>
          <cell r="G7766">
            <v>0</v>
          </cell>
        </row>
        <row r="7767">
          <cell r="A7767" t="str">
            <v/>
          </cell>
          <cell r="B7767" t="str">
            <v/>
          </cell>
          <cell r="D7767" t="str">
            <v/>
          </cell>
          <cell r="F7767">
            <v>0</v>
          </cell>
          <cell r="G7767">
            <v>0</v>
          </cell>
        </row>
        <row r="7768">
          <cell r="A7768" t="str">
            <v/>
          </cell>
          <cell r="B7768" t="str">
            <v/>
          </cell>
          <cell r="D7768" t="str">
            <v/>
          </cell>
          <cell r="F7768">
            <v>0</v>
          </cell>
          <cell r="G7768">
            <v>0</v>
          </cell>
        </row>
        <row r="7769">
          <cell r="A7769" t="str">
            <v/>
          </cell>
          <cell r="B7769" t="str">
            <v/>
          </cell>
          <cell r="D7769" t="str">
            <v/>
          </cell>
          <cell r="F7769">
            <v>0</v>
          </cell>
          <cell r="G7769">
            <v>0</v>
          </cell>
        </row>
        <row r="7770">
          <cell r="A7770" t="str">
            <v/>
          </cell>
          <cell r="B7770" t="str">
            <v/>
          </cell>
          <cell r="D7770" t="str">
            <v/>
          </cell>
          <cell r="F7770">
            <v>0</v>
          </cell>
          <cell r="G7770">
            <v>0</v>
          </cell>
        </row>
        <row r="7771">
          <cell r="A7771" t="str">
            <v/>
          </cell>
          <cell r="B7771" t="str">
            <v/>
          </cell>
          <cell r="D7771" t="str">
            <v/>
          </cell>
          <cell r="F7771">
            <v>0</v>
          </cell>
          <cell r="G7771">
            <v>0</v>
          </cell>
        </row>
        <row r="7772">
          <cell r="A7772" t="str">
            <v/>
          </cell>
          <cell r="B7772" t="str">
            <v/>
          </cell>
          <cell r="D7772" t="str">
            <v/>
          </cell>
          <cell r="F7772">
            <v>0</v>
          </cell>
          <cell r="G7772">
            <v>0</v>
          </cell>
        </row>
        <row r="7773">
          <cell r="A7773" t="str">
            <v/>
          </cell>
          <cell r="B7773" t="str">
            <v/>
          </cell>
          <cell r="D7773" t="str">
            <v/>
          </cell>
          <cell r="F7773">
            <v>0</v>
          </cell>
          <cell r="G7773">
            <v>0</v>
          </cell>
        </row>
        <row r="7774">
          <cell r="A7774" t="str">
            <v/>
          </cell>
          <cell r="B7774" t="str">
            <v/>
          </cell>
          <cell r="D7774" t="str">
            <v/>
          </cell>
          <cell r="F7774">
            <v>0</v>
          </cell>
          <cell r="G7774">
            <v>0</v>
          </cell>
        </row>
        <row r="7775">
          <cell r="A7775" t="str">
            <v/>
          </cell>
          <cell r="B7775" t="str">
            <v/>
          </cell>
          <cell r="D7775" t="str">
            <v/>
          </cell>
          <cell r="F7775">
            <v>0</v>
          </cell>
          <cell r="G7775">
            <v>0</v>
          </cell>
        </row>
        <row r="7776">
          <cell r="F7776" t="str">
            <v>Total A</v>
          </cell>
          <cell r="G7776">
            <v>0</v>
          </cell>
        </row>
        <row r="7777">
          <cell r="C7777" t="str">
            <v>B - MANO DE OBRA</v>
          </cell>
        </row>
        <row r="7778">
          <cell r="A7778" t="str">
            <v/>
          </cell>
          <cell r="B7778" t="str">
            <v/>
          </cell>
          <cell r="D7778" t="str">
            <v/>
          </cell>
          <cell r="F7778">
            <v>0</v>
          </cell>
          <cell r="G7778">
            <v>0</v>
          </cell>
        </row>
        <row r="7779">
          <cell r="A7779" t="str">
            <v/>
          </cell>
          <cell r="B7779" t="str">
            <v/>
          </cell>
          <cell r="D7779" t="str">
            <v/>
          </cell>
          <cell r="F7779">
            <v>0</v>
          </cell>
          <cell r="G7779">
            <v>0</v>
          </cell>
        </row>
        <row r="7780">
          <cell r="A7780" t="str">
            <v/>
          </cell>
          <cell r="B7780" t="str">
            <v/>
          </cell>
          <cell r="D7780" t="str">
            <v/>
          </cell>
          <cell r="F7780">
            <v>0</v>
          </cell>
          <cell r="G7780">
            <v>0</v>
          </cell>
        </row>
        <row r="7781">
          <cell r="A7781" t="str">
            <v/>
          </cell>
          <cell r="B7781" t="str">
            <v/>
          </cell>
          <cell r="D7781" t="str">
            <v/>
          </cell>
          <cell r="F7781">
            <v>0</v>
          </cell>
          <cell r="G7781">
            <v>0</v>
          </cell>
        </row>
        <row r="7782">
          <cell r="A7782" t="str">
            <v/>
          </cell>
          <cell r="B7782" t="str">
            <v/>
          </cell>
          <cell r="D7782" t="str">
            <v/>
          </cell>
          <cell r="F7782">
            <v>0</v>
          </cell>
          <cell r="G7782">
            <v>0</v>
          </cell>
        </row>
        <row r="7783">
          <cell r="A7783" t="str">
            <v/>
          </cell>
          <cell r="B7783" t="str">
            <v/>
          </cell>
          <cell r="D7783" t="str">
            <v/>
          </cell>
          <cell r="F7783">
            <v>0</v>
          </cell>
          <cell r="G7783">
            <v>0</v>
          </cell>
        </row>
        <row r="7784">
          <cell r="A7784" t="str">
            <v/>
          </cell>
          <cell r="B7784" t="str">
            <v/>
          </cell>
          <cell r="D7784" t="str">
            <v/>
          </cell>
          <cell r="F7784">
            <v>0</v>
          </cell>
          <cell r="G7784">
            <v>0</v>
          </cell>
        </row>
        <row r="7785">
          <cell r="A7785" t="str">
            <v/>
          </cell>
          <cell r="B7785" t="str">
            <v/>
          </cell>
          <cell r="D7785" t="str">
            <v/>
          </cell>
          <cell r="F7785">
            <v>0</v>
          </cell>
          <cell r="G7785">
            <v>0</v>
          </cell>
        </row>
        <row r="7786">
          <cell r="F7786" t="str">
            <v>Total B</v>
          </cell>
          <cell r="G7786">
            <v>0</v>
          </cell>
        </row>
        <row r="7787">
          <cell r="C7787" t="str">
            <v>C - EQUIPOS</v>
          </cell>
        </row>
        <row r="7788">
          <cell r="A7788" t="str">
            <v/>
          </cell>
          <cell r="B7788" t="str">
            <v/>
          </cell>
          <cell r="D7788" t="str">
            <v/>
          </cell>
          <cell r="F7788">
            <v>0</v>
          </cell>
          <cell r="G7788">
            <v>0</v>
          </cell>
        </row>
        <row r="7789">
          <cell r="A7789" t="str">
            <v/>
          </cell>
          <cell r="B7789" t="str">
            <v/>
          </cell>
          <cell r="D7789" t="str">
            <v/>
          </cell>
          <cell r="F7789">
            <v>0</v>
          </cell>
          <cell r="G7789">
            <v>0</v>
          </cell>
        </row>
        <row r="7790">
          <cell r="A7790" t="str">
            <v/>
          </cell>
          <cell r="B7790" t="str">
            <v/>
          </cell>
          <cell r="D7790" t="str">
            <v/>
          </cell>
          <cell r="F7790">
            <v>0</v>
          </cell>
          <cell r="G7790">
            <v>0</v>
          </cell>
        </row>
        <row r="7791">
          <cell r="A7791" t="str">
            <v/>
          </cell>
          <cell r="B7791" t="str">
            <v/>
          </cell>
          <cell r="D7791" t="str">
            <v/>
          </cell>
          <cell r="F7791">
            <v>0</v>
          </cell>
          <cell r="G7791">
            <v>0</v>
          </cell>
        </row>
        <row r="7792">
          <cell r="A7792" t="str">
            <v/>
          </cell>
          <cell r="B7792" t="str">
            <v/>
          </cell>
          <cell r="D7792" t="str">
            <v/>
          </cell>
          <cell r="F7792">
            <v>0</v>
          </cell>
          <cell r="G7792">
            <v>0</v>
          </cell>
        </row>
        <row r="7793">
          <cell r="A7793" t="str">
            <v/>
          </cell>
          <cell r="B7793" t="str">
            <v/>
          </cell>
          <cell r="D7793" t="str">
            <v/>
          </cell>
          <cell r="F7793">
            <v>0</v>
          </cell>
          <cell r="G7793">
            <v>0</v>
          </cell>
        </row>
        <row r="7794">
          <cell r="A7794" t="str">
            <v/>
          </cell>
          <cell r="B7794" t="str">
            <v/>
          </cell>
          <cell r="D7794" t="str">
            <v/>
          </cell>
          <cell r="F7794">
            <v>0</v>
          </cell>
          <cell r="G7794">
            <v>0</v>
          </cell>
        </row>
        <row r="7795">
          <cell r="A7795" t="str">
            <v/>
          </cell>
          <cell r="B7795" t="str">
            <v/>
          </cell>
          <cell r="D7795" t="str">
            <v/>
          </cell>
          <cell r="F7795">
            <v>0</v>
          </cell>
          <cell r="G7795">
            <v>0</v>
          </cell>
        </row>
        <row r="7796">
          <cell r="A7796" t="str">
            <v/>
          </cell>
          <cell r="B7796" t="str">
            <v/>
          </cell>
          <cell r="D7796" t="str">
            <v/>
          </cell>
          <cell r="F7796">
            <v>0</v>
          </cell>
          <cell r="G7796">
            <v>0</v>
          </cell>
        </row>
        <row r="7797">
          <cell r="F7797" t="str">
            <v>Total C</v>
          </cell>
          <cell r="G7797">
            <v>0</v>
          </cell>
        </row>
        <row r="7799">
          <cell r="A7799" t="str">
            <v/>
          </cell>
          <cell r="B7799" t="str">
            <v/>
          </cell>
          <cell r="D7799" t="str">
            <v>Costo  Neto</v>
          </cell>
          <cell r="F7799" t="str">
            <v>Total D=A+B+C</v>
          </cell>
          <cell r="G7799">
            <v>0</v>
          </cell>
        </row>
        <row r="7801">
          <cell r="A7801" t="str">
            <v>ANALISIS DE PRECIOS</v>
          </cell>
        </row>
        <row r="7802">
          <cell r="A7802" t="str">
            <v>COMITENTE:</v>
          </cell>
          <cell r="B7802" t="str">
            <v>DIRECCIÓN DE INFRAESTRUCTURA ESCOLAR</v>
          </cell>
        </row>
        <row r="7803">
          <cell r="A7803" t="str">
            <v>CONTRATISTA:</v>
          </cell>
          <cell r="B7803">
            <v>0</v>
          </cell>
        </row>
        <row r="7804">
          <cell r="A7804" t="str">
            <v>OBRA:</v>
          </cell>
          <cell r="B7804" t="str">
            <v>ESCUELA 24 DE SEPTIEMBRE</v>
          </cell>
          <cell r="F7804" t="str">
            <v>PRECIOS A:</v>
          </cell>
          <cell r="G7804">
            <v>0</v>
          </cell>
        </row>
        <row r="7805">
          <cell r="A7805" t="str">
            <v>UBICACIÓN:</v>
          </cell>
          <cell r="B7805" t="str">
            <v>DEPARTAMENTO JACHAL</v>
          </cell>
        </row>
        <row r="7806">
          <cell r="A7806" t="str">
            <v>RUBRO:</v>
          </cell>
          <cell r="B7806" t="str">
            <v/>
          </cell>
          <cell r="C7806" t="str">
            <v/>
          </cell>
        </row>
        <row r="7807">
          <cell r="A7807" t="str">
            <v>ITEM:</v>
          </cell>
          <cell r="B7807" t="str">
            <v/>
          </cell>
          <cell r="C7807" t="str">
            <v/>
          </cell>
          <cell r="F7807" t="str">
            <v>UNIDAD:</v>
          </cell>
          <cell r="G7807" t="str">
            <v/>
          </cell>
        </row>
        <row r="7809">
          <cell r="A7809" t="str">
            <v>DATOS REDETERMINACION</v>
          </cell>
          <cell r="C7809" t="str">
            <v>DESIGNACION</v>
          </cell>
          <cell r="D7809" t="str">
            <v>U</v>
          </cell>
          <cell r="E7809" t="str">
            <v>Cantidad</v>
          </cell>
          <cell r="F7809" t="str">
            <v>$ Unitarios</v>
          </cell>
          <cell r="G7809" t="str">
            <v>$ Parcial</v>
          </cell>
        </row>
        <row r="7810">
          <cell r="A7810" t="str">
            <v>CÓDIGO</v>
          </cell>
          <cell r="B7810" t="str">
            <v>DESCRIPCIÓN</v>
          </cell>
        </row>
        <row r="7811">
          <cell r="C7811" t="str">
            <v>A - MATERIALES</v>
          </cell>
        </row>
        <row r="7812">
          <cell r="A7812" t="str">
            <v/>
          </cell>
          <cell r="B7812" t="str">
            <v/>
          </cell>
          <cell r="D7812" t="str">
            <v/>
          </cell>
          <cell r="F7812">
            <v>0</v>
          </cell>
          <cell r="G7812">
            <v>0</v>
          </cell>
        </row>
        <row r="7813">
          <cell r="A7813" t="str">
            <v/>
          </cell>
          <cell r="B7813" t="str">
            <v/>
          </cell>
          <cell r="D7813" t="str">
            <v/>
          </cell>
          <cell r="F7813">
            <v>0</v>
          </cell>
          <cell r="G7813">
            <v>0</v>
          </cell>
        </row>
        <row r="7814">
          <cell r="A7814" t="str">
            <v/>
          </cell>
          <cell r="B7814" t="str">
            <v/>
          </cell>
          <cell r="D7814" t="str">
            <v/>
          </cell>
          <cell r="F7814">
            <v>0</v>
          </cell>
          <cell r="G7814">
            <v>0</v>
          </cell>
        </row>
        <row r="7815">
          <cell r="A7815" t="str">
            <v/>
          </cell>
          <cell r="B7815" t="str">
            <v/>
          </cell>
          <cell r="D7815" t="str">
            <v/>
          </cell>
          <cell r="F7815">
            <v>0</v>
          </cell>
          <cell r="G7815">
            <v>0</v>
          </cell>
        </row>
        <row r="7816">
          <cell r="A7816" t="str">
            <v/>
          </cell>
          <cell r="B7816" t="str">
            <v/>
          </cell>
          <cell r="D7816" t="str">
            <v/>
          </cell>
          <cell r="F7816">
            <v>0</v>
          </cell>
          <cell r="G7816">
            <v>0</v>
          </cell>
        </row>
        <row r="7817">
          <cell r="A7817" t="str">
            <v/>
          </cell>
          <cell r="B7817" t="str">
            <v/>
          </cell>
          <cell r="D7817" t="str">
            <v/>
          </cell>
          <cell r="F7817">
            <v>0</v>
          </cell>
          <cell r="G7817">
            <v>0</v>
          </cell>
        </row>
        <row r="7818">
          <cell r="A7818" t="str">
            <v/>
          </cell>
          <cell r="B7818" t="str">
            <v/>
          </cell>
          <cell r="D7818" t="str">
            <v/>
          </cell>
          <cell r="F7818">
            <v>0</v>
          </cell>
          <cell r="G7818">
            <v>0</v>
          </cell>
        </row>
        <row r="7819">
          <cell r="A7819" t="str">
            <v/>
          </cell>
          <cell r="B7819" t="str">
            <v/>
          </cell>
          <cell r="D7819" t="str">
            <v/>
          </cell>
          <cell r="F7819">
            <v>0</v>
          </cell>
          <cell r="G7819">
            <v>0</v>
          </cell>
        </row>
        <row r="7820">
          <cell r="A7820" t="str">
            <v/>
          </cell>
          <cell r="B7820" t="str">
            <v/>
          </cell>
          <cell r="D7820" t="str">
            <v/>
          </cell>
          <cell r="F7820">
            <v>0</v>
          </cell>
          <cell r="G7820">
            <v>0</v>
          </cell>
        </row>
        <row r="7821">
          <cell r="A7821" t="str">
            <v/>
          </cell>
          <cell r="B7821" t="str">
            <v/>
          </cell>
          <cell r="D7821" t="str">
            <v/>
          </cell>
          <cell r="F7821">
            <v>0</v>
          </cell>
          <cell r="G7821">
            <v>0</v>
          </cell>
        </row>
        <row r="7822">
          <cell r="A7822" t="str">
            <v/>
          </cell>
          <cell r="B7822" t="str">
            <v/>
          </cell>
          <cell r="D7822" t="str">
            <v/>
          </cell>
          <cell r="F7822">
            <v>0</v>
          </cell>
          <cell r="G7822">
            <v>0</v>
          </cell>
        </row>
        <row r="7823">
          <cell r="A7823" t="str">
            <v/>
          </cell>
          <cell r="B7823" t="str">
            <v/>
          </cell>
          <cell r="D7823" t="str">
            <v/>
          </cell>
          <cell r="F7823">
            <v>0</v>
          </cell>
          <cell r="G7823">
            <v>0</v>
          </cell>
        </row>
        <row r="7824">
          <cell r="A7824" t="str">
            <v/>
          </cell>
          <cell r="B7824" t="str">
            <v/>
          </cell>
          <cell r="D7824" t="str">
            <v/>
          </cell>
          <cell r="F7824">
            <v>0</v>
          </cell>
          <cell r="G7824">
            <v>0</v>
          </cell>
        </row>
        <row r="7825">
          <cell r="A7825" t="str">
            <v/>
          </cell>
          <cell r="B7825" t="str">
            <v/>
          </cell>
          <cell r="D7825" t="str">
            <v/>
          </cell>
          <cell r="F7825">
            <v>0</v>
          </cell>
          <cell r="G7825">
            <v>0</v>
          </cell>
        </row>
        <row r="7826">
          <cell r="F7826" t="str">
            <v>Total A</v>
          </cell>
          <cell r="G7826">
            <v>0</v>
          </cell>
        </row>
        <row r="7827">
          <cell r="C7827" t="str">
            <v>B - MANO DE OBRA</v>
          </cell>
        </row>
        <row r="7828">
          <cell r="A7828" t="str">
            <v/>
          </cell>
          <cell r="B7828" t="str">
            <v/>
          </cell>
          <cell r="D7828" t="str">
            <v/>
          </cell>
          <cell r="F7828">
            <v>0</v>
          </cell>
          <cell r="G7828">
            <v>0</v>
          </cell>
        </row>
        <row r="7829">
          <cell r="A7829" t="str">
            <v/>
          </cell>
          <cell r="B7829" t="str">
            <v/>
          </cell>
          <cell r="D7829" t="str">
            <v/>
          </cell>
          <cell r="F7829">
            <v>0</v>
          </cell>
          <cell r="G7829">
            <v>0</v>
          </cell>
        </row>
        <row r="7830">
          <cell r="A7830" t="str">
            <v/>
          </cell>
          <cell r="B7830" t="str">
            <v/>
          </cell>
          <cell r="D7830" t="str">
            <v/>
          </cell>
          <cell r="F7830">
            <v>0</v>
          </cell>
          <cell r="G7830">
            <v>0</v>
          </cell>
        </row>
        <row r="7831">
          <cell r="A7831" t="str">
            <v/>
          </cell>
          <cell r="B7831" t="str">
            <v/>
          </cell>
          <cell r="D7831" t="str">
            <v/>
          </cell>
          <cell r="F7831">
            <v>0</v>
          </cell>
          <cell r="G7831">
            <v>0</v>
          </cell>
        </row>
        <row r="7832">
          <cell r="A7832" t="str">
            <v/>
          </cell>
          <cell r="B7832" t="str">
            <v/>
          </cell>
          <cell r="D7832" t="str">
            <v/>
          </cell>
          <cell r="F7832">
            <v>0</v>
          </cell>
          <cell r="G7832">
            <v>0</v>
          </cell>
        </row>
        <row r="7833">
          <cell r="A7833" t="str">
            <v/>
          </cell>
          <cell r="B7833" t="str">
            <v/>
          </cell>
          <cell r="D7833" t="str">
            <v/>
          </cell>
          <cell r="F7833">
            <v>0</v>
          </cell>
          <cell r="G7833">
            <v>0</v>
          </cell>
        </row>
        <row r="7834">
          <cell r="A7834" t="str">
            <v/>
          </cell>
          <cell r="B7834" t="str">
            <v/>
          </cell>
          <cell r="D7834" t="str">
            <v/>
          </cell>
          <cell r="F7834">
            <v>0</v>
          </cell>
          <cell r="G7834">
            <v>0</v>
          </cell>
        </row>
        <row r="7835">
          <cell r="A7835" t="str">
            <v/>
          </cell>
          <cell r="B7835" t="str">
            <v/>
          </cell>
          <cell r="D7835" t="str">
            <v/>
          </cell>
          <cell r="F7835">
            <v>0</v>
          </cell>
          <cell r="G7835">
            <v>0</v>
          </cell>
        </row>
        <row r="7836">
          <cell r="F7836" t="str">
            <v>Total B</v>
          </cell>
          <cell r="G7836">
            <v>0</v>
          </cell>
        </row>
        <row r="7837">
          <cell r="C7837" t="str">
            <v>C - EQUIPOS</v>
          </cell>
        </row>
        <row r="7838">
          <cell r="A7838" t="str">
            <v/>
          </cell>
          <cell r="B7838" t="str">
            <v/>
          </cell>
          <cell r="D7838" t="str">
            <v/>
          </cell>
          <cell r="F7838">
            <v>0</v>
          </cell>
          <cell r="G7838">
            <v>0</v>
          </cell>
        </row>
        <row r="7839">
          <cell r="A7839" t="str">
            <v/>
          </cell>
          <cell r="B7839" t="str">
            <v/>
          </cell>
          <cell r="D7839" t="str">
            <v/>
          </cell>
          <cell r="F7839">
            <v>0</v>
          </cell>
          <cell r="G7839">
            <v>0</v>
          </cell>
        </row>
        <row r="7840">
          <cell r="A7840" t="str">
            <v/>
          </cell>
          <cell r="B7840" t="str">
            <v/>
          </cell>
          <cell r="D7840" t="str">
            <v/>
          </cell>
          <cell r="F7840">
            <v>0</v>
          </cell>
          <cell r="G7840">
            <v>0</v>
          </cell>
        </row>
        <row r="7841">
          <cell r="A7841" t="str">
            <v/>
          </cell>
          <cell r="B7841" t="str">
            <v/>
          </cell>
          <cell r="D7841" t="str">
            <v/>
          </cell>
          <cell r="F7841">
            <v>0</v>
          </cell>
          <cell r="G7841">
            <v>0</v>
          </cell>
        </row>
        <row r="7842">
          <cell r="A7842" t="str">
            <v/>
          </cell>
          <cell r="B7842" t="str">
            <v/>
          </cell>
          <cell r="D7842" t="str">
            <v/>
          </cell>
          <cell r="F7842">
            <v>0</v>
          </cell>
          <cell r="G7842">
            <v>0</v>
          </cell>
        </row>
        <row r="7843">
          <cell r="A7843" t="str">
            <v/>
          </cell>
          <cell r="B7843" t="str">
            <v/>
          </cell>
          <cell r="D7843" t="str">
            <v/>
          </cell>
          <cell r="F7843">
            <v>0</v>
          </cell>
          <cell r="G7843">
            <v>0</v>
          </cell>
        </row>
        <row r="7844">
          <cell r="A7844" t="str">
            <v/>
          </cell>
          <cell r="B7844" t="str">
            <v/>
          </cell>
          <cell r="D7844" t="str">
            <v/>
          </cell>
          <cell r="F7844">
            <v>0</v>
          </cell>
          <cell r="G7844">
            <v>0</v>
          </cell>
        </row>
        <row r="7845">
          <cell r="A7845" t="str">
            <v/>
          </cell>
          <cell r="B7845" t="str">
            <v/>
          </cell>
          <cell r="D7845" t="str">
            <v/>
          </cell>
          <cell r="F7845">
            <v>0</v>
          </cell>
          <cell r="G7845">
            <v>0</v>
          </cell>
        </row>
        <row r="7846">
          <cell r="A7846" t="str">
            <v/>
          </cell>
          <cell r="B7846" t="str">
            <v/>
          </cell>
          <cell r="D7846" t="str">
            <v/>
          </cell>
          <cell r="F7846">
            <v>0</v>
          </cell>
          <cell r="G7846">
            <v>0</v>
          </cell>
        </row>
        <row r="7847">
          <cell r="F7847" t="str">
            <v>Total C</v>
          </cell>
          <cell r="G7847">
            <v>0</v>
          </cell>
        </row>
        <row r="7849">
          <cell r="A7849" t="str">
            <v/>
          </cell>
          <cell r="B7849" t="str">
            <v/>
          </cell>
          <cell r="D7849" t="str">
            <v>Costo  Neto</v>
          </cell>
          <cell r="F7849" t="str">
            <v>Total D=A+B+C</v>
          </cell>
          <cell r="G7849">
            <v>0</v>
          </cell>
        </row>
        <row r="7851">
          <cell r="A7851" t="str">
            <v>ANALISIS DE PRECIOS</v>
          </cell>
        </row>
        <row r="7852">
          <cell r="A7852" t="str">
            <v>COMITENTE:</v>
          </cell>
          <cell r="B7852" t="str">
            <v>DIRECCIÓN DE INFRAESTRUCTURA ESCOLAR</v>
          </cell>
        </row>
        <row r="7853">
          <cell r="A7853" t="str">
            <v>CONTRATISTA:</v>
          </cell>
          <cell r="B7853">
            <v>0</v>
          </cell>
        </row>
        <row r="7854">
          <cell r="A7854" t="str">
            <v>OBRA:</v>
          </cell>
          <cell r="B7854" t="str">
            <v>ESCUELA 24 DE SEPTIEMBRE</v>
          </cell>
          <cell r="F7854" t="str">
            <v>PRECIOS A:</v>
          </cell>
          <cell r="G7854">
            <v>0</v>
          </cell>
        </row>
        <row r="7855">
          <cell r="A7855" t="str">
            <v>UBICACIÓN:</v>
          </cell>
          <cell r="B7855" t="str">
            <v>DEPARTAMENTO JACHAL</v>
          </cell>
        </row>
        <row r="7856">
          <cell r="A7856" t="str">
            <v>RUBRO:</v>
          </cell>
          <cell r="B7856" t="str">
            <v/>
          </cell>
          <cell r="C7856" t="str">
            <v/>
          </cell>
        </row>
        <row r="7857">
          <cell r="A7857" t="str">
            <v>ITEM:</v>
          </cell>
          <cell r="B7857" t="str">
            <v/>
          </cell>
          <cell r="C7857" t="str">
            <v/>
          </cell>
          <cell r="F7857" t="str">
            <v>UNIDAD:</v>
          </cell>
          <cell r="G7857" t="str">
            <v/>
          </cell>
        </row>
        <row r="7859">
          <cell r="A7859" t="str">
            <v>DATOS REDETERMINACION</v>
          </cell>
          <cell r="C7859" t="str">
            <v>DESIGNACION</v>
          </cell>
          <cell r="D7859" t="str">
            <v>U</v>
          </cell>
          <cell r="E7859" t="str">
            <v>Cantidad</v>
          </cell>
          <cell r="F7859" t="str">
            <v>$ Unitarios</v>
          </cell>
          <cell r="G7859" t="str">
            <v>$ Parcial</v>
          </cell>
        </row>
        <row r="7860">
          <cell r="A7860" t="str">
            <v>CÓDIGO</v>
          </cell>
          <cell r="B7860" t="str">
            <v>DESCRIPCIÓN</v>
          </cell>
        </row>
        <row r="7861">
          <cell r="C7861" t="str">
            <v>A - MATERIALES</v>
          </cell>
        </row>
        <row r="7862">
          <cell r="A7862" t="str">
            <v/>
          </cell>
          <cell r="B7862" t="str">
            <v/>
          </cell>
          <cell r="D7862" t="str">
            <v/>
          </cell>
          <cell r="F7862">
            <v>0</v>
          </cell>
          <cell r="G7862">
            <v>0</v>
          </cell>
        </row>
        <row r="7863">
          <cell r="A7863" t="str">
            <v/>
          </cell>
          <cell r="B7863" t="str">
            <v/>
          </cell>
          <cell r="D7863" t="str">
            <v/>
          </cell>
          <cell r="F7863">
            <v>0</v>
          </cell>
          <cell r="G7863">
            <v>0</v>
          </cell>
        </row>
        <row r="7864">
          <cell r="A7864" t="str">
            <v/>
          </cell>
          <cell r="B7864" t="str">
            <v/>
          </cell>
          <cell r="D7864" t="str">
            <v/>
          </cell>
          <cell r="F7864">
            <v>0</v>
          </cell>
          <cell r="G7864">
            <v>0</v>
          </cell>
        </row>
        <row r="7865">
          <cell r="A7865" t="str">
            <v/>
          </cell>
          <cell r="B7865" t="str">
            <v/>
          </cell>
          <cell r="D7865" t="str">
            <v/>
          </cell>
          <cell r="F7865">
            <v>0</v>
          </cell>
          <cell r="G7865">
            <v>0</v>
          </cell>
        </row>
        <row r="7866">
          <cell r="A7866" t="str">
            <v/>
          </cell>
          <cell r="B7866" t="str">
            <v/>
          </cell>
          <cell r="D7866" t="str">
            <v/>
          </cell>
          <cell r="F7866">
            <v>0</v>
          </cell>
          <cell r="G7866">
            <v>0</v>
          </cell>
        </row>
        <row r="7867">
          <cell r="A7867" t="str">
            <v/>
          </cell>
          <cell r="B7867" t="str">
            <v/>
          </cell>
          <cell r="D7867" t="str">
            <v/>
          </cell>
          <cell r="F7867">
            <v>0</v>
          </cell>
          <cell r="G7867">
            <v>0</v>
          </cell>
        </row>
        <row r="7868">
          <cell r="A7868" t="str">
            <v/>
          </cell>
          <cell r="B7868" t="str">
            <v/>
          </cell>
          <cell r="D7868" t="str">
            <v/>
          </cell>
          <cell r="F7868">
            <v>0</v>
          </cell>
          <cell r="G7868">
            <v>0</v>
          </cell>
        </row>
        <row r="7869">
          <cell r="A7869" t="str">
            <v/>
          </cell>
          <cell r="B7869" t="str">
            <v/>
          </cell>
          <cell r="D7869" t="str">
            <v/>
          </cell>
          <cell r="F7869">
            <v>0</v>
          </cell>
          <cell r="G7869">
            <v>0</v>
          </cell>
        </row>
        <row r="7870">
          <cell r="A7870" t="str">
            <v/>
          </cell>
          <cell r="B7870" t="str">
            <v/>
          </cell>
          <cell r="D7870" t="str">
            <v/>
          </cell>
          <cell r="F7870">
            <v>0</v>
          </cell>
          <cell r="G7870">
            <v>0</v>
          </cell>
        </row>
        <row r="7871">
          <cell r="A7871" t="str">
            <v/>
          </cell>
          <cell r="B7871" t="str">
            <v/>
          </cell>
          <cell r="D7871" t="str">
            <v/>
          </cell>
          <cell r="F7871">
            <v>0</v>
          </cell>
          <cell r="G7871">
            <v>0</v>
          </cell>
        </row>
        <row r="7872">
          <cell r="A7872" t="str">
            <v/>
          </cell>
          <cell r="B7872" t="str">
            <v/>
          </cell>
          <cell r="D7872" t="str">
            <v/>
          </cell>
          <cell r="F7872">
            <v>0</v>
          </cell>
          <cell r="G7872">
            <v>0</v>
          </cell>
        </row>
        <row r="7873">
          <cell r="A7873" t="str">
            <v/>
          </cell>
          <cell r="B7873" t="str">
            <v/>
          </cell>
          <cell r="D7873" t="str">
            <v/>
          </cell>
          <cell r="F7873">
            <v>0</v>
          </cell>
          <cell r="G7873">
            <v>0</v>
          </cell>
        </row>
        <row r="7874">
          <cell r="A7874" t="str">
            <v/>
          </cell>
          <cell r="B7874" t="str">
            <v/>
          </cell>
          <cell r="D7874" t="str">
            <v/>
          </cell>
          <cell r="F7874">
            <v>0</v>
          </cell>
          <cell r="G7874">
            <v>0</v>
          </cell>
        </row>
        <row r="7875">
          <cell r="A7875" t="str">
            <v/>
          </cell>
          <cell r="B7875" t="str">
            <v/>
          </cell>
          <cell r="D7875" t="str">
            <v/>
          </cell>
          <cell r="F7875">
            <v>0</v>
          </cell>
          <cell r="G7875">
            <v>0</v>
          </cell>
        </row>
        <row r="7876">
          <cell r="F7876" t="str">
            <v>Total A</v>
          </cell>
          <cell r="G7876">
            <v>0</v>
          </cell>
        </row>
        <row r="7877">
          <cell r="C7877" t="str">
            <v>B - MANO DE OBRA</v>
          </cell>
        </row>
        <row r="7878">
          <cell r="A7878" t="str">
            <v/>
          </cell>
          <cell r="B7878" t="str">
            <v/>
          </cell>
          <cell r="D7878" t="str">
            <v/>
          </cell>
          <cell r="F7878">
            <v>0</v>
          </cell>
          <cell r="G7878">
            <v>0</v>
          </cell>
        </row>
        <row r="7879">
          <cell r="A7879" t="str">
            <v/>
          </cell>
          <cell r="B7879" t="str">
            <v/>
          </cell>
          <cell r="D7879" t="str">
            <v/>
          </cell>
          <cell r="F7879">
            <v>0</v>
          </cell>
          <cell r="G7879">
            <v>0</v>
          </cell>
        </row>
        <row r="7880">
          <cell r="A7880" t="str">
            <v/>
          </cell>
          <cell r="B7880" t="str">
            <v/>
          </cell>
          <cell r="D7880" t="str">
            <v/>
          </cell>
          <cell r="F7880">
            <v>0</v>
          </cell>
          <cell r="G7880">
            <v>0</v>
          </cell>
        </row>
        <row r="7881">
          <cell r="A7881" t="str">
            <v/>
          </cell>
          <cell r="B7881" t="str">
            <v/>
          </cell>
          <cell r="D7881" t="str">
            <v/>
          </cell>
          <cell r="F7881">
            <v>0</v>
          </cell>
          <cell r="G7881">
            <v>0</v>
          </cell>
        </row>
        <row r="7882">
          <cell r="A7882" t="str">
            <v/>
          </cell>
          <cell r="B7882" t="str">
            <v/>
          </cell>
          <cell r="D7882" t="str">
            <v/>
          </cell>
          <cell r="F7882">
            <v>0</v>
          </cell>
          <cell r="G7882">
            <v>0</v>
          </cell>
        </row>
        <row r="7883">
          <cell r="A7883" t="str">
            <v/>
          </cell>
          <cell r="B7883" t="str">
            <v/>
          </cell>
          <cell r="D7883" t="str">
            <v/>
          </cell>
          <cell r="F7883">
            <v>0</v>
          </cell>
          <cell r="G7883">
            <v>0</v>
          </cell>
        </row>
        <row r="7884">
          <cell r="A7884" t="str">
            <v/>
          </cell>
          <cell r="B7884" t="str">
            <v/>
          </cell>
          <cell r="D7884" t="str">
            <v/>
          </cell>
          <cell r="F7884">
            <v>0</v>
          </cell>
          <cell r="G7884">
            <v>0</v>
          </cell>
        </row>
        <row r="7885">
          <cell r="A7885" t="str">
            <v/>
          </cell>
          <cell r="B7885" t="str">
            <v/>
          </cell>
          <cell r="D7885" t="str">
            <v/>
          </cell>
          <cell r="F7885">
            <v>0</v>
          </cell>
          <cell r="G7885">
            <v>0</v>
          </cell>
        </row>
        <row r="7886">
          <cell r="F7886" t="str">
            <v>Total B</v>
          </cell>
          <cell r="G7886">
            <v>0</v>
          </cell>
        </row>
        <row r="7887">
          <cell r="C7887" t="str">
            <v>C - EQUIPOS</v>
          </cell>
        </row>
        <row r="7888">
          <cell r="A7888" t="str">
            <v/>
          </cell>
          <cell r="B7888" t="str">
            <v/>
          </cell>
          <cell r="D7888" t="str">
            <v/>
          </cell>
          <cell r="F7888">
            <v>0</v>
          </cell>
          <cell r="G7888">
            <v>0</v>
          </cell>
        </row>
        <row r="7889">
          <cell r="A7889" t="str">
            <v/>
          </cell>
          <cell r="B7889" t="str">
            <v/>
          </cell>
          <cell r="D7889" t="str">
            <v/>
          </cell>
          <cell r="F7889">
            <v>0</v>
          </cell>
          <cell r="G7889">
            <v>0</v>
          </cell>
        </row>
        <row r="7890">
          <cell r="A7890" t="str">
            <v/>
          </cell>
          <cell r="B7890" t="str">
            <v/>
          </cell>
          <cell r="D7890" t="str">
            <v/>
          </cell>
          <cell r="F7890">
            <v>0</v>
          </cell>
          <cell r="G7890">
            <v>0</v>
          </cell>
        </row>
        <row r="7891">
          <cell r="A7891" t="str">
            <v/>
          </cell>
          <cell r="B7891" t="str">
            <v/>
          </cell>
          <cell r="D7891" t="str">
            <v/>
          </cell>
          <cell r="F7891">
            <v>0</v>
          </cell>
          <cell r="G7891">
            <v>0</v>
          </cell>
        </row>
        <row r="7892">
          <cell r="A7892" t="str">
            <v/>
          </cell>
          <cell r="B7892" t="str">
            <v/>
          </cell>
          <cell r="D7892" t="str">
            <v/>
          </cell>
          <cell r="F7892">
            <v>0</v>
          </cell>
          <cell r="G7892">
            <v>0</v>
          </cell>
        </row>
        <row r="7893">
          <cell r="A7893" t="str">
            <v/>
          </cell>
          <cell r="B7893" t="str">
            <v/>
          </cell>
          <cell r="D7893" t="str">
            <v/>
          </cell>
          <cell r="F7893">
            <v>0</v>
          </cell>
          <cell r="G7893">
            <v>0</v>
          </cell>
        </row>
        <row r="7894">
          <cell r="A7894" t="str">
            <v/>
          </cell>
          <cell r="B7894" t="str">
            <v/>
          </cell>
          <cell r="D7894" t="str">
            <v/>
          </cell>
          <cell r="F7894">
            <v>0</v>
          </cell>
          <cell r="G7894">
            <v>0</v>
          </cell>
        </row>
        <row r="7895">
          <cell r="A7895" t="str">
            <v/>
          </cell>
          <cell r="B7895" t="str">
            <v/>
          </cell>
          <cell r="D7895" t="str">
            <v/>
          </cell>
          <cell r="F7895">
            <v>0</v>
          </cell>
          <cell r="G7895">
            <v>0</v>
          </cell>
        </row>
        <row r="7896">
          <cell r="A7896" t="str">
            <v/>
          </cell>
          <cell r="B7896" t="str">
            <v/>
          </cell>
          <cell r="D7896" t="str">
            <v/>
          </cell>
          <cell r="F7896">
            <v>0</v>
          </cell>
          <cell r="G7896">
            <v>0</v>
          </cell>
        </row>
        <row r="7897">
          <cell r="F7897" t="str">
            <v>Total C</v>
          </cell>
          <cell r="G7897">
            <v>0</v>
          </cell>
        </row>
        <row r="7899">
          <cell r="A7899" t="str">
            <v/>
          </cell>
          <cell r="B7899" t="str">
            <v/>
          </cell>
          <cell r="D7899" t="str">
            <v>Costo  Neto</v>
          </cell>
          <cell r="F7899" t="str">
            <v>Total D=A+B+C</v>
          </cell>
          <cell r="G7899">
            <v>0</v>
          </cell>
        </row>
        <row r="7901">
          <cell r="A7901" t="str">
            <v>ANALISIS DE PRECIOS</v>
          </cell>
        </row>
        <row r="7902">
          <cell r="A7902" t="str">
            <v>COMITENTE:</v>
          </cell>
          <cell r="B7902" t="str">
            <v>DIRECCIÓN DE INFRAESTRUCTURA ESCOLAR</v>
          </cell>
        </row>
        <row r="7903">
          <cell r="A7903" t="str">
            <v>CONTRATISTA:</v>
          </cell>
          <cell r="B7903">
            <v>0</v>
          </cell>
        </row>
        <row r="7904">
          <cell r="A7904" t="str">
            <v>OBRA:</v>
          </cell>
          <cell r="B7904" t="str">
            <v>ESCUELA 24 DE SEPTIEMBRE</v>
          </cell>
          <cell r="F7904" t="str">
            <v>PRECIOS A:</v>
          </cell>
          <cell r="G7904">
            <v>0</v>
          </cell>
        </row>
        <row r="7905">
          <cell r="A7905" t="str">
            <v>UBICACIÓN:</v>
          </cell>
          <cell r="B7905" t="str">
            <v>DEPARTAMENTO JACHAL</v>
          </cell>
        </row>
        <row r="7906">
          <cell r="A7906" t="str">
            <v>RUBRO:</v>
          </cell>
          <cell r="B7906" t="str">
            <v/>
          </cell>
          <cell r="C7906" t="str">
            <v/>
          </cell>
        </row>
        <row r="7907">
          <cell r="A7907" t="str">
            <v>ITEM:</v>
          </cell>
          <cell r="B7907" t="str">
            <v/>
          </cell>
          <cell r="C7907" t="str">
            <v/>
          </cell>
          <cell r="F7907" t="str">
            <v>UNIDAD:</v>
          </cell>
          <cell r="G7907" t="str">
            <v/>
          </cell>
        </row>
        <row r="7909">
          <cell r="A7909" t="str">
            <v>DATOS REDETERMINACION</v>
          </cell>
          <cell r="C7909" t="str">
            <v>DESIGNACION</v>
          </cell>
          <cell r="D7909" t="str">
            <v>U</v>
          </cell>
          <cell r="E7909" t="str">
            <v>Cantidad</v>
          </cell>
          <cell r="F7909" t="str">
            <v>$ Unitarios</v>
          </cell>
          <cell r="G7909" t="str">
            <v>$ Parcial</v>
          </cell>
        </row>
        <row r="7910">
          <cell r="A7910" t="str">
            <v>CÓDIGO</v>
          </cell>
          <cell r="B7910" t="str">
            <v>DESCRIPCIÓN</v>
          </cell>
        </row>
        <row r="7911">
          <cell r="C7911" t="str">
            <v>A - MATERIALES</v>
          </cell>
        </row>
        <row r="7912">
          <cell r="A7912" t="str">
            <v/>
          </cell>
          <cell r="B7912" t="str">
            <v/>
          </cell>
          <cell r="D7912" t="str">
            <v/>
          </cell>
          <cell r="F7912">
            <v>0</v>
          </cell>
          <cell r="G7912">
            <v>0</v>
          </cell>
        </row>
        <row r="7913">
          <cell r="A7913" t="str">
            <v/>
          </cell>
          <cell r="B7913" t="str">
            <v/>
          </cell>
          <cell r="D7913" t="str">
            <v/>
          </cell>
          <cell r="F7913">
            <v>0</v>
          </cell>
          <cell r="G7913">
            <v>0</v>
          </cell>
        </row>
        <row r="7914">
          <cell r="A7914" t="str">
            <v/>
          </cell>
          <cell r="B7914" t="str">
            <v/>
          </cell>
          <cell r="D7914" t="str">
            <v/>
          </cell>
          <cell r="F7914">
            <v>0</v>
          </cell>
          <cell r="G7914">
            <v>0</v>
          </cell>
        </row>
        <row r="7915">
          <cell r="A7915" t="str">
            <v/>
          </cell>
          <cell r="B7915" t="str">
            <v/>
          </cell>
          <cell r="D7915" t="str">
            <v/>
          </cell>
          <cell r="F7915">
            <v>0</v>
          </cell>
          <cell r="G7915">
            <v>0</v>
          </cell>
        </row>
        <row r="7916">
          <cell r="A7916" t="str">
            <v/>
          </cell>
          <cell r="B7916" t="str">
            <v/>
          </cell>
          <cell r="D7916" t="str">
            <v/>
          </cell>
          <cell r="F7916">
            <v>0</v>
          </cell>
          <cell r="G7916">
            <v>0</v>
          </cell>
        </row>
        <row r="7917">
          <cell r="A7917" t="str">
            <v/>
          </cell>
          <cell r="B7917" t="str">
            <v/>
          </cell>
          <cell r="D7917" t="str">
            <v/>
          </cell>
          <cell r="F7917">
            <v>0</v>
          </cell>
          <cell r="G7917">
            <v>0</v>
          </cell>
        </row>
        <row r="7918">
          <cell r="A7918" t="str">
            <v/>
          </cell>
          <cell r="B7918" t="str">
            <v/>
          </cell>
          <cell r="D7918" t="str">
            <v/>
          </cell>
          <cell r="F7918">
            <v>0</v>
          </cell>
          <cell r="G7918">
            <v>0</v>
          </cell>
        </row>
        <row r="7919">
          <cell r="A7919" t="str">
            <v/>
          </cell>
          <cell r="B7919" t="str">
            <v/>
          </cell>
          <cell r="D7919" t="str">
            <v/>
          </cell>
          <cell r="F7919">
            <v>0</v>
          </cell>
          <cell r="G7919">
            <v>0</v>
          </cell>
        </row>
        <row r="7920">
          <cell r="A7920" t="str">
            <v/>
          </cell>
          <cell r="B7920" t="str">
            <v/>
          </cell>
          <cell r="D7920" t="str">
            <v/>
          </cell>
          <cell r="F7920">
            <v>0</v>
          </cell>
          <cell r="G7920">
            <v>0</v>
          </cell>
        </row>
        <row r="7921">
          <cell r="A7921" t="str">
            <v/>
          </cell>
          <cell r="B7921" t="str">
            <v/>
          </cell>
          <cell r="D7921" t="str">
            <v/>
          </cell>
          <cell r="F7921">
            <v>0</v>
          </cell>
          <cell r="G7921">
            <v>0</v>
          </cell>
        </row>
        <row r="7922">
          <cell r="A7922" t="str">
            <v/>
          </cell>
          <cell r="B7922" t="str">
            <v/>
          </cell>
          <cell r="D7922" t="str">
            <v/>
          </cell>
          <cell r="F7922">
            <v>0</v>
          </cell>
          <cell r="G7922">
            <v>0</v>
          </cell>
        </row>
        <row r="7923">
          <cell r="A7923" t="str">
            <v/>
          </cell>
          <cell r="B7923" t="str">
            <v/>
          </cell>
          <cell r="D7923" t="str">
            <v/>
          </cell>
          <cell r="F7923">
            <v>0</v>
          </cell>
          <cell r="G7923">
            <v>0</v>
          </cell>
        </row>
        <row r="7924">
          <cell r="A7924" t="str">
            <v/>
          </cell>
          <cell r="B7924" t="str">
            <v/>
          </cell>
          <cell r="D7924" t="str">
            <v/>
          </cell>
          <cell r="F7924">
            <v>0</v>
          </cell>
          <cell r="G7924">
            <v>0</v>
          </cell>
        </row>
        <row r="7925">
          <cell r="A7925" t="str">
            <v/>
          </cell>
          <cell r="B7925" t="str">
            <v/>
          </cell>
          <cell r="D7925" t="str">
            <v/>
          </cell>
          <cell r="F7925">
            <v>0</v>
          </cell>
          <cell r="G7925">
            <v>0</v>
          </cell>
        </row>
        <row r="7926">
          <cell r="F7926" t="str">
            <v>Total A</v>
          </cell>
          <cell r="G7926">
            <v>0</v>
          </cell>
        </row>
        <row r="7927">
          <cell r="C7927" t="str">
            <v>B - MANO DE OBRA</v>
          </cell>
        </row>
        <row r="7928">
          <cell r="A7928" t="str">
            <v/>
          </cell>
          <cell r="B7928" t="str">
            <v/>
          </cell>
          <cell r="D7928" t="str">
            <v/>
          </cell>
          <cell r="F7928">
            <v>0</v>
          </cell>
          <cell r="G7928">
            <v>0</v>
          </cell>
        </row>
        <row r="7929">
          <cell r="A7929" t="str">
            <v/>
          </cell>
          <cell r="B7929" t="str">
            <v/>
          </cell>
          <cell r="D7929" t="str">
            <v/>
          </cell>
          <cell r="F7929">
            <v>0</v>
          </cell>
          <cell r="G7929">
            <v>0</v>
          </cell>
        </row>
        <row r="7930">
          <cell r="A7930" t="str">
            <v/>
          </cell>
          <cell r="B7930" t="str">
            <v/>
          </cell>
          <cell r="D7930" t="str">
            <v/>
          </cell>
          <cell r="F7930">
            <v>0</v>
          </cell>
          <cell r="G7930">
            <v>0</v>
          </cell>
        </row>
        <row r="7931">
          <cell r="A7931" t="str">
            <v/>
          </cell>
          <cell r="B7931" t="str">
            <v/>
          </cell>
          <cell r="D7931" t="str">
            <v/>
          </cell>
          <cell r="F7931">
            <v>0</v>
          </cell>
          <cell r="G7931">
            <v>0</v>
          </cell>
        </row>
        <row r="7932">
          <cell r="A7932" t="str">
            <v/>
          </cell>
          <cell r="B7932" t="str">
            <v/>
          </cell>
          <cell r="D7932" t="str">
            <v/>
          </cell>
          <cell r="F7932">
            <v>0</v>
          </cell>
          <cell r="G7932">
            <v>0</v>
          </cell>
        </row>
        <row r="7933">
          <cell r="A7933" t="str">
            <v/>
          </cell>
          <cell r="B7933" t="str">
            <v/>
          </cell>
          <cell r="D7933" t="str">
            <v/>
          </cell>
          <cell r="F7933">
            <v>0</v>
          </cell>
          <cell r="G7933">
            <v>0</v>
          </cell>
        </row>
        <row r="7934">
          <cell r="A7934" t="str">
            <v/>
          </cell>
          <cell r="B7934" t="str">
            <v/>
          </cell>
          <cell r="D7934" t="str">
            <v/>
          </cell>
          <cell r="F7934">
            <v>0</v>
          </cell>
          <cell r="G7934">
            <v>0</v>
          </cell>
        </row>
        <row r="7935">
          <cell r="A7935" t="str">
            <v/>
          </cell>
          <cell r="B7935" t="str">
            <v/>
          </cell>
          <cell r="D7935" t="str">
            <v/>
          </cell>
          <cell r="F7935">
            <v>0</v>
          </cell>
          <cell r="G7935">
            <v>0</v>
          </cell>
        </row>
        <row r="7936">
          <cell r="F7936" t="str">
            <v>Total B</v>
          </cell>
          <cell r="G7936">
            <v>0</v>
          </cell>
        </row>
        <row r="7937">
          <cell r="C7937" t="str">
            <v>C - EQUIPOS</v>
          </cell>
        </row>
        <row r="7938">
          <cell r="A7938" t="str">
            <v/>
          </cell>
          <cell r="B7938" t="str">
            <v/>
          </cell>
          <cell r="D7938" t="str">
            <v/>
          </cell>
          <cell r="F7938">
            <v>0</v>
          </cell>
          <cell r="G7938">
            <v>0</v>
          </cell>
        </row>
        <row r="7939">
          <cell r="A7939" t="str">
            <v/>
          </cell>
          <cell r="B7939" t="str">
            <v/>
          </cell>
          <cell r="D7939" t="str">
            <v/>
          </cell>
          <cell r="F7939">
            <v>0</v>
          </cell>
          <cell r="G7939">
            <v>0</v>
          </cell>
        </row>
        <row r="7940">
          <cell r="A7940" t="str">
            <v/>
          </cell>
          <cell r="B7940" t="str">
            <v/>
          </cell>
          <cell r="D7940" t="str">
            <v/>
          </cell>
          <cell r="F7940">
            <v>0</v>
          </cell>
          <cell r="G7940">
            <v>0</v>
          </cell>
        </row>
        <row r="7941">
          <cell r="A7941" t="str">
            <v/>
          </cell>
          <cell r="B7941" t="str">
            <v/>
          </cell>
          <cell r="D7941" t="str">
            <v/>
          </cell>
          <cell r="F7941">
            <v>0</v>
          </cell>
          <cell r="G7941">
            <v>0</v>
          </cell>
        </row>
        <row r="7942">
          <cell r="A7942" t="str">
            <v/>
          </cell>
          <cell r="B7942" t="str">
            <v/>
          </cell>
          <cell r="D7942" t="str">
            <v/>
          </cell>
          <cell r="F7942">
            <v>0</v>
          </cell>
          <cell r="G7942">
            <v>0</v>
          </cell>
        </row>
        <row r="7943">
          <cell r="A7943" t="str">
            <v/>
          </cell>
          <cell r="B7943" t="str">
            <v/>
          </cell>
          <cell r="D7943" t="str">
            <v/>
          </cell>
          <cell r="F7943">
            <v>0</v>
          </cell>
          <cell r="G7943">
            <v>0</v>
          </cell>
        </row>
        <row r="7944">
          <cell r="A7944" t="str">
            <v/>
          </cell>
          <cell r="B7944" t="str">
            <v/>
          </cell>
          <cell r="D7944" t="str">
            <v/>
          </cell>
          <cell r="F7944">
            <v>0</v>
          </cell>
          <cell r="G7944">
            <v>0</v>
          </cell>
        </row>
        <row r="7945">
          <cell r="A7945" t="str">
            <v/>
          </cell>
          <cell r="B7945" t="str">
            <v/>
          </cell>
          <cell r="D7945" t="str">
            <v/>
          </cell>
          <cell r="F7945">
            <v>0</v>
          </cell>
          <cell r="G7945">
            <v>0</v>
          </cell>
        </row>
        <row r="7946">
          <cell r="A7946" t="str">
            <v/>
          </cell>
          <cell r="B7946" t="str">
            <v/>
          </cell>
          <cell r="D7946" t="str">
            <v/>
          </cell>
          <cell r="F7946">
            <v>0</v>
          </cell>
          <cell r="G7946">
            <v>0</v>
          </cell>
        </row>
        <row r="7947">
          <cell r="F7947" t="str">
            <v>Total C</v>
          </cell>
          <cell r="G7947">
            <v>0</v>
          </cell>
        </row>
        <row r="7949">
          <cell r="A7949" t="str">
            <v/>
          </cell>
          <cell r="B7949" t="str">
            <v/>
          </cell>
          <cell r="D7949" t="str">
            <v>Costo  Neto</v>
          </cell>
          <cell r="F7949" t="str">
            <v>Total D=A+B+C</v>
          </cell>
          <cell r="G7949">
            <v>0</v>
          </cell>
        </row>
        <row r="7951">
          <cell r="A7951" t="str">
            <v>ANALISIS DE PRECIOS</v>
          </cell>
        </row>
        <row r="7952">
          <cell r="A7952" t="str">
            <v>COMITENTE:</v>
          </cell>
          <cell r="B7952" t="str">
            <v>DIRECCIÓN DE INFRAESTRUCTURA ESCOLAR</v>
          </cell>
        </row>
        <row r="7953">
          <cell r="A7953" t="str">
            <v>CONTRATISTA:</v>
          </cell>
          <cell r="B7953">
            <v>0</v>
          </cell>
        </row>
        <row r="7954">
          <cell r="A7954" t="str">
            <v>OBRA:</v>
          </cell>
          <cell r="B7954" t="str">
            <v>ESCUELA 24 DE SEPTIEMBRE</v>
          </cell>
          <cell r="F7954" t="str">
            <v>PRECIOS A:</v>
          </cell>
          <cell r="G7954">
            <v>0</v>
          </cell>
        </row>
        <row r="7955">
          <cell r="A7955" t="str">
            <v>UBICACIÓN:</v>
          </cell>
          <cell r="B7955" t="str">
            <v>DEPARTAMENTO JACHAL</v>
          </cell>
        </row>
        <row r="7956">
          <cell r="A7956" t="str">
            <v>RUBRO:</v>
          </cell>
          <cell r="B7956" t="str">
            <v/>
          </cell>
          <cell r="C7956" t="str">
            <v/>
          </cell>
        </row>
        <row r="7957">
          <cell r="A7957" t="str">
            <v>ITEM:</v>
          </cell>
          <cell r="B7957" t="str">
            <v/>
          </cell>
          <cell r="C7957" t="str">
            <v/>
          </cell>
          <cell r="F7957" t="str">
            <v>UNIDAD:</v>
          </cell>
          <cell r="G7957" t="str">
            <v/>
          </cell>
        </row>
        <row r="7959">
          <cell r="A7959" t="str">
            <v>DATOS REDETERMINACION</v>
          </cell>
          <cell r="C7959" t="str">
            <v>DESIGNACION</v>
          </cell>
          <cell r="D7959" t="str">
            <v>U</v>
          </cell>
          <cell r="E7959" t="str">
            <v>Cantidad</v>
          </cell>
          <cell r="F7959" t="str">
            <v>$ Unitarios</v>
          </cell>
          <cell r="G7959" t="str">
            <v>$ Parcial</v>
          </cell>
        </row>
        <row r="7960">
          <cell r="A7960" t="str">
            <v>CÓDIGO</v>
          </cell>
          <cell r="B7960" t="str">
            <v>DESCRIPCIÓN</v>
          </cell>
        </row>
        <row r="7961">
          <cell r="C7961" t="str">
            <v>A - MATERIALES</v>
          </cell>
        </row>
        <row r="7962">
          <cell r="A7962" t="str">
            <v/>
          </cell>
          <cell r="B7962" t="str">
            <v/>
          </cell>
          <cell r="D7962" t="str">
            <v/>
          </cell>
          <cell r="F7962">
            <v>0</v>
          </cell>
          <cell r="G7962">
            <v>0</v>
          </cell>
        </row>
        <row r="7963">
          <cell r="A7963" t="str">
            <v/>
          </cell>
          <cell r="B7963" t="str">
            <v/>
          </cell>
          <cell r="D7963" t="str">
            <v/>
          </cell>
          <cell r="F7963">
            <v>0</v>
          </cell>
          <cell r="G7963">
            <v>0</v>
          </cell>
        </row>
        <row r="7964">
          <cell r="A7964" t="str">
            <v/>
          </cell>
          <cell r="B7964" t="str">
            <v/>
          </cell>
          <cell r="D7964" t="str">
            <v/>
          </cell>
          <cell r="F7964">
            <v>0</v>
          </cell>
          <cell r="G7964">
            <v>0</v>
          </cell>
        </row>
        <row r="7965">
          <cell r="A7965" t="str">
            <v/>
          </cell>
          <cell r="B7965" t="str">
            <v/>
          </cell>
          <cell r="D7965" t="str">
            <v/>
          </cell>
          <cell r="F7965">
            <v>0</v>
          </cell>
          <cell r="G7965">
            <v>0</v>
          </cell>
        </row>
        <row r="7966">
          <cell r="A7966" t="str">
            <v/>
          </cell>
          <cell r="B7966" t="str">
            <v/>
          </cell>
          <cell r="D7966" t="str">
            <v/>
          </cell>
          <cell r="F7966">
            <v>0</v>
          </cell>
          <cell r="G7966">
            <v>0</v>
          </cell>
        </row>
        <row r="7967">
          <cell r="A7967" t="str">
            <v/>
          </cell>
          <cell r="B7967" t="str">
            <v/>
          </cell>
          <cell r="D7967" t="str">
            <v/>
          </cell>
          <cell r="F7967">
            <v>0</v>
          </cell>
          <cell r="G7967">
            <v>0</v>
          </cell>
        </row>
        <row r="7968">
          <cell r="A7968" t="str">
            <v/>
          </cell>
          <cell r="B7968" t="str">
            <v/>
          </cell>
          <cell r="D7968" t="str">
            <v/>
          </cell>
          <cell r="F7968">
            <v>0</v>
          </cell>
          <cell r="G7968">
            <v>0</v>
          </cell>
        </row>
        <row r="7969">
          <cell r="A7969" t="str">
            <v/>
          </cell>
          <cell r="B7969" t="str">
            <v/>
          </cell>
          <cell r="D7969" t="str">
            <v/>
          </cell>
          <cell r="F7969">
            <v>0</v>
          </cell>
          <cell r="G7969">
            <v>0</v>
          </cell>
        </row>
        <row r="7970">
          <cell r="A7970" t="str">
            <v/>
          </cell>
          <cell r="B7970" t="str">
            <v/>
          </cell>
          <cell r="D7970" t="str">
            <v/>
          </cell>
          <cell r="F7970">
            <v>0</v>
          </cell>
          <cell r="G7970">
            <v>0</v>
          </cell>
        </row>
        <row r="7971">
          <cell r="A7971" t="str">
            <v/>
          </cell>
          <cell r="B7971" t="str">
            <v/>
          </cell>
          <cell r="D7971" t="str">
            <v/>
          </cell>
          <cell r="F7971">
            <v>0</v>
          </cell>
          <cell r="G7971">
            <v>0</v>
          </cell>
        </row>
        <row r="7972">
          <cell r="A7972" t="str">
            <v/>
          </cell>
          <cell r="B7972" t="str">
            <v/>
          </cell>
          <cell r="D7972" t="str">
            <v/>
          </cell>
          <cell r="F7972">
            <v>0</v>
          </cell>
          <cell r="G7972">
            <v>0</v>
          </cell>
        </row>
        <row r="7973">
          <cell r="A7973" t="str">
            <v/>
          </cell>
          <cell r="B7973" t="str">
            <v/>
          </cell>
          <cell r="D7973" t="str">
            <v/>
          </cell>
          <cell r="F7973">
            <v>0</v>
          </cell>
          <cell r="G7973">
            <v>0</v>
          </cell>
        </row>
        <row r="7974">
          <cell r="A7974" t="str">
            <v/>
          </cell>
          <cell r="B7974" t="str">
            <v/>
          </cell>
          <cell r="D7974" t="str">
            <v/>
          </cell>
          <cell r="F7974">
            <v>0</v>
          </cell>
          <cell r="G7974">
            <v>0</v>
          </cell>
        </row>
        <row r="7975">
          <cell r="A7975" t="str">
            <v/>
          </cell>
          <cell r="B7975" t="str">
            <v/>
          </cell>
          <cell r="D7975" t="str">
            <v/>
          </cell>
          <cell r="F7975">
            <v>0</v>
          </cell>
          <cell r="G7975">
            <v>0</v>
          </cell>
        </row>
        <row r="7976">
          <cell r="F7976" t="str">
            <v>Total A</v>
          </cell>
          <cell r="G7976">
            <v>0</v>
          </cell>
        </row>
        <row r="7977">
          <cell r="C7977" t="str">
            <v>B - MANO DE OBRA</v>
          </cell>
        </row>
        <row r="7978">
          <cell r="A7978" t="str">
            <v/>
          </cell>
          <cell r="B7978" t="str">
            <v/>
          </cell>
          <cell r="D7978" t="str">
            <v/>
          </cell>
          <cell r="F7978">
            <v>0</v>
          </cell>
          <cell r="G7978">
            <v>0</v>
          </cell>
        </row>
        <row r="7979">
          <cell r="A7979" t="str">
            <v/>
          </cell>
          <cell r="B7979" t="str">
            <v/>
          </cell>
          <cell r="D7979" t="str">
            <v/>
          </cell>
          <cell r="F7979">
            <v>0</v>
          </cell>
          <cell r="G7979">
            <v>0</v>
          </cell>
        </row>
        <row r="7980">
          <cell r="A7980" t="str">
            <v/>
          </cell>
          <cell r="B7980" t="str">
            <v/>
          </cell>
          <cell r="D7980" t="str">
            <v/>
          </cell>
          <cell r="F7980">
            <v>0</v>
          </cell>
          <cell r="G7980">
            <v>0</v>
          </cell>
        </row>
        <row r="7981">
          <cell r="A7981" t="str">
            <v/>
          </cell>
          <cell r="B7981" t="str">
            <v/>
          </cell>
          <cell r="D7981" t="str">
            <v/>
          </cell>
          <cell r="F7981">
            <v>0</v>
          </cell>
          <cell r="G7981">
            <v>0</v>
          </cell>
        </row>
        <row r="7982">
          <cell r="A7982" t="str">
            <v/>
          </cell>
          <cell r="B7982" t="str">
            <v/>
          </cell>
          <cell r="D7982" t="str">
            <v/>
          </cell>
          <cell r="F7982">
            <v>0</v>
          </cell>
          <cell r="G7982">
            <v>0</v>
          </cell>
        </row>
        <row r="7983">
          <cell r="A7983" t="str">
            <v/>
          </cell>
          <cell r="B7983" t="str">
            <v/>
          </cell>
          <cell r="D7983" t="str">
            <v/>
          </cell>
          <cell r="F7983">
            <v>0</v>
          </cell>
          <cell r="G7983">
            <v>0</v>
          </cell>
        </row>
        <row r="7984">
          <cell r="A7984" t="str">
            <v/>
          </cell>
          <cell r="B7984" t="str">
            <v/>
          </cell>
          <cell r="D7984" t="str">
            <v/>
          </cell>
          <cell r="F7984">
            <v>0</v>
          </cell>
          <cell r="G7984">
            <v>0</v>
          </cell>
        </row>
        <row r="7985">
          <cell r="A7985" t="str">
            <v/>
          </cell>
          <cell r="B7985" t="str">
            <v/>
          </cell>
          <cell r="D7985" t="str">
            <v/>
          </cell>
          <cell r="F7985">
            <v>0</v>
          </cell>
          <cell r="G7985">
            <v>0</v>
          </cell>
        </row>
        <row r="7986">
          <cell r="F7986" t="str">
            <v>Total B</v>
          </cell>
          <cell r="G7986">
            <v>0</v>
          </cell>
        </row>
        <row r="7987">
          <cell r="C7987" t="str">
            <v>C - EQUIPOS</v>
          </cell>
        </row>
        <row r="7988">
          <cell r="A7988" t="str">
            <v/>
          </cell>
          <cell r="B7988" t="str">
            <v/>
          </cell>
          <cell r="D7988" t="str">
            <v/>
          </cell>
          <cell r="F7988">
            <v>0</v>
          </cell>
          <cell r="G7988">
            <v>0</v>
          </cell>
        </row>
        <row r="7989">
          <cell r="A7989" t="str">
            <v/>
          </cell>
          <cell r="B7989" t="str">
            <v/>
          </cell>
          <cell r="D7989" t="str">
            <v/>
          </cell>
          <cell r="F7989">
            <v>0</v>
          </cell>
          <cell r="G7989">
            <v>0</v>
          </cell>
        </row>
        <row r="7990">
          <cell r="A7990" t="str">
            <v/>
          </cell>
          <cell r="B7990" t="str">
            <v/>
          </cell>
          <cell r="D7990" t="str">
            <v/>
          </cell>
          <cell r="F7990">
            <v>0</v>
          </cell>
          <cell r="G7990">
            <v>0</v>
          </cell>
        </row>
        <row r="7991">
          <cell r="A7991" t="str">
            <v/>
          </cell>
          <cell r="B7991" t="str">
            <v/>
          </cell>
          <cell r="D7991" t="str">
            <v/>
          </cell>
          <cell r="F7991">
            <v>0</v>
          </cell>
          <cell r="G7991">
            <v>0</v>
          </cell>
        </row>
        <row r="7992">
          <cell r="A7992" t="str">
            <v/>
          </cell>
          <cell r="B7992" t="str">
            <v/>
          </cell>
          <cell r="D7992" t="str">
            <v/>
          </cell>
          <cell r="F7992">
            <v>0</v>
          </cell>
          <cell r="G7992">
            <v>0</v>
          </cell>
        </row>
        <row r="7993">
          <cell r="A7993" t="str">
            <v/>
          </cell>
          <cell r="B7993" t="str">
            <v/>
          </cell>
          <cell r="D7993" t="str">
            <v/>
          </cell>
          <cell r="F7993">
            <v>0</v>
          </cell>
          <cell r="G7993">
            <v>0</v>
          </cell>
        </row>
        <row r="7994">
          <cell r="A7994" t="str">
            <v/>
          </cell>
          <cell r="B7994" t="str">
            <v/>
          </cell>
          <cell r="D7994" t="str">
            <v/>
          </cell>
          <cell r="F7994">
            <v>0</v>
          </cell>
          <cell r="G7994">
            <v>0</v>
          </cell>
        </row>
        <row r="7995">
          <cell r="A7995" t="str">
            <v/>
          </cell>
          <cell r="B7995" t="str">
            <v/>
          </cell>
          <cell r="D7995" t="str">
            <v/>
          </cell>
          <cell r="F7995">
            <v>0</v>
          </cell>
          <cell r="G7995">
            <v>0</v>
          </cell>
        </row>
        <row r="7996">
          <cell r="A7996" t="str">
            <v/>
          </cell>
          <cell r="B7996" t="str">
            <v/>
          </cell>
          <cell r="D7996" t="str">
            <v/>
          </cell>
          <cell r="F7996">
            <v>0</v>
          </cell>
          <cell r="G7996">
            <v>0</v>
          </cell>
        </row>
        <row r="7997">
          <cell r="F7997" t="str">
            <v>Total C</v>
          </cell>
          <cell r="G7997">
            <v>0</v>
          </cell>
        </row>
        <row r="7999">
          <cell r="A7999" t="str">
            <v/>
          </cell>
          <cell r="B7999" t="str">
            <v/>
          </cell>
          <cell r="D7999" t="str">
            <v>Costo  Neto</v>
          </cell>
          <cell r="F7999" t="str">
            <v>Total D=A+B+C</v>
          </cell>
          <cell r="G7999">
            <v>0</v>
          </cell>
        </row>
        <row r="8001">
          <cell r="A8001" t="str">
            <v>ANALISIS DE PRECIOS</v>
          </cell>
        </row>
        <row r="8002">
          <cell r="A8002" t="str">
            <v>COMITENTE:</v>
          </cell>
          <cell r="B8002" t="str">
            <v>DIRECCIÓN DE INFRAESTRUCTURA ESCOLAR</v>
          </cell>
        </row>
        <row r="8003">
          <cell r="A8003" t="str">
            <v>CONTRATISTA:</v>
          </cell>
          <cell r="B8003">
            <v>0</v>
          </cell>
        </row>
        <row r="8004">
          <cell r="A8004" t="str">
            <v>OBRA:</v>
          </cell>
          <cell r="B8004" t="str">
            <v>ESCUELA 24 DE SEPTIEMBRE</v>
          </cell>
          <cell r="F8004" t="str">
            <v>PRECIOS A:</v>
          </cell>
          <cell r="G8004">
            <v>0</v>
          </cell>
        </row>
        <row r="8005">
          <cell r="A8005" t="str">
            <v>UBICACIÓN:</v>
          </cell>
          <cell r="B8005" t="str">
            <v>DEPARTAMENTO JACHAL</v>
          </cell>
        </row>
        <row r="8006">
          <cell r="A8006" t="str">
            <v>RUBRO:</v>
          </cell>
          <cell r="B8006" t="str">
            <v/>
          </cell>
          <cell r="C8006" t="str">
            <v/>
          </cell>
        </row>
        <row r="8007">
          <cell r="A8007" t="str">
            <v>ITEM:</v>
          </cell>
          <cell r="B8007" t="str">
            <v/>
          </cell>
          <cell r="C8007" t="str">
            <v/>
          </cell>
          <cell r="F8007" t="str">
            <v>UNIDAD:</v>
          </cell>
          <cell r="G8007" t="str">
            <v/>
          </cell>
        </row>
        <row r="8009">
          <cell r="A8009" t="str">
            <v>DATOS REDETERMINACION</v>
          </cell>
          <cell r="C8009" t="str">
            <v>DESIGNACION</v>
          </cell>
          <cell r="D8009" t="str">
            <v>U</v>
          </cell>
          <cell r="E8009" t="str">
            <v>Cantidad</v>
          </cell>
          <cell r="F8009" t="str">
            <v>$ Unitarios</v>
          </cell>
          <cell r="G8009" t="str">
            <v>$ Parcial</v>
          </cell>
        </row>
        <row r="8010">
          <cell r="A8010" t="str">
            <v>CÓDIGO</v>
          </cell>
          <cell r="B8010" t="str">
            <v>DESCRIPCIÓN</v>
          </cell>
        </row>
        <row r="8011">
          <cell r="C8011" t="str">
            <v>A - MATERIALES</v>
          </cell>
        </row>
        <row r="8012">
          <cell r="A8012" t="str">
            <v/>
          </cell>
          <cell r="B8012" t="str">
            <v/>
          </cell>
          <cell r="D8012" t="str">
            <v/>
          </cell>
          <cell r="F8012">
            <v>0</v>
          </cell>
          <cell r="G8012">
            <v>0</v>
          </cell>
        </row>
        <row r="8013">
          <cell r="A8013" t="str">
            <v/>
          </cell>
          <cell r="B8013" t="str">
            <v/>
          </cell>
          <cell r="D8013" t="str">
            <v/>
          </cell>
          <cell r="F8013">
            <v>0</v>
          </cell>
          <cell r="G8013">
            <v>0</v>
          </cell>
        </row>
        <row r="8014">
          <cell r="A8014" t="str">
            <v/>
          </cell>
          <cell r="B8014" t="str">
            <v/>
          </cell>
          <cell r="D8014" t="str">
            <v/>
          </cell>
          <cell r="F8014">
            <v>0</v>
          </cell>
          <cell r="G8014">
            <v>0</v>
          </cell>
        </row>
        <row r="8015">
          <cell r="A8015" t="str">
            <v/>
          </cell>
          <cell r="B8015" t="str">
            <v/>
          </cell>
          <cell r="D8015" t="str">
            <v/>
          </cell>
          <cell r="F8015">
            <v>0</v>
          </cell>
          <cell r="G8015">
            <v>0</v>
          </cell>
        </row>
        <row r="8016">
          <cell r="A8016" t="str">
            <v/>
          </cell>
          <cell r="B8016" t="str">
            <v/>
          </cell>
          <cell r="D8016" t="str">
            <v/>
          </cell>
          <cell r="F8016">
            <v>0</v>
          </cell>
          <cell r="G8016">
            <v>0</v>
          </cell>
        </row>
        <row r="8017">
          <cell r="A8017" t="str">
            <v/>
          </cell>
          <cell r="B8017" t="str">
            <v/>
          </cell>
          <cell r="D8017" t="str">
            <v/>
          </cell>
          <cell r="F8017">
            <v>0</v>
          </cell>
          <cell r="G8017">
            <v>0</v>
          </cell>
        </row>
        <row r="8018">
          <cell r="A8018" t="str">
            <v/>
          </cell>
          <cell r="B8018" t="str">
            <v/>
          </cell>
          <cell r="D8018" t="str">
            <v/>
          </cell>
          <cell r="F8018">
            <v>0</v>
          </cell>
          <cell r="G8018">
            <v>0</v>
          </cell>
        </row>
        <row r="8019">
          <cell r="A8019" t="str">
            <v/>
          </cell>
          <cell r="B8019" t="str">
            <v/>
          </cell>
          <cell r="D8019" t="str">
            <v/>
          </cell>
          <cell r="F8019">
            <v>0</v>
          </cell>
          <cell r="G8019">
            <v>0</v>
          </cell>
        </row>
        <row r="8020">
          <cell r="A8020" t="str">
            <v/>
          </cell>
          <cell r="B8020" t="str">
            <v/>
          </cell>
          <cell r="D8020" t="str">
            <v/>
          </cell>
          <cell r="F8020">
            <v>0</v>
          </cell>
          <cell r="G8020">
            <v>0</v>
          </cell>
        </row>
        <row r="8021">
          <cell r="A8021" t="str">
            <v/>
          </cell>
          <cell r="B8021" t="str">
            <v/>
          </cell>
          <cell r="D8021" t="str">
            <v/>
          </cell>
          <cell r="F8021">
            <v>0</v>
          </cell>
          <cell r="G8021">
            <v>0</v>
          </cell>
        </row>
        <row r="8022">
          <cell r="A8022" t="str">
            <v/>
          </cell>
          <cell r="B8022" t="str">
            <v/>
          </cell>
          <cell r="D8022" t="str">
            <v/>
          </cell>
          <cell r="F8022">
            <v>0</v>
          </cell>
          <cell r="G8022">
            <v>0</v>
          </cell>
        </row>
        <row r="8023">
          <cell r="A8023" t="str">
            <v/>
          </cell>
          <cell r="B8023" t="str">
            <v/>
          </cell>
          <cell r="D8023" t="str">
            <v/>
          </cell>
          <cell r="F8023">
            <v>0</v>
          </cell>
          <cell r="G8023">
            <v>0</v>
          </cell>
        </row>
        <row r="8024">
          <cell r="A8024" t="str">
            <v/>
          </cell>
          <cell r="B8024" t="str">
            <v/>
          </cell>
          <cell r="D8024" t="str">
            <v/>
          </cell>
          <cell r="F8024">
            <v>0</v>
          </cell>
          <cell r="G8024">
            <v>0</v>
          </cell>
        </row>
        <row r="8025">
          <cell r="A8025" t="str">
            <v/>
          </cell>
          <cell r="B8025" t="str">
            <v/>
          </cell>
          <cell r="D8025" t="str">
            <v/>
          </cell>
          <cell r="F8025">
            <v>0</v>
          </cell>
          <cell r="G8025">
            <v>0</v>
          </cell>
        </row>
        <row r="8026">
          <cell r="F8026" t="str">
            <v>Total A</v>
          </cell>
          <cell r="G8026">
            <v>0</v>
          </cell>
        </row>
        <row r="8027">
          <cell r="C8027" t="str">
            <v>B - MANO DE OBRA</v>
          </cell>
        </row>
        <row r="8028">
          <cell r="A8028" t="str">
            <v/>
          </cell>
          <cell r="B8028" t="str">
            <v/>
          </cell>
          <cell r="D8028" t="str">
            <v/>
          </cell>
          <cell r="F8028">
            <v>0</v>
          </cell>
          <cell r="G8028">
            <v>0</v>
          </cell>
        </row>
        <row r="8029">
          <cell r="A8029" t="str">
            <v/>
          </cell>
          <cell r="B8029" t="str">
            <v/>
          </cell>
          <cell r="D8029" t="str">
            <v/>
          </cell>
          <cell r="F8029">
            <v>0</v>
          </cell>
          <cell r="G8029">
            <v>0</v>
          </cell>
        </row>
        <row r="8030">
          <cell r="A8030" t="str">
            <v/>
          </cell>
          <cell r="B8030" t="str">
            <v/>
          </cell>
          <cell r="D8030" t="str">
            <v/>
          </cell>
          <cell r="F8030">
            <v>0</v>
          </cell>
          <cell r="G8030">
            <v>0</v>
          </cell>
        </row>
        <row r="8031">
          <cell r="A8031" t="str">
            <v/>
          </cell>
          <cell r="B8031" t="str">
            <v/>
          </cell>
          <cell r="D8031" t="str">
            <v/>
          </cell>
          <cell r="F8031">
            <v>0</v>
          </cell>
          <cell r="G8031">
            <v>0</v>
          </cell>
        </row>
        <row r="8032">
          <cell r="A8032" t="str">
            <v/>
          </cell>
          <cell r="B8032" t="str">
            <v/>
          </cell>
          <cell r="D8032" t="str">
            <v/>
          </cell>
          <cell r="F8032">
            <v>0</v>
          </cell>
          <cell r="G8032">
            <v>0</v>
          </cell>
        </row>
        <row r="8033">
          <cell r="A8033" t="str">
            <v/>
          </cell>
          <cell r="B8033" t="str">
            <v/>
          </cell>
          <cell r="D8033" t="str">
            <v/>
          </cell>
          <cell r="F8033">
            <v>0</v>
          </cell>
          <cell r="G8033">
            <v>0</v>
          </cell>
        </row>
        <row r="8034">
          <cell r="A8034" t="str">
            <v/>
          </cell>
          <cell r="B8034" t="str">
            <v/>
          </cell>
          <cell r="D8034" t="str">
            <v/>
          </cell>
          <cell r="F8034">
            <v>0</v>
          </cell>
          <cell r="G8034">
            <v>0</v>
          </cell>
        </row>
        <row r="8035">
          <cell r="A8035" t="str">
            <v/>
          </cell>
          <cell r="B8035" t="str">
            <v/>
          </cell>
          <cell r="D8035" t="str">
            <v/>
          </cell>
          <cell r="F8035">
            <v>0</v>
          </cell>
          <cell r="G8035">
            <v>0</v>
          </cell>
        </row>
        <row r="8036">
          <cell r="F8036" t="str">
            <v>Total B</v>
          </cell>
          <cell r="G8036">
            <v>0</v>
          </cell>
        </row>
        <row r="8037">
          <cell r="C8037" t="str">
            <v>C - EQUIPOS</v>
          </cell>
        </row>
        <row r="8038">
          <cell r="A8038" t="str">
            <v/>
          </cell>
          <cell r="B8038" t="str">
            <v/>
          </cell>
          <cell r="D8038" t="str">
            <v/>
          </cell>
          <cell r="F8038">
            <v>0</v>
          </cell>
          <cell r="G8038">
            <v>0</v>
          </cell>
        </row>
        <row r="8039">
          <cell r="A8039" t="str">
            <v/>
          </cell>
          <cell r="B8039" t="str">
            <v/>
          </cell>
          <cell r="D8039" t="str">
            <v/>
          </cell>
          <cell r="F8039">
            <v>0</v>
          </cell>
          <cell r="G8039">
            <v>0</v>
          </cell>
        </row>
        <row r="8040">
          <cell r="A8040" t="str">
            <v/>
          </cell>
          <cell r="B8040" t="str">
            <v/>
          </cell>
          <cell r="D8040" t="str">
            <v/>
          </cell>
          <cell r="F8040">
            <v>0</v>
          </cell>
          <cell r="G8040">
            <v>0</v>
          </cell>
        </row>
        <row r="8041">
          <cell r="A8041" t="str">
            <v/>
          </cell>
          <cell r="B8041" t="str">
            <v/>
          </cell>
          <cell r="D8041" t="str">
            <v/>
          </cell>
          <cell r="F8041">
            <v>0</v>
          </cell>
          <cell r="G8041">
            <v>0</v>
          </cell>
        </row>
        <row r="8042">
          <cell r="A8042" t="str">
            <v/>
          </cell>
          <cell r="B8042" t="str">
            <v/>
          </cell>
          <cell r="D8042" t="str">
            <v/>
          </cell>
          <cell r="F8042">
            <v>0</v>
          </cell>
          <cell r="G8042">
            <v>0</v>
          </cell>
        </row>
        <row r="8043">
          <cell r="A8043" t="str">
            <v/>
          </cell>
          <cell r="B8043" t="str">
            <v/>
          </cell>
          <cell r="D8043" t="str">
            <v/>
          </cell>
          <cell r="F8043">
            <v>0</v>
          </cell>
          <cell r="G8043">
            <v>0</v>
          </cell>
        </row>
        <row r="8044">
          <cell r="A8044" t="str">
            <v/>
          </cell>
          <cell r="B8044" t="str">
            <v/>
          </cell>
          <cell r="D8044" t="str">
            <v/>
          </cell>
          <cell r="F8044">
            <v>0</v>
          </cell>
          <cell r="G8044">
            <v>0</v>
          </cell>
        </row>
        <row r="8045">
          <cell r="A8045" t="str">
            <v/>
          </cell>
          <cell r="B8045" t="str">
            <v/>
          </cell>
          <cell r="D8045" t="str">
            <v/>
          </cell>
          <cell r="F8045">
            <v>0</v>
          </cell>
          <cell r="G8045">
            <v>0</v>
          </cell>
        </row>
        <row r="8046">
          <cell r="A8046" t="str">
            <v/>
          </cell>
          <cell r="B8046" t="str">
            <v/>
          </cell>
          <cell r="D8046" t="str">
            <v/>
          </cell>
          <cell r="F8046">
            <v>0</v>
          </cell>
          <cell r="G8046">
            <v>0</v>
          </cell>
        </row>
        <row r="8047">
          <cell r="F8047" t="str">
            <v>Total C</v>
          </cell>
          <cell r="G8047">
            <v>0</v>
          </cell>
        </row>
        <row r="8049">
          <cell r="A8049" t="str">
            <v/>
          </cell>
          <cell r="B8049" t="str">
            <v/>
          </cell>
          <cell r="D8049" t="str">
            <v>Costo  Neto</v>
          </cell>
          <cell r="F8049" t="str">
            <v>Total D=A+B+C</v>
          </cell>
          <cell r="G8049">
            <v>0</v>
          </cell>
        </row>
        <row r="8051">
          <cell r="A8051" t="str">
            <v>ANALISIS DE PRECIOS</v>
          </cell>
        </row>
        <row r="8052">
          <cell r="A8052" t="str">
            <v>COMITENTE:</v>
          </cell>
          <cell r="B8052" t="str">
            <v>DIRECCIÓN DE INFRAESTRUCTURA ESCOLAR</v>
          </cell>
        </row>
        <row r="8053">
          <cell r="A8053" t="str">
            <v>CONTRATISTA:</v>
          </cell>
          <cell r="B8053">
            <v>0</v>
          </cell>
        </row>
        <row r="8054">
          <cell r="A8054" t="str">
            <v>OBRA:</v>
          </cell>
          <cell r="B8054" t="str">
            <v>ESCUELA 24 DE SEPTIEMBRE</v>
          </cell>
          <cell r="F8054" t="str">
            <v>PRECIOS A:</v>
          </cell>
          <cell r="G8054">
            <v>0</v>
          </cell>
        </row>
        <row r="8055">
          <cell r="A8055" t="str">
            <v>UBICACIÓN:</v>
          </cell>
          <cell r="B8055" t="str">
            <v>DEPARTAMENTO JACHAL</v>
          </cell>
        </row>
        <row r="8056">
          <cell r="A8056" t="str">
            <v>RUBRO:</v>
          </cell>
          <cell r="B8056" t="str">
            <v/>
          </cell>
          <cell r="C8056" t="str">
            <v/>
          </cell>
        </row>
        <row r="8057">
          <cell r="A8057" t="str">
            <v>ITEM:</v>
          </cell>
          <cell r="B8057" t="str">
            <v/>
          </cell>
          <cell r="C8057" t="str">
            <v/>
          </cell>
          <cell r="F8057" t="str">
            <v>UNIDAD:</v>
          </cell>
          <cell r="G8057" t="str">
            <v/>
          </cell>
        </row>
        <row r="8059">
          <cell r="A8059" t="str">
            <v>DATOS REDETERMINACION</v>
          </cell>
          <cell r="C8059" t="str">
            <v>DESIGNACION</v>
          </cell>
          <cell r="D8059" t="str">
            <v>U</v>
          </cell>
          <cell r="E8059" t="str">
            <v>Cantidad</v>
          </cell>
          <cell r="F8059" t="str">
            <v>$ Unitarios</v>
          </cell>
          <cell r="G8059" t="str">
            <v>$ Parcial</v>
          </cell>
        </row>
        <row r="8060">
          <cell r="A8060" t="str">
            <v>CÓDIGO</v>
          </cell>
          <cell r="B8060" t="str">
            <v>DESCRIPCIÓN</v>
          </cell>
        </row>
        <row r="8061">
          <cell r="C8061" t="str">
            <v>A - MATERIALES</v>
          </cell>
        </row>
        <row r="8062">
          <cell r="A8062" t="str">
            <v/>
          </cell>
          <cell r="B8062" t="str">
            <v/>
          </cell>
          <cell r="D8062" t="str">
            <v/>
          </cell>
          <cell r="F8062">
            <v>0</v>
          </cell>
          <cell r="G8062">
            <v>0</v>
          </cell>
        </row>
        <row r="8063">
          <cell r="A8063" t="str">
            <v/>
          </cell>
          <cell r="B8063" t="str">
            <v/>
          </cell>
          <cell r="D8063" t="str">
            <v/>
          </cell>
          <cell r="F8063">
            <v>0</v>
          </cell>
          <cell r="G8063">
            <v>0</v>
          </cell>
        </row>
        <row r="8064">
          <cell r="A8064" t="str">
            <v/>
          </cell>
          <cell r="B8064" t="str">
            <v/>
          </cell>
          <cell r="D8064" t="str">
            <v/>
          </cell>
          <cell r="F8064">
            <v>0</v>
          </cell>
          <cell r="G8064">
            <v>0</v>
          </cell>
        </row>
        <row r="8065">
          <cell r="A8065" t="str">
            <v/>
          </cell>
          <cell r="B8065" t="str">
            <v/>
          </cell>
          <cell r="D8065" t="str">
            <v/>
          </cell>
          <cell r="F8065">
            <v>0</v>
          </cell>
          <cell r="G8065">
            <v>0</v>
          </cell>
        </row>
        <row r="8066">
          <cell r="A8066" t="str">
            <v/>
          </cell>
          <cell r="B8066" t="str">
            <v/>
          </cell>
          <cell r="D8066" t="str">
            <v/>
          </cell>
          <cell r="F8066">
            <v>0</v>
          </cell>
          <cell r="G8066">
            <v>0</v>
          </cell>
        </row>
        <row r="8067">
          <cell r="A8067" t="str">
            <v/>
          </cell>
          <cell r="B8067" t="str">
            <v/>
          </cell>
          <cell r="D8067" t="str">
            <v/>
          </cell>
          <cell r="F8067">
            <v>0</v>
          </cell>
          <cell r="G8067">
            <v>0</v>
          </cell>
        </row>
        <row r="8068">
          <cell r="A8068" t="str">
            <v/>
          </cell>
          <cell r="B8068" t="str">
            <v/>
          </cell>
          <cell r="D8068" t="str">
            <v/>
          </cell>
          <cell r="F8068">
            <v>0</v>
          </cell>
          <cell r="G8068">
            <v>0</v>
          </cell>
        </row>
        <row r="8069">
          <cell r="A8069" t="str">
            <v/>
          </cell>
          <cell r="B8069" t="str">
            <v/>
          </cell>
          <cell r="D8069" t="str">
            <v/>
          </cell>
          <cell r="F8069">
            <v>0</v>
          </cell>
          <cell r="G8069">
            <v>0</v>
          </cell>
        </row>
        <row r="8070">
          <cell r="A8070" t="str">
            <v/>
          </cell>
          <cell r="B8070" t="str">
            <v/>
          </cell>
          <cell r="D8070" t="str">
            <v/>
          </cell>
          <cell r="F8070">
            <v>0</v>
          </cell>
          <cell r="G8070">
            <v>0</v>
          </cell>
        </row>
        <row r="8071">
          <cell r="A8071" t="str">
            <v/>
          </cell>
          <cell r="B8071" t="str">
            <v/>
          </cell>
          <cell r="D8071" t="str">
            <v/>
          </cell>
          <cell r="F8071">
            <v>0</v>
          </cell>
          <cell r="G8071">
            <v>0</v>
          </cell>
        </row>
        <row r="8072">
          <cell r="A8072" t="str">
            <v/>
          </cell>
          <cell r="B8072" t="str">
            <v/>
          </cell>
          <cell r="D8072" t="str">
            <v/>
          </cell>
          <cell r="F8072">
            <v>0</v>
          </cell>
          <cell r="G8072">
            <v>0</v>
          </cell>
        </row>
        <row r="8073">
          <cell r="A8073" t="str">
            <v/>
          </cell>
          <cell r="B8073" t="str">
            <v/>
          </cell>
          <cell r="D8073" t="str">
            <v/>
          </cell>
          <cell r="F8073">
            <v>0</v>
          </cell>
          <cell r="G8073">
            <v>0</v>
          </cell>
        </row>
        <row r="8074">
          <cell r="A8074" t="str">
            <v/>
          </cell>
          <cell r="B8074" t="str">
            <v/>
          </cell>
          <cell r="D8074" t="str">
            <v/>
          </cell>
          <cell r="F8074">
            <v>0</v>
          </cell>
          <cell r="G8074">
            <v>0</v>
          </cell>
        </row>
        <row r="8075">
          <cell r="A8075" t="str">
            <v/>
          </cell>
          <cell r="B8075" t="str">
            <v/>
          </cell>
          <cell r="D8075" t="str">
            <v/>
          </cell>
          <cell r="F8075">
            <v>0</v>
          </cell>
          <cell r="G8075">
            <v>0</v>
          </cell>
        </row>
        <row r="8076">
          <cell r="F8076" t="str">
            <v>Total A</v>
          </cell>
          <cell r="G8076">
            <v>0</v>
          </cell>
        </row>
        <row r="8077">
          <cell r="C8077" t="str">
            <v>B - MANO DE OBRA</v>
          </cell>
        </row>
        <row r="8078">
          <cell r="A8078" t="str">
            <v/>
          </cell>
          <cell r="B8078" t="str">
            <v/>
          </cell>
          <cell r="D8078" t="str">
            <v/>
          </cell>
          <cell r="F8078">
            <v>0</v>
          </cell>
          <cell r="G8078">
            <v>0</v>
          </cell>
        </row>
        <row r="8079">
          <cell r="A8079" t="str">
            <v/>
          </cell>
          <cell r="B8079" t="str">
            <v/>
          </cell>
          <cell r="D8079" t="str">
            <v/>
          </cell>
          <cell r="F8079">
            <v>0</v>
          </cell>
          <cell r="G8079">
            <v>0</v>
          </cell>
        </row>
        <row r="8080">
          <cell r="A8080" t="str">
            <v/>
          </cell>
          <cell r="B8080" t="str">
            <v/>
          </cell>
          <cell r="D8080" t="str">
            <v/>
          </cell>
          <cell r="F8080">
            <v>0</v>
          </cell>
          <cell r="G8080">
            <v>0</v>
          </cell>
        </row>
        <row r="8081">
          <cell r="A8081" t="str">
            <v/>
          </cell>
          <cell r="B8081" t="str">
            <v/>
          </cell>
          <cell r="D8081" t="str">
            <v/>
          </cell>
          <cell r="F8081">
            <v>0</v>
          </cell>
          <cell r="G8081">
            <v>0</v>
          </cell>
        </row>
        <row r="8082">
          <cell r="A8082" t="str">
            <v/>
          </cell>
          <cell r="B8082" t="str">
            <v/>
          </cell>
          <cell r="D8082" t="str">
            <v/>
          </cell>
          <cell r="F8082">
            <v>0</v>
          </cell>
          <cell r="G8082">
            <v>0</v>
          </cell>
        </row>
        <row r="8083">
          <cell r="A8083" t="str">
            <v/>
          </cell>
          <cell r="B8083" t="str">
            <v/>
          </cell>
          <cell r="D8083" t="str">
            <v/>
          </cell>
          <cell r="F8083">
            <v>0</v>
          </cell>
          <cell r="G8083">
            <v>0</v>
          </cell>
        </row>
        <row r="8084">
          <cell r="A8084" t="str">
            <v/>
          </cell>
          <cell r="B8084" t="str">
            <v/>
          </cell>
          <cell r="D8084" t="str">
            <v/>
          </cell>
          <cell r="F8084">
            <v>0</v>
          </cell>
          <cell r="G8084">
            <v>0</v>
          </cell>
        </row>
        <row r="8085">
          <cell r="A8085" t="str">
            <v/>
          </cell>
          <cell r="B8085" t="str">
            <v/>
          </cell>
          <cell r="D8085" t="str">
            <v/>
          </cell>
          <cell r="F8085">
            <v>0</v>
          </cell>
          <cell r="G8085">
            <v>0</v>
          </cell>
        </row>
        <row r="8086">
          <cell r="F8086" t="str">
            <v>Total B</v>
          </cell>
          <cell r="G8086">
            <v>0</v>
          </cell>
        </row>
        <row r="8087">
          <cell r="C8087" t="str">
            <v>C - EQUIPOS</v>
          </cell>
        </row>
        <row r="8088">
          <cell r="A8088" t="str">
            <v/>
          </cell>
          <cell r="B8088" t="str">
            <v/>
          </cell>
          <cell r="D8088" t="str">
            <v/>
          </cell>
          <cell r="F8088">
            <v>0</v>
          </cell>
          <cell r="G8088">
            <v>0</v>
          </cell>
        </row>
        <row r="8089">
          <cell r="A8089" t="str">
            <v/>
          </cell>
          <cell r="B8089" t="str">
            <v/>
          </cell>
          <cell r="D8089" t="str">
            <v/>
          </cell>
          <cell r="F8089">
            <v>0</v>
          </cell>
          <cell r="G8089">
            <v>0</v>
          </cell>
        </row>
        <row r="8090">
          <cell r="A8090" t="str">
            <v/>
          </cell>
          <cell r="B8090" t="str">
            <v/>
          </cell>
          <cell r="D8090" t="str">
            <v/>
          </cell>
          <cell r="F8090">
            <v>0</v>
          </cell>
          <cell r="G8090">
            <v>0</v>
          </cell>
        </row>
        <row r="8091">
          <cell r="A8091" t="str">
            <v/>
          </cell>
          <cell r="B8091" t="str">
            <v/>
          </cell>
          <cell r="D8091" t="str">
            <v/>
          </cell>
          <cell r="F8091">
            <v>0</v>
          </cell>
          <cell r="G8091">
            <v>0</v>
          </cell>
        </row>
        <row r="8092">
          <cell r="A8092" t="str">
            <v/>
          </cell>
          <cell r="B8092" t="str">
            <v/>
          </cell>
          <cell r="D8092" t="str">
            <v/>
          </cell>
          <cell r="F8092">
            <v>0</v>
          </cell>
          <cell r="G8092">
            <v>0</v>
          </cell>
        </row>
        <row r="8093">
          <cell r="A8093" t="str">
            <v/>
          </cell>
          <cell r="B8093" t="str">
            <v/>
          </cell>
          <cell r="D8093" t="str">
            <v/>
          </cell>
          <cell r="F8093">
            <v>0</v>
          </cell>
          <cell r="G8093">
            <v>0</v>
          </cell>
        </row>
        <row r="8094">
          <cell r="A8094" t="str">
            <v/>
          </cell>
          <cell r="B8094" t="str">
            <v/>
          </cell>
          <cell r="D8094" t="str">
            <v/>
          </cell>
          <cell r="F8094">
            <v>0</v>
          </cell>
          <cell r="G8094">
            <v>0</v>
          </cell>
        </row>
        <row r="8095">
          <cell r="A8095" t="str">
            <v/>
          </cell>
          <cell r="B8095" t="str">
            <v/>
          </cell>
          <cell r="D8095" t="str">
            <v/>
          </cell>
          <cell r="F8095">
            <v>0</v>
          </cell>
          <cell r="G8095">
            <v>0</v>
          </cell>
        </row>
        <row r="8096">
          <cell r="A8096" t="str">
            <v/>
          </cell>
          <cell r="B8096" t="str">
            <v/>
          </cell>
          <cell r="D8096" t="str">
            <v/>
          </cell>
          <cell r="F8096">
            <v>0</v>
          </cell>
          <cell r="G8096">
            <v>0</v>
          </cell>
        </row>
        <row r="8097">
          <cell r="F8097" t="str">
            <v>Total C</v>
          </cell>
          <cell r="G8097">
            <v>0</v>
          </cell>
        </row>
        <row r="8099">
          <cell r="A8099" t="str">
            <v/>
          </cell>
          <cell r="B8099" t="str">
            <v/>
          </cell>
          <cell r="D8099" t="str">
            <v>Costo  Neto</v>
          </cell>
          <cell r="F8099" t="str">
            <v>Total D=A+B+C</v>
          </cell>
          <cell r="G8099">
            <v>0</v>
          </cell>
        </row>
        <row r="8101">
          <cell r="A8101" t="str">
            <v>ANALISIS DE PRECIOS</v>
          </cell>
        </row>
        <row r="8102">
          <cell r="A8102" t="str">
            <v>COMITENTE:</v>
          </cell>
          <cell r="B8102" t="str">
            <v>DIRECCIÓN DE INFRAESTRUCTURA ESCOLAR</v>
          </cell>
        </row>
        <row r="8103">
          <cell r="A8103" t="str">
            <v>CONTRATISTA:</v>
          </cell>
          <cell r="B8103">
            <v>0</v>
          </cell>
        </row>
        <row r="8104">
          <cell r="A8104" t="str">
            <v>OBRA:</v>
          </cell>
          <cell r="B8104" t="str">
            <v>ESCUELA 24 DE SEPTIEMBRE</v>
          </cell>
          <cell r="F8104" t="str">
            <v>PRECIOS A:</v>
          </cell>
          <cell r="G8104">
            <v>0</v>
          </cell>
        </row>
        <row r="8105">
          <cell r="A8105" t="str">
            <v>UBICACIÓN:</v>
          </cell>
          <cell r="B8105" t="str">
            <v>DEPARTAMENTO JACHAL</v>
          </cell>
        </row>
        <row r="8106">
          <cell r="A8106" t="str">
            <v>RUBRO:</v>
          </cell>
          <cell r="B8106" t="str">
            <v/>
          </cell>
          <cell r="C8106" t="str">
            <v/>
          </cell>
        </row>
        <row r="8107">
          <cell r="A8107" t="str">
            <v>ITEM:</v>
          </cell>
          <cell r="B8107" t="str">
            <v/>
          </cell>
          <cell r="C8107" t="str">
            <v/>
          </cell>
          <cell r="F8107" t="str">
            <v>UNIDAD:</v>
          </cell>
          <cell r="G8107" t="str">
            <v/>
          </cell>
        </row>
        <row r="8109">
          <cell r="A8109" t="str">
            <v>DATOS REDETERMINACION</v>
          </cell>
          <cell r="C8109" t="str">
            <v>DESIGNACION</v>
          </cell>
          <cell r="D8109" t="str">
            <v>U</v>
          </cell>
          <cell r="E8109" t="str">
            <v>Cantidad</v>
          </cell>
          <cell r="F8109" t="str">
            <v>$ Unitarios</v>
          </cell>
          <cell r="G8109" t="str">
            <v>$ Parcial</v>
          </cell>
        </row>
        <row r="8110">
          <cell r="A8110" t="str">
            <v>CÓDIGO</v>
          </cell>
          <cell r="B8110" t="str">
            <v>DESCRIPCIÓN</v>
          </cell>
        </row>
        <row r="8111">
          <cell r="C8111" t="str">
            <v>A - MATERIALES</v>
          </cell>
        </row>
        <row r="8112">
          <cell r="A8112" t="str">
            <v/>
          </cell>
          <cell r="B8112" t="str">
            <v/>
          </cell>
          <cell r="D8112" t="str">
            <v/>
          </cell>
          <cell r="F8112">
            <v>0</v>
          </cell>
          <cell r="G8112">
            <v>0</v>
          </cell>
        </row>
        <row r="8113">
          <cell r="A8113" t="str">
            <v/>
          </cell>
          <cell r="B8113" t="str">
            <v/>
          </cell>
          <cell r="D8113" t="str">
            <v/>
          </cell>
          <cell r="F8113">
            <v>0</v>
          </cell>
          <cell r="G8113">
            <v>0</v>
          </cell>
        </row>
        <row r="8114">
          <cell r="A8114" t="str">
            <v/>
          </cell>
          <cell r="B8114" t="str">
            <v/>
          </cell>
          <cell r="D8114" t="str">
            <v/>
          </cell>
          <cell r="F8114">
            <v>0</v>
          </cell>
          <cell r="G8114">
            <v>0</v>
          </cell>
        </row>
        <row r="8115">
          <cell r="A8115" t="str">
            <v/>
          </cell>
          <cell r="B8115" t="str">
            <v/>
          </cell>
          <cell r="D8115" t="str">
            <v/>
          </cell>
          <cell r="F8115">
            <v>0</v>
          </cell>
          <cell r="G8115">
            <v>0</v>
          </cell>
        </row>
        <row r="8116">
          <cell r="A8116" t="str">
            <v/>
          </cell>
          <cell r="B8116" t="str">
            <v/>
          </cell>
          <cell r="D8116" t="str">
            <v/>
          </cell>
          <cell r="F8116">
            <v>0</v>
          </cell>
          <cell r="G8116">
            <v>0</v>
          </cell>
        </row>
        <row r="8117">
          <cell r="A8117" t="str">
            <v/>
          </cell>
          <cell r="B8117" t="str">
            <v/>
          </cell>
          <cell r="D8117" t="str">
            <v/>
          </cell>
          <cell r="F8117">
            <v>0</v>
          </cell>
          <cell r="G8117">
            <v>0</v>
          </cell>
        </row>
        <row r="8118">
          <cell r="A8118" t="str">
            <v/>
          </cell>
          <cell r="B8118" t="str">
            <v/>
          </cell>
          <cell r="D8118" t="str">
            <v/>
          </cell>
          <cell r="F8118">
            <v>0</v>
          </cell>
          <cell r="G8118">
            <v>0</v>
          </cell>
        </row>
        <row r="8119">
          <cell r="A8119" t="str">
            <v/>
          </cell>
          <cell r="B8119" t="str">
            <v/>
          </cell>
          <cell r="D8119" t="str">
            <v/>
          </cell>
          <cell r="F8119">
            <v>0</v>
          </cell>
          <cell r="G8119">
            <v>0</v>
          </cell>
        </row>
        <row r="8120">
          <cell r="A8120" t="str">
            <v/>
          </cell>
          <cell r="B8120" t="str">
            <v/>
          </cell>
          <cell r="D8120" t="str">
            <v/>
          </cell>
          <cell r="F8120">
            <v>0</v>
          </cell>
          <cell r="G8120">
            <v>0</v>
          </cell>
        </row>
        <row r="8121">
          <cell r="A8121" t="str">
            <v/>
          </cell>
          <cell r="B8121" t="str">
            <v/>
          </cell>
          <cell r="D8121" t="str">
            <v/>
          </cell>
          <cell r="F8121">
            <v>0</v>
          </cell>
          <cell r="G8121">
            <v>0</v>
          </cell>
        </row>
        <row r="8122">
          <cell r="A8122" t="str">
            <v/>
          </cell>
          <cell r="B8122" t="str">
            <v/>
          </cell>
          <cell r="D8122" t="str">
            <v/>
          </cell>
          <cell r="F8122">
            <v>0</v>
          </cell>
          <cell r="G8122">
            <v>0</v>
          </cell>
        </row>
        <row r="8123">
          <cell r="A8123" t="str">
            <v/>
          </cell>
          <cell r="B8123" t="str">
            <v/>
          </cell>
          <cell r="D8123" t="str">
            <v/>
          </cell>
          <cell r="F8123">
            <v>0</v>
          </cell>
          <cell r="G8123">
            <v>0</v>
          </cell>
        </row>
        <row r="8124">
          <cell r="A8124" t="str">
            <v/>
          </cell>
          <cell r="B8124" t="str">
            <v/>
          </cell>
          <cell r="D8124" t="str">
            <v/>
          </cell>
          <cell r="F8124">
            <v>0</v>
          </cell>
          <cell r="G8124">
            <v>0</v>
          </cell>
        </row>
        <row r="8125">
          <cell r="A8125" t="str">
            <v/>
          </cell>
          <cell r="B8125" t="str">
            <v/>
          </cell>
          <cell r="D8125" t="str">
            <v/>
          </cell>
          <cell r="F8125">
            <v>0</v>
          </cell>
          <cell r="G8125">
            <v>0</v>
          </cell>
        </row>
        <row r="8126">
          <cell r="F8126" t="str">
            <v>Total A</v>
          </cell>
          <cell r="G8126">
            <v>0</v>
          </cell>
        </row>
        <row r="8127">
          <cell r="C8127" t="str">
            <v>B - MANO DE OBRA</v>
          </cell>
        </row>
        <row r="8128">
          <cell r="A8128" t="str">
            <v/>
          </cell>
          <cell r="B8128" t="str">
            <v/>
          </cell>
          <cell r="D8128" t="str">
            <v/>
          </cell>
          <cell r="F8128">
            <v>0</v>
          </cell>
          <cell r="G8128">
            <v>0</v>
          </cell>
        </row>
        <row r="8129">
          <cell r="A8129" t="str">
            <v/>
          </cell>
          <cell r="B8129" t="str">
            <v/>
          </cell>
          <cell r="D8129" t="str">
            <v/>
          </cell>
          <cell r="F8129">
            <v>0</v>
          </cell>
          <cell r="G8129">
            <v>0</v>
          </cell>
        </row>
        <row r="8130">
          <cell r="A8130" t="str">
            <v/>
          </cell>
          <cell r="B8130" t="str">
            <v/>
          </cell>
          <cell r="D8130" t="str">
            <v/>
          </cell>
          <cell r="F8130">
            <v>0</v>
          </cell>
          <cell r="G8130">
            <v>0</v>
          </cell>
        </row>
        <row r="8131">
          <cell r="A8131" t="str">
            <v/>
          </cell>
          <cell r="B8131" t="str">
            <v/>
          </cell>
          <cell r="D8131" t="str">
            <v/>
          </cell>
          <cell r="F8131">
            <v>0</v>
          </cell>
          <cell r="G8131">
            <v>0</v>
          </cell>
        </row>
        <row r="8132">
          <cell r="A8132" t="str">
            <v/>
          </cell>
          <cell r="B8132" t="str">
            <v/>
          </cell>
          <cell r="D8132" t="str">
            <v/>
          </cell>
          <cell r="F8132">
            <v>0</v>
          </cell>
          <cell r="G8132">
            <v>0</v>
          </cell>
        </row>
        <row r="8133">
          <cell r="A8133" t="str">
            <v/>
          </cell>
          <cell r="B8133" t="str">
            <v/>
          </cell>
          <cell r="D8133" t="str">
            <v/>
          </cell>
          <cell r="F8133">
            <v>0</v>
          </cell>
          <cell r="G8133">
            <v>0</v>
          </cell>
        </row>
        <row r="8134">
          <cell r="A8134" t="str">
            <v/>
          </cell>
          <cell r="B8134" t="str">
            <v/>
          </cell>
          <cell r="D8134" t="str">
            <v/>
          </cell>
          <cell r="F8134">
            <v>0</v>
          </cell>
          <cell r="G8134">
            <v>0</v>
          </cell>
        </row>
        <row r="8135">
          <cell r="A8135" t="str">
            <v/>
          </cell>
          <cell r="B8135" t="str">
            <v/>
          </cell>
          <cell r="D8135" t="str">
            <v/>
          </cell>
          <cell r="F8135">
            <v>0</v>
          </cell>
          <cell r="G8135">
            <v>0</v>
          </cell>
        </row>
        <row r="8136">
          <cell r="F8136" t="str">
            <v>Total B</v>
          </cell>
          <cell r="G8136">
            <v>0</v>
          </cell>
        </row>
        <row r="8137">
          <cell r="C8137" t="str">
            <v>C - EQUIPOS</v>
          </cell>
        </row>
        <row r="8138">
          <cell r="A8138" t="str">
            <v/>
          </cell>
          <cell r="B8138" t="str">
            <v/>
          </cell>
          <cell r="D8138" t="str">
            <v/>
          </cell>
          <cell r="F8138">
            <v>0</v>
          </cell>
          <cell r="G8138">
            <v>0</v>
          </cell>
        </row>
        <row r="8139">
          <cell r="A8139" t="str">
            <v/>
          </cell>
          <cell r="B8139" t="str">
            <v/>
          </cell>
          <cell r="D8139" t="str">
            <v/>
          </cell>
          <cell r="F8139">
            <v>0</v>
          </cell>
          <cell r="G8139">
            <v>0</v>
          </cell>
        </row>
        <row r="8140">
          <cell r="A8140" t="str">
            <v/>
          </cell>
          <cell r="B8140" t="str">
            <v/>
          </cell>
          <cell r="D8140" t="str">
            <v/>
          </cell>
          <cell r="F8140">
            <v>0</v>
          </cell>
          <cell r="G8140">
            <v>0</v>
          </cell>
        </row>
        <row r="8141">
          <cell r="A8141" t="str">
            <v/>
          </cell>
          <cell r="B8141" t="str">
            <v/>
          </cell>
          <cell r="D8141" t="str">
            <v/>
          </cell>
          <cell r="F8141">
            <v>0</v>
          </cell>
          <cell r="G8141">
            <v>0</v>
          </cell>
        </row>
        <row r="8142">
          <cell r="A8142" t="str">
            <v/>
          </cell>
          <cell r="B8142" t="str">
            <v/>
          </cell>
          <cell r="D8142" t="str">
            <v/>
          </cell>
          <cell r="F8142">
            <v>0</v>
          </cell>
          <cell r="G8142">
            <v>0</v>
          </cell>
        </row>
        <row r="8143">
          <cell r="A8143" t="str">
            <v/>
          </cell>
          <cell r="B8143" t="str">
            <v/>
          </cell>
          <cell r="D8143" t="str">
            <v/>
          </cell>
          <cell r="F8143">
            <v>0</v>
          </cell>
          <cell r="G8143">
            <v>0</v>
          </cell>
        </row>
        <row r="8144">
          <cell r="A8144" t="str">
            <v/>
          </cell>
          <cell r="B8144" t="str">
            <v/>
          </cell>
          <cell r="D8144" t="str">
            <v/>
          </cell>
          <cell r="F8144">
            <v>0</v>
          </cell>
          <cell r="G8144">
            <v>0</v>
          </cell>
        </row>
        <row r="8145">
          <cell r="A8145" t="str">
            <v/>
          </cell>
          <cell r="B8145" t="str">
            <v/>
          </cell>
          <cell r="D8145" t="str">
            <v/>
          </cell>
          <cell r="F8145">
            <v>0</v>
          </cell>
          <cell r="G8145">
            <v>0</v>
          </cell>
        </row>
        <row r="8146">
          <cell r="A8146" t="str">
            <v/>
          </cell>
          <cell r="B8146" t="str">
            <v/>
          </cell>
          <cell r="D8146" t="str">
            <v/>
          </cell>
          <cell r="F8146">
            <v>0</v>
          </cell>
          <cell r="G8146">
            <v>0</v>
          </cell>
        </row>
        <row r="8147">
          <cell r="F8147" t="str">
            <v>Total C</v>
          </cell>
          <cell r="G8147">
            <v>0</v>
          </cell>
        </row>
        <row r="8149">
          <cell r="A8149" t="str">
            <v/>
          </cell>
          <cell r="B8149" t="str">
            <v/>
          </cell>
          <cell r="D8149" t="str">
            <v>Costo  Neto</v>
          </cell>
          <cell r="F8149" t="str">
            <v>Total D=A+B+C</v>
          </cell>
          <cell r="G8149">
            <v>0</v>
          </cell>
        </row>
        <row r="8151">
          <cell r="A8151" t="str">
            <v>ANALISIS DE PRECIOS</v>
          </cell>
        </row>
        <row r="8152">
          <cell r="A8152" t="str">
            <v>COMITENTE:</v>
          </cell>
          <cell r="B8152" t="str">
            <v>DIRECCIÓN DE INFRAESTRUCTURA ESCOLAR</v>
          </cell>
        </row>
        <row r="8153">
          <cell r="A8153" t="str">
            <v>CONTRATISTA:</v>
          </cell>
          <cell r="B8153">
            <v>0</v>
          </cell>
        </row>
        <row r="8154">
          <cell r="A8154" t="str">
            <v>OBRA:</v>
          </cell>
          <cell r="B8154" t="str">
            <v>ESCUELA 24 DE SEPTIEMBRE</v>
          </cell>
          <cell r="F8154" t="str">
            <v>PRECIOS A:</v>
          </cell>
          <cell r="G8154">
            <v>0</v>
          </cell>
        </row>
        <row r="8155">
          <cell r="A8155" t="str">
            <v>UBICACIÓN:</v>
          </cell>
          <cell r="B8155" t="str">
            <v>DEPARTAMENTO JACHAL</v>
          </cell>
        </row>
        <row r="8156">
          <cell r="A8156" t="str">
            <v>RUBRO:</v>
          </cell>
          <cell r="B8156" t="str">
            <v/>
          </cell>
          <cell r="C8156" t="str">
            <v/>
          </cell>
        </row>
        <row r="8157">
          <cell r="A8157" t="str">
            <v>ITEM:</v>
          </cell>
          <cell r="B8157" t="str">
            <v/>
          </cell>
          <cell r="C8157" t="str">
            <v/>
          </cell>
          <cell r="F8157" t="str">
            <v>UNIDAD:</v>
          </cell>
          <cell r="G8157" t="str">
            <v/>
          </cell>
        </row>
        <row r="8159">
          <cell r="A8159" t="str">
            <v>DATOS REDETERMINACION</v>
          </cell>
          <cell r="C8159" t="str">
            <v>DESIGNACION</v>
          </cell>
          <cell r="D8159" t="str">
            <v>U</v>
          </cell>
          <cell r="E8159" t="str">
            <v>Cantidad</v>
          </cell>
          <cell r="F8159" t="str">
            <v>$ Unitarios</v>
          </cell>
          <cell r="G8159" t="str">
            <v>$ Parcial</v>
          </cell>
        </row>
        <row r="8160">
          <cell r="A8160" t="str">
            <v>CÓDIGO</v>
          </cell>
          <cell r="B8160" t="str">
            <v>DESCRIPCIÓN</v>
          </cell>
        </row>
        <row r="8161">
          <cell r="C8161" t="str">
            <v>A - MATERIALES</v>
          </cell>
        </row>
        <row r="8162">
          <cell r="A8162" t="str">
            <v/>
          </cell>
          <cell r="B8162" t="str">
            <v/>
          </cell>
          <cell r="D8162" t="str">
            <v/>
          </cell>
          <cell r="F8162">
            <v>0</v>
          </cell>
          <cell r="G8162">
            <v>0</v>
          </cell>
        </row>
        <row r="8163">
          <cell r="A8163" t="str">
            <v/>
          </cell>
          <cell r="B8163" t="str">
            <v/>
          </cell>
          <cell r="D8163" t="str">
            <v/>
          </cell>
          <cell r="F8163">
            <v>0</v>
          </cell>
          <cell r="G8163">
            <v>0</v>
          </cell>
        </row>
        <row r="8164">
          <cell r="A8164" t="str">
            <v/>
          </cell>
          <cell r="B8164" t="str">
            <v/>
          </cell>
          <cell r="D8164" t="str">
            <v/>
          </cell>
          <cell r="F8164">
            <v>0</v>
          </cell>
          <cell r="G8164">
            <v>0</v>
          </cell>
        </row>
        <row r="8165">
          <cell r="A8165" t="str">
            <v/>
          </cell>
          <cell r="B8165" t="str">
            <v/>
          </cell>
          <cell r="D8165" t="str">
            <v/>
          </cell>
          <cell r="F8165">
            <v>0</v>
          </cell>
          <cell r="G8165">
            <v>0</v>
          </cell>
        </row>
        <row r="8166">
          <cell r="A8166" t="str">
            <v/>
          </cell>
          <cell r="B8166" t="str">
            <v/>
          </cell>
          <cell r="D8166" t="str">
            <v/>
          </cell>
          <cell r="F8166">
            <v>0</v>
          </cell>
          <cell r="G8166">
            <v>0</v>
          </cell>
        </row>
        <row r="8167">
          <cell r="A8167" t="str">
            <v/>
          </cell>
          <cell r="B8167" t="str">
            <v/>
          </cell>
          <cell r="D8167" t="str">
            <v/>
          </cell>
          <cell r="F8167">
            <v>0</v>
          </cell>
          <cell r="G8167">
            <v>0</v>
          </cell>
        </row>
        <row r="8168">
          <cell r="A8168" t="str">
            <v/>
          </cell>
          <cell r="B8168" t="str">
            <v/>
          </cell>
          <cell r="D8168" t="str">
            <v/>
          </cell>
          <cell r="F8168">
            <v>0</v>
          </cell>
          <cell r="G8168">
            <v>0</v>
          </cell>
        </row>
        <row r="8169">
          <cell r="A8169" t="str">
            <v/>
          </cell>
          <cell r="B8169" t="str">
            <v/>
          </cell>
          <cell r="D8169" t="str">
            <v/>
          </cell>
          <cell r="F8169">
            <v>0</v>
          </cell>
          <cell r="G8169">
            <v>0</v>
          </cell>
        </row>
        <row r="8170">
          <cell r="A8170" t="str">
            <v/>
          </cell>
          <cell r="B8170" t="str">
            <v/>
          </cell>
          <cell r="D8170" t="str">
            <v/>
          </cell>
          <cell r="F8170">
            <v>0</v>
          </cell>
          <cell r="G8170">
            <v>0</v>
          </cell>
        </row>
        <row r="8171">
          <cell r="A8171" t="str">
            <v/>
          </cell>
          <cell r="B8171" t="str">
            <v/>
          </cell>
          <cell r="D8171" t="str">
            <v/>
          </cell>
          <cell r="F8171">
            <v>0</v>
          </cell>
          <cell r="G8171">
            <v>0</v>
          </cell>
        </row>
        <row r="8172">
          <cell r="A8172" t="str">
            <v/>
          </cell>
          <cell r="B8172" t="str">
            <v/>
          </cell>
          <cell r="D8172" t="str">
            <v/>
          </cell>
          <cell r="F8172">
            <v>0</v>
          </cell>
          <cell r="G8172">
            <v>0</v>
          </cell>
        </row>
        <row r="8173">
          <cell r="A8173" t="str">
            <v/>
          </cell>
          <cell r="B8173" t="str">
            <v/>
          </cell>
          <cell r="D8173" t="str">
            <v/>
          </cell>
          <cell r="F8173">
            <v>0</v>
          </cell>
          <cell r="G8173">
            <v>0</v>
          </cell>
        </row>
        <row r="8174">
          <cell r="A8174" t="str">
            <v/>
          </cell>
          <cell r="B8174" t="str">
            <v/>
          </cell>
          <cell r="D8174" t="str">
            <v/>
          </cell>
          <cell r="F8174">
            <v>0</v>
          </cell>
          <cell r="G8174">
            <v>0</v>
          </cell>
        </row>
        <row r="8175">
          <cell r="A8175" t="str">
            <v/>
          </cell>
          <cell r="B8175" t="str">
            <v/>
          </cell>
          <cell r="D8175" t="str">
            <v/>
          </cell>
          <cell r="F8175">
            <v>0</v>
          </cell>
          <cell r="G8175">
            <v>0</v>
          </cell>
        </row>
        <row r="8176">
          <cell r="F8176" t="str">
            <v>Total A</v>
          </cell>
          <cell r="G8176">
            <v>0</v>
          </cell>
        </row>
        <row r="8177">
          <cell r="C8177" t="str">
            <v>B - MANO DE OBRA</v>
          </cell>
        </row>
        <row r="8178">
          <cell r="A8178" t="str">
            <v/>
          </cell>
          <cell r="B8178" t="str">
            <v/>
          </cell>
          <cell r="D8178" t="str">
            <v/>
          </cell>
          <cell r="F8178">
            <v>0</v>
          </cell>
          <cell r="G8178">
            <v>0</v>
          </cell>
        </row>
        <row r="8179">
          <cell r="A8179" t="str">
            <v/>
          </cell>
          <cell r="B8179" t="str">
            <v/>
          </cell>
          <cell r="D8179" t="str">
            <v/>
          </cell>
          <cell r="F8179">
            <v>0</v>
          </cell>
          <cell r="G8179">
            <v>0</v>
          </cell>
        </row>
        <row r="8180">
          <cell r="A8180" t="str">
            <v/>
          </cell>
          <cell r="B8180" t="str">
            <v/>
          </cell>
          <cell r="D8180" t="str">
            <v/>
          </cell>
          <cell r="F8180">
            <v>0</v>
          </cell>
          <cell r="G8180">
            <v>0</v>
          </cell>
        </row>
        <row r="8181">
          <cell r="A8181" t="str">
            <v/>
          </cell>
          <cell r="B8181" t="str">
            <v/>
          </cell>
          <cell r="D8181" t="str">
            <v/>
          </cell>
          <cell r="F8181">
            <v>0</v>
          </cell>
          <cell r="G8181">
            <v>0</v>
          </cell>
        </row>
        <row r="8182">
          <cell r="A8182" t="str">
            <v/>
          </cell>
          <cell r="B8182" t="str">
            <v/>
          </cell>
          <cell r="D8182" t="str">
            <v/>
          </cell>
          <cell r="F8182">
            <v>0</v>
          </cell>
          <cell r="G8182">
            <v>0</v>
          </cell>
        </row>
        <row r="8183">
          <cell r="A8183" t="str">
            <v/>
          </cell>
          <cell r="B8183" t="str">
            <v/>
          </cell>
          <cell r="D8183" t="str">
            <v/>
          </cell>
          <cell r="F8183">
            <v>0</v>
          </cell>
          <cell r="G8183">
            <v>0</v>
          </cell>
        </row>
        <row r="8184">
          <cell r="A8184" t="str">
            <v/>
          </cell>
          <cell r="B8184" t="str">
            <v/>
          </cell>
          <cell r="D8184" t="str">
            <v/>
          </cell>
          <cell r="F8184">
            <v>0</v>
          </cell>
          <cell r="G8184">
            <v>0</v>
          </cell>
        </row>
        <row r="8185">
          <cell r="A8185" t="str">
            <v/>
          </cell>
          <cell r="B8185" t="str">
            <v/>
          </cell>
          <cell r="D8185" t="str">
            <v/>
          </cell>
          <cell r="F8185">
            <v>0</v>
          </cell>
          <cell r="G8185">
            <v>0</v>
          </cell>
        </row>
        <row r="8186">
          <cell r="F8186" t="str">
            <v>Total B</v>
          </cell>
          <cell r="G8186">
            <v>0</v>
          </cell>
        </row>
        <row r="8187">
          <cell r="C8187" t="str">
            <v>C - EQUIPOS</v>
          </cell>
        </row>
        <row r="8188">
          <cell r="A8188" t="str">
            <v/>
          </cell>
          <cell r="B8188" t="str">
            <v/>
          </cell>
          <cell r="D8188" t="str">
            <v/>
          </cell>
          <cell r="F8188">
            <v>0</v>
          </cell>
          <cell r="G8188">
            <v>0</v>
          </cell>
        </row>
        <row r="8189">
          <cell r="A8189" t="str">
            <v/>
          </cell>
          <cell r="B8189" t="str">
            <v/>
          </cell>
          <cell r="D8189" t="str">
            <v/>
          </cell>
          <cell r="F8189">
            <v>0</v>
          </cell>
          <cell r="G8189">
            <v>0</v>
          </cell>
        </row>
        <row r="8190">
          <cell r="A8190" t="str">
            <v/>
          </cell>
          <cell r="B8190" t="str">
            <v/>
          </cell>
          <cell r="D8190" t="str">
            <v/>
          </cell>
          <cell r="F8190">
            <v>0</v>
          </cell>
          <cell r="G8190">
            <v>0</v>
          </cell>
        </row>
        <row r="8191">
          <cell r="A8191" t="str">
            <v/>
          </cell>
          <cell r="B8191" t="str">
            <v/>
          </cell>
          <cell r="D8191" t="str">
            <v/>
          </cell>
          <cell r="F8191">
            <v>0</v>
          </cell>
          <cell r="G8191">
            <v>0</v>
          </cell>
        </row>
        <row r="8192">
          <cell r="A8192" t="str">
            <v/>
          </cell>
          <cell r="B8192" t="str">
            <v/>
          </cell>
          <cell r="D8192" t="str">
            <v/>
          </cell>
          <cell r="F8192">
            <v>0</v>
          </cell>
          <cell r="G8192">
            <v>0</v>
          </cell>
        </row>
        <row r="8193">
          <cell r="A8193" t="str">
            <v/>
          </cell>
          <cell r="B8193" t="str">
            <v/>
          </cell>
          <cell r="D8193" t="str">
            <v/>
          </cell>
          <cell r="F8193">
            <v>0</v>
          </cell>
          <cell r="G8193">
            <v>0</v>
          </cell>
        </row>
        <row r="8194">
          <cell r="A8194" t="str">
            <v/>
          </cell>
          <cell r="B8194" t="str">
            <v/>
          </cell>
          <cell r="D8194" t="str">
            <v/>
          </cell>
          <cell r="F8194">
            <v>0</v>
          </cell>
          <cell r="G8194">
            <v>0</v>
          </cell>
        </row>
        <row r="8195">
          <cell r="A8195" t="str">
            <v/>
          </cell>
          <cell r="B8195" t="str">
            <v/>
          </cell>
          <cell r="D8195" t="str">
            <v/>
          </cell>
          <cell r="F8195">
            <v>0</v>
          </cell>
          <cell r="G8195">
            <v>0</v>
          </cell>
        </row>
        <row r="8196">
          <cell r="A8196" t="str">
            <v/>
          </cell>
          <cell r="B8196" t="str">
            <v/>
          </cell>
          <cell r="D8196" t="str">
            <v/>
          </cell>
          <cell r="F8196">
            <v>0</v>
          </cell>
          <cell r="G8196">
            <v>0</v>
          </cell>
        </row>
        <row r="8197">
          <cell r="F8197" t="str">
            <v>Total C</v>
          </cell>
          <cell r="G8197">
            <v>0</v>
          </cell>
        </row>
        <row r="8199">
          <cell r="A8199" t="str">
            <v/>
          </cell>
          <cell r="B8199" t="str">
            <v/>
          </cell>
          <cell r="D8199" t="str">
            <v>Costo  Neto</v>
          </cell>
          <cell r="F8199" t="str">
            <v>Total D=A+B+C</v>
          </cell>
          <cell r="G8199">
            <v>0</v>
          </cell>
        </row>
        <row r="8201">
          <cell r="A8201" t="str">
            <v>ANALISIS DE PRECIOS</v>
          </cell>
        </row>
        <row r="8202">
          <cell r="A8202" t="str">
            <v>COMITENTE:</v>
          </cell>
          <cell r="B8202" t="str">
            <v>DIRECCIÓN DE INFRAESTRUCTURA ESCOLAR</v>
          </cell>
        </row>
        <row r="8203">
          <cell r="A8203" t="str">
            <v>CONTRATISTA:</v>
          </cell>
          <cell r="B8203">
            <v>0</v>
          </cell>
        </row>
        <row r="8204">
          <cell r="A8204" t="str">
            <v>OBRA:</v>
          </cell>
          <cell r="B8204" t="str">
            <v>ESCUELA 24 DE SEPTIEMBRE</v>
          </cell>
          <cell r="F8204" t="str">
            <v>PRECIOS A:</v>
          </cell>
          <cell r="G8204">
            <v>0</v>
          </cell>
        </row>
        <row r="8205">
          <cell r="A8205" t="str">
            <v>UBICACIÓN:</v>
          </cell>
          <cell r="B8205" t="str">
            <v>DEPARTAMENTO JACHAL</v>
          </cell>
        </row>
        <row r="8206">
          <cell r="A8206" t="str">
            <v>RUBRO:</v>
          </cell>
          <cell r="B8206" t="str">
            <v/>
          </cell>
          <cell r="C8206" t="str">
            <v/>
          </cell>
        </row>
        <row r="8207">
          <cell r="A8207" t="str">
            <v>ITEM:</v>
          </cell>
          <cell r="B8207" t="str">
            <v/>
          </cell>
          <cell r="C8207" t="str">
            <v/>
          </cell>
          <cell r="F8207" t="str">
            <v>UNIDAD:</v>
          </cell>
          <cell r="G8207" t="str">
            <v/>
          </cell>
        </row>
        <row r="8209">
          <cell r="A8209" t="str">
            <v>DATOS REDETERMINACION</v>
          </cell>
          <cell r="C8209" t="str">
            <v>DESIGNACION</v>
          </cell>
          <cell r="D8209" t="str">
            <v>U</v>
          </cell>
          <cell r="E8209" t="str">
            <v>Cantidad</v>
          </cell>
          <cell r="F8209" t="str">
            <v>$ Unitarios</v>
          </cell>
          <cell r="G8209" t="str">
            <v>$ Parcial</v>
          </cell>
        </row>
        <row r="8210">
          <cell r="A8210" t="str">
            <v>CÓDIGO</v>
          </cell>
          <cell r="B8210" t="str">
            <v>DESCRIPCIÓN</v>
          </cell>
        </row>
        <row r="8211">
          <cell r="C8211" t="str">
            <v>A - MATERIALES</v>
          </cell>
        </row>
        <row r="8212">
          <cell r="A8212" t="str">
            <v/>
          </cell>
          <cell r="B8212" t="str">
            <v/>
          </cell>
          <cell r="D8212" t="str">
            <v/>
          </cell>
          <cell r="F8212">
            <v>0</v>
          </cell>
          <cell r="G8212">
            <v>0</v>
          </cell>
        </row>
        <row r="8213">
          <cell r="A8213" t="str">
            <v/>
          </cell>
          <cell r="B8213" t="str">
            <v/>
          </cell>
          <cell r="D8213" t="str">
            <v/>
          </cell>
          <cell r="F8213">
            <v>0</v>
          </cell>
          <cell r="G8213">
            <v>0</v>
          </cell>
        </row>
        <row r="8214">
          <cell r="A8214" t="str">
            <v/>
          </cell>
          <cell r="B8214" t="str">
            <v/>
          </cell>
          <cell r="D8214" t="str">
            <v/>
          </cell>
          <cell r="F8214">
            <v>0</v>
          </cell>
          <cell r="G8214">
            <v>0</v>
          </cell>
        </row>
        <row r="8215">
          <cell r="A8215" t="str">
            <v/>
          </cell>
          <cell r="B8215" t="str">
            <v/>
          </cell>
          <cell r="D8215" t="str">
            <v/>
          </cell>
          <cell r="F8215">
            <v>0</v>
          </cell>
          <cell r="G8215">
            <v>0</v>
          </cell>
        </row>
        <row r="8216">
          <cell r="A8216" t="str">
            <v/>
          </cell>
          <cell r="B8216" t="str">
            <v/>
          </cell>
          <cell r="D8216" t="str">
            <v/>
          </cell>
          <cell r="F8216">
            <v>0</v>
          </cell>
          <cell r="G8216">
            <v>0</v>
          </cell>
        </row>
        <row r="8217">
          <cell r="A8217" t="str">
            <v/>
          </cell>
          <cell r="B8217" t="str">
            <v/>
          </cell>
          <cell r="D8217" t="str">
            <v/>
          </cell>
          <cell r="F8217">
            <v>0</v>
          </cell>
          <cell r="G8217">
            <v>0</v>
          </cell>
        </row>
        <row r="8218">
          <cell r="A8218" t="str">
            <v/>
          </cell>
          <cell r="B8218" t="str">
            <v/>
          </cell>
          <cell r="D8218" t="str">
            <v/>
          </cell>
          <cell r="F8218">
            <v>0</v>
          </cell>
          <cell r="G8218">
            <v>0</v>
          </cell>
        </row>
        <row r="8219">
          <cell r="A8219" t="str">
            <v/>
          </cell>
          <cell r="B8219" t="str">
            <v/>
          </cell>
          <cell r="D8219" t="str">
            <v/>
          </cell>
          <cell r="F8219">
            <v>0</v>
          </cell>
          <cell r="G8219">
            <v>0</v>
          </cell>
        </row>
        <row r="8220">
          <cell r="A8220" t="str">
            <v/>
          </cell>
          <cell r="B8220" t="str">
            <v/>
          </cell>
          <cell r="D8220" t="str">
            <v/>
          </cell>
          <cell r="F8220">
            <v>0</v>
          </cell>
          <cell r="G8220">
            <v>0</v>
          </cell>
        </row>
        <row r="8221">
          <cell r="A8221" t="str">
            <v/>
          </cell>
          <cell r="B8221" t="str">
            <v/>
          </cell>
          <cell r="D8221" t="str">
            <v/>
          </cell>
          <cell r="F8221">
            <v>0</v>
          </cell>
          <cell r="G8221">
            <v>0</v>
          </cell>
        </row>
        <row r="8222">
          <cell r="A8222" t="str">
            <v/>
          </cell>
          <cell r="B8222" t="str">
            <v/>
          </cell>
          <cell r="D8222" t="str">
            <v/>
          </cell>
          <cell r="F8222">
            <v>0</v>
          </cell>
          <cell r="G8222">
            <v>0</v>
          </cell>
        </row>
        <row r="8223">
          <cell r="A8223" t="str">
            <v/>
          </cell>
          <cell r="B8223" t="str">
            <v/>
          </cell>
          <cell r="D8223" t="str">
            <v/>
          </cell>
          <cell r="F8223">
            <v>0</v>
          </cell>
          <cell r="G8223">
            <v>0</v>
          </cell>
        </row>
        <row r="8224">
          <cell r="A8224" t="str">
            <v/>
          </cell>
          <cell r="B8224" t="str">
            <v/>
          </cell>
          <cell r="D8224" t="str">
            <v/>
          </cell>
          <cell r="F8224">
            <v>0</v>
          </cell>
          <cell r="G8224">
            <v>0</v>
          </cell>
        </row>
        <row r="8225">
          <cell r="A8225" t="str">
            <v/>
          </cell>
          <cell r="B8225" t="str">
            <v/>
          </cell>
          <cell r="D8225" t="str">
            <v/>
          </cell>
          <cell r="F8225">
            <v>0</v>
          </cell>
          <cell r="G8225">
            <v>0</v>
          </cell>
        </row>
        <row r="8226">
          <cell r="F8226" t="str">
            <v>Total A</v>
          </cell>
          <cell r="G8226">
            <v>0</v>
          </cell>
        </row>
        <row r="8227">
          <cell r="C8227" t="str">
            <v>B - MANO DE OBRA</v>
          </cell>
        </row>
        <row r="8228">
          <cell r="A8228" t="str">
            <v/>
          </cell>
          <cell r="B8228" t="str">
            <v/>
          </cell>
          <cell r="D8228" t="str">
            <v/>
          </cell>
          <cell r="F8228">
            <v>0</v>
          </cell>
          <cell r="G8228">
            <v>0</v>
          </cell>
        </row>
        <row r="8229">
          <cell r="A8229" t="str">
            <v/>
          </cell>
          <cell r="B8229" t="str">
            <v/>
          </cell>
          <cell r="D8229" t="str">
            <v/>
          </cell>
          <cell r="F8229">
            <v>0</v>
          </cell>
          <cell r="G8229">
            <v>0</v>
          </cell>
        </row>
        <row r="8230">
          <cell r="A8230" t="str">
            <v/>
          </cell>
          <cell r="B8230" t="str">
            <v/>
          </cell>
          <cell r="D8230" t="str">
            <v/>
          </cell>
          <cell r="F8230">
            <v>0</v>
          </cell>
          <cell r="G8230">
            <v>0</v>
          </cell>
        </row>
        <row r="8231">
          <cell r="A8231" t="str">
            <v/>
          </cell>
          <cell r="B8231" t="str">
            <v/>
          </cell>
          <cell r="D8231" t="str">
            <v/>
          </cell>
          <cell r="F8231">
            <v>0</v>
          </cell>
          <cell r="G8231">
            <v>0</v>
          </cell>
        </row>
        <row r="8232">
          <cell r="A8232" t="str">
            <v/>
          </cell>
          <cell r="B8232" t="str">
            <v/>
          </cell>
          <cell r="D8232" t="str">
            <v/>
          </cell>
          <cell r="F8232">
            <v>0</v>
          </cell>
          <cell r="G8232">
            <v>0</v>
          </cell>
        </row>
        <row r="8233">
          <cell r="A8233" t="str">
            <v/>
          </cell>
          <cell r="B8233" t="str">
            <v/>
          </cell>
          <cell r="D8233" t="str">
            <v/>
          </cell>
          <cell r="F8233">
            <v>0</v>
          </cell>
          <cell r="G8233">
            <v>0</v>
          </cell>
        </row>
        <row r="8234">
          <cell r="A8234" t="str">
            <v/>
          </cell>
          <cell r="B8234" t="str">
            <v/>
          </cell>
          <cell r="D8234" t="str">
            <v/>
          </cell>
          <cell r="F8234">
            <v>0</v>
          </cell>
          <cell r="G8234">
            <v>0</v>
          </cell>
        </row>
        <row r="8235">
          <cell r="A8235" t="str">
            <v/>
          </cell>
          <cell r="B8235" t="str">
            <v/>
          </cell>
          <cell r="D8235" t="str">
            <v/>
          </cell>
          <cell r="F8235">
            <v>0</v>
          </cell>
          <cell r="G8235">
            <v>0</v>
          </cell>
        </row>
        <row r="8236">
          <cell r="F8236" t="str">
            <v>Total B</v>
          </cell>
          <cell r="G8236">
            <v>0</v>
          </cell>
        </row>
        <row r="8237">
          <cell r="C8237" t="str">
            <v>C - EQUIPOS</v>
          </cell>
        </row>
        <row r="8238">
          <cell r="A8238" t="str">
            <v/>
          </cell>
          <cell r="B8238" t="str">
            <v/>
          </cell>
          <cell r="D8238" t="str">
            <v/>
          </cell>
          <cell r="F8238">
            <v>0</v>
          </cell>
          <cell r="G8238">
            <v>0</v>
          </cell>
        </row>
        <row r="8239">
          <cell r="A8239" t="str">
            <v/>
          </cell>
          <cell r="B8239" t="str">
            <v/>
          </cell>
          <cell r="D8239" t="str">
            <v/>
          </cell>
          <cell r="F8239">
            <v>0</v>
          </cell>
          <cell r="G8239">
            <v>0</v>
          </cell>
        </row>
        <row r="8240">
          <cell r="A8240" t="str">
            <v/>
          </cell>
          <cell r="B8240" t="str">
            <v/>
          </cell>
          <cell r="D8240" t="str">
            <v/>
          </cell>
          <cell r="F8240">
            <v>0</v>
          </cell>
          <cell r="G8240">
            <v>0</v>
          </cell>
        </row>
        <row r="8241">
          <cell r="A8241" t="str">
            <v/>
          </cell>
          <cell r="B8241" t="str">
            <v/>
          </cell>
          <cell r="D8241" t="str">
            <v/>
          </cell>
          <cell r="F8241">
            <v>0</v>
          </cell>
          <cell r="G8241">
            <v>0</v>
          </cell>
        </row>
        <row r="8242">
          <cell r="A8242" t="str">
            <v/>
          </cell>
          <cell r="B8242" t="str">
            <v/>
          </cell>
          <cell r="D8242" t="str">
            <v/>
          </cell>
          <cell r="F8242">
            <v>0</v>
          </cell>
          <cell r="G8242">
            <v>0</v>
          </cell>
        </row>
        <row r="8243">
          <cell r="A8243" t="str">
            <v/>
          </cell>
          <cell r="B8243" t="str">
            <v/>
          </cell>
          <cell r="D8243" t="str">
            <v/>
          </cell>
          <cell r="F8243">
            <v>0</v>
          </cell>
          <cell r="G8243">
            <v>0</v>
          </cell>
        </row>
        <row r="8244">
          <cell r="A8244" t="str">
            <v/>
          </cell>
          <cell r="B8244" t="str">
            <v/>
          </cell>
          <cell r="D8244" t="str">
            <v/>
          </cell>
          <cell r="F8244">
            <v>0</v>
          </cell>
          <cell r="G8244">
            <v>0</v>
          </cell>
        </row>
        <row r="8245">
          <cell r="A8245" t="str">
            <v/>
          </cell>
          <cell r="B8245" t="str">
            <v/>
          </cell>
          <cell r="D8245" t="str">
            <v/>
          </cell>
          <cell r="F8245">
            <v>0</v>
          </cell>
          <cell r="G8245">
            <v>0</v>
          </cell>
        </row>
        <row r="8246">
          <cell r="A8246" t="str">
            <v/>
          </cell>
          <cell r="B8246" t="str">
            <v/>
          </cell>
          <cell r="D8246" t="str">
            <v/>
          </cell>
          <cell r="F8246">
            <v>0</v>
          </cell>
          <cell r="G8246">
            <v>0</v>
          </cell>
        </row>
        <row r="8247">
          <cell r="F8247" t="str">
            <v>Total C</v>
          </cell>
          <cell r="G8247">
            <v>0</v>
          </cell>
        </row>
        <row r="8249">
          <cell r="A8249" t="str">
            <v/>
          </cell>
          <cell r="B8249" t="str">
            <v/>
          </cell>
          <cell r="D8249" t="str">
            <v>Costo  Neto</v>
          </cell>
          <cell r="F8249" t="str">
            <v>Total D=A+B+C</v>
          </cell>
          <cell r="G8249">
            <v>0</v>
          </cell>
        </row>
        <row r="8251">
          <cell r="A8251" t="str">
            <v>ANALISIS DE PRECIOS</v>
          </cell>
        </row>
        <row r="8252">
          <cell r="A8252" t="str">
            <v>COMITENTE:</v>
          </cell>
          <cell r="B8252" t="str">
            <v>DIRECCIÓN DE INFRAESTRUCTURA ESCOLAR</v>
          </cell>
        </row>
        <row r="8253">
          <cell r="A8253" t="str">
            <v>CONTRATISTA:</v>
          </cell>
          <cell r="B8253">
            <v>0</v>
          </cell>
        </row>
        <row r="8254">
          <cell r="A8254" t="str">
            <v>OBRA:</v>
          </cell>
          <cell r="B8254" t="str">
            <v>ESCUELA 24 DE SEPTIEMBRE</v>
          </cell>
          <cell r="F8254" t="str">
            <v>PRECIOS A:</v>
          </cell>
          <cell r="G8254">
            <v>0</v>
          </cell>
        </row>
        <row r="8255">
          <cell r="A8255" t="str">
            <v>UBICACIÓN:</v>
          </cell>
          <cell r="B8255" t="str">
            <v>DEPARTAMENTO JACHAL</v>
          </cell>
        </row>
        <row r="8256">
          <cell r="A8256" t="str">
            <v>RUBRO:</v>
          </cell>
          <cell r="B8256" t="str">
            <v/>
          </cell>
          <cell r="C8256" t="str">
            <v/>
          </cell>
        </row>
        <row r="8257">
          <cell r="A8257" t="str">
            <v>ITEM:</v>
          </cell>
          <cell r="B8257" t="str">
            <v/>
          </cell>
          <cell r="C8257" t="str">
            <v/>
          </cell>
          <cell r="F8257" t="str">
            <v>UNIDAD:</v>
          </cell>
          <cell r="G8257" t="str">
            <v/>
          </cell>
        </row>
        <row r="8259">
          <cell r="A8259" t="str">
            <v>DATOS REDETERMINACION</v>
          </cell>
          <cell r="C8259" t="str">
            <v>DESIGNACION</v>
          </cell>
          <cell r="D8259" t="str">
            <v>U</v>
          </cell>
          <cell r="E8259" t="str">
            <v>Cantidad</v>
          </cell>
          <cell r="F8259" t="str">
            <v>$ Unitarios</v>
          </cell>
          <cell r="G8259" t="str">
            <v>$ Parcial</v>
          </cell>
        </row>
        <row r="8260">
          <cell r="A8260" t="str">
            <v>CÓDIGO</v>
          </cell>
          <cell r="B8260" t="str">
            <v>DESCRIPCIÓN</v>
          </cell>
        </row>
        <row r="8261">
          <cell r="C8261" t="str">
            <v>A - MATERIALES</v>
          </cell>
        </row>
        <row r="8262">
          <cell r="A8262" t="str">
            <v/>
          </cell>
          <cell r="B8262" t="str">
            <v/>
          </cell>
          <cell r="D8262" t="str">
            <v/>
          </cell>
          <cell r="F8262">
            <v>0</v>
          </cell>
          <cell r="G8262">
            <v>0</v>
          </cell>
        </row>
        <row r="8263">
          <cell r="A8263" t="str">
            <v/>
          </cell>
          <cell r="B8263" t="str">
            <v/>
          </cell>
          <cell r="D8263" t="str">
            <v/>
          </cell>
          <cell r="F8263">
            <v>0</v>
          </cell>
          <cell r="G8263">
            <v>0</v>
          </cell>
        </row>
        <row r="8264">
          <cell r="A8264" t="str">
            <v/>
          </cell>
          <cell r="B8264" t="str">
            <v/>
          </cell>
          <cell r="D8264" t="str">
            <v/>
          </cell>
          <cell r="F8264">
            <v>0</v>
          </cell>
          <cell r="G8264">
            <v>0</v>
          </cell>
        </row>
        <row r="8265">
          <cell r="A8265" t="str">
            <v/>
          </cell>
          <cell r="B8265" t="str">
            <v/>
          </cell>
          <cell r="D8265" t="str">
            <v/>
          </cell>
          <cell r="F8265">
            <v>0</v>
          </cell>
          <cell r="G8265">
            <v>0</v>
          </cell>
        </row>
        <row r="8266">
          <cell r="A8266" t="str">
            <v/>
          </cell>
          <cell r="B8266" t="str">
            <v/>
          </cell>
          <cell r="D8266" t="str">
            <v/>
          </cell>
          <cell r="F8266">
            <v>0</v>
          </cell>
          <cell r="G8266">
            <v>0</v>
          </cell>
        </row>
        <row r="8267">
          <cell r="A8267" t="str">
            <v/>
          </cell>
          <cell r="B8267" t="str">
            <v/>
          </cell>
          <cell r="D8267" t="str">
            <v/>
          </cell>
          <cell r="F8267">
            <v>0</v>
          </cell>
          <cell r="G8267">
            <v>0</v>
          </cell>
        </row>
        <row r="8268">
          <cell r="A8268" t="str">
            <v/>
          </cell>
          <cell r="B8268" t="str">
            <v/>
          </cell>
          <cell r="D8268" t="str">
            <v/>
          </cell>
          <cell r="F8268">
            <v>0</v>
          </cell>
          <cell r="G8268">
            <v>0</v>
          </cell>
        </row>
        <row r="8269">
          <cell r="A8269" t="str">
            <v/>
          </cell>
          <cell r="B8269" t="str">
            <v/>
          </cell>
          <cell r="D8269" t="str">
            <v/>
          </cell>
          <cell r="F8269">
            <v>0</v>
          </cell>
          <cell r="G8269">
            <v>0</v>
          </cell>
        </row>
        <row r="8270">
          <cell r="A8270" t="str">
            <v/>
          </cell>
          <cell r="B8270" t="str">
            <v/>
          </cell>
          <cell r="D8270" t="str">
            <v/>
          </cell>
          <cell r="F8270">
            <v>0</v>
          </cell>
          <cell r="G8270">
            <v>0</v>
          </cell>
        </row>
        <row r="8271">
          <cell r="A8271" t="str">
            <v/>
          </cell>
          <cell r="B8271" t="str">
            <v/>
          </cell>
          <cell r="D8271" t="str">
            <v/>
          </cell>
          <cell r="F8271">
            <v>0</v>
          </cell>
          <cell r="G8271">
            <v>0</v>
          </cell>
        </row>
        <row r="8272">
          <cell r="A8272" t="str">
            <v/>
          </cell>
          <cell r="B8272" t="str">
            <v/>
          </cell>
          <cell r="D8272" t="str">
            <v/>
          </cell>
          <cell r="F8272">
            <v>0</v>
          </cell>
          <cell r="G8272">
            <v>0</v>
          </cell>
        </row>
        <row r="8273">
          <cell r="A8273" t="str">
            <v/>
          </cell>
          <cell r="B8273" t="str">
            <v/>
          </cell>
          <cell r="D8273" t="str">
            <v/>
          </cell>
          <cell r="F8273">
            <v>0</v>
          </cell>
          <cell r="G8273">
            <v>0</v>
          </cell>
        </row>
        <row r="8274">
          <cell r="A8274" t="str">
            <v/>
          </cell>
          <cell r="B8274" t="str">
            <v/>
          </cell>
          <cell r="D8274" t="str">
            <v/>
          </cell>
          <cell r="F8274">
            <v>0</v>
          </cell>
          <cell r="G8274">
            <v>0</v>
          </cell>
        </row>
        <row r="8275">
          <cell r="A8275" t="str">
            <v/>
          </cell>
          <cell r="B8275" t="str">
            <v/>
          </cell>
          <cell r="D8275" t="str">
            <v/>
          </cell>
          <cell r="F8275">
            <v>0</v>
          </cell>
          <cell r="G8275">
            <v>0</v>
          </cell>
        </row>
        <row r="8276">
          <cell r="F8276" t="str">
            <v>Total A</v>
          </cell>
          <cell r="G8276">
            <v>0</v>
          </cell>
        </row>
        <row r="8277">
          <cell r="C8277" t="str">
            <v>B - MANO DE OBRA</v>
          </cell>
        </row>
        <row r="8278">
          <cell r="A8278" t="str">
            <v/>
          </cell>
          <cell r="B8278" t="str">
            <v/>
          </cell>
          <cell r="D8278" t="str">
            <v/>
          </cell>
          <cell r="F8278">
            <v>0</v>
          </cell>
          <cell r="G8278">
            <v>0</v>
          </cell>
        </row>
        <row r="8279">
          <cell r="A8279" t="str">
            <v/>
          </cell>
          <cell r="B8279" t="str">
            <v/>
          </cell>
          <cell r="D8279" t="str">
            <v/>
          </cell>
          <cell r="F8279">
            <v>0</v>
          </cell>
          <cell r="G8279">
            <v>0</v>
          </cell>
        </row>
        <row r="8280">
          <cell r="A8280" t="str">
            <v/>
          </cell>
          <cell r="B8280" t="str">
            <v/>
          </cell>
          <cell r="D8280" t="str">
            <v/>
          </cell>
          <cell r="F8280">
            <v>0</v>
          </cell>
          <cell r="G8280">
            <v>0</v>
          </cell>
        </row>
        <row r="8281">
          <cell r="A8281" t="str">
            <v/>
          </cell>
          <cell r="B8281" t="str">
            <v/>
          </cell>
          <cell r="D8281" t="str">
            <v/>
          </cell>
          <cell r="F8281">
            <v>0</v>
          </cell>
          <cell r="G8281">
            <v>0</v>
          </cell>
        </row>
        <row r="8282">
          <cell r="A8282" t="str">
            <v/>
          </cell>
          <cell r="B8282" t="str">
            <v/>
          </cell>
          <cell r="D8282" t="str">
            <v/>
          </cell>
          <cell r="F8282">
            <v>0</v>
          </cell>
          <cell r="G8282">
            <v>0</v>
          </cell>
        </row>
        <row r="8283">
          <cell r="A8283" t="str">
            <v/>
          </cell>
          <cell r="B8283" t="str">
            <v/>
          </cell>
          <cell r="D8283" t="str">
            <v/>
          </cell>
          <cell r="F8283">
            <v>0</v>
          </cell>
          <cell r="G8283">
            <v>0</v>
          </cell>
        </row>
        <row r="8284">
          <cell r="A8284" t="str">
            <v/>
          </cell>
          <cell r="B8284" t="str">
            <v/>
          </cell>
          <cell r="D8284" t="str">
            <v/>
          </cell>
          <cell r="F8284">
            <v>0</v>
          </cell>
          <cell r="G8284">
            <v>0</v>
          </cell>
        </row>
        <row r="8285">
          <cell r="A8285" t="str">
            <v/>
          </cell>
          <cell r="B8285" t="str">
            <v/>
          </cell>
          <cell r="D8285" t="str">
            <v/>
          </cell>
          <cell r="F8285">
            <v>0</v>
          </cell>
          <cell r="G8285">
            <v>0</v>
          </cell>
        </row>
        <row r="8286">
          <cell r="F8286" t="str">
            <v>Total B</v>
          </cell>
          <cell r="G8286">
            <v>0</v>
          </cell>
        </row>
        <row r="8287">
          <cell r="C8287" t="str">
            <v>C - EQUIPOS</v>
          </cell>
        </row>
        <row r="8288">
          <cell r="A8288" t="str">
            <v/>
          </cell>
          <cell r="B8288" t="str">
            <v/>
          </cell>
          <cell r="D8288" t="str">
            <v/>
          </cell>
          <cell r="F8288">
            <v>0</v>
          </cell>
          <cell r="G8288">
            <v>0</v>
          </cell>
        </row>
        <row r="8289">
          <cell r="A8289" t="str">
            <v/>
          </cell>
          <cell r="B8289" t="str">
            <v/>
          </cell>
          <cell r="D8289" t="str">
            <v/>
          </cell>
          <cell r="F8289">
            <v>0</v>
          </cell>
          <cell r="G8289">
            <v>0</v>
          </cell>
        </row>
        <row r="8290">
          <cell r="A8290" t="str">
            <v/>
          </cell>
          <cell r="B8290" t="str">
            <v/>
          </cell>
          <cell r="D8290" t="str">
            <v/>
          </cell>
          <cell r="F8290">
            <v>0</v>
          </cell>
          <cell r="G8290">
            <v>0</v>
          </cell>
        </row>
        <row r="8291">
          <cell r="A8291" t="str">
            <v/>
          </cell>
          <cell r="B8291" t="str">
            <v/>
          </cell>
          <cell r="D8291" t="str">
            <v/>
          </cell>
          <cell r="F8291">
            <v>0</v>
          </cell>
          <cell r="G8291">
            <v>0</v>
          </cell>
        </row>
        <row r="8292">
          <cell r="A8292" t="str">
            <v/>
          </cell>
          <cell r="B8292" t="str">
            <v/>
          </cell>
          <cell r="D8292" t="str">
            <v/>
          </cell>
          <cell r="F8292">
            <v>0</v>
          </cell>
          <cell r="G8292">
            <v>0</v>
          </cell>
        </row>
        <row r="8293">
          <cell r="A8293" t="str">
            <v/>
          </cell>
          <cell r="B8293" t="str">
            <v/>
          </cell>
          <cell r="D8293" t="str">
            <v/>
          </cell>
          <cell r="F8293">
            <v>0</v>
          </cell>
          <cell r="G8293">
            <v>0</v>
          </cell>
        </row>
        <row r="8294">
          <cell r="A8294" t="str">
            <v/>
          </cell>
          <cell r="B8294" t="str">
            <v/>
          </cell>
          <cell r="D8294" t="str">
            <v/>
          </cell>
          <cell r="F8294">
            <v>0</v>
          </cell>
          <cell r="G8294">
            <v>0</v>
          </cell>
        </row>
        <row r="8295">
          <cell r="A8295" t="str">
            <v/>
          </cell>
          <cell r="B8295" t="str">
            <v/>
          </cell>
          <cell r="D8295" t="str">
            <v/>
          </cell>
          <cell r="F8295">
            <v>0</v>
          </cell>
          <cell r="G8295">
            <v>0</v>
          </cell>
        </row>
        <row r="8296">
          <cell r="A8296" t="str">
            <v/>
          </cell>
          <cell r="B8296" t="str">
            <v/>
          </cell>
          <cell r="D8296" t="str">
            <v/>
          </cell>
          <cell r="F8296">
            <v>0</v>
          </cell>
          <cell r="G8296">
            <v>0</v>
          </cell>
        </row>
        <row r="8297">
          <cell r="F8297" t="str">
            <v>Total C</v>
          </cell>
          <cell r="G8297">
            <v>0</v>
          </cell>
        </row>
        <row r="8299">
          <cell r="A8299" t="str">
            <v/>
          </cell>
          <cell r="B8299" t="str">
            <v/>
          </cell>
          <cell r="D8299" t="str">
            <v>Costo  Neto</v>
          </cell>
          <cell r="F8299" t="str">
            <v>Total D=A+B+C</v>
          </cell>
          <cell r="G8299">
            <v>0</v>
          </cell>
        </row>
        <row r="8301">
          <cell r="A8301" t="str">
            <v>ANALISIS DE PRECIOS</v>
          </cell>
        </row>
        <row r="8302">
          <cell r="A8302" t="str">
            <v>COMITENTE:</v>
          </cell>
          <cell r="B8302" t="str">
            <v>DIRECCIÓN DE INFRAESTRUCTURA ESCOLAR</v>
          </cell>
        </row>
        <row r="8303">
          <cell r="A8303" t="str">
            <v>CONTRATISTA:</v>
          </cell>
          <cell r="B8303">
            <v>0</v>
          </cell>
        </row>
        <row r="8304">
          <cell r="A8304" t="str">
            <v>OBRA:</v>
          </cell>
          <cell r="B8304" t="str">
            <v>ESCUELA 24 DE SEPTIEMBRE</v>
          </cell>
          <cell r="F8304" t="str">
            <v>PRECIOS A:</v>
          </cell>
          <cell r="G8304">
            <v>0</v>
          </cell>
        </row>
        <row r="8305">
          <cell r="A8305" t="str">
            <v>UBICACIÓN:</v>
          </cell>
          <cell r="B8305" t="str">
            <v>DEPARTAMENTO JACHAL</v>
          </cell>
        </row>
        <row r="8306">
          <cell r="A8306" t="str">
            <v>RUBRO:</v>
          </cell>
          <cell r="B8306" t="str">
            <v/>
          </cell>
          <cell r="C8306" t="str">
            <v/>
          </cell>
        </row>
        <row r="8307">
          <cell r="A8307" t="str">
            <v>ITEM:</v>
          </cell>
          <cell r="B8307" t="str">
            <v/>
          </cell>
          <cell r="C8307" t="str">
            <v/>
          </cell>
          <cell r="F8307" t="str">
            <v>UNIDAD:</v>
          </cell>
          <cell r="G8307" t="str">
            <v/>
          </cell>
        </row>
        <row r="8309">
          <cell r="A8309" t="str">
            <v>DATOS REDETERMINACION</v>
          </cell>
          <cell r="C8309" t="str">
            <v>DESIGNACION</v>
          </cell>
          <cell r="D8309" t="str">
            <v>U</v>
          </cell>
          <cell r="E8309" t="str">
            <v>Cantidad</v>
          </cell>
          <cell r="F8309" t="str">
            <v>$ Unitarios</v>
          </cell>
          <cell r="G8309" t="str">
            <v>$ Parcial</v>
          </cell>
        </row>
        <row r="8310">
          <cell r="A8310" t="str">
            <v>CÓDIGO</v>
          </cell>
          <cell r="B8310" t="str">
            <v>DESCRIPCIÓN</v>
          </cell>
        </row>
        <row r="8311">
          <cell r="C8311" t="str">
            <v>A - MATERIALES</v>
          </cell>
        </row>
        <row r="8312">
          <cell r="A8312" t="str">
            <v/>
          </cell>
          <cell r="B8312" t="str">
            <v/>
          </cell>
          <cell r="D8312" t="str">
            <v/>
          </cell>
          <cell r="F8312">
            <v>0</v>
          </cell>
          <cell r="G8312">
            <v>0</v>
          </cell>
        </row>
        <row r="8313">
          <cell r="A8313" t="str">
            <v/>
          </cell>
          <cell r="B8313" t="str">
            <v/>
          </cell>
          <cell r="D8313" t="str">
            <v/>
          </cell>
          <cell r="F8313">
            <v>0</v>
          </cell>
          <cell r="G8313">
            <v>0</v>
          </cell>
        </row>
        <row r="8314">
          <cell r="A8314" t="str">
            <v/>
          </cell>
          <cell r="B8314" t="str">
            <v/>
          </cell>
          <cell r="D8314" t="str">
            <v/>
          </cell>
          <cell r="F8314">
            <v>0</v>
          </cell>
          <cell r="G8314">
            <v>0</v>
          </cell>
        </row>
        <row r="8315">
          <cell r="A8315" t="str">
            <v/>
          </cell>
          <cell r="B8315" t="str">
            <v/>
          </cell>
          <cell r="D8315" t="str">
            <v/>
          </cell>
          <cell r="F8315">
            <v>0</v>
          </cell>
          <cell r="G8315">
            <v>0</v>
          </cell>
        </row>
        <row r="8316">
          <cell r="A8316" t="str">
            <v/>
          </cell>
          <cell r="B8316" t="str">
            <v/>
          </cell>
          <cell r="D8316" t="str">
            <v/>
          </cell>
          <cell r="F8316">
            <v>0</v>
          </cell>
          <cell r="G8316">
            <v>0</v>
          </cell>
        </row>
        <row r="8317">
          <cell r="A8317" t="str">
            <v/>
          </cell>
          <cell r="B8317" t="str">
            <v/>
          </cell>
          <cell r="D8317" t="str">
            <v/>
          </cell>
          <cell r="F8317">
            <v>0</v>
          </cell>
          <cell r="G8317">
            <v>0</v>
          </cell>
        </row>
        <row r="8318">
          <cell r="A8318" t="str">
            <v/>
          </cell>
          <cell r="B8318" t="str">
            <v/>
          </cell>
          <cell r="D8318" t="str">
            <v/>
          </cell>
          <cell r="F8318">
            <v>0</v>
          </cell>
          <cell r="G8318">
            <v>0</v>
          </cell>
        </row>
        <row r="8319">
          <cell r="A8319" t="str">
            <v/>
          </cell>
          <cell r="B8319" t="str">
            <v/>
          </cell>
          <cell r="D8319" t="str">
            <v/>
          </cell>
          <cell r="F8319">
            <v>0</v>
          </cell>
          <cell r="G8319">
            <v>0</v>
          </cell>
        </row>
        <row r="8320">
          <cell r="A8320" t="str">
            <v/>
          </cell>
          <cell r="B8320" t="str">
            <v/>
          </cell>
          <cell r="D8320" t="str">
            <v/>
          </cell>
          <cell r="F8320">
            <v>0</v>
          </cell>
          <cell r="G8320">
            <v>0</v>
          </cell>
        </row>
        <row r="8321">
          <cell r="A8321" t="str">
            <v/>
          </cell>
          <cell r="B8321" t="str">
            <v/>
          </cell>
          <cell r="D8321" t="str">
            <v/>
          </cell>
          <cell r="F8321">
            <v>0</v>
          </cell>
          <cell r="G8321">
            <v>0</v>
          </cell>
        </row>
        <row r="8322">
          <cell r="A8322" t="str">
            <v/>
          </cell>
          <cell r="B8322" t="str">
            <v/>
          </cell>
          <cell r="D8322" t="str">
            <v/>
          </cell>
          <cell r="F8322">
            <v>0</v>
          </cell>
          <cell r="G8322">
            <v>0</v>
          </cell>
        </row>
        <row r="8323">
          <cell r="A8323" t="str">
            <v/>
          </cell>
          <cell r="B8323" t="str">
            <v/>
          </cell>
          <cell r="D8323" t="str">
            <v/>
          </cell>
          <cell r="F8323">
            <v>0</v>
          </cell>
          <cell r="G8323">
            <v>0</v>
          </cell>
        </row>
        <row r="8324">
          <cell r="A8324" t="str">
            <v/>
          </cell>
          <cell r="B8324" t="str">
            <v/>
          </cell>
          <cell r="D8324" t="str">
            <v/>
          </cell>
          <cell r="F8324">
            <v>0</v>
          </cell>
          <cell r="G8324">
            <v>0</v>
          </cell>
        </row>
        <row r="8325">
          <cell r="A8325" t="str">
            <v/>
          </cell>
          <cell r="B8325" t="str">
            <v/>
          </cell>
          <cell r="D8325" t="str">
            <v/>
          </cell>
          <cell r="F8325">
            <v>0</v>
          </cell>
          <cell r="G8325">
            <v>0</v>
          </cell>
        </row>
        <row r="8326">
          <cell r="F8326" t="str">
            <v>Total A</v>
          </cell>
          <cell r="G8326">
            <v>0</v>
          </cell>
        </row>
        <row r="8327">
          <cell r="C8327" t="str">
            <v>B - MANO DE OBRA</v>
          </cell>
        </row>
        <row r="8328">
          <cell r="A8328" t="str">
            <v/>
          </cell>
          <cell r="B8328" t="str">
            <v/>
          </cell>
          <cell r="D8328" t="str">
            <v/>
          </cell>
          <cell r="F8328">
            <v>0</v>
          </cell>
          <cell r="G8328">
            <v>0</v>
          </cell>
        </row>
        <row r="8329">
          <cell r="A8329" t="str">
            <v/>
          </cell>
          <cell r="B8329" t="str">
            <v/>
          </cell>
          <cell r="D8329" t="str">
            <v/>
          </cell>
          <cell r="F8329">
            <v>0</v>
          </cell>
          <cell r="G8329">
            <v>0</v>
          </cell>
        </row>
        <row r="8330">
          <cell r="A8330" t="str">
            <v/>
          </cell>
          <cell r="B8330" t="str">
            <v/>
          </cell>
          <cell r="D8330" t="str">
            <v/>
          </cell>
          <cell r="F8330">
            <v>0</v>
          </cell>
          <cell r="G8330">
            <v>0</v>
          </cell>
        </row>
        <row r="8331">
          <cell r="A8331" t="str">
            <v/>
          </cell>
          <cell r="B8331" t="str">
            <v/>
          </cell>
          <cell r="D8331" t="str">
            <v/>
          </cell>
          <cell r="F8331">
            <v>0</v>
          </cell>
          <cell r="G8331">
            <v>0</v>
          </cell>
        </row>
        <row r="8332">
          <cell r="A8332" t="str">
            <v/>
          </cell>
          <cell r="B8332" t="str">
            <v/>
          </cell>
          <cell r="D8332" t="str">
            <v/>
          </cell>
          <cell r="F8332">
            <v>0</v>
          </cell>
          <cell r="G8332">
            <v>0</v>
          </cell>
        </row>
        <row r="8333">
          <cell r="A8333" t="str">
            <v/>
          </cell>
          <cell r="B8333" t="str">
            <v/>
          </cell>
          <cell r="D8333" t="str">
            <v/>
          </cell>
          <cell r="F8333">
            <v>0</v>
          </cell>
          <cell r="G8333">
            <v>0</v>
          </cell>
        </row>
        <row r="8334">
          <cell r="A8334" t="str">
            <v/>
          </cell>
          <cell r="B8334" t="str">
            <v/>
          </cell>
          <cell r="D8334" t="str">
            <v/>
          </cell>
          <cell r="F8334">
            <v>0</v>
          </cell>
          <cell r="G8334">
            <v>0</v>
          </cell>
        </row>
        <row r="8335">
          <cell r="A8335" t="str">
            <v/>
          </cell>
          <cell r="B8335" t="str">
            <v/>
          </cell>
          <cell r="D8335" t="str">
            <v/>
          </cell>
          <cell r="F8335">
            <v>0</v>
          </cell>
          <cell r="G8335">
            <v>0</v>
          </cell>
        </row>
        <row r="8336">
          <cell r="F8336" t="str">
            <v>Total B</v>
          </cell>
          <cell r="G8336">
            <v>0</v>
          </cell>
        </row>
        <row r="8337">
          <cell r="C8337" t="str">
            <v>C - EQUIPOS</v>
          </cell>
        </row>
        <row r="8338">
          <cell r="A8338" t="str">
            <v/>
          </cell>
          <cell r="B8338" t="str">
            <v/>
          </cell>
          <cell r="D8338" t="str">
            <v/>
          </cell>
          <cell r="F8338">
            <v>0</v>
          </cell>
          <cell r="G8338">
            <v>0</v>
          </cell>
        </row>
        <row r="8339">
          <cell r="A8339" t="str">
            <v/>
          </cell>
          <cell r="B8339" t="str">
            <v/>
          </cell>
          <cell r="D8339" t="str">
            <v/>
          </cell>
          <cell r="F8339">
            <v>0</v>
          </cell>
          <cell r="G8339">
            <v>0</v>
          </cell>
        </row>
        <row r="8340">
          <cell r="A8340" t="str">
            <v/>
          </cell>
          <cell r="B8340" t="str">
            <v/>
          </cell>
          <cell r="D8340" t="str">
            <v/>
          </cell>
          <cell r="F8340">
            <v>0</v>
          </cell>
          <cell r="G8340">
            <v>0</v>
          </cell>
        </row>
        <row r="8341">
          <cell r="A8341" t="str">
            <v/>
          </cell>
          <cell r="B8341" t="str">
            <v/>
          </cell>
          <cell r="D8341" t="str">
            <v/>
          </cell>
          <cell r="F8341">
            <v>0</v>
          </cell>
          <cell r="G8341">
            <v>0</v>
          </cell>
        </row>
        <row r="8342">
          <cell r="A8342" t="str">
            <v/>
          </cell>
          <cell r="B8342" t="str">
            <v/>
          </cell>
          <cell r="D8342" t="str">
            <v/>
          </cell>
          <cell r="F8342">
            <v>0</v>
          </cell>
          <cell r="G8342">
            <v>0</v>
          </cell>
        </row>
        <row r="8343">
          <cell r="A8343" t="str">
            <v/>
          </cell>
          <cell r="B8343" t="str">
            <v/>
          </cell>
          <cell r="D8343" t="str">
            <v/>
          </cell>
          <cell r="F8343">
            <v>0</v>
          </cell>
          <cell r="G8343">
            <v>0</v>
          </cell>
        </row>
        <row r="8344">
          <cell r="A8344" t="str">
            <v/>
          </cell>
          <cell r="B8344" t="str">
            <v/>
          </cell>
          <cell r="D8344" t="str">
            <v/>
          </cell>
          <cell r="F8344">
            <v>0</v>
          </cell>
          <cell r="G8344">
            <v>0</v>
          </cell>
        </row>
        <row r="8345">
          <cell r="A8345" t="str">
            <v/>
          </cell>
          <cell r="B8345" t="str">
            <v/>
          </cell>
          <cell r="D8345" t="str">
            <v/>
          </cell>
          <cell r="F8345">
            <v>0</v>
          </cell>
          <cell r="G8345">
            <v>0</v>
          </cell>
        </row>
        <row r="8346">
          <cell r="A8346" t="str">
            <v/>
          </cell>
          <cell r="B8346" t="str">
            <v/>
          </cell>
          <cell r="D8346" t="str">
            <v/>
          </cell>
          <cell r="F8346">
            <v>0</v>
          </cell>
          <cell r="G8346">
            <v>0</v>
          </cell>
        </row>
        <row r="8347">
          <cell r="F8347" t="str">
            <v>Total C</v>
          </cell>
          <cell r="G8347">
            <v>0</v>
          </cell>
        </row>
        <row r="8349">
          <cell r="A8349" t="str">
            <v/>
          </cell>
          <cell r="B8349" t="str">
            <v/>
          </cell>
          <cell r="D8349" t="str">
            <v>Costo  Neto</v>
          </cell>
          <cell r="F8349" t="str">
            <v>Total D=A+B+C</v>
          </cell>
          <cell r="G8349">
            <v>0</v>
          </cell>
        </row>
        <row r="8351">
          <cell r="A8351" t="str">
            <v>ANALISIS DE PRECIOS</v>
          </cell>
        </row>
        <row r="8352">
          <cell r="A8352" t="str">
            <v>COMITENTE:</v>
          </cell>
          <cell r="B8352" t="str">
            <v>DIRECCIÓN DE INFRAESTRUCTURA ESCOLAR</v>
          </cell>
        </row>
        <row r="8353">
          <cell r="A8353" t="str">
            <v>CONTRATISTA:</v>
          </cell>
          <cell r="B8353">
            <v>0</v>
          </cell>
        </row>
        <row r="8354">
          <cell r="A8354" t="str">
            <v>OBRA:</v>
          </cell>
          <cell r="B8354" t="str">
            <v>ESCUELA 24 DE SEPTIEMBRE</v>
          </cell>
          <cell r="F8354" t="str">
            <v>PRECIOS A:</v>
          </cell>
          <cell r="G8354">
            <v>0</v>
          </cell>
        </row>
        <row r="8355">
          <cell r="A8355" t="str">
            <v>UBICACIÓN:</v>
          </cell>
          <cell r="B8355" t="str">
            <v>DEPARTAMENTO JACHAL</v>
          </cell>
        </row>
        <row r="8356">
          <cell r="A8356" t="str">
            <v>RUBRO:</v>
          </cell>
          <cell r="B8356" t="str">
            <v/>
          </cell>
          <cell r="C8356" t="str">
            <v/>
          </cell>
        </row>
        <row r="8357">
          <cell r="A8357" t="str">
            <v>ITEM:</v>
          </cell>
          <cell r="B8357" t="str">
            <v/>
          </cell>
          <cell r="C8357" t="str">
            <v/>
          </cell>
          <cell r="F8357" t="str">
            <v>UNIDAD:</v>
          </cell>
          <cell r="G8357" t="str">
            <v/>
          </cell>
        </row>
        <row r="8359">
          <cell r="A8359" t="str">
            <v>DATOS REDETERMINACION</v>
          </cell>
          <cell r="C8359" t="str">
            <v>DESIGNACION</v>
          </cell>
          <cell r="D8359" t="str">
            <v>U</v>
          </cell>
          <cell r="E8359" t="str">
            <v>Cantidad</v>
          </cell>
          <cell r="F8359" t="str">
            <v>$ Unitarios</v>
          </cell>
          <cell r="G8359" t="str">
            <v>$ Parcial</v>
          </cell>
        </row>
        <row r="8360">
          <cell r="A8360" t="str">
            <v>CÓDIGO</v>
          </cell>
          <cell r="B8360" t="str">
            <v>DESCRIPCIÓN</v>
          </cell>
        </row>
        <row r="8361">
          <cell r="C8361" t="str">
            <v>A - MATERIALES</v>
          </cell>
        </row>
        <row r="8362">
          <cell r="A8362" t="str">
            <v/>
          </cell>
          <cell r="B8362" t="str">
            <v/>
          </cell>
          <cell r="D8362" t="str">
            <v/>
          </cell>
          <cell r="F8362">
            <v>0</v>
          </cell>
          <cell r="G8362">
            <v>0</v>
          </cell>
        </row>
        <row r="8363">
          <cell r="A8363" t="str">
            <v/>
          </cell>
          <cell r="B8363" t="str">
            <v/>
          </cell>
          <cell r="D8363" t="str">
            <v/>
          </cell>
          <cell r="F8363">
            <v>0</v>
          </cell>
          <cell r="G8363">
            <v>0</v>
          </cell>
        </row>
        <row r="8364">
          <cell r="A8364" t="str">
            <v/>
          </cell>
          <cell r="B8364" t="str">
            <v/>
          </cell>
          <cell r="D8364" t="str">
            <v/>
          </cell>
          <cell r="F8364">
            <v>0</v>
          </cell>
          <cell r="G8364">
            <v>0</v>
          </cell>
        </row>
        <row r="8365">
          <cell r="A8365" t="str">
            <v/>
          </cell>
          <cell r="B8365" t="str">
            <v/>
          </cell>
          <cell r="D8365" t="str">
            <v/>
          </cell>
          <cell r="F8365">
            <v>0</v>
          </cell>
          <cell r="G8365">
            <v>0</v>
          </cell>
        </row>
        <row r="8366">
          <cell r="A8366" t="str">
            <v/>
          </cell>
          <cell r="B8366" t="str">
            <v/>
          </cell>
          <cell r="D8366" t="str">
            <v/>
          </cell>
          <cell r="F8366">
            <v>0</v>
          </cell>
          <cell r="G8366">
            <v>0</v>
          </cell>
        </row>
        <row r="8367">
          <cell r="A8367" t="str">
            <v/>
          </cell>
          <cell r="B8367" t="str">
            <v/>
          </cell>
          <cell r="D8367" t="str">
            <v/>
          </cell>
          <cell r="F8367">
            <v>0</v>
          </cell>
          <cell r="G8367">
            <v>0</v>
          </cell>
        </row>
        <row r="8368">
          <cell r="A8368" t="str">
            <v/>
          </cell>
          <cell r="B8368" t="str">
            <v/>
          </cell>
          <cell r="D8368" t="str">
            <v/>
          </cell>
          <cell r="F8368">
            <v>0</v>
          </cell>
          <cell r="G8368">
            <v>0</v>
          </cell>
        </row>
        <row r="8369">
          <cell r="A8369" t="str">
            <v/>
          </cell>
          <cell r="B8369" t="str">
            <v/>
          </cell>
          <cell r="D8369" t="str">
            <v/>
          </cell>
          <cell r="F8369">
            <v>0</v>
          </cell>
          <cell r="G8369">
            <v>0</v>
          </cell>
        </row>
        <row r="8370">
          <cell r="A8370" t="str">
            <v/>
          </cell>
          <cell r="B8370" t="str">
            <v/>
          </cell>
          <cell r="D8370" t="str">
            <v/>
          </cell>
          <cell r="F8370">
            <v>0</v>
          </cell>
          <cell r="G8370">
            <v>0</v>
          </cell>
        </row>
        <row r="8371">
          <cell r="A8371" t="str">
            <v/>
          </cell>
          <cell r="B8371" t="str">
            <v/>
          </cell>
          <cell r="D8371" t="str">
            <v/>
          </cell>
          <cell r="F8371">
            <v>0</v>
          </cell>
          <cell r="G8371">
            <v>0</v>
          </cell>
        </row>
        <row r="8372">
          <cell r="A8372" t="str">
            <v/>
          </cell>
          <cell r="B8372" t="str">
            <v/>
          </cell>
          <cell r="D8372" t="str">
            <v/>
          </cell>
          <cell r="F8372">
            <v>0</v>
          </cell>
          <cell r="G8372">
            <v>0</v>
          </cell>
        </row>
        <row r="8373">
          <cell r="A8373" t="str">
            <v/>
          </cell>
          <cell r="B8373" t="str">
            <v/>
          </cell>
          <cell r="D8373" t="str">
            <v/>
          </cell>
          <cell r="F8373">
            <v>0</v>
          </cell>
          <cell r="G8373">
            <v>0</v>
          </cell>
        </row>
        <row r="8374">
          <cell r="A8374" t="str">
            <v/>
          </cell>
          <cell r="B8374" t="str">
            <v/>
          </cell>
          <cell r="D8374" t="str">
            <v/>
          </cell>
          <cell r="F8374">
            <v>0</v>
          </cell>
          <cell r="G8374">
            <v>0</v>
          </cell>
        </row>
        <row r="8375">
          <cell r="A8375" t="str">
            <v/>
          </cell>
          <cell r="B8375" t="str">
            <v/>
          </cell>
          <cell r="D8375" t="str">
            <v/>
          </cell>
          <cell r="F8375">
            <v>0</v>
          </cell>
          <cell r="G8375">
            <v>0</v>
          </cell>
        </row>
        <row r="8376">
          <cell r="F8376" t="str">
            <v>Total A</v>
          </cell>
          <cell r="G8376">
            <v>0</v>
          </cell>
        </row>
        <row r="8377">
          <cell r="C8377" t="str">
            <v>B - MANO DE OBRA</v>
          </cell>
        </row>
        <row r="8378">
          <cell r="A8378" t="str">
            <v/>
          </cell>
          <cell r="B8378" t="str">
            <v/>
          </cell>
          <cell r="D8378" t="str">
            <v/>
          </cell>
          <cell r="F8378">
            <v>0</v>
          </cell>
          <cell r="G8378">
            <v>0</v>
          </cell>
        </row>
        <row r="8379">
          <cell r="A8379" t="str">
            <v/>
          </cell>
          <cell r="B8379" t="str">
            <v/>
          </cell>
          <cell r="D8379" t="str">
            <v/>
          </cell>
          <cell r="F8379">
            <v>0</v>
          </cell>
          <cell r="G8379">
            <v>0</v>
          </cell>
        </row>
        <row r="8380">
          <cell r="A8380" t="str">
            <v/>
          </cell>
          <cell r="B8380" t="str">
            <v/>
          </cell>
          <cell r="D8380" t="str">
            <v/>
          </cell>
          <cell r="F8380">
            <v>0</v>
          </cell>
          <cell r="G8380">
            <v>0</v>
          </cell>
        </row>
        <row r="8381">
          <cell r="A8381" t="str">
            <v/>
          </cell>
          <cell r="B8381" t="str">
            <v/>
          </cell>
          <cell r="D8381" t="str">
            <v/>
          </cell>
          <cell r="F8381">
            <v>0</v>
          </cell>
          <cell r="G8381">
            <v>0</v>
          </cell>
        </row>
        <row r="8382">
          <cell r="A8382" t="str">
            <v/>
          </cell>
          <cell r="B8382" t="str">
            <v/>
          </cell>
          <cell r="D8382" t="str">
            <v/>
          </cell>
          <cell r="F8382">
            <v>0</v>
          </cell>
          <cell r="G8382">
            <v>0</v>
          </cell>
        </row>
        <row r="8383">
          <cell r="A8383" t="str">
            <v/>
          </cell>
          <cell r="B8383" t="str">
            <v/>
          </cell>
          <cell r="D8383" t="str">
            <v/>
          </cell>
          <cell r="F8383">
            <v>0</v>
          </cell>
          <cell r="G8383">
            <v>0</v>
          </cell>
        </row>
        <row r="8384">
          <cell r="A8384" t="str">
            <v/>
          </cell>
          <cell r="B8384" t="str">
            <v/>
          </cell>
          <cell r="D8384" t="str">
            <v/>
          </cell>
          <cell r="F8384">
            <v>0</v>
          </cell>
          <cell r="G8384">
            <v>0</v>
          </cell>
        </row>
        <row r="8385">
          <cell r="A8385" t="str">
            <v/>
          </cell>
          <cell r="B8385" t="str">
            <v/>
          </cell>
          <cell r="D8385" t="str">
            <v/>
          </cell>
          <cell r="F8385">
            <v>0</v>
          </cell>
          <cell r="G8385">
            <v>0</v>
          </cell>
        </row>
        <row r="8386">
          <cell r="F8386" t="str">
            <v>Total B</v>
          </cell>
          <cell r="G8386">
            <v>0</v>
          </cell>
        </row>
        <row r="8387">
          <cell r="C8387" t="str">
            <v>C - EQUIPOS</v>
          </cell>
        </row>
        <row r="8388">
          <cell r="A8388" t="str">
            <v/>
          </cell>
          <cell r="B8388" t="str">
            <v/>
          </cell>
          <cell r="D8388" t="str">
            <v/>
          </cell>
          <cell r="F8388">
            <v>0</v>
          </cell>
          <cell r="G8388">
            <v>0</v>
          </cell>
        </row>
        <row r="8389">
          <cell r="A8389" t="str">
            <v/>
          </cell>
          <cell r="B8389" t="str">
            <v/>
          </cell>
          <cell r="D8389" t="str">
            <v/>
          </cell>
          <cell r="F8389">
            <v>0</v>
          </cell>
          <cell r="G8389">
            <v>0</v>
          </cell>
        </row>
        <row r="8390">
          <cell r="A8390" t="str">
            <v/>
          </cell>
          <cell r="B8390" t="str">
            <v/>
          </cell>
          <cell r="D8390" t="str">
            <v/>
          </cell>
          <cell r="F8390">
            <v>0</v>
          </cell>
          <cell r="G8390">
            <v>0</v>
          </cell>
        </row>
        <row r="8391">
          <cell r="A8391" t="str">
            <v/>
          </cell>
          <cell r="B8391" t="str">
            <v/>
          </cell>
          <cell r="D8391" t="str">
            <v/>
          </cell>
          <cell r="F8391">
            <v>0</v>
          </cell>
          <cell r="G8391">
            <v>0</v>
          </cell>
        </row>
        <row r="8392">
          <cell r="A8392" t="str">
            <v/>
          </cell>
          <cell r="B8392" t="str">
            <v/>
          </cell>
          <cell r="D8392" t="str">
            <v/>
          </cell>
          <cell r="F8392">
            <v>0</v>
          </cell>
          <cell r="G8392">
            <v>0</v>
          </cell>
        </row>
        <row r="8393">
          <cell r="A8393" t="str">
            <v/>
          </cell>
          <cell r="B8393" t="str">
            <v/>
          </cell>
          <cell r="D8393" t="str">
            <v/>
          </cell>
          <cell r="F8393">
            <v>0</v>
          </cell>
          <cell r="G8393">
            <v>0</v>
          </cell>
        </row>
        <row r="8394">
          <cell r="A8394" t="str">
            <v/>
          </cell>
          <cell r="B8394" t="str">
            <v/>
          </cell>
          <cell r="D8394" t="str">
            <v/>
          </cell>
          <cell r="F8394">
            <v>0</v>
          </cell>
          <cell r="G8394">
            <v>0</v>
          </cell>
        </row>
        <row r="8395">
          <cell r="A8395" t="str">
            <v/>
          </cell>
          <cell r="B8395" t="str">
            <v/>
          </cell>
          <cell r="D8395" t="str">
            <v/>
          </cell>
          <cell r="F8395">
            <v>0</v>
          </cell>
          <cell r="G8395">
            <v>0</v>
          </cell>
        </row>
        <row r="8396">
          <cell r="A8396" t="str">
            <v/>
          </cell>
          <cell r="B8396" t="str">
            <v/>
          </cell>
          <cell r="D8396" t="str">
            <v/>
          </cell>
          <cell r="F8396">
            <v>0</v>
          </cell>
          <cell r="G8396">
            <v>0</v>
          </cell>
        </row>
        <row r="8397">
          <cell r="F8397" t="str">
            <v>Total C</v>
          </cell>
          <cell r="G8397">
            <v>0</v>
          </cell>
        </row>
        <row r="8399">
          <cell r="A8399" t="str">
            <v/>
          </cell>
          <cell r="B8399" t="str">
            <v/>
          </cell>
          <cell r="D8399" t="str">
            <v>Costo  Neto</v>
          </cell>
          <cell r="F8399" t="str">
            <v>Total D=A+B+C</v>
          </cell>
          <cell r="G8399">
            <v>0</v>
          </cell>
        </row>
        <row r="8401">
          <cell r="A8401" t="str">
            <v>ANALISIS DE PRECIOS</v>
          </cell>
        </row>
        <row r="8402">
          <cell r="A8402" t="str">
            <v>COMITENTE:</v>
          </cell>
          <cell r="B8402" t="str">
            <v>DIRECCIÓN DE INFRAESTRUCTURA ESCOLAR</v>
          </cell>
        </row>
        <row r="8403">
          <cell r="A8403" t="str">
            <v>CONTRATISTA:</v>
          </cell>
          <cell r="B8403">
            <v>0</v>
          </cell>
        </row>
        <row r="8404">
          <cell r="A8404" t="str">
            <v>OBRA:</v>
          </cell>
          <cell r="B8404" t="str">
            <v>ESCUELA 24 DE SEPTIEMBRE</v>
          </cell>
          <cell r="F8404" t="str">
            <v>PRECIOS A:</v>
          </cell>
          <cell r="G8404">
            <v>0</v>
          </cell>
        </row>
        <row r="8405">
          <cell r="A8405" t="str">
            <v>UBICACIÓN:</v>
          </cell>
          <cell r="B8405" t="str">
            <v>DEPARTAMENTO JACHAL</v>
          </cell>
        </row>
        <row r="8406">
          <cell r="A8406" t="str">
            <v>RUBRO:</v>
          </cell>
          <cell r="B8406" t="str">
            <v/>
          </cell>
          <cell r="C8406" t="str">
            <v/>
          </cell>
        </row>
        <row r="8407">
          <cell r="A8407" t="str">
            <v>ITEM:</v>
          </cell>
          <cell r="B8407" t="str">
            <v/>
          </cell>
          <cell r="C8407" t="str">
            <v/>
          </cell>
          <cell r="F8407" t="str">
            <v>UNIDAD:</v>
          </cell>
          <cell r="G8407" t="str">
            <v/>
          </cell>
        </row>
        <row r="8409">
          <cell r="A8409" t="str">
            <v>DATOS REDETERMINACION</v>
          </cell>
          <cell r="C8409" t="str">
            <v>DESIGNACION</v>
          </cell>
          <cell r="D8409" t="str">
            <v>U</v>
          </cell>
          <cell r="E8409" t="str">
            <v>Cantidad</v>
          </cell>
          <cell r="F8409" t="str">
            <v>$ Unitarios</v>
          </cell>
          <cell r="G8409" t="str">
            <v>$ Parcial</v>
          </cell>
        </row>
        <row r="8410">
          <cell r="A8410" t="str">
            <v>CÓDIGO</v>
          </cell>
          <cell r="B8410" t="str">
            <v>DESCRIPCIÓN</v>
          </cell>
        </row>
        <row r="8411">
          <cell r="C8411" t="str">
            <v>A - MATERIALES</v>
          </cell>
        </row>
        <row r="8412">
          <cell r="A8412" t="str">
            <v/>
          </cell>
          <cell r="B8412" t="str">
            <v/>
          </cell>
          <cell r="D8412" t="str">
            <v/>
          </cell>
          <cell r="F8412">
            <v>0</v>
          </cell>
          <cell r="G8412">
            <v>0</v>
          </cell>
        </row>
        <row r="8413">
          <cell r="A8413" t="str">
            <v/>
          </cell>
          <cell r="B8413" t="str">
            <v/>
          </cell>
          <cell r="D8413" t="str">
            <v/>
          </cell>
          <cell r="F8413">
            <v>0</v>
          </cell>
          <cell r="G8413">
            <v>0</v>
          </cell>
        </row>
        <row r="8414">
          <cell r="A8414" t="str">
            <v/>
          </cell>
          <cell r="B8414" t="str">
            <v/>
          </cell>
          <cell r="D8414" t="str">
            <v/>
          </cell>
          <cell r="F8414">
            <v>0</v>
          </cell>
          <cell r="G8414">
            <v>0</v>
          </cell>
        </row>
        <row r="8415">
          <cell r="A8415" t="str">
            <v/>
          </cell>
          <cell r="B8415" t="str">
            <v/>
          </cell>
          <cell r="D8415" t="str">
            <v/>
          </cell>
          <cell r="F8415">
            <v>0</v>
          </cell>
          <cell r="G8415">
            <v>0</v>
          </cell>
        </row>
        <row r="8416">
          <cell r="A8416" t="str">
            <v/>
          </cell>
          <cell r="B8416" t="str">
            <v/>
          </cell>
          <cell r="D8416" t="str">
            <v/>
          </cell>
          <cell r="F8416">
            <v>0</v>
          </cell>
          <cell r="G8416">
            <v>0</v>
          </cell>
        </row>
        <row r="8417">
          <cell r="A8417" t="str">
            <v/>
          </cell>
          <cell r="B8417" t="str">
            <v/>
          </cell>
          <cell r="D8417" t="str">
            <v/>
          </cell>
          <cell r="F8417">
            <v>0</v>
          </cell>
          <cell r="G8417">
            <v>0</v>
          </cell>
        </row>
        <row r="8418">
          <cell r="A8418" t="str">
            <v/>
          </cell>
          <cell r="B8418" t="str">
            <v/>
          </cell>
          <cell r="D8418" t="str">
            <v/>
          </cell>
          <cell r="F8418">
            <v>0</v>
          </cell>
          <cell r="G8418">
            <v>0</v>
          </cell>
        </row>
        <row r="8419">
          <cell r="A8419" t="str">
            <v/>
          </cell>
          <cell r="B8419" t="str">
            <v/>
          </cell>
          <cell r="D8419" t="str">
            <v/>
          </cell>
          <cell r="F8419">
            <v>0</v>
          </cell>
          <cell r="G8419">
            <v>0</v>
          </cell>
        </row>
        <row r="8420">
          <cell r="A8420" t="str">
            <v/>
          </cell>
          <cell r="B8420" t="str">
            <v/>
          </cell>
          <cell r="D8420" t="str">
            <v/>
          </cell>
          <cell r="F8420">
            <v>0</v>
          </cell>
          <cell r="G8420">
            <v>0</v>
          </cell>
        </row>
        <row r="8421">
          <cell r="A8421" t="str">
            <v/>
          </cell>
          <cell r="B8421" t="str">
            <v/>
          </cell>
          <cell r="D8421" t="str">
            <v/>
          </cell>
          <cell r="F8421">
            <v>0</v>
          </cell>
          <cell r="G8421">
            <v>0</v>
          </cell>
        </row>
        <row r="8422">
          <cell r="A8422" t="str">
            <v/>
          </cell>
          <cell r="B8422" t="str">
            <v/>
          </cell>
          <cell r="D8422" t="str">
            <v/>
          </cell>
          <cell r="F8422">
            <v>0</v>
          </cell>
          <cell r="G8422">
            <v>0</v>
          </cell>
        </row>
        <row r="8423">
          <cell r="A8423" t="str">
            <v/>
          </cell>
          <cell r="B8423" t="str">
            <v/>
          </cell>
          <cell r="D8423" t="str">
            <v/>
          </cell>
          <cell r="F8423">
            <v>0</v>
          </cell>
          <cell r="G8423">
            <v>0</v>
          </cell>
        </row>
        <row r="8424">
          <cell r="A8424" t="str">
            <v/>
          </cell>
          <cell r="B8424" t="str">
            <v/>
          </cell>
          <cell r="D8424" t="str">
            <v/>
          </cell>
          <cell r="F8424">
            <v>0</v>
          </cell>
          <cell r="G8424">
            <v>0</v>
          </cell>
        </row>
        <row r="8425">
          <cell r="A8425" t="str">
            <v/>
          </cell>
          <cell r="B8425" t="str">
            <v/>
          </cell>
          <cell r="D8425" t="str">
            <v/>
          </cell>
          <cell r="F8425">
            <v>0</v>
          </cell>
          <cell r="G8425">
            <v>0</v>
          </cell>
        </row>
        <row r="8426">
          <cell r="F8426" t="str">
            <v>Total A</v>
          </cell>
          <cell r="G8426">
            <v>0</v>
          </cell>
        </row>
        <row r="8427">
          <cell r="C8427" t="str">
            <v>B - MANO DE OBRA</v>
          </cell>
        </row>
        <row r="8428">
          <cell r="A8428" t="str">
            <v/>
          </cell>
          <cell r="B8428" t="str">
            <v/>
          </cell>
          <cell r="D8428" t="str">
            <v/>
          </cell>
          <cell r="F8428">
            <v>0</v>
          </cell>
          <cell r="G8428">
            <v>0</v>
          </cell>
        </row>
        <row r="8429">
          <cell r="A8429" t="str">
            <v/>
          </cell>
          <cell r="B8429" t="str">
            <v/>
          </cell>
          <cell r="D8429" t="str">
            <v/>
          </cell>
          <cell r="F8429">
            <v>0</v>
          </cell>
          <cell r="G8429">
            <v>0</v>
          </cell>
        </row>
        <row r="8430">
          <cell r="A8430" t="str">
            <v/>
          </cell>
          <cell r="B8430" t="str">
            <v/>
          </cell>
          <cell r="D8430" t="str">
            <v/>
          </cell>
          <cell r="F8430">
            <v>0</v>
          </cell>
          <cell r="G8430">
            <v>0</v>
          </cell>
        </row>
        <row r="8431">
          <cell r="A8431" t="str">
            <v/>
          </cell>
          <cell r="B8431" t="str">
            <v/>
          </cell>
          <cell r="D8431" t="str">
            <v/>
          </cell>
          <cell r="F8431">
            <v>0</v>
          </cell>
          <cell r="G8431">
            <v>0</v>
          </cell>
        </row>
        <row r="8432">
          <cell r="A8432" t="str">
            <v/>
          </cell>
          <cell r="B8432" t="str">
            <v/>
          </cell>
          <cell r="D8432" t="str">
            <v/>
          </cell>
          <cell r="F8432">
            <v>0</v>
          </cell>
          <cell r="G8432">
            <v>0</v>
          </cell>
        </row>
        <row r="8433">
          <cell r="A8433" t="str">
            <v/>
          </cell>
          <cell r="B8433" t="str">
            <v/>
          </cell>
          <cell r="D8433" t="str">
            <v/>
          </cell>
          <cell r="F8433">
            <v>0</v>
          </cell>
          <cell r="G8433">
            <v>0</v>
          </cell>
        </row>
        <row r="8434">
          <cell r="A8434" t="str">
            <v/>
          </cell>
          <cell r="B8434" t="str">
            <v/>
          </cell>
          <cell r="D8434" t="str">
            <v/>
          </cell>
          <cell r="F8434">
            <v>0</v>
          </cell>
          <cell r="G8434">
            <v>0</v>
          </cell>
        </row>
        <row r="8435">
          <cell r="A8435" t="str">
            <v/>
          </cell>
          <cell r="B8435" t="str">
            <v/>
          </cell>
          <cell r="D8435" t="str">
            <v/>
          </cell>
          <cell r="F8435">
            <v>0</v>
          </cell>
          <cell r="G8435">
            <v>0</v>
          </cell>
        </row>
        <row r="8436">
          <cell r="F8436" t="str">
            <v>Total B</v>
          </cell>
          <cell r="G8436">
            <v>0</v>
          </cell>
        </row>
        <row r="8437">
          <cell r="C8437" t="str">
            <v>C - EQUIPOS</v>
          </cell>
        </row>
        <row r="8438">
          <cell r="A8438" t="str">
            <v/>
          </cell>
          <cell r="B8438" t="str">
            <v/>
          </cell>
          <cell r="D8438" t="str">
            <v/>
          </cell>
          <cell r="F8438">
            <v>0</v>
          </cell>
          <cell r="G8438">
            <v>0</v>
          </cell>
        </row>
        <row r="8439">
          <cell r="A8439" t="str">
            <v/>
          </cell>
          <cell r="B8439" t="str">
            <v/>
          </cell>
          <cell r="D8439" t="str">
            <v/>
          </cell>
          <cell r="F8439">
            <v>0</v>
          </cell>
          <cell r="G8439">
            <v>0</v>
          </cell>
        </row>
        <row r="8440">
          <cell r="A8440" t="str">
            <v/>
          </cell>
          <cell r="B8440" t="str">
            <v/>
          </cell>
          <cell r="D8440" t="str">
            <v/>
          </cell>
          <cell r="F8440">
            <v>0</v>
          </cell>
          <cell r="G8440">
            <v>0</v>
          </cell>
        </row>
        <row r="8441">
          <cell r="A8441" t="str">
            <v/>
          </cell>
          <cell r="B8441" t="str">
            <v/>
          </cell>
          <cell r="D8441" t="str">
            <v/>
          </cell>
          <cell r="F8441">
            <v>0</v>
          </cell>
          <cell r="G8441">
            <v>0</v>
          </cell>
        </row>
        <row r="8442">
          <cell r="A8442" t="str">
            <v/>
          </cell>
          <cell r="B8442" t="str">
            <v/>
          </cell>
          <cell r="D8442" t="str">
            <v/>
          </cell>
          <cell r="F8442">
            <v>0</v>
          </cell>
          <cell r="G8442">
            <v>0</v>
          </cell>
        </row>
        <row r="8443">
          <cell r="A8443" t="str">
            <v/>
          </cell>
          <cell r="B8443" t="str">
            <v/>
          </cell>
          <cell r="D8443" t="str">
            <v/>
          </cell>
          <cell r="F8443">
            <v>0</v>
          </cell>
          <cell r="G8443">
            <v>0</v>
          </cell>
        </row>
        <row r="8444">
          <cell r="A8444" t="str">
            <v/>
          </cell>
          <cell r="B8444" t="str">
            <v/>
          </cell>
          <cell r="D8444" t="str">
            <v/>
          </cell>
          <cell r="F8444">
            <v>0</v>
          </cell>
          <cell r="G8444">
            <v>0</v>
          </cell>
        </row>
        <row r="8445">
          <cell r="A8445" t="str">
            <v/>
          </cell>
          <cell r="B8445" t="str">
            <v/>
          </cell>
          <cell r="D8445" t="str">
            <v/>
          </cell>
          <cell r="F8445">
            <v>0</v>
          </cell>
          <cell r="G8445">
            <v>0</v>
          </cell>
        </row>
        <row r="8446">
          <cell r="A8446" t="str">
            <v/>
          </cell>
          <cell r="B8446" t="str">
            <v/>
          </cell>
          <cell r="D8446" t="str">
            <v/>
          </cell>
          <cell r="F8446">
            <v>0</v>
          </cell>
          <cell r="G8446">
            <v>0</v>
          </cell>
        </row>
        <row r="8447">
          <cell r="F8447" t="str">
            <v>Total C</v>
          </cell>
          <cell r="G8447">
            <v>0</v>
          </cell>
        </row>
        <row r="8449">
          <cell r="A8449" t="str">
            <v/>
          </cell>
          <cell r="B8449" t="str">
            <v/>
          </cell>
          <cell r="D8449" t="str">
            <v>Costo  Neto</v>
          </cell>
          <cell r="F8449" t="str">
            <v>Total D=A+B+C</v>
          </cell>
          <cell r="G8449">
            <v>0</v>
          </cell>
        </row>
        <row r="8451">
          <cell r="A8451" t="str">
            <v>ANALISIS DE PRECIOS</v>
          </cell>
        </row>
        <row r="8452">
          <cell r="A8452" t="str">
            <v>COMITENTE:</v>
          </cell>
          <cell r="B8452" t="str">
            <v>DIRECCIÓN DE INFRAESTRUCTURA ESCOLAR</v>
          </cell>
        </row>
        <row r="8453">
          <cell r="A8453" t="str">
            <v>CONTRATISTA:</v>
          </cell>
          <cell r="B8453">
            <v>0</v>
          </cell>
        </row>
        <row r="8454">
          <cell r="A8454" t="str">
            <v>OBRA:</v>
          </cell>
          <cell r="B8454" t="str">
            <v>ESCUELA 24 DE SEPTIEMBRE</v>
          </cell>
          <cell r="F8454" t="str">
            <v>PRECIOS A:</v>
          </cell>
          <cell r="G8454">
            <v>0</v>
          </cell>
        </row>
        <row r="8455">
          <cell r="A8455" t="str">
            <v>UBICACIÓN:</v>
          </cell>
          <cell r="B8455" t="str">
            <v>DEPARTAMENTO JACHAL</v>
          </cell>
        </row>
        <row r="8456">
          <cell r="A8456" t="str">
            <v>RUBRO:</v>
          </cell>
          <cell r="B8456" t="str">
            <v/>
          </cell>
          <cell r="C8456" t="str">
            <v/>
          </cell>
        </row>
        <row r="8457">
          <cell r="A8457" t="str">
            <v>ITEM:</v>
          </cell>
          <cell r="B8457" t="str">
            <v/>
          </cell>
          <cell r="C8457" t="str">
            <v/>
          </cell>
          <cell r="F8457" t="str">
            <v>UNIDAD:</v>
          </cell>
          <cell r="G8457" t="str">
            <v/>
          </cell>
        </row>
        <row r="8459">
          <cell r="A8459" t="str">
            <v>DATOS REDETERMINACION</v>
          </cell>
          <cell r="C8459" t="str">
            <v>DESIGNACION</v>
          </cell>
          <cell r="D8459" t="str">
            <v>U</v>
          </cell>
          <cell r="E8459" t="str">
            <v>Cantidad</v>
          </cell>
          <cell r="F8459" t="str">
            <v>$ Unitarios</v>
          </cell>
          <cell r="G8459" t="str">
            <v>$ Parcial</v>
          </cell>
        </row>
        <row r="8460">
          <cell r="A8460" t="str">
            <v>CÓDIGO</v>
          </cell>
          <cell r="B8460" t="str">
            <v>DESCRIPCIÓN</v>
          </cell>
        </row>
        <row r="8461">
          <cell r="C8461" t="str">
            <v>A - MATERIALES</v>
          </cell>
        </row>
        <row r="8462">
          <cell r="A8462" t="str">
            <v/>
          </cell>
          <cell r="B8462" t="str">
            <v/>
          </cell>
          <cell r="D8462" t="str">
            <v/>
          </cell>
          <cell r="F8462">
            <v>0</v>
          </cell>
          <cell r="G8462">
            <v>0</v>
          </cell>
        </row>
        <row r="8463">
          <cell r="A8463" t="str">
            <v/>
          </cell>
          <cell r="B8463" t="str">
            <v/>
          </cell>
          <cell r="D8463" t="str">
            <v/>
          </cell>
          <cell r="F8463">
            <v>0</v>
          </cell>
          <cell r="G8463">
            <v>0</v>
          </cell>
        </row>
        <row r="8464">
          <cell r="A8464" t="str">
            <v/>
          </cell>
          <cell r="B8464" t="str">
            <v/>
          </cell>
          <cell r="D8464" t="str">
            <v/>
          </cell>
          <cell r="F8464">
            <v>0</v>
          </cell>
          <cell r="G8464">
            <v>0</v>
          </cell>
        </row>
        <row r="8465">
          <cell r="A8465" t="str">
            <v/>
          </cell>
          <cell r="B8465" t="str">
            <v/>
          </cell>
          <cell r="D8465" t="str">
            <v/>
          </cell>
          <cell r="F8465">
            <v>0</v>
          </cell>
          <cell r="G8465">
            <v>0</v>
          </cell>
        </row>
        <row r="8466">
          <cell r="A8466" t="str">
            <v/>
          </cell>
          <cell r="B8466" t="str">
            <v/>
          </cell>
          <cell r="D8466" t="str">
            <v/>
          </cell>
          <cell r="F8466">
            <v>0</v>
          </cell>
          <cell r="G8466">
            <v>0</v>
          </cell>
        </row>
        <row r="8467">
          <cell r="A8467" t="str">
            <v/>
          </cell>
          <cell r="B8467" t="str">
            <v/>
          </cell>
          <cell r="D8467" t="str">
            <v/>
          </cell>
          <cell r="F8467">
            <v>0</v>
          </cell>
          <cell r="G8467">
            <v>0</v>
          </cell>
        </row>
        <row r="8468">
          <cell r="A8468" t="str">
            <v/>
          </cell>
          <cell r="B8468" t="str">
            <v/>
          </cell>
          <cell r="D8468" t="str">
            <v/>
          </cell>
          <cell r="F8468">
            <v>0</v>
          </cell>
          <cell r="G8468">
            <v>0</v>
          </cell>
        </row>
        <row r="8469">
          <cell r="A8469" t="str">
            <v/>
          </cell>
          <cell r="B8469" t="str">
            <v/>
          </cell>
          <cell r="D8469" t="str">
            <v/>
          </cell>
          <cell r="F8469">
            <v>0</v>
          </cell>
          <cell r="G8469">
            <v>0</v>
          </cell>
        </row>
        <row r="8470">
          <cell r="A8470" t="str">
            <v/>
          </cell>
          <cell r="B8470" t="str">
            <v/>
          </cell>
          <cell r="D8470" t="str">
            <v/>
          </cell>
          <cell r="F8470">
            <v>0</v>
          </cell>
          <cell r="G8470">
            <v>0</v>
          </cell>
        </row>
        <row r="8471">
          <cell r="A8471" t="str">
            <v/>
          </cell>
          <cell r="B8471" t="str">
            <v/>
          </cell>
          <cell r="D8471" t="str">
            <v/>
          </cell>
          <cell r="F8471">
            <v>0</v>
          </cell>
          <cell r="G8471">
            <v>0</v>
          </cell>
        </row>
        <row r="8472">
          <cell r="A8472" t="str">
            <v/>
          </cell>
          <cell r="B8472" t="str">
            <v/>
          </cell>
          <cell r="D8472" t="str">
            <v/>
          </cell>
          <cell r="F8472">
            <v>0</v>
          </cell>
          <cell r="G8472">
            <v>0</v>
          </cell>
        </row>
        <row r="8473">
          <cell r="A8473" t="str">
            <v/>
          </cell>
          <cell r="B8473" t="str">
            <v/>
          </cell>
          <cell r="D8473" t="str">
            <v/>
          </cell>
          <cell r="F8473">
            <v>0</v>
          </cell>
          <cell r="G8473">
            <v>0</v>
          </cell>
        </row>
        <row r="8474">
          <cell r="A8474" t="str">
            <v/>
          </cell>
          <cell r="B8474" t="str">
            <v/>
          </cell>
          <cell r="D8474" t="str">
            <v/>
          </cell>
          <cell r="F8474">
            <v>0</v>
          </cell>
          <cell r="G8474">
            <v>0</v>
          </cell>
        </row>
        <row r="8475">
          <cell r="A8475" t="str">
            <v/>
          </cell>
          <cell r="B8475" t="str">
            <v/>
          </cell>
          <cell r="D8475" t="str">
            <v/>
          </cell>
          <cell r="F8475">
            <v>0</v>
          </cell>
          <cell r="G8475">
            <v>0</v>
          </cell>
        </row>
        <row r="8476">
          <cell r="F8476" t="str">
            <v>Total A</v>
          </cell>
          <cell r="G8476">
            <v>0</v>
          </cell>
        </row>
        <row r="8477">
          <cell r="C8477" t="str">
            <v>B - MANO DE OBRA</v>
          </cell>
        </row>
        <row r="8478">
          <cell r="A8478" t="str">
            <v/>
          </cell>
          <cell r="B8478" t="str">
            <v/>
          </cell>
          <cell r="D8478" t="str">
            <v/>
          </cell>
          <cell r="F8478">
            <v>0</v>
          </cell>
          <cell r="G8478">
            <v>0</v>
          </cell>
        </row>
        <row r="8479">
          <cell r="A8479" t="str">
            <v/>
          </cell>
          <cell r="B8479" t="str">
            <v/>
          </cell>
          <cell r="D8479" t="str">
            <v/>
          </cell>
          <cell r="F8479">
            <v>0</v>
          </cell>
          <cell r="G8479">
            <v>0</v>
          </cell>
        </row>
        <row r="8480">
          <cell r="A8480" t="str">
            <v/>
          </cell>
          <cell r="B8480" t="str">
            <v/>
          </cell>
          <cell r="D8480" t="str">
            <v/>
          </cell>
          <cell r="F8480">
            <v>0</v>
          </cell>
          <cell r="G8480">
            <v>0</v>
          </cell>
        </row>
        <row r="8481">
          <cell r="A8481" t="str">
            <v/>
          </cell>
          <cell r="B8481" t="str">
            <v/>
          </cell>
          <cell r="D8481" t="str">
            <v/>
          </cell>
          <cell r="F8481">
            <v>0</v>
          </cell>
          <cell r="G8481">
            <v>0</v>
          </cell>
        </row>
        <row r="8482">
          <cell r="A8482" t="str">
            <v/>
          </cell>
          <cell r="B8482" t="str">
            <v/>
          </cell>
          <cell r="D8482" t="str">
            <v/>
          </cell>
          <cell r="F8482">
            <v>0</v>
          </cell>
          <cell r="G8482">
            <v>0</v>
          </cell>
        </row>
        <row r="8483">
          <cell r="A8483" t="str">
            <v/>
          </cell>
          <cell r="B8483" t="str">
            <v/>
          </cell>
          <cell r="D8483" t="str">
            <v/>
          </cell>
          <cell r="F8483">
            <v>0</v>
          </cell>
          <cell r="G8483">
            <v>0</v>
          </cell>
        </row>
        <row r="8484">
          <cell r="A8484" t="str">
            <v/>
          </cell>
          <cell r="B8484" t="str">
            <v/>
          </cell>
          <cell r="D8484" t="str">
            <v/>
          </cell>
          <cell r="F8484">
            <v>0</v>
          </cell>
          <cell r="G8484">
            <v>0</v>
          </cell>
        </row>
        <row r="8485">
          <cell r="A8485" t="str">
            <v/>
          </cell>
          <cell r="B8485" t="str">
            <v/>
          </cell>
          <cell r="D8485" t="str">
            <v/>
          </cell>
          <cell r="F8485">
            <v>0</v>
          </cell>
          <cell r="G8485">
            <v>0</v>
          </cell>
        </row>
        <row r="8486">
          <cell r="F8486" t="str">
            <v>Total B</v>
          </cell>
          <cell r="G8486">
            <v>0</v>
          </cell>
        </row>
        <row r="8487">
          <cell r="C8487" t="str">
            <v>C - EQUIPOS</v>
          </cell>
        </row>
        <row r="8488">
          <cell r="A8488" t="str">
            <v/>
          </cell>
          <cell r="B8488" t="str">
            <v/>
          </cell>
          <cell r="D8488" t="str">
            <v/>
          </cell>
          <cell r="F8488">
            <v>0</v>
          </cell>
          <cell r="G8488">
            <v>0</v>
          </cell>
        </row>
        <row r="8489">
          <cell r="A8489" t="str">
            <v/>
          </cell>
          <cell r="B8489" t="str">
            <v/>
          </cell>
          <cell r="D8489" t="str">
            <v/>
          </cell>
          <cell r="F8489">
            <v>0</v>
          </cell>
          <cell r="G8489">
            <v>0</v>
          </cell>
        </row>
        <row r="8490">
          <cell r="A8490" t="str">
            <v/>
          </cell>
          <cell r="B8490" t="str">
            <v/>
          </cell>
          <cell r="D8490" t="str">
            <v/>
          </cell>
          <cell r="F8490">
            <v>0</v>
          </cell>
          <cell r="G8490">
            <v>0</v>
          </cell>
        </row>
        <row r="8491">
          <cell r="A8491" t="str">
            <v/>
          </cell>
          <cell r="B8491" t="str">
            <v/>
          </cell>
          <cell r="D8491" t="str">
            <v/>
          </cell>
          <cell r="F8491">
            <v>0</v>
          </cell>
          <cell r="G8491">
            <v>0</v>
          </cell>
        </row>
        <row r="8492">
          <cell r="A8492" t="str">
            <v/>
          </cell>
          <cell r="B8492" t="str">
            <v/>
          </cell>
          <cell r="D8492" t="str">
            <v/>
          </cell>
          <cell r="F8492">
            <v>0</v>
          </cell>
          <cell r="G8492">
            <v>0</v>
          </cell>
        </row>
        <row r="8493">
          <cell r="A8493" t="str">
            <v/>
          </cell>
          <cell r="B8493" t="str">
            <v/>
          </cell>
          <cell r="D8493" t="str">
            <v/>
          </cell>
          <cell r="F8493">
            <v>0</v>
          </cell>
          <cell r="G8493">
            <v>0</v>
          </cell>
        </row>
        <row r="8494">
          <cell r="A8494" t="str">
            <v/>
          </cell>
          <cell r="B8494" t="str">
            <v/>
          </cell>
          <cell r="D8494" t="str">
            <v/>
          </cell>
          <cell r="F8494">
            <v>0</v>
          </cell>
          <cell r="G8494">
            <v>0</v>
          </cell>
        </row>
        <row r="8495">
          <cell r="A8495" t="str">
            <v/>
          </cell>
          <cell r="B8495" t="str">
            <v/>
          </cell>
          <cell r="D8495" t="str">
            <v/>
          </cell>
          <cell r="F8495">
            <v>0</v>
          </cell>
          <cell r="G8495">
            <v>0</v>
          </cell>
        </row>
        <row r="8496">
          <cell r="A8496" t="str">
            <v/>
          </cell>
          <cell r="B8496" t="str">
            <v/>
          </cell>
          <cell r="D8496" t="str">
            <v/>
          </cell>
          <cell r="F8496">
            <v>0</v>
          </cell>
          <cell r="G8496">
            <v>0</v>
          </cell>
        </row>
        <row r="8497">
          <cell r="F8497" t="str">
            <v>Total C</v>
          </cell>
          <cell r="G8497">
            <v>0</v>
          </cell>
        </row>
        <row r="8499">
          <cell r="A8499" t="str">
            <v/>
          </cell>
          <cell r="B8499" t="str">
            <v/>
          </cell>
          <cell r="D8499" t="str">
            <v>Costo  Neto</v>
          </cell>
          <cell r="F8499" t="str">
            <v>Total D=A+B+C</v>
          </cell>
          <cell r="G8499">
            <v>0</v>
          </cell>
        </row>
        <row r="8501">
          <cell r="A8501" t="str">
            <v>ANALISIS DE PRECIOS</v>
          </cell>
        </row>
        <row r="8502">
          <cell r="A8502" t="str">
            <v>COMITENTE:</v>
          </cell>
          <cell r="B8502" t="str">
            <v>DIRECCIÓN DE INFRAESTRUCTURA ESCOLAR</v>
          </cell>
        </row>
        <row r="8503">
          <cell r="A8503" t="str">
            <v>CONTRATISTA:</v>
          </cell>
          <cell r="B8503">
            <v>0</v>
          </cell>
        </row>
        <row r="8504">
          <cell r="A8504" t="str">
            <v>OBRA:</v>
          </cell>
          <cell r="B8504" t="str">
            <v>ESCUELA 24 DE SEPTIEMBRE</v>
          </cell>
          <cell r="F8504" t="str">
            <v>PRECIOS A:</v>
          </cell>
          <cell r="G8504">
            <v>0</v>
          </cell>
        </row>
        <row r="8505">
          <cell r="A8505" t="str">
            <v>UBICACIÓN:</v>
          </cell>
          <cell r="B8505" t="str">
            <v>DEPARTAMENTO JACHAL</v>
          </cell>
        </row>
        <row r="8506">
          <cell r="A8506" t="str">
            <v>RUBRO:</v>
          </cell>
          <cell r="B8506" t="str">
            <v/>
          </cell>
          <cell r="C8506" t="str">
            <v/>
          </cell>
        </row>
        <row r="8507">
          <cell r="A8507" t="str">
            <v>ITEM:</v>
          </cell>
          <cell r="B8507" t="str">
            <v/>
          </cell>
          <cell r="C8507" t="str">
            <v/>
          </cell>
          <cell r="F8507" t="str">
            <v>UNIDAD:</v>
          </cell>
          <cell r="G8507" t="str">
            <v/>
          </cell>
        </row>
        <row r="8509">
          <cell r="A8509" t="str">
            <v>DATOS REDETERMINACION</v>
          </cell>
          <cell r="C8509" t="str">
            <v>DESIGNACION</v>
          </cell>
          <cell r="D8509" t="str">
            <v>U</v>
          </cell>
          <cell r="E8509" t="str">
            <v>Cantidad</v>
          </cell>
          <cell r="F8509" t="str">
            <v>$ Unitarios</v>
          </cell>
          <cell r="G8509" t="str">
            <v>$ Parcial</v>
          </cell>
        </row>
        <row r="8510">
          <cell r="A8510" t="str">
            <v>CÓDIGO</v>
          </cell>
          <cell r="B8510" t="str">
            <v>DESCRIPCIÓN</v>
          </cell>
        </row>
        <row r="8511">
          <cell r="C8511" t="str">
            <v>A - MATERIALES</v>
          </cell>
        </row>
        <row r="8512">
          <cell r="A8512" t="str">
            <v/>
          </cell>
          <cell r="B8512" t="str">
            <v/>
          </cell>
          <cell r="D8512" t="str">
            <v/>
          </cell>
          <cell r="F8512">
            <v>0</v>
          </cell>
          <cell r="G8512">
            <v>0</v>
          </cell>
        </row>
        <row r="8513">
          <cell r="A8513" t="str">
            <v/>
          </cell>
          <cell r="B8513" t="str">
            <v/>
          </cell>
          <cell r="D8513" t="str">
            <v/>
          </cell>
          <cell r="F8513">
            <v>0</v>
          </cell>
          <cell r="G8513">
            <v>0</v>
          </cell>
        </row>
        <row r="8514">
          <cell r="A8514" t="str">
            <v/>
          </cell>
          <cell r="B8514" t="str">
            <v/>
          </cell>
          <cell r="D8514" t="str">
            <v/>
          </cell>
          <cell r="F8514">
            <v>0</v>
          </cell>
          <cell r="G8514">
            <v>0</v>
          </cell>
        </row>
        <row r="8515">
          <cell r="A8515" t="str">
            <v/>
          </cell>
          <cell r="B8515" t="str">
            <v/>
          </cell>
          <cell r="D8515" t="str">
            <v/>
          </cell>
          <cell r="F8515">
            <v>0</v>
          </cell>
          <cell r="G8515">
            <v>0</v>
          </cell>
        </row>
        <row r="8516">
          <cell r="A8516" t="str">
            <v/>
          </cell>
          <cell r="B8516" t="str">
            <v/>
          </cell>
          <cell r="D8516" t="str">
            <v/>
          </cell>
          <cell r="F8516">
            <v>0</v>
          </cell>
          <cell r="G8516">
            <v>0</v>
          </cell>
        </row>
        <row r="8517">
          <cell r="A8517" t="str">
            <v/>
          </cell>
          <cell r="B8517" t="str">
            <v/>
          </cell>
          <cell r="D8517" t="str">
            <v/>
          </cell>
          <cell r="F8517">
            <v>0</v>
          </cell>
          <cell r="G8517">
            <v>0</v>
          </cell>
        </row>
        <row r="8518">
          <cell r="A8518" t="str">
            <v/>
          </cell>
          <cell r="B8518" t="str">
            <v/>
          </cell>
          <cell r="D8518" t="str">
            <v/>
          </cell>
          <cell r="F8518">
            <v>0</v>
          </cell>
          <cell r="G8518">
            <v>0</v>
          </cell>
        </row>
        <row r="8519">
          <cell r="A8519" t="str">
            <v/>
          </cell>
          <cell r="B8519" t="str">
            <v/>
          </cell>
          <cell r="D8519" t="str">
            <v/>
          </cell>
          <cell r="F8519">
            <v>0</v>
          </cell>
          <cell r="G8519">
            <v>0</v>
          </cell>
        </row>
        <row r="8520">
          <cell r="A8520" t="str">
            <v/>
          </cell>
          <cell r="B8520" t="str">
            <v/>
          </cell>
          <cell r="D8520" t="str">
            <v/>
          </cell>
          <cell r="F8520">
            <v>0</v>
          </cell>
          <cell r="G8520">
            <v>0</v>
          </cell>
        </row>
        <row r="8521">
          <cell r="A8521" t="str">
            <v/>
          </cell>
          <cell r="B8521" t="str">
            <v/>
          </cell>
          <cell r="D8521" t="str">
            <v/>
          </cell>
          <cell r="F8521">
            <v>0</v>
          </cell>
          <cell r="G8521">
            <v>0</v>
          </cell>
        </row>
        <row r="8522">
          <cell r="A8522" t="str">
            <v/>
          </cell>
          <cell r="B8522" t="str">
            <v/>
          </cell>
          <cell r="D8522" t="str">
            <v/>
          </cell>
          <cell r="F8522">
            <v>0</v>
          </cell>
          <cell r="G8522">
            <v>0</v>
          </cell>
        </row>
        <row r="8523">
          <cell r="A8523" t="str">
            <v/>
          </cell>
          <cell r="B8523" t="str">
            <v/>
          </cell>
          <cell r="D8523" t="str">
            <v/>
          </cell>
          <cell r="F8523">
            <v>0</v>
          </cell>
          <cell r="G8523">
            <v>0</v>
          </cell>
        </row>
        <row r="8524">
          <cell r="A8524" t="str">
            <v/>
          </cell>
          <cell r="B8524" t="str">
            <v/>
          </cell>
          <cell r="D8524" t="str">
            <v/>
          </cell>
          <cell r="F8524">
            <v>0</v>
          </cell>
          <cell r="G8524">
            <v>0</v>
          </cell>
        </row>
        <row r="8525">
          <cell r="A8525" t="str">
            <v/>
          </cell>
          <cell r="B8525" t="str">
            <v/>
          </cell>
          <cell r="D8525" t="str">
            <v/>
          </cell>
          <cell r="F8525">
            <v>0</v>
          </cell>
          <cell r="G8525">
            <v>0</v>
          </cell>
        </row>
        <row r="8526">
          <cell r="F8526" t="str">
            <v>Total A</v>
          </cell>
          <cell r="G8526">
            <v>0</v>
          </cell>
        </row>
        <row r="8527">
          <cell r="C8527" t="str">
            <v>B - MANO DE OBRA</v>
          </cell>
        </row>
        <row r="8528">
          <cell r="A8528" t="str">
            <v/>
          </cell>
          <cell r="B8528" t="str">
            <v/>
          </cell>
          <cell r="D8528" t="str">
            <v/>
          </cell>
          <cell r="F8528">
            <v>0</v>
          </cell>
          <cell r="G8528">
            <v>0</v>
          </cell>
        </row>
        <row r="8529">
          <cell r="A8529" t="str">
            <v/>
          </cell>
          <cell r="B8529" t="str">
            <v/>
          </cell>
          <cell r="D8529" t="str">
            <v/>
          </cell>
          <cell r="F8529">
            <v>0</v>
          </cell>
          <cell r="G8529">
            <v>0</v>
          </cell>
        </row>
        <row r="8530">
          <cell r="A8530" t="str">
            <v/>
          </cell>
          <cell r="B8530" t="str">
            <v/>
          </cell>
          <cell r="D8530" t="str">
            <v/>
          </cell>
          <cell r="F8530">
            <v>0</v>
          </cell>
          <cell r="G8530">
            <v>0</v>
          </cell>
        </row>
        <row r="8531">
          <cell r="A8531" t="str">
            <v/>
          </cell>
          <cell r="B8531" t="str">
            <v/>
          </cell>
          <cell r="D8531" t="str">
            <v/>
          </cell>
          <cell r="F8531">
            <v>0</v>
          </cell>
          <cell r="G8531">
            <v>0</v>
          </cell>
        </row>
        <row r="8532">
          <cell r="A8532" t="str">
            <v/>
          </cell>
          <cell r="B8532" t="str">
            <v/>
          </cell>
          <cell r="D8532" t="str">
            <v/>
          </cell>
          <cell r="F8532">
            <v>0</v>
          </cell>
          <cell r="G8532">
            <v>0</v>
          </cell>
        </row>
        <row r="8533">
          <cell r="A8533" t="str">
            <v/>
          </cell>
          <cell r="B8533" t="str">
            <v/>
          </cell>
          <cell r="D8533" t="str">
            <v/>
          </cell>
          <cell r="F8533">
            <v>0</v>
          </cell>
          <cell r="G8533">
            <v>0</v>
          </cell>
        </row>
        <row r="8534">
          <cell r="A8534" t="str">
            <v/>
          </cell>
          <cell r="B8534" t="str">
            <v/>
          </cell>
          <cell r="D8534" t="str">
            <v/>
          </cell>
          <cell r="F8534">
            <v>0</v>
          </cell>
          <cell r="G8534">
            <v>0</v>
          </cell>
        </row>
        <row r="8535">
          <cell r="A8535" t="str">
            <v/>
          </cell>
          <cell r="B8535" t="str">
            <v/>
          </cell>
          <cell r="D8535" t="str">
            <v/>
          </cell>
          <cell r="F8535">
            <v>0</v>
          </cell>
          <cell r="G8535">
            <v>0</v>
          </cell>
        </row>
        <row r="8536">
          <cell r="F8536" t="str">
            <v>Total B</v>
          </cell>
          <cell r="G8536">
            <v>0</v>
          </cell>
        </row>
        <row r="8537">
          <cell r="C8537" t="str">
            <v>C - EQUIPOS</v>
          </cell>
        </row>
        <row r="8538">
          <cell r="A8538" t="str">
            <v/>
          </cell>
          <cell r="B8538" t="str">
            <v/>
          </cell>
          <cell r="D8538" t="str">
            <v/>
          </cell>
          <cell r="F8538">
            <v>0</v>
          </cell>
          <cell r="G8538">
            <v>0</v>
          </cell>
        </row>
        <row r="8539">
          <cell r="A8539" t="str">
            <v/>
          </cell>
          <cell r="B8539" t="str">
            <v/>
          </cell>
          <cell r="D8539" t="str">
            <v/>
          </cell>
          <cell r="F8539">
            <v>0</v>
          </cell>
          <cell r="G8539">
            <v>0</v>
          </cell>
        </row>
        <row r="8540">
          <cell r="A8540" t="str">
            <v/>
          </cell>
          <cell r="B8540" t="str">
            <v/>
          </cell>
          <cell r="D8540" t="str">
            <v/>
          </cell>
          <cell r="F8540">
            <v>0</v>
          </cell>
          <cell r="G8540">
            <v>0</v>
          </cell>
        </row>
        <row r="8541">
          <cell r="A8541" t="str">
            <v/>
          </cell>
          <cell r="B8541" t="str">
            <v/>
          </cell>
          <cell r="D8541" t="str">
            <v/>
          </cell>
          <cell r="F8541">
            <v>0</v>
          </cell>
          <cell r="G8541">
            <v>0</v>
          </cell>
        </row>
        <row r="8542">
          <cell r="A8542" t="str">
            <v/>
          </cell>
          <cell r="B8542" t="str">
            <v/>
          </cell>
          <cell r="D8542" t="str">
            <v/>
          </cell>
          <cell r="F8542">
            <v>0</v>
          </cell>
          <cell r="G8542">
            <v>0</v>
          </cell>
        </row>
        <row r="8543">
          <cell r="A8543" t="str">
            <v/>
          </cell>
          <cell r="B8543" t="str">
            <v/>
          </cell>
          <cell r="D8543" t="str">
            <v/>
          </cell>
          <cell r="F8543">
            <v>0</v>
          </cell>
          <cell r="G8543">
            <v>0</v>
          </cell>
        </row>
        <row r="8544">
          <cell r="A8544" t="str">
            <v/>
          </cell>
          <cell r="B8544" t="str">
            <v/>
          </cell>
          <cell r="D8544" t="str">
            <v/>
          </cell>
          <cell r="F8544">
            <v>0</v>
          </cell>
          <cell r="G8544">
            <v>0</v>
          </cell>
        </row>
        <row r="8545">
          <cell r="A8545" t="str">
            <v/>
          </cell>
          <cell r="B8545" t="str">
            <v/>
          </cell>
          <cell r="D8545" t="str">
            <v/>
          </cell>
          <cell r="F8545">
            <v>0</v>
          </cell>
          <cell r="G8545">
            <v>0</v>
          </cell>
        </row>
        <row r="8546">
          <cell r="A8546" t="str">
            <v/>
          </cell>
          <cell r="B8546" t="str">
            <v/>
          </cell>
          <cell r="D8546" t="str">
            <v/>
          </cell>
          <cell r="F8546">
            <v>0</v>
          </cell>
          <cell r="G8546">
            <v>0</v>
          </cell>
        </row>
        <row r="8547">
          <cell r="F8547" t="str">
            <v>Total C</v>
          </cell>
          <cell r="G8547">
            <v>0</v>
          </cell>
        </row>
        <row r="8549">
          <cell r="A8549" t="str">
            <v/>
          </cell>
          <cell r="B8549" t="str">
            <v/>
          </cell>
          <cell r="D8549" t="str">
            <v>Costo  Neto</v>
          </cell>
          <cell r="F8549" t="str">
            <v>Total D=A+B+C</v>
          </cell>
          <cell r="G8549">
            <v>0</v>
          </cell>
        </row>
        <row r="8551">
          <cell r="A8551" t="str">
            <v>ANALISIS DE PRECIOS</v>
          </cell>
        </row>
        <row r="8552">
          <cell r="A8552" t="str">
            <v>COMITENTE:</v>
          </cell>
          <cell r="B8552" t="str">
            <v>DIRECCIÓN DE INFRAESTRUCTURA ESCOLAR</v>
          </cell>
        </row>
        <row r="8553">
          <cell r="A8553" t="str">
            <v>CONTRATISTA:</v>
          </cell>
          <cell r="B8553">
            <v>0</v>
          </cell>
        </row>
        <row r="8554">
          <cell r="A8554" t="str">
            <v>OBRA:</v>
          </cell>
          <cell r="B8554" t="str">
            <v>ESCUELA 24 DE SEPTIEMBRE</v>
          </cell>
          <cell r="F8554" t="str">
            <v>PRECIOS A:</v>
          </cell>
          <cell r="G8554">
            <v>0</v>
          </cell>
        </row>
        <row r="8555">
          <cell r="A8555" t="str">
            <v>UBICACIÓN:</v>
          </cell>
          <cell r="B8555" t="str">
            <v>DEPARTAMENTO JACHAL</v>
          </cell>
        </row>
        <row r="8556">
          <cell r="A8556" t="str">
            <v>RUBRO:</v>
          </cell>
          <cell r="B8556" t="str">
            <v/>
          </cell>
          <cell r="C8556" t="str">
            <v/>
          </cell>
        </row>
        <row r="8557">
          <cell r="A8557" t="str">
            <v>ITEM:</v>
          </cell>
          <cell r="B8557" t="str">
            <v/>
          </cell>
          <cell r="C8557" t="str">
            <v/>
          </cell>
          <cell r="F8557" t="str">
            <v>UNIDAD:</v>
          </cell>
          <cell r="G8557" t="str">
            <v/>
          </cell>
        </row>
        <row r="8559">
          <cell r="A8559" t="str">
            <v>DATOS REDETERMINACION</v>
          </cell>
          <cell r="C8559" t="str">
            <v>DESIGNACION</v>
          </cell>
          <cell r="D8559" t="str">
            <v>U</v>
          </cell>
          <cell r="E8559" t="str">
            <v>Cantidad</v>
          </cell>
          <cell r="F8559" t="str">
            <v>$ Unitarios</v>
          </cell>
          <cell r="G8559" t="str">
            <v>$ Parcial</v>
          </cell>
        </row>
        <row r="8560">
          <cell r="A8560" t="str">
            <v>CÓDIGO</v>
          </cell>
          <cell r="B8560" t="str">
            <v>DESCRIPCIÓN</v>
          </cell>
        </row>
        <row r="8561">
          <cell r="C8561" t="str">
            <v>A - MATERIALES</v>
          </cell>
        </row>
        <row r="8562">
          <cell r="A8562" t="str">
            <v/>
          </cell>
          <cell r="B8562" t="str">
            <v/>
          </cell>
          <cell r="D8562" t="str">
            <v/>
          </cell>
          <cell r="F8562">
            <v>0</v>
          </cell>
          <cell r="G8562">
            <v>0</v>
          </cell>
        </row>
        <row r="8563">
          <cell r="A8563" t="str">
            <v/>
          </cell>
          <cell r="B8563" t="str">
            <v/>
          </cell>
          <cell r="D8563" t="str">
            <v/>
          </cell>
          <cell r="F8563">
            <v>0</v>
          </cell>
          <cell r="G8563">
            <v>0</v>
          </cell>
        </row>
        <row r="8564">
          <cell r="A8564" t="str">
            <v/>
          </cell>
          <cell r="B8564" t="str">
            <v/>
          </cell>
          <cell r="D8564" t="str">
            <v/>
          </cell>
          <cell r="F8564">
            <v>0</v>
          </cell>
          <cell r="G8564">
            <v>0</v>
          </cell>
        </row>
        <row r="8565">
          <cell r="A8565" t="str">
            <v/>
          </cell>
          <cell r="B8565" t="str">
            <v/>
          </cell>
          <cell r="D8565" t="str">
            <v/>
          </cell>
          <cell r="F8565">
            <v>0</v>
          </cell>
          <cell r="G8565">
            <v>0</v>
          </cell>
        </row>
        <row r="8566">
          <cell r="A8566" t="str">
            <v/>
          </cell>
          <cell r="B8566" t="str">
            <v/>
          </cell>
          <cell r="D8566" t="str">
            <v/>
          </cell>
          <cell r="F8566">
            <v>0</v>
          </cell>
          <cell r="G8566">
            <v>0</v>
          </cell>
        </row>
        <row r="8567">
          <cell r="A8567" t="str">
            <v/>
          </cell>
          <cell r="B8567" t="str">
            <v/>
          </cell>
          <cell r="D8567" t="str">
            <v/>
          </cell>
          <cell r="F8567">
            <v>0</v>
          </cell>
          <cell r="G8567">
            <v>0</v>
          </cell>
        </row>
        <row r="8568">
          <cell r="A8568" t="str">
            <v/>
          </cell>
          <cell r="B8568" t="str">
            <v/>
          </cell>
          <cell r="D8568" t="str">
            <v/>
          </cell>
          <cell r="F8568">
            <v>0</v>
          </cell>
          <cell r="G8568">
            <v>0</v>
          </cell>
        </row>
        <row r="8569">
          <cell r="A8569" t="str">
            <v/>
          </cell>
          <cell r="B8569" t="str">
            <v/>
          </cell>
          <cell r="D8569" t="str">
            <v/>
          </cell>
          <cell r="F8569">
            <v>0</v>
          </cell>
          <cell r="G8569">
            <v>0</v>
          </cell>
        </row>
        <row r="8570">
          <cell r="A8570" t="str">
            <v/>
          </cell>
          <cell r="B8570" t="str">
            <v/>
          </cell>
          <cell r="D8570" t="str">
            <v/>
          </cell>
          <cell r="F8570">
            <v>0</v>
          </cell>
          <cell r="G8570">
            <v>0</v>
          </cell>
        </row>
        <row r="8571">
          <cell r="A8571" t="str">
            <v/>
          </cell>
          <cell r="B8571" t="str">
            <v/>
          </cell>
          <cell r="D8571" t="str">
            <v/>
          </cell>
          <cell r="F8571">
            <v>0</v>
          </cell>
          <cell r="G8571">
            <v>0</v>
          </cell>
        </row>
        <row r="8572">
          <cell r="A8572" t="str">
            <v/>
          </cell>
          <cell r="B8572" t="str">
            <v/>
          </cell>
          <cell r="D8572" t="str">
            <v/>
          </cell>
          <cell r="F8572">
            <v>0</v>
          </cell>
          <cell r="G8572">
            <v>0</v>
          </cell>
        </row>
        <row r="8573">
          <cell r="A8573" t="str">
            <v/>
          </cell>
          <cell r="B8573" t="str">
            <v/>
          </cell>
          <cell r="D8573" t="str">
            <v/>
          </cell>
          <cell r="F8573">
            <v>0</v>
          </cell>
          <cell r="G8573">
            <v>0</v>
          </cell>
        </row>
        <row r="8574">
          <cell r="A8574" t="str">
            <v/>
          </cell>
          <cell r="B8574" t="str">
            <v/>
          </cell>
          <cell r="D8574" t="str">
            <v/>
          </cell>
          <cell r="F8574">
            <v>0</v>
          </cell>
          <cell r="G8574">
            <v>0</v>
          </cell>
        </row>
        <row r="8575">
          <cell r="A8575" t="str">
            <v/>
          </cell>
          <cell r="B8575" t="str">
            <v/>
          </cell>
          <cell r="D8575" t="str">
            <v/>
          </cell>
          <cell r="F8575">
            <v>0</v>
          </cell>
          <cell r="G8575">
            <v>0</v>
          </cell>
        </row>
        <row r="8576">
          <cell r="F8576" t="str">
            <v>Total A</v>
          </cell>
          <cell r="G8576">
            <v>0</v>
          </cell>
        </row>
        <row r="8577">
          <cell r="C8577" t="str">
            <v>B - MANO DE OBRA</v>
          </cell>
        </row>
        <row r="8578">
          <cell r="A8578" t="str">
            <v/>
          </cell>
          <cell r="B8578" t="str">
            <v/>
          </cell>
          <cell r="D8578" t="str">
            <v/>
          </cell>
          <cell r="F8578">
            <v>0</v>
          </cell>
          <cell r="G8578">
            <v>0</v>
          </cell>
        </row>
        <row r="8579">
          <cell r="A8579" t="str">
            <v/>
          </cell>
          <cell r="B8579" t="str">
            <v/>
          </cell>
          <cell r="D8579" t="str">
            <v/>
          </cell>
          <cell r="F8579">
            <v>0</v>
          </cell>
          <cell r="G8579">
            <v>0</v>
          </cell>
        </row>
        <row r="8580">
          <cell r="A8580" t="str">
            <v/>
          </cell>
          <cell r="B8580" t="str">
            <v/>
          </cell>
          <cell r="D8580" t="str">
            <v/>
          </cell>
          <cell r="F8580">
            <v>0</v>
          </cell>
          <cell r="G8580">
            <v>0</v>
          </cell>
        </row>
        <row r="8581">
          <cell r="A8581" t="str">
            <v/>
          </cell>
          <cell r="B8581" t="str">
            <v/>
          </cell>
          <cell r="D8581" t="str">
            <v/>
          </cell>
          <cell r="F8581">
            <v>0</v>
          </cell>
          <cell r="G8581">
            <v>0</v>
          </cell>
        </row>
        <row r="8582">
          <cell r="A8582" t="str">
            <v/>
          </cell>
          <cell r="B8582" t="str">
            <v/>
          </cell>
          <cell r="D8582" t="str">
            <v/>
          </cell>
          <cell r="F8582">
            <v>0</v>
          </cell>
          <cell r="G8582">
            <v>0</v>
          </cell>
        </row>
        <row r="8583">
          <cell r="A8583" t="str">
            <v/>
          </cell>
          <cell r="B8583" t="str">
            <v/>
          </cell>
          <cell r="D8583" t="str">
            <v/>
          </cell>
          <cell r="F8583">
            <v>0</v>
          </cell>
          <cell r="G8583">
            <v>0</v>
          </cell>
        </row>
        <row r="8584">
          <cell r="A8584" t="str">
            <v/>
          </cell>
          <cell r="B8584" t="str">
            <v/>
          </cell>
          <cell r="D8584" t="str">
            <v/>
          </cell>
          <cell r="F8584">
            <v>0</v>
          </cell>
          <cell r="G8584">
            <v>0</v>
          </cell>
        </row>
        <row r="8585">
          <cell r="A8585" t="str">
            <v/>
          </cell>
          <cell r="B8585" t="str">
            <v/>
          </cell>
          <cell r="D8585" t="str">
            <v/>
          </cell>
          <cell r="F8585">
            <v>0</v>
          </cell>
          <cell r="G8585">
            <v>0</v>
          </cell>
        </row>
        <row r="8586">
          <cell r="F8586" t="str">
            <v>Total B</v>
          </cell>
          <cell r="G8586">
            <v>0</v>
          </cell>
        </row>
        <row r="8587">
          <cell r="C8587" t="str">
            <v>C - EQUIPOS</v>
          </cell>
        </row>
        <row r="8588">
          <cell r="A8588" t="str">
            <v/>
          </cell>
          <cell r="B8588" t="str">
            <v/>
          </cell>
          <cell r="D8588" t="str">
            <v/>
          </cell>
          <cell r="F8588">
            <v>0</v>
          </cell>
          <cell r="G8588">
            <v>0</v>
          </cell>
        </row>
        <row r="8589">
          <cell r="A8589" t="str">
            <v/>
          </cell>
          <cell r="B8589" t="str">
            <v/>
          </cell>
          <cell r="D8589" t="str">
            <v/>
          </cell>
          <cell r="F8589">
            <v>0</v>
          </cell>
          <cell r="G8589">
            <v>0</v>
          </cell>
        </row>
        <row r="8590">
          <cell r="A8590" t="str">
            <v/>
          </cell>
          <cell r="B8590" t="str">
            <v/>
          </cell>
          <cell r="D8590" t="str">
            <v/>
          </cell>
          <cell r="F8590">
            <v>0</v>
          </cell>
          <cell r="G8590">
            <v>0</v>
          </cell>
        </row>
        <row r="8591">
          <cell r="A8591" t="str">
            <v/>
          </cell>
          <cell r="B8591" t="str">
            <v/>
          </cell>
          <cell r="D8591" t="str">
            <v/>
          </cell>
          <cell r="F8591">
            <v>0</v>
          </cell>
          <cell r="G8591">
            <v>0</v>
          </cell>
        </row>
        <row r="8592">
          <cell r="A8592" t="str">
            <v/>
          </cell>
          <cell r="B8592" t="str">
            <v/>
          </cell>
          <cell r="D8592" t="str">
            <v/>
          </cell>
          <cell r="F8592">
            <v>0</v>
          </cell>
          <cell r="G8592">
            <v>0</v>
          </cell>
        </row>
        <row r="8593">
          <cell r="A8593" t="str">
            <v/>
          </cell>
          <cell r="B8593" t="str">
            <v/>
          </cell>
          <cell r="D8593" t="str">
            <v/>
          </cell>
          <cell r="F8593">
            <v>0</v>
          </cell>
          <cell r="G8593">
            <v>0</v>
          </cell>
        </row>
        <row r="8594">
          <cell r="A8594" t="str">
            <v/>
          </cell>
          <cell r="B8594" t="str">
            <v/>
          </cell>
          <cell r="D8594" t="str">
            <v/>
          </cell>
          <cell r="F8594">
            <v>0</v>
          </cell>
          <cell r="G8594">
            <v>0</v>
          </cell>
        </row>
        <row r="8595">
          <cell r="A8595" t="str">
            <v/>
          </cell>
          <cell r="B8595" t="str">
            <v/>
          </cell>
          <cell r="D8595" t="str">
            <v/>
          </cell>
          <cell r="F8595">
            <v>0</v>
          </cell>
          <cell r="G8595">
            <v>0</v>
          </cell>
        </row>
        <row r="8596">
          <cell r="A8596" t="str">
            <v/>
          </cell>
          <cell r="B8596" t="str">
            <v/>
          </cell>
          <cell r="D8596" t="str">
            <v/>
          </cell>
          <cell r="F8596">
            <v>0</v>
          </cell>
          <cell r="G8596">
            <v>0</v>
          </cell>
        </row>
        <row r="8597">
          <cell r="F8597" t="str">
            <v>Total C</v>
          </cell>
          <cell r="G8597">
            <v>0</v>
          </cell>
        </row>
        <row r="8599">
          <cell r="A8599" t="str">
            <v/>
          </cell>
          <cell r="B8599" t="str">
            <v/>
          </cell>
          <cell r="D8599" t="str">
            <v>Costo  Neto</v>
          </cell>
          <cell r="F8599" t="str">
            <v>Total D=A+B+C</v>
          </cell>
          <cell r="G8599">
            <v>0</v>
          </cell>
        </row>
        <row r="8601">
          <cell r="A8601" t="str">
            <v>ANALISIS DE PRECIOS</v>
          </cell>
        </row>
        <row r="8602">
          <cell r="A8602" t="str">
            <v>COMITENTE:</v>
          </cell>
          <cell r="B8602" t="str">
            <v>DIRECCIÓN DE INFRAESTRUCTURA ESCOLAR</v>
          </cell>
        </row>
        <row r="8603">
          <cell r="A8603" t="str">
            <v>CONTRATISTA:</v>
          </cell>
          <cell r="B8603">
            <v>0</v>
          </cell>
        </row>
        <row r="8604">
          <cell r="A8604" t="str">
            <v>OBRA:</v>
          </cell>
          <cell r="B8604" t="str">
            <v>ESCUELA 24 DE SEPTIEMBRE</v>
          </cell>
          <cell r="F8604" t="str">
            <v>PRECIOS A:</v>
          </cell>
          <cell r="G8604">
            <v>0</v>
          </cell>
        </row>
        <row r="8605">
          <cell r="A8605" t="str">
            <v>UBICACIÓN:</v>
          </cell>
          <cell r="B8605" t="str">
            <v>DEPARTAMENTO JACHAL</v>
          </cell>
        </row>
        <row r="8606">
          <cell r="A8606" t="str">
            <v>RUBRO:</v>
          </cell>
          <cell r="B8606" t="str">
            <v/>
          </cell>
          <cell r="C8606" t="str">
            <v/>
          </cell>
        </row>
        <row r="8607">
          <cell r="A8607" t="str">
            <v>ITEM:</v>
          </cell>
          <cell r="B8607" t="str">
            <v/>
          </cell>
          <cell r="C8607" t="str">
            <v/>
          </cell>
          <cell r="F8607" t="str">
            <v>UNIDAD:</v>
          </cell>
          <cell r="G8607" t="str">
            <v/>
          </cell>
        </row>
        <row r="8609">
          <cell r="A8609" t="str">
            <v>DATOS REDETERMINACION</v>
          </cell>
          <cell r="C8609" t="str">
            <v>DESIGNACION</v>
          </cell>
          <cell r="D8609" t="str">
            <v>U</v>
          </cell>
          <cell r="E8609" t="str">
            <v>Cantidad</v>
          </cell>
          <cell r="F8609" t="str">
            <v>$ Unitarios</v>
          </cell>
          <cell r="G8609" t="str">
            <v>$ Parcial</v>
          </cell>
        </row>
        <row r="8610">
          <cell r="A8610" t="str">
            <v>CÓDIGO</v>
          </cell>
          <cell r="B8610" t="str">
            <v>DESCRIPCIÓN</v>
          </cell>
        </row>
        <row r="8611">
          <cell r="C8611" t="str">
            <v>A - MATERIALES</v>
          </cell>
        </row>
        <row r="8612">
          <cell r="A8612" t="str">
            <v/>
          </cell>
          <cell r="B8612" t="str">
            <v/>
          </cell>
          <cell r="D8612" t="str">
            <v/>
          </cell>
          <cell r="F8612">
            <v>0</v>
          </cell>
          <cell r="G8612">
            <v>0</v>
          </cell>
        </row>
        <row r="8613">
          <cell r="A8613" t="str">
            <v/>
          </cell>
          <cell r="B8613" t="str">
            <v/>
          </cell>
          <cell r="D8613" t="str">
            <v/>
          </cell>
          <cell r="F8613">
            <v>0</v>
          </cell>
          <cell r="G8613">
            <v>0</v>
          </cell>
        </row>
        <row r="8614">
          <cell r="A8614" t="str">
            <v/>
          </cell>
          <cell r="B8614" t="str">
            <v/>
          </cell>
          <cell r="D8614" t="str">
            <v/>
          </cell>
          <cell r="F8614">
            <v>0</v>
          </cell>
          <cell r="G8614">
            <v>0</v>
          </cell>
        </row>
        <row r="8615">
          <cell r="A8615" t="str">
            <v/>
          </cell>
          <cell r="B8615" t="str">
            <v/>
          </cell>
          <cell r="D8615" t="str">
            <v/>
          </cell>
          <cell r="F8615">
            <v>0</v>
          </cell>
          <cell r="G8615">
            <v>0</v>
          </cell>
        </row>
        <row r="8616">
          <cell r="A8616" t="str">
            <v/>
          </cell>
          <cell r="B8616" t="str">
            <v/>
          </cell>
          <cell r="D8616" t="str">
            <v/>
          </cell>
          <cell r="F8616">
            <v>0</v>
          </cell>
          <cell r="G8616">
            <v>0</v>
          </cell>
        </row>
        <row r="8617">
          <cell r="A8617" t="str">
            <v/>
          </cell>
          <cell r="B8617" t="str">
            <v/>
          </cell>
          <cell r="D8617" t="str">
            <v/>
          </cell>
          <cell r="F8617">
            <v>0</v>
          </cell>
          <cell r="G8617">
            <v>0</v>
          </cell>
        </row>
        <row r="8618">
          <cell r="A8618" t="str">
            <v/>
          </cell>
          <cell r="B8618" t="str">
            <v/>
          </cell>
          <cell r="D8618" t="str">
            <v/>
          </cell>
          <cell r="F8618">
            <v>0</v>
          </cell>
          <cell r="G8618">
            <v>0</v>
          </cell>
        </row>
        <row r="8619">
          <cell r="A8619" t="str">
            <v/>
          </cell>
          <cell r="B8619" t="str">
            <v/>
          </cell>
          <cell r="D8619" t="str">
            <v/>
          </cell>
          <cell r="F8619">
            <v>0</v>
          </cell>
          <cell r="G8619">
            <v>0</v>
          </cell>
        </row>
        <row r="8620">
          <cell r="A8620" t="str">
            <v/>
          </cell>
          <cell r="B8620" t="str">
            <v/>
          </cell>
          <cell r="D8620" t="str">
            <v/>
          </cell>
          <cell r="F8620">
            <v>0</v>
          </cell>
          <cell r="G8620">
            <v>0</v>
          </cell>
        </row>
        <row r="8621">
          <cell r="A8621" t="str">
            <v/>
          </cell>
          <cell r="B8621" t="str">
            <v/>
          </cell>
          <cell r="D8621" t="str">
            <v/>
          </cell>
          <cell r="F8621">
            <v>0</v>
          </cell>
          <cell r="G8621">
            <v>0</v>
          </cell>
        </row>
        <row r="8622">
          <cell r="A8622" t="str">
            <v/>
          </cell>
          <cell r="B8622" t="str">
            <v/>
          </cell>
          <cell r="D8622" t="str">
            <v/>
          </cell>
          <cell r="F8622">
            <v>0</v>
          </cell>
          <cell r="G8622">
            <v>0</v>
          </cell>
        </row>
        <row r="8623">
          <cell r="A8623" t="str">
            <v/>
          </cell>
          <cell r="B8623" t="str">
            <v/>
          </cell>
          <cell r="D8623" t="str">
            <v/>
          </cell>
          <cell r="F8623">
            <v>0</v>
          </cell>
          <cell r="G8623">
            <v>0</v>
          </cell>
        </row>
        <row r="8624">
          <cell r="A8624" t="str">
            <v/>
          </cell>
          <cell r="B8624" t="str">
            <v/>
          </cell>
          <cell r="D8624" t="str">
            <v/>
          </cell>
          <cell r="F8624">
            <v>0</v>
          </cell>
          <cell r="G8624">
            <v>0</v>
          </cell>
        </row>
        <row r="8625">
          <cell r="A8625" t="str">
            <v/>
          </cell>
          <cell r="B8625" t="str">
            <v/>
          </cell>
          <cell r="D8625" t="str">
            <v/>
          </cell>
          <cell r="F8625">
            <v>0</v>
          </cell>
          <cell r="G8625">
            <v>0</v>
          </cell>
        </row>
        <row r="8626">
          <cell r="F8626" t="str">
            <v>Total A</v>
          </cell>
          <cell r="G8626">
            <v>0</v>
          </cell>
        </row>
        <row r="8627">
          <cell r="C8627" t="str">
            <v>B - MANO DE OBRA</v>
          </cell>
        </row>
        <row r="8628">
          <cell r="A8628" t="str">
            <v/>
          </cell>
          <cell r="B8628" t="str">
            <v/>
          </cell>
          <cell r="D8628" t="str">
            <v/>
          </cell>
          <cell r="F8628">
            <v>0</v>
          </cell>
          <cell r="G8628">
            <v>0</v>
          </cell>
        </row>
        <row r="8629">
          <cell r="A8629" t="str">
            <v/>
          </cell>
          <cell r="B8629" t="str">
            <v/>
          </cell>
          <cell r="D8629" t="str">
            <v/>
          </cell>
          <cell r="F8629">
            <v>0</v>
          </cell>
          <cell r="G8629">
            <v>0</v>
          </cell>
        </row>
        <row r="8630">
          <cell r="A8630" t="str">
            <v/>
          </cell>
          <cell r="B8630" t="str">
            <v/>
          </cell>
          <cell r="D8630" t="str">
            <v/>
          </cell>
          <cell r="F8630">
            <v>0</v>
          </cell>
          <cell r="G8630">
            <v>0</v>
          </cell>
        </row>
        <row r="8631">
          <cell r="A8631" t="str">
            <v/>
          </cell>
          <cell r="B8631" t="str">
            <v/>
          </cell>
          <cell r="D8631" t="str">
            <v/>
          </cell>
          <cell r="F8631">
            <v>0</v>
          </cell>
          <cell r="G8631">
            <v>0</v>
          </cell>
        </row>
        <row r="8632">
          <cell r="A8632" t="str">
            <v/>
          </cell>
          <cell r="B8632" t="str">
            <v/>
          </cell>
          <cell r="D8632" t="str">
            <v/>
          </cell>
          <cell r="F8632">
            <v>0</v>
          </cell>
          <cell r="G8632">
            <v>0</v>
          </cell>
        </row>
        <row r="8633">
          <cell r="A8633" t="str">
            <v/>
          </cell>
          <cell r="B8633" t="str">
            <v/>
          </cell>
          <cell r="D8633" t="str">
            <v/>
          </cell>
          <cell r="F8633">
            <v>0</v>
          </cell>
          <cell r="G8633">
            <v>0</v>
          </cell>
        </row>
        <row r="8634">
          <cell r="A8634" t="str">
            <v/>
          </cell>
          <cell r="B8634" t="str">
            <v/>
          </cell>
          <cell r="D8634" t="str">
            <v/>
          </cell>
          <cell r="F8634">
            <v>0</v>
          </cell>
          <cell r="G8634">
            <v>0</v>
          </cell>
        </row>
        <row r="8635">
          <cell r="A8635" t="str">
            <v/>
          </cell>
          <cell r="B8635" t="str">
            <v/>
          </cell>
          <cell r="D8635" t="str">
            <v/>
          </cell>
          <cell r="F8635">
            <v>0</v>
          </cell>
          <cell r="G8635">
            <v>0</v>
          </cell>
        </row>
        <row r="8636">
          <cell r="F8636" t="str">
            <v>Total B</v>
          </cell>
          <cell r="G8636">
            <v>0</v>
          </cell>
        </row>
        <row r="8637">
          <cell r="C8637" t="str">
            <v>C - EQUIPOS</v>
          </cell>
        </row>
        <row r="8638">
          <cell r="A8638" t="str">
            <v/>
          </cell>
          <cell r="B8638" t="str">
            <v/>
          </cell>
          <cell r="D8638" t="str">
            <v/>
          </cell>
          <cell r="F8638">
            <v>0</v>
          </cell>
          <cell r="G8638">
            <v>0</v>
          </cell>
        </row>
        <row r="8639">
          <cell r="A8639" t="str">
            <v/>
          </cell>
          <cell r="B8639" t="str">
            <v/>
          </cell>
          <cell r="D8639" t="str">
            <v/>
          </cell>
          <cell r="F8639">
            <v>0</v>
          </cell>
          <cell r="G8639">
            <v>0</v>
          </cell>
        </row>
        <row r="8640">
          <cell r="A8640" t="str">
            <v/>
          </cell>
          <cell r="B8640" t="str">
            <v/>
          </cell>
          <cell r="D8640" t="str">
            <v/>
          </cell>
          <cell r="F8640">
            <v>0</v>
          </cell>
          <cell r="G8640">
            <v>0</v>
          </cell>
        </row>
        <row r="8641">
          <cell r="A8641" t="str">
            <v/>
          </cell>
          <cell r="B8641" t="str">
            <v/>
          </cell>
          <cell r="D8641" t="str">
            <v/>
          </cell>
          <cell r="F8641">
            <v>0</v>
          </cell>
          <cell r="G8641">
            <v>0</v>
          </cell>
        </row>
        <row r="8642">
          <cell r="A8642" t="str">
            <v/>
          </cell>
          <cell r="B8642" t="str">
            <v/>
          </cell>
          <cell r="D8642" t="str">
            <v/>
          </cell>
          <cell r="F8642">
            <v>0</v>
          </cell>
          <cell r="G8642">
            <v>0</v>
          </cell>
        </row>
        <row r="8643">
          <cell r="A8643" t="str">
            <v/>
          </cell>
          <cell r="B8643" t="str">
            <v/>
          </cell>
          <cell r="D8643" t="str">
            <v/>
          </cell>
          <cell r="F8643">
            <v>0</v>
          </cell>
          <cell r="G8643">
            <v>0</v>
          </cell>
        </row>
        <row r="8644">
          <cell r="A8644" t="str">
            <v/>
          </cell>
          <cell r="B8644" t="str">
            <v/>
          </cell>
          <cell r="D8644" t="str">
            <v/>
          </cell>
          <cell r="F8644">
            <v>0</v>
          </cell>
          <cell r="G8644">
            <v>0</v>
          </cell>
        </row>
        <row r="8645">
          <cell r="A8645" t="str">
            <v/>
          </cell>
          <cell r="B8645" t="str">
            <v/>
          </cell>
          <cell r="D8645" t="str">
            <v/>
          </cell>
          <cell r="F8645">
            <v>0</v>
          </cell>
          <cell r="G8645">
            <v>0</v>
          </cell>
        </row>
        <row r="8646">
          <cell r="A8646" t="str">
            <v/>
          </cell>
          <cell r="B8646" t="str">
            <v/>
          </cell>
          <cell r="D8646" t="str">
            <v/>
          </cell>
          <cell r="F8646">
            <v>0</v>
          </cell>
          <cell r="G8646">
            <v>0</v>
          </cell>
        </row>
        <row r="8647">
          <cell r="F8647" t="str">
            <v>Total C</v>
          </cell>
          <cell r="G8647">
            <v>0</v>
          </cell>
        </row>
        <row r="8649">
          <cell r="A8649" t="str">
            <v/>
          </cell>
          <cell r="B8649" t="str">
            <v/>
          </cell>
          <cell r="D8649" t="str">
            <v>Costo  Neto</v>
          </cell>
          <cell r="F8649" t="str">
            <v>Total D=A+B+C</v>
          </cell>
          <cell r="G8649">
            <v>0</v>
          </cell>
        </row>
        <row r="8651">
          <cell r="A8651" t="str">
            <v>ANALISIS DE PRECIOS</v>
          </cell>
        </row>
        <row r="8652">
          <cell r="A8652" t="str">
            <v>COMITENTE:</v>
          </cell>
          <cell r="B8652" t="str">
            <v>DIRECCIÓN DE INFRAESTRUCTURA ESCOLAR</v>
          </cell>
        </row>
        <row r="8653">
          <cell r="A8653" t="str">
            <v>CONTRATISTA:</v>
          </cell>
          <cell r="B8653">
            <v>0</v>
          </cell>
        </row>
        <row r="8654">
          <cell r="A8654" t="str">
            <v>OBRA:</v>
          </cell>
          <cell r="B8654" t="str">
            <v>ESCUELA 24 DE SEPTIEMBRE</v>
          </cell>
          <cell r="F8654" t="str">
            <v>PRECIOS A:</v>
          </cell>
          <cell r="G8654">
            <v>0</v>
          </cell>
        </row>
        <row r="8655">
          <cell r="A8655" t="str">
            <v>UBICACIÓN:</v>
          </cell>
          <cell r="B8655" t="str">
            <v>DEPARTAMENTO JACHAL</v>
          </cell>
        </row>
        <row r="8656">
          <cell r="A8656" t="str">
            <v>RUBRO:</v>
          </cell>
          <cell r="B8656" t="str">
            <v/>
          </cell>
          <cell r="C8656" t="str">
            <v/>
          </cell>
        </row>
        <row r="8657">
          <cell r="A8657" t="str">
            <v>ITEM:</v>
          </cell>
          <cell r="B8657" t="str">
            <v/>
          </cell>
          <cell r="C8657" t="str">
            <v/>
          </cell>
          <cell r="F8657" t="str">
            <v>UNIDAD:</v>
          </cell>
          <cell r="G8657" t="str">
            <v/>
          </cell>
        </row>
        <row r="8659">
          <cell r="A8659" t="str">
            <v>DATOS REDETERMINACION</v>
          </cell>
          <cell r="C8659" t="str">
            <v>DESIGNACION</v>
          </cell>
          <cell r="D8659" t="str">
            <v>U</v>
          </cell>
          <cell r="E8659" t="str">
            <v>Cantidad</v>
          </cell>
          <cell r="F8659" t="str">
            <v>$ Unitarios</v>
          </cell>
          <cell r="G8659" t="str">
            <v>$ Parcial</v>
          </cell>
        </row>
        <row r="8660">
          <cell r="A8660" t="str">
            <v>CÓDIGO</v>
          </cell>
          <cell r="B8660" t="str">
            <v>DESCRIPCIÓN</v>
          </cell>
        </row>
        <row r="8661">
          <cell r="C8661" t="str">
            <v>A - MATERIALES</v>
          </cell>
        </row>
        <row r="8662">
          <cell r="A8662" t="str">
            <v/>
          </cell>
          <cell r="B8662" t="str">
            <v/>
          </cell>
          <cell r="D8662" t="str">
            <v/>
          </cell>
          <cell r="F8662">
            <v>0</v>
          </cell>
          <cell r="G8662">
            <v>0</v>
          </cell>
        </row>
        <row r="8663">
          <cell r="A8663" t="str">
            <v/>
          </cell>
          <cell r="B8663" t="str">
            <v/>
          </cell>
          <cell r="D8663" t="str">
            <v/>
          </cell>
          <cell r="F8663">
            <v>0</v>
          </cell>
          <cell r="G8663">
            <v>0</v>
          </cell>
        </row>
        <row r="8664">
          <cell r="A8664" t="str">
            <v/>
          </cell>
          <cell r="B8664" t="str">
            <v/>
          </cell>
          <cell r="D8664" t="str">
            <v/>
          </cell>
          <cell r="F8664">
            <v>0</v>
          </cell>
          <cell r="G8664">
            <v>0</v>
          </cell>
        </row>
        <row r="8665">
          <cell r="A8665" t="str">
            <v/>
          </cell>
          <cell r="B8665" t="str">
            <v/>
          </cell>
          <cell r="D8665" t="str">
            <v/>
          </cell>
          <cell r="F8665">
            <v>0</v>
          </cell>
          <cell r="G8665">
            <v>0</v>
          </cell>
        </row>
        <row r="8666">
          <cell r="A8666" t="str">
            <v/>
          </cell>
          <cell r="B8666" t="str">
            <v/>
          </cell>
          <cell r="D8666" t="str">
            <v/>
          </cell>
          <cell r="F8666">
            <v>0</v>
          </cell>
          <cell r="G8666">
            <v>0</v>
          </cell>
        </row>
        <row r="8667">
          <cell r="A8667" t="str">
            <v/>
          </cell>
          <cell r="B8667" t="str">
            <v/>
          </cell>
          <cell r="D8667" t="str">
            <v/>
          </cell>
          <cell r="F8667">
            <v>0</v>
          </cell>
          <cell r="G8667">
            <v>0</v>
          </cell>
        </row>
        <row r="8668">
          <cell r="A8668" t="str">
            <v/>
          </cell>
          <cell r="B8668" t="str">
            <v/>
          </cell>
          <cell r="D8668" t="str">
            <v/>
          </cell>
          <cell r="F8668">
            <v>0</v>
          </cell>
          <cell r="G8668">
            <v>0</v>
          </cell>
        </row>
        <row r="8669">
          <cell r="A8669" t="str">
            <v/>
          </cell>
          <cell r="B8669" t="str">
            <v/>
          </cell>
          <cell r="D8669" t="str">
            <v/>
          </cell>
          <cell r="F8669">
            <v>0</v>
          </cell>
          <cell r="G8669">
            <v>0</v>
          </cell>
        </row>
        <row r="8670">
          <cell r="A8670" t="str">
            <v/>
          </cell>
          <cell r="B8670" t="str">
            <v/>
          </cell>
          <cell r="D8670" t="str">
            <v/>
          </cell>
          <cell r="F8670">
            <v>0</v>
          </cell>
          <cell r="G8670">
            <v>0</v>
          </cell>
        </row>
        <row r="8671">
          <cell r="A8671" t="str">
            <v/>
          </cell>
          <cell r="B8671" t="str">
            <v/>
          </cell>
          <cell r="D8671" t="str">
            <v/>
          </cell>
          <cell r="F8671">
            <v>0</v>
          </cell>
          <cell r="G8671">
            <v>0</v>
          </cell>
        </row>
        <row r="8672">
          <cell r="A8672" t="str">
            <v/>
          </cell>
          <cell r="B8672" t="str">
            <v/>
          </cell>
          <cell r="D8672" t="str">
            <v/>
          </cell>
          <cell r="F8672">
            <v>0</v>
          </cell>
          <cell r="G8672">
            <v>0</v>
          </cell>
        </row>
        <row r="8673">
          <cell r="A8673" t="str">
            <v/>
          </cell>
          <cell r="B8673" t="str">
            <v/>
          </cell>
          <cell r="D8673" t="str">
            <v/>
          </cell>
          <cell r="F8673">
            <v>0</v>
          </cell>
          <cell r="G8673">
            <v>0</v>
          </cell>
        </row>
        <row r="8674">
          <cell r="A8674" t="str">
            <v/>
          </cell>
          <cell r="B8674" t="str">
            <v/>
          </cell>
          <cell r="D8674" t="str">
            <v/>
          </cell>
          <cell r="F8674">
            <v>0</v>
          </cell>
          <cell r="G8674">
            <v>0</v>
          </cell>
        </row>
        <row r="8675">
          <cell r="A8675" t="str">
            <v/>
          </cell>
          <cell r="B8675" t="str">
            <v/>
          </cell>
          <cell r="D8675" t="str">
            <v/>
          </cell>
          <cell r="F8675">
            <v>0</v>
          </cell>
          <cell r="G8675">
            <v>0</v>
          </cell>
        </row>
        <row r="8676">
          <cell r="F8676" t="str">
            <v>Total A</v>
          </cell>
          <cell r="G8676">
            <v>0</v>
          </cell>
        </row>
        <row r="8677">
          <cell r="C8677" t="str">
            <v>B - MANO DE OBRA</v>
          </cell>
        </row>
        <row r="8678">
          <cell r="A8678" t="str">
            <v/>
          </cell>
          <cell r="B8678" t="str">
            <v/>
          </cell>
          <cell r="D8678" t="str">
            <v/>
          </cell>
          <cell r="F8678">
            <v>0</v>
          </cell>
          <cell r="G8678">
            <v>0</v>
          </cell>
        </row>
        <row r="8679">
          <cell r="A8679" t="str">
            <v/>
          </cell>
          <cell r="B8679" t="str">
            <v/>
          </cell>
          <cell r="D8679" t="str">
            <v/>
          </cell>
          <cell r="F8679">
            <v>0</v>
          </cell>
          <cell r="G8679">
            <v>0</v>
          </cell>
        </row>
        <row r="8680">
          <cell r="A8680" t="str">
            <v/>
          </cell>
          <cell r="B8680" t="str">
            <v/>
          </cell>
          <cell r="D8680" t="str">
            <v/>
          </cell>
          <cell r="F8680">
            <v>0</v>
          </cell>
          <cell r="G8680">
            <v>0</v>
          </cell>
        </row>
        <row r="8681">
          <cell r="A8681" t="str">
            <v/>
          </cell>
          <cell r="B8681" t="str">
            <v/>
          </cell>
          <cell r="D8681" t="str">
            <v/>
          </cell>
          <cell r="F8681">
            <v>0</v>
          </cell>
          <cell r="G8681">
            <v>0</v>
          </cell>
        </row>
        <row r="8682">
          <cell r="A8682" t="str">
            <v/>
          </cell>
          <cell r="B8682" t="str">
            <v/>
          </cell>
          <cell r="D8682" t="str">
            <v/>
          </cell>
          <cell r="F8682">
            <v>0</v>
          </cell>
          <cell r="G8682">
            <v>0</v>
          </cell>
        </row>
        <row r="8683">
          <cell r="A8683" t="str">
            <v/>
          </cell>
          <cell r="B8683" t="str">
            <v/>
          </cell>
          <cell r="D8683" t="str">
            <v/>
          </cell>
          <cell r="F8683">
            <v>0</v>
          </cell>
          <cell r="G8683">
            <v>0</v>
          </cell>
        </row>
        <row r="8684">
          <cell r="A8684" t="str">
            <v/>
          </cell>
          <cell r="B8684" t="str">
            <v/>
          </cell>
          <cell r="D8684" t="str">
            <v/>
          </cell>
          <cell r="F8684">
            <v>0</v>
          </cell>
          <cell r="G8684">
            <v>0</v>
          </cell>
        </row>
        <row r="8685">
          <cell r="A8685" t="str">
            <v/>
          </cell>
          <cell r="B8685" t="str">
            <v/>
          </cell>
          <cell r="D8685" t="str">
            <v/>
          </cell>
          <cell r="F8685">
            <v>0</v>
          </cell>
          <cell r="G8685">
            <v>0</v>
          </cell>
        </row>
        <row r="8686">
          <cell r="F8686" t="str">
            <v>Total B</v>
          </cell>
          <cell r="G8686">
            <v>0</v>
          </cell>
        </row>
        <row r="8687">
          <cell r="C8687" t="str">
            <v>C - EQUIPOS</v>
          </cell>
        </row>
        <row r="8688">
          <cell r="A8688" t="str">
            <v/>
          </cell>
          <cell r="B8688" t="str">
            <v/>
          </cell>
          <cell r="D8688" t="str">
            <v/>
          </cell>
          <cell r="F8688">
            <v>0</v>
          </cell>
          <cell r="G8688">
            <v>0</v>
          </cell>
        </row>
        <row r="8689">
          <cell r="A8689" t="str">
            <v/>
          </cell>
          <cell r="B8689" t="str">
            <v/>
          </cell>
          <cell r="D8689" t="str">
            <v/>
          </cell>
          <cell r="F8689">
            <v>0</v>
          </cell>
          <cell r="G8689">
            <v>0</v>
          </cell>
        </row>
        <row r="8690">
          <cell r="A8690" t="str">
            <v/>
          </cell>
          <cell r="B8690" t="str">
            <v/>
          </cell>
          <cell r="D8690" t="str">
            <v/>
          </cell>
          <cell r="F8690">
            <v>0</v>
          </cell>
          <cell r="G8690">
            <v>0</v>
          </cell>
        </row>
        <row r="8691">
          <cell r="A8691" t="str">
            <v/>
          </cell>
          <cell r="B8691" t="str">
            <v/>
          </cell>
          <cell r="D8691" t="str">
            <v/>
          </cell>
          <cell r="F8691">
            <v>0</v>
          </cell>
          <cell r="G8691">
            <v>0</v>
          </cell>
        </row>
        <row r="8692">
          <cell r="A8692" t="str">
            <v/>
          </cell>
          <cell r="B8692" t="str">
            <v/>
          </cell>
          <cell r="D8692" t="str">
            <v/>
          </cell>
          <cell r="F8692">
            <v>0</v>
          </cell>
          <cell r="G8692">
            <v>0</v>
          </cell>
        </row>
        <row r="8693">
          <cell r="A8693" t="str">
            <v/>
          </cell>
          <cell r="B8693" t="str">
            <v/>
          </cell>
          <cell r="D8693" t="str">
            <v/>
          </cell>
          <cell r="F8693">
            <v>0</v>
          </cell>
          <cell r="G8693">
            <v>0</v>
          </cell>
        </row>
        <row r="8694">
          <cell r="A8694" t="str">
            <v/>
          </cell>
          <cell r="B8694" t="str">
            <v/>
          </cell>
          <cell r="D8694" t="str">
            <v/>
          </cell>
          <cell r="F8694">
            <v>0</v>
          </cell>
          <cell r="G8694">
            <v>0</v>
          </cell>
        </row>
        <row r="8695">
          <cell r="A8695" t="str">
            <v/>
          </cell>
          <cell r="B8695" t="str">
            <v/>
          </cell>
          <cell r="D8695" t="str">
            <v/>
          </cell>
          <cell r="F8695">
            <v>0</v>
          </cell>
          <cell r="G8695">
            <v>0</v>
          </cell>
        </row>
        <row r="8696">
          <cell r="A8696" t="str">
            <v/>
          </cell>
          <cell r="B8696" t="str">
            <v/>
          </cell>
          <cell r="D8696" t="str">
            <v/>
          </cell>
          <cell r="F8696">
            <v>0</v>
          </cell>
          <cell r="G8696">
            <v>0</v>
          </cell>
        </row>
        <row r="8697">
          <cell r="F8697" t="str">
            <v>Total C</v>
          </cell>
          <cell r="G8697">
            <v>0</v>
          </cell>
        </row>
        <row r="8699">
          <cell r="A8699" t="str">
            <v/>
          </cell>
          <cell r="B8699" t="str">
            <v/>
          </cell>
          <cell r="D8699" t="str">
            <v>Costo  Neto</v>
          </cell>
          <cell r="F8699" t="str">
            <v>Total D=A+B+C</v>
          </cell>
          <cell r="G8699">
            <v>0</v>
          </cell>
        </row>
        <row r="8701">
          <cell r="A8701" t="str">
            <v>ANALISIS DE PRECIOS</v>
          </cell>
        </row>
        <row r="8702">
          <cell r="A8702" t="str">
            <v>COMITENTE:</v>
          </cell>
          <cell r="B8702" t="str">
            <v>DIRECCIÓN DE INFRAESTRUCTURA ESCOLAR</v>
          </cell>
        </row>
        <row r="8703">
          <cell r="A8703" t="str">
            <v>CONTRATISTA:</v>
          </cell>
          <cell r="B8703">
            <v>0</v>
          </cell>
        </row>
        <row r="8704">
          <cell r="A8704" t="str">
            <v>OBRA:</v>
          </cell>
          <cell r="B8704" t="str">
            <v>ESCUELA 24 DE SEPTIEMBRE</v>
          </cell>
          <cell r="F8704" t="str">
            <v>PRECIOS A:</v>
          </cell>
          <cell r="G8704">
            <v>0</v>
          </cell>
        </row>
        <row r="8705">
          <cell r="A8705" t="str">
            <v>UBICACIÓN:</v>
          </cell>
          <cell r="B8705" t="str">
            <v>DEPARTAMENTO JACHAL</v>
          </cell>
        </row>
        <row r="8706">
          <cell r="A8706" t="str">
            <v>RUBRO:</v>
          </cell>
          <cell r="B8706" t="str">
            <v/>
          </cell>
          <cell r="C8706" t="str">
            <v/>
          </cell>
        </row>
        <row r="8707">
          <cell r="A8707" t="str">
            <v>ITEM:</v>
          </cell>
          <cell r="B8707" t="str">
            <v/>
          </cell>
          <cell r="C8707" t="str">
            <v/>
          </cell>
          <cell r="F8707" t="str">
            <v>UNIDAD:</v>
          </cell>
          <cell r="G8707" t="str">
            <v/>
          </cell>
        </row>
        <row r="8709">
          <cell r="A8709" t="str">
            <v>DATOS REDETERMINACION</v>
          </cell>
          <cell r="C8709" t="str">
            <v>DESIGNACION</v>
          </cell>
          <cell r="D8709" t="str">
            <v>U</v>
          </cell>
          <cell r="E8709" t="str">
            <v>Cantidad</v>
          </cell>
          <cell r="F8709" t="str">
            <v>$ Unitarios</v>
          </cell>
          <cell r="G8709" t="str">
            <v>$ Parcial</v>
          </cell>
        </row>
        <row r="8710">
          <cell r="A8710" t="str">
            <v>CÓDIGO</v>
          </cell>
          <cell r="B8710" t="str">
            <v>DESCRIPCIÓN</v>
          </cell>
        </row>
        <row r="8711">
          <cell r="C8711" t="str">
            <v>A - MATERIALES</v>
          </cell>
        </row>
        <row r="8712">
          <cell r="A8712" t="str">
            <v/>
          </cell>
          <cell r="B8712" t="str">
            <v/>
          </cell>
          <cell r="D8712" t="str">
            <v/>
          </cell>
          <cell r="F8712">
            <v>0</v>
          </cell>
          <cell r="G8712">
            <v>0</v>
          </cell>
        </row>
        <row r="8713">
          <cell r="A8713" t="str">
            <v/>
          </cell>
          <cell r="B8713" t="str">
            <v/>
          </cell>
          <cell r="D8713" t="str">
            <v/>
          </cell>
          <cell r="F8713">
            <v>0</v>
          </cell>
          <cell r="G8713">
            <v>0</v>
          </cell>
        </row>
        <row r="8714">
          <cell r="A8714" t="str">
            <v/>
          </cell>
          <cell r="B8714" t="str">
            <v/>
          </cell>
          <cell r="D8714" t="str">
            <v/>
          </cell>
          <cell r="F8714">
            <v>0</v>
          </cell>
          <cell r="G8714">
            <v>0</v>
          </cell>
        </row>
        <row r="8715">
          <cell r="A8715" t="str">
            <v/>
          </cell>
          <cell r="B8715" t="str">
            <v/>
          </cell>
          <cell r="D8715" t="str">
            <v/>
          </cell>
          <cell r="F8715">
            <v>0</v>
          </cell>
          <cell r="G8715">
            <v>0</v>
          </cell>
        </row>
        <row r="8716">
          <cell r="A8716" t="str">
            <v/>
          </cell>
          <cell r="B8716" t="str">
            <v/>
          </cell>
          <cell r="D8716" t="str">
            <v/>
          </cell>
          <cell r="F8716">
            <v>0</v>
          </cell>
          <cell r="G8716">
            <v>0</v>
          </cell>
        </row>
        <row r="8717">
          <cell r="A8717" t="str">
            <v/>
          </cell>
          <cell r="B8717" t="str">
            <v/>
          </cell>
          <cell r="D8717" t="str">
            <v/>
          </cell>
          <cell r="F8717">
            <v>0</v>
          </cell>
          <cell r="G8717">
            <v>0</v>
          </cell>
        </row>
        <row r="8718">
          <cell r="A8718" t="str">
            <v/>
          </cell>
          <cell r="B8718" t="str">
            <v/>
          </cell>
          <cell r="D8718" t="str">
            <v/>
          </cell>
          <cell r="F8718">
            <v>0</v>
          </cell>
          <cell r="G8718">
            <v>0</v>
          </cell>
        </row>
        <row r="8719">
          <cell r="A8719" t="str">
            <v/>
          </cell>
          <cell r="B8719" t="str">
            <v/>
          </cell>
          <cell r="D8719" t="str">
            <v/>
          </cell>
          <cell r="F8719">
            <v>0</v>
          </cell>
          <cell r="G8719">
            <v>0</v>
          </cell>
        </row>
        <row r="8720">
          <cell r="A8720" t="str">
            <v/>
          </cell>
          <cell r="B8720" t="str">
            <v/>
          </cell>
          <cell r="D8720" t="str">
            <v/>
          </cell>
          <cell r="F8720">
            <v>0</v>
          </cell>
          <cell r="G8720">
            <v>0</v>
          </cell>
        </row>
        <row r="8721">
          <cell r="A8721" t="str">
            <v/>
          </cell>
          <cell r="B8721" t="str">
            <v/>
          </cell>
          <cell r="D8721" t="str">
            <v/>
          </cell>
          <cell r="F8721">
            <v>0</v>
          </cell>
          <cell r="G8721">
            <v>0</v>
          </cell>
        </row>
        <row r="8722">
          <cell r="A8722" t="str">
            <v/>
          </cell>
          <cell r="B8722" t="str">
            <v/>
          </cell>
          <cell r="D8722" t="str">
            <v/>
          </cell>
          <cell r="F8722">
            <v>0</v>
          </cell>
          <cell r="G8722">
            <v>0</v>
          </cell>
        </row>
        <row r="8723">
          <cell r="A8723" t="str">
            <v/>
          </cell>
          <cell r="B8723" t="str">
            <v/>
          </cell>
          <cell r="D8723" t="str">
            <v/>
          </cell>
          <cell r="F8723">
            <v>0</v>
          </cell>
          <cell r="G8723">
            <v>0</v>
          </cell>
        </row>
        <row r="8724">
          <cell r="A8724" t="str">
            <v/>
          </cell>
          <cell r="B8724" t="str">
            <v/>
          </cell>
          <cell r="D8724" t="str">
            <v/>
          </cell>
          <cell r="F8724">
            <v>0</v>
          </cell>
          <cell r="G8724">
            <v>0</v>
          </cell>
        </row>
        <row r="8725">
          <cell r="A8725" t="str">
            <v/>
          </cell>
          <cell r="B8725" t="str">
            <v/>
          </cell>
          <cell r="D8725" t="str">
            <v/>
          </cell>
          <cell r="F8725">
            <v>0</v>
          </cell>
          <cell r="G8725">
            <v>0</v>
          </cell>
        </row>
        <row r="8726">
          <cell r="F8726" t="str">
            <v>Total A</v>
          </cell>
          <cell r="G8726">
            <v>0</v>
          </cell>
        </row>
        <row r="8727">
          <cell r="C8727" t="str">
            <v>B - MANO DE OBRA</v>
          </cell>
        </row>
        <row r="8728">
          <cell r="A8728" t="str">
            <v/>
          </cell>
          <cell r="B8728" t="str">
            <v/>
          </cell>
          <cell r="D8728" t="str">
            <v/>
          </cell>
          <cell r="F8728">
            <v>0</v>
          </cell>
          <cell r="G8728">
            <v>0</v>
          </cell>
        </row>
        <row r="8729">
          <cell r="A8729" t="str">
            <v/>
          </cell>
          <cell r="B8729" t="str">
            <v/>
          </cell>
          <cell r="D8729" t="str">
            <v/>
          </cell>
          <cell r="F8729">
            <v>0</v>
          </cell>
          <cell r="G8729">
            <v>0</v>
          </cell>
        </row>
        <row r="8730">
          <cell r="A8730" t="str">
            <v/>
          </cell>
          <cell r="B8730" t="str">
            <v/>
          </cell>
          <cell r="D8730" t="str">
            <v/>
          </cell>
          <cell r="F8730">
            <v>0</v>
          </cell>
          <cell r="G8730">
            <v>0</v>
          </cell>
        </row>
        <row r="8731">
          <cell r="A8731" t="str">
            <v/>
          </cell>
          <cell r="B8731" t="str">
            <v/>
          </cell>
          <cell r="D8731" t="str">
            <v/>
          </cell>
          <cell r="F8731">
            <v>0</v>
          </cell>
          <cell r="G8731">
            <v>0</v>
          </cell>
        </row>
        <row r="8732">
          <cell r="A8732" t="str">
            <v/>
          </cell>
          <cell r="B8732" t="str">
            <v/>
          </cell>
          <cell r="D8732" t="str">
            <v/>
          </cell>
          <cell r="F8732">
            <v>0</v>
          </cell>
          <cell r="G8732">
            <v>0</v>
          </cell>
        </row>
        <row r="8733">
          <cell r="A8733" t="str">
            <v/>
          </cell>
          <cell r="B8733" t="str">
            <v/>
          </cell>
          <cell r="D8733" t="str">
            <v/>
          </cell>
          <cell r="F8733">
            <v>0</v>
          </cell>
          <cell r="G8733">
            <v>0</v>
          </cell>
        </row>
        <row r="8734">
          <cell r="A8734" t="str">
            <v/>
          </cell>
          <cell r="B8734" t="str">
            <v/>
          </cell>
          <cell r="D8734" t="str">
            <v/>
          </cell>
          <cell r="F8734">
            <v>0</v>
          </cell>
          <cell r="G8734">
            <v>0</v>
          </cell>
        </row>
        <row r="8735">
          <cell r="A8735" t="str">
            <v/>
          </cell>
          <cell r="B8735" t="str">
            <v/>
          </cell>
          <cell r="D8735" t="str">
            <v/>
          </cell>
          <cell r="F8735">
            <v>0</v>
          </cell>
          <cell r="G8735">
            <v>0</v>
          </cell>
        </row>
        <row r="8736">
          <cell r="F8736" t="str">
            <v>Total B</v>
          </cell>
          <cell r="G8736">
            <v>0</v>
          </cell>
        </row>
        <row r="8737">
          <cell r="C8737" t="str">
            <v>C - EQUIPOS</v>
          </cell>
        </row>
        <row r="8738">
          <cell r="A8738" t="str">
            <v/>
          </cell>
          <cell r="B8738" t="str">
            <v/>
          </cell>
          <cell r="D8738" t="str">
            <v/>
          </cell>
          <cell r="F8738">
            <v>0</v>
          </cell>
          <cell r="G8738">
            <v>0</v>
          </cell>
        </row>
        <row r="8739">
          <cell r="A8739" t="str">
            <v/>
          </cell>
          <cell r="B8739" t="str">
            <v/>
          </cell>
          <cell r="D8739" t="str">
            <v/>
          </cell>
          <cell r="F8739">
            <v>0</v>
          </cell>
          <cell r="G8739">
            <v>0</v>
          </cell>
        </row>
        <row r="8740">
          <cell r="A8740" t="str">
            <v/>
          </cell>
          <cell r="B8740" t="str">
            <v/>
          </cell>
          <cell r="D8740" t="str">
            <v/>
          </cell>
          <cell r="F8740">
            <v>0</v>
          </cell>
          <cell r="G8740">
            <v>0</v>
          </cell>
        </row>
        <row r="8741">
          <cell r="A8741" t="str">
            <v/>
          </cell>
          <cell r="B8741" t="str">
            <v/>
          </cell>
          <cell r="D8741" t="str">
            <v/>
          </cell>
          <cell r="F8741">
            <v>0</v>
          </cell>
          <cell r="G8741">
            <v>0</v>
          </cell>
        </row>
        <row r="8742">
          <cell r="A8742" t="str">
            <v/>
          </cell>
          <cell r="B8742" t="str">
            <v/>
          </cell>
          <cell r="D8742" t="str">
            <v/>
          </cell>
          <cell r="F8742">
            <v>0</v>
          </cell>
          <cell r="G8742">
            <v>0</v>
          </cell>
        </row>
        <row r="8743">
          <cell r="A8743" t="str">
            <v/>
          </cell>
          <cell r="B8743" t="str">
            <v/>
          </cell>
          <cell r="D8743" t="str">
            <v/>
          </cell>
          <cell r="F8743">
            <v>0</v>
          </cell>
          <cell r="G8743">
            <v>0</v>
          </cell>
        </row>
        <row r="8744">
          <cell r="A8744" t="str">
            <v/>
          </cell>
          <cell r="B8744" t="str">
            <v/>
          </cell>
          <cell r="D8744" t="str">
            <v/>
          </cell>
          <cell r="F8744">
            <v>0</v>
          </cell>
          <cell r="G8744">
            <v>0</v>
          </cell>
        </row>
        <row r="8745">
          <cell r="A8745" t="str">
            <v/>
          </cell>
          <cell r="B8745" t="str">
            <v/>
          </cell>
          <cell r="D8745" t="str">
            <v/>
          </cell>
          <cell r="F8745">
            <v>0</v>
          </cell>
          <cell r="G8745">
            <v>0</v>
          </cell>
        </row>
        <row r="8746">
          <cell r="A8746" t="str">
            <v/>
          </cell>
          <cell r="B8746" t="str">
            <v/>
          </cell>
          <cell r="D8746" t="str">
            <v/>
          </cell>
          <cell r="F8746">
            <v>0</v>
          </cell>
          <cell r="G8746">
            <v>0</v>
          </cell>
        </row>
        <row r="8747">
          <cell r="F8747" t="str">
            <v>Total C</v>
          </cell>
          <cell r="G8747">
            <v>0</v>
          </cell>
        </row>
        <row r="8749">
          <cell r="A8749" t="str">
            <v/>
          </cell>
          <cell r="B8749" t="str">
            <v/>
          </cell>
          <cell r="D8749" t="str">
            <v>Costo  Neto</v>
          </cell>
          <cell r="F8749" t="str">
            <v>Total D=A+B+C</v>
          </cell>
          <cell r="G8749">
            <v>0</v>
          </cell>
        </row>
        <row r="8751">
          <cell r="A8751" t="str">
            <v>ANALISIS DE PRECIOS</v>
          </cell>
        </row>
        <row r="8752">
          <cell r="A8752" t="str">
            <v>COMITENTE:</v>
          </cell>
          <cell r="B8752" t="str">
            <v>DIRECCIÓN DE INFRAESTRUCTURA ESCOLAR</v>
          </cell>
        </row>
        <row r="8753">
          <cell r="A8753" t="str">
            <v>CONTRATISTA:</v>
          </cell>
          <cell r="B8753">
            <v>0</v>
          </cell>
        </row>
        <row r="8754">
          <cell r="A8754" t="str">
            <v>OBRA:</v>
          </cell>
          <cell r="B8754" t="str">
            <v>ESCUELA 24 DE SEPTIEMBRE</v>
          </cell>
          <cell r="F8754" t="str">
            <v>PRECIOS A:</v>
          </cell>
          <cell r="G8754">
            <v>0</v>
          </cell>
        </row>
        <row r="8755">
          <cell r="A8755" t="str">
            <v>UBICACIÓN:</v>
          </cell>
          <cell r="B8755" t="str">
            <v>DEPARTAMENTO JACHAL</v>
          </cell>
        </row>
        <row r="8756">
          <cell r="A8756" t="str">
            <v>RUBRO:</v>
          </cell>
          <cell r="B8756" t="str">
            <v/>
          </cell>
          <cell r="C8756" t="str">
            <v/>
          </cell>
        </row>
        <row r="8757">
          <cell r="A8757" t="str">
            <v>ITEM:</v>
          </cell>
          <cell r="B8757" t="str">
            <v/>
          </cell>
          <cell r="C8757" t="str">
            <v/>
          </cell>
          <cell r="F8757" t="str">
            <v>UNIDAD:</v>
          </cell>
          <cell r="G8757" t="str">
            <v/>
          </cell>
        </row>
        <row r="8759">
          <cell r="A8759" t="str">
            <v>DATOS REDETERMINACION</v>
          </cell>
          <cell r="C8759" t="str">
            <v>DESIGNACION</v>
          </cell>
          <cell r="D8759" t="str">
            <v>U</v>
          </cell>
          <cell r="E8759" t="str">
            <v>Cantidad</v>
          </cell>
          <cell r="F8759" t="str">
            <v>$ Unitarios</v>
          </cell>
          <cell r="G8759" t="str">
            <v>$ Parcial</v>
          </cell>
        </row>
        <row r="8760">
          <cell r="A8760" t="str">
            <v>CÓDIGO</v>
          </cell>
          <cell r="B8760" t="str">
            <v>DESCRIPCIÓN</v>
          </cell>
        </row>
        <row r="8761">
          <cell r="C8761" t="str">
            <v>A - MATERIALES</v>
          </cell>
        </row>
        <row r="8762">
          <cell r="A8762" t="str">
            <v/>
          </cell>
          <cell r="B8762" t="str">
            <v/>
          </cell>
          <cell r="D8762" t="str">
            <v/>
          </cell>
          <cell r="F8762">
            <v>0</v>
          </cell>
          <cell r="G8762">
            <v>0</v>
          </cell>
        </row>
        <row r="8763">
          <cell r="A8763" t="str">
            <v/>
          </cell>
          <cell r="B8763" t="str">
            <v/>
          </cell>
          <cell r="D8763" t="str">
            <v/>
          </cell>
          <cell r="F8763">
            <v>0</v>
          </cell>
          <cell r="G8763">
            <v>0</v>
          </cell>
        </row>
        <row r="8764">
          <cell r="A8764" t="str">
            <v/>
          </cell>
          <cell r="B8764" t="str">
            <v/>
          </cell>
          <cell r="D8764" t="str">
            <v/>
          </cell>
          <cell r="F8764">
            <v>0</v>
          </cell>
          <cell r="G8764">
            <v>0</v>
          </cell>
        </row>
        <row r="8765">
          <cell r="A8765" t="str">
            <v/>
          </cell>
          <cell r="B8765" t="str">
            <v/>
          </cell>
          <cell r="D8765" t="str">
            <v/>
          </cell>
          <cell r="F8765">
            <v>0</v>
          </cell>
          <cell r="G8765">
            <v>0</v>
          </cell>
        </row>
        <row r="8766">
          <cell r="A8766" t="str">
            <v/>
          </cell>
          <cell r="B8766" t="str">
            <v/>
          </cell>
          <cell r="D8766" t="str">
            <v/>
          </cell>
          <cell r="F8766">
            <v>0</v>
          </cell>
          <cell r="G8766">
            <v>0</v>
          </cell>
        </row>
        <row r="8767">
          <cell r="A8767" t="str">
            <v/>
          </cell>
          <cell r="B8767" t="str">
            <v/>
          </cell>
          <cell r="D8767" t="str">
            <v/>
          </cell>
          <cell r="F8767">
            <v>0</v>
          </cell>
          <cell r="G8767">
            <v>0</v>
          </cell>
        </row>
        <row r="8768">
          <cell r="A8768" t="str">
            <v/>
          </cell>
          <cell r="B8768" t="str">
            <v/>
          </cell>
          <cell r="D8768" t="str">
            <v/>
          </cell>
          <cell r="F8768">
            <v>0</v>
          </cell>
          <cell r="G8768">
            <v>0</v>
          </cell>
        </row>
        <row r="8769">
          <cell r="A8769" t="str">
            <v/>
          </cell>
          <cell r="B8769" t="str">
            <v/>
          </cell>
          <cell r="D8769" t="str">
            <v/>
          </cell>
          <cell r="F8769">
            <v>0</v>
          </cell>
          <cell r="G8769">
            <v>0</v>
          </cell>
        </row>
        <row r="8770">
          <cell r="A8770" t="str">
            <v/>
          </cell>
          <cell r="B8770" t="str">
            <v/>
          </cell>
          <cell r="D8770" t="str">
            <v/>
          </cell>
          <cell r="F8770">
            <v>0</v>
          </cell>
          <cell r="G8770">
            <v>0</v>
          </cell>
        </row>
        <row r="8771">
          <cell r="A8771" t="str">
            <v/>
          </cell>
          <cell r="B8771" t="str">
            <v/>
          </cell>
          <cell r="D8771" t="str">
            <v/>
          </cell>
          <cell r="F8771">
            <v>0</v>
          </cell>
          <cell r="G8771">
            <v>0</v>
          </cell>
        </row>
        <row r="8772">
          <cell r="A8772" t="str">
            <v/>
          </cell>
          <cell r="B8772" t="str">
            <v/>
          </cell>
          <cell r="D8772" t="str">
            <v/>
          </cell>
          <cell r="F8772">
            <v>0</v>
          </cell>
          <cell r="G8772">
            <v>0</v>
          </cell>
        </row>
        <row r="8773">
          <cell r="A8773" t="str">
            <v/>
          </cell>
          <cell r="B8773" t="str">
            <v/>
          </cell>
          <cell r="D8773" t="str">
            <v/>
          </cell>
          <cell r="F8773">
            <v>0</v>
          </cell>
          <cell r="G8773">
            <v>0</v>
          </cell>
        </row>
        <row r="8774">
          <cell r="A8774" t="str">
            <v/>
          </cell>
          <cell r="B8774" t="str">
            <v/>
          </cell>
          <cell r="D8774" t="str">
            <v/>
          </cell>
          <cell r="F8774">
            <v>0</v>
          </cell>
          <cell r="G8774">
            <v>0</v>
          </cell>
        </row>
        <row r="8775">
          <cell r="A8775" t="str">
            <v/>
          </cell>
          <cell r="B8775" t="str">
            <v/>
          </cell>
          <cell r="D8775" t="str">
            <v/>
          </cell>
          <cell r="F8775">
            <v>0</v>
          </cell>
          <cell r="G8775">
            <v>0</v>
          </cell>
        </row>
        <row r="8776">
          <cell r="F8776" t="str">
            <v>Total A</v>
          </cell>
          <cell r="G8776">
            <v>0</v>
          </cell>
        </row>
        <row r="8777">
          <cell r="C8777" t="str">
            <v>B - MANO DE OBRA</v>
          </cell>
        </row>
        <row r="8778">
          <cell r="A8778" t="str">
            <v/>
          </cell>
          <cell r="B8778" t="str">
            <v/>
          </cell>
          <cell r="D8778" t="str">
            <v/>
          </cell>
          <cell r="F8778">
            <v>0</v>
          </cell>
          <cell r="G8778">
            <v>0</v>
          </cell>
        </row>
        <row r="8779">
          <cell r="A8779" t="str">
            <v/>
          </cell>
          <cell r="B8779" t="str">
            <v/>
          </cell>
          <cell r="D8779" t="str">
            <v/>
          </cell>
          <cell r="F8779">
            <v>0</v>
          </cell>
          <cell r="G8779">
            <v>0</v>
          </cell>
        </row>
        <row r="8780">
          <cell r="A8780" t="str">
            <v/>
          </cell>
          <cell r="B8780" t="str">
            <v/>
          </cell>
          <cell r="D8780" t="str">
            <v/>
          </cell>
          <cell r="F8780">
            <v>0</v>
          </cell>
          <cell r="G8780">
            <v>0</v>
          </cell>
        </row>
        <row r="8781">
          <cell r="A8781" t="str">
            <v/>
          </cell>
          <cell r="B8781" t="str">
            <v/>
          </cell>
          <cell r="D8781" t="str">
            <v/>
          </cell>
          <cell r="F8781">
            <v>0</v>
          </cell>
          <cell r="G8781">
            <v>0</v>
          </cell>
        </row>
        <row r="8782">
          <cell r="A8782" t="str">
            <v/>
          </cell>
          <cell r="B8782" t="str">
            <v/>
          </cell>
          <cell r="D8782" t="str">
            <v/>
          </cell>
          <cell r="F8782">
            <v>0</v>
          </cell>
          <cell r="G8782">
            <v>0</v>
          </cell>
        </row>
        <row r="8783">
          <cell r="A8783" t="str">
            <v/>
          </cell>
          <cell r="B8783" t="str">
            <v/>
          </cell>
          <cell r="D8783" t="str">
            <v/>
          </cell>
          <cell r="F8783">
            <v>0</v>
          </cell>
          <cell r="G8783">
            <v>0</v>
          </cell>
        </row>
        <row r="8784">
          <cell r="A8784" t="str">
            <v/>
          </cell>
          <cell r="B8784" t="str">
            <v/>
          </cell>
          <cell r="D8784" t="str">
            <v/>
          </cell>
          <cell r="F8784">
            <v>0</v>
          </cell>
          <cell r="G8784">
            <v>0</v>
          </cell>
        </row>
        <row r="8785">
          <cell r="A8785" t="str">
            <v/>
          </cell>
          <cell r="B8785" t="str">
            <v/>
          </cell>
          <cell r="D8785" t="str">
            <v/>
          </cell>
          <cell r="F8785">
            <v>0</v>
          </cell>
          <cell r="G8785">
            <v>0</v>
          </cell>
        </row>
        <row r="8786">
          <cell r="F8786" t="str">
            <v>Total B</v>
          </cell>
          <cell r="G8786">
            <v>0</v>
          </cell>
        </row>
        <row r="8787">
          <cell r="C8787" t="str">
            <v>C - EQUIPOS</v>
          </cell>
        </row>
        <row r="8788">
          <cell r="A8788" t="str">
            <v/>
          </cell>
          <cell r="B8788" t="str">
            <v/>
          </cell>
          <cell r="D8788" t="str">
            <v/>
          </cell>
          <cell r="F8788">
            <v>0</v>
          </cell>
          <cell r="G8788">
            <v>0</v>
          </cell>
        </row>
        <row r="8789">
          <cell r="A8789" t="str">
            <v/>
          </cell>
          <cell r="B8789" t="str">
            <v/>
          </cell>
          <cell r="D8789" t="str">
            <v/>
          </cell>
          <cell r="F8789">
            <v>0</v>
          </cell>
          <cell r="G8789">
            <v>0</v>
          </cell>
        </row>
        <row r="8790">
          <cell r="A8790" t="str">
            <v/>
          </cell>
          <cell r="B8790" t="str">
            <v/>
          </cell>
          <cell r="D8790" t="str">
            <v/>
          </cell>
          <cell r="F8790">
            <v>0</v>
          </cell>
          <cell r="G8790">
            <v>0</v>
          </cell>
        </row>
        <row r="8791">
          <cell r="A8791" t="str">
            <v/>
          </cell>
          <cell r="B8791" t="str">
            <v/>
          </cell>
          <cell r="D8791" t="str">
            <v/>
          </cell>
          <cell r="F8791">
            <v>0</v>
          </cell>
          <cell r="G8791">
            <v>0</v>
          </cell>
        </row>
        <row r="8792">
          <cell r="A8792" t="str">
            <v/>
          </cell>
          <cell r="B8792" t="str">
            <v/>
          </cell>
          <cell r="D8792" t="str">
            <v/>
          </cell>
          <cell r="F8792">
            <v>0</v>
          </cell>
          <cell r="G8792">
            <v>0</v>
          </cell>
        </row>
        <row r="8793">
          <cell r="A8793" t="str">
            <v/>
          </cell>
          <cell r="B8793" t="str">
            <v/>
          </cell>
          <cell r="D8793" t="str">
            <v/>
          </cell>
          <cell r="F8793">
            <v>0</v>
          </cell>
          <cell r="G8793">
            <v>0</v>
          </cell>
        </row>
        <row r="8794">
          <cell r="A8794" t="str">
            <v/>
          </cell>
          <cell r="B8794" t="str">
            <v/>
          </cell>
          <cell r="D8794" t="str">
            <v/>
          </cell>
          <cell r="F8794">
            <v>0</v>
          </cell>
          <cell r="G8794">
            <v>0</v>
          </cell>
        </row>
        <row r="8795">
          <cell r="A8795" t="str">
            <v/>
          </cell>
          <cell r="B8795" t="str">
            <v/>
          </cell>
          <cell r="D8795" t="str">
            <v/>
          </cell>
          <cell r="F8795">
            <v>0</v>
          </cell>
          <cell r="G8795">
            <v>0</v>
          </cell>
        </row>
        <row r="8796">
          <cell r="A8796" t="str">
            <v/>
          </cell>
          <cell r="B8796" t="str">
            <v/>
          </cell>
          <cell r="D8796" t="str">
            <v/>
          </cell>
          <cell r="F8796">
            <v>0</v>
          </cell>
          <cell r="G8796">
            <v>0</v>
          </cell>
        </row>
        <row r="8797">
          <cell r="F8797" t="str">
            <v>Total C</v>
          </cell>
          <cell r="G8797">
            <v>0</v>
          </cell>
        </row>
        <row r="8799">
          <cell r="A8799" t="str">
            <v/>
          </cell>
          <cell r="B8799" t="str">
            <v/>
          </cell>
          <cell r="D8799" t="str">
            <v>Costo  Neto</v>
          </cell>
          <cell r="F8799" t="str">
            <v>Total D=A+B+C</v>
          </cell>
          <cell r="G8799">
            <v>0</v>
          </cell>
        </row>
        <row r="8801">
          <cell r="A8801" t="str">
            <v>ANALISIS DE PRECIOS</v>
          </cell>
        </row>
        <row r="8802">
          <cell r="A8802" t="str">
            <v>COMITENTE:</v>
          </cell>
          <cell r="B8802" t="str">
            <v>DIRECCIÓN DE INFRAESTRUCTURA ESCOLAR</v>
          </cell>
        </row>
        <row r="8803">
          <cell r="A8803" t="str">
            <v>CONTRATISTA:</v>
          </cell>
          <cell r="B8803">
            <v>0</v>
          </cell>
        </row>
        <row r="8804">
          <cell r="A8804" t="str">
            <v>OBRA:</v>
          </cell>
          <cell r="B8804" t="str">
            <v>ESCUELA 24 DE SEPTIEMBRE</v>
          </cell>
          <cell r="F8804" t="str">
            <v>PRECIOS A:</v>
          </cell>
          <cell r="G8804">
            <v>0</v>
          </cell>
        </row>
        <row r="8805">
          <cell r="A8805" t="str">
            <v>UBICACIÓN:</v>
          </cell>
          <cell r="B8805" t="str">
            <v>DEPARTAMENTO JACHAL</v>
          </cell>
        </row>
        <row r="8806">
          <cell r="A8806" t="str">
            <v>RUBRO:</v>
          </cell>
          <cell r="B8806" t="str">
            <v/>
          </cell>
          <cell r="C8806" t="str">
            <v/>
          </cell>
        </row>
        <row r="8807">
          <cell r="A8807" t="str">
            <v>ITEM:</v>
          </cell>
          <cell r="B8807" t="str">
            <v/>
          </cell>
          <cell r="C8807" t="str">
            <v/>
          </cell>
          <cell r="F8807" t="str">
            <v>UNIDAD:</v>
          </cell>
          <cell r="G8807" t="str">
            <v/>
          </cell>
        </row>
        <row r="8809">
          <cell r="A8809" t="str">
            <v>DATOS REDETERMINACION</v>
          </cell>
          <cell r="C8809" t="str">
            <v>DESIGNACION</v>
          </cell>
          <cell r="D8809" t="str">
            <v>U</v>
          </cell>
          <cell r="E8809" t="str">
            <v>Cantidad</v>
          </cell>
          <cell r="F8809" t="str">
            <v>$ Unitarios</v>
          </cell>
          <cell r="G8809" t="str">
            <v>$ Parcial</v>
          </cell>
        </row>
        <row r="8810">
          <cell r="A8810" t="str">
            <v>CÓDIGO</v>
          </cell>
          <cell r="B8810" t="str">
            <v>DESCRIPCIÓN</v>
          </cell>
        </row>
        <row r="8811">
          <cell r="C8811" t="str">
            <v>A - MATERIALES</v>
          </cell>
        </row>
        <row r="8812">
          <cell r="A8812" t="str">
            <v/>
          </cell>
          <cell r="B8812" t="str">
            <v/>
          </cell>
          <cell r="D8812" t="str">
            <v/>
          </cell>
          <cell r="F8812">
            <v>0</v>
          </cell>
          <cell r="G8812">
            <v>0</v>
          </cell>
        </row>
        <row r="8813">
          <cell r="A8813" t="str">
            <v/>
          </cell>
          <cell r="B8813" t="str">
            <v/>
          </cell>
          <cell r="D8813" t="str">
            <v/>
          </cell>
          <cell r="F8813">
            <v>0</v>
          </cell>
          <cell r="G8813">
            <v>0</v>
          </cell>
        </row>
        <row r="8814">
          <cell r="A8814" t="str">
            <v/>
          </cell>
          <cell r="B8814" t="str">
            <v/>
          </cell>
          <cell r="D8814" t="str">
            <v/>
          </cell>
          <cell r="F8814">
            <v>0</v>
          </cell>
          <cell r="G8814">
            <v>0</v>
          </cell>
        </row>
        <row r="8815">
          <cell r="A8815" t="str">
            <v/>
          </cell>
          <cell r="B8815" t="str">
            <v/>
          </cell>
          <cell r="D8815" t="str">
            <v/>
          </cell>
          <cell r="F8815">
            <v>0</v>
          </cell>
          <cell r="G8815">
            <v>0</v>
          </cell>
        </row>
        <row r="8816">
          <cell r="A8816" t="str">
            <v/>
          </cell>
          <cell r="B8816" t="str">
            <v/>
          </cell>
          <cell r="D8816" t="str">
            <v/>
          </cell>
          <cell r="F8816">
            <v>0</v>
          </cell>
          <cell r="G8816">
            <v>0</v>
          </cell>
        </row>
        <row r="8817">
          <cell r="A8817" t="str">
            <v/>
          </cell>
          <cell r="B8817" t="str">
            <v/>
          </cell>
          <cell r="D8817" t="str">
            <v/>
          </cell>
          <cell r="F8817">
            <v>0</v>
          </cell>
          <cell r="G8817">
            <v>0</v>
          </cell>
        </row>
        <row r="8818">
          <cell r="A8818" t="str">
            <v/>
          </cell>
          <cell r="B8818" t="str">
            <v/>
          </cell>
          <cell r="D8818" t="str">
            <v/>
          </cell>
          <cell r="F8818">
            <v>0</v>
          </cell>
          <cell r="G8818">
            <v>0</v>
          </cell>
        </row>
        <row r="8819">
          <cell r="A8819" t="str">
            <v/>
          </cell>
          <cell r="B8819" t="str">
            <v/>
          </cell>
          <cell r="D8819" t="str">
            <v/>
          </cell>
          <cell r="F8819">
            <v>0</v>
          </cell>
          <cell r="G8819">
            <v>0</v>
          </cell>
        </row>
        <row r="8820">
          <cell r="A8820" t="str">
            <v/>
          </cell>
          <cell r="B8820" t="str">
            <v/>
          </cell>
          <cell r="D8820" t="str">
            <v/>
          </cell>
          <cell r="F8820">
            <v>0</v>
          </cell>
          <cell r="G8820">
            <v>0</v>
          </cell>
        </row>
        <row r="8821">
          <cell r="A8821" t="str">
            <v/>
          </cell>
          <cell r="B8821" t="str">
            <v/>
          </cell>
          <cell r="D8821" t="str">
            <v/>
          </cell>
          <cell r="F8821">
            <v>0</v>
          </cell>
          <cell r="G8821">
            <v>0</v>
          </cell>
        </row>
        <row r="8822">
          <cell r="A8822" t="str">
            <v/>
          </cell>
          <cell r="B8822" t="str">
            <v/>
          </cell>
          <cell r="D8822" t="str">
            <v/>
          </cell>
          <cell r="F8822">
            <v>0</v>
          </cell>
          <cell r="G8822">
            <v>0</v>
          </cell>
        </row>
        <row r="8823">
          <cell r="A8823" t="str">
            <v/>
          </cell>
          <cell r="B8823" t="str">
            <v/>
          </cell>
          <cell r="D8823" t="str">
            <v/>
          </cell>
          <cell r="F8823">
            <v>0</v>
          </cell>
          <cell r="G8823">
            <v>0</v>
          </cell>
        </row>
        <row r="8824">
          <cell r="A8824" t="str">
            <v/>
          </cell>
          <cell r="B8824" t="str">
            <v/>
          </cell>
          <cell r="D8824" t="str">
            <v/>
          </cell>
          <cell r="F8824">
            <v>0</v>
          </cell>
          <cell r="G8824">
            <v>0</v>
          </cell>
        </row>
        <row r="8825">
          <cell r="A8825" t="str">
            <v/>
          </cell>
          <cell r="B8825" t="str">
            <v/>
          </cell>
          <cell r="D8825" t="str">
            <v/>
          </cell>
          <cell r="F8825">
            <v>0</v>
          </cell>
          <cell r="G8825">
            <v>0</v>
          </cell>
        </row>
        <row r="8826">
          <cell r="F8826" t="str">
            <v>Total A</v>
          </cell>
          <cell r="G8826">
            <v>0</v>
          </cell>
        </row>
        <row r="8827">
          <cell r="C8827" t="str">
            <v>B - MANO DE OBRA</v>
          </cell>
        </row>
        <row r="8828">
          <cell r="A8828" t="str">
            <v/>
          </cell>
          <cell r="B8828" t="str">
            <v/>
          </cell>
          <cell r="D8828" t="str">
            <v/>
          </cell>
          <cell r="F8828">
            <v>0</v>
          </cell>
          <cell r="G8828">
            <v>0</v>
          </cell>
        </row>
        <row r="8829">
          <cell r="A8829" t="str">
            <v/>
          </cell>
          <cell r="B8829" t="str">
            <v/>
          </cell>
          <cell r="D8829" t="str">
            <v/>
          </cell>
          <cell r="F8829">
            <v>0</v>
          </cell>
          <cell r="G8829">
            <v>0</v>
          </cell>
        </row>
        <row r="8830">
          <cell r="A8830" t="str">
            <v/>
          </cell>
          <cell r="B8830" t="str">
            <v/>
          </cell>
          <cell r="D8830" t="str">
            <v/>
          </cell>
          <cell r="F8830">
            <v>0</v>
          </cell>
          <cell r="G8830">
            <v>0</v>
          </cell>
        </row>
        <row r="8831">
          <cell r="A8831" t="str">
            <v/>
          </cell>
          <cell r="B8831" t="str">
            <v/>
          </cell>
          <cell r="D8831" t="str">
            <v/>
          </cell>
          <cell r="F8831">
            <v>0</v>
          </cell>
          <cell r="G8831">
            <v>0</v>
          </cell>
        </row>
        <row r="8832">
          <cell r="A8832" t="str">
            <v/>
          </cell>
          <cell r="B8832" t="str">
            <v/>
          </cell>
          <cell r="D8832" t="str">
            <v/>
          </cell>
          <cell r="F8832">
            <v>0</v>
          </cell>
          <cell r="G8832">
            <v>0</v>
          </cell>
        </row>
        <row r="8833">
          <cell r="A8833" t="str">
            <v/>
          </cell>
          <cell r="B8833" t="str">
            <v/>
          </cell>
          <cell r="D8833" t="str">
            <v/>
          </cell>
          <cell r="F8833">
            <v>0</v>
          </cell>
          <cell r="G8833">
            <v>0</v>
          </cell>
        </row>
        <row r="8834">
          <cell r="A8834" t="str">
            <v/>
          </cell>
          <cell r="B8834" t="str">
            <v/>
          </cell>
          <cell r="D8834" t="str">
            <v/>
          </cell>
          <cell r="F8834">
            <v>0</v>
          </cell>
          <cell r="G8834">
            <v>0</v>
          </cell>
        </row>
        <row r="8835">
          <cell r="A8835" t="str">
            <v/>
          </cell>
          <cell r="B8835" t="str">
            <v/>
          </cell>
          <cell r="D8835" t="str">
            <v/>
          </cell>
          <cell r="F8835">
            <v>0</v>
          </cell>
          <cell r="G8835">
            <v>0</v>
          </cell>
        </row>
        <row r="8836">
          <cell r="F8836" t="str">
            <v>Total B</v>
          </cell>
          <cell r="G8836">
            <v>0</v>
          </cell>
        </row>
        <row r="8837">
          <cell r="C8837" t="str">
            <v>C - EQUIPOS</v>
          </cell>
        </row>
        <row r="8838">
          <cell r="A8838" t="str">
            <v/>
          </cell>
          <cell r="B8838" t="str">
            <v/>
          </cell>
          <cell r="D8838" t="str">
            <v/>
          </cell>
          <cell r="F8838">
            <v>0</v>
          </cell>
          <cell r="G8838">
            <v>0</v>
          </cell>
        </row>
        <row r="8839">
          <cell r="A8839" t="str">
            <v/>
          </cell>
          <cell r="B8839" t="str">
            <v/>
          </cell>
          <cell r="D8839" t="str">
            <v/>
          </cell>
          <cell r="F8839">
            <v>0</v>
          </cell>
          <cell r="G8839">
            <v>0</v>
          </cell>
        </row>
        <row r="8840">
          <cell r="A8840" t="str">
            <v/>
          </cell>
          <cell r="B8840" t="str">
            <v/>
          </cell>
          <cell r="D8840" t="str">
            <v/>
          </cell>
          <cell r="F8840">
            <v>0</v>
          </cell>
          <cell r="G8840">
            <v>0</v>
          </cell>
        </row>
        <row r="8841">
          <cell r="A8841" t="str">
            <v/>
          </cell>
          <cell r="B8841" t="str">
            <v/>
          </cell>
          <cell r="D8841" t="str">
            <v/>
          </cell>
          <cell r="F8841">
            <v>0</v>
          </cell>
          <cell r="G8841">
            <v>0</v>
          </cell>
        </row>
        <row r="8842">
          <cell r="A8842" t="str">
            <v/>
          </cell>
          <cell r="B8842" t="str">
            <v/>
          </cell>
          <cell r="D8842" t="str">
            <v/>
          </cell>
          <cell r="F8842">
            <v>0</v>
          </cell>
          <cell r="G8842">
            <v>0</v>
          </cell>
        </row>
        <row r="8843">
          <cell r="A8843" t="str">
            <v/>
          </cell>
          <cell r="B8843" t="str">
            <v/>
          </cell>
          <cell r="D8843" t="str">
            <v/>
          </cell>
          <cell r="F8843">
            <v>0</v>
          </cell>
          <cell r="G8843">
            <v>0</v>
          </cell>
        </row>
        <row r="8844">
          <cell r="A8844" t="str">
            <v/>
          </cell>
          <cell r="B8844" t="str">
            <v/>
          </cell>
          <cell r="D8844" t="str">
            <v/>
          </cell>
          <cell r="F8844">
            <v>0</v>
          </cell>
          <cell r="G8844">
            <v>0</v>
          </cell>
        </row>
        <row r="8845">
          <cell r="A8845" t="str">
            <v/>
          </cell>
          <cell r="B8845" t="str">
            <v/>
          </cell>
          <cell r="D8845" t="str">
            <v/>
          </cell>
          <cell r="F8845">
            <v>0</v>
          </cell>
          <cell r="G8845">
            <v>0</v>
          </cell>
        </row>
        <row r="8846">
          <cell r="A8846" t="str">
            <v/>
          </cell>
          <cell r="B8846" t="str">
            <v/>
          </cell>
          <cell r="D8846" t="str">
            <v/>
          </cell>
          <cell r="F8846">
            <v>0</v>
          </cell>
          <cell r="G8846">
            <v>0</v>
          </cell>
        </row>
        <row r="8847">
          <cell r="F8847" t="str">
            <v>Total C</v>
          </cell>
          <cell r="G8847">
            <v>0</v>
          </cell>
        </row>
        <row r="8849">
          <cell r="A8849" t="str">
            <v/>
          </cell>
          <cell r="B8849" t="str">
            <v/>
          </cell>
          <cell r="D8849" t="str">
            <v>Costo  Neto</v>
          </cell>
          <cell r="F8849" t="str">
            <v>Total D=A+B+C</v>
          </cell>
          <cell r="G8849">
            <v>0</v>
          </cell>
        </row>
        <row r="8851">
          <cell r="A8851" t="str">
            <v>ANALISIS DE PRECIOS</v>
          </cell>
        </row>
        <row r="8852">
          <cell r="A8852" t="str">
            <v>COMITENTE:</v>
          </cell>
          <cell r="B8852" t="str">
            <v>DIRECCIÓN DE INFRAESTRUCTURA ESCOLAR</v>
          </cell>
        </row>
        <row r="8853">
          <cell r="A8853" t="str">
            <v>CONTRATISTA:</v>
          </cell>
          <cell r="B8853">
            <v>0</v>
          </cell>
        </row>
        <row r="8854">
          <cell r="A8854" t="str">
            <v>OBRA:</v>
          </cell>
          <cell r="B8854" t="str">
            <v>ESCUELA 24 DE SEPTIEMBRE</v>
          </cell>
          <cell r="F8854" t="str">
            <v>PRECIOS A:</v>
          </cell>
          <cell r="G8854">
            <v>0</v>
          </cell>
        </row>
        <row r="8855">
          <cell r="A8855" t="str">
            <v>UBICACIÓN:</v>
          </cell>
          <cell r="B8855" t="str">
            <v>DEPARTAMENTO JACHAL</v>
          </cell>
        </row>
        <row r="8856">
          <cell r="A8856" t="str">
            <v>RUBRO:</v>
          </cell>
          <cell r="B8856" t="str">
            <v/>
          </cell>
          <cell r="C8856" t="str">
            <v/>
          </cell>
        </row>
        <row r="8857">
          <cell r="A8857" t="str">
            <v>ITEM:</v>
          </cell>
          <cell r="B8857" t="str">
            <v/>
          </cell>
          <cell r="C8857" t="str">
            <v/>
          </cell>
          <cell r="F8857" t="str">
            <v>UNIDAD:</v>
          </cell>
          <cell r="G8857" t="str">
            <v/>
          </cell>
        </row>
        <row r="8859">
          <cell r="A8859" t="str">
            <v>DATOS REDETERMINACION</v>
          </cell>
          <cell r="C8859" t="str">
            <v>DESIGNACION</v>
          </cell>
          <cell r="D8859" t="str">
            <v>U</v>
          </cell>
          <cell r="E8859" t="str">
            <v>Cantidad</v>
          </cell>
          <cell r="F8859" t="str">
            <v>$ Unitarios</v>
          </cell>
          <cell r="G8859" t="str">
            <v>$ Parcial</v>
          </cell>
        </row>
        <row r="8860">
          <cell r="A8860" t="str">
            <v>CÓDIGO</v>
          </cell>
          <cell r="B8860" t="str">
            <v>DESCRIPCIÓN</v>
          </cell>
        </row>
        <row r="8861">
          <cell r="C8861" t="str">
            <v>A - MATERIALES</v>
          </cell>
        </row>
        <row r="8862">
          <cell r="A8862" t="str">
            <v/>
          </cell>
          <cell r="B8862" t="str">
            <v/>
          </cell>
          <cell r="D8862" t="str">
            <v/>
          </cell>
          <cell r="F8862">
            <v>0</v>
          </cell>
          <cell r="G8862">
            <v>0</v>
          </cell>
        </row>
        <row r="8863">
          <cell r="A8863" t="str">
            <v/>
          </cell>
          <cell r="B8863" t="str">
            <v/>
          </cell>
          <cell r="D8863" t="str">
            <v/>
          </cell>
          <cell r="F8863">
            <v>0</v>
          </cell>
          <cell r="G8863">
            <v>0</v>
          </cell>
        </row>
        <row r="8864">
          <cell r="A8864" t="str">
            <v/>
          </cell>
          <cell r="B8864" t="str">
            <v/>
          </cell>
          <cell r="D8864" t="str">
            <v/>
          </cell>
          <cell r="F8864">
            <v>0</v>
          </cell>
          <cell r="G8864">
            <v>0</v>
          </cell>
        </row>
        <row r="8865">
          <cell r="A8865" t="str">
            <v/>
          </cell>
          <cell r="B8865" t="str">
            <v/>
          </cell>
          <cell r="D8865" t="str">
            <v/>
          </cell>
          <cell r="F8865">
            <v>0</v>
          </cell>
          <cell r="G8865">
            <v>0</v>
          </cell>
        </row>
        <row r="8866">
          <cell r="A8866" t="str">
            <v/>
          </cell>
          <cell r="B8866" t="str">
            <v/>
          </cell>
          <cell r="D8866" t="str">
            <v/>
          </cell>
          <cell r="F8866">
            <v>0</v>
          </cell>
          <cell r="G8866">
            <v>0</v>
          </cell>
        </row>
        <row r="8867">
          <cell r="A8867" t="str">
            <v/>
          </cell>
          <cell r="B8867" t="str">
            <v/>
          </cell>
          <cell r="D8867" t="str">
            <v/>
          </cell>
          <cell r="F8867">
            <v>0</v>
          </cell>
          <cell r="G8867">
            <v>0</v>
          </cell>
        </row>
        <row r="8868">
          <cell r="A8868" t="str">
            <v/>
          </cell>
          <cell r="B8868" t="str">
            <v/>
          </cell>
          <cell r="D8868" t="str">
            <v/>
          </cell>
          <cell r="F8868">
            <v>0</v>
          </cell>
          <cell r="G8868">
            <v>0</v>
          </cell>
        </row>
        <row r="8869">
          <cell r="A8869" t="str">
            <v/>
          </cell>
          <cell r="B8869" t="str">
            <v/>
          </cell>
          <cell r="D8869" t="str">
            <v/>
          </cell>
          <cell r="F8869">
            <v>0</v>
          </cell>
          <cell r="G8869">
            <v>0</v>
          </cell>
        </row>
        <row r="8870">
          <cell r="A8870" t="str">
            <v/>
          </cell>
          <cell r="B8870" t="str">
            <v/>
          </cell>
          <cell r="D8870" t="str">
            <v/>
          </cell>
          <cell r="F8870">
            <v>0</v>
          </cell>
          <cell r="G8870">
            <v>0</v>
          </cell>
        </row>
        <row r="8871">
          <cell r="A8871" t="str">
            <v/>
          </cell>
          <cell r="B8871" t="str">
            <v/>
          </cell>
          <cell r="D8871" t="str">
            <v/>
          </cell>
          <cell r="F8871">
            <v>0</v>
          </cell>
          <cell r="G8871">
            <v>0</v>
          </cell>
        </row>
        <row r="8872">
          <cell r="A8872" t="str">
            <v/>
          </cell>
          <cell r="B8872" t="str">
            <v/>
          </cell>
          <cell r="D8872" t="str">
            <v/>
          </cell>
          <cell r="F8872">
            <v>0</v>
          </cell>
          <cell r="G8872">
            <v>0</v>
          </cell>
        </row>
        <row r="8873">
          <cell r="A8873" t="str">
            <v/>
          </cell>
          <cell r="B8873" t="str">
            <v/>
          </cell>
          <cell r="D8873" t="str">
            <v/>
          </cell>
          <cell r="F8873">
            <v>0</v>
          </cell>
          <cell r="G8873">
            <v>0</v>
          </cell>
        </row>
        <row r="8874">
          <cell r="A8874" t="str">
            <v/>
          </cell>
          <cell r="B8874" t="str">
            <v/>
          </cell>
          <cell r="D8874" t="str">
            <v/>
          </cell>
          <cell r="F8874">
            <v>0</v>
          </cell>
          <cell r="G8874">
            <v>0</v>
          </cell>
        </row>
        <row r="8875">
          <cell r="A8875" t="str">
            <v/>
          </cell>
          <cell r="B8875" t="str">
            <v/>
          </cell>
          <cell r="D8875" t="str">
            <v/>
          </cell>
          <cell r="F8875">
            <v>0</v>
          </cell>
          <cell r="G8875">
            <v>0</v>
          </cell>
        </row>
        <row r="8876">
          <cell r="F8876" t="str">
            <v>Total A</v>
          </cell>
          <cell r="G8876">
            <v>0</v>
          </cell>
        </row>
        <row r="8877">
          <cell r="C8877" t="str">
            <v>B - MANO DE OBRA</v>
          </cell>
        </row>
        <row r="8878">
          <cell r="A8878" t="str">
            <v/>
          </cell>
          <cell r="B8878" t="str">
            <v/>
          </cell>
          <cell r="D8878" t="str">
            <v/>
          </cell>
          <cell r="F8878">
            <v>0</v>
          </cell>
          <cell r="G8878">
            <v>0</v>
          </cell>
        </row>
        <row r="8879">
          <cell r="A8879" t="str">
            <v/>
          </cell>
          <cell r="B8879" t="str">
            <v/>
          </cell>
          <cell r="D8879" t="str">
            <v/>
          </cell>
          <cell r="F8879">
            <v>0</v>
          </cell>
          <cell r="G8879">
            <v>0</v>
          </cell>
        </row>
        <row r="8880">
          <cell r="A8880" t="str">
            <v/>
          </cell>
          <cell r="B8880" t="str">
            <v/>
          </cell>
          <cell r="D8880" t="str">
            <v/>
          </cell>
          <cell r="F8880">
            <v>0</v>
          </cell>
          <cell r="G8880">
            <v>0</v>
          </cell>
        </row>
        <row r="8881">
          <cell r="A8881" t="str">
            <v/>
          </cell>
          <cell r="B8881" t="str">
            <v/>
          </cell>
          <cell r="D8881" t="str">
            <v/>
          </cell>
          <cell r="F8881">
            <v>0</v>
          </cell>
          <cell r="G8881">
            <v>0</v>
          </cell>
        </row>
        <row r="8882">
          <cell r="A8882" t="str">
            <v/>
          </cell>
          <cell r="B8882" t="str">
            <v/>
          </cell>
          <cell r="D8882" t="str">
            <v/>
          </cell>
          <cell r="F8882">
            <v>0</v>
          </cell>
          <cell r="G8882">
            <v>0</v>
          </cell>
        </row>
        <row r="8883">
          <cell r="A8883" t="str">
            <v/>
          </cell>
          <cell r="B8883" t="str">
            <v/>
          </cell>
          <cell r="D8883" t="str">
            <v/>
          </cell>
          <cell r="F8883">
            <v>0</v>
          </cell>
          <cell r="G8883">
            <v>0</v>
          </cell>
        </row>
        <row r="8884">
          <cell r="A8884" t="str">
            <v/>
          </cell>
          <cell r="B8884" t="str">
            <v/>
          </cell>
          <cell r="D8884" t="str">
            <v/>
          </cell>
          <cell r="F8884">
            <v>0</v>
          </cell>
          <cell r="G8884">
            <v>0</v>
          </cell>
        </row>
        <row r="8885">
          <cell r="A8885" t="str">
            <v/>
          </cell>
          <cell r="B8885" t="str">
            <v/>
          </cell>
          <cell r="D8885" t="str">
            <v/>
          </cell>
          <cell r="F8885">
            <v>0</v>
          </cell>
          <cell r="G8885">
            <v>0</v>
          </cell>
        </row>
        <row r="8886">
          <cell r="F8886" t="str">
            <v>Total B</v>
          </cell>
          <cell r="G8886">
            <v>0</v>
          </cell>
        </row>
        <row r="8887">
          <cell r="C8887" t="str">
            <v>C - EQUIPOS</v>
          </cell>
        </row>
        <row r="8888">
          <cell r="A8888" t="str">
            <v/>
          </cell>
          <cell r="B8888" t="str">
            <v/>
          </cell>
          <cell r="D8888" t="str">
            <v/>
          </cell>
          <cell r="F8888">
            <v>0</v>
          </cell>
          <cell r="G8888">
            <v>0</v>
          </cell>
        </row>
        <row r="8889">
          <cell r="A8889" t="str">
            <v/>
          </cell>
          <cell r="B8889" t="str">
            <v/>
          </cell>
          <cell r="D8889" t="str">
            <v/>
          </cell>
          <cell r="F8889">
            <v>0</v>
          </cell>
          <cell r="G8889">
            <v>0</v>
          </cell>
        </row>
        <row r="8890">
          <cell r="A8890" t="str">
            <v/>
          </cell>
          <cell r="B8890" t="str">
            <v/>
          </cell>
          <cell r="D8890" t="str">
            <v/>
          </cell>
          <cell r="F8890">
            <v>0</v>
          </cell>
          <cell r="G8890">
            <v>0</v>
          </cell>
        </row>
        <row r="8891">
          <cell r="A8891" t="str">
            <v/>
          </cell>
          <cell r="B8891" t="str">
            <v/>
          </cell>
          <cell r="D8891" t="str">
            <v/>
          </cell>
          <cell r="F8891">
            <v>0</v>
          </cell>
          <cell r="G8891">
            <v>0</v>
          </cell>
        </row>
        <row r="8892">
          <cell r="A8892" t="str">
            <v/>
          </cell>
          <cell r="B8892" t="str">
            <v/>
          </cell>
          <cell r="D8892" t="str">
            <v/>
          </cell>
          <cell r="F8892">
            <v>0</v>
          </cell>
          <cell r="G8892">
            <v>0</v>
          </cell>
        </row>
        <row r="8893">
          <cell r="A8893" t="str">
            <v/>
          </cell>
          <cell r="B8893" t="str">
            <v/>
          </cell>
          <cell r="D8893" t="str">
            <v/>
          </cell>
          <cell r="F8893">
            <v>0</v>
          </cell>
          <cell r="G8893">
            <v>0</v>
          </cell>
        </row>
        <row r="8894">
          <cell r="A8894" t="str">
            <v/>
          </cell>
          <cell r="B8894" t="str">
            <v/>
          </cell>
          <cell r="D8894" t="str">
            <v/>
          </cell>
          <cell r="F8894">
            <v>0</v>
          </cell>
          <cell r="G8894">
            <v>0</v>
          </cell>
        </row>
        <row r="8895">
          <cell r="A8895" t="str">
            <v/>
          </cell>
          <cell r="B8895" t="str">
            <v/>
          </cell>
          <cell r="D8895" t="str">
            <v/>
          </cell>
          <cell r="F8895">
            <v>0</v>
          </cell>
          <cell r="G8895">
            <v>0</v>
          </cell>
        </row>
        <row r="8896">
          <cell r="A8896" t="str">
            <v/>
          </cell>
          <cell r="B8896" t="str">
            <v/>
          </cell>
          <cell r="D8896" t="str">
            <v/>
          </cell>
          <cell r="F8896">
            <v>0</v>
          </cell>
          <cell r="G8896">
            <v>0</v>
          </cell>
        </row>
        <row r="8897">
          <cell r="F8897" t="str">
            <v>Total C</v>
          </cell>
          <cell r="G8897">
            <v>0</v>
          </cell>
        </row>
        <row r="8899">
          <cell r="A8899" t="str">
            <v/>
          </cell>
          <cell r="B8899" t="str">
            <v/>
          </cell>
          <cell r="D8899" t="str">
            <v>Costo  Neto</v>
          </cell>
          <cell r="F8899" t="str">
            <v>Total D=A+B+C</v>
          </cell>
          <cell r="G8899">
            <v>0</v>
          </cell>
        </row>
        <row r="8901">
          <cell r="A8901" t="str">
            <v>ANALISIS DE PRECIOS</v>
          </cell>
        </row>
        <row r="8902">
          <cell r="A8902" t="str">
            <v>COMITENTE:</v>
          </cell>
          <cell r="B8902" t="str">
            <v>DIRECCIÓN DE INFRAESTRUCTURA ESCOLAR</v>
          </cell>
        </row>
        <row r="8903">
          <cell r="A8903" t="str">
            <v>CONTRATISTA:</v>
          </cell>
          <cell r="B8903">
            <v>0</v>
          </cell>
        </row>
        <row r="8904">
          <cell r="A8904" t="str">
            <v>OBRA:</v>
          </cell>
          <cell r="B8904" t="str">
            <v>ESCUELA 24 DE SEPTIEMBRE</v>
          </cell>
          <cell r="F8904" t="str">
            <v>PRECIOS A:</v>
          </cell>
          <cell r="G8904">
            <v>0</v>
          </cell>
        </row>
        <row r="8905">
          <cell r="A8905" t="str">
            <v>UBICACIÓN:</v>
          </cell>
          <cell r="B8905" t="str">
            <v>DEPARTAMENTO JACHAL</v>
          </cell>
        </row>
        <row r="8906">
          <cell r="A8906" t="str">
            <v>RUBRO:</v>
          </cell>
          <cell r="B8906" t="str">
            <v/>
          </cell>
          <cell r="C8906" t="str">
            <v/>
          </cell>
        </row>
        <row r="8907">
          <cell r="A8907" t="str">
            <v>ITEM:</v>
          </cell>
          <cell r="B8907" t="str">
            <v/>
          </cell>
          <cell r="C8907" t="str">
            <v/>
          </cell>
          <cell r="F8907" t="str">
            <v>UNIDAD:</v>
          </cell>
          <cell r="G8907" t="str">
            <v/>
          </cell>
        </row>
        <row r="8909">
          <cell r="A8909" t="str">
            <v>DATOS REDETERMINACION</v>
          </cell>
          <cell r="C8909" t="str">
            <v>DESIGNACION</v>
          </cell>
          <cell r="D8909" t="str">
            <v>U</v>
          </cell>
          <cell r="E8909" t="str">
            <v>Cantidad</v>
          </cell>
          <cell r="F8909" t="str">
            <v>$ Unitarios</v>
          </cell>
          <cell r="G8909" t="str">
            <v>$ Parcial</v>
          </cell>
        </row>
        <row r="8910">
          <cell r="A8910" t="str">
            <v>CÓDIGO</v>
          </cell>
          <cell r="B8910" t="str">
            <v>DESCRIPCIÓN</v>
          </cell>
        </row>
        <row r="8911">
          <cell r="C8911" t="str">
            <v>A - MATERIALES</v>
          </cell>
        </row>
        <row r="8912">
          <cell r="A8912" t="str">
            <v/>
          </cell>
          <cell r="B8912" t="str">
            <v/>
          </cell>
          <cell r="D8912" t="str">
            <v/>
          </cell>
          <cell r="F8912">
            <v>0</v>
          </cell>
          <cell r="G8912">
            <v>0</v>
          </cell>
        </row>
        <row r="8913">
          <cell r="A8913" t="str">
            <v/>
          </cell>
          <cell r="B8913" t="str">
            <v/>
          </cell>
          <cell r="D8913" t="str">
            <v/>
          </cell>
          <cell r="F8913">
            <v>0</v>
          </cell>
          <cell r="G8913">
            <v>0</v>
          </cell>
        </row>
        <row r="8914">
          <cell r="A8914" t="str">
            <v/>
          </cell>
          <cell r="B8914" t="str">
            <v/>
          </cell>
          <cell r="D8914" t="str">
            <v/>
          </cell>
          <cell r="F8914">
            <v>0</v>
          </cell>
          <cell r="G8914">
            <v>0</v>
          </cell>
        </row>
        <row r="8915">
          <cell r="A8915" t="str">
            <v/>
          </cell>
          <cell r="B8915" t="str">
            <v/>
          </cell>
          <cell r="D8915" t="str">
            <v/>
          </cell>
          <cell r="F8915">
            <v>0</v>
          </cell>
          <cell r="G8915">
            <v>0</v>
          </cell>
        </row>
        <row r="8916">
          <cell r="A8916" t="str">
            <v/>
          </cell>
          <cell r="B8916" t="str">
            <v/>
          </cell>
          <cell r="D8916" t="str">
            <v/>
          </cell>
          <cell r="F8916">
            <v>0</v>
          </cell>
          <cell r="G8916">
            <v>0</v>
          </cell>
        </row>
        <row r="8917">
          <cell r="A8917" t="str">
            <v/>
          </cell>
          <cell r="B8917" t="str">
            <v/>
          </cell>
          <cell r="D8917" t="str">
            <v/>
          </cell>
          <cell r="F8917">
            <v>0</v>
          </cell>
          <cell r="G8917">
            <v>0</v>
          </cell>
        </row>
        <row r="8918">
          <cell r="A8918" t="str">
            <v/>
          </cell>
          <cell r="B8918" t="str">
            <v/>
          </cell>
          <cell r="D8918" t="str">
            <v/>
          </cell>
          <cell r="F8918">
            <v>0</v>
          </cell>
          <cell r="G8918">
            <v>0</v>
          </cell>
        </row>
        <row r="8919">
          <cell r="A8919" t="str">
            <v/>
          </cell>
          <cell r="B8919" t="str">
            <v/>
          </cell>
          <cell r="D8919" t="str">
            <v/>
          </cell>
          <cell r="F8919">
            <v>0</v>
          </cell>
          <cell r="G8919">
            <v>0</v>
          </cell>
        </row>
        <row r="8920">
          <cell r="A8920" t="str">
            <v/>
          </cell>
          <cell r="B8920" t="str">
            <v/>
          </cell>
          <cell r="D8920" t="str">
            <v/>
          </cell>
          <cell r="F8920">
            <v>0</v>
          </cell>
          <cell r="G8920">
            <v>0</v>
          </cell>
        </row>
        <row r="8921">
          <cell r="A8921" t="str">
            <v/>
          </cell>
          <cell r="B8921" t="str">
            <v/>
          </cell>
          <cell r="D8921" t="str">
            <v/>
          </cell>
          <cell r="F8921">
            <v>0</v>
          </cell>
          <cell r="G8921">
            <v>0</v>
          </cell>
        </row>
        <row r="8922">
          <cell r="A8922" t="str">
            <v/>
          </cell>
          <cell r="B8922" t="str">
            <v/>
          </cell>
          <cell r="D8922" t="str">
            <v/>
          </cell>
          <cell r="F8922">
            <v>0</v>
          </cell>
          <cell r="G8922">
            <v>0</v>
          </cell>
        </row>
        <row r="8923">
          <cell r="A8923" t="str">
            <v/>
          </cell>
          <cell r="B8923" t="str">
            <v/>
          </cell>
          <cell r="D8923" t="str">
            <v/>
          </cell>
          <cell r="F8923">
            <v>0</v>
          </cell>
          <cell r="G8923">
            <v>0</v>
          </cell>
        </row>
        <row r="8924">
          <cell r="A8924" t="str">
            <v/>
          </cell>
          <cell r="B8924" t="str">
            <v/>
          </cell>
          <cell r="D8924" t="str">
            <v/>
          </cell>
          <cell r="F8924">
            <v>0</v>
          </cell>
          <cell r="G8924">
            <v>0</v>
          </cell>
        </row>
        <row r="8925">
          <cell r="A8925" t="str">
            <v/>
          </cell>
          <cell r="B8925" t="str">
            <v/>
          </cell>
          <cell r="D8925" t="str">
            <v/>
          </cell>
          <cell r="F8925">
            <v>0</v>
          </cell>
          <cell r="G8925">
            <v>0</v>
          </cell>
        </row>
        <row r="8926">
          <cell r="F8926" t="str">
            <v>Total A</v>
          </cell>
          <cell r="G8926">
            <v>0</v>
          </cell>
        </row>
        <row r="8927">
          <cell r="C8927" t="str">
            <v>B - MANO DE OBRA</v>
          </cell>
        </row>
        <row r="8928">
          <cell r="A8928" t="str">
            <v/>
          </cell>
          <cell r="B8928" t="str">
            <v/>
          </cell>
          <cell r="D8928" t="str">
            <v/>
          </cell>
          <cell r="F8928">
            <v>0</v>
          </cell>
          <cell r="G8928">
            <v>0</v>
          </cell>
        </row>
        <row r="8929">
          <cell r="A8929" t="str">
            <v/>
          </cell>
          <cell r="B8929" t="str">
            <v/>
          </cell>
          <cell r="D8929" t="str">
            <v/>
          </cell>
          <cell r="F8929">
            <v>0</v>
          </cell>
          <cell r="G8929">
            <v>0</v>
          </cell>
        </row>
        <row r="8930">
          <cell r="A8930" t="str">
            <v/>
          </cell>
          <cell r="B8930" t="str">
            <v/>
          </cell>
          <cell r="D8930" t="str">
            <v/>
          </cell>
          <cell r="F8930">
            <v>0</v>
          </cell>
          <cell r="G8930">
            <v>0</v>
          </cell>
        </row>
        <row r="8931">
          <cell r="A8931" t="str">
            <v/>
          </cell>
          <cell r="B8931" t="str">
            <v/>
          </cell>
          <cell r="D8931" t="str">
            <v/>
          </cell>
          <cell r="F8931">
            <v>0</v>
          </cell>
          <cell r="G8931">
            <v>0</v>
          </cell>
        </row>
        <row r="8932">
          <cell r="A8932" t="str">
            <v/>
          </cell>
          <cell r="B8932" t="str">
            <v/>
          </cell>
          <cell r="D8932" t="str">
            <v/>
          </cell>
          <cell r="F8932">
            <v>0</v>
          </cell>
          <cell r="G8932">
            <v>0</v>
          </cell>
        </row>
        <row r="8933">
          <cell r="A8933" t="str">
            <v/>
          </cell>
          <cell r="B8933" t="str">
            <v/>
          </cell>
          <cell r="D8933" t="str">
            <v/>
          </cell>
          <cell r="F8933">
            <v>0</v>
          </cell>
          <cell r="G8933">
            <v>0</v>
          </cell>
        </row>
        <row r="8934">
          <cell r="A8934" t="str">
            <v/>
          </cell>
          <cell r="B8934" t="str">
            <v/>
          </cell>
          <cell r="D8934" t="str">
            <v/>
          </cell>
          <cell r="F8934">
            <v>0</v>
          </cell>
          <cell r="G8934">
            <v>0</v>
          </cell>
        </row>
        <row r="8935">
          <cell r="A8935" t="str">
            <v/>
          </cell>
          <cell r="B8935" t="str">
            <v/>
          </cell>
          <cell r="D8935" t="str">
            <v/>
          </cell>
          <cell r="F8935">
            <v>0</v>
          </cell>
          <cell r="G8935">
            <v>0</v>
          </cell>
        </row>
        <row r="8936">
          <cell r="F8936" t="str">
            <v>Total B</v>
          </cell>
          <cell r="G8936">
            <v>0</v>
          </cell>
        </row>
        <row r="8937">
          <cell r="C8937" t="str">
            <v>C - EQUIPOS</v>
          </cell>
        </row>
        <row r="8938">
          <cell r="A8938" t="str">
            <v/>
          </cell>
          <cell r="B8938" t="str">
            <v/>
          </cell>
          <cell r="D8938" t="str">
            <v/>
          </cell>
          <cell r="F8938">
            <v>0</v>
          </cell>
          <cell r="G8938">
            <v>0</v>
          </cell>
        </row>
        <row r="8939">
          <cell r="A8939" t="str">
            <v/>
          </cell>
          <cell r="B8939" t="str">
            <v/>
          </cell>
          <cell r="D8939" t="str">
            <v/>
          </cell>
          <cell r="F8939">
            <v>0</v>
          </cell>
          <cell r="G8939">
            <v>0</v>
          </cell>
        </row>
        <row r="8940">
          <cell r="A8940" t="str">
            <v/>
          </cell>
          <cell r="B8940" t="str">
            <v/>
          </cell>
          <cell r="D8940" t="str">
            <v/>
          </cell>
          <cell r="F8940">
            <v>0</v>
          </cell>
          <cell r="G8940">
            <v>0</v>
          </cell>
        </row>
        <row r="8941">
          <cell r="A8941" t="str">
            <v/>
          </cell>
          <cell r="B8941" t="str">
            <v/>
          </cell>
          <cell r="D8941" t="str">
            <v/>
          </cell>
          <cell r="F8941">
            <v>0</v>
          </cell>
          <cell r="G8941">
            <v>0</v>
          </cell>
        </row>
        <row r="8942">
          <cell r="A8942" t="str">
            <v/>
          </cell>
          <cell r="B8942" t="str">
            <v/>
          </cell>
          <cell r="D8942" t="str">
            <v/>
          </cell>
          <cell r="F8942">
            <v>0</v>
          </cell>
          <cell r="G8942">
            <v>0</v>
          </cell>
        </row>
        <row r="8943">
          <cell r="A8943" t="str">
            <v/>
          </cell>
          <cell r="B8943" t="str">
            <v/>
          </cell>
          <cell r="D8943" t="str">
            <v/>
          </cell>
          <cell r="F8943">
            <v>0</v>
          </cell>
          <cell r="G8943">
            <v>0</v>
          </cell>
        </row>
        <row r="8944">
          <cell r="A8944" t="str">
            <v/>
          </cell>
          <cell r="B8944" t="str">
            <v/>
          </cell>
          <cell r="D8944" t="str">
            <v/>
          </cell>
          <cell r="F8944">
            <v>0</v>
          </cell>
          <cell r="G8944">
            <v>0</v>
          </cell>
        </row>
        <row r="8945">
          <cell r="A8945" t="str">
            <v/>
          </cell>
          <cell r="B8945" t="str">
            <v/>
          </cell>
          <cell r="D8945" t="str">
            <v/>
          </cell>
          <cell r="F8945">
            <v>0</v>
          </cell>
          <cell r="G8945">
            <v>0</v>
          </cell>
        </row>
        <row r="8946">
          <cell r="A8946" t="str">
            <v/>
          </cell>
          <cell r="B8946" t="str">
            <v/>
          </cell>
          <cell r="D8946" t="str">
            <v/>
          </cell>
          <cell r="F8946">
            <v>0</v>
          </cell>
          <cell r="G8946">
            <v>0</v>
          </cell>
        </row>
        <row r="8947">
          <cell r="F8947" t="str">
            <v>Total C</v>
          </cell>
          <cell r="G8947">
            <v>0</v>
          </cell>
        </row>
        <row r="8949">
          <cell r="A8949" t="str">
            <v/>
          </cell>
          <cell r="B8949" t="str">
            <v/>
          </cell>
          <cell r="D8949" t="str">
            <v>Costo  Neto</v>
          </cell>
          <cell r="F8949" t="str">
            <v>Total D=A+B+C</v>
          </cell>
          <cell r="G8949">
            <v>0</v>
          </cell>
        </row>
        <row r="8951">
          <cell r="A8951" t="str">
            <v>ANALISIS DE PRECIOS</v>
          </cell>
        </row>
        <row r="8952">
          <cell r="A8952" t="str">
            <v>COMITENTE:</v>
          </cell>
          <cell r="B8952" t="str">
            <v>DIRECCIÓN DE INFRAESTRUCTURA ESCOLAR</v>
          </cell>
        </row>
        <row r="8953">
          <cell r="A8953" t="str">
            <v>CONTRATISTA:</v>
          </cell>
          <cell r="B8953">
            <v>0</v>
          </cell>
        </row>
        <row r="8954">
          <cell r="A8954" t="str">
            <v>OBRA:</v>
          </cell>
          <cell r="B8954" t="str">
            <v>ESCUELA 24 DE SEPTIEMBRE</v>
          </cell>
          <cell r="F8954" t="str">
            <v>PRECIOS A:</v>
          </cell>
          <cell r="G8954">
            <v>0</v>
          </cell>
        </row>
        <row r="8955">
          <cell r="A8955" t="str">
            <v>UBICACIÓN:</v>
          </cell>
          <cell r="B8955" t="str">
            <v>DEPARTAMENTO JACHAL</v>
          </cell>
        </row>
        <row r="8956">
          <cell r="A8956" t="str">
            <v>RUBRO:</v>
          </cell>
          <cell r="B8956" t="str">
            <v/>
          </cell>
          <cell r="C8956" t="str">
            <v/>
          </cell>
        </row>
        <row r="8957">
          <cell r="A8957" t="str">
            <v>ITEM:</v>
          </cell>
          <cell r="B8957" t="str">
            <v/>
          </cell>
          <cell r="C8957" t="str">
            <v/>
          </cell>
          <cell r="F8957" t="str">
            <v>UNIDAD:</v>
          </cell>
          <cell r="G8957" t="str">
            <v/>
          </cell>
        </row>
        <row r="8959">
          <cell r="A8959" t="str">
            <v>DATOS REDETERMINACION</v>
          </cell>
          <cell r="C8959" t="str">
            <v>DESIGNACION</v>
          </cell>
          <cell r="D8959" t="str">
            <v>U</v>
          </cell>
          <cell r="E8959" t="str">
            <v>Cantidad</v>
          </cell>
          <cell r="F8959" t="str">
            <v>$ Unitarios</v>
          </cell>
          <cell r="G8959" t="str">
            <v>$ Parcial</v>
          </cell>
        </row>
        <row r="8960">
          <cell r="A8960" t="str">
            <v>CÓDIGO</v>
          </cell>
          <cell r="B8960" t="str">
            <v>DESCRIPCIÓN</v>
          </cell>
        </row>
        <row r="8961">
          <cell r="C8961" t="str">
            <v>A - MATERIALES</v>
          </cell>
        </row>
        <row r="8962">
          <cell r="A8962" t="str">
            <v/>
          </cell>
          <cell r="B8962" t="str">
            <v/>
          </cell>
          <cell r="D8962" t="str">
            <v/>
          </cell>
          <cell r="F8962">
            <v>0</v>
          </cell>
          <cell r="G8962">
            <v>0</v>
          </cell>
        </row>
        <row r="8963">
          <cell r="A8963" t="str">
            <v/>
          </cell>
          <cell r="B8963" t="str">
            <v/>
          </cell>
          <cell r="D8963" t="str">
            <v/>
          </cell>
          <cell r="F8963">
            <v>0</v>
          </cell>
          <cell r="G8963">
            <v>0</v>
          </cell>
        </row>
        <row r="8964">
          <cell r="A8964" t="str">
            <v/>
          </cell>
          <cell r="B8964" t="str">
            <v/>
          </cell>
          <cell r="D8964" t="str">
            <v/>
          </cell>
          <cell r="F8964">
            <v>0</v>
          </cell>
          <cell r="G8964">
            <v>0</v>
          </cell>
        </row>
        <row r="8965">
          <cell r="A8965" t="str">
            <v/>
          </cell>
          <cell r="B8965" t="str">
            <v/>
          </cell>
          <cell r="D8965" t="str">
            <v/>
          </cell>
          <cell r="F8965">
            <v>0</v>
          </cell>
          <cell r="G8965">
            <v>0</v>
          </cell>
        </row>
        <row r="8966">
          <cell r="A8966" t="str">
            <v/>
          </cell>
          <cell r="B8966" t="str">
            <v/>
          </cell>
          <cell r="D8966" t="str">
            <v/>
          </cell>
          <cell r="F8966">
            <v>0</v>
          </cell>
          <cell r="G8966">
            <v>0</v>
          </cell>
        </row>
        <row r="8967">
          <cell r="A8967" t="str">
            <v/>
          </cell>
          <cell r="B8967" t="str">
            <v/>
          </cell>
          <cell r="D8967" t="str">
            <v/>
          </cell>
          <cell r="F8967">
            <v>0</v>
          </cell>
          <cell r="G8967">
            <v>0</v>
          </cell>
        </row>
        <row r="8968">
          <cell r="A8968" t="str">
            <v/>
          </cell>
          <cell r="B8968" t="str">
            <v/>
          </cell>
          <cell r="D8968" t="str">
            <v/>
          </cell>
          <cell r="F8968">
            <v>0</v>
          </cell>
          <cell r="G8968">
            <v>0</v>
          </cell>
        </row>
        <row r="8969">
          <cell r="A8969" t="str">
            <v/>
          </cell>
          <cell r="B8969" t="str">
            <v/>
          </cell>
          <cell r="D8969" t="str">
            <v/>
          </cell>
          <cell r="F8969">
            <v>0</v>
          </cell>
          <cell r="G8969">
            <v>0</v>
          </cell>
        </row>
        <row r="8970">
          <cell r="A8970" t="str">
            <v/>
          </cell>
          <cell r="B8970" t="str">
            <v/>
          </cell>
          <cell r="D8970" t="str">
            <v/>
          </cell>
          <cell r="F8970">
            <v>0</v>
          </cell>
          <cell r="G8970">
            <v>0</v>
          </cell>
        </row>
        <row r="8971">
          <cell r="A8971" t="str">
            <v/>
          </cell>
          <cell r="B8971" t="str">
            <v/>
          </cell>
          <cell r="D8971" t="str">
            <v/>
          </cell>
          <cell r="F8971">
            <v>0</v>
          </cell>
          <cell r="G8971">
            <v>0</v>
          </cell>
        </row>
        <row r="8972">
          <cell r="A8972" t="str">
            <v/>
          </cell>
          <cell r="B8972" t="str">
            <v/>
          </cell>
          <cell r="D8972" t="str">
            <v/>
          </cell>
          <cell r="F8972">
            <v>0</v>
          </cell>
          <cell r="G8972">
            <v>0</v>
          </cell>
        </row>
        <row r="8973">
          <cell r="A8973" t="str">
            <v/>
          </cell>
          <cell r="B8973" t="str">
            <v/>
          </cell>
          <cell r="D8973" t="str">
            <v/>
          </cell>
          <cell r="F8973">
            <v>0</v>
          </cell>
          <cell r="G8973">
            <v>0</v>
          </cell>
        </row>
        <row r="8974">
          <cell r="A8974" t="str">
            <v/>
          </cell>
          <cell r="B8974" t="str">
            <v/>
          </cell>
          <cell r="D8974" t="str">
            <v/>
          </cell>
          <cell r="F8974">
            <v>0</v>
          </cell>
          <cell r="G8974">
            <v>0</v>
          </cell>
        </row>
        <row r="8975">
          <cell r="A8975" t="str">
            <v/>
          </cell>
          <cell r="B8975" t="str">
            <v/>
          </cell>
          <cell r="D8975" t="str">
            <v/>
          </cell>
          <cell r="F8975">
            <v>0</v>
          </cell>
          <cell r="G8975">
            <v>0</v>
          </cell>
        </row>
        <row r="8976">
          <cell r="F8976" t="str">
            <v>Total A</v>
          </cell>
          <cell r="G8976">
            <v>0</v>
          </cell>
        </row>
        <row r="8977">
          <cell r="C8977" t="str">
            <v>B - MANO DE OBRA</v>
          </cell>
        </row>
        <row r="8978">
          <cell r="A8978" t="str">
            <v/>
          </cell>
          <cell r="B8978" t="str">
            <v/>
          </cell>
          <cell r="D8978" t="str">
            <v/>
          </cell>
          <cell r="F8978">
            <v>0</v>
          </cell>
          <cell r="G8978">
            <v>0</v>
          </cell>
        </row>
        <row r="8979">
          <cell r="A8979" t="str">
            <v/>
          </cell>
          <cell r="B8979" t="str">
            <v/>
          </cell>
          <cell r="D8979" t="str">
            <v/>
          </cell>
          <cell r="F8979">
            <v>0</v>
          </cell>
          <cell r="G8979">
            <v>0</v>
          </cell>
        </row>
        <row r="8980">
          <cell r="A8980" t="str">
            <v/>
          </cell>
          <cell r="B8980" t="str">
            <v/>
          </cell>
          <cell r="D8980" t="str">
            <v/>
          </cell>
          <cell r="F8980">
            <v>0</v>
          </cell>
          <cell r="G8980">
            <v>0</v>
          </cell>
        </row>
        <row r="8981">
          <cell r="A8981" t="str">
            <v/>
          </cell>
          <cell r="B8981" t="str">
            <v/>
          </cell>
          <cell r="D8981" t="str">
            <v/>
          </cell>
          <cell r="F8981">
            <v>0</v>
          </cell>
          <cell r="G8981">
            <v>0</v>
          </cell>
        </row>
        <row r="8982">
          <cell r="A8982" t="str">
            <v/>
          </cell>
          <cell r="B8982" t="str">
            <v/>
          </cell>
          <cell r="D8982" t="str">
            <v/>
          </cell>
          <cell r="F8982">
            <v>0</v>
          </cell>
          <cell r="G8982">
            <v>0</v>
          </cell>
        </row>
        <row r="8983">
          <cell r="A8983" t="str">
            <v/>
          </cell>
          <cell r="B8983" t="str">
            <v/>
          </cell>
          <cell r="D8983" t="str">
            <v/>
          </cell>
          <cell r="F8983">
            <v>0</v>
          </cell>
          <cell r="G8983">
            <v>0</v>
          </cell>
        </row>
        <row r="8984">
          <cell r="A8984" t="str">
            <v/>
          </cell>
          <cell r="B8984" t="str">
            <v/>
          </cell>
          <cell r="D8984" t="str">
            <v/>
          </cell>
          <cell r="F8984">
            <v>0</v>
          </cell>
          <cell r="G8984">
            <v>0</v>
          </cell>
        </row>
        <row r="8985">
          <cell r="A8985" t="str">
            <v/>
          </cell>
          <cell r="B8985" t="str">
            <v/>
          </cell>
          <cell r="D8985" t="str">
            <v/>
          </cell>
          <cell r="F8985">
            <v>0</v>
          </cell>
          <cell r="G8985">
            <v>0</v>
          </cell>
        </row>
        <row r="8986">
          <cell r="F8986" t="str">
            <v>Total B</v>
          </cell>
          <cell r="G8986">
            <v>0</v>
          </cell>
        </row>
        <row r="8987">
          <cell r="C8987" t="str">
            <v>C - EQUIPOS</v>
          </cell>
        </row>
        <row r="8988">
          <cell r="A8988" t="str">
            <v/>
          </cell>
          <cell r="B8988" t="str">
            <v/>
          </cell>
          <cell r="D8988" t="str">
            <v/>
          </cell>
          <cell r="F8988">
            <v>0</v>
          </cell>
          <cell r="G8988">
            <v>0</v>
          </cell>
        </row>
        <row r="8989">
          <cell r="A8989" t="str">
            <v/>
          </cell>
          <cell r="B8989" t="str">
            <v/>
          </cell>
          <cell r="D8989" t="str">
            <v/>
          </cell>
          <cell r="F8989">
            <v>0</v>
          </cell>
          <cell r="G8989">
            <v>0</v>
          </cell>
        </row>
        <row r="8990">
          <cell r="A8990" t="str">
            <v/>
          </cell>
          <cell r="B8990" t="str">
            <v/>
          </cell>
          <cell r="D8990" t="str">
            <v/>
          </cell>
          <cell r="F8990">
            <v>0</v>
          </cell>
          <cell r="G8990">
            <v>0</v>
          </cell>
        </row>
        <row r="8991">
          <cell r="A8991" t="str">
            <v/>
          </cell>
          <cell r="B8991" t="str">
            <v/>
          </cell>
          <cell r="D8991" t="str">
            <v/>
          </cell>
          <cell r="F8991">
            <v>0</v>
          </cell>
          <cell r="G8991">
            <v>0</v>
          </cell>
        </row>
        <row r="8992">
          <cell r="A8992" t="str">
            <v/>
          </cell>
          <cell r="B8992" t="str">
            <v/>
          </cell>
          <cell r="D8992" t="str">
            <v/>
          </cell>
          <cell r="F8992">
            <v>0</v>
          </cell>
          <cell r="G8992">
            <v>0</v>
          </cell>
        </row>
        <row r="8993">
          <cell r="A8993" t="str">
            <v/>
          </cell>
          <cell r="B8993" t="str">
            <v/>
          </cell>
          <cell r="D8993" t="str">
            <v/>
          </cell>
          <cell r="F8993">
            <v>0</v>
          </cell>
          <cell r="G8993">
            <v>0</v>
          </cell>
        </row>
        <row r="8994">
          <cell r="A8994" t="str">
            <v/>
          </cell>
          <cell r="B8994" t="str">
            <v/>
          </cell>
          <cell r="D8994" t="str">
            <v/>
          </cell>
          <cell r="F8994">
            <v>0</v>
          </cell>
          <cell r="G8994">
            <v>0</v>
          </cell>
        </row>
        <row r="8995">
          <cell r="A8995" t="str">
            <v/>
          </cell>
          <cell r="B8995" t="str">
            <v/>
          </cell>
          <cell r="D8995" t="str">
            <v/>
          </cell>
          <cell r="F8995">
            <v>0</v>
          </cell>
          <cell r="G8995">
            <v>0</v>
          </cell>
        </row>
        <row r="8996">
          <cell r="A8996" t="str">
            <v/>
          </cell>
          <cell r="B8996" t="str">
            <v/>
          </cell>
          <cell r="D8996" t="str">
            <v/>
          </cell>
          <cell r="F8996">
            <v>0</v>
          </cell>
          <cell r="G8996">
            <v>0</v>
          </cell>
        </row>
        <row r="8997">
          <cell r="F8997" t="str">
            <v>Total C</v>
          </cell>
          <cell r="G8997">
            <v>0</v>
          </cell>
        </row>
        <row r="8999">
          <cell r="A8999" t="str">
            <v/>
          </cell>
          <cell r="B8999" t="str">
            <v/>
          </cell>
          <cell r="D8999" t="str">
            <v>Costo  Neto</v>
          </cell>
          <cell r="F8999" t="str">
            <v>Total D=A+B+C</v>
          </cell>
          <cell r="G8999">
            <v>0</v>
          </cell>
        </row>
        <row r="9001">
          <cell r="A9001" t="str">
            <v>ANALISIS DE PRECIOS</v>
          </cell>
        </row>
        <row r="9002">
          <cell r="A9002" t="str">
            <v>COMITENTE:</v>
          </cell>
          <cell r="B9002" t="str">
            <v>DIRECCIÓN DE INFRAESTRUCTURA ESCOLAR</v>
          </cell>
        </row>
        <row r="9003">
          <cell r="A9003" t="str">
            <v>CONTRATISTA:</v>
          </cell>
          <cell r="B9003">
            <v>0</v>
          </cell>
        </row>
        <row r="9004">
          <cell r="A9004" t="str">
            <v>OBRA:</v>
          </cell>
          <cell r="B9004" t="str">
            <v>ESCUELA 24 DE SEPTIEMBRE</v>
          </cell>
          <cell r="F9004" t="str">
            <v>PRECIOS A:</v>
          </cell>
          <cell r="G9004">
            <v>0</v>
          </cell>
        </row>
        <row r="9005">
          <cell r="A9005" t="str">
            <v>UBICACIÓN:</v>
          </cell>
          <cell r="B9005" t="str">
            <v>DEPARTAMENTO JACHAL</v>
          </cell>
        </row>
        <row r="9006">
          <cell r="A9006" t="str">
            <v>RUBRO:</v>
          </cell>
          <cell r="B9006" t="str">
            <v/>
          </cell>
          <cell r="C9006" t="str">
            <v/>
          </cell>
        </row>
        <row r="9007">
          <cell r="A9007" t="str">
            <v>ITEM:</v>
          </cell>
          <cell r="B9007" t="str">
            <v/>
          </cell>
          <cell r="C9007" t="str">
            <v/>
          </cell>
          <cell r="F9007" t="str">
            <v>UNIDAD:</v>
          </cell>
          <cell r="G9007" t="str">
            <v/>
          </cell>
        </row>
        <row r="9009">
          <cell r="A9009" t="str">
            <v>DATOS REDETERMINACION</v>
          </cell>
          <cell r="C9009" t="str">
            <v>DESIGNACION</v>
          </cell>
          <cell r="D9009" t="str">
            <v>U</v>
          </cell>
          <cell r="E9009" t="str">
            <v>Cantidad</v>
          </cell>
          <cell r="F9009" t="str">
            <v>$ Unitarios</v>
          </cell>
          <cell r="G9009" t="str">
            <v>$ Parcial</v>
          </cell>
        </row>
        <row r="9010">
          <cell r="A9010" t="str">
            <v>CÓDIGO</v>
          </cell>
          <cell r="B9010" t="str">
            <v>DESCRIPCIÓN</v>
          </cell>
        </row>
        <row r="9011">
          <cell r="C9011" t="str">
            <v>A - MATERIALES</v>
          </cell>
        </row>
        <row r="9012">
          <cell r="A9012" t="str">
            <v/>
          </cell>
          <cell r="B9012" t="str">
            <v/>
          </cell>
          <cell r="D9012" t="str">
            <v/>
          </cell>
          <cell r="F9012">
            <v>0</v>
          </cell>
          <cell r="G9012">
            <v>0</v>
          </cell>
        </row>
        <row r="9013">
          <cell r="A9013" t="str">
            <v/>
          </cell>
          <cell r="B9013" t="str">
            <v/>
          </cell>
          <cell r="D9013" t="str">
            <v/>
          </cell>
          <cell r="F9013">
            <v>0</v>
          </cell>
          <cell r="G9013">
            <v>0</v>
          </cell>
        </row>
        <row r="9014">
          <cell r="A9014" t="str">
            <v/>
          </cell>
          <cell r="B9014" t="str">
            <v/>
          </cell>
          <cell r="D9014" t="str">
            <v/>
          </cell>
          <cell r="F9014">
            <v>0</v>
          </cell>
          <cell r="G9014">
            <v>0</v>
          </cell>
        </row>
        <row r="9015">
          <cell r="A9015" t="str">
            <v/>
          </cell>
          <cell r="B9015" t="str">
            <v/>
          </cell>
          <cell r="D9015" t="str">
            <v/>
          </cell>
          <cell r="F9015">
            <v>0</v>
          </cell>
          <cell r="G9015">
            <v>0</v>
          </cell>
        </row>
        <row r="9016">
          <cell r="A9016" t="str">
            <v/>
          </cell>
          <cell r="B9016" t="str">
            <v/>
          </cell>
          <cell r="D9016" t="str">
            <v/>
          </cell>
          <cell r="F9016">
            <v>0</v>
          </cell>
          <cell r="G9016">
            <v>0</v>
          </cell>
        </row>
        <row r="9017">
          <cell r="A9017" t="str">
            <v/>
          </cell>
          <cell r="B9017" t="str">
            <v/>
          </cell>
          <cell r="D9017" t="str">
            <v/>
          </cell>
          <cell r="F9017">
            <v>0</v>
          </cell>
          <cell r="G9017">
            <v>0</v>
          </cell>
        </row>
        <row r="9018">
          <cell r="A9018" t="str">
            <v/>
          </cell>
          <cell r="B9018" t="str">
            <v/>
          </cell>
          <cell r="D9018" t="str">
            <v/>
          </cell>
          <cell r="F9018">
            <v>0</v>
          </cell>
          <cell r="G9018">
            <v>0</v>
          </cell>
        </row>
        <row r="9019">
          <cell r="A9019" t="str">
            <v/>
          </cell>
          <cell r="B9019" t="str">
            <v/>
          </cell>
          <cell r="D9019" t="str">
            <v/>
          </cell>
          <cell r="F9019">
            <v>0</v>
          </cell>
          <cell r="G9019">
            <v>0</v>
          </cell>
        </row>
        <row r="9020">
          <cell r="A9020" t="str">
            <v/>
          </cell>
          <cell r="B9020" t="str">
            <v/>
          </cell>
          <cell r="D9020" t="str">
            <v/>
          </cell>
          <cell r="F9020">
            <v>0</v>
          </cell>
          <cell r="G9020">
            <v>0</v>
          </cell>
        </row>
        <row r="9021">
          <cell r="A9021" t="str">
            <v/>
          </cell>
          <cell r="B9021" t="str">
            <v/>
          </cell>
          <cell r="D9021" t="str">
            <v/>
          </cell>
          <cell r="F9021">
            <v>0</v>
          </cell>
          <cell r="G9021">
            <v>0</v>
          </cell>
        </row>
        <row r="9022">
          <cell r="A9022" t="str">
            <v/>
          </cell>
          <cell r="B9022" t="str">
            <v/>
          </cell>
          <cell r="D9022" t="str">
            <v/>
          </cell>
          <cell r="F9022">
            <v>0</v>
          </cell>
          <cell r="G9022">
            <v>0</v>
          </cell>
        </row>
        <row r="9023">
          <cell r="A9023" t="str">
            <v/>
          </cell>
          <cell r="B9023" t="str">
            <v/>
          </cell>
          <cell r="D9023" t="str">
            <v/>
          </cell>
          <cell r="F9023">
            <v>0</v>
          </cell>
          <cell r="G9023">
            <v>0</v>
          </cell>
        </row>
        <row r="9024">
          <cell r="A9024" t="str">
            <v/>
          </cell>
          <cell r="B9024" t="str">
            <v/>
          </cell>
          <cell r="D9024" t="str">
            <v/>
          </cell>
          <cell r="F9024">
            <v>0</v>
          </cell>
          <cell r="G9024">
            <v>0</v>
          </cell>
        </row>
        <row r="9025">
          <cell r="A9025" t="str">
            <v/>
          </cell>
          <cell r="B9025" t="str">
            <v/>
          </cell>
          <cell r="D9025" t="str">
            <v/>
          </cell>
          <cell r="F9025">
            <v>0</v>
          </cell>
          <cell r="G9025">
            <v>0</v>
          </cell>
        </row>
        <row r="9026">
          <cell r="F9026" t="str">
            <v>Total A</v>
          </cell>
          <cell r="G9026">
            <v>0</v>
          </cell>
        </row>
        <row r="9027">
          <cell r="C9027" t="str">
            <v>B - MANO DE OBRA</v>
          </cell>
        </row>
        <row r="9028">
          <cell r="A9028" t="str">
            <v/>
          </cell>
          <cell r="B9028" t="str">
            <v/>
          </cell>
          <cell r="D9028" t="str">
            <v/>
          </cell>
          <cell r="F9028">
            <v>0</v>
          </cell>
          <cell r="G9028">
            <v>0</v>
          </cell>
        </row>
        <row r="9029">
          <cell r="A9029" t="str">
            <v/>
          </cell>
          <cell r="B9029" t="str">
            <v/>
          </cell>
          <cell r="D9029" t="str">
            <v/>
          </cell>
          <cell r="F9029">
            <v>0</v>
          </cell>
          <cell r="G9029">
            <v>0</v>
          </cell>
        </row>
        <row r="9030">
          <cell r="A9030" t="str">
            <v/>
          </cell>
          <cell r="B9030" t="str">
            <v/>
          </cell>
          <cell r="D9030" t="str">
            <v/>
          </cell>
          <cell r="F9030">
            <v>0</v>
          </cell>
          <cell r="G9030">
            <v>0</v>
          </cell>
        </row>
        <row r="9031">
          <cell r="A9031" t="str">
            <v/>
          </cell>
          <cell r="B9031" t="str">
            <v/>
          </cell>
          <cell r="D9031" t="str">
            <v/>
          </cell>
          <cell r="F9031">
            <v>0</v>
          </cell>
          <cell r="G9031">
            <v>0</v>
          </cell>
        </row>
        <row r="9032">
          <cell r="A9032" t="str">
            <v/>
          </cell>
          <cell r="B9032" t="str">
            <v/>
          </cell>
          <cell r="D9032" t="str">
            <v/>
          </cell>
          <cell r="F9032">
            <v>0</v>
          </cell>
          <cell r="G9032">
            <v>0</v>
          </cell>
        </row>
        <row r="9033">
          <cell r="A9033" t="str">
            <v/>
          </cell>
          <cell r="B9033" t="str">
            <v/>
          </cell>
          <cell r="D9033" t="str">
            <v/>
          </cell>
          <cell r="F9033">
            <v>0</v>
          </cell>
          <cell r="G9033">
            <v>0</v>
          </cell>
        </row>
        <row r="9034">
          <cell r="A9034" t="str">
            <v/>
          </cell>
          <cell r="B9034" t="str">
            <v/>
          </cell>
          <cell r="D9034" t="str">
            <v/>
          </cell>
          <cell r="F9034">
            <v>0</v>
          </cell>
          <cell r="G9034">
            <v>0</v>
          </cell>
        </row>
        <row r="9035">
          <cell r="A9035" t="str">
            <v/>
          </cell>
          <cell r="B9035" t="str">
            <v/>
          </cell>
          <cell r="D9035" t="str">
            <v/>
          </cell>
          <cell r="F9035">
            <v>0</v>
          </cell>
          <cell r="G9035">
            <v>0</v>
          </cell>
        </row>
        <row r="9036">
          <cell r="F9036" t="str">
            <v>Total B</v>
          </cell>
          <cell r="G9036">
            <v>0</v>
          </cell>
        </row>
        <row r="9037">
          <cell r="C9037" t="str">
            <v>C - EQUIPOS</v>
          </cell>
        </row>
        <row r="9038">
          <cell r="A9038" t="str">
            <v/>
          </cell>
          <cell r="B9038" t="str">
            <v/>
          </cell>
          <cell r="D9038" t="str">
            <v/>
          </cell>
          <cell r="F9038">
            <v>0</v>
          </cell>
          <cell r="G9038">
            <v>0</v>
          </cell>
        </row>
        <row r="9039">
          <cell r="A9039" t="str">
            <v/>
          </cell>
          <cell r="B9039" t="str">
            <v/>
          </cell>
          <cell r="D9039" t="str">
            <v/>
          </cell>
          <cell r="F9039">
            <v>0</v>
          </cell>
          <cell r="G9039">
            <v>0</v>
          </cell>
        </row>
        <row r="9040">
          <cell r="A9040" t="str">
            <v/>
          </cell>
          <cell r="B9040" t="str">
            <v/>
          </cell>
          <cell r="D9040" t="str">
            <v/>
          </cell>
          <cell r="F9040">
            <v>0</v>
          </cell>
          <cell r="G9040">
            <v>0</v>
          </cell>
        </row>
        <row r="9041">
          <cell r="A9041" t="str">
            <v/>
          </cell>
          <cell r="B9041" t="str">
            <v/>
          </cell>
          <cell r="D9041" t="str">
            <v/>
          </cell>
          <cell r="F9041">
            <v>0</v>
          </cell>
          <cell r="G9041">
            <v>0</v>
          </cell>
        </row>
        <row r="9042">
          <cell r="A9042" t="str">
            <v/>
          </cell>
          <cell r="B9042" t="str">
            <v/>
          </cell>
          <cell r="D9042" t="str">
            <v/>
          </cell>
          <cell r="F9042">
            <v>0</v>
          </cell>
          <cell r="G9042">
            <v>0</v>
          </cell>
        </row>
        <row r="9043">
          <cell r="A9043" t="str">
            <v/>
          </cell>
          <cell r="B9043" t="str">
            <v/>
          </cell>
          <cell r="D9043" t="str">
            <v/>
          </cell>
          <cell r="F9043">
            <v>0</v>
          </cell>
          <cell r="G9043">
            <v>0</v>
          </cell>
        </row>
        <row r="9044">
          <cell r="A9044" t="str">
            <v/>
          </cell>
          <cell r="B9044" t="str">
            <v/>
          </cell>
          <cell r="D9044" t="str">
            <v/>
          </cell>
          <cell r="F9044">
            <v>0</v>
          </cell>
          <cell r="G9044">
            <v>0</v>
          </cell>
        </row>
        <row r="9045">
          <cell r="A9045" t="str">
            <v/>
          </cell>
          <cell r="B9045" t="str">
            <v/>
          </cell>
          <cell r="D9045" t="str">
            <v/>
          </cell>
          <cell r="F9045">
            <v>0</v>
          </cell>
          <cell r="G9045">
            <v>0</v>
          </cell>
        </row>
        <row r="9046">
          <cell r="A9046" t="str">
            <v/>
          </cell>
          <cell r="B9046" t="str">
            <v/>
          </cell>
          <cell r="D9046" t="str">
            <v/>
          </cell>
          <cell r="F9046">
            <v>0</v>
          </cell>
          <cell r="G9046">
            <v>0</v>
          </cell>
        </row>
        <row r="9047">
          <cell r="F9047" t="str">
            <v>Total C</v>
          </cell>
          <cell r="G9047">
            <v>0</v>
          </cell>
        </row>
        <row r="9049">
          <cell r="A9049" t="str">
            <v/>
          </cell>
          <cell r="B9049" t="str">
            <v/>
          </cell>
          <cell r="D9049" t="str">
            <v>Costo  Neto</v>
          </cell>
          <cell r="F9049" t="str">
            <v>Total D=A+B+C</v>
          </cell>
          <cell r="G9049">
            <v>0</v>
          </cell>
        </row>
        <row r="9051">
          <cell r="A9051" t="str">
            <v>ANALISIS DE PRECIOS</v>
          </cell>
        </row>
        <row r="9052">
          <cell r="A9052" t="str">
            <v>COMITENTE:</v>
          </cell>
          <cell r="B9052" t="str">
            <v>DIRECCIÓN DE INFRAESTRUCTURA ESCOLAR</v>
          </cell>
        </row>
        <row r="9053">
          <cell r="A9053" t="str">
            <v>CONTRATISTA:</v>
          </cell>
          <cell r="B9053">
            <v>0</v>
          </cell>
        </row>
        <row r="9054">
          <cell r="A9054" t="str">
            <v>OBRA:</v>
          </cell>
          <cell r="B9054" t="str">
            <v>ESCUELA 24 DE SEPTIEMBRE</v>
          </cell>
          <cell r="F9054" t="str">
            <v>PRECIOS A:</v>
          </cell>
          <cell r="G9054">
            <v>0</v>
          </cell>
        </row>
        <row r="9055">
          <cell r="A9055" t="str">
            <v>UBICACIÓN:</v>
          </cell>
          <cell r="B9055" t="str">
            <v>DEPARTAMENTO JACHAL</v>
          </cell>
        </row>
        <row r="9056">
          <cell r="A9056" t="str">
            <v>RUBRO:</v>
          </cell>
          <cell r="B9056" t="str">
            <v/>
          </cell>
          <cell r="C9056" t="str">
            <v/>
          </cell>
        </row>
        <row r="9057">
          <cell r="A9057" t="str">
            <v>ITEM:</v>
          </cell>
          <cell r="B9057" t="str">
            <v/>
          </cell>
          <cell r="C9057" t="str">
            <v/>
          </cell>
          <cell r="F9057" t="str">
            <v>UNIDAD:</v>
          </cell>
          <cell r="G9057" t="str">
            <v/>
          </cell>
        </row>
        <row r="9059">
          <cell r="A9059" t="str">
            <v>DATOS REDETERMINACION</v>
          </cell>
          <cell r="C9059" t="str">
            <v>DESIGNACION</v>
          </cell>
          <cell r="D9059" t="str">
            <v>U</v>
          </cell>
          <cell r="E9059" t="str">
            <v>Cantidad</v>
          </cell>
          <cell r="F9059" t="str">
            <v>$ Unitarios</v>
          </cell>
          <cell r="G9059" t="str">
            <v>$ Parcial</v>
          </cell>
        </row>
        <row r="9060">
          <cell r="A9060" t="str">
            <v>CÓDIGO</v>
          </cell>
          <cell r="B9060" t="str">
            <v>DESCRIPCIÓN</v>
          </cell>
        </row>
        <row r="9061">
          <cell r="C9061" t="str">
            <v>A - MATERIALES</v>
          </cell>
        </row>
        <row r="9062">
          <cell r="A9062" t="str">
            <v/>
          </cell>
          <cell r="B9062" t="str">
            <v/>
          </cell>
          <cell r="D9062" t="str">
            <v/>
          </cell>
          <cell r="F9062">
            <v>0</v>
          </cell>
          <cell r="G9062">
            <v>0</v>
          </cell>
        </row>
        <row r="9063">
          <cell r="A9063" t="str">
            <v/>
          </cell>
          <cell r="B9063" t="str">
            <v/>
          </cell>
          <cell r="D9063" t="str">
            <v/>
          </cell>
          <cell r="F9063">
            <v>0</v>
          </cell>
          <cell r="G9063">
            <v>0</v>
          </cell>
        </row>
        <row r="9064">
          <cell r="A9064" t="str">
            <v/>
          </cell>
          <cell r="B9064" t="str">
            <v/>
          </cell>
          <cell r="D9064" t="str">
            <v/>
          </cell>
          <cell r="F9064">
            <v>0</v>
          </cell>
          <cell r="G9064">
            <v>0</v>
          </cell>
        </row>
        <row r="9065">
          <cell r="A9065" t="str">
            <v/>
          </cell>
          <cell r="B9065" t="str">
            <v/>
          </cell>
          <cell r="D9065" t="str">
            <v/>
          </cell>
          <cell r="F9065">
            <v>0</v>
          </cell>
          <cell r="G9065">
            <v>0</v>
          </cell>
        </row>
        <row r="9066">
          <cell r="A9066" t="str">
            <v/>
          </cell>
          <cell r="B9066" t="str">
            <v/>
          </cell>
          <cell r="D9066" t="str">
            <v/>
          </cell>
          <cell r="F9066">
            <v>0</v>
          </cell>
          <cell r="G9066">
            <v>0</v>
          </cell>
        </row>
        <row r="9067">
          <cell r="A9067" t="str">
            <v/>
          </cell>
          <cell r="B9067" t="str">
            <v/>
          </cell>
          <cell r="D9067" t="str">
            <v/>
          </cell>
          <cell r="F9067">
            <v>0</v>
          </cell>
          <cell r="G9067">
            <v>0</v>
          </cell>
        </row>
        <row r="9068">
          <cell r="A9068" t="str">
            <v/>
          </cell>
          <cell r="B9068" t="str">
            <v/>
          </cell>
          <cell r="D9068" t="str">
            <v/>
          </cell>
          <cell r="F9068">
            <v>0</v>
          </cell>
          <cell r="G9068">
            <v>0</v>
          </cell>
        </row>
        <row r="9069">
          <cell r="A9069" t="str">
            <v/>
          </cell>
          <cell r="B9069" t="str">
            <v/>
          </cell>
          <cell r="D9069" t="str">
            <v/>
          </cell>
          <cell r="F9069">
            <v>0</v>
          </cell>
          <cell r="G9069">
            <v>0</v>
          </cell>
        </row>
        <row r="9070">
          <cell r="A9070" t="str">
            <v/>
          </cell>
          <cell r="B9070" t="str">
            <v/>
          </cell>
          <cell r="D9070" t="str">
            <v/>
          </cell>
          <cell r="F9070">
            <v>0</v>
          </cell>
          <cell r="G9070">
            <v>0</v>
          </cell>
        </row>
        <row r="9071">
          <cell r="A9071" t="str">
            <v/>
          </cell>
          <cell r="B9071" t="str">
            <v/>
          </cell>
          <cell r="D9071" t="str">
            <v/>
          </cell>
          <cell r="F9071">
            <v>0</v>
          </cell>
          <cell r="G9071">
            <v>0</v>
          </cell>
        </row>
        <row r="9072">
          <cell r="A9072" t="str">
            <v/>
          </cell>
          <cell r="B9072" t="str">
            <v/>
          </cell>
          <cell r="D9072" t="str">
            <v/>
          </cell>
          <cell r="F9072">
            <v>0</v>
          </cell>
          <cell r="G9072">
            <v>0</v>
          </cell>
        </row>
        <row r="9073">
          <cell r="A9073" t="str">
            <v/>
          </cell>
          <cell r="B9073" t="str">
            <v/>
          </cell>
          <cell r="D9073" t="str">
            <v/>
          </cell>
          <cell r="F9073">
            <v>0</v>
          </cell>
          <cell r="G9073">
            <v>0</v>
          </cell>
        </row>
        <row r="9074">
          <cell r="A9074" t="str">
            <v/>
          </cell>
          <cell r="B9074" t="str">
            <v/>
          </cell>
          <cell r="D9074" t="str">
            <v/>
          </cell>
          <cell r="F9074">
            <v>0</v>
          </cell>
          <cell r="G9074">
            <v>0</v>
          </cell>
        </row>
        <row r="9075">
          <cell r="A9075" t="str">
            <v/>
          </cell>
          <cell r="B9075" t="str">
            <v/>
          </cell>
          <cell r="D9075" t="str">
            <v/>
          </cell>
          <cell r="F9075">
            <v>0</v>
          </cell>
          <cell r="G9075">
            <v>0</v>
          </cell>
        </row>
        <row r="9076">
          <cell r="F9076" t="str">
            <v>Total A</v>
          </cell>
          <cell r="G9076">
            <v>0</v>
          </cell>
        </row>
        <row r="9077">
          <cell r="C9077" t="str">
            <v>B - MANO DE OBRA</v>
          </cell>
        </row>
        <row r="9078">
          <cell r="A9078" t="str">
            <v/>
          </cell>
          <cell r="B9078" t="str">
            <v/>
          </cell>
          <cell r="D9078" t="str">
            <v/>
          </cell>
          <cell r="F9078">
            <v>0</v>
          </cell>
          <cell r="G9078">
            <v>0</v>
          </cell>
        </row>
        <row r="9079">
          <cell r="A9079" t="str">
            <v/>
          </cell>
          <cell r="B9079" t="str">
            <v/>
          </cell>
          <cell r="D9079" t="str">
            <v/>
          </cell>
          <cell r="F9079">
            <v>0</v>
          </cell>
          <cell r="G9079">
            <v>0</v>
          </cell>
        </row>
        <row r="9080">
          <cell r="A9080" t="str">
            <v/>
          </cell>
          <cell r="B9080" t="str">
            <v/>
          </cell>
          <cell r="D9080" t="str">
            <v/>
          </cell>
          <cell r="F9080">
            <v>0</v>
          </cell>
          <cell r="G9080">
            <v>0</v>
          </cell>
        </row>
        <row r="9081">
          <cell r="A9081" t="str">
            <v/>
          </cell>
          <cell r="B9081" t="str">
            <v/>
          </cell>
          <cell r="D9081" t="str">
            <v/>
          </cell>
          <cell r="F9081">
            <v>0</v>
          </cell>
          <cell r="G9081">
            <v>0</v>
          </cell>
        </row>
        <row r="9082">
          <cell r="A9082" t="str">
            <v/>
          </cell>
          <cell r="B9082" t="str">
            <v/>
          </cell>
          <cell r="D9082" t="str">
            <v/>
          </cell>
          <cell r="F9082">
            <v>0</v>
          </cell>
          <cell r="G9082">
            <v>0</v>
          </cell>
        </row>
        <row r="9083">
          <cell r="A9083" t="str">
            <v/>
          </cell>
          <cell r="B9083" t="str">
            <v/>
          </cell>
          <cell r="D9083" t="str">
            <v/>
          </cell>
          <cell r="F9083">
            <v>0</v>
          </cell>
          <cell r="G9083">
            <v>0</v>
          </cell>
        </row>
        <row r="9084">
          <cell r="A9084" t="str">
            <v/>
          </cell>
          <cell r="B9084" t="str">
            <v/>
          </cell>
          <cell r="D9084" t="str">
            <v/>
          </cell>
          <cell r="F9084">
            <v>0</v>
          </cell>
          <cell r="G9084">
            <v>0</v>
          </cell>
        </row>
        <row r="9085">
          <cell r="A9085" t="str">
            <v/>
          </cell>
          <cell r="B9085" t="str">
            <v/>
          </cell>
          <cell r="D9085" t="str">
            <v/>
          </cell>
          <cell r="F9085">
            <v>0</v>
          </cell>
          <cell r="G9085">
            <v>0</v>
          </cell>
        </row>
        <row r="9086">
          <cell r="F9086" t="str">
            <v>Total B</v>
          </cell>
          <cell r="G9086">
            <v>0</v>
          </cell>
        </row>
        <row r="9087">
          <cell r="C9087" t="str">
            <v>C - EQUIPOS</v>
          </cell>
        </row>
        <row r="9088">
          <cell r="A9088" t="str">
            <v/>
          </cell>
          <cell r="B9088" t="str">
            <v/>
          </cell>
          <cell r="D9088" t="str">
            <v/>
          </cell>
          <cell r="F9088">
            <v>0</v>
          </cell>
          <cell r="G9088">
            <v>0</v>
          </cell>
        </row>
        <row r="9089">
          <cell r="A9089" t="str">
            <v/>
          </cell>
          <cell r="B9089" t="str">
            <v/>
          </cell>
          <cell r="D9089" t="str">
            <v/>
          </cell>
          <cell r="F9089">
            <v>0</v>
          </cell>
          <cell r="G9089">
            <v>0</v>
          </cell>
        </row>
        <row r="9090">
          <cell r="A9090" t="str">
            <v/>
          </cell>
          <cell r="B9090" t="str">
            <v/>
          </cell>
          <cell r="D9090" t="str">
            <v/>
          </cell>
          <cell r="F9090">
            <v>0</v>
          </cell>
          <cell r="G9090">
            <v>0</v>
          </cell>
        </row>
        <row r="9091">
          <cell r="A9091" t="str">
            <v/>
          </cell>
          <cell r="B9091" t="str">
            <v/>
          </cell>
          <cell r="D9091" t="str">
            <v/>
          </cell>
          <cell r="F9091">
            <v>0</v>
          </cell>
          <cell r="G9091">
            <v>0</v>
          </cell>
        </row>
        <row r="9092">
          <cell r="A9092" t="str">
            <v/>
          </cell>
          <cell r="B9092" t="str">
            <v/>
          </cell>
          <cell r="D9092" t="str">
            <v/>
          </cell>
          <cell r="F9092">
            <v>0</v>
          </cell>
          <cell r="G9092">
            <v>0</v>
          </cell>
        </row>
        <row r="9093">
          <cell r="A9093" t="str">
            <v/>
          </cell>
          <cell r="B9093" t="str">
            <v/>
          </cell>
          <cell r="D9093" t="str">
            <v/>
          </cell>
          <cell r="F9093">
            <v>0</v>
          </cell>
          <cell r="G9093">
            <v>0</v>
          </cell>
        </row>
        <row r="9094">
          <cell r="A9094" t="str">
            <v/>
          </cell>
          <cell r="B9094" t="str">
            <v/>
          </cell>
          <cell r="D9094" t="str">
            <v/>
          </cell>
          <cell r="F9094">
            <v>0</v>
          </cell>
          <cell r="G9094">
            <v>0</v>
          </cell>
        </row>
        <row r="9095">
          <cell r="A9095" t="str">
            <v/>
          </cell>
          <cell r="B9095" t="str">
            <v/>
          </cell>
          <cell r="D9095" t="str">
            <v/>
          </cell>
          <cell r="F9095">
            <v>0</v>
          </cell>
          <cell r="G9095">
            <v>0</v>
          </cell>
        </row>
        <row r="9096">
          <cell r="A9096" t="str">
            <v/>
          </cell>
          <cell r="B9096" t="str">
            <v/>
          </cell>
          <cell r="D9096" t="str">
            <v/>
          </cell>
          <cell r="F9096">
            <v>0</v>
          </cell>
          <cell r="G9096">
            <v>0</v>
          </cell>
        </row>
        <row r="9097">
          <cell r="F9097" t="str">
            <v>Total C</v>
          </cell>
          <cell r="G9097">
            <v>0</v>
          </cell>
        </row>
        <row r="9099">
          <cell r="A9099" t="str">
            <v/>
          </cell>
          <cell r="B9099" t="str">
            <v/>
          </cell>
          <cell r="D9099" t="str">
            <v>Costo  Neto</v>
          </cell>
          <cell r="F9099" t="str">
            <v>Total D=A+B+C</v>
          </cell>
          <cell r="G9099">
            <v>0</v>
          </cell>
        </row>
        <row r="9101">
          <cell r="A9101" t="str">
            <v>ANALISIS DE PRECIOS</v>
          </cell>
        </row>
        <row r="9102">
          <cell r="A9102" t="str">
            <v>COMITENTE:</v>
          </cell>
          <cell r="B9102" t="str">
            <v>DIRECCIÓN DE INFRAESTRUCTURA ESCOLAR</v>
          </cell>
        </row>
        <row r="9103">
          <cell r="A9103" t="str">
            <v>CONTRATISTA:</v>
          </cell>
          <cell r="B9103">
            <v>0</v>
          </cell>
        </row>
        <row r="9104">
          <cell r="A9104" t="str">
            <v>OBRA:</v>
          </cell>
          <cell r="B9104" t="str">
            <v>ESCUELA 24 DE SEPTIEMBRE</v>
          </cell>
          <cell r="F9104" t="str">
            <v>PRECIOS A:</v>
          </cell>
          <cell r="G9104">
            <v>0</v>
          </cell>
        </row>
        <row r="9105">
          <cell r="A9105" t="str">
            <v>UBICACIÓN:</v>
          </cell>
          <cell r="B9105" t="str">
            <v>DEPARTAMENTO JACHAL</v>
          </cell>
        </row>
        <row r="9106">
          <cell r="A9106" t="str">
            <v>RUBRO:</v>
          </cell>
          <cell r="B9106" t="str">
            <v/>
          </cell>
          <cell r="C9106" t="str">
            <v/>
          </cell>
        </row>
        <row r="9107">
          <cell r="A9107" t="str">
            <v>ITEM:</v>
          </cell>
          <cell r="B9107" t="str">
            <v/>
          </cell>
          <cell r="C9107" t="str">
            <v/>
          </cell>
          <cell r="F9107" t="str">
            <v>UNIDAD:</v>
          </cell>
          <cell r="G9107" t="str">
            <v/>
          </cell>
        </row>
        <row r="9109">
          <cell r="A9109" t="str">
            <v>DATOS REDETERMINACION</v>
          </cell>
          <cell r="C9109" t="str">
            <v>DESIGNACION</v>
          </cell>
          <cell r="D9109" t="str">
            <v>U</v>
          </cell>
          <cell r="E9109" t="str">
            <v>Cantidad</v>
          </cell>
          <cell r="F9109" t="str">
            <v>$ Unitarios</v>
          </cell>
          <cell r="G9109" t="str">
            <v>$ Parcial</v>
          </cell>
        </row>
        <row r="9110">
          <cell r="A9110" t="str">
            <v>CÓDIGO</v>
          </cell>
          <cell r="B9110" t="str">
            <v>DESCRIPCIÓN</v>
          </cell>
        </row>
        <row r="9111">
          <cell r="C9111" t="str">
            <v>A - MATERIALES</v>
          </cell>
        </row>
        <row r="9112">
          <cell r="A9112" t="str">
            <v/>
          </cell>
          <cell r="B9112" t="str">
            <v/>
          </cell>
          <cell r="D9112" t="str">
            <v/>
          </cell>
          <cell r="F9112">
            <v>0</v>
          </cell>
          <cell r="G9112">
            <v>0</v>
          </cell>
        </row>
        <row r="9113">
          <cell r="A9113" t="str">
            <v/>
          </cell>
          <cell r="B9113" t="str">
            <v/>
          </cell>
          <cell r="D9113" t="str">
            <v/>
          </cell>
          <cell r="F9113">
            <v>0</v>
          </cell>
          <cell r="G9113">
            <v>0</v>
          </cell>
        </row>
        <row r="9114">
          <cell r="A9114" t="str">
            <v/>
          </cell>
          <cell r="B9114" t="str">
            <v/>
          </cell>
          <cell r="D9114" t="str">
            <v/>
          </cell>
          <cell r="F9114">
            <v>0</v>
          </cell>
          <cell r="G9114">
            <v>0</v>
          </cell>
        </row>
        <row r="9115">
          <cell r="A9115" t="str">
            <v/>
          </cell>
          <cell r="B9115" t="str">
            <v/>
          </cell>
          <cell r="D9115" t="str">
            <v/>
          </cell>
          <cell r="F9115">
            <v>0</v>
          </cell>
          <cell r="G9115">
            <v>0</v>
          </cell>
        </row>
        <row r="9116">
          <cell r="A9116" t="str">
            <v/>
          </cell>
          <cell r="B9116" t="str">
            <v/>
          </cell>
          <cell r="D9116" t="str">
            <v/>
          </cell>
          <cell r="F9116">
            <v>0</v>
          </cell>
          <cell r="G9116">
            <v>0</v>
          </cell>
        </row>
        <row r="9117">
          <cell r="A9117" t="str">
            <v/>
          </cell>
          <cell r="B9117" t="str">
            <v/>
          </cell>
          <cell r="D9117" t="str">
            <v/>
          </cell>
          <cell r="F9117">
            <v>0</v>
          </cell>
          <cell r="G9117">
            <v>0</v>
          </cell>
        </row>
        <row r="9118">
          <cell r="A9118" t="str">
            <v/>
          </cell>
          <cell r="B9118" t="str">
            <v/>
          </cell>
          <cell r="D9118" t="str">
            <v/>
          </cell>
          <cell r="F9118">
            <v>0</v>
          </cell>
          <cell r="G9118">
            <v>0</v>
          </cell>
        </row>
        <row r="9119">
          <cell r="A9119" t="str">
            <v/>
          </cell>
          <cell r="B9119" t="str">
            <v/>
          </cell>
          <cell r="D9119" t="str">
            <v/>
          </cell>
          <cell r="F9119">
            <v>0</v>
          </cell>
          <cell r="G9119">
            <v>0</v>
          </cell>
        </row>
        <row r="9120">
          <cell r="A9120" t="str">
            <v/>
          </cell>
          <cell r="B9120" t="str">
            <v/>
          </cell>
          <cell r="D9120" t="str">
            <v/>
          </cell>
          <cell r="F9120">
            <v>0</v>
          </cell>
          <cell r="G9120">
            <v>0</v>
          </cell>
        </row>
        <row r="9121">
          <cell r="A9121" t="str">
            <v/>
          </cell>
          <cell r="B9121" t="str">
            <v/>
          </cell>
          <cell r="D9121" t="str">
            <v/>
          </cell>
          <cell r="F9121">
            <v>0</v>
          </cell>
          <cell r="G9121">
            <v>0</v>
          </cell>
        </row>
        <row r="9122">
          <cell r="A9122" t="str">
            <v/>
          </cell>
          <cell r="B9122" t="str">
            <v/>
          </cell>
          <cell r="D9122" t="str">
            <v/>
          </cell>
          <cell r="F9122">
            <v>0</v>
          </cell>
          <cell r="G9122">
            <v>0</v>
          </cell>
        </row>
        <row r="9123">
          <cell r="A9123" t="str">
            <v/>
          </cell>
          <cell r="B9123" t="str">
            <v/>
          </cell>
          <cell r="D9123" t="str">
            <v/>
          </cell>
          <cell r="F9123">
            <v>0</v>
          </cell>
          <cell r="G9123">
            <v>0</v>
          </cell>
        </row>
        <row r="9124">
          <cell r="A9124" t="str">
            <v/>
          </cell>
          <cell r="B9124" t="str">
            <v/>
          </cell>
          <cell r="D9124" t="str">
            <v/>
          </cell>
          <cell r="F9124">
            <v>0</v>
          </cell>
          <cell r="G9124">
            <v>0</v>
          </cell>
        </row>
        <row r="9125">
          <cell r="A9125" t="str">
            <v/>
          </cell>
          <cell r="B9125" t="str">
            <v/>
          </cell>
          <cell r="D9125" t="str">
            <v/>
          </cell>
          <cell r="F9125">
            <v>0</v>
          </cell>
          <cell r="G9125">
            <v>0</v>
          </cell>
        </row>
        <row r="9126">
          <cell r="F9126" t="str">
            <v>Total A</v>
          </cell>
          <cell r="G9126">
            <v>0</v>
          </cell>
        </row>
        <row r="9127">
          <cell r="C9127" t="str">
            <v>B - MANO DE OBRA</v>
          </cell>
        </row>
        <row r="9128">
          <cell r="A9128" t="str">
            <v/>
          </cell>
          <cell r="B9128" t="str">
            <v/>
          </cell>
          <cell r="D9128" t="str">
            <v/>
          </cell>
          <cell r="F9128">
            <v>0</v>
          </cell>
          <cell r="G9128">
            <v>0</v>
          </cell>
        </row>
        <row r="9129">
          <cell r="A9129" t="str">
            <v/>
          </cell>
          <cell r="B9129" t="str">
            <v/>
          </cell>
          <cell r="D9129" t="str">
            <v/>
          </cell>
          <cell r="F9129">
            <v>0</v>
          </cell>
          <cell r="G9129">
            <v>0</v>
          </cell>
        </row>
        <row r="9130">
          <cell r="A9130" t="str">
            <v/>
          </cell>
          <cell r="B9130" t="str">
            <v/>
          </cell>
          <cell r="D9130" t="str">
            <v/>
          </cell>
          <cell r="F9130">
            <v>0</v>
          </cell>
          <cell r="G9130">
            <v>0</v>
          </cell>
        </row>
        <row r="9131">
          <cell r="A9131" t="str">
            <v/>
          </cell>
          <cell r="B9131" t="str">
            <v/>
          </cell>
          <cell r="D9131" t="str">
            <v/>
          </cell>
          <cell r="F9131">
            <v>0</v>
          </cell>
          <cell r="G9131">
            <v>0</v>
          </cell>
        </row>
        <row r="9132">
          <cell r="A9132" t="str">
            <v/>
          </cell>
          <cell r="B9132" t="str">
            <v/>
          </cell>
          <cell r="D9132" t="str">
            <v/>
          </cell>
          <cell r="F9132">
            <v>0</v>
          </cell>
          <cell r="G9132">
            <v>0</v>
          </cell>
        </row>
        <row r="9133">
          <cell r="A9133" t="str">
            <v/>
          </cell>
          <cell r="B9133" t="str">
            <v/>
          </cell>
          <cell r="D9133" t="str">
            <v/>
          </cell>
          <cell r="F9133">
            <v>0</v>
          </cell>
          <cell r="G9133">
            <v>0</v>
          </cell>
        </row>
        <row r="9134">
          <cell r="A9134" t="str">
            <v/>
          </cell>
          <cell r="B9134" t="str">
            <v/>
          </cell>
          <cell r="D9134" t="str">
            <v/>
          </cell>
          <cell r="F9134">
            <v>0</v>
          </cell>
          <cell r="G9134">
            <v>0</v>
          </cell>
        </row>
        <row r="9135">
          <cell r="A9135" t="str">
            <v/>
          </cell>
          <cell r="B9135" t="str">
            <v/>
          </cell>
          <cell r="D9135" t="str">
            <v/>
          </cell>
          <cell r="F9135">
            <v>0</v>
          </cell>
          <cell r="G9135">
            <v>0</v>
          </cell>
        </row>
        <row r="9136">
          <cell r="F9136" t="str">
            <v>Total B</v>
          </cell>
          <cell r="G9136">
            <v>0</v>
          </cell>
        </row>
        <row r="9137">
          <cell r="C9137" t="str">
            <v>C - EQUIPOS</v>
          </cell>
        </row>
        <row r="9138">
          <cell r="A9138" t="str">
            <v/>
          </cell>
          <cell r="B9138" t="str">
            <v/>
          </cell>
          <cell r="D9138" t="str">
            <v/>
          </cell>
          <cell r="F9138">
            <v>0</v>
          </cell>
          <cell r="G9138">
            <v>0</v>
          </cell>
        </row>
        <row r="9139">
          <cell r="A9139" t="str">
            <v/>
          </cell>
          <cell r="B9139" t="str">
            <v/>
          </cell>
          <cell r="D9139" t="str">
            <v/>
          </cell>
          <cell r="F9139">
            <v>0</v>
          </cell>
          <cell r="G9139">
            <v>0</v>
          </cell>
        </row>
        <row r="9140">
          <cell r="A9140" t="str">
            <v/>
          </cell>
          <cell r="B9140" t="str">
            <v/>
          </cell>
          <cell r="D9140" t="str">
            <v/>
          </cell>
          <cell r="F9140">
            <v>0</v>
          </cell>
          <cell r="G9140">
            <v>0</v>
          </cell>
        </row>
        <row r="9141">
          <cell r="A9141" t="str">
            <v/>
          </cell>
          <cell r="B9141" t="str">
            <v/>
          </cell>
          <cell r="D9141" t="str">
            <v/>
          </cell>
          <cell r="F9141">
            <v>0</v>
          </cell>
          <cell r="G9141">
            <v>0</v>
          </cell>
        </row>
        <row r="9142">
          <cell r="A9142" t="str">
            <v/>
          </cell>
          <cell r="B9142" t="str">
            <v/>
          </cell>
          <cell r="D9142" t="str">
            <v/>
          </cell>
          <cell r="F9142">
            <v>0</v>
          </cell>
          <cell r="G9142">
            <v>0</v>
          </cell>
        </row>
        <row r="9143">
          <cell r="A9143" t="str">
            <v/>
          </cell>
          <cell r="B9143" t="str">
            <v/>
          </cell>
          <cell r="D9143" t="str">
            <v/>
          </cell>
          <cell r="F9143">
            <v>0</v>
          </cell>
          <cell r="G9143">
            <v>0</v>
          </cell>
        </row>
        <row r="9144">
          <cell r="A9144" t="str">
            <v/>
          </cell>
          <cell r="B9144" t="str">
            <v/>
          </cell>
          <cell r="D9144" t="str">
            <v/>
          </cell>
          <cell r="F9144">
            <v>0</v>
          </cell>
          <cell r="G9144">
            <v>0</v>
          </cell>
        </row>
        <row r="9145">
          <cell r="A9145" t="str">
            <v/>
          </cell>
          <cell r="B9145" t="str">
            <v/>
          </cell>
          <cell r="D9145" t="str">
            <v/>
          </cell>
          <cell r="F9145">
            <v>0</v>
          </cell>
          <cell r="G9145">
            <v>0</v>
          </cell>
        </row>
        <row r="9146">
          <cell r="A9146" t="str">
            <v/>
          </cell>
          <cell r="B9146" t="str">
            <v/>
          </cell>
          <cell r="D9146" t="str">
            <v/>
          </cell>
          <cell r="F9146">
            <v>0</v>
          </cell>
          <cell r="G9146">
            <v>0</v>
          </cell>
        </row>
        <row r="9147">
          <cell r="F9147" t="str">
            <v>Total C</v>
          </cell>
          <cell r="G9147">
            <v>0</v>
          </cell>
        </row>
        <row r="9149">
          <cell r="A9149" t="str">
            <v/>
          </cell>
          <cell r="B9149" t="str">
            <v/>
          </cell>
          <cell r="D9149" t="str">
            <v>Costo  Neto</v>
          </cell>
          <cell r="F9149" t="str">
            <v>Total D=A+B+C</v>
          </cell>
          <cell r="G9149">
            <v>0</v>
          </cell>
        </row>
        <row r="9151">
          <cell r="A9151" t="str">
            <v>ANALISIS DE PRECIOS</v>
          </cell>
        </row>
        <row r="9152">
          <cell r="A9152" t="str">
            <v>COMITENTE:</v>
          </cell>
          <cell r="B9152" t="str">
            <v>DIRECCIÓN DE INFRAESTRUCTURA ESCOLAR</v>
          </cell>
        </row>
        <row r="9153">
          <cell r="A9153" t="str">
            <v>CONTRATISTA:</v>
          </cell>
          <cell r="B9153">
            <v>0</v>
          </cell>
        </row>
        <row r="9154">
          <cell r="A9154" t="str">
            <v>OBRA:</v>
          </cell>
          <cell r="B9154" t="str">
            <v>ESCUELA 24 DE SEPTIEMBRE</v>
          </cell>
          <cell r="F9154" t="str">
            <v>PRECIOS A:</v>
          </cell>
          <cell r="G9154">
            <v>0</v>
          </cell>
        </row>
        <row r="9155">
          <cell r="A9155" t="str">
            <v>UBICACIÓN:</v>
          </cell>
          <cell r="B9155" t="str">
            <v>DEPARTAMENTO JACHAL</v>
          </cell>
        </row>
        <row r="9156">
          <cell r="A9156" t="str">
            <v>RUBRO:</v>
          </cell>
          <cell r="B9156" t="str">
            <v/>
          </cell>
          <cell r="C9156" t="str">
            <v/>
          </cell>
        </row>
        <row r="9157">
          <cell r="A9157" t="str">
            <v>ITEM:</v>
          </cell>
          <cell r="B9157" t="str">
            <v/>
          </cell>
          <cell r="C9157" t="str">
            <v/>
          </cell>
          <cell r="F9157" t="str">
            <v>UNIDAD:</v>
          </cell>
          <cell r="G9157" t="str">
            <v/>
          </cell>
        </row>
        <row r="9159">
          <cell r="A9159" t="str">
            <v>DATOS REDETERMINACION</v>
          </cell>
          <cell r="C9159" t="str">
            <v>DESIGNACION</v>
          </cell>
          <cell r="D9159" t="str">
            <v>U</v>
          </cell>
          <cell r="E9159" t="str">
            <v>Cantidad</v>
          </cell>
          <cell r="F9159" t="str">
            <v>$ Unitarios</v>
          </cell>
          <cell r="G9159" t="str">
            <v>$ Parcial</v>
          </cell>
        </row>
        <row r="9160">
          <cell r="A9160" t="str">
            <v>CÓDIGO</v>
          </cell>
          <cell r="B9160" t="str">
            <v>DESCRIPCIÓN</v>
          </cell>
        </row>
        <row r="9161">
          <cell r="C9161" t="str">
            <v>A - MATERIALES</v>
          </cell>
        </row>
        <row r="9162">
          <cell r="A9162" t="str">
            <v/>
          </cell>
          <cell r="B9162" t="str">
            <v/>
          </cell>
          <cell r="D9162" t="str">
            <v/>
          </cell>
          <cell r="F9162">
            <v>0</v>
          </cell>
          <cell r="G9162">
            <v>0</v>
          </cell>
        </row>
        <row r="9163">
          <cell r="A9163" t="str">
            <v/>
          </cell>
          <cell r="B9163" t="str">
            <v/>
          </cell>
          <cell r="D9163" t="str">
            <v/>
          </cell>
          <cell r="F9163">
            <v>0</v>
          </cell>
          <cell r="G9163">
            <v>0</v>
          </cell>
        </row>
        <row r="9164">
          <cell r="A9164" t="str">
            <v/>
          </cell>
          <cell r="B9164" t="str">
            <v/>
          </cell>
          <cell r="D9164" t="str">
            <v/>
          </cell>
          <cell r="F9164">
            <v>0</v>
          </cell>
          <cell r="G9164">
            <v>0</v>
          </cell>
        </row>
        <row r="9165">
          <cell r="A9165" t="str">
            <v/>
          </cell>
          <cell r="B9165" t="str">
            <v/>
          </cell>
          <cell r="D9165" t="str">
            <v/>
          </cell>
          <cell r="F9165">
            <v>0</v>
          </cell>
          <cell r="G9165">
            <v>0</v>
          </cell>
        </row>
        <row r="9166">
          <cell r="A9166" t="str">
            <v/>
          </cell>
          <cell r="B9166" t="str">
            <v/>
          </cell>
          <cell r="D9166" t="str">
            <v/>
          </cell>
          <cell r="F9166">
            <v>0</v>
          </cell>
          <cell r="G9166">
            <v>0</v>
          </cell>
        </row>
        <row r="9167">
          <cell r="A9167" t="str">
            <v/>
          </cell>
          <cell r="B9167" t="str">
            <v/>
          </cell>
          <cell r="D9167" t="str">
            <v/>
          </cell>
          <cell r="F9167">
            <v>0</v>
          </cell>
          <cell r="G9167">
            <v>0</v>
          </cell>
        </row>
        <row r="9168">
          <cell r="A9168" t="str">
            <v/>
          </cell>
          <cell r="B9168" t="str">
            <v/>
          </cell>
          <cell r="D9168" t="str">
            <v/>
          </cell>
          <cell r="F9168">
            <v>0</v>
          </cell>
          <cell r="G9168">
            <v>0</v>
          </cell>
        </row>
        <row r="9169">
          <cell r="A9169" t="str">
            <v/>
          </cell>
          <cell r="B9169" t="str">
            <v/>
          </cell>
          <cell r="D9169" t="str">
            <v/>
          </cell>
          <cell r="F9169">
            <v>0</v>
          </cell>
          <cell r="G9169">
            <v>0</v>
          </cell>
        </row>
        <row r="9170">
          <cell r="A9170" t="str">
            <v/>
          </cell>
          <cell r="B9170" t="str">
            <v/>
          </cell>
          <cell r="D9170" t="str">
            <v/>
          </cell>
          <cell r="F9170">
            <v>0</v>
          </cell>
          <cell r="G9170">
            <v>0</v>
          </cell>
        </row>
        <row r="9171">
          <cell r="A9171" t="str">
            <v/>
          </cell>
          <cell r="B9171" t="str">
            <v/>
          </cell>
          <cell r="D9171" t="str">
            <v/>
          </cell>
          <cell r="F9171">
            <v>0</v>
          </cell>
          <cell r="G9171">
            <v>0</v>
          </cell>
        </row>
        <row r="9172">
          <cell r="A9172" t="str">
            <v/>
          </cell>
          <cell r="B9172" t="str">
            <v/>
          </cell>
          <cell r="D9172" t="str">
            <v/>
          </cell>
          <cell r="F9172">
            <v>0</v>
          </cell>
          <cell r="G9172">
            <v>0</v>
          </cell>
        </row>
        <row r="9173">
          <cell r="A9173" t="str">
            <v/>
          </cell>
          <cell r="B9173" t="str">
            <v/>
          </cell>
          <cell r="D9173" t="str">
            <v/>
          </cell>
          <cell r="F9173">
            <v>0</v>
          </cell>
          <cell r="G9173">
            <v>0</v>
          </cell>
        </row>
        <row r="9174">
          <cell r="A9174" t="str">
            <v/>
          </cell>
          <cell r="B9174" t="str">
            <v/>
          </cell>
          <cell r="D9174" t="str">
            <v/>
          </cell>
          <cell r="F9174">
            <v>0</v>
          </cell>
          <cell r="G9174">
            <v>0</v>
          </cell>
        </row>
        <row r="9175">
          <cell r="A9175" t="str">
            <v/>
          </cell>
          <cell r="B9175" t="str">
            <v/>
          </cell>
          <cell r="D9175" t="str">
            <v/>
          </cell>
          <cell r="F9175">
            <v>0</v>
          </cell>
          <cell r="G9175">
            <v>0</v>
          </cell>
        </row>
        <row r="9176">
          <cell r="F9176" t="str">
            <v>Total A</v>
          </cell>
          <cell r="G9176">
            <v>0</v>
          </cell>
        </row>
        <row r="9177">
          <cell r="C9177" t="str">
            <v>B - MANO DE OBRA</v>
          </cell>
        </row>
        <row r="9178">
          <cell r="A9178" t="str">
            <v/>
          </cell>
          <cell r="B9178" t="str">
            <v/>
          </cell>
          <cell r="D9178" t="str">
            <v/>
          </cell>
          <cell r="F9178">
            <v>0</v>
          </cell>
          <cell r="G9178">
            <v>0</v>
          </cell>
        </row>
        <row r="9179">
          <cell r="A9179" t="str">
            <v/>
          </cell>
          <cell r="B9179" t="str">
            <v/>
          </cell>
          <cell r="D9179" t="str">
            <v/>
          </cell>
          <cell r="F9179">
            <v>0</v>
          </cell>
          <cell r="G9179">
            <v>0</v>
          </cell>
        </row>
        <row r="9180">
          <cell r="A9180" t="str">
            <v/>
          </cell>
          <cell r="B9180" t="str">
            <v/>
          </cell>
          <cell r="D9180" t="str">
            <v/>
          </cell>
          <cell r="F9180">
            <v>0</v>
          </cell>
          <cell r="G9180">
            <v>0</v>
          </cell>
        </row>
        <row r="9181">
          <cell r="A9181" t="str">
            <v/>
          </cell>
          <cell r="B9181" t="str">
            <v/>
          </cell>
          <cell r="D9181" t="str">
            <v/>
          </cell>
          <cell r="F9181">
            <v>0</v>
          </cell>
          <cell r="G9181">
            <v>0</v>
          </cell>
        </row>
        <row r="9182">
          <cell r="A9182" t="str">
            <v/>
          </cell>
          <cell r="B9182" t="str">
            <v/>
          </cell>
          <cell r="D9182" t="str">
            <v/>
          </cell>
          <cell r="F9182">
            <v>0</v>
          </cell>
          <cell r="G9182">
            <v>0</v>
          </cell>
        </row>
        <row r="9183">
          <cell r="A9183" t="str">
            <v/>
          </cell>
          <cell r="B9183" t="str">
            <v/>
          </cell>
          <cell r="D9183" t="str">
            <v/>
          </cell>
          <cell r="F9183">
            <v>0</v>
          </cell>
          <cell r="G9183">
            <v>0</v>
          </cell>
        </row>
        <row r="9184">
          <cell r="A9184" t="str">
            <v/>
          </cell>
          <cell r="B9184" t="str">
            <v/>
          </cell>
          <cell r="D9184" t="str">
            <v/>
          </cell>
          <cell r="F9184">
            <v>0</v>
          </cell>
          <cell r="G9184">
            <v>0</v>
          </cell>
        </row>
        <row r="9185">
          <cell r="A9185" t="str">
            <v/>
          </cell>
          <cell r="B9185" t="str">
            <v/>
          </cell>
          <cell r="D9185" t="str">
            <v/>
          </cell>
          <cell r="F9185">
            <v>0</v>
          </cell>
          <cell r="G9185">
            <v>0</v>
          </cell>
        </row>
        <row r="9186">
          <cell r="F9186" t="str">
            <v>Total B</v>
          </cell>
          <cell r="G9186">
            <v>0</v>
          </cell>
        </row>
        <row r="9187">
          <cell r="C9187" t="str">
            <v>C - EQUIPOS</v>
          </cell>
        </row>
        <row r="9188">
          <cell r="A9188" t="str">
            <v/>
          </cell>
          <cell r="B9188" t="str">
            <v/>
          </cell>
          <cell r="D9188" t="str">
            <v/>
          </cell>
          <cell r="F9188">
            <v>0</v>
          </cell>
          <cell r="G9188">
            <v>0</v>
          </cell>
        </row>
        <row r="9189">
          <cell r="A9189" t="str">
            <v/>
          </cell>
          <cell r="B9189" t="str">
            <v/>
          </cell>
          <cell r="D9189" t="str">
            <v/>
          </cell>
          <cell r="F9189">
            <v>0</v>
          </cell>
          <cell r="G9189">
            <v>0</v>
          </cell>
        </row>
        <row r="9190">
          <cell r="A9190" t="str">
            <v/>
          </cell>
          <cell r="B9190" t="str">
            <v/>
          </cell>
          <cell r="D9190" t="str">
            <v/>
          </cell>
          <cell r="F9190">
            <v>0</v>
          </cell>
          <cell r="G9190">
            <v>0</v>
          </cell>
        </row>
        <row r="9191">
          <cell r="A9191" t="str">
            <v/>
          </cell>
          <cell r="B9191" t="str">
            <v/>
          </cell>
          <cell r="D9191" t="str">
            <v/>
          </cell>
          <cell r="F9191">
            <v>0</v>
          </cell>
          <cell r="G9191">
            <v>0</v>
          </cell>
        </row>
        <row r="9192">
          <cell r="A9192" t="str">
            <v/>
          </cell>
          <cell r="B9192" t="str">
            <v/>
          </cell>
          <cell r="D9192" t="str">
            <v/>
          </cell>
          <cell r="F9192">
            <v>0</v>
          </cell>
          <cell r="G9192">
            <v>0</v>
          </cell>
        </row>
        <row r="9193">
          <cell r="A9193" t="str">
            <v/>
          </cell>
          <cell r="B9193" t="str">
            <v/>
          </cell>
          <cell r="D9193" t="str">
            <v/>
          </cell>
          <cell r="F9193">
            <v>0</v>
          </cell>
          <cell r="G9193">
            <v>0</v>
          </cell>
        </row>
        <row r="9194">
          <cell r="A9194" t="str">
            <v/>
          </cell>
          <cell r="B9194" t="str">
            <v/>
          </cell>
          <cell r="D9194" t="str">
            <v/>
          </cell>
          <cell r="F9194">
            <v>0</v>
          </cell>
          <cell r="G9194">
            <v>0</v>
          </cell>
        </row>
        <row r="9195">
          <cell r="A9195" t="str">
            <v/>
          </cell>
          <cell r="B9195" t="str">
            <v/>
          </cell>
          <cell r="D9195" t="str">
            <v/>
          </cell>
          <cell r="F9195">
            <v>0</v>
          </cell>
          <cell r="G9195">
            <v>0</v>
          </cell>
        </row>
        <row r="9196">
          <cell r="A9196" t="str">
            <v/>
          </cell>
          <cell r="B9196" t="str">
            <v/>
          </cell>
          <cell r="D9196" t="str">
            <v/>
          </cell>
          <cell r="F9196">
            <v>0</v>
          </cell>
          <cell r="G9196">
            <v>0</v>
          </cell>
        </row>
        <row r="9197">
          <cell r="F9197" t="str">
            <v>Total C</v>
          </cell>
          <cell r="G9197">
            <v>0</v>
          </cell>
        </row>
        <row r="9199">
          <cell r="A9199" t="str">
            <v/>
          </cell>
          <cell r="B9199" t="str">
            <v/>
          </cell>
          <cell r="D9199" t="str">
            <v>Costo  Neto</v>
          </cell>
          <cell r="F9199" t="str">
            <v>Total D=A+B+C</v>
          </cell>
          <cell r="G9199">
            <v>0</v>
          </cell>
        </row>
        <row r="9201">
          <cell r="A9201" t="str">
            <v>ANALISIS DE PRECIOS</v>
          </cell>
        </row>
        <row r="9202">
          <cell r="A9202" t="str">
            <v>COMITENTE:</v>
          </cell>
          <cell r="B9202" t="str">
            <v>DIRECCIÓN DE INFRAESTRUCTURA ESCOLAR</v>
          </cell>
        </row>
        <row r="9203">
          <cell r="A9203" t="str">
            <v>CONTRATISTA:</v>
          </cell>
          <cell r="B9203">
            <v>0</v>
          </cell>
        </row>
        <row r="9204">
          <cell r="A9204" t="str">
            <v>OBRA:</v>
          </cell>
          <cell r="B9204" t="str">
            <v>ESCUELA 24 DE SEPTIEMBRE</v>
          </cell>
          <cell r="F9204" t="str">
            <v>PRECIOS A:</v>
          </cell>
          <cell r="G9204">
            <v>0</v>
          </cell>
        </row>
        <row r="9205">
          <cell r="A9205" t="str">
            <v>UBICACIÓN:</v>
          </cell>
          <cell r="B9205" t="str">
            <v>DEPARTAMENTO JACHAL</v>
          </cell>
        </row>
        <row r="9206">
          <cell r="A9206" t="str">
            <v>RUBRO:</v>
          </cell>
          <cell r="B9206" t="str">
            <v/>
          </cell>
          <cell r="C9206" t="str">
            <v/>
          </cell>
        </row>
        <row r="9207">
          <cell r="A9207" t="str">
            <v>ITEM:</v>
          </cell>
          <cell r="B9207" t="str">
            <v/>
          </cell>
          <cell r="C9207" t="str">
            <v/>
          </cell>
          <cell r="F9207" t="str">
            <v>UNIDAD:</v>
          </cell>
          <cell r="G9207" t="str">
            <v/>
          </cell>
        </row>
        <row r="9209">
          <cell r="A9209" t="str">
            <v>DATOS REDETERMINACION</v>
          </cell>
          <cell r="C9209" t="str">
            <v>DESIGNACION</v>
          </cell>
          <cell r="D9209" t="str">
            <v>U</v>
          </cell>
          <cell r="E9209" t="str">
            <v>Cantidad</v>
          </cell>
          <cell r="F9209" t="str">
            <v>$ Unitarios</v>
          </cell>
          <cell r="G9209" t="str">
            <v>$ Parcial</v>
          </cell>
        </row>
        <row r="9210">
          <cell r="A9210" t="str">
            <v>CÓDIGO</v>
          </cell>
          <cell r="B9210" t="str">
            <v>DESCRIPCIÓN</v>
          </cell>
        </row>
        <row r="9211">
          <cell r="C9211" t="str">
            <v>A - MATERIALES</v>
          </cell>
        </row>
        <row r="9212">
          <cell r="A9212" t="str">
            <v/>
          </cell>
          <cell r="B9212" t="str">
            <v/>
          </cell>
          <cell r="D9212" t="str">
            <v/>
          </cell>
          <cell r="F9212">
            <v>0</v>
          </cell>
          <cell r="G9212">
            <v>0</v>
          </cell>
        </row>
        <row r="9213">
          <cell r="A9213" t="str">
            <v/>
          </cell>
          <cell r="B9213" t="str">
            <v/>
          </cell>
          <cell r="D9213" t="str">
            <v/>
          </cell>
          <cell r="F9213">
            <v>0</v>
          </cell>
          <cell r="G9213">
            <v>0</v>
          </cell>
        </row>
        <row r="9214">
          <cell r="A9214" t="str">
            <v/>
          </cell>
          <cell r="B9214" t="str">
            <v/>
          </cell>
          <cell r="D9214" t="str">
            <v/>
          </cell>
          <cell r="F9214">
            <v>0</v>
          </cell>
          <cell r="G9214">
            <v>0</v>
          </cell>
        </row>
        <row r="9215">
          <cell r="A9215" t="str">
            <v/>
          </cell>
          <cell r="B9215" t="str">
            <v/>
          </cell>
          <cell r="D9215" t="str">
            <v/>
          </cell>
          <cell r="F9215">
            <v>0</v>
          </cell>
          <cell r="G9215">
            <v>0</v>
          </cell>
        </row>
        <row r="9216">
          <cell r="A9216" t="str">
            <v/>
          </cell>
          <cell r="B9216" t="str">
            <v/>
          </cell>
          <cell r="D9216" t="str">
            <v/>
          </cell>
          <cell r="F9216">
            <v>0</v>
          </cell>
          <cell r="G9216">
            <v>0</v>
          </cell>
        </row>
        <row r="9217">
          <cell r="A9217" t="str">
            <v/>
          </cell>
          <cell r="B9217" t="str">
            <v/>
          </cell>
          <cell r="D9217" t="str">
            <v/>
          </cell>
          <cell r="F9217">
            <v>0</v>
          </cell>
          <cell r="G9217">
            <v>0</v>
          </cell>
        </row>
        <row r="9218">
          <cell r="A9218" t="str">
            <v/>
          </cell>
          <cell r="B9218" t="str">
            <v/>
          </cell>
          <cell r="D9218" t="str">
            <v/>
          </cell>
          <cell r="F9218">
            <v>0</v>
          </cell>
          <cell r="G9218">
            <v>0</v>
          </cell>
        </row>
        <row r="9219">
          <cell r="A9219" t="str">
            <v/>
          </cell>
          <cell r="B9219" t="str">
            <v/>
          </cell>
          <cell r="D9219" t="str">
            <v/>
          </cell>
          <cell r="F9219">
            <v>0</v>
          </cell>
          <cell r="G9219">
            <v>0</v>
          </cell>
        </row>
        <row r="9220">
          <cell r="A9220" t="str">
            <v/>
          </cell>
          <cell r="B9220" t="str">
            <v/>
          </cell>
          <cell r="D9220" t="str">
            <v/>
          </cell>
          <cell r="F9220">
            <v>0</v>
          </cell>
          <cell r="G9220">
            <v>0</v>
          </cell>
        </row>
        <row r="9221">
          <cell r="A9221" t="str">
            <v/>
          </cell>
          <cell r="B9221" t="str">
            <v/>
          </cell>
          <cell r="D9221" t="str">
            <v/>
          </cell>
          <cell r="F9221">
            <v>0</v>
          </cell>
          <cell r="G9221">
            <v>0</v>
          </cell>
        </row>
        <row r="9222">
          <cell r="A9222" t="str">
            <v/>
          </cell>
          <cell r="B9222" t="str">
            <v/>
          </cell>
          <cell r="D9222" t="str">
            <v/>
          </cell>
          <cell r="F9222">
            <v>0</v>
          </cell>
          <cell r="G9222">
            <v>0</v>
          </cell>
        </row>
        <row r="9223">
          <cell r="A9223" t="str">
            <v/>
          </cell>
          <cell r="B9223" t="str">
            <v/>
          </cell>
          <cell r="D9223" t="str">
            <v/>
          </cell>
          <cell r="F9223">
            <v>0</v>
          </cell>
          <cell r="G9223">
            <v>0</v>
          </cell>
        </row>
        <row r="9224">
          <cell r="A9224" t="str">
            <v/>
          </cell>
          <cell r="B9224" t="str">
            <v/>
          </cell>
          <cell r="D9224" t="str">
            <v/>
          </cell>
          <cell r="F9224">
            <v>0</v>
          </cell>
          <cell r="G9224">
            <v>0</v>
          </cell>
        </row>
        <row r="9225">
          <cell r="A9225" t="str">
            <v/>
          </cell>
          <cell r="B9225" t="str">
            <v/>
          </cell>
          <cell r="D9225" t="str">
            <v/>
          </cell>
          <cell r="F9225">
            <v>0</v>
          </cell>
          <cell r="G9225">
            <v>0</v>
          </cell>
        </row>
        <row r="9226">
          <cell r="F9226" t="str">
            <v>Total A</v>
          </cell>
          <cell r="G9226">
            <v>0</v>
          </cell>
        </row>
        <row r="9227">
          <cell r="C9227" t="str">
            <v>B - MANO DE OBRA</v>
          </cell>
        </row>
        <row r="9228">
          <cell r="A9228" t="str">
            <v/>
          </cell>
          <cell r="B9228" t="str">
            <v/>
          </cell>
          <cell r="D9228" t="str">
            <v/>
          </cell>
          <cell r="F9228">
            <v>0</v>
          </cell>
          <cell r="G9228">
            <v>0</v>
          </cell>
        </row>
        <row r="9229">
          <cell r="A9229" t="str">
            <v/>
          </cell>
          <cell r="B9229" t="str">
            <v/>
          </cell>
          <cell r="D9229" t="str">
            <v/>
          </cell>
          <cell r="F9229">
            <v>0</v>
          </cell>
          <cell r="G9229">
            <v>0</v>
          </cell>
        </row>
        <row r="9230">
          <cell r="A9230" t="str">
            <v/>
          </cell>
          <cell r="B9230" t="str">
            <v/>
          </cell>
          <cell r="D9230" t="str">
            <v/>
          </cell>
          <cell r="F9230">
            <v>0</v>
          </cell>
          <cell r="G9230">
            <v>0</v>
          </cell>
        </row>
        <row r="9231">
          <cell r="A9231" t="str">
            <v/>
          </cell>
          <cell r="B9231" t="str">
            <v/>
          </cell>
          <cell r="D9231" t="str">
            <v/>
          </cell>
          <cell r="F9231">
            <v>0</v>
          </cell>
          <cell r="G9231">
            <v>0</v>
          </cell>
        </row>
        <row r="9232">
          <cell r="A9232" t="str">
            <v/>
          </cell>
          <cell r="B9232" t="str">
            <v/>
          </cell>
          <cell r="D9232" t="str">
            <v/>
          </cell>
          <cell r="F9232">
            <v>0</v>
          </cell>
          <cell r="G9232">
            <v>0</v>
          </cell>
        </row>
        <row r="9233">
          <cell r="A9233" t="str">
            <v/>
          </cell>
          <cell r="B9233" t="str">
            <v/>
          </cell>
          <cell r="D9233" t="str">
            <v/>
          </cell>
          <cell r="F9233">
            <v>0</v>
          </cell>
          <cell r="G9233">
            <v>0</v>
          </cell>
        </row>
        <row r="9234">
          <cell r="A9234" t="str">
            <v/>
          </cell>
          <cell r="B9234" t="str">
            <v/>
          </cell>
          <cell r="D9234" t="str">
            <v/>
          </cell>
          <cell r="F9234">
            <v>0</v>
          </cell>
          <cell r="G9234">
            <v>0</v>
          </cell>
        </row>
        <row r="9235">
          <cell r="A9235" t="str">
            <v/>
          </cell>
          <cell r="B9235" t="str">
            <v/>
          </cell>
          <cell r="D9235" t="str">
            <v/>
          </cell>
          <cell r="F9235">
            <v>0</v>
          </cell>
          <cell r="G9235">
            <v>0</v>
          </cell>
        </row>
        <row r="9236">
          <cell r="F9236" t="str">
            <v>Total B</v>
          </cell>
          <cell r="G9236">
            <v>0</v>
          </cell>
        </row>
        <row r="9237">
          <cell r="C9237" t="str">
            <v>C - EQUIPOS</v>
          </cell>
        </row>
        <row r="9238">
          <cell r="A9238" t="str">
            <v/>
          </cell>
          <cell r="B9238" t="str">
            <v/>
          </cell>
          <cell r="D9238" t="str">
            <v/>
          </cell>
          <cell r="F9238">
            <v>0</v>
          </cell>
          <cell r="G9238">
            <v>0</v>
          </cell>
        </row>
        <row r="9239">
          <cell r="A9239" t="str">
            <v/>
          </cell>
          <cell r="B9239" t="str">
            <v/>
          </cell>
          <cell r="D9239" t="str">
            <v/>
          </cell>
          <cell r="F9239">
            <v>0</v>
          </cell>
          <cell r="G9239">
            <v>0</v>
          </cell>
        </row>
        <row r="9240">
          <cell r="A9240" t="str">
            <v/>
          </cell>
          <cell r="B9240" t="str">
            <v/>
          </cell>
          <cell r="D9240" t="str">
            <v/>
          </cell>
          <cell r="F9240">
            <v>0</v>
          </cell>
          <cell r="G9240">
            <v>0</v>
          </cell>
        </row>
        <row r="9241">
          <cell r="A9241" t="str">
            <v/>
          </cell>
          <cell r="B9241" t="str">
            <v/>
          </cell>
          <cell r="D9241" t="str">
            <v/>
          </cell>
          <cell r="F9241">
            <v>0</v>
          </cell>
          <cell r="G9241">
            <v>0</v>
          </cell>
        </row>
        <row r="9242">
          <cell r="A9242" t="str">
            <v/>
          </cell>
          <cell r="B9242" t="str">
            <v/>
          </cell>
          <cell r="D9242" t="str">
            <v/>
          </cell>
          <cell r="F9242">
            <v>0</v>
          </cell>
          <cell r="G9242">
            <v>0</v>
          </cell>
        </row>
        <row r="9243">
          <cell r="A9243" t="str">
            <v/>
          </cell>
          <cell r="B9243" t="str">
            <v/>
          </cell>
          <cell r="D9243" t="str">
            <v/>
          </cell>
          <cell r="F9243">
            <v>0</v>
          </cell>
          <cell r="G9243">
            <v>0</v>
          </cell>
        </row>
        <row r="9244">
          <cell r="A9244" t="str">
            <v/>
          </cell>
          <cell r="B9244" t="str">
            <v/>
          </cell>
          <cell r="D9244" t="str">
            <v/>
          </cell>
          <cell r="F9244">
            <v>0</v>
          </cell>
          <cell r="G9244">
            <v>0</v>
          </cell>
        </row>
        <row r="9245">
          <cell r="A9245" t="str">
            <v/>
          </cell>
          <cell r="B9245" t="str">
            <v/>
          </cell>
          <cell r="D9245" t="str">
            <v/>
          </cell>
          <cell r="F9245">
            <v>0</v>
          </cell>
          <cell r="G9245">
            <v>0</v>
          </cell>
        </row>
        <row r="9246">
          <cell r="A9246" t="str">
            <v/>
          </cell>
          <cell r="B9246" t="str">
            <v/>
          </cell>
          <cell r="D9246" t="str">
            <v/>
          </cell>
          <cell r="F9246">
            <v>0</v>
          </cell>
          <cell r="G9246">
            <v>0</v>
          </cell>
        </row>
        <row r="9247">
          <cell r="F9247" t="str">
            <v>Total C</v>
          </cell>
          <cell r="G9247">
            <v>0</v>
          </cell>
        </row>
        <row r="9249">
          <cell r="A9249" t="str">
            <v/>
          </cell>
          <cell r="B9249" t="str">
            <v/>
          </cell>
          <cell r="D9249" t="str">
            <v>Costo  Neto</v>
          </cell>
          <cell r="F9249" t="str">
            <v>Total D=A+B+C</v>
          </cell>
          <cell r="G9249">
            <v>0</v>
          </cell>
        </row>
        <row r="9251">
          <cell r="A9251" t="str">
            <v>ANALISIS DE PRECIOS</v>
          </cell>
        </row>
        <row r="9252">
          <cell r="A9252" t="str">
            <v>COMITENTE:</v>
          </cell>
          <cell r="B9252" t="str">
            <v>DIRECCIÓN DE INFRAESTRUCTURA ESCOLAR</v>
          </cell>
        </row>
        <row r="9253">
          <cell r="A9253" t="str">
            <v>CONTRATISTA:</v>
          </cell>
          <cell r="B9253">
            <v>0</v>
          </cell>
        </row>
        <row r="9254">
          <cell r="A9254" t="str">
            <v>OBRA:</v>
          </cell>
          <cell r="B9254" t="str">
            <v>ESCUELA 24 DE SEPTIEMBRE</v>
          </cell>
          <cell r="F9254" t="str">
            <v>PRECIOS A:</v>
          </cell>
          <cell r="G9254">
            <v>0</v>
          </cell>
        </row>
        <row r="9255">
          <cell r="A9255" t="str">
            <v>UBICACIÓN:</v>
          </cell>
          <cell r="B9255" t="str">
            <v>DEPARTAMENTO JACHAL</v>
          </cell>
        </row>
        <row r="9256">
          <cell r="A9256" t="str">
            <v>RUBRO:</v>
          </cell>
          <cell r="B9256" t="str">
            <v/>
          </cell>
          <cell r="C9256" t="str">
            <v/>
          </cell>
        </row>
        <row r="9257">
          <cell r="A9257" t="str">
            <v>ITEM:</v>
          </cell>
          <cell r="B9257" t="str">
            <v/>
          </cell>
          <cell r="C9257" t="str">
            <v/>
          </cell>
          <cell r="F9257" t="str">
            <v>UNIDAD:</v>
          </cell>
          <cell r="G9257" t="str">
            <v/>
          </cell>
        </row>
        <row r="9259">
          <cell r="A9259" t="str">
            <v>DATOS REDETERMINACION</v>
          </cell>
          <cell r="C9259" t="str">
            <v>DESIGNACION</v>
          </cell>
          <cell r="D9259" t="str">
            <v>U</v>
          </cell>
          <cell r="E9259" t="str">
            <v>Cantidad</v>
          </cell>
          <cell r="F9259" t="str">
            <v>$ Unitarios</v>
          </cell>
          <cell r="G9259" t="str">
            <v>$ Parcial</v>
          </cell>
        </row>
        <row r="9260">
          <cell r="A9260" t="str">
            <v>CÓDIGO</v>
          </cell>
          <cell r="B9260" t="str">
            <v>DESCRIPCIÓN</v>
          </cell>
        </row>
        <row r="9261">
          <cell r="C9261" t="str">
            <v>A - MATERIALES</v>
          </cell>
        </row>
        <row r="9262">
          <cell r="A9262" t="str">
            <v/>
          </cell>
          <cell r="B9262" t="str">
            <v/>
          </cell>
          <cell r="D9262" t="str">
            <v/>
          </cell>
          <cell r="F9262">
            <v>0</v>
          </cell>
          <cell r="G9262">
            <v>0</v>
          </cell>
        </row>
        <row r="9263">
          <cell r="A9263" t="str">
            <v/>
          </cell>
          <cell r="B9263" t="str">
            <v/>
          </cell>
          <cell r="D9263" t="str">
            <v/>
          </cell>
          <cell r="F9263">
            <v>0</v>
          </cell>
          <cell r="G9263">
            <v>0</v>
          </cell>
        </row>
        <row r="9264">
          <cell r="A9264" t="str">
            <v/>
          </cell>
          <cell r="B9264" t="str">
            <v/>
          </cell>
          <cell r="D9264" t="str">
            <v/>
          </cell>
          <cell r="F9264">
            <v>0</v>
          </cell>
          <cell r="G9264">
            <v>0</v>
          </cell>
        </row>
        <row r="9265">
          <cell r="A9265" t="str">
            <v/>
          </cell>
          <cell r="B9265" t="str">
            <v/>
          </cell>
          <cell r="D9265" t="str">
            <v/>
          </cell>
          <cell r="F9265">
            <v>0</v>
          </cell>
          <cell r="G9265">
            <v>0</v>
          </cell>
        </row>
        <row r="9266">
          <cell r="A9266" t="str">
            <v/>
          </cell>
          <cell r="B9266" t="str">
            <v/>
          </cell>
          <cell r="D9266" t="str">
            <v/>
          </cell>
          <cell r="F9266">
            <v>0</v>
          </cell>
          <cell r="G9266">
            <v>0</v>
          </cell>
        </row>
        <row r="9267">
          <cell r="A9267" t="str">
            <v/>
          </cell>
          <cell r="B9267" t="str">
            <v/>
          </cell>
          <cell r="D9267" t="str">
            <v/>
          </cell>
          <cell r="F9267">
            <v>0</v>
          </cell>
          <cell r="G9267">
            <v>0</v>
          </cell>
        </row>
        <row r="9268">
          <cell r="A9268" t="str">
            <v/>
          </cell>
          <cell r="B9268" t="str">
            <v/>
          </cell>
          <cell r="D9268" t="str">
            <v/>
          </cell>
          <cell r="F9268">
            <v>0</v>
          </cell>
          <cell r="G9268">
            <v>0</v>
          </cell>
        </row>
        <row r="9269">
          <cell r="A9269" t="str">
            <v/>
          </cell>
          <cell r="B9269" t="str">
            <v/>
          </cell>
          <cell r="D9269" t="str">
            <v/>
          </cell>
          <cell r="F9269">
            <v>0</v>
          </cell>
          <cell r="G9269">
            <v>0</v>
          </cell>
        </row>
        <row r="9270">
          <cell r="A9270" t="str">
            <v/>
          </cell>
          <cell r="B9270" t="str">
            <v/>
          </cell>
          <cell r="D9270" t="str">
            <v/>
          </cell>
          <cell r="F9270">
            <v>0</v>
          </cell>
          <cell r="G9270">
            <v>0</v>
          </cell>
        </row>
        <row r="9271">
          <cell r="A9271" t="str">
            <v/>
          </cell>
          <cell r="B9271" t="str">
            <v/>
          </cell>
          <cell r="D9271" t="str">
            <v/>
          </cell>
          <cell r="F9271">
            <v>0</v>
          </cell>
          <cell r="G9271">
            <v>0</v>
          </cell>
        </row>
        <row r="9272">
          <cell r="A9272" t="str">
            <v/>
          </cell>
          <cell r="B9272" t="str">
            <v/>
          </cell>
          <cell r="D9272" t="str">
            <v/>
          </cell>
          <cell r="F9272">
            <v>0</v>
          </cell>
          <cell r="G9272">
            <v>0</v>
          </cell>
        </row>
        <row r="9273">
          <cell r="A9273" t="str">
            <v/>
          </cell>
          <cell r="B9273" t="str">
            <v/>
          </cell>
          <cell r="D9273" t="str">
            <v/>
          </cell>
          <cell r="F9273">
            <v>0</v>
          </cell>
          <cell r="G9273">
            <v>0</v>
          </cell>
        </row>
        <row r="9274">
          <cell r="A9274" t="str">
            <v/>
          </cell>
          <cell r="B9274" t="str">
            <v/>
          </cell>
          <cell r="D9274" t="str">
            <v/>
          </cell>
          <cell r="F9274">
            <v>0</v>
          </cell>
          <cell r="G9274">
            <v>0</v>
          </cell>
        </row>
        <row r="9275">
          <cell r="A9275" t="str">
            <v/>
          </cell>
          <cell r="B9275" t="str">
            <v/>
          </cell>
          <cell r="D9275" t="str">
            <v/>
          </cell>
          <cell r="F9275">
            <v>0</v>
          </cell>
          <cell r="G9275">
            <v>0</v>
          </cell>
        </row>
        <row r="9276">
          <cell r="F9276" t="str">
            <v>Total A</v>
          </cell>
          <cell r="G9276">
            <v>0</v>
          </cell>
        </row>
        <row r="9277">
          <cell r="C9277" t="str">
            <v>B - MANO DE OBRA</v>
          </cell>
        </row>
        <row r="9278">
          <cell r="A9278" t="str">
            <v/>
          </cell>
          <cell r="B9278" t="str">
            <v/>
          </cell>
          <cell r="D9278" t="str">
            <v/>
          </cell>
          <cell r="F9278">
            <v>0</v>
          </cell>
          <cell r="G9278">
            <v>0</v>
          </cell>
        </row>
        <row r="9279">
          <cell r="A9279" t="str">
            <v/>
          </cell>
          <cell r="B9279" t="str">
            <v/>
          </cell>
          <cell r="D9279" t="str">
            <v/>
          </cell>
          <cell r="F9279">
            <v>0</v>
          </cell>
          <cell r="G9279">
            <v>0</v>
          </cell>
        </row>
        <row r="9280">
          <cell r="A9280" t="str">
            <v/>
          </cell>
          <cell r="B9280" t="str">
            <v/>
          </cell>
          <cell r="D9280" t="str">
            <v/>
          </cell>
          <cell r="F9280">
            <v>0</v>
          </cell>
          <cell r="G9280">
            <v>0</v>
          </cell>
        </row>
        <row r="9281">
          <cell r="A9281" t="str">
            <v/>
          </cell>
          <cell r="B9281" t="str">
            <v/>
          </cell>
          <cell r="D9281" t="str">
            <v/>
          </cell>
          <cell r="F9281">
            <v>0</v>
          </cell>
          <cell r="G9281">
            <v>0</v>
          </cell>
        </row>
        <row r="9282">
          <cell r="A9282" t="str">
            <v/>
          </cell>
          <cell r="B9282" t="str">
            <v/>
          </cell>
          <cell r="D9282" t="str">
            <v/>
          </cell>
          <cell r="F9282">
            <v>0</v>
          </cell>
          <cell r="G9282">
            <v>0</v>
          </cell>
        </row>
        <row r="9283">
          <cell r="A9283" t="str">
            <v/>
          </cell>
          <cell r="B9283" t="str">
            <v/>
          </cell>
          <cell r="D9283" t="str">
            <v/>
          </cell>
          <cell r="F9283">
            <v>0</v>
          </cell>
          <cell r="G9283">
            <v>0</v>
          </cell>
        </row>
        <row r="9284">
          <cell r="A9284" t="str">
            <v/>
          </cell>
          <cell r="B9284" t="str">
            <v/>
          </cell>
          <cell r="D9284" t="str">
            <v/>
          </cell>
          <cell r="F9284">
            <v>0</v>
          </cell>
          <cell r="G9284">
            <v>0</v>
          </cell>
        </row>
        <row r="9285">
          <cell r="A9285" t="str">
            <v/>
          </cell>
          <cell r="B9285" t="str">
            <v/>
          </cell>
          <cell r="D9285" t="str">
            <v/>
          </cell>
          <cell r="F9285">
            <v>0</v>
          </cell>
          <cell r="G9285">
            <v>0</v>
          </cell>
        </row>
        <row r="9286">
          <cell r="F9286" t="str">
            <v>Total B</v>
          </cell>
          <cell r="G9286">
            <v>0</v>
          </cell>
        </row>
        <row r="9287">
          <cell r="C9287" t="str">
            <v>C - EQUIPOS</v>
          </cell>
        </row>
        <row r="9288">
          <cell r="A9288" t="str">
            <v/>
          </cell>
          <cell r="B9288" t="str">
            <v/>
          </cell>
          <cell r="D9288" t="str">
            <v/>
          </cell>
          <cell r="F9288">
            <v>0</v>
          </cell>
          <cell r="G9288">
            <v>0</v>
          </cell>
        </row>
        <row r="9289">
          <cell r="A9289" t="str">
            <v/>
          </cell>
          <cell r="B9289" t="str">
            <v/>
          </cell>
          <cell r="D9289" t="str">
            <v/>
          </cell>
          <cell r="F9289">
            <v>0</v>
          </cell>
          <cell r="G9289">
            <v>0</v>
          </cell>
        </row>
        <row r="9290">
          <cell r="A9290" t="str">
            <v/>
          </cell>
          <cell r="B9290" t="str">
            <v/>
          </cell>
          <cell r="D9290" t="str">
            <v/>
          </cell>
          <cell r="F9290">
            <v>0</v>
          </cell>
          <cell r="G9290">
            <v>0</v>
          </cell>
        </row>
        <row r="9291">
          <cell r="A9291" t="str">
            <v/>
          </cell>
          <cell r="B9291" t="str">
            <v/>
          </cell>
          <cell r="D9291" t="str">
            <v/>
          </cell>
          <cell r="F9291">
            <v>0</v>
          </cell>
          <cell r="G9291">
            <v>0</v>
          </cell>
        </row>
        <row r="9292">
          <cell r="A9292" t="str">
            <v/>
          </cell>
          <cell r="B9292" t="str">
            <v/>
          </cell>
          <cell r="D9292" t="str">
            <v/>
          </cell>
          <cell r="F9292">
            <v>0</v>
          </cell>
          <cell r="G9292">
            <v>0</v>
          </cell>
        </row>
        <row r="9293">
          <cell r="A9293" t="str">
            <v/>
          </cell>
          <cell r="B9293" t="str">
            <v/>
          </cell>
          <cell r="D9293" t="str">
            <v/>
          </cell>
          <cell r="F9293">
            <v>0</v>
          </cell>
          <cell r="G9293">
            <v>0</v>
          </cell>
        </row>
        <row r="9294">
          <cell r="A9294" t="str">
            <v/>
          </cell>
          <cell r="B9294" t="str">
            <v/>
          </cell>
          <cell r="D9294" t="str">
            <v/>
          </cell>
          <cell r="F9294">
            <v>0</v>
          </cell>
          <cell r="G9294">
            <v>0</v>
          </cell>
        </row>
        <row r="9295">
          <cell r="A9295" t="str">
            <v/>
          </cell>
          <cell r="B9295" t="str">
            <v/>
          </cell>
          <cell r="D9295" t="str">
            <v/>
          </cell>
          <cell r="F9295">
            <v>0</v>
          </cell>
          <cell r="G9295">
            <v>0</v>
          </cell>
        </row>
        <row r="9296">
          <cell r="A9296" t="str">
            <v/>
          </cell>
          <cell r="B9296" t="str">
            <v/>
          </cell>
          <cell r="D9296" t="str">
            <v/>
          </cell>
          <cell r="F9296">
            <v>0</v>
          </cell>
          <cell r="G9296">
            <v>0</v>
          </cell>
        </row>
        <row r="9297">
          <cell r="F9297" t="str">
            <v>Total C</v>
          </cell>
          <cell r="G9297">
            <v>0</v>
          </cell>
        </row>
        <row r="9299">
          <cell r="A9299" t="str">
            <v/>
          </cell>
          <cell r="B9299" t="str">
            <v/>
          </cell>
          <cell r="D9299" t="str">
            <v>Costo  Neto</v>
          </cell>
          <cell r="F9299" t="str">
            <v>Total D=A+B+C</v>
          </cell>
          <cell r="G9299">
            <v>0</v>
          </cell>
        </row>
        <row r="9301">
          <cell r="A9301" t="str">
            <v>ANALISIS DE PRECIOS</v>
          </cell>
        </row>
        <row r="9302">
          <cell r="A9302" t="str">
            <v>COMITENTE:</v>
          </cell>
          <cell r="B9302" t="str">
            <v>DIRECCIÓN DE INFRAESTRUCTURA ESCOLAR</v>
          </cell>
        </row>
        <row r="9303">
          <cell r="A9303" t="str">
            <v>CONTRATISTA:</v>
          </cell>
          <cell r="B9303">
            <v>0</v>
          </cell>
        </row>
        <row r="9304">
          <cell r="A9304" t="str">
            <v>OBRA:</v>
          </cell>
          <cell r="B9304" t="str">
            <v>ESCUELA 24 DE SEPTIEMBRE</v>
          </cell>
          <cell r="F9304" t="str">
            <v>PRECIOS A:</v>
          </cell>
          <cell r="G9304">
            <v>0</v>
          </cell>
        </row>
        <row r="9305">
          <cell r="A9305" t="str">
            <v>UBICACIÓN:</v>
          </cell>
          <cell r="B9305" t="str">
            <v>DEPARTAMENTO JACHAL</v>
          </cell>
        </row>
        <row r="9306">
          <cell r="A9306" t="str">
            <v>RUBRO:</v>
          </cell>
          <cell r="B9306" t="str">
            <v/>
          </cell>
          <cell r="C9306" t="str">
            <v/>
          </cell>
        </row>
        <row r="9307">
          <cell r="A9307" t="str">
            <v>ITEM:</v>
          </cell>
          <cell r="B9307" t="str">
            <v/>
          </cell>
          <cell r="C9307" t="str">
            <v/>
          </cell>
          <cell r="F9307" t="str">
            <v>UNIDAD:</v>
          </cell>
          <cell r="G9307" t="str">
            <v/>
          </cell>
        </row>
        <row r="9309">
          <cell r="A9309" t="str">
            <v>DATOS REDETERMINACION</v>
          </cell>
          <cell r="C9309" t="str">
            <v>DESIGNACION</v>
          </cell>
          <cell r="D9309" t="str">
            <v>U</v>
          </cell>
          <cell r="E9309" t="str">
            <v>Cantidad</v>
          </cell>
          <cell r="F9309" t="str">
            <v>$ Unitarios</v>
          </cell>
          <cell r="G9309" t="str">
            <v>$ Parcial</v>
          </cell>
        </row>
        <row r="9310">
          <cell r="A9310" t="str">
            <v>CÓDIGO</v>
          </cell>
          <cell r="B9310" t="str">
            <v>DESCRIPCIÓN</v>
          </cell>
        </row>
        <row r="9311">
          <cell r="C9311" t="str">
            <v>A - MATERIALES</v>
          </cell>
        </row>
        <row r="9312">
          <cell r="A9312" t="str">
            <v/>
          </cell>
          <cell r="B9312" t="str">
            <v/>
          </cell>
          <cell r="D9312" t="str">
            <v/>
          </cell>
          <cell r="F9312">
            <v>0</v>
          </cell>
          <cell r="G9312">
            <v>0</v>
          </cell>
        </row>
        <row r="9313">
          <cell r="A9313" t="str">
            <v/>
          </cell>
          <cell r="B9313" t="str">
            <v/>
          </cell>
          <cell r="D9313" t="str">
            <v/>
          </cell>
          <cell r="F9313">
            <v>0</v>
          </cell>
          <cell r="G9313">
            <v>0</v>
          </cell>
        </row>
        <row r="9314">
          <cell r="A9314" t="str">
            <v/>
          </cell>
          <cell r="B9314" t="str">
            <v/>
          </cell>
          <cell r="D9314" t="str">
            <v/>
          </cell>
          <cell r="F9314">
            <v>0</v>
          </cell>
          <cell r="G9314">
            <v>0</v>
          </cell>
        </row>
        <row r="9315">
          <cell r="A9315" t="str">
            <v/>
          </cell>
          <cell r="B9315" t="str">
            <v/>
          </cell>
          <cell r="D9315" t="str">
            <v/>
          </cell>
          <cell r="F9315">
            <v>0</v>
          </cell>
          <cell r="G9315">
            <v>0</v>
          </cell>
        </row>
        <row r="9316">
          <cell r="A9316" t="str">
            <v/>
          </cell>
          <cell r="B9316" t="str">
            <v/>
          </cell>
          <cell r="D9316" t="str">
            <v/>
          </cell>
          <cell r="F9316">
            <v>0</v>
          </cell>
          <cell r="G9316">
            <v>0</v>
          </cell>
        </row>
        <row r="9317">
          <cell r="A9317" t="str">
            <v/>
          </cell>
          <cell r="B9317" t="str">
            <v/>
          </cell>
          <cell r="D9317" t="str">
            <v/>
          </cell>
          <cell r="F9317">
            <v>0</v>
          </cell>
          <cell r="G9317">
            <v>0</v>
          </cell>
        </row>
        <row r="9318">
          <cell r="A9318" t="str">
            <v/>
          </cell>
          <cell r="B9318" t="str">
            <v/>
          </cell>
          <cell r="D9318" t="str">
            <v/>
          </cell>
          <cell r="F9318">
            <v>0</v>
          </cell>
          <cell r="G9318">
            <v>0</v>
          </cell>
        </row>
        <row r="9319">
          <cell r="A9319" t="str">
            <v/>
          </cell>
          <cell r="B9319" t="str">
            <v/>
          </cell>
          <cell r="D9319" t="str">
            <v/>
          </cell>
          <cell r="F9319">
            <v>0</v>
          </cell>
          <cell r="G9319">
            <v>0</v>
          </cell>
        </row>
        <row r="9320">
          <cell r="A9320" t="str">
            <v/>
          </cell>
          <cell r="B9320" t="str">
            <v/>
          </cell>
          <cell r="D9320" t="str">
            <v/>
          </cell>
          <cell r="F9320">
            <v>0</v>
          </cell>
          <cell r="G9320">
            <v>0</v>
          </cell>
        </row>
        <row r="9321">
          <cell r="A9321" t="str">
            <v/>
          </cell>
          <cell r="B9321" t="str">
            <v/>
          </cell>
          <cell r="D9321" t="str">
            <v/>
          </cell>
          <cell r="F9321">
            <v>0</v>
          </cell>
          <cell r="G9321">
            <v>0</v>
          </cell>
        </row>
        <row r="9322">
          <cell r="A9322" t="str">
            <v/>
          </cell>
          <cell r="B9322" t="str">
            <v/>
          </cell>
          <cell r="D9322" t="str">
            <v/>
          </cell>
          <cell r="F9322">
            <v>0</v>
          </cell>
          <cell r="G9322">
            <v>0</v>
          </cell>
        </row>
        <row r="9323">
          <cell r="A9323" t="str">
            <v/>
          </cell>
          <cell r="B9323" t="str">
            <v/>
          </cell>
          <cell r="D9323" t="str">
            <v/>
          </cell>
          <cell r="F9323">
            <v>0</v>
          </cell>
          <cell r="G9323">
            <v>0</v>
          </cell>
        </row>
        <row r="9324">
          <cell r="A9324" t="str">
            <v/>
          </cell>
          <cell r="B9324" t="str">
            <v/>
          </cell>
          <cell r="D9324" t="str">
            <v/>
          </cell>
          <cell r="F9324">
            <v>0</v>
          </cell>
          <cell r="G9324">
            <v>0</v>
          </cell>
        </row>
        <row r="9325">
          <cell r="A9325" t="str">
            <v/>
          </cell>
          <cell r="B9325" t="str">
            <v/>
          </cell>
          <cell r="D9325" t="str">
            <v/>
          </cell>
          <cell r="F9325">
            <v>0</v>
          </cell>
          <cell r="G9325">
            <v>0</v>
          </cell>
        </row>
        <row r="9326">
          <cell r="F9326" t="str">
            <v>Total A</v>
          </cell>
          <cell r="G9326">
            <v>0</v>
          </cell>
        </row>
        <row r="9327">
          <cell r="C9327" t="str">
            <v>B - MANO DE OBRA</v>
          </cell>
        </row>
        <row r="9328">
          <cell r="A9328" t="str">
            <v/>
          </cell>
          <cell r="B9328" t="str">
            <v/>
          </cell>
          <cell r="D9328" t="str">
            <v/>
          </cell>
          <cell r="F9328">
            <v>0</v>
          </cell>
          <cell r="G9328">
            <v>0</v>
          </cell>
        </row>
        <row r="9329">
          <cell r="A9329" t="str">
            <v/>
          </cell>
          <cell r="B9329" t="str">
            <v/>
          </cell>
          <cell r="D9329" t="str">
            <v/>
          </cell>
          <cell r="F9329">
            <v>0</v>
          </cell>
          <cell r="G9329">
            <v>0</v>
          </cell>
        </row>
        <row r="9330">
          <cell r="A9330" t="str">
            <v/>
          </cell>
          <cell r="B9330" t="str">
            <v/>
          </cell>
          <cell r="D9330" t="str">
            <v/>
          </cell>
          <cell r="F9330">
            <v>0</v>
          </cell>
          <cell r="G9330">
            <v>0</v>
          </cell>
        </row>
        <row r="9331">
          <cell r="A9331" t="str">
            <v/>
          </cell>
          <cell r="B9331" t="str">
            <v/>
          </cell>
          <cell r="D9331" t="str">
            <v/>
          </cell>
          <cell r="F9331">
            <v>0</v>
          </cell>
          <cell r="G9331">
            <v>0</v>
          </cell>
        </row>
        <row r="9332">
          <cell r="A9332" t="str">
            <v/>
          </cell>
          <cell r="B9332" t="str">
            <v/>
          </cell>
          <cell r="D9332" t="str">
            <v/>
          </cell>
          <cell r="F9332">
            <v>0</v>
          </cell>
          <cell r="G9332">
            <v>0</v>
          </cell>
        </row>
        <row r="9333">
          <cell r="A9333" t="str">
            <v/>
          </cell>
          <cell r="B9333" t="str">
            <v/>
          </cell>
          <cell r="D9333" t="str">
            <v/>
          </cell>
          <cell r="F9333">
            <v>0</v>
          </cell>
          <cell r="G9333">
            <v>0</v>
          </cell>
        </row>
        <row r="9334">
          <cell r="A9334" t="str">
            <v/>
          </cell>
          <cell r="B9334" t="str">
            <v/>
          </cell>
          <cell r="D9334" t="str">
            <v/>
          </cell>
          <cell r="F9334">
            <v>0</v>
          </cell>
          <cell r="G9334">
            <v>0</v>
          </cell>
        </row>
        <row r="9335">
          <cell r="A9335" t="str">
            <v/>
          </cell>
          <cell r="B9335" t="str">
            <v/>
          </cell>
          <cell r="D9335" t="str">
            <v/>
          </cell>
          <cell r="F9335">
            <v>0</v>
          </cell>
          <cell r="G9335">
            <v>0</v>
          </cell>
        </row>
        <row r="9336">
          <cell r="F9336" t="str">
            <v>Total B</v>
          </cell>
          <cell r="G9336">
            <v>0</v>
          </cell>
        </row>
        <row r="9337">
          <cell r="C9337" t="str">
            <v>C - EQUIPOS</v>
          </cell>
        </row>
        <row r="9338">
          <cell r="A9338" t="str">
            <v/>
          </cell>
          <cell r="B9338" t="str">
            <v/>
          </cell>
          <cell r="D9338" t="str">
            <v/>
          </cell>
          <cell r="F9338">
            <v>0</v>
          </cell>
          <cell r="G9338">
            <v>0</v>
          </cell>
        </row>
        <row r="9339">
          <cell r="A9339" t="str">
            <v/>
          </cell>
          <cell r="B9339" t="str">
            <v/>
          </cell>
          <cell r="D9339" t="str">
            <v/>
          </cell>
          <cell r="F9339">
            <v>0</v>
          </cell>
          <cell r="G9339">
            <v>0</v>
          </cell>
        </row>
        <row r="9340">
          <cell r="A9340" t="str">
            <v/>
          </cell>
          <cell r="B9340" t="str">
            <v/>
          </cell>
          <cell r="D9340" t="str">
            <v/>
          </cell>
          <cell r="F9340">
            <v>0</v>
          </cell>
          <cell r="G9340">
            <v>0</v>
          </cell>
        </row>
        <row r="9341">
          <cell r="A9341" t="str">
            <v/>
          </cell>
          <cell r="B9341" t="str">
            <v/>
          </cell>
          <cell r="D9341" t="str">
            <v/>
          </cell>
          <cell r="F9341">
            <v>0</v>
          </cell>
          <cell r="G9341">
            <v>0</v>
          </cell>
        </row>
        <row r="9342">
          <cell r="A9342" t="str">
            <v/>
          </cell>
          <cell r="B9342" t="str">
            <v/>
          </cell>
          <cell r="D9342" t="str">
            <v/>
          </cell>
          <cell r="F9342">
            <v>0</v>
          </cell>
          <cell r="G9342">
            <v>0</v>
          </cell>
        </row>
        <row r="9343">
          <cell r="A9343" t="str">
            <v/>
          </cell>
          <cell r="B9343" t="str">
            <v/>
          </cell>
          <cell r="D9343" t="str">
            <v/>
          </cell>
          <cell r="F9343">
            <v>0</v>
          </cell>
          <cell r="G9343">
            <v>0</v>
          </cell>
        </row>
        <row r="9344">
          <cell r="A9344" t="str">
            <v/>
          </cell>
          <cell r="B9344" t="str">
            <v/>
          </cell>
          <cell r="D9344" t="str">
            <v/>
          </cell>
          <cell r="F9344">
            <v>0</v>
          </cell>
          <cell r="G9344">
            <v>0</v>
          </cell>
        </row>
        <row r="9345">
          <cell r="A9345" t="str">
            <v/>
          </cell>
          <cell r="B9345" t="str">
            <v/>
          </cell>
          <cell r="D9345" t="str">
            <v/>
          </cell>
          <cell r="F9345">
            <v>0</v>
          </cell>
          <cell r="G9345">
            <v>0</v>
          </cell>
        </row>
        <row r="9346">
          <cell r="A9346" t="str">
            <v/>
          </cell>
          <cell r="B9346" t="str">
            <v/>
          </cell>
          <cell r="D9346" t="str">
            <v/>
          </cell>
          <cell r="F9346">
            <v>0</v>
          </cell>
          <cell r="G9346">
            <v>0</v>
          </cell>
        </row>
        <row r="9347">
          <cell r="F9347" t="str">
            <v>Total C</v>
          </cell>
          <cell r="G9347">
            <v>0</v>
          </cell>
        </row>
        <row r="9349">
          <cell r="A9349" t="str">
            <v/>
          </cell>
          <cell r="B9349" t="str">
            <v/>
          </cell>
          <cell r="D9349" t="str">
            <v>Costo  Neto</v>
          </cell>
          <cell r="F9349" t="str">
            <v>Total D=A+B+C</v>
          </cell>
          <cell r="G9349">
            <v>0</v>
          </cell>
        </row>
        <row r="9351">
          <cell r="A9351" t="str">
            <v>ANALISIS DE PRECIOS</v>
          </cell>
        </row>
        <row r="9352">
          <cell r="A9352" t="str">
            <v>COMITENTE:</v>
          </cell>
          <cell r="B9352" t="str">
            <v>DIRECCIÓN DE INFRAESTRUCTURA ESCOLAR</v>
          </cell>
        </row>
        <row r="9353">
          <cell r="A9353" t="str">
            <v>CONTRATISTA:</v>
          </cell>
          <cell r="B9353">
            <v>0</v>
          </cell>
        </row>
        <row r="9354">
          <cell r="A9354" t="str">
            <v>OBRA:</v>
          </cell>
          <cell r="B9354" t="str">
            <v>ESCUELA 24 DE SEPTIEMBRE</v>
          </cell>
          <cell r="F9354" t="str">
            <v>PRECIOS A:</v>
          </cell>
          <cell r="G9354">
            <v>0</v>
          </cell>
        </row>
        <row r="9355">
          <cell r="A9355" t="str">
            <v>UBICACIÓN:</v>
          </cell>
          <cell r="B9355" t="str">
            <v>DEPARTAMENTO JACHAL</v>
          </cell>
        </row>
        <row r="9356">
          <cell r="A9356" t="str">
            <v>RUBRO:</v>
          </cell>
          <cell r="B9356" t="str">
            <v/>
          </cell>
          <cell r="C9356" t="str">
            <v/>
          </cell>
        </row>
        <row r="9357">
          <cell r="A9357" t="str">
            <v>ITEM:</v>
          </cell>
          <cell r="B9357" t="str">
            <v/>
          </cell>
          <cell r="C9357" t="str">
            <v/>
          </cell>
          <cell r="F9357" t="str">
            <v>UNIDAD:</v>
          </cell>
          <cell r="G9357" t="str">
            <v/>
          </cell>
        </row>
        <row r="9359">
          <cell r="A9359" t="str">
            <v>DATOS REDETERMINACION</v>
          </cell>
          <cell r="C9359" t="str">
            <v>DESIGNACION</v>
          </cell>
          <cell r="D9359" t="str">
            <v>U</v>
          </cell>
          <cell r="E9359" t="str">
            <v>Cantidad</v>
          </cell>
          <cell r="F9359" t="str">
            <v>$ Unitarios</v>
          </cell>
          <cell r="G9359" t="str">
            <v>$ Parcial</v>
          </cell>
        </row>
        <row r="9360">
          <cell r="A9360" t="str">
            <v>CÓDIGO</v>
          </cell>
          <cell r="B9360" t="str">
            <v>DESCRIPCIÓN</v>
          </cell>
        </row>
        <row r="9361">
          <cell r="C9361" t="str">
            <v>A - MATERIALES</v>
          </cell>
        </row>
        <row r="9362">
          <cell r="A9362" t="str">
            <v/>
          </cell>
          <cell r="B9362" t="str">
            <v/>
          </cell>
          <cell r="D9362" t="str">
            <v/>
          </cell>
          <cell r="F9362">
            <v>0</v>
          </cell>
          <cell r="G9362">
            <v>0</v>
          </cell>
        </row>
        <row r="9363">
          <cell r="A9363" t="str">
            <v/>
          </cell>
          <cell r="B9363" t="str">
            <v/>
          </cell>
          <cell r="D9363" t="str">
            <v/>
          </cell>
          <cell r="F9363">
            <v>0</v>
          </cell>
          <cell r="G9363">
            <v>0</v>
          </cell>
        </row>
        <row r="9364">
          <cell r="A9364" t="str">
            <v/>
          </cell>
          <cell r="B9364" t="str">
            <v/>
          </cell>
          <cell r="D9364" t="str">
            <v/>
          </cell>
          <cell r="F9364">
            <v>0</v>
          </cell>
          <cell r="G9364">
            <v>0</v>
          </cell>
        </row>
        <row r="9365">
          <cell r="A9365" t="str">
            <v/>
          </cell>
          <cell r="B9365" t="str">
            <v/>
          </cell>
          <cell r="D9365" t="str">
            <v/>
          </cell>
          <cell r="F9365">
            <v>0</v>
          </cell>
          <cell r="G9365">
            <v>0</v>
          </cell>
        </row>
        <row r="9366">
          <cell r="A9366" t="str">
            <v/>
          </cell>
          <cell r="B9366" t="str">
            <v/>
          </cell>
          <cell r="D9366" t="str">
            <v/>
          </cell>
          <cell r="F9366">
            <v>0</v>
          </cell>
          <cell r="G9366">
            <v>0</v>
          </cell>
        </row>
        <row r="9367">
          <cell r="A9367" t="str">
            <v/>
          </cell>
          <cell r="B9367" t="str">
            <v/>
          </cell>
          <cell r="D9367" t="str">
            <v/>
          </cell>
          <cell r="F9367">
            <v>0</v>
          </cell>
          <cell r="G9367">
            <v>0</v>
          </cell>
        </row>
        <row r="9368">
          <cell r="A9368" t="str">
            <v/>
          </cell>
          <cell r="B9368" t="str">
            <v/>
          </cell>
          <cell r="D9368" t="str">
            <v/>
          </cell>
          <cell r="F9368">
            <v>0</v>
          </cell>
          <cell r="G9368">
            <v>0</v>
          </cell>
        </row>
        <row r="9369">
          <cell r="A9369" t="str">
            <v/>
          </cell>
          <cell r="B9369" t="str">
            <v/>
          </cell>
          <cell r="D9369" t="str">
            <v/>
          </cell>
          <cell r="F9369">
            <v>0</v>
          </cell>
          <cell r="G9369">
            <v>0</v>
          </cell>
        </row>
        <row r="9370">
          <cell r="A9370" t="str">
            <v/>
          </cell>
          <cell r="B9370" t="str">
            <v/>
          </cell>
          <cell r="D9370" t="str">
            <v/>
          </cell>
          <cell r="F9370">
            <v>0</v>
          </cell>
          <cell r="G9370">
            <v>0</v>
          </cell>
        </row>
        <row r="9371">
          <cell r="A9371" t="str">
            <v/>
          </cell>
          <cell r="B9371" t="str">
            <v/>
          </cell>
          <cell r="D9371" t="str">
            <v/>
          </cell>
          <cell r="F9371">
            <v>0</v>
          </cell>
          <cell r="G9371">
            <v>0</v>
          </cell>
        </row>
        <row r="9372">
          <cell r="A9372" t="str">
            <v/>
          </cell>
          <cell r="B9372" t="str">
            <v/>
          </cell>
          <cell r="D9372" t="str">
            <v/>
          </cell>
          <cell r="F9372">
            <v>0</v>
          </cell>
          <cell r="G9372">
            <v>0</v>
          </cell>
        </row>
        <row r="9373">
          <cell r="A9373" t="str">
            <v/>
          </cell>
          <cell r="B9373" t="str">
            <v/>
          </cell>
          <cell r="D9373" t="str">
            <v/>
          </cell>
          <cell r="F9373">
            <v>0</v>
          </cell>
          <cell r="G9373">
            <v>0</v>
          </cell>
        </row>
        <row r="9374">
          <cell r="A9374" t="str">
            <v/>
          </cell>
          <cell r="B9374" t="str">
            <v/>
          </cell>
          <cell r="D9374" t="str">
            <v/>
          </cell>
          <cell r="F9374">
            <v>0</v>
          </cell>
          <cell r="G9374">
            <v>0</v>
          </cell>
        </row>
        <row r="9375">
          <cell r="A9375" t="str">
            <v/>
          </cell>
          <cell r="B9375" t="str">
            <v/>
          </cell>
          <cell r="D9375" t="str">
            <v/>
          </cell>
          <cell r="F9375">
            <v>0</v>
          </cell>
          <cell r="G9375">
            <v>0</v>
          </cell>
        </row>
        <row r="9376">
          <cell r="F9376" t="str">
            <v>Total A</v>
          </cell>
          <cell r="G9376">
            <v>0</v>
          </cell>
        </row>
        <row r="9377">
          <cell r="C9377" t="str">
            <v>B - MANO DE OBRA</v>
          </cell>
        </row>
        <row r="9378">
          <cell r="A9378" t="str">
            <v/>
          </cell>
          <cell r="B9378" t="str">
            <v/>
          </cell>
          <cell r="D9378" t="str">
            <v/>
          </cell>
          <cell r="F9378">
            <v>0</v>
          </cell>
          <cell r="G9378">
            <v>0</v>
          </cell>
        </row>
        <row r="9379">
          <cell r="A9379" t="str">
            <v/>
          </cell>
          <cell r="B9379" t="str">
            <v/>
          </cell>
          <cell r="D9379" t="str">
            <v/>
          </cell>
          <cell r="F9379">
            <v>0</v>
          </cell>
          <cell r="G9379">
            <v>0</v>
          </cell>
        </row>
        <row r="9380">
          <cell r="A9380" t="str">
            <v/>
          </cell>
          <cell r="B9380" t="str">
            <v/>
          </cell>
          <cell r="D9380" t="str">
            <v/>
          </cell>
          <cell r="F9380">
            <v>0</v>
          </cell>
          <cell r="G9380">
            <v>0</v>
          </cell>
        </row>
        <row r="9381">
          <cell r="A9381" t="str">
            <v/>
          </cell>
          <cell r="B9381" t="str">
            <v/>
          </cell>
          <cell r="D9381" t="str">
            <v/>
          </cell>
          <cell r="F9381">
            <v>0</v>
          </cell>
          <cell r="G9381">
            <v>0</v>
          </cell>
        </row>
        <row r="9382">
          <cell r="A9382" t="str">
            <v/>
          </cell>
          <cell r="B9382" t="str">
            <v/>
          </cell>
          <cell r="D9382" t="str">
            <v/>
          </cell>
          <cell r="F9382">
            <v>0</v>
          </cell>
          <cell r="G9382">
            <v>0</v>
          </cell>
        </row>
        <row r="9383">
          <cell r="A9383" t="str">
            <v/>
          </cell>
          <cell r="B9383" t="str">
            <v/>
          </cell>
          <cell r="D9383" t="str">
            <v/>
          </cell>
          <cell r="F9383">
            <v>0</v>
          </cell>
          <cell r="G9383">
            <v>0</v>
          </cell>
        </row>
        <row r="9384">
          <cell r="A9384" t="str">
            <v/>
          </cell>
          <cell r="B9384" t="str">
            <v/>
          </cell>
          <cell r="D9384" t="str">
            <v/>
          </cell>
          <cell r="F9384">
            <v>0</v>
          </cell>
          <cell r="G9384">
            <v>0</v>
          </cell>
        </row>
        <row r="9385">
          <cell r="A9385" t="str">
            <v/>
          </cell>
          <cell r="B9385" t="str">
            <v/>
          </cell>
          <cell r="D9385" t="str">
            <v/>
          </cell>
          <cell r="F9385">
            <v>0</v>
          </cell>
          <cell r="G9385">
            <v>0</v>
          </cell>
        </row>
        <row r="9386">
          <cell r="F9386" t="str">
            <v>Total B</v>
          </cell>
          <cell r="G9386">
            <v>0</v>
          </cell>
        </row>
        <row r="9387">
          <cell r="C9387" t="str">
            <v>C - EQUIPOS</v>
          </cell>
        </row>
        <row r="9388">
          <cell r="A9388" t="str">
            <v/>
          </cell>
          <cell r="B9388" t="str">
            <v/>
          </cell>
          <cell r="D9388" t="str">
            <v/>
          </cell>
          <cell r="F9388">
            <v>0</v>
          </cell>
          <cell r="G9388">
            <v>0</v>
          </cell>
        </row>
        <row r="9389">
          <cell r="A9389" t="str">
            <v/>
          </cell>
          <cell r="B9389" t="str">
            <v/>
          </cell>
          <cell r="D9389" t="str">
            <v/>
          </cell>
          <cell r="F9389">
            <v>0</v>
          </cell>
          <cell r="G9389">
            <v>0</v>
          </cell>
        </row>
        <row r="9390">
          <cell r="A9390" t="str">
            <v/>
          </cell>
          <cell r="B9390" t="str">
            <v/>
          </cell>
          <cell r="D9390" t="str">
            <v/>
          </cell>
          <cell r="F9390">
            <v>0</v>
          </cell>
          <cell r="G9390">
            <v>0</v>
          </cell>
        </row>
        <row r="9391">
          <cell r="A9391" t="str">
            <v/>
          </cell>
          <cell r="B9391" t="str">
            <v/>
          </cell>
          <cell r="D9391" t="str">
            <v/>
          </cell>
          <cell r="F9391">
            <v>0</v>
          </cell>
          <cell r="G9391">
            <v>0</v>
          </cell>
        </row>
        <row r="9392">
          <cell r="A9392" t="str">
            <v/>
          </cell>
          <cell r="B9392" t="str">
            <v/>
          </cell>
          <cell r="D9392" t="str">
            <v/>
          </cell>
          <cell r="F9392">
            <v>0</v>
          </cell>
          <cell r="G9392">
            <v>0</v>
          </cell>
        </row>
        <row r="9393">
          <cell r="A9393" t="str">
            <v/>
          </cell>
          <cell r="B9393" t="str">
            <v/>
          </cell>
          <cell r="D9393" t="str">
            <v/>
          </cell>
          <cell r="F9393">
            <v>0</v>
          </cell>
          <cell r="G9393">
            <v>0</v>
          </cell>
        </row>
        <row r="9394">
          <cell r="A9394" t="str">
            <v/>
          </cell>
          <cell r="B9394" t="str">
            <v/>
          </cell>
          <cell r="D9394" t="str">
            <v/>
          </cell>
          <cell r="F9394">
            <v>0</v>
          </cell>
          <cell r="G9394">
            <v>0</v>
          </cell>
        </row>
        <row r="9395">
          <cell r="A9395" t="str">
            <v/>
          </cell>
          <cell r="B9395" t="str">
            <v/>
          </cell>
          <cell r="D9395" t="str">
            <v/>
          </cell>
          <cell r="F9395">
            <v>0</v>
          </cell>
          <cell r="G9395">
            <v>0</v>
          </cell>
        </row>
        <row r="9396">
          <cell r="A9396" t="str">
            <v/>
          </cell>
          <cell r="B9396" t="str">
            <v/>
          </cell>
          <cell r="D9396" t="str">
            <v/>
          </cell>
          <cell r="F9396">
            <v>0</v>
          </cell>
          <cell r="G9396">
            <v>0</v>
          </cell>
        </row>
        <row r="9397">
          <cell r="F9397" t="str">
            <v>Total C</v>
          </cell>
          <cell r="G9397">
            <v>0</v>
          </cell>
        </row>
        <row r="9399">
          <cell r="A9399" t="str">
            <v/>
          </cell>
          <cell r="B9399" t="str">
            <v/>
          </cell>
          <cell r="D9399" t="str">
            <v>Costo  Neto</v>
          </cell>
          <cell r="F9399" t="str">
            <v>Total D=A+B+C</v>
          </cell>
          <cell r="G9399">
            <v>0</v>
          </cell>
        </row>
        <row r="9401">
          <cell r="A9401" t="str">
            <v>ANALISIS DE PRECIOS</v>
          </cell>
        </row>
        <row r="9402">
          <cell r="A9402" t="str">
            <v>COMITENTE:</v>
          </cell>
          <cell r="B9402" t="str">
            <v>DIRECCIÓN DE INFRAESTRUCTURA ESCOLAR</v>
          </cell>
        </row>
        <row r="9403">
          <cell r="A9403" t="str">
            <v>CONTRATISTA:</v>
          </cell>
          <cell r="B9403">
            <v>0</v>
          </cell>
        </row>
        <row r="9404">
          <cell r="A9404" t="str">
            <v>OBRA:</v>
          </cell>
          <cell r="B9404" t="str">
            <v>ESCUELA 24 DE SEPTIEMBRE</v>
          </cell>
          <cell r="F9404" t="str">
            <v>PRECIOS A:</v>
          </cell>
          <cell r="G9404">
            <v>0</v>
          </cell>
        </row>
        <row r="9405">
          <cell r="A9405" t="str">
            <v>UBICACIÓN:</v>
          </cell>
          <cell r="B9405" t="str">
            <v>DEPARTAMENTO JACHAL</v>
          </cell>
        </row>
        <row r="9406">
          <cell r="A9406" t="str">
            <v>RUBRO:</v>
          </cell>
          <cell r="B9406" t="str">
            <v/>
          </cell>
          <cell r="C9406" t="str">
            <v/>
          </cell>
        </row>
        <row r="9407">
          <cell r="A9407" t="str">
            <v>ITEM:</v>
          </cell>
          <cell r="B9407" t="str">
            <v/>
          </cell>
          <cell r="C9407" t="str">
            <v/>
          </cell>
          <cell r="F9407" t="str">
            <v>UNIDAD:</v>
          </cell>
          <cell r="G9407" t="str">
            <v/>
          </cell>
        </row>
        <row r="9409">
          <cell r="A9409" t="str">
            <v>DATOS REDETERMINACION</v>
          </cell>
          <cell r="C9409" t="str">
            <v>DESIGNACION</v>
          </cell>
          <cell r="D9409" t="str">
            <v>U</v>
          </cell>
          <cell r="E9409" t="str">
            <v>Cantidad</v>
          </cell>
          <cell r="F9409" t="str">
            <v>$ Unitarios</v>
          </cell>
          <cell r="G9409" t="str">
            <v>$ Parcial</v>
          </cell>
        </row>
        <row r="9410">
          <cell r="A9410" t="str">
            <v>CÓDIGO</v>
          </cell>
          <cell r="B9410" t="str">
            <v>DESCRIPCIÓN</v>
          </cell>
        </row>
        <row r="9411">
          <cell r="C9411" t="str">
            <v>A - MATERIALES</v>
          </cell>
        </row>
        <row r="9412">
          <cell r="A9412" t="str">
            <v/>
          </cell>
          <cell r="B9412" t="str">
            <v/>
          </cell>
          <cell r="D9412" t="str">
            <v/>
          </cell>
          <cell r="F9412">
            <v>0</v>
          </cell>
          <cell r="G9412">
            <v>0</v>
          </cell>
        </row>
        <row r="9413">
          <cell r="A9413" t="str">
            <v/>
          </cell>
          <cell r="B9413" t="str">
            <v/>
          </cell>
          <cell r="D9413" t="str">
            <v/>
          </cell>
          <cell r="F9413">
            <v>0</v>
          </cell>
          <cell r="G9413">
            <v>0</v>
          </cell>
        </row>
        <row r="9414">
          <cell r="A9414" t="str">
            <v/>
          </cell>
          <cell r="B9414" t="str">
            <v/>
          </cell>
          <cell r="D9414" t="str">
            <v/>
          </cell>
          <cell r="F9414">
            <v>0</v>
          </cell>
          <cell r="G9414">
            <v>0</v>
          </cell>
        </row>
        <row r="9415">
          <cell r="A9415" t="str">
            <v/>
          </cell>
          <cell r="B9415" t="str">
            <v/>
          </cell>
          <cell r="D9415" t="str">
            <v/>
          </cell>
          <cell r="F9415">
            <v>0</v>
          </cell>
          <cell r="G9415">
            <v>0</v>
          </cell>
        </row>
        <row r="9416">
          <cell r="A9416" t="str">
            <v/>
          </cell>
          <cell r="B9416" t="str">
            <v/>
          </cell>
          <cell r="D9416" t="str">
            <v/>
          </cell>
          <cell r="F9416">
            <v>0</v>
          </cell>
          <cell r="G9416">
            <v>0</v>
          </cell>
        </row>
        <row r="9417">
          <cell r="A9417" t="str">
            <v/>
          </cell>
          <cell r="B9417" t="str">
            <v/>
          </cell>
          <cell r="D9417" t="str">
            <v/>
          </cell>
          <cell r="F9417">
            <v>0</v>
          </cell>
          <cell r="G9417">
            <v>0</v>
          </cell>
        </row>
        <row r="9418">
          <cell r="A9418" t="str">
            <v/>
          </cell>
          <cell r="B9418" t="str">
            <v/>
          </cell>
          <cell r="D9418" t="str">
            <v/>
          </cell>
          <cell r="F9418">
            <v>0</v>
          </cell>
          <cell r="G9418">
            <v>0</v>
          </cell>
        </row>
        <row r="9419">
          <cell r="A9419" t="str">
            <v/>
          </cell>
          <cell r="B9419" t="str">
            <v/>
          </cell>
          <cell r="D9419" t="str">
            <v/>
          </cell>
          <cell r="F9419">
            <v>0</v>
          </cell>
          <cell r="G9419">
            <v>0</v>
          </cell>
        </row>
        <row r="9420">
          <cell r="A9420" t="str">
            <v/>
          </cell>
          <cell r="B9420" t="str">
            <v/>
          </cell>
          <cell r="D9420" t="str">
            <v/>
          </cell>
          <cell r="F9420">
            <v>0</v>
          </cell>
          <cell r="G9420">
            <v>0</v>
          </cell>
        </row>
        <row r="9421">
          <cell r="A9421" t="str">
            <v/>
          </cell>
          <cell r="B9421" t="str">
            <v/>
          </cell>
          <cell r="D9421" t="str">
            <v/>
          </cell>
          <cell r="F9421">
            <v>0</v>
          </cell>
          <cell r="G9421">
            <v>0</v>
          </cell>
        </row>
        <row r="9422">
          <cell r="A9422" t="str">
            <v/>
          </cell>
          <cell r="B9422" t="str">
            <v/>
          </cell>
          <cell r="D9422" t="str">
            <v/>
          </cell>
          <cell r="F9422">
            <v>0</v>
          </cell>
          <cell r="G9422">
            <v>0</v>
          </cell>
        </row>
        <row r="9423">
          <cell r="A9423" t="str">
            <v/>
          </cell>
          <cell r="B9423" t="str">
            <v/>
          </cell>
          <cell r="D9423" t="str">
            <v/>
          </cell>
          <cell r="F9423">
            <v>0</v>
          </cell>
          <cell r="G9423">
            <v>0</v>
          </cell>
        </row>
        <row r="9424">
          <cell r="A9424" t="str">
            <v/>
          </cell>
          <cell r="B9424" t="str">
            <v/>
          </cell>
          <cell r="D9424" t="str">
            <v/>
          </cell>
          <cell r="F9424">
            <v>0</v>
          </cell>
          <cell r="G9424">
            <v>0</v>
          </cell>
        </row>
        <row r="9425">
          <cell r="A9425" t="str">
            <v/>
          </cell>
          <cell r="B9425" t="str">
            <v/>
          </cell>
          <cell r="D9425" t="str">
            <v/>
          </cell>
          <cell r="F9425">
            <v>0</v>
          </cell>
          <cell r="G9425">
            <v>0</v>
          </cell>
        </row>
        <row r="9426">
          <cell r="F9426" t="str">
            <v>Total A</v>
          </cell>
          <cell r="G9426">
            <v>0</v>
          </cell>
        </row>
        <row r="9427">
          <cell r="C9427" t="str">
            <v>B - MANO DE OBRA</v>
          </cell>
        </row>
        <row r="9428">
          <cell r="A9428" t="str">
            <v/>
          </cell>
          <cell r="B9428" t="str">
            <v/>
          </cell>
          <cell r="D9428" t="str">
            <v/>
          </cell>
          <cell r="F9428">
            <v>0</v>
          </cell>
          <cell r="G9428">
            <v>0</v>
          </cell>
        </row>
        <row r="9429">
          <cell r="A9429" t="str">
            <v/>
          </cell>
          <cell r="B9429" t="str">
            <v/>
          </cell>
          <cell r="D9429" t="str">
            <v/>
          </cell>
          <cell r="F9429">
            <v>0</v>
          </cell>
          <cell r="G9429">
            <v>0</v>
          </cell>
        </row>
        <row r="9430">
          <cell r="A9430" t="str">
            <v/>
          </cell>
          <cell r="B9430" t="str">
            <v/>
          </cell>
          <cell r="D9430" t="str">
            <v/>
          </cell>
          <cell r="F9430">
            <v>0</v>
          </cell>
          <cell r="G9430">
            <v>0</v>
          </cell>
        </row>
        <row r="9431">
          <cell r="A9431" t="str">
            <v/>
          </cell>
          <cell r="B9431" t="str">
            <v/>
          </cell>
          <cell r="D9431" t="str">
            <v/>
          </cell>
          <cell r="F9431">
            <v>0</v>
          </cell>
          <cell r="G9431">
            <v>0</v>
          </cell>
        </row>
        <row r="9432">
          <cell r="A9432" t="str">
            <v/>
          </cell>
          <cell r="B9432" t="str">
            <v/>
          </cell>
          <cell r="D9432" t="str">
            <v/>
          </cell>
          <cell r="F9432">
            <v>0</v>
          </cell>
          <cell r="G9432">
            <v>0</v>
          </cell>
        </row>
        <row r="9433">
          <cell r="A9433" t="str">
            <v/>
          </cell>
          <cell r="B9433" t="str">
            <v/>
          </cell>
          <cell r="D9433" t="str">
            <v/>
          </cell>
          <cell r="F9433">
            <v>0</v>
          </cell>
          <cell r="G9433">
            <v>0</v>
          </cell>
        </row>
        <row r="9434">
          <cell r="A9434" t="str">
            <v/>
          </cell>
          <cell r="B9434" t="str">
            <v/>
          </cell>
          <cell r="D9434" t="str">
            <v/>
          </cell>
          <cell r="F9434">
            <v>0</v>
          </cell>
          <cell r="G9434">
            <v>0</v>
          </cell>
        </row>
        <row r="9435">
          <cell r="A9435" t="str">
            <v/>
          </cell>
          <cell r="B9435" t="str">
            <v/>
          </cell>
          <cell r="D9435" t="str">
            <v/>
          </cell>
          <cell r="F9435">
            <v>0</v>
          </cell>
          <cell r="G9435">
            <v>0</v>
          </cell>
        </row>
        <row r="9436">
          <cell r="F9436" t="str">
            <v>Total B</v>
          </cell>
          <cell r="G9436">
            <v>0</v>
          </cell>
        </row>
        <row r="9437">
          <cell r="C9437" t="str">
            <v>C - EQUIPOS</v>
          </cell>
        </row>
        <row r="9438">
          <cell r="A9438" t="str">
            <v/>
          </cell>
          <cell r="B9438" t="str">
            <v/>
          </cell>
          <cell r="D9438" t="str">
            <v/>
          </cell>
          <cell r="F9438">
            <v>0</v>
          </cell>
          <cell r="G9438">
            <v>0</v>
          </cell>
        </row>
        <row r="9439">
          <cell r="A9439" t="str">
            <v/>
          </cell>
          <cell r="B9439" t="str">
            <v/>
          </cell>
          <cell r="D9439" t="str">
            <v/>
          </cell>
          <cell r="F9439">
            <v>0</v>
          </cell>
          <cell r="G9439">
            <v>0</v>
          </cell>
        </row>
        <row r="9440">
          <cell r="A9440" t="str">
            <v/>
          </cell>
          <cell r="B9440" t="str">
            <v/>
          </cell>
          <cell r="D9440" t="str">
            <v/>
          </cell>
          <cell r="F9440">
            <v>0</v>
          </cell>
          <cell r="G9440">
            <v>0</v>
          </cell>
        </row>
        <row r="9441">
          <cell r="A9441" t="str">
            <v/>
          </cell>
          <cell r="B9441" t="str">
            <v/>
          </cell>
          <cell r="D9441" t="str">
            <v/>
          </cell>
          <cell r="F9441">
            <v>0</v>
          </cell>
          <cell r="G9441">
            <v>0</v>
          </cell>
        </row>
        <row r="9442">
          <cell r="A9442" t="str">
            <v/>
          </cell>
          <cell r="B9442" t="str">
            <v/>
          </cell>
          <cell r="D9442" t="str">
            <v/>
          </cell>
          <cell r="F9442">
            <v>0</v>
          </cell>
          <cell r="G9442">
            <v>0</v>
          </cell>
        </row>
        <row r="9443">
          <cell r="A9443" t="str">
            <v/>
          </cell>
          <cell r="B9443" t="str">
            <v/>
          </cell>
          <cell r="D9443" t="str">
            <v/>
          </cell>
          <cell r="F9443">
            <v>0</v>
          </cell>
          <cell r="G9443">
            <v>0</v>
          </cell>
        </row>
        <row r="9444">
          <cell r="A9444" t="str">
            <v/>
          </cell>
          <cell r="B9444" t="str">
            <v/>
          </cell>
          <cell r="D9444" t="str">
            <v/>
          </cell>
          <cell r="F9444">
            <v>0</v>
          </cell>
          <cell r="G9444">
            <v>0</v>
          </cell>
        </row>
        <row r="9445">
          <cell r="A9445" t="str">
            <v/>
          </cell>
          <cell r="B9445" t="str">
            <v/>
          </cell>
          <cell r="D9445" t="str">
            <v/>
          </cell>
          <cell r="F9445">
            <v>0</v>
          </cell>
          <cell r="G9445">
            <v>0</v>
          </cell>
        </row>
        <row r="9446">
          <cell r="A9446" t="str">
            <v/>
          </cell>
          <cell r="B9446" t="str">
            <v/>
          </cell>
          <cell r="D9446" t="str">
            <v/>
          </cell>
          <cell r="F9446">
            <v>0</v>
          </cell>
          <cell r="G9446">
            <v>0</v>
          </cell>
        </row>
        <row r="9447">
          <cell r="F9447" t="str">
            <v>Total C</v>
          </cell>
          <cell r="G9447">
            <v>0</v>
          </cell>
        </row>
        <row r="9449">
          <cell r="A9449" t="str">
            <v/>
          </cell>
          <cell r="B9449" t="str">
            <v/>
          </cell>
          <cell r="D9449" t="str">
            <v>Costo  Neto</v>
          </cell>
          <cell r="F9449" t="str">
            <v>Total D=A+B+C</v>
          </cell>
          <cell r="G9449">
            <v>0</v>
          </cell>
        </row>
        <row r="9451">
          <cell r="A9451" t="str">
            <v>ANALISIS DE PRECIOS</v>
          </cell>
        </row>
        <row r="9452">
          <cell r="A9452" t="str">
            <v>COMITENTE:</v>
          </cell>
          <cell r="B9452" t="str">
            <v>DIRECCIÓN DE INFRAESTRUCTURA ESCOLAR</v>
          </cell>
        </row>
        <row r="9453">
          <cell r="A9453" t="str">
            <v>CONTRATISTA:</v>
          </cell>
          <cell r="B9453">
            <v>0</v>
          </cell>
        </row>
        <row r="9454">
          <cell r="A9454" t="str">
            <v>OBRA:</v>
          </cell>
          <cell r="B9454" t="str">
            <v>ESCUELA 24 DE SEPTIEMBRE</v>
          </cell>
          <cell r="F9454" t="str">
            <v>PRECIOS A:</v>
          </cell>
          <cell r="G9454">
            <v>0</v>
          </cell>
        </row>
        <row r="9455">
          <cell r="A9455" t="str">
            <v>UBICACIÓN:</v>
          </cell>
          <cell r="B9455" t="str">
            <v>DEPARTAMENTO JACHAL</v>
          </cell>
        </row>
        <row r="9456">
          <cell r="A9456" t="str">
            <v>RUBRO:</v>
          </cell>
          <cell r="B9456" t="str">
            <v/>
          </cell>
          <cell r="C9456" t="str">
            <v/>
          </cell>
        </row>
        <row r="9457">
          <cell r="A9457" t="str">
            <v>ITEM:</v>
          </cell>
          <cell r="B9457" t="str">
            <v/>
          </cell>
          <cell r="C9457" t="str">
            <v/>
          </cell>
          <cell r="F9457" t="str">
            <v>UNIDAD:</v>
          </cell>
          <cell r="G9457" t="str">
            <v/>
          </cell>
        </row>
        <row r="9459">
          <cell r="A9459" t="str">
            <v>DATOS REDETERMINACION</v>
          </cell>
          <cell r="C9459" t="str">
            <v>DESIGNACION</v>
          </cell>
          <cell r="D9459" t="str">
            <v>U</v>
          </cell>
          <cell r="E9459" t="str">
            <v>Cantidad</v>
          </cell>
          <cell r="F9459" t="str">
            <v>$ Unitarios</v>
          </cell>
          <cell r="G9459" t="str">
            <v>$ Parcial</v>
          </cell>
        </row>
        <row r="9460">
          <cell r="A9460" t="str">
            <v>CÓDIGO</v>
          </cell>
          <cell r="B9460" t="str">
            <v>DESCRIPCIÓN</v>
          </cell>
        </row>
        <row r="9461">
          <cell r="C9461" t="str">
            <v>A - MATERIALES</v>
          </cell>
        </row>
        <row r="9462">
          <cell r="A9462" t="str">
            <v/>
          </cell>
          <cell r="B9462" t="str">
            <v/>
          </cell>
          <cell r="D9462" t="str">
            <v/>
          </cell>
          <cell r="F9462">
            <v>0</v>
          </cell>
          <cell r="G9462">
            <v>0</v>
          </cell>
        </row>
        <row r="9463">
          <cell r="A9463" t="str">
            <v/>
          </cell>
          <cell r="B9463" t="str">
            <v/>
          </cell>
          <cell r="D9463" t="str">
            <v/>
          </cell>
          <cell r="F9463">
            <v>0</v>
          </cell>
          <cell r="G9463">
            <v>0</v>
          </cell>
        </row>
        <row r="9464">
          <cell r="A9464" t="str">
            <v/>
          </cell>
          <cell r="B9464" t="str">
            <v/>
          </cell>
          <cell r="D9464" t="str">
            <v/>
          </cell>
          <cell r="F9464">
            <v>0</v>
          </cell>
          <cell r="G9464">
            <v>0</v>
          </cell>
        </row>
        <row r="9465">
          <cell r="A9465" t="str">
            <v/>
          </cell>
          <cell r="B9465" t="str">
            <v/>
          </cell>
          <cell r="D9465" t="str">
            <v/>
          </cell>
          <cell r="F9465">
            <v>0</v>
          </cell>
          <cell r="G9465">
            <v>0</v>
          </cell>
        </row>
        <row r="9466">
          <cell r="A9466" t="str">
            <v/>
          </cell>
          <cell r="B9466" t="str">
            <v/>
          </cell>
          <cell r="D9466" t="str">
            <v/>
          </cell>
          <cell r="F9466">
            <v>0</v>
          </cell>
          <cell r="G9466">
            <v>0</v>
          </cell>
        </row>
        <row r="9467">
          <cell r="A9467" t="str">
            <v/>
          </cell>
          <cell r="B9467" t="str">
            <v/>
          </cell>
          <cell r="D9467" t="str">
            <v/>
          </cell>
          <cell r="F9467">
            <v>0</v>
          </cell>
          <cell r="G9467">
            <v>0</v>
          </cell>
        </row>
        <row r="9468">
          <cell r="A9468" t="str">
            <v/>
          </cell>
          <cell r="B9468" t="str">
            <v/>
          </cell>
          <cell r="D9468" t="str">
            <v/>
          </cell>
          <cell r="F9468">
            <v>0</v>
          </cell>
          <cell r="G9468">
            <v>0</v>
          </cell>
        </row>
        <row r="9469">
          <cell r="A9469" t="str">
            <v/>
          </cell>
          <cell r="B9469" t="str">
            <v/>
          </cell>
          <cell r="D9469" t="str">
            <v/>
          </cell>
          <cell r="F9469">
            <v>0</v>
          </cell>
          <cell r="G9469">
            <v>0</v>
          </cell>
        </row>
        <row r="9470">
          <cell r="A9470" t="str">
            <v/>
          </cell>
          <cell r="B9470" t="str">
            <v/>
          </cell>
          <cell r="D9470" t="str">
            <v/>
          </cell>
          <cell r="F9470">
            <v>0</v>
          </cell>
          <cell r="G9470">
            <v>0</v>
          </cell>
        </row>
        <row r="9471">
          <cell r="A9471" t="str">
            <v/>
          </cell>
          <cell r="B9471" t="str">
            <v/>
          </cell>
          <cell r="D9471" t="str">
            <v/>
          </cell>
          <cell r="F9471">
            <v>0</v>
          </cell>
          <cell r="G9471">
            <v>0</v>
          </cell>
        </row>
        <row r="9472">
          <cell r="A9472" t="str">
            <v/>
          </cell>
          <cell r="B9472" t="str">
            <v/>
          </cell>
          <cell r="D9472" t="str">
            <v/>
          </cell>
          <cell r="F9472">
            <v>0</v>
          </cell>
          <cell r="G9472">
            <v>0</v>
          </cell>
        </row>
        <row r="9473">
          <cell r="A9473" t="str">
            <v/>
          </cell>
          <cell r="B9473" t="str">
            <v/>
          </cell>
          <cell r="D9473" t="str">
            <v/>
          </cell>
          <cell r="F9473">
            <v>0</v>
          </cell>
          <cell r="G9473">
            <v>0</v>
          </cell>
        </row>
        <row r="9474">
          <cell r="A9474" t="str">
            <v/>
          </cell>
          <cell r="B9474" t="str">
            <v/>
          </cell>
          <cell r="D9474" t="str">
            <v/>
          </cell>
          <cell r="F9474">
            <v>0</v>
          </cell>
          <cell r="G9474">
            <v>0</v>
          </cell>
        </row>
        <row r="9475">
          <cell r="A9475" t="str">
            <v/>
          </cell>
          <cell r="B9475" t="str">
            <v/>
          </cell>
          <cell r="D9475" t="str">
            <v/>
          </cell>
          <cell r="F9475">
            <v>0</v>
          </cell>
          <cell r="G9475">
            <v>0</v>
          </cell>
        </row>
        <row r="9476">
          <cell r="F9476" t="str">
            <v>Total A</v>
          </cell>
          <cell r="G9476">
            <v>0</v>
          </cell>
        </row>
        <row r="9477">
          <cell r="C9477" t="str">
            <v>B - MANO DE OBRA</v>
          </cell>
        </row>
        <row r="9478">
          <cell r="A9478" t="str">
            <v/>
          </cell>
          <cell r="B9478" t="str">
            <v/>
          </cell>
          <cell r="D9478" t="str">
            <v/>
          </cell>
          <cell r="F9478">
            <v>0</v>
          </cell>
          <cell r="G9478">
            <v>0</v>
          </cell>
        </row>
        <row r="9479">
          <cell r="A9479" t="str">
            <v/>
          </cell>
          <cell r="B9479" t="str">
            <v/>
          </cell>
          <cell r="D9479" t="str">
            <v/>
          </cell>
          <cell r="F9479">
            <v>0</v>
          </cell>
          <cell r="G9479">
            <v>0</v>
          </cell>
        </row>
        <row r="9480">
          <cell r="A9480" t="str">
            <v/>
          </cell>
          <cell r="B9480" t="str">
            <v/>
          </cell>
          <cell r="D9480" t="str">
            <v/>
          </cell>
          <cell r="F9480">
            <v>0</v>
          </cell>
          <cell r="G9480">
            <v>0</v>
          </cell>
        </row>
        <row r="9481">
          <cell r="A9481" t="str">
            <v/>
          </cell>
          <cell r="B9481" t="str">
            <v/>
          </cell>
          <cell r="D9481" t="str">
            <v/>
          </cell>
          <cell r="F9481">
            <v>0</v>
          </cell>
          <cell r="G9481">
            <v>0</v>
          </cell>
        </row>
        <row r="9482">
          <cell r="A9482" t="str">
            <v/>
          </cell>
          <cell r="B9482" t="str">
            <v/>
          </cell>
          <cell r="D9482" t="str">
            <v/>
          </cell>
          <cell r="F9482">
            <v>0</v>
          </cell>
          <cell r="G9482">
            <v>0</v>
          </cell>
        </row>
        <row r="9483">
          <cell r="A9483" t="str">
            <v/>
          </cell>
          <cell r="B9483" t="str">
            <v/>
          </cell>
          <cell r="D9483" t="str">
            <v/>
          </cell>
          <cell r="F9483">
            <v>0</v>
          </cell>
          <cell r="G9483">
            <v>0</v>
          </cell>
        </row>
        <row r="9484">
          <cell r="A9484" t="str">
            <v/>
          </cell>
          <cell r="B9484" t="str">
            <v/>
          </cell>
          <cell r="D9484" t="str">
            <v/>
          </cell>
          <cell r="F9484">
            <v>0</v>
          </cell>
          <cell r="G9484">
            <v>0</v>
          </cell>
        </row>
        <row r="9485">
          <cell r="A9485" t="str">
            <v/>
          </cell>
          <cell r="B9485" t="str">
            <v/>
          </cell>
          <cell r="D9485" t="str">
            <v/>
          </cell>
          <cell r="F9485">
            <v>0</v>
          </cell>
          <cell r="G9485">
            <v>0</v>
          </cell>
        </row>
        <row r="9486">
          <cell r="F9486" t="str">
            <v>Total B</v>
          </cell>
          <cell r="G9486">
            <v>0</v>
          </cell>
        </row>
        <row r="9487">
          <cell r="C9487" t="str">
            <v>C - EQUIPOS</v>
          </cell>
        </row>
        <row r="9488">
          <cell r="A9488" t="str">
            <v/>
          </cell>
          <cell r="B9488" t="str">
            <v/>
          </cell>
          <cell r="D9488" t="str">
            <v/>
          </cell>
          <cell r="F9488">
            <v>0</v>
          </cell>
          <cell r="G9488">
            <v>0</v>
          </cell>
        </row>
        <row r="9489">
          <cell r="A9489" t="str">
            <v/>
          </cell>
          <cell r="B9489" t="str">
            <v/>
          </cell>
          <cell r="D9489" t="str">
            <v/>
          </cell>
          <cell r="F9489">
            <v>0</v>
          </cell>
          <cell r="G9489">
            <v>0</v>
          </cell>
        </row>
        <row r="9490">
          <cell r="A9490" t="str">
            <v/>
          </cell>
          <cell r="B9490" t="str">
            <v/>
          </cell>
          <cell r="D9490" t="str">
            <v/>
          </cell>
          <cell r="F9490">
            <v>0</v>
          </cell>
          <cell r="G9490">
            <v>0</v>
          </cell>
        </row>
        <row r="9491">
          <cell r="A9491" t="str">
            <v/>
          </cell>
          <cell r="B9491" t="str">
            <v/>
          </cell>
          <cell r="D9491" t="str">
            <v/>
          </cell>
          <cell r="F9491">
            <v>0</v>
          </cell>
          <cell r="G9491">
            <v>0</v>
          </cell>
        </row>
        <row r="9492">
          <cell r="A9492" t="str">
            <v/>
          </cell>
          <cell r="B9492" t="str">
            <v/>
          </cell>
          <cell r="D9492" t="str">
            <v/>
          </cell>
          <cell r="F9492">
            <v>0</v>
          </cell>
          <cell r="G9492">
            <v>0</v>
          </cell>
        </row>
        <row r="9493">
          <cell r="A9493" t="str">
            <v/>
          </cell>
          <cell r="B9493" t="str">
            <v/>
          </cell>
          <cell r="D9493" t="str">
            <v/>
          </cell>
          <cell r="F9493">
            <v>0</v>
          </cell>
          <cell r="G9493">
            <v>0</v>
          </cell>
        </row>
        <row r="9494">
          <cell r="A9494" t="str">
            <v/>
          </cell>
          <cell r="B9494" t="str">
            <v/>
          </cell>
          <cell r="D9494" t="str">
            <v/>
          </cell>
          <cell r="F9494">
            <v>0</v>
          </cell>
          <cell r="G9494">
            <v>0</v>
          </cell>
        </row>
        <row r="9495">
          <cell r="A9495" t="str">
            <v/>
          </cell>
          <cell r="B9495" t="str">
            <v/>
          </cell>
          <cell r="D9495" t="str">
            <v/>
          </cell>
          <cell r="F9495">
            <v>0</v>
          </cell>
          <cell r="G9495">
            <v>0</v>
          </cell>
        </row>
        <row r="9496">
          <cell r="A9496" t="str">
            <v/>
          </cell>
          <cell r="B9496" t="str">
            <v/>
          </cell>
          <cell r="D9496" t="str">
            <v/>
          </cell>
          <cell r="F9496">
            <v>0</v>
          </cell>
          <cell r="G9496">
            <v>0</v>
          </cell>
        </row>
        <row r="9497">
          <cell r="F9497" t="str">
            <v>Total C</v>
          </cell>
          <cell r="G9497">
            <v>0</v>
          </cell>
        </row>
        <row r="9499">
          <cell r="A9499" t="str">
            <v/>
          </cell>
          <cell r="B9499" t="str">
            <v/>
          </cell>
          <cell r="D9499" t="str">
            <v>Costo  Neto</v>
          </cell>
          <cell r="F9499" t="str">
            <v>Total D=A+B+C</v>
          </cell>
          <cell r="G9499">
            <v>0</v>
          </cell>
        </row>
        <row r="9501">
          <cell r="A9501" t="str">
            <v>ANALISIS DE PRECIOS</v>
          </cell>
        </row>
        <row r="9502">
          <cell r="A9502" t="str">
            <v>COMITENTE:</v>
          </cell>
          <cell r="B9502" t="str">
            <v>DIRECCIÓN DE INFRAESTRUCTURA ESCOLAR</v>
          </cell>
        </row>
        <row r="9503">
          <cell r="A9503" t="str">
            <v>CONTRATISTA:</v>
          </cell>
          <cell r="B9503">
            <v>0</v>
          </cell>
        </row>
        <row r="9504">
          <cell r="A9504" t="str">
            <v>OBRA:</v>
          </cell>
          <cell r="B9504" t="str">
            <v>ESCUELA 24 DE SEPTIEMBRE</v>
          </cell>
          <cell r="F9504" t="str">
            <v>PRECIOS A:</v>
          </cell>
          <cell r="G9504">
            <v>0</v>
          </cell>
        </row>
        <row r="9505">
          <cell r="A9505" t="str">
            <v>UBICACIÓN:</v>
          </cell>
          <cell r="B9505" t="str">
            <v>DEPARTAMENTO JACHAL</v>
          </cell>
        </row>
        <row r="9506">
          <cell r="A9506" t="str">
            <v>RUBRO:</v>
          </cell>
          <cell r="B9506" t="str">
            <v/>
          </cell>
          <cell r="C9506" t="str">
            <v/>
          </cell>
        </row>
        <row r="9507">
          <cell r="A9507" t="str">
            <v>ITEM:</v>
          </cell>
          <cell r="B9507" t="str">
            <v/>
          </cell>
          <cell r="C9507" t="str">
            <v/>
          </cell>
          <cell r="F9507" t="str">
            <v>UNIDAD:</v>
          </cell>
          <cell r="G9507" t="str">
            <v/>
          </cell>
        </row>
        <row r="9509">
          <cell r="A9509" t="str">
            <v>DATOS REDETERMINACION</v>
          </cell>
          <cell r="C9509" t="str">
            <v>DESIGNACION</v>
          </cell>
          <cell r="D9509" t="str">
            <v>U</v>
          </cell>
          <cell r="E9509" t="str">
            <v>Cantidad</v>
          </cell>
          <cell r="F9509" t="str">
            <v>$ Unitarios</v>
          </cell>
          <cell r="G9509" t="str">
            <v>$ Parcial</v>
          </cell>
        </row>
        <row r="9510">
          <cell r="A9510" t="str">
            <v>CÓDIGO</v>
          </cell>
          <cell r="B9510" t="str">
            <v>DESCRIPCIÓN</v>
          </cell>
        </row>
        <row r="9511">
          <cell r="C9511" t="str">
            <v>A - MATERIALES</v>
          </cell>
        </row>
        <row r="9512">
          <cell r="A9512" t="str">
            <v/>
          </cell>
          <cell r="B9512" t="str">
            <v/>
          </cell>
          <cell r="D9512" t="str">
            <v/>
          </cell>
          <cell r="F9512">
            <v>0</v>
          </cell>
          <cell r="G9512">
            <v>0</v>
          </cell>
        </row>
        <row r="9513">
          <cell r="A9513" t="str">
            <v/>
          </cell>
          <cell r="B9513" t="str">
            <v/>
          </cell>
          <cell r="D9513" t="str">
            <v/>
          </cell>
          <cell r="F9513">
            <v>0</v>
          </cell>
          <cell r="G9513">
            <v>0</v>
          </cell>
        </row>
        <row r="9514">
          <cell r="A9514" t="str">
            <v/>
          </cell>
          <cell r="B9514" t="str">
            <v/>
          </cell>
          <cell r="D9514" t="str">
            <v/>
          </cell>
          <cell r="F9514">
            <v>0</v>
          </cell>
          <cell r="G9514">
            <v>0</v>
          </cell>
        </row>
        <row r="9515">
          <cell r="A9515" t="str">
            <v/>
          </cell>
          <cell r="B9515" t="str">
            <v/>
          </cell>
          <cell r="D9515" t="str">
            <v/>
          </cell>
          <cell r="F9515">
            <v>0</v>
          </cell>
          <cell r="G9515">
            <v>0</v>
          </cell>
        </row>
        <row r="9516">
          <cell r="A9516" t="str">
            <v/>
          </cell>
          <cell r="B9516" t="str">
            <v/>
          </cell>
          <cell r="D9516" t="str">
            <v/>
          </cell>
          <cell r="F9516">
            <v>0</v>
          </cell>
          <cell r="G9516">
            <v>0</v>
          </cell>
        </row>
        <row r="9517">
          <cell r="A9517" t="str">
            <v/>
          </cell>
          <cell r="B9517" t="str">
            <v/>
          </cell>
          <cell r="D9517" t="str">
            <v/>
          </cell>
          <cell r="F9517">
            <v>0</v>
          </cell>
          <cell r="G9517">
            <v>0</v>
          </cell>
        </row>
        <row r="9518">
          <cell r="A9518" t="str">
            <v/>
          </cell>
          <cell r="B9518" t="str">
            <v/>
          </cell>
          <cell r="D9518" t="str">
            <v/>
          </cell>
          <cell r="F9518">
            <v>0</v>
          </cell>
          <cell r="G9518">
            <v>0</v>
          </cell>
        </row>
        <row r="9519">
          <cell r="A9519" t="str">
            <v/>
          </cell>
          <cell r="B9519" t="str">
            <v/>
          </cell>
          <cell r="D9519" t="str">
            <v/>
          </cell>
          <cell r="F9519">
            <v>0</v>
          </cell>
          <cell r="G9519">
            <v>0</v>
          </cell>
        </row>
        <row r="9520">
          <cell r="A9520" t="str">
            <v/>
          </cell>
          <cell r="B9520" t="str">
            <v/>
          </cell>
          <cell r="D9520" t="str">
            <v/>
          </cell>
          <cell r="F9520">
            <v>0</v>
          </cell>
          <cell r="G9520">
            <v>0</v>
          </cell>
        </row>
        <row r="9521">
          <cell r="A9521" t="str">
            <v/>
          </cell>
          <cell r="B9521" t="str">
            <v/>
          </cell>
          <cell r="D9521" t="str">
            <v/>
          </cell>
          <cell r="F9521">
            <v>0</v>
          </cell>
          <cell r="G9521">
            <v>0</v>
          </cell>
        </row>
        <row r="9522">
          <cell r="A9522" t="str">
            <v/>
          </cell>
          <cell r="B9522" t="str">
            <v/>
          </cell>
          <cell r="D9522" t="str">
            <v/>
          </cell>
          <cell r="F9522">
            <v>0</v>
          </cell>
          <cell r="G9522">
            <v>0</v>
          </cell>
        </row>
        <row r="9523">
          <cell r="A9523" t="str">
            <v/>
          </cell>
          <cell r="B9523" t="str">
            <v/>
          </cell>
          <cell r="D9523" t="str">
            <v/>
          </cell>
          <cell r="F9523">
            <v>0</v>
          </cell>
          <cell r="G9523">
            <v>0</v>
          </cell>
        </row>
        <row r="9524">
          <cell r="A9524" t="str">
            <v/>
          </cell>
          <cell r="B9524" t="str">
            <v/>
          </cell>
          <cell r="D9524" t="str">
            <v/>
          </cell>
          <cell r="F9524">
            <v>0</v>
          </cell>
          <cell r="G9524">
            <v>0</v>
          </cell>
        </row>
        <row r="9525">
          <cell r="A9525" t="str">
            <v/>
          </cell>
          <cell r="B9525" t="str">
            <v/>
          </cell>
          <cell r="D9525" t="str">
            <v/>
          </cell>
          <cell r="F9525">
            <v>0</v>
          </cell>
          <cell r="G9525">
            <v>0</v>
          </cell>
        </row>
        <row r="9526">
          <cell r="F9526" t="str">
            <v>Total A</v>
          </cell>
          <cell r="G9526">
            <v>0</v>
          </cell>
        </row>
        <row r="9527">
          <cell r="C9527" t="str">
            <v>B - MANO DE OBRA</v>
          </cell>
        </row>
        <row r="9528">
          <cell r="A9528" t="str">
            <v/>
          </cell>
          <cell r="B9528" t="str">
            <v/>
          </cell>
          <cell r="D9528" t="str">
            <v/>
          </cell>
          <cell r="F9528">
            <v>0</v>
          </cell>
          <cell r="G9528">
            <v>0</v>
          </cell>
        </row>
        <row r="9529">
          <cell r="A9529" t="str">
            <v/>
          </cell>
          <cell r="B9529" t="str">
            <v/>
          </cell>
          <cell r="D9529" t="str">
            <v/>
          </cell>
          <cell r="F9529">
            <v>0</v>
          </cell>
          <cell r="G9529">
            <v>0</v>
          </cell>
        </row>
        <row r="9530">
          <cell r="A9530" t="str">
            <v/>
          </cell>
          <cell r="B9530" t="str">
            <v/>
          </cell>
          <cell r="D9530" t="str">
            <v/>
          </cell>
          <cell r="F9530">
            <v>0</v>
          </cell>
          <cell r="G9530">
            <v>0</v>
          </cell>
        </row>
        <row r="9531">
          <cell r="A9531" t="str">
            <v/>
          </cell>
          <cell r="B9531" t="str">
            <v/>
          </cell>
          <cell r="D9531" t="str">
            <v/>
          </cell>
          <cell r="F9531">
            <v>0</v>
          </cell>
          <cell r="G9531">
            <v>0</v>
          </cell>
        </row>
        <row r="9532">
          <cell r="A9532" t="str">
            <v/>
          </cell>
          <cell r="B9532" t="str">
            <v/>
          </cell>
          <cell r="D9532" t="str">
            <v/>
          </cell>
          <cell r="F9532">
            <v>0</v>
          </cell>
          <cell r="G9532">
            <v>0</v>
          </cell>
        </row>
        <row r="9533">
          <cell r="A9533" t="str">
            <v/>
          </cell>
          <cell r="B9533" t="str">
            <v/>
          </cell>
          <cell r="D9533" t="str">
            <v/>
          </cell>
          <cell r="F9533">
            <v>0</v>
          </cell>
          <cell r="G9533">
            <v>0</v>
          </cell>
        </row>
        <row r="9534">
          <cell r="A9534" t="str">
            <v/>
          </cell>
          <cell r="B9534" t="str">
            <v/>
          </cell>
          <cell r="D9534" t="str">
            <v/>
          </cell>
          <cell r="F9534">
            <v>0</v>
          </cell>
          <cell r="G9534">
            <v>0</v>
          </cell>
        </row>
        <row r="9535">
          <cell r="A9535" t="str">
            <v/>
          </cell>
          <cell r="B9535" t="str">
            <v/>
          </cell>
          <cell r="D9535" t="str">
            <v/>
          </cell>
          <cell r="F9535">
            <v>0</v>
          </cell>
          <cell r="G9535">
            <v>0</v>
          </cell>
        </row>
        <row r="9536">
          <cell r="F9536" t="str">
            <v>Total B</v>
          </cell>
          <cell r="G9536">
            <v>0</v>
          </cell>
        </row>
        <row r="9537">
          <cell r="C9537" t="str">
            <v>C - EQUIPOS</v>
          </cell>
        </row>
        <row r="9538">
          <cell r="A9538" t="str">
            <v/>
          </cell>
          <cell r="B9538" t="str">
            <v/>
          </cell>
          <cell r="D9538" t="str">
            <v/>
          </cell>
          <cell r="F9538">
            <v>0</v>
          </cell>
          <cell r="G9538">
            <v>0</v>
          </cell>
        </row>
        <row r="9539">
          <cell r="A9539" t="str">
            <v/>
          </cell>
          <cell r="B9539" t="str">
            <v/>
          </cell>
          <cell r="D9539" t="str">
            <v/>
          </cell>
          <cell r="F9539">
            <v>0</v>
          </cell>
          <cell r="G9539">
            <v>0</v>
          </cell>
        </row>
        <row r="9540">
          <cell r="A9540" t="str">
            <v/>
          </cell>
          <cell r="B9540" t="str">
            <v/>
          </cell>
          <cell r="D9540" t="str">
            <v/>
          </cell>
          <cell r="F9540">
            <v>0</v>
          </cell>
          <cell r="G9540">
            <v>0</v>
          </cell>
        </row>
        <row r="9541">
          <cell r="A9541" t="str">
            <v/>
          </cell>
          <cell r="B9541" t="str">
            <v/>
          </cell>
          <cell r="D9541" t="str">
            <v/>
          </cell>
          <cell r="F9541">
            <v>0</v>
          </cell>
          <cell r="G9541">
            <v>0</v>
          </cell>
        </row>
        <row r="9542">
          <cell r="A9542" t="str">
            <v/>
          </cell>
          <cell r="B9542" t="str">
            <v/>
          </cell>
          <cell r="D9542" t="str">
            <v/>
          </cell>
          <cell r="F9542">
            <v>0</v>
          </cell>
          <cell r="G9542">
            <v>0</v>
          </cell>
        </row>
        <row r="9543">
          <cell r="A9543" t="str">
            <v/>
          </cell>
          <cell r="B9543" t="str">
            <v/>
          </cell>
          <cell r="D9543" t="str">
            <v/>
          </cell>
          <cell r="F9543">
            <v>0</v>
          </cell>
          <cell r="G9543">
            <v>0</v>
          </cell>
        </row>
        <row r="9544">
          <cell r="A9544" t="str">
            <v/>
          </cell>
          <cell r="B9544" t="str">
            <v/>
          </cell>
          <cell r="D9544" t="str">
            <v/>
          </cell>
          <cell r="F9544">
            <v>0</v>
          </cell>
          <cell r="G9544">
            <v>0</v>
          </cell>
        </row>
        <row r="9545">
          <cell r="A9545" t="str">
            <v/>
          </cell>
          <cell r="B9545" t="str">
            <v/>
          </cell>
          <cell r="D9545" t="str">
            <v/>
          </cell>
          <cell r="F9545">
            <v>0</v>
          </cell>
          <cell r="G9545">
            <v>0</v>
          </cell>
        </row>
        <row r="9546">
          <cell r="A9546" t="str">
            <v/>
          </cell>
          <cell r="B9546" t="str">
            <v/>
          </cell>
          <cell r="D9546" t="str">
            <v/>
          </cell>
          <cell r="F9546">
            <v>0</v>
          </cell>
          <cell r="G9546">
            <v>0</v>
          </cell>
        </row>
        <row r="9547">
          <cell r="F9547" t="str">
            <v>Total C</v>
          </cell>
          <cell r="G9547">
            <v>0</v>
          </cell>
        </row>
        <row r="9549">
          <cell r="A9549" t="str">
            <v/>
          </cell>
          <cell r="B9549" t="str">
            <v/>
          </cell>
          <cell r="D9549" t="str">
            <v>Costo  Neto</v>
          </cell>
          <cell r="F9549" t="str">
            <v>Total D=A+B+C</v>
          </cell>
          <cell r="G9549">
            <v>0</v>
          </cell>
        </row>
        <row r="9551">
          <cell r="A9551" t="str">
            <v>ANALISIS DE PRECIOS</v>
          </cell>
        </row>
        <row r="9552">
          <cell r="A9552" t="str">
            <v>COMITENTE:</v>
          </cell>
          <cell r="B9552" t="str">
            <v>DIRECCIÓN DE INFRAESTRUCTURA ESCOLAR</v>
          </cell>
        </row>
        <row r="9553">
          <cell r="A9553" t="str">
            <v>CONTRATISTA:</v>
          </cell>
          <cell r="B9553">
            <v>0</v>
          </cell>
        </row>
        <row r="9554">
          <cell r="A9554" t="str">
            <v>OBRA:</v>
          </cell>
          <cell r="B9554" t="str">
            <v>ESCUELA 24 DE SEPTIEMBRE</v>
          </cell>
          <cell r="F9554" t="str">
            <v>PRECIOS A:</v>
          </cell>
          <cell r="G9554">
            <v>0</v>
          </cell>
        </row>
        <row r="9555">
          <cell r="A9555" t="str">
            <v>UBICACIÓN:</v>
          </cell>
          <cell r="B9555" t="str">
            <v>DEPARTAMENTO JACHAL</v>
          </cell>
        </row>
        <row r="9556">
          <cell r="A9556" t="str">
            <v>RUBRO:</v>
          </cell>
          <cell r="B9556" t="str">
            <v/>
          </cell>
          <cell r="C9556" t="str">
            <v/>
          </cell>
        </row>
        <row r="9557">
          <cell r="A9557" t="str">
            <v>ITEM:</v>
          </cell>
          <cell r="B9557" t="str">
            <v/>
          </cell>
          <cell r="C9557" t="str">
            <v/>
          </cell>
          <cell r="F9557" t="str">
            <v>UNIDAD:</v>
          </cell>
          <cell r="G9557" t="str">
            <v/>
          </cell>
        </row>
        <row r="9559">
          <cell r="A9559" t="str">
            <v>DATOS REDETERMINACION</v>
          </cell>
          <cell r="C9559" t="str">
            <v>DESIGNACION</v>
          </cell>
          <cell r="D9559" t="str">
            <v>U</v>
          </cell>
          <cell r="E9559" t="str">
            <v>Cantidad</v>
          </cell>
          <cell r="F9559" t="str">
            <v>$ Unitarios</v>
          </cell>
          <cell r="G9559" t="str">
            <v>$ Parcial</v>
          </cell>
        </row>
        <row r="9560">
          <cell r="A9560" t="str">
            <v>CÓDIGO</v>
          </cell>
          <cell r="B9560" t="str">
            <v>DESCRIPCIÓN</v>
          </cell>
        </row>
        <row r="9561">
          <cell r="C9561" t="str">
            <v>A - MATERIALES</v>
          </cell>
        </row>
        <row r="9562">
          <cell r="A9562" t="str">
            <v/>
          </cell>
          <cell r="B9562" t="str">
            <v/>
          </cell>
          <cell r="D9562" t="str">
            <v/>
          </cell>
          <cell r="F9562">
            <v>0</v>
          </cell>
          <cell r="G9562">
            <v>0</v>
          </cell>
        </row>
        <row r="9563">
          <cell r="A9563" t="str">
            <v/>
          </cell>
          <cell r="B9563" t="str">
            <v/>
          </cell>
          <cell r="D9563" t="str">
            <v/>
          </cell>
          <cell r="F9563">
            <v>0</v>
          </cell>
          <cell r="G9563">
            <v>0</v>
          </cell>
        </row>
        <row r="9564">
          <cell r="A9564" t="str">
            <v/>
          </cell>
          <cell r="B9564" t="str">
            <v/>
          </cell>
          <cell r="D9564" t="str">
            <v/>
          </cell>
          <cell r="F9564">
            <v>0</v>
          </cell>
          <cell r="G9564">
            <v>0</v>
          </cell>
        </row>
        <row r="9565">
          <cell r="A9565" t="str">
            <v/>
          </cell>
          <cell r="B9565" t="str">
            <v/>
          </cell>
          <cell r="D9565" t="str">
            <v/>
          </cell>
          <cell r="F9565">
            <v>0</v>
          </cell>
          <cell r="G9565">
            <v>0</v>
          </cell>
        </row>
        <row r="9566">
          <cell r="A9566" t="str">
            <v/>
          </cell>
          <cell r="B9566" t="str">
            <v/>
          </cell>
          <cell r="D9566" t="str">
            <v/>
          </cell>
          <cell r="F9566">
            <v>0</v>
          </cell>
          <cell r="G9566">
            <v>0</v>
          </cell>
        </row>
        <row r="9567">
          <cell r="A9567" t="str">
            <v/>
          </cell>
          <cell r="B9567" t="str">
            <v/>
          </cell>
          <cell r="D9567" t="str">
            <v/>
          </cell>
          <cell r="F9567">
            <v>0</v>
          </cell>
          <cell r="G9567">
            <v>0</v>
          </cell>
        </row>
        <row r="9568">
          <cell r="A9568" t="str">
            <v/>
          </cell>
          <cell r="B9568" t="str">
            <v/>
          </cell>
          <cell r="D9568" t="str">
            <v/>
          </cell>
          <cell r="F9568">
            <v>0</v>
          </cell>
          <cell r="G9568">
            <v>0</v>
          </cell>
        </row>
        <row r="9569">
          <cell r="A9569" t="str">
            <v/>
          </cell>
          <cell r="B9569" t="str">
            <v/>
          </cell>
          <cell r="D9569" t="str">
            <v/>
          </cell>
          <cell r="F9569">
            <v>0</v>
          </cell>
          <cell r="G9569">
            <v>0</v>
          </cell>
        </row>
        <row r="9570">
          <cell r="A9570" t="str">
            <v/>
          </cell>
          <cell r="B9570" t="str">
            <v/>
          </cell>
          <cell r="D9570" t="str">
            <v/>
          </cell>
          <cell r="F9570">
            <v>0</v>
          </cell>
          <cell r="G9570">
            <v>0</v>
          </cell>
        </row>
        <row r="9571">
          <cell r="A9571" t="str">
            <v/>
          </cell>
          <cell r="B9571" t="str">
            <v/>
          </cell>
          <cell r="D9571" t="str">
            <v/>
          </cell>
          <cell r="F9571">
            <v>0</v>
          </cell>
          <cell r="G9571">
            <v>0</v>
          </cell>
        </row>
        <row r="9572">
          <cell r="A9572" t="str">
            <v/>
          </cell>
          <cell r="B9572" t="str">
            <v/>
          </cell>
          <cell r="D9572" t="str">
            <v/>
          </cell>
          <cell r="F9572">
            <v>0</v>
          </cell>
          <cell r="G9572">
            <v>0</v>
          </cell>
        </row>
        <row r="9573">
          <cell r="A9573" t="str">
            <v/>
          </cell>
          <cell r="B9573" t="str">
            <v/>
          </cell>
          <cell r="D9573" t="str">
            <v/>
          </cell>
          <cell r="F9573">
            <v>0</v>
          </cell>
          <cell r="G9573">
            <v>0</v>
          </cell>
        </row>
        <row r="9574">
          <cell r="A9574" t="str">
            <v/>
          </cell>
          <cell r="B9574" t="str">
            <v/>
          </cell>
          <cell r="D9574" t="str">
            <v/>
          </cell>
          <cell r="F9574">
            <v>0</v>
          </cell>
          <cell r="G9574">
            <v>0</v>
          </cell>
        </row>
        <row r="9575">
          <cell r="A9575" t="str">
            <v/>
          </cell>
          <cell r="B9575" t="str">
            <v/>
          </cell>
          <cell r="D9575" t="str">
            <v/>
          </cell>
          <cell r="F9575">
            <v>0</v>
          </cell>
          <cell r="G9575">
            <v>0</v>
          </cell>
        </row>
        <row r="9576">
          <cell r="F9576" t="str">
            <v>Total A</v>
          </cell>
          <cell r="G9576">
            <v>0</v>
          </cell>
        </row>
        <row r="9577">
          <cell r="C9577" t="str">
            <v>B - MANO DE OBRA</v>
          </cell>
        </row>
        <row r="9578">
          <cell r="A9578" t="str">
            <v/>
          </cell>
          <cell r="B9578" t="str">
            <v/>
          </cell>
          <cell r="D9578" t="str">
            <v/>
          </cell>
          <cell r="F9578">
            <v>0</v>
          </cell>
          <cell r="G9578">
            <v>0</v>
          </cell>
        </row>
        <row r="9579">
          <cell r="A9579" t="str">
            <v/>
          </cell>
          <cell r="B9579" t="str">
            <v/>
          </cell>
          <cell r="D9579" t="str">
            <v/>
          </cell>
          <cell r="F9579">
            <v>0</v>
          </cell>
          <cell r="G9579">
            <v>0</v>
          </cell>
        </row>
        <row r="9580">
          <cell r="A9580" t="str">
            <v/>
          </cell>
          <cell r="B9580" t="str">
            <v/>
          </cell>
          <cell r="D9580" t="str">
            <v/>
          </cell>
          <cell r="F9580">
            <v>0</v>
          </cell>
          <cell r="G9580">
            <v>0</v>
          </cell>
        </row>
        <row r="9581">
          <cell r="A9581" t="str">
            <v/>
          </cell>
          <cell r="B9581" t="str">
            <v/>
          </cell>
          <cell r="D9581" t="str">
            <v/>
          </cell>
          <cell r="F9581">
            <v>0</v>
          </cell>
          <cell r="G9581">
            <v>0</v>
          </cell>
        </row>
        <row r="9582">
          <cell r="A9582" t="str">
            <v/>
          </cell>
          <cell r="B9582" t="str">
            <v/>
          </cell>
          <cell r="D9582" t="str">
            <v/>
          </cell>
          <cell r="F9582">
            <v>0</v>
          </cell>
          <cell r="G9582">
            <v>0</v>
          </cell>
        </row>
        <row r="9583">
          <cell r="A9583" t="str">
            <v/>
          </cell>
          <cell r="B9583" t="str">
            <v/>
          </cell>
          <cell r="D9583" t="str">
            <v/>
          </cell>
          <cell r="F9583">
            <v>0</v>
          </cell>
          <cell r="G9583">
            <v>0</v>
          </cell>
        </row>
        <row r="9584">
          <cell r="A9584" t="str">
            <v/>
          </cell>
          <cell r="B9584" t="str">
            <v/>
          </cell>
          <cell r="D9584" t="str">
            <v/>
          </cell>
          <cell r="F9584">
            <v>0</v>
          </cell>
          <cell r="G9584">
            <v>0</v>
          </cell>
        </row>
        <row r="9585">
          <cell r="A9585" t="str">
            <v/>
          </cell>
          <cell r="B9585" t="str">
            <v/>
          </cell>
          <cell r="D9585" t="str">
            <v/>
          </cell>
          <cell r="F9585">
            <v>0</v>
          </cell>
          <cell r="G9585">
            <v>0</v>
          </cell>
        </row>
        <row r="9586">
          <cell r="F9586" t="str">
            <v>Total B</v>
          </cell>
          <cell r="G9586">
            <v>0</v>
          </cell>
        </row>
        <row r="9587">
          <cell r="C9587" t="str">
            <v>C - EQUIPOS</v>
          </cell>
        </row>
        <row r="9588">
          <cell r="A9588" t="str">
            <v/>
          </cell>
          <cell r="B9588" t="str">
            <v/>
          </cell>
          <cell r="D9588" t="str">
            <v/>
          </cell>
          <cell r="F9588">
            <v>0</v>
          </cell>
          <cell r="G9588">
            <v>0</v>
          </cell>
        </row>
        <row r="9589">
          <cell r="A9589" t="str">
            <v/>
          </cell>
          <cell r="B9589" t="str">
            <v/>
          </cell>
          <cell r="D9589" t="str">
            <v/>
          </cell>
          <cell r="F9589">
            <v>0</v>
          </cell>
          <cell r="G9589">
            <v>0</v>
          </cell>
        </row>
        <row r="9590">
          <cell r="A9590" t="str">
            <v/>
          </cell>
          <cell r="B9590" t="str">
            <v/>
          </cell>
          <cell r="D9590" t="str">
            <v/>
          </cell>
          <cell r="F9590">
            <v>0</v>
          </cell>
          <cell r="G9590">
            <v>0</v>
          </cell>
        </row>
        <row r="9591">
          <cell r="A9591" t="str">
            <v/>
          </cell>
          <cell r="B9591" t="str">
            <v/>
          </cell>
          <cell r="D9591" t="str">
            <v/>
          </cell>
          <cell r="F9591">
            <v>0</v>
          </cell>
          <cell r="G9591">
            <v>0</v>
          </cell>
        </row>
        <row r="9592">
          <cell r="A9592" t="str">
            <v/>
          </cell>
          <cell r="B9592" t="str">
            <v/>
          </cell>
          <cell r="D9592" t="str">
            <v/>
          </cell>
          <cell r="F9592">
            <v>0</v>
          </cell>
          <cell r="G9592">
            <v>0</v>
          </cell>
        </row>
        <row r="9593">
          <cell r="A9593" t="str">
            <v/>
          </cell>
          <cell r="B9593" t="str">
            <v/>
          </cell>
          <cell r="D9593" t="str">
            <v/>
          </cell>
          <cell r="F9593">
            <v>0</v>
          </cell>
          <cell r="G9593">
            <v>0</v>
          </cell>
        </row>
        <row r="9594">
          <cell r="A9594" t="str">
            <v/>
          </cell>
          <cell r="B9594" t="str">
            <v/>
          </cell>
          <cell r="D9594" t="str">
            <v/>
          </cell>
          <cell r="F9594">
            <v>0</v>
          </cell>
          <cell r="G9594">
            <v>0</v>
          </cell>
        </row>
        <row r="9595">
          <cell r="A9595" t="str">
            <v/>
          </cell>
          <cell r="B9595" t="str">
            <v/>
          </cell>
          <cell r="D9595" t="str">
            <v/>
          </cell>
          <cell r="F9595">
            <v>0</v>
          </cell>
          <cell r="G9595">
            <v>0</v>
          </cell>
        </row>
        <row r="9596">
          <cell r="A9596" t="str">
            <v/>
          </cell>
          <cell r="B9596" t="str">
            <v/>
          </cell>
          <cell r="D9596" t="str">
            <v/>
          </cell>
          <cell r="F9596">
            <v>0</v>
          </cell>
          <cell r="G9596">
            <v>0</v>
          </cell>
        </row>
        <row r="9597">
          <cell r="F9597" t="str">
            <v>Total C</v>
          </cell>
          <cell r="G9597">
            <v>0</v>
          </cell>
        </row>
        <row r="9599">
          <cell r="A9599" t="str">
            <v/>
          </cell>
          <cell r="B9599" t="str">
            <v/>
          </cell>
          <cell r="D9599" t="str">
            <v>Costo  Neto</v>
          </cell>
          <cell r="F9599" t="str">
            <v>Total D=A+B+C</v>
          </cell>
          <cell r="G9599">
            <v>0</v>
          </cell>
        </row>
        <row r="9601">
          <cell r="A9601" t="str">
            <v>ANALISIS DE PRECIOS</v>
          </cell>
        </row>
        <row r="9602">
          <cell r="A9602" t="str">
            <v>COMITENTE:</v>
          </cell>
          <cell r="B9602" t="str">
            <v>DIRECCIÓN DE INFRAESTRUCTURA ESCOLAR</v>
          </cell>
        </row>
        <row r="9603">
          <cell r="A9603" t="str">
            <v>CONTRATISTA:</v>
          </cell>
          <cell r="B9603">
            <v>0</v>
          </cell>
        </row>
        <row r="9604">
          <cell r="A9604" t="str">
            <v>OBRA:</v>
          </cell>
          <cell r="B9604" t="str">
            <v>ESCUELA 24 DE SEPTIEMBRE</v>
          </cell>
          <cell r="F9604" t="str">
            <v>PRECIOS A:</v>
          </cell>
          <cell r="G9604">
            <v>0</v>
          </cell>
        </row>
        <row r="9605">
          <cell r="A9605" t="str">
            <v>UBICACIÓN:</v>
          </cell>
          <cell r="B9605" t="str">
            <v>DEPARTAMENTO JACHAL</v>
          </cell>
        </row>
        <row r="9606">
          <cell r="A9606" t="str">
            <v>RUBRO:</v>
          </cell>
          <cell r="B9606" t="str">
            <v/>
          </cell>
          <cell r="C9606" t="str">
            <v/>
          </cell>
        </row>
        <row r="9607">
          <cell r="A9607" t="str">
            <v>ITEM:</v>
          </cell>
          <cell r="B9607" t="str">
            <v/>
          </cell>
          <cell r="C9607" t="str">
            <v/>
          </cell>
          <cell r="F9607" t="str">
            <v>UNIDAD:</v>
          </cell>
          <cell r="G9607" t="str">
            <v/>
          </cell>
        </row>
        <row r="9609">
          <cell r="A9609" t="str">
            <v>DATOS REDETERMINACION</v>
          </cell>
          <cell r="C9609" t="str">
            <v>DESIGNACION</v>
          </cell>
          <cell r="D9609" t="str">
            <v>U</v>
          </cell>
          <cell r="E9609" t="str">
            <v>Cantidad</v>
          </cell>
          <cell r="F9609" t="str">
            <v>$ Unitarios</v>
          </cell>
          <cell r="G9609" t="str">
            <v>$ Parcial</v>
          </cell>
        </row>
        <row r="9610">
          <cell r="A9610" t="str">
            <v>CÓDIGO</v>
          </cell>
          <cell r="B9610" t="str">
            <v>DESCRIPCIÓN</v>
          </cell>
        </row>
        <row r="9611">
          <cell r="C9611" t="str">
            <v>A - MATERIALES</v>
          </cell>
        </row>
        <row r="9612">
          <cell r="A9612" t="str">
            <v/>
          </cell>
          <cell r="B9612" t="str">
            <v/>
          </cell>
          <cell r="D9612" t="str">
            <v/>
          </cell>
          <cell r="F9612">
            <v>0</v>
          </cell>
          <cell r="G9612">
            <v>0</v>
          </cell>
        </row>
        <row r="9613">
          <cell r="A9613" t="str">
            <v/>
          </cell>
          <cell r="B9613" t="str">
            <v/>
          </cell>
          <cell r="D9613" t="str">
            <v/>
          </cell>
          <cell r="F9613">
            <v>0</v>
          </cell>
          <cell r="G9613">
            <v>0</v>
          </cell>
        </row>
        <row r="9614">
          <cell r="A9614" t="str">
            <v/>
          </cell>
          <cell r="B9614" t="str">
            <v/>
          </cell>
          <cell r="D9614" t="str">
            <v/>
          </cell>
          <cell r="F9614">
            <v>0</v>
          </cell>
          <cell r="G9614">
            <v>0</v>
          </cell>
        </row>
        <row r="9615">
          <cell r="A9615" t="str">
            <v/>
          </cell>
          <cell r="B9615" t="str">
            <v/>
          </cell>
          <cell r="D9615" t="str">
            <v/>
          </cell>
          <cell r="F9615">
            <v>0</v>
          </cell>
          <cell r="G9615">
            <v>0</v>
          </cell>
        </row>
        <row r="9616">
          <cell r="A9616" t="str">
            <v/>
          </cell>
          <cell r="B9616" t="str">
            <v/>
          </cell>
          <cell r="D9616" t="str">
            <v/>
          </cell>
          <cell r="F9616">
            <v>0</v>
          </cell>
          <cell r="G9616">
            <v>0</v>
          </cell>
        </row>
        <row r="9617">
          <cell r="A9617" t="str">
            <v/>
          </cell>
          <cell r="B9617" t="str">
            <v/>
          </cell>
          <cell r="D9617" t="str">
            <v/>
          </cell>
          <cell r="F9617">
            <v>0</v>
          </cell>
          <cell r="G9617">
            <v>0</v>
          </cell>
        </row>
        <row r="9618">
          <cell r="A9618" t="str">
            <v/>
          </cell>
          <cell r="B9618" t="str">
            <v/>
          </cell>
          <cell r="D9618" t="str">
            <v/>
          </cell>
          <cell r="F9618">
            <v>0</v>
          </cell>
          <cell r="G9618">
            <v>0</v>
          </cell>
        </row>
        <row r="9619">
          <cell r="A9619" t="str">
            <v/>
          </cell>
          <cell r="B9619" t="str">
            <v/>
          </cell>
          <cell r="D9619" t="str">
            <v/>
          </cell>
          <cell r="F9619">
            <v>0</v>
          </cell>
          <cell r="G9619">
            <v>0</v>
          </cell>
        </row>
        <row r="9620">
          <cell r="A9620" t="str">
            <v/>
          </cell>
          <cell r="B9620" t="str">
            <v/>
          </cell>
          <cell r="D9620" t="str">
            <v/>
          </cell>
          <cell r="F9620">
            <v>0</v>
          </cell>
          <cell r="G9620">
            <v>0</v>
          </cell>
        </row>
        <row r="9621">
          <cell r="A9621" t="str">
            <v/>
          </cell>
          <cell r="B9621" t="str">
            <v/>
          </cell>
          <cell r="D9621" t="str">
            <v/>
          </cell>
          <cell r="F9621">
            <v>0</v>
          </cell>
          <cell r="G9621">
            <v>0</v>
          </cell>
        </row>
        <row r="9622">
          <cell r="A9622" t="str">
            <v/>
          </cell>
          <cell r="B9622" t="str">
            <v/>
          </cell>
          <cell r="D9622" t="str">
            <v/>
          </cell>
          <cell r="F9622">
            <v>0</v>
          </cell>
          <cell r="G9622">
            <v>0</v>
          </cell>
        </row>
        <row r="9623">
          <cell r="A9623" t="str">
            <v/>
          </cell>
          <cell r="B9623" t="str">
            <v/>
          </cell>
          <cell r="D9623" t="str">
            <v/>
          </cell>
          <cell r="F9623">
            <v>0</v>
          </cell>
          <cell r="G9623">
            <v>0</v>
          </cell>
        </row>
        <row r="9624">
          <cell r="A9624" t="str">
            <v/>
          </cell>
          <cell r="B9624" t="str">
            <v/>
          </cell>
          <cell r="D9624" t="str">
            <v/>
          </cell>
          <cell r="F9624">
            <v>0</v>
          </cell>
          <cell r="G9624">
            <v>0</v>
          </cell>
        </row>
        <row r="9625">
          <cell r="A9625" t="str">
            <v/>
          </cell>
          <cell r="B9625" t="str">
            <v/>
          </cell>
          <cell r="D9625" t="str">
            <v/>
          </cell>
          <cell r="F9625">
            <v>0</v>
          </cell>
          <cell r="G9625">
            <v>0</v>
          </cell>
        </row>
        <row r="9626">
          <cell r="F9626" t="str">
            <v>Total A</v>
          </cell>
          <cell r="G9626">
            <v>0</v>
          </cell>
        </row>
        <row r="9627">
          <cell r="C9627" t="str">
            <v>B - MANO DE OBRA</v>
          </cell>
        </row>
        <row r="9628">
          <cell r="A9628" t="str">
            <v/>
          </cell>
          <cell r="B9628" t="str">
            <v/>
          </cell>
          <cell r="D9628" t="str">
            <v/>
          </cell>
          <cell r="F9628">
            <v>0</v>
          </cell>
          <cell r="G9628">
            <v>0</v>
          </cell>
        </row>
        <row r="9629">
          <cell r="A9629" t="str">
            <v/>
          </cell>
          <cell r="B9629" t="str">
            <v/>
          </cell>
          <cell r="D9629" t="str">
            <v/>
          </cell>
          <cell r="F9629">
            <v>0</v>
          </cell>
          <cell r="G9629">
            <v>0</v>
          </cell>
        </row>
        <row r="9630">
          <cell r="A9630" t="str">
            <v/>
          </cell>
          <cell r="B9630" t="str">
            <v/>
          </cell>
          <cell r="D9630" t="str">
            <v/>
          </cell>
          <cell r="F9630">
            <v>0</v>
          </cell>
          <cell r="G9630">
            <v>0</v>
          </cell>
        </row>
        <row r="9631">
          <cell r="A9631" t="str">
            <v/>
          </cell>
          <cell r="B9631" t="str">
            <v/>
          </cell>
          <cell r="D9631" t="str">
            <v/>
          </cell>
          <cell r="F9631">
            <v>0</v>
          </cell>
          <cell r="G9631">
            <v>0</v>
          </cell>
        </row>
        <row r="9632">
          <cell r="A9632" t="str">
            <v/>
          </cell>
          <cell r="B9632" t="str">
            <v/>
          </cell>
          <cell r="D9632" t="str">
            <v/>
          </cell>
          <cell r="F9632">
            <v>0</v>
          </cell>
          <cell r="G9632">
            <v>0</v>
          </cell>
        </row>
        <row r="9633">
          <cell r="A9633" t="str">
            <v/>
          </cell>
          <cell r="B9633" t="str">
            <v/>
          </cell>
          <cell r="D9633" t="str">
            <v/>
          </cell>
          <cell r="F9633">
            <v>0</v>
          </cell>
          <cell r="G9633">
            <v>0</v>
          </cell>
        </row>
        <row r="9634">
          <cell r="A9634" t="str">
            <v/>
          </cell>
          <cell r="B9634" t="str">
            <v/>
          </cell>
          <cell r="D9634" t="str">
            <v/>
          </cell>
          <cell r="F9634">
            <v>0</v>
          </cell>
          <cell r="G9634">
            <v>0</v>
          </cell>
        </row>
        <row r="9635">
          <cell r="A9635" t="str">
            <v/>
          </cell>
          <cell r="B9635" t="str">
            <v/>
          </cell>
          <cell r="D9635" t="str">
            <v/>
          </cell>
          <cell r="F9635">
            <v>0</v>
          </cell>
          <cell r="G9635">
            <v>0</v>
          </cell>
        </row>
        <row r="9636">
          <cell r="F9636" t="str">
            <v>Total B</v>
          </cell>
          <cell r="G9636">
            <v>0</v>
          </cell>
        </row>
        <row r="9637">
          <cell r="C9637" t="str">
            <v>C - EQUIPOS</v>
          </cell>
        </row>
        <row r="9638">
          <cell r="A9638" t="str">
            <v/>
          </cell>
          <cell r="B9638" t="str">
            <v/>
          </cell>
          <cell r="D9638" t="str">
            <v/>
          </cell>
          <cell r="F9638">
            <v>0</v>
          </cell>
          <cell r="G9638">
            <v>0</v>
          </cell>
        </row>
        <row r="9639">
          <cell r="A9639" t="str">
            <v/>
          </cell>
          <cell r="B9639" t="str">
            <v/>
          </cell>
          <cell r="D9639" t="str">
            <v/>
          </cell>
          <cell r="F9639">
            <v>0</v>
          </cell>
          <cell r="G9639">
            <v>0</v>
          </cell>
        </row>
        <row r="9640">
          <cell r="A9640" t="str">
            <v/>
          </cell>
          <cell r="B9640" t="str">
            <v/>
          </cell>
          <cell r="D9640" t="str">
            <v/>
          </cell>
          <cell r="F9640">
            <v>0</v>
          </cell>
          <cell r="G9640">
            <v>0</v>
          </cell>
        </row>
        <row r="9641">
          <cell r="A9641" t="str">
            <v/>
          </cell>
          <cell r="B9641" t="str">
            <v/>
          </cell>
          <cell r="D9641" t="str">
            <v/>
          </cell>
          <cell r="F9641">
            <v>0</v>
          </cell>
          <cell r="G9641">
            <v>0</v>
          </cell>
        </row>
        <row r="9642">
          <cell r="A9642" t="str">
            <v/>
          </cell>
          <cell r="B9642" t="str">
            <v/>
          </cell>
          <cell r="D9642" t="str">
            <v/>
          </cell>
          <cell r="F9642">
            <v>0</v>
          </cell>
          <cell r="G9642">
            <v>0</v>
          </cell>
        </row>
        <row r="9643">
          <cell r="A9643" t="str">
            <v/>
          </cell>
          <cell r="B9643" t="str">
            <v/>
          </cell>
          <cell r="D9643" t="str">
            <v/>
          </cell>
          <cell r="F9643">
            <v>0</v>
          </cell>
          <cell r="G9643">
            <v>0</v>
          </cell>
        </row>
        <row r="9644">
          <cell r="A9644" t="str">
            <v/>
          </cell>
          <cell r="B9644" t="str">
            <v/>
          </cell>
          <cell r="D9644" t="str">
            <v/>
          </cell>
          <cell r="F9644">
            <v>0</v>
          </cell>
          <cell r="G9644">
            <v>0</v>
          </cell>
        </row>
        <row r="9645">
          <cell r="A9645" t="str">
            <v/>
          </cell>
          <cell r="B9645" t="str">
            <v/>
          </cell>
          <cell r="D9645" t="str">
            <v/>
          </cell>
          <cell r="F9645">
            <v>0</v>
          </cell>
          <cell r="G9645">
            <v>0</v>
          </cell>
        </row>
        <row r="9646">
          <cell r="A9646" t="str">
            <v/>
          </cell>
          <cell r="B9646" t="str">
            <v/>
          </cell>
          <cell r="D9646" t="str">
            <v/>
          </cell>
          <cell r="F9646">
            <v>0</v>
          </cell>
          <cell r="G9646">
            <v>0</v>
          </cell>
        </row>
        <row r="9647">
          <cell r="F9647" t="str">
            <v>Total C</v>
          </cell>
          <cell r="G9647">
            <v>0</v>
          </cell>
        </row>
        <row r="9649">
          <cell r="A9649" t="str">
            <v/>
          </cell>
          <cell r="B9649" t="str">
            <v/>
          </cell>
          <cell r="D9649" t="str">
            <v>Costo  Neto</v>
          </cell>
          <cell r="F9649" t="str">
            <v>Total D=A+B+C</v>
          </cell>
          <cell r="G9649">
            <v>0</v>
          </cell>
        </row>
        <row r="9651">
          <cell r="A9651" t="str">
            <v>ANALISIS DE PRECIOS</v>
          </cell>
        </row>
        <row r="9652">
          <cell r="A9652" t="str">
            <v>COMITENTE:</v>
          </cell>
          <cell r="B9652" t="str">
            <v>DIRECCIÓN DE INFRAESTRUCTURA ESCOLAR</v>
          </cell>
        </row>
        <row r="9653">
          <cell r="A9653" t="str">
            <v>CONTRATISTA:</v>
          </cell>
          <cell r="B9653">
            <v>0</v>
          </cell>
        </row>
        <row r="9654">
          <cell r="A9654" t="str">
            <v>OBRA:</v>
          </cell>
          <cell r="B9654" t="str">
            <v>ESCUELA 24 DE SEPTIEMBRE</v>
          </cell>
          <cell r="F9654" t="str">
            <v>PRECIOS A:</v>
          </cell>
          <cell r="G9654">
            <v>0</v>
          </cell>
        </row>
        <row r="9655">
          <cell r="A9655" t="str">
            <v>UBICACIÓN:</v>
          </cell>
          <cell r="B9655" t="str">
            <v>DEPARTAMENTO JACHAL</v>
          </cell>
        </row>
        <row r="9656">
          <cell r="A9656" t="str">
            <v>RUBRO:</v>
          </cell>
          <cell r="B9656" t="str">
            <v/>
          </cell>
          <cell r="C9656" t="str">
            <v/>
          </cell>
        </row>
        <row r="9657">
          <cell r="A9657" t="str">
            <v>ITEM:</v>
          </cell>
          <cell r="B9657" t="str">
            <v/>
          </cell>
          <cell r="C9657" t="str">
            <v/>
          </cell>
          <cell r="F9657" t="str">
            <v>UNIDAD:</v>
          </cell>
          <cell r="G9657" t="str">
            <v/>
          </cell>
        </row>
        <row r="9659">
          <cell r="A9659" t="str">
            <v>DATOS REDETERMINACION</v>
          </cell>
          <cell r="C9659" t="str">
            <v>DESIGNACION</v>
          </cell>
          <cell r="D9659" t="str">
            <v>U</v>
          </cell>
          <cell r="E9659" t="str">
            <v>Cantidad</v>
          </cell>
          <cell r="F9659" t="str">
            <v>$ Unitarios</v>
          </cell>
          <cell r="G9659" t="str">
            <v>$ Parcial</v>
          </cell>
        </row>
        <row r="9660">
          <cell r="A9660" t="str">
            <v>CÓDIGO</v>
          </cell>
          <cell r="B9660" t="str">
            <v>DESCRIPCIÓN</v>
          </cell>
        </row>
        <row r="9661">
          <cell r="C9661" t="str">
            <v>A - MATERIALES</v>
          </cell>
        </row>
        <row r="9662">
          <cell r="A9662" t="str">
            <v/>
          </cell>
          <cell r="B9662" t="str">
            <v/>
          </cell>
          <cell r="D9662" t="str">
            <v/>
          </cell>
          <cell r="F9662">
            <v>0</v>
          </cell>
          <cell r="G9662">
            <v>0</v>
          </cell>
        </row>
        <row r="9663">
          <cell r="A9663" t="str">
            <v/>
          </cell>
          <cell r="B9663" t="str">
            <v/>
          </cell>
          <cell r="D9663" t="str">
            <v/>
          </cell>
          <cell r="F9663">
            <v>0</v>
          </cell>
          <cell r="G9663">
            <v>0</v>
          </cell>
        </row>
        <row r="9664">
          <cell r="A9664" t="str">
            <v/>
          </cell>
          <cell r="B9664" t="str">
            <v/>
          </cell>
          <cell r="D9664" t="str">
            <v/>
          </cell>
          <cell r="F9664">
            <v>0</v>
          </cell>
          <cell r="G9664">
            <v>0</v>
          </cell>
        </row>
        <row r="9665">
          <cell r="A9665" t="str">
            <v/>
          </cell>
          <cell r="B9665" t="str">
            <v/>
          </cell>
          <cell r="D9665" t="str">
            <v/>
          </cell>
          <cell r="F9665">
            <v>0</v>
          </cell>
          <cell r="G9665">
            <v>0</v>
          </cell>
        </row>
        <row r="9666">
          <cell r="A9666" t="str">
            <v/>
          </cell>
          <cell r="B9666" t="str">
            <v/>
          </cell>
          <cell r="D9666" t="str">
            <v/>
          </cell>
          <cell r="F9666">
            <v>0</v>
          </cell>
          <cell r="G9666">
            <v>0</v>
          </cell>
        </row>
        <row r="9667">
          <cell r="A9667" t="str">
            <v/>
          </cell>
          <cell r="B9667" t="str">
            <v/>
          </cell>
          <cell r="D9667" t="str">
            <v/>
          </cell>
          <cell r="F9667">
            <v>0</v>
          </cell>
          <cell r="G9667">
            <v>0</v>
          </cell>
        </row>
        <row r="9668">
          <cell r="A9668" t="str">
            <v/>
          </cell>
          <cell r="B9668" t="str">
            <v/>
          </cell>
          <cell r="D9668" t="str">
            <v/>
          </cell>
          <cell r="F9668">
            <v>0</v>
          </cell>
          <cell r="G9668">
            <v>0</v>
          </cell>
        </row>
        <row r="9669">
          <cell r="A9669" t="str">
            <v/>
          </cell>
          <cell r="B9669" t="str">
            <v/>
          </cell>
          <cell r="D9669" t="str">
            <v/>
          </cell>
          <cell r="F9669">
            <v>0</v>
          </cell>
          <cell r="G9669">
            <v>0</v>
          </cell>
        </row>
        <row r="9670">
          <cell r="A9670" t="str">
            <v/>
          </cell>
          <cell r="B9670" t="str">
            <v/>
          </cell>
          <cell r="D9670" t="str">
            <v/>
          </cell>
          <cell r="F9670">
            <v>0</v>
          </cell>
          <cell r="G9670">
            <v>0</v>
          </cell>
        </row>
        <row r="9671">
          <cell r="A9671" t="str">
            <v/>
          </cell>
          <cell r="B9671" t="str">
            <v/>
          </cell>
          <cell r="D9671" t="str">
            <v/>
          </cell>
          <cell r="F9671">
            <v>0</v>
          </cell>
          <cell r="G9671">
            <v>0</v>
          </cell>
        </row>
        <row r="9672">
          <cell r="A9672" t="str">
            <v/>
          </cell>
          <cell r="B9672" t="str">
            <v/>
          </cell>
          <cell r="D9672" t="str">
            <v/>
          </cell>
          <cell r="F9672">
            <v>0</v>
          </cell>
          <cell r="G9672">
            <v>0</v>
          </cell>
        </row>
        <row r="9673">
          <cell r="A9673" t="str">
            <v/>
          </cell>
          <cell r="B9673" t="str">
            <v/>
          </cell>
          <cell r="D9673" t="str">
            <v/>
          </cell>
          <cell r="F9673">
            <v>0</v>
          </cell>
          <cell r="G9673">
            <v>0</v>
          </cell>
        </row>
        <row r="9674">
          <cell r="A9674" t="str">
            <v/>
          </cell>
          <cell r="B9674" t="str">
            <v/>
          </cell>
          <cell r="D9674" t="str">
            <v/>
          </cell>
          <cell r="F9674">
            <v>0</v>
          </cell>
          <cell r="G9674">
            <v>0</v>
          </cell>
        </row>
        <row r="9675">
          <cell r="A9675" t="str">
            <v/>
          </cell>
          <cell r="B9675" t="str">
            <v/>
          </cell>
          <cell r="D9675" t="str">
            <v/>
          </cell>
          <cell r="F9675">
            <v>0</v>
          </cell>
          <cell r="G9675">
            <v>0</v>
          </cell>
        </row>
        <row r="9676">
          <cell r="F9676" t="str">
            <v>Total A</v>
          </cell>
          <cell r="G9676">
            <v>0</v>
          </cell>
        </row>
        <row r="9677">
          <cell r="C9677" t="str">
            <v>B - MANO DE OBRA</v>
          </cell>
        </row>
        <row r="9678">
          <cell r="A9678" t="str">
            <v/>
          </cell>
          <cell r="B9678" t="str">
            <v/>
          </cell>
          <cell r="D9678" t="str">
            <v/>
          </cell>
          <cell r="F9678">
            <v>0</v>
          </cell>
          <cell r="G9678">
            <v>0</v>
          </cell>
        </row>
        <row r="9679">
          <cell r="A9679" t="str">
            <v/>
          </cell>
          <cell r="B9679" t="str">
            <v/>
          </cell>
          <cell r="D9679" t="str">
            <v/>
          </cell>
          <cell r="F9679">
            <v>0</v>
          </cell>
          <cell r="G9679">
            <v>0</v>
          </cell>
        </row>
        <row r="9680">
          <cell r="A9680" t="str">
            <v/>
          </cell>
          <cell r="B9680" t="str">
            <v/>
          </cell>
          <cell r="D9680" t="str">
            <v/>
          </cell>
          <cell r="F9680">
            <v>0</v>
          </cell>
          <cell r="G9680">
            <v>0</v>
          </cell>
        </row>
        <row r="9681">
          <cell r="A9681" t="str">
            <v/>
          </cell>
          <cell r="B9681" t="str">
            <v/>
          </cell>
          <cell r="D9681" t="str">
            <v/>
          </cell>
          <cell r="F9681">
            <v>0</v>
          </cell>
          <cell r="G9681">
            <v>0</v>
          </cell>
        </row>
        <row r="9682">
          <cell r="A9682" t="str">
            <v/>
          </cell>
          <cell r="B9682" t="str">
            <v/>
          </cell>
          <cell r="D9682" t="str">
            <v/>
          </cell>
          <cell r="F9682">
            <v>0</v>
          </cell>
          <cell r="G9682">
            <v>0</v>
          </cell>
        </row>
        <row r="9683">
          <cell r="A9683" t="str">
            <v/>
          </cell>
          <cell r="B9683" t="str">
            <v/>
          </cell>
          <cell r="D9683" t="str">
            <v/>
          </cell>
          <cell r="F9683">
            <v>0</v>
          </cell>
          <cell r="G9683">
            <v>0</v>
          </cell>
        </row>
        <row r="9684">
          <cell r="A9684" t="str">
            <v/>
          </cell>
          <cell r="B9684" t="str">
            <v/>
          </cell>
          <cell r="D9684" t="str">
            <v/>
          </cell>
          <cell r="F9684">
            <v>0</v>
          </cell>
          <cell r="G9684">
            <v>0</v>
          </cell>
        </row>
        <row r="9685">
          <cell r="A9685" t="str">
            <v/>
          </cell>
          <cell r="B9685" t="str">
            <v/>
          </cell>
          <cell r="D9685" t="str">
            <v/>
          </cell>
          <cell r="F9685">
            <v>0</v>
          </cell>
          <cell r="G9685">
            <v>0</v>
          </cell>
        </row>
        <row r="9686">
          <cell r="F9686" t="str">
            <v>Total B</v>
          </cell>
          <cell r="G9686">
            <v>0</v>
          </cell>
        </row>
        <row r="9687">
          <cell r="C9687" t="str">
            <v>C - EQUIPOS</v>
          </cell>
        </row>
        <row r="9688">
          <cell r="A9688" t="str">
            <v/>
          </cell>
          <cell r="B9688" t="str">
            <v/>
          </cell>
          <cell r="D9688" t="str">
            <v/>
          </cell>
          <cell r="F9688">
            <v>0</v>
          </cell>
          <cell r="G9688">
            <v>0</v>
          </cell>
        </row>
        <row r="9689">
          <cell r="A9689" t="str">
            <v/>
          </cell>
          <cell r="B9689" t="str">
            <v/>
          </cell>
          <cell r="D9689" t="str">
            <v/>
          </cell>
          <cell r="F9689">
            <v>0</v>
          </cell>
          <cell r="G9689">
            <v>0</v>
          </cell>
        </row>
        <row r="9690">
          <cell r="A9690" t="str">
            <v/>
          </cell>
          <cell r="B9690" t="str">
            <v/>
          </cell>
          <cell r="D9690" t="str">
            <v/>
          </cell>
          <cell r="F9690">
            <v>0</v>
          </cell>
          <cell r="G9690">
            <v>0</v>
          </cell>
        </row>
        <row r="9691">
          <cell r="A9691" t="str">
            <v/>
          </cell>
          <cell r="B9691" t="str">
            <v/>
          </cell>
          <cell r="D9691" t="str">
            <v/>
          </cell>
          <cell r="F9691">
            <v>0</v>
          </cell>
          <cell r="G9691">
            <v>0</v>
          </cell>
        </row>
        <row r="9692">
          <cell r="A9692" t="str">
            <v/>
          </cell>
          <cell r="B9692" t="str">
            <v/>
          </cell>
          <cell r="D9692" t="str">
            <v/>
          </cell>
          <cell r="F9692">
            <v>0</v>
          </cell>
          <cell r="G9692">
            <v>0</v>
          </cell>
        </row>
        <row r="9693">
          <cell r="A9693" t="str">
            <v/>
          </cell>
          <cell r="B9693" t="str">
            <v/>
          </cell>
          <cell r="D9693" t="str">
            <v/>
          </cell>
          <cell r="F9693">
            <v>0</v>
          </cell>
          <cell r="G9693">
            <v>0</v>
          </cell>
        </row>
        <row r="9694">
          <cell r="A9694" t="str">
            <v/>
          </cell>
          <cell r="B9694" t="str">
            <v/>
          </cell>
          <cell r="D9694" t="str">
            <v/>
          </cell>
          <cell r="F9694">
            <v>0</v>
          </cell>
          <cell r="G9694">
            <v>0</v>
          </cell>
        </row>
        <row r="9695">
          <cell r="A9695" t="str">
            <v/>
          </cell>
          <cell r="B9695" t="str">
            <v/>
          </cell>
          <cell r="D9695" t="str">
            <v/>
          </cell>
          <cell r="F9695">
            <v>0</v>
          </cell>
          <cell r="G9695">
            <v>0</v>
          </cell>
        </row>
        <row r="9696">
          <cell r="A9696" t="str">
            <v/>
          </cell>
          <cell r="B9696" t="str">
            <v/>
          </cell>
          <cell r="D9696" t="str">
            <v/>
          </cell>
          <cell r="F9696">
            <v>0</v>
          </cell>
          <cell r="G9696">
            <v>0</v>
          </cell>
        </row>
        <row r="9697">
          <cell r="F9697" t="str">
            <v>Total C</v>
          </cell>
          <cell r="G9697">
            <v>0</v>
          </cell>
        </row>
        <row r="9699">
          <cell r="A9699" t="str">
            <v/>
          </cell>
          <cell r="B9699" t="str">
            <v/>
          </cell>
          <cell r="D9699" t="str">
            <v>Costo  Neto</v>
          </cell>
          <cell r="F9699" t="str">
            <v>Total D=A+B+C</v>
          </cell>
          <cell r="G9699">
            <v>0</v>
          </cell>
        </row>
        <row r="9701">
          <cell r="A9701" t="str">
            <v>ANALISIS DE PRECIOS</v>
          </cell>
        </row>
        <row r="9702">
          <cell r="A9702" t="str">
            <v>COMITENTE:</v>
          </cell>
          <cell r="B9702" t="str">
            <v>DIRECCIÓN DE INFRAESTRUCTURA ESCOLAR</v>
          </cell>
        </row>
        <row r="9703">
          <cell r="A9703" t="str">
            <v>CONTRATISTA:</v>
          </cell>
          <cell r="B9703">
            <v>0</v>
          </cell>
        </row>
        <row r="9704">
          <cell r="A9704" t="str">
            <v>OBRA:</v>
          </cell>
          <cell r="B9704" t="str">
            <v>ESCUELA 24 DE SEPTIEMBRE</v>
          </cell>
          <cell r="F9704" t="str">
            <v>PRECIOS A:</v>
          </cell>
          <cell r="G9704">
            <v>0</v>
          </cell>
        </row>
        <row r="9705">
          <cell r="A9705" t="str">
            <v>UBICACIÓN:</v>
          </cell>
          <cell r="B9705" t="str">
            <v>DEPARTAMENTO JACHAL</v>
          </cell>
        </row>
        <row r="9706">
          <cell r="A9706" t="str">
            <v>RUBRO:</v>
          </cell>
          <cell r="B9706" t="str">
            <v/>
          </cell>
          <cell r="C9706" t="str">
            <v/>
          </cell>
        </row>
        <row r="9707">
          <cell r="A9707" t="str">
            <v>ITEM:</v>
          </cell>
          <cell r="B9707" t="str">
            <v/>
          </cell>
          <cell r="C9707" t="str">
            <v/>
          </cell>
          <cell r="F9707" t="str">
            <v>UNIDAD:</v>
          </cell>
          <cell r="G9707" t="str">
            <v/>
          </cell>
        </row>
        <row r="9709">
          <cell r="A9709" t="str">
            <v>DATOS REDETERMINACION</v>
          </cell>
          <cell r="C9709" t="str">
            <v>DESIGNACION</v>
          </cell>
          <cell r="D9709" t="str">
            <v>U</v>
          </cell>
          <cell r="E9709" t="str">
            <v>Cantidad</v>
          </cell>
          <cell r="F9709" t="str">
            <v>$ Unitarios</v>
          </cell>
          <cell r="G9709" t="str">
            <v>$ Parcial</v>
          </cell>
        </row>
        <row r="9710">
          <cell r="A9710" t="str">
            <v>CÓDIGO</v>
          </cell>
          <cell r="B9710" t="str">
            <v>DESCRIPCIÓN</v>
          </cell>
        </row>
        <row r="9711">
          <cell r="C9711" t="str">
            <v>A - MATERIALES</v>
          </cell>
        </row>
        <row r="9712">
          <cell r="A9712" t="str">
            <v/>
          </cell>
          <cell r="B9712" t="str">
            <v/>
          </cell>
          <cell r="D9712" t="str">
            <v/>
          </cell>
          <cell r="F9712">
            <v>0</v>
          </cell>
          <cell r="G9712">
            <v>0</v>
          </cell>
        </row>
        <row r="9713">
          <cell r="A9713" t="str">
            <v/>
          </cell>
          <cell r="B9713" t="str">
            <v/>
          </cell>
          <cell r="D9713" t="str">
            <v/>
          </cell>
          <cell r="F9713">
            <v>0</v>
          </cell>
          <cell r="G9713">
            <v>0</v>
          </cell>
        </row>
        <row r="9714">
          <cell r="A9714" t="str">
            <v/>
          </cell>
          <cell r="B9714" t="str">
            <v/>
          </cell>
          <cell r="D9714" t="str">
            <v/>
          </cell>
          <cell r="F9714">
            <v>0</v>
          </cell>
          <cell r="G9714">
            <v>0</v>
          </cell>
        </row>
        <row r="9715">
          <cell r="A9715" t="str">
            <v/>
          </cell>
          <cell r="B9715" t="str">
            <v/>
          </cell>
          <cell r="D9715" t="str">
            <v/>
          </cell>
          <cell r="F9715">
            <v>0</v>
          </cell>
          <cell r="G9715">
            <v>0</v>
          </cell>
        </row>
        <row r="9716">
          <cell r="A9716" t="str">
            <v/>
          </cell>
          <cell r="B9716" t="str">
            <v/>
          </cell>
          <cell r="D9716" t="str">
            <v/>
          </cell>
          <cell r="F9716">
            <v>0</v>
          </cell>
          <cell r="G9716">
            <v>0</v>
          </cell>
        </row>
        <row r="9717">
          <cell r="A9717" t="str">
            <v/>
          </cell>
          <cell r="B9717" t="str">
            <v/>
          </cell>
          <cell r="D9717" t="str">
            <v/>
          </cell>
          <cell r="F9717">
            <v>0</v>
          </cell>
          <cell r="G9717">
            <v>0</v>
          </cell>
        </row>
        <row r="9718">
          <cell r="A9718" t="str">
            <v/>
          </cell>
          <cell r="B9718" t="str">
            <v/>
          </cell>
          <cell r="D9718" t="str">
            <v/>
          </cell>
          <cell r="F9718">
            <v>0</v>
          </cell>
          <cell r="G9718">
            <v>0</v>
          </cell>
        </row>
        <row r="9719">
          <cell r="A9719" t="str">
            <v/>
          </cell>
          <cell r="B9719" t="str">
            <v/>
          </cell>
          <cell r="D9719" t="str">
            <v/>
          </cell>
          <cell r="F9719">
            <v>0</v>
          </cell>
          <cell r="G9719">
            <v>0</v>
          </cell>
        </row>
        <row r="9720">
          <cell r="A9720" t="str">
            <v/>
          </cell>
          <cell r="B9720" t="str">
            <v/>
          </cell>
          <cell r="D9720" t="str">
            <v/>
          </cell>
          <cell r="F9720">
            <v>0</v>
          </cell>
          <cell r="G9720">
            <v>0</v>
          </cell>
        </row>
        <row r="9721">
          <cell r="A9721" t="str">
            <v/>
          </cell>
          <cell r="B9721" t="str">
            <v/>
          </cell>
          <cell r="D9721" t="str">
            <v/>
          </cell>
          <cell r="F9721">
            <v>0</v>
          </cell>
          <cell r="G9721">
            <v>0</v>
          </cell>
        </row>
        <row r="9722">
          <cell r="A9722" t="str">
            <v/>
          </cell>
          <cell r="B9722" t="str">
            <v/>
          </cell>
          <cell r="D9722" t="str">
            <v/>
          </cell>
          <cell r="F9722">
            <v>0</v>
          </cell>
          <cell r="G9722">
            <v>0</v>
          </cell>
        </row>
        <row r="9723">
          <cell r="A9723" t="str">
            <v/>
          </cell>
          <cell r="B9723" t="str">
            <v/>
          </cell>
          <cell r="D9723" t="str">
            <v/>
          </cell>
          <cell r="F9723">
            <v>0</v>
          </cell>
          <cell r="G9723">
            <v>0</v>
          </cell>
        </row>
        <row r="9724">
          <cell r="A9724" t="str">
            <v/>
          </cell>
          <cell r="B9724" t="str">
            <v/>
          </cell>
          <cell r="D9724" t="str">
            <v/>
          </cell>
          <cell r="F9724">
            <v>0</v>
          </cell>
          <cell r="G9724">
            <v>0</v>
          </cell>
        </row>
        <row r="9725">
          <cell r="A9725" t="str">
            <v/>
          </cell>
          <cell r="B9725" t="str">
            <v/>
          </cell>
          <cell r="D9725" t="str">
            <v/>
          </cell>
          <cell r="F9725">
            <v>0</v>
          </cell>
          <cell r="G9725">
            <v>0</v>
          </cell>
        </row>
        <row r="9726">
          <cell r="F9726" t="str">
            <v>Total A</v>
          </cell>
          <cell r="G9726">
            <v>0</v>
          </cell>
        </row>
        <row r="9727">
          <cell r="C9727" t="str">
            <v>B - MANO DE OBRA</v>
          </cell>
        </row>
        <row r="9728">
          <cell r="A9728" t="str">
            <v/>
          </cell>
          <cell r="B9728" t="str">
            <v/>
          </cell>
          <cell r="D9728" t="str">
            <v/>
          </cell>
          <cell r="F9728">
            <v>0</v>
          </cell>
          <cell r="G9728">
            <v>0</v>
          </cell>
        </row>
        <row r="9729">
          <cell r="A9729" t="str">
            <v/>
          </cell>
          <cell r="B9729" t="str">
            <v/>
          </cell>
          <cell r="D9729" t="str">
            <v/>
          </cell>
          <cell r="F9729">
            <v>0</v>
          </cell>
          <cell r="G9729">
            <v>0</v>
          </cell>
        </row>
        <row r="9730">
          <cell r="A9730" t="str">
            <v/>
          </cell>
          <cell r="B9730" t="str">
            <v/>
          </cell>
          <cell r="D9730" t="str">
            <v/>
          </cell>
          <cell r="F9730">
            <v>0</v>
          </cell>
          <cell r="G9730">
            <v>0</v>
          </cell>
        </row>
        <row r="9731">
          <cell r="A9731" t="str">
            <v/>
          </cell>
          <cell r="B9731" t="str">
            <v/>
          </cell>
          <cell r="D9731" t="str">
            <v/>
          </cell>
          <cell r="F9731">
            <v>0</v>
          </cell>
          <cell r="G9731">
            <v>0</v>
          </cell>
        </row>
        <row r="9732">
          <cell r="A9732" t="str">
            <v/>
          </cell>
          <cell r="B9732" t="str">
            <v/>
          </cell>
          <cell r="D9732" t="str">
            <v/>
          </cell>
          <cell r="F9732">
            <v>0</v>
          </cell>
          <cell r="G9732">
            <v>0</v>
          </cell>
        </row>
        <row r="9733">
          <cell r="A9733" t="str">
            <v/>
          </cell>
          <cell r="B9733" t="str">
            <v/>
          </cell>
          <cell r="D9733" t="str">
            <v/>
          </cell>
          <cell r="F9733">
            <v>0</v>
          </cell>
          <cell r="G9733">
            <v>0</v>
          </cell>
        </row>
        <row r="9734">
          <cell r="A9734" t="str">
            <v/>
          </cell>
          <cell r="B9734" t="str">
            <v/>
          </cell>
          <cell r="D9734" t="str">
            <v/>
          </cell>
          <cell r="F9734">
            <v>0</v>
          </cell>
          <cell r="G9734">
            <v>0</v>
          </cell>
        </row>
        <row r="9735">
          <cell r="A9735" t="str">
            <v/>
          </cell>
          <cell r="B9735" t="str">
            <v/>
          </cell>
          <cell r="D9735" t="str">
            <v/>
          </cell>
          <cell r="F9735">
            <v>0</v>
          </cell>
          <cell r="G9735">
            <v>0</v>
          </cell>
        </row>
        <row r="9736">
          <cell r="F9736" t="str">
            <v>Total B</v>
          </cell>
          <cell r="G9736">
            <v>0</v>
          </cell>
        </row>
        <row r="9737">
          <cell r="C9737" t="str">
            <v>C - EQUIPOS</v>
          </cell>
        </row>
        <row r="9738">
          <cell r="A9738" t="str">
            <v/>
          </cell>
          <cell r="B9738" t="str">
            <v/>
          </cell>
          <cell r="D9738" t="str">
            <v/>
          </cell>
          <cell r="F9738">
            <v>0</v>
          </cell>
          <cell r="G9738">
            <v>0</v>
          </cell>
        </row>
        <row r="9739">
          <cell r="A9739" t="str">
            <v/>
          </cell>
          <cell r="B9739" t="str">
            <v/>
          </cell>
          <cell r="D9739" t="str">
            <v/>
          </cell>
          <cell r="F9739">
            <v>0</v>
          </cell>
          <cell r="G9739">
            <v>0</v>
          </cell>
        </row>
        <row r="9740">
          <cell r="A9740" t="str">
            <v/>
          </cell>
          <cell r="B9740" t="str">
            <v/>
          </cell>
          <cell r="D9740" t="str">
            <v/>
          </cell>
          <cell r="F9740">
            <v>0</v>
          </cell>
          <cell r="G9740">
            <v>0</v>
          </cell>
        </row>
        <row r="9741">
          <cell r="A9741" t="str">
            <v/>
          </cell>
          <cell r="B9741" t="str">
            <v/>
          </cell>
          <cell r="D9741" t="str">
            <v/>
          </cell>
          <cell r="F9741">
            <v>0</v>
          </cell>
          <cell r="G9741">
            <v>0</v>
          </cell>
        </row>
        <row r="9742">
          <cell r="A9742" t="str">
            <v/>
          </cell>
          <cell r="B9742" t="str">
            <v/>
          </cell>
          <cell r="D9742" t="str">
            <v/>
          </cell>
          <cell r="F9742">
            <v>0</v>
          </cell>
          <cell r="G9742">
            <v>0</v>
          </cell>
        </row>
        <row r="9743">
          <cell r="A9743" t="str">
            <v/>
          </cell>
          <cell r="B9743" t="str">
            <v/>
          </cell>
          <cell r="D9743" t="str">
            <v/>
          </cell>
          <cell r="F9743">
            <v>0</v>
          </cell>
          <cell r="G9743">
            <v>0</v>
          </cell>
        </row>
        <row r="9744">
          <cell r="A9744" t="str">
            <v/>
          </cell>
          <cell r="B9744" t="str">
            <v/>
          </cell>
          <cell r="D9744" t="str">
            <v/>
          </cell>
          <cell r="F9744">
            <v>0</v>
          </cell>
          <cell r="G9744">
            <v>0</v>
          </cell>
        </row>
        <row r="9745">
          <cell r="A9745" t="str">
            <v/>
          </cell>
          <cell r="B9745" t="str">
            <v/>
          </cell>
          <cell r="D9745" t="str">
            <v/>
          </cell>
          <cell r="F9745">
            <v>0</v>
          </cell>
          <cell r="G9745">
            <v>0</v>
          </cell>
        </row>
        <row r="9746">
          <cell r="A9746" t="str">
            <v/>
          </cell>
          <cell r="B9746" t="str">
            <v/>
          </cell>
          <cell r="D9746" t="str">
            <v/>
          </cell>
          <cell r="F9746">
            <v>0</v>
          </cell>
          <cell r="G9746">
            <v>0</v>
          </cell>
        </row>
        <row r="9747">
          <cell r="F9747" t="str">
            <v>Total C</v>
          </cell>
          <cell r="G9747">
            <v>0</v>
          </cell>
        </row>
        <row r="9749">
          <cell r="A9749" t="str">
            <v/>
          </cell>
          <cell r="B9749" t="str">
            <v/>
          </cell>
          <cell r="D9749" t="str">
            <v>Costo  Neto</v>
          </cell>
          <cell r="F9749" t="str">
            <v>Total D=A+B+C</v>
          </cell>
          <cell r="G9749">
            <v>0</v>
          </cell>
        </row>
        <row r="9751">
          <cell r="A9751" t="str">
            <v>ANALISIS DE PRECIOS</v>
          </cell>
        </row>
        <row r="9752">
          <cell r="A9752" t="str">
            <v>COMITENTE:</v>
          </cell>
          <cell r="B9752" t="str">
            <v>DIRECCIÓN DE INFRAESTRUCTURA ESCOLAR</v>
          </cell>
        </row>
        <row r="9753">
          <cell r="A9753" t="str">
            <v>CONTRATISTA:</v>
          </cell>
          <cell r="B9753">
            <v>0</v>
          </cell>
        </row>
        <row r="9754">
          <cell r="A9754" t="str">
            <v>OBRA:</v>
          </cell>
          <cell r="B9754" t="str">
            <v>ESCUELA 24 DE SEPTIEMBRE</v>
          </cell>
          <cell r="F9754" t="str">
            <v>PRECIOS A:</v>
          </cell>
          <cell r="G9754">
            <v>0</v>
          </cell>
        </row>
        <row r="9755">
          <cell r="A9755" t="str">
            <v>UBICACIÓN:</v>
          </cell>
          <cell r="B9755" t="str">
            <v>DEPARTAMENTO JACHAL</v>
          </cell>
        </row>
        <row r="9756">
          <cell r="A9756" t="str">
            <v>RUBRO:</v>
          </cell>
          <cell r="B9756" t="str">
            <v/>
          </cell>
          <cell r="C9756" t="str">
            <v/>
          </cell>
        </row>
        <row r="9757">
          <cell r="A9757" t="str">
            <v>ITEM:</v>
          </cell>
          <cell r="B9757" t="str">
            <v/>
          </cell>
          <cell r="C9757" t="str">
            <v/>
          </cell>
          <cell r="F9757" t="str">
            <v>UNIDAD:</v>
          </cell>
          <cell r="G9757" t="str">
            <v/>
          </cell>
        </row>
        <row r="9759">
          <cell r="A9759" t="str">
            <v>DATOS REDETERMINACION</v>
          </cell>
          <cell r="C9759" t="str">
            <v>DESIGNACION</v>
          </cell>
          <cell r="D9759" t="str">
            <v>U</v>
          </cell>
          <cell r="E9759" t="str">
            <v>Cantidad</v>
          </cell>
          <cell r="F9759" t="str">
            <v>$ Unitarios</v>
          </cell>
          <cell r="G9759" t="str">
            <v>$ Parcial</v>
          </cell>
        </row>
        <row r="9760">
          <cell r="A9760" t="str">
            <v>CÓDIGO</v>
          </cell>
          <cell r="B9760" t="str">
            <v>DESCRIPCIÓN</v>
          </cell>
        </row>
        <row r="9761">
          <cell r="C9761" t="str">
            <v>A - MATERIALES</v>
          </cell>
        </row>
        <row r="9762">
          <cell r="A9762" t="str">
            <v/>
          </cell>
          <cell r="B9762" t="str">
            <v/>
          </cell>
          <cell r="D9762" t="str">
            <v/>
          </cell>
          <cell r="F9762">
            <v>0</v>
          </cell>
          <cell r="G9762">
            <v>0</v>
          </cell>
        </row>
        <row r="9763">
          <cell r="A9763" t="str">
            <v/>
          </cell>
          <cell r="B9763" t="str">
            <v/>
          </cell>
          <cell r="D9763" t="str">
            <v/>
          </cell>
          <cell r="F9763">
            <v>0</v>
          </cell>
          <cell r="G9763">
            <v>0</v>
          </cell>
        </row>
        <row r="9764">
          <cell r="A9764" t="str">
            <v/>
          </cell>
          <cell r="B9764" t="str">
            <v/>
          </cell>
          <cell r="D9764" t="str">
            <v/>
          </cell>
          <cell r="F9764">
            <v>0</v>
          </cell>
          <cell r="G9764">
            <v>0</v>
          </cell>
        </row>
        <row r="9765">
          <cell r="A9765" t="str">
            <v/>
          </cell>
          <cell r="B9765" t="str">
            <v/>
          </cell>
          <cell r="D9765" t="str">
            <v/>
          </cell>
          <cell r="F9765">
            <v>0</v>
          </cell>
          <cell r="G9765">
            <v>0</v>
          </cell>
        </row>
        <row r="9766">
          <cell r="A9766" t="str">
            <v/>
          </cell>
          <cell r="B9766" t="str">
            <v/>
          </cell>
          <cell r="D9766" t="str">
            <v/>
          </cell>
          <cell r="F9766">
            <v>0</v>
          </cell>
          <cell r="G9766">
            <v>0</v>
          </cell>
        </row>
        <row r="9767">
          <cell r="A9767" t="str">
            <v/>
          </cell>
          <cell r="B9767" t="str">
            <v/>
          </cell>
          <cell r="D9767" t="str">
            <v/>
          </cell>
          <cell r="F9767">
            <v>0</v>
          </cell>
          <cell r="G9767">
            <v>0</v>
          </cell>
        </row>
        <row r="9768">
          <cell r="A9768" t="str">
            <v/>
          </cell>
          <cell r="B9768" t="str">
            <v/>
          </cell>
          <cell r="D9768" t="str">
            <v/>
          </cell>
          <cell r="F9768">
            <v>0</v>
          </cell>
          <cell r="G9768">
            <v>0</v>
          </cell>
        </row>
        <row r="9769">
          <cell r="A9769" t="str">
            <v/>
          </cell>
          <cell r="B9769" t="str">
            <v/>
          </cell>
          <cell r="D9769" t="str">
            <v/>
          </cell>
          <cell r="F9769">
            <v>0</v>
          </cell>
          <cell r="G9769">
            <v>0</v>
          </cell>
        </row>
        <row r="9770">
          <cell r="A9770" t="str">
            <v/>
          </cell>
          <cell r="B9770" t="str">
            <v/>
          </cell>
          <cell r="D9770" t="str">
            <v/>
          </cell>
          <cell r="F9770">
            <v>0</v>
          </cell>
          <cell r="G9770">
            <v>0</v>
          </cell>
        </row>
        <row r="9771">
          <cell r="A9771" t="str">
            <v/>
          </cell>
          <cell r="B9771" t="str">
            <v/>
          </cell>
          <cell r="D9771" t="str">
            <v/>
          </cell>
          <cell r="F9771">
            <v>0</v>
          </cell>
          <cell r="G9771">
            <v>0</v>
          </cell>
        </row>
        <row r="9772">
          <cell r="A9772" t="str">
            <v/>
          </cell>
          <cell r="B9772" t="str">
            <v/>
          </cell>
          <cell r="D9772" t="str">
            <v/>
          </cell>
          <cell r="F9772">
            <v>0</v>
          </cell>
          <cell r="G9772">
            <v>0</v>
          </cell>
        </row>
        <row r="9773">
          <cell r="A9773" t="str">
            <v/>
          </cell>
          <cell r="B9773" t="str">
            <v/>
          </cell>
          <cell r="D9773" t="str">
            <v/>
          </cell>
          <cell r="F9773">
            <v>0</v>
          </cell>
          <cell r="G9773">
            <v>0</v>
          </cell>
        </row>
        <row r="9774">
          <cell r="A9774" t="str">
            <v/>
          </cell>
          <cell r="B9774" t="str">
            <v/>
          </cell>
          <cell r="D9774" t="str">
            <v/>
          </cell>
          <cell r="F9774">
            <v>0</v>
          </cell>
          <cell r="G9774">
            <v>0</v>
          </cell>
        </row>
        <row r="9775">
          <cell r="A9775" t="str">
            <v/>
          </cell>
          <cell r="B9775" t="str">
            <v/>
          </cell>
          <cell r="D9775" t="str">
            <v/>
          </cell>
          <cell r="F9775">
            <v>0</v>
          </cell>
          <cell r="G9775">
            <v>0</v>
          </cell>
        </row>
        <row r="9776">
          <cell r="F9776" t="str">
            <v>Total A</v>
          </cell>
          <cell r="G9776">
            <v>0</v>
          </cell>
        </row>
        <row r="9777">
          <cell r="C9777" t="str">
            <v>B - MANO DE OBRA</v>
          </cell>
        </row>
        <row r="9778">
          <cell r="A9778" t="str">
            <v/>
          </cell>
          <cell r="B9778" t="str">
            <v/>
          </cell>
          <cell r="D9778" t="str">
            <v/>
          </cell>
          <cell r="F9778">
            <v>0</v>
          </cell>
          <cell r="G9778">
            <v>0</v>
          </cell>
        </row>
        <row r="9779">
          <cell r="A9779" t="str">
            <v/>
          </cell>
          <cell r="B9779" t="str">
            <v/>
          </cell>
          <cell r="D9779" t="str">
            <v/>
          </cell>
          <cell r="F9779">
            <v>0</v>
          </cell>
          <cell r="G9779">
            <v>0</v>
          </cell>
        </row>
        <row r="9780">
          <cell r="A9780" t="str">
            <v/>
          </cell>
          <cell r="B9780" t="str">
            <v/>
          </cell>
          <cell r="D9780" t="str">
            <v/>
          </cell>
          <cell r="F9780">
            <v>0</v>
          </cell>
          <cell r="G9780">
            <v>0</v>
          </cell>
        </row>
        <row r="9781">
          <cell r="A9781" t="str">
            <v/>
          </cell>
          <cell r="B9781" t="str">
            <v/>
          </cell>
          <cell r="D9781" t="str">
            <v/>
          </cell>
          <cell r="F9781">
            <v>0</v>
          </cell>
          <cell r="G9781">
            <v>0</v>
          </cell>
        </row>
        <row r="9782">
          <cell r="A9782" t="str">
            <v/>
          </cell>
          <cell r="B9782" t="str">
            <v/>
          </cell>
          <cell r="D9782" t="str">
            <v/>
          </cell>
          <cell r="F9782">
            <v>0</v>
          </cell>
          <cell r="G9782">
            <v>0</v>
          </cell>
        </row>
        <row r="9783">
          <cell r="A9783" t="str">
            <v/>
          </cell>
          <cell r="B9783" t="str">
            <v/>
          </cell>
          <cell r="D9783" t="str">
            <v/>
          </cell>
          <cell r="F9783">
            <v>0</v>
          </cell>
          <cell r="G9783">
            <v>0</v>
          </cell>
        </row>
        <row r="9784">
          <cell r="A9784" t="str">
            <v/>
          </cell>
          <cell r="B9784" t="str">
            <v/>
          </cell>
          <cell r="D9784" t="str">
            <v/>
          </cell>
          <cell r="F9784">
            <v>0</v>
          </cell>
          <cell r="G9784">
            <v>0</v>
          </cell>
        </row>
        <row r="9785">
          <cell r="A9785" t="str">
            <v/>
          </cell>
          <cell r="B9785" t="str">
            <v/>
          </cell>
          <cell r="D9785" t="str">
            <v/>
          </cell>
          <cell r="F9785">
            <v>0</v>
          </cell>
          <cell r="G9785">
            <v>0</v>
          </cell>
        </row>
        <row r="9786">
          <cell r="F9786" t="str">
            <v>Total B</v>
          </cell>
          <cell r="G9786">
            <v>0</v>
          </cell>
        </row>
        <row r="9787">
          <cell r="C9787" t="str">
            <v>C - EQUIPOS</v>
          </cell>
        </row>
        <row r="9788">
          <cell r="A9788" t="str">
            <v/>
          </cell>
          <cell r="B9788" t="str">
            <v/>
          </cell>
          <cell r="D9788" t="str">
            <v/>
          </cell>
          <cell r="F9788">
            <v>0</v>
          </cell>
          <cell r="G9788">
            <v>0</v>
          </cell>
        </row>
        <row r="9789">
          <cell r="A9789" t="str">
            <v/>
          </cell>
          <cell r="B9789" t="str">
            <v/>
          </cell>
          <cell r="D9789" t="str">
            <v/>
          </cell>
          <cell r="F9789">
            <v>0</v>
          </cell>
          <cell r="G9789">
            <v>0</v>
          </cell>
        </row>
        <row r="9790">
          <cell r="A9790" t="str">
            <v/>
          </cell>
          <cell r="B9790" t="str">
            <v/>
          </cell>
          <cell r="D9790" t="str">
            <v/>
          </cell>
          <cell r="F9790">
            <v>0</v>
          </cell>
          <cell r="G9790">
            <v>0</v>
          </cell>
        </row>
        <row r="9791">
          <cell r="A9791" t="str">
            <v/>
          </cell>
          <cell r="B9791" t="str">
            <v/>
          </cell>
          <cell r="D9791" t="str">
            <v/>
          </cell>
          <cell r="F9791">
            <v>0</v>
          </cell>
          <cell r="G9791">
            <v>0</v>
          </cell>
        </row>
        <row r="9792">
          <cell r="A9792" t="str">
            <v/>
          </cell>
          <cell r="B9792" t="str">
            <v/>
          </cell>
          <cell r="D9792" t="str">
            <v/>
          </cell>
          <cell r="F9792">
            <v>0</v>
          </cell>
          <cell r="G9792">
            <v>0</v>
          </cell>
        </row>
        <row r="9793">
          <cell r="A9793" t="str">
            <v/>
          </cell>
          <cell r="B9793" t="str">
            <v/>
          </cell>
          <cell r="D9793" t="str">
            <v/>
          </cell>
          <cell r="F9793">
            <v>0</v>
          </cell>
          <cell r="G9793">
            <v>0</v>
          </cell>
        </row>
        <row r="9794">
          <cell r="A9794" t="str">
            <v/>
          </cell>
          <cell r="B9794" t="str">
            <v/>
          </cell>
          <cell r="D9794" t="str">
            <v/>
          </cell>
          <cell r="F9794">
            <v>0</v>
          </cell>
          <cell r="G9794">
            <v>0</v>
          </cell>
        </row>
        <row r="9795">
          <cell r="A9795" t="str">
            <v/>
          </cell>
          <cell r="B9795" t="str">
            <v/>
          </cell>
          <cell r="D9795" t="str">
            <v/>
          </cell>
          <cell r="F9795">
            <v>0</v>
          </cell>
          <cell r="G9795">
            <v>0</v>
          </cell>
        </row>
        <row r="9796">
          <cell r="A9796" t="str">
            <v/>
          </cell>
          <cell r="B9796" t="str">
            <v/>
          </cell>
          <cell r="D9796" t="str">
            <v/>
          </cell>
          <cell r="F9796">
            <v>0</v>
          </cell>
          <cell r="G9796">
            <v>0</v>
          </cell>
        </row>
        <row r="9797">
          <cell r="F9797" t="str">
            <v>Total C</v>
          </cell>
          <cell r="G9797">
            <v>0</v>
          </cell>
        </row>
        <row r="9799">
          <cell r="A9799" t="str">
            <v/>
          </cell>
          <cell r="B9799" t="str">
            <v/>
          </cell>
          <cell r="D9799" t="str">
            <v>Costo  Neto</v>
          </cell>
          <cell r="F9799" t="str">
            <v>Total D=A+B+C</v>
          </cell>
          <cell r="G9799">
            <v>0</v>
          </cell>
        </row>
        <row r="9801">
          <cell r="A9801" t="str">
            <v>ANALISIS DE PRECIOS</v>
          </cell>
        </row>
        <row r="9802">
          <cell r="A9802" t="str">
            <v>COMITENTE:</v>
          </cell>
          <cell r="B9802" t="str">
            <v>DIRECCIÓN DE INFRAESTRUCTURA ESCOLAR</v>
          </cell>
        </row>
        <row r="9803">
          <cell r="A9803" t="str">
            <v>CONTRATISTA:</v>
          </cell>
          <cell r="B9803">
            <v>0</v>
          </cell>
        </row>
        <row r="9804">
          <cell r="A9804" t="str">
            <v>OBRA:</v>
          </cell>
          <cell r="B9804" t="str">
            <v>ESCUELA 24 DE SEPTIEMBRE</v>
          </cell>
          <cell r="F9804" t="str">
            <v>PRECIOS A:</v>
          </cell>
          <cell r="G9804">
            <v>0</v>
          </cell>
        </row>
        <row r="9805">
          <cell r="A9805" t="str">
            <v>UBICACIÓN:</v>
          </cell>
          <cell r="B9805" t="str">
            <v>DEPARTAMENTO JACHAL</v>
          </cell>
        </row>
        <row r="9806">
          <cell r="A9806" t="str">
            <v>RUBRO:</v>
          </cell>
          <cell r="B9806" t="str">
            <v/>
          </cell>
          <cell r="C9806" t="str">
            <v/>
          </cell>
        </row>
        <row r="9807">
          <cell r="A9807" t="str">
            <v>ITEM:</v>
          </cell>
          <cell r="B9807" t="str">
            <v/>
          </cell>
          <cell r="C9807" t="str">
            <v/>
          </cell>
          <cell r="F9807" t="str">
            <v>UNIDAD:</v>
          </cell>
          <cell r="G9807" t="str">
            <v/>
          </cell>
        </row>
        <row r="9809">
          <cell r="A9809" t="str">
            <v>DATOS REDETERMINACION</v>
          </cell>
          <cell r="C9809" t="str">
            <v>DESIGNACION</v>
          </cell>
          <cell r="D9809" t="str">
            <v>U</v>
          </cell>
          <cell r="E9809" t="str">
            <v>Cantidad</v>
          </cell>
          <cell r="F9809" t="str">
            <v>$ Unitarios</v>
          </cell>
          <cell r="G9809" t="str">
            <v>$ Parcial</v>
          </cell>
        </row>
        <row r="9810">
          <cell r="A9810" t="str">
            <v>CÓDIGO</v>
          </cell>
          <cell r="B9810" t="str">
            <v>DESCRIPCIÓN</v>
          </cell>
        </row>
        <row r="9811">
          <cell r="C9811" t="str">
            <v>A - MATERIALES</v>
          </cell>
        </row>
        <row r="9812">
          <cell r="A9812" t="str">
            <v/>
          </cell>
          <cell r="B9812" t="str">
            <v/>
          </cell>
          <cell r="D9812" t="str">
            <v/>
          </cell>
          <cell r="F9812">
            <v>0</v>
          </cell>
          <cell r="G9812">
            <v>0</v>
          </cell>
        </row>
        <row r="9813">
          <cell r="A9813" t="str">
            <v/>
          </cell>
          <cell r="B9813" t="str">
            <v/>
          </cell>
          <cell r="D9813" t="str">
            <v/>
          </cell>
          <cell r="F9813">
            <v>0</v>
          </cell>
          <cell r="G9813">
            <v>0</v>
          </cell>
        </row>
        <row r="9814">
          <cell r="A9814" t="str">
            <v/>
          </cell>
          <cell r="B9814" t="str">
            <v/>
          </cell>
          <cell r="D9814" t="str">
            <v/>
          </cell>
          <cell r="F9814">
            <v>0</v>
          </cell>
          <cell r="G9814">
            <v>0</v>
          </cell>
        </row>
        <row r="9815">
          <cell r="A9815" t="str">
            <v/>
          </cell>
          <cell r="B9815" t="str">
            <v/>
          </cell>
          <cell r="D9815" t="str">
            <v/>
          </cell>
          <cell r="F9815">
            <v>0</v>
          </cell>
          <cell r="G9815">
            <v>0</v>
          </cell>
        </row>
        <row r="9816">
          <cell r="A9816" t="str">
            <v/>
          </cell>
          <cell r="B9816" t="str">
            <v/>
          </cell>
          <cell r="D9816" t="str">
            <v/>
          </cell>
          <cell r="F9816">
            <v>0</v>
          </cell>
          <cell r="G9816">
            <v>0</v>
          </cell>
        </row>
        <row r="9817">
          <cell r="A9817" t="str">
            <v/>
          </cell>
          <cell r="B9817" t="str">
            <v/>
          </cell>
          <cell r="D9817" t="str">
            <v/>
          </cell>
          <cell r="F9817">
            <v>0</v>
          </cell>
          <cell r="G9817">
            <v>0</v>
          </cell>
        </row>
        <row r="9818">
          <cell r="A9818" t="str">
            <v/>
          </cell>
          <cell r="B9818" t="str">
            <v/>
          </cell>
          <cell r="D9818" t="str">
            <v/>
          </cell>
          <cell r="F9818">
            <v>0</v>
          </cell>
          <cell r="G9818">
            <v>0</v>
          </cell>
        </row>
        <row r="9819">
          <cell r="A9819" t="str">
            <v/>
          </cell>
          <cell r="B9819" t="str">
            <v/>
          </cell>
          <cell r="D9819" t="str">
            <v/>
          </cell>
          <cell r="F9819">
            <v>0</v>
          </cell>
          <cell r="G9819">
            <v>0</v>
          </cell>
        </row>
        <row r="9820">
          <cell r="A9820" t="str">
            <v/>
          </cell>
          <cell r="B9820" t="str">
            <v/>
          </cell>
          <cell r="D9820" t="str">
            <v/>
          </cell>
          <cell r="F9820">
            <v>0</v>
          </cell>
          <cell r="G9820">
            <v>0</v>
          </cell>
        </row>
        <row r="9821">
          <cell r="A9821" t="str">
            <v/>
          </cell>
          <cell r="B9821" t="str">
            <v/>
          </cell>
          <cell r="D9821" t="str">
            <v/>
          </cell>
          <cell r="F9821">
            <v>0</v>
          </cell>
          <cell r="G9821">
            <v>0</v>
          </cell>
        </row>
        <row r="9822">
          <cell r="A9822" t="str">
            <v/>
          </cell>
          <cell r="B9822" t="str">
            <v/>
          </cell>
          <cell r="D9822" t="str">
            <v/>
          </cell>
          <cell r="F9822">
            <v>0</v>
          </cell>
          <cell r="G9822">
            <v>0</v>
          </cell>
        </row>
        <row r="9823">
          <cell r="A9823" t="str">
            <v/>
          </cell>
          <cell r="B9823" t="str">
            <v/>
          </cell>
          <cell r="D9823" t="str">
            <v/>
          </cell>
          <cell r="F9823">
            <v>0</v>
          </cell>
          <cell r="G9823">
            <v>0</v>
          </cell>
        </row>
        <row r="9824">
          <cell r="A9824" t="str">
            <v/>
          </cell>
          <cell r="B9824" t="str">
            <v/>
          </cell>
          <cell r="D9824" t="str">
            <v/>
          </cell>
          <cell r="F9824">
            <v>0</v>
          </cell>
          <cell r="G9824">
            <v>0</v>
          </cell>
        </row>
        <row r="9825">
          <cell r="A9825" t="str">
            <v/>
          </cell>
          <cell r="B9825" t="str">
            <v/>
          </cell>
          <cell r="D9825" t="str">
            <v/>
          </cell>
          <cell r="F9825">
            <v>0</v>
          </cell>
          <cell r="G9825">
            <v>0</v>
          </cell>
        </row>
        <row r="9826">
          <cell r="F9826" t="str">
            <v>Total A</v>
          </cell>
          <cell r="G9826">
            <v>0</v>
          </cell>
        </row>
        <row r="9827">
          <cell r="C9827" t="str">
            <v>B - MANO DE OBRA</v>
          </cell>
        </row>
        <row r="9828">
          <cell r="A9828" t="str">
            <v/>
          </cell>
          <cell r="B9828" t="str">
            <v/>
          </cell>
          <cell r="D9828" t="str">
            <v/>
          </cell>
          <cell r="F9828">
            <v>0</v>
          </cell>
          <cell r="G9828">
            <v>0</v>
          </cell>
        </row>
        <row r="9829">
          <cell r="A9829" t="str">
            <v/>
          </cell>
          <cell r="B9829" t="str">
            <v/>
          </cell>
          <cell r="D9829" t="str">
            <v/>
          </cell>
          <cell r="F9829">
            <v>0</v>
          </cell>
          <cell r="G9829">
            <v>0</v>
          </cell>
        </row>
        <row r="9830">
          <cell r="A9830" t="str">
            <v/>
          </cell>
          <cell r="B9830" t="str">
            <v/>
          </cell>
          <cell r="D9830" t="str">
            <v/>
          </cell>
          <cell r="F9830">
            <v>0</v>
          </cell>
          <cell r="G9830">
            <v>0</v>
          </cell>
        </row>
        <row r="9831">
          <cell r="A9831" t="str">
            <v/>
          </cell>
          <cell r="B9831" t="str">
            <v/>
          </cell>
          <cell r="D9831" t="str">
            <v/>
          </cell>
          <cell r="F9831">
            <v>0</v>
          </cell>
          <cell r="G9831">
            <v>0</v>
          </cell>
        </row>
        <row r="9832">
          <cell r="A9832" t="str">
            <v/>
          </cell>
          <cell r="B9832" t="str">
            <v/>
          </cell>
          <cell r="D9832" t="str">
            <v/>
          </cell>
          <cell r="F9832">
            <v>0</v>
          </cell>
          <cell r="G9832">
            <v>0</v>
          </cell>
        </row>
        <row r="9833">
          <cell r="A9833" t="str">
            <v/>
          </cell>
          <cell r="B9833" t="str">
            <v/>
          </cell>
          <cell r="D9833" t="str">
            <v/>
          </cell>
          <cell r="F9833">
            <v>0</v>
          </cell>
          <cell r="G9833">
            <v>0</v>
          </cell>
        </row>
        <row r="9834">
          <cell r="A9834" t="str">
            <v/>
          </cell>
          <cell r="B9834" t="str">
            <v/>
          </cell>
          <cell r="D9834" t="str">
            <v/>
          </cell>
          <cell r="F9834">
            <v>0</v>
          </cell>
          <cell r="G9834">
            <v>0</v>
          </cell>
        </row>
        <row r="9835">
          <cell r="A9835" t="str">
            <v/>
          </cell>
          <cell r="B9835" t="str">
            <v/>
          </cell>
          <cell r="D9835" t="str">
            <v/>
          </cell>
          <cell r="F9835">
            <v>0</v>
          </cell>
          <cell r="G9835">
            <v>0</v>
          </cell>
        </row>
        <row r="9836">
          <cell r="F9836" t="str">
            <v>Total B</v>
          </cell>
          <cell r="G9836">
            <v>0</v>
          </cell>
        </row>
        <row r="9837">
          <cell r="C9837" t="str">
            <v>C - EQUIPOS</v>
          </cell>
        </row>
        <row r="9838">
          <cell r="A9838" t="str">
            <v/>
          </cell>
          <cell r="B9838" t="str">
            <v/>
          </cell>
          <cell r="D9838" t="str">
            <v/>
          </cell>
          <cell r="F9838">
            <v>0</v>
          </cell>
          <cell r="G9838">
            <v>0</v>
          </cell>
        </row>
        <row r="9839">
          <cell r="A9839" t="str">
            <v/>
          </cell>
          <cell r="B9839" t="str">
            <v/>
          </cell>
          <cell r="D9839" t="str">
            <v/>
          </cell>
          <cell r="F9839">
            <v>0</v>
          </cell>
          <cell r="G9839">
            <v>0</v>
          </cell>
        </row>
        <row r="9840">
          <cell r="A9840" t="str">
            <v/>
          </cell>
          <cell r="B9840" t="str">
            <v/>
          </cell>
          <cell r="D9840" t="str">
            <v/>
          </cell>
          <cell r="F9840">
            <v>0</v>
          </cell>
          <cell r="G9840">
            <v>0</v>
          </cell>
        </row>
        <row r="9841">
          <cell r="A9841" t="str">
            <v/>
          </cell>
          <cell r="B9841" t="str">
            <v/>
          </cell>
          <cell r="D9841" t="str">
            <v/>
          </cell>
          <cell r="F9841">
            <v>0</v>
          </cell>
          <cell r="G9841">
            <v>0</v>
          </cell>
        </row>
        <row r="9842">
          <cell r="A9842" t="str">
            <v/>
          </cell>
          <cell r="B9842" t="str">
            <v/>
          </cell>
          <cell r="D9842" t="str">
            <v/>
          </cell>
          <cell r="F9842">
            <v>0</v>
          </cell>
          <cell r="G9842">
            <v>0</v>
          </cell>
        </row>
        <row r="9843">
          <cell r="A9843" t="str">
            <v/>
          </cell>
          <cell r="B9843" t="str">
            <v/>
          </cell>
          <cell r="D9843" t="str">
            <v/>
          </cell>
          <cell r="F9843">
            <v>0</v>
          </cell>
          <cell r="G9843">
            <v>0</v>
          </cell>
        </row>
        <row r="9844">
          <cell r="A9844" t="str">
            <v/>
          </cell>
          <cell r="B9844" t="str">
            <v/>
          </cell>
          <cell r="D9844" t="str">
            <v/>
          </cell>
          <cell r="F9844">
            <v>0</v>
          </cell>
          <cell r="G9844">
            <v>0</v>
          </cell>
        </row>
        <row r="9845">
          <cell r="A9845" t="str">
            <v/>
          </cell>
          <cell r="B9845" t="str">
            <v/>
          </cell>
          <cell r="D9845" t="str">
            <v/>
          </cell>
          <cell r="F9845">
            <v>0</v>
          </cell>
          <cell r="G9845">
            <v>0</v>
          </cell>
        </row>
        <row r="9846">
          <cell r="A9846" t="str">
            <v/>
          </cell>
          <cell r="B9846" t="str">
            <v/>
          </cell>
          <cell r="D9846" t="str">
            <v/>
          </cell>
          <cell r="F9846">
            <v>0</v>
          </cell>
          <cell r="G9846">
            <v>0</v>
          </cell>
        </row>
        <row r="9847">
          <cell r="F9847" t="str">
            <v>Total C</v>
          </cell>
          <cell r="G9847">
            <v>0</v>
          </cell>
        </row>
        <row r="9849">
          <cell r="A9849" t="str">
            <v/>
          </cell>
          <cell r="B9849" t="str">
            <v/>
          </cell>
          <cell r="D9849" t="str">
            <v>Costo  Neto</v>
          </cell>
          <cell r="F9849" t="str">
            <v>Total D=A+B+C</v>
          </cell>
          <cell r="G9849">
            <v>0</v>
          </cell>
        </row>
        <row r="9851">
          <cell r="A9851" t="str">
            <v>ANALISIS DE PRECIOS</v>
          </cell>
        </row>
        <row r="9852">
          <cell r="A9852" t="str">
            <v>COMITENTE:</v>
          </cell>
          <cell r="B9852" t="str">
            <v>DIRECCIÓN DE INFRAESTRUCTURA ESCOLAR</v>
          </cell>
        </row>
        <row r="9853">
          <cell r="A9853" t="str">
            <v>CONTRATISTA:</v>
          </cell>
          <cell r="B9853">
            <v>0</v>
          </cell>
        </row>
        <row r="9854">
          <cell r="A9854" t="str">
            <v>OBRA:</v>
          </cell>
          <cell r="B9854" t="str">
            <v>ESCUELA 24 DE SEPTIEMBRE</v>
          </cell>
          <cell r="F9854" t="str">
            <v>PRECIOS A:</v>
          </cell>
          <cell r="G9854">
            <v>0</v>
          </cell>
        </row>
        <row r="9855">
          <cell r="A9855" t="str">
            <v>UBICACIÓN:</v>
          </cell>
          <cell r="B9855" t="str">
            <v>DEPARTAMENTO JACHAL</v>
          </cell>
        </row>
        <row r="9856">
          <cell r="A9856" t="str">
            <v>RUBRO:</v>
          </cell>
          <cell r="B9856" t="str">
            <v/>
          </cell>
          <cell r="C9856" t="str">
            <v/>
          </cell>
        </row>
        <row r="9857">
          <cell r="A9857" t="str">
            <v>ITEM:</v>
          </cell>
          <cell r="B9857" t="str">
            <v/>
          </cell>
          <cell r="C9857" t="str">
            <v/>
          </cell>
          <cell r="F9857" t="str">
            <v>UNIDAD:</v>
          </cell>
          <cell r="G9857" t="str">
            <v/>
          </cell>
        </row>
        <row r="9859">
          <cell r="A9859" t="str">
            <v>DATOS REDETERMINACION</v>
          </cell>
          <cell r="C9859" t="str">
            <v>DESIGNACION</v>
          </cell>
          <cell r="D9859" t="str">
            <v>U</v>
          </cell>
          <cell r="E9859" t="str">
            <v>Cantidad</v>
          </cell>
          <cell r="F9859" t="str">
            <v>$ Unitarios</v>
          </cell>
          <cell r="G9859" t="str">
            <v>$ Parcial</v>
          </cell>
        </row>
        <row r="9860">
          <cell r="A9860" t="str">
            <v>CÓDIGO</v>
          </cell>
          <cell r="B9860" t="str">
            <v>DESCRIPCIÓN</v>
          </cell>
        </row>
        <row r="9861">
          <cell r="C9861" t="str">
            <v>A - MATERIALES</v>
          </cell>
        </row>
        <row r="9862">
          <cell r="A9862" t="str">
            <v/>
          </cell>
          <cell r="B9862" t="str">
            <v/>
          </cell>
          <cell r="D9862" t="str">
            <v/>
          </cell>
          <cell r="F9862">
            <v>0</v>
          </cell>
          <cell r="G9862">
            <v>0</v>
          </cell>
        </row>
        <row r="9863">
          <cell r="A9863" t="str">
            <v/>
          </cell>
          <cell r="B9863" t="str">
            <v/>
          </cell>
          <cell r="D9863" t="str">
            <v/>
          </cell>
          <cell r="F9863">
            <v>0</v>
          </cell>
          <cell r="G9863">
            <v>0</v>
          </cell>
        </row>
        <row r="9864">
          <cell r="A9864" t="str">
            <v/>
          </cell>
          <cell r="B9864" t="str">
            <v/>
          </cell>
          <cell r="D9864" t="str">
            <v/>
          </cell>
          <cell r="F9864">
            <v>0</v>
          </cell>
          <cell r="G9864">
            <v>0</v>
          </cell>
        </row>
        <row r="9865">
          <cell r="A9865" t="str">
            <v/>
          </cell>
          <cell r="B9865" t="str">
            <v/>
          </cell>
          <cell r="D9865" t="str">
            <v/>
          </cell>
          <cell r="F9865">
            <v>0</v>
          </cell>
          <cell r="G9865">
            <v>0</v>
          </cell>
        </row>
        <row r="9866">
          <cell r="A9866" t="str">
            <v/>
          </cell>
          <cell r="B9866" t="str">
            <v/>
          </cell>
          <cell r="D9866" t="str">
            <v/>
          </cell>
          <cell r="F9866">
            <v>0</v>
          </cell>
          <cell r="G9866">
            <v>0</v>
          </cell>
        </row>
        <row r="9867">
          <cell r="A9867" t="str">
            <v/>
          </cell>
          <cell r="B9867" t="str">
            <v/>
          </cell>
          <cell r="D9867" t="str">
            <v/>
          </cell>
          <cell r="F9867">
            <v>0</v>
          </cell>
          <cell r="G9867">
            <v>0</v>
          </cell>
        </row>
        <row r="9868">
          <cell r="A9868" t="str">
            <v/>
          </cell>
          <cell r="B9868" t="str">
            <v/>
          </cell>
          <cell r="D9868" t="str">
            <v/>
          </cell>
          <cell r="F9868">
            <v>0</v>
          </cell>
          <cell r="G9868">
            <v>0</v>
          </cell>
        </row>
        <row r="9869">
          <cell r="A9869" t="str">
            <v/>
          </cell>
          <cell r="B9869" t="str">
            <v/>
          </cell>
          <cell r="D9869" t="str">
            <v/>
          </cell>
          <cell r="F9869">
            <v>0</v>
          </cell>
          <cell r="G9869">
            <v>0</v>
          </cell>
        </row>
        <row r="9870">
          <cell r="A9870" t="str">
            <v/>
          </cell>
          <cell r="B9870" t="str">
            <v/>
          </cell>
          <cell r="D9870" t="str">
            <v/>
          </cell>
          <cell r="F9870">
            <v>0</v>
          </cell>
          <cell r="G9870">
            <v>0</v>
          </cell>
        </row>
        <row r="9871">
          <cell r="A9871" t="str">
            <v/>
          </cell>
          <cell r="B9871" t="str">
            <v/>
          </cell>
          <cell r="D9871" t="str">
            <v/>
          </cell>
          <cell r="F9871">
            <v>0</v>
          </cell>
          <cell r="G9871">
            <v>0</v>
          </cell>
        </row>
        <row r="9872">
          <cell r="A9872" t="str">
            <v/>
          </cell>
          <cell r="B9872" t="str">
            <v/>
          </cell>
          <cell r="D9872" t="str">
            <v/>
          </cell>
          <cell r="F9872">
            <v>0</v>
          </cell>
          <cell r="G9872">
            <v>0</v>
          </cell>
        </row>
        <row r="9873">
          <cell r="A9873" t="str">
            <v/>
          </cell>
          <cell r="B9873" t="str">
            <v/>
          </cell>
          <cell r="D9873" t="str">
            <v/>
          </cell>
          <cell r="F9873">
            <v>0</v>
          </cell>
          <cell r="G9873">
            <v>0</v>
          </cell>
        </row>
        <row r="9874">
          <cell r="A9874" t="str">
            <v/>
          </cell>
          <cell r="B9874" t="str">
            <v/>
          </cell>
          <cell r="D9874" t="str">
            <v/>
          </cell>
          <cell r="F9874">
            <v>0</v>
          </cell>
          <cell r="G9874">
            <v>0</v>
          </cell>
        </row>
        <row r="9875">
          <cell r="A9875" t="str">
            <v/>
          </cell>
          <cell r="B9875" t="str">
            <v/>
          </cell>
          <cell r="D9875" t="str">
            <v/>
          </cell>
          <cell r="F9875">
            <v>0</v>
          </cell>
          <cell r="G9875">
            <v>0</v>
          </cell>
        </row>
        <row r="9876">
          <cell r="F9876" t="str">
            <v>Total A</v>
          </cell>
          <cell r="G9876">
            <v>0</v>
          </cell>
        </row>
        <row r="9877">
          <cell r="C9877" t="str">
            <v>B - MANO DE OBRA</v>
          </cell>
        </row>
        <row r="9878">
          <cell r="A9878" t="str">
            <v/>
          </cell>
          <cell r="B9878" t="str">
            <v/>
          </cell>
          <cell r="D9878" t="str">
            <v/>
          </cell>
          <cell r="F9878">
            <v>0</v>
          </cell>
          <cell r="G9878">
            <v>0</v>
          </cell>
        </row>
        <row r="9879">
          <cell r="A9879" t="str">
            <v/>
          </cell>
          <cell r="B9879" t="str">
            <v/>
          </cell>
          <cell r="D9879" t="str">
            <v/>
          </cell>
          <cell r="F9879">
            <v>0</v>
          </cell>
          <cell r="G9879">
            <v>0</v>
          </cell>
        </row>
        <row r="9880">
          <cell r="A9880" t="str">
            <v/>
          </cell>
          <cell r="B9880" t="str">
            <v/>
          </cell>
          <cell r="D9880" t="str">
            <v/>
          </cell>
          <cell r="F9880">
            <v>0</v>
          </cell>
          <cell r="G9880">
            <v>0</v>
          </cell>
        </row>
        <row r="9881">
          <cell r="A9881" t="str">
            <v/>
          </cell>
          <cell r="B9881" t="str">
            <v/>
          </cell>
          <cell r="D9881" t="str">
            <v/>
          </cell>
          <cell r="F9881">
            <v>0</v>
          </cell>
          <cell r="G9881">
            <v>0</v>
          </cell>
        </row>
        <row r="9882">
          <cell r="A9882" t="str">
            <v/>
          </cell>
          <cell r="B9882" t="str">
            <v/>
          </cell>
          <cell r="D9882" t="str">
            <v/>
          </cell>
          <cell r="F9882">
            <v>0</v>
          </cell>
          <cell r="G9882">
            <v>0</v>
          </cell>
        </row>
        <row r="9883">
          <cell r="A9883" t="str">
            <v/>
          </cell>
          <cell r="B9883" t="str">
            <v/>
          </cell>
          <cell r="D9883" t="str">
            <v/>
          </cell>
          <cell r="F9883">
            <v>0</v>
          </cell>
          <cell r="G9883">
            <v>0</v>
          </cell>
        </row>
        <row r="9884">
          <cell r="A9884" t="str">
            <v/>
          </cell>
          <cell r="B9884" t="str">
            <v/>
          </cell>
          <cell r="D9884" t="str">
            <v/>
          </cell>
          <cell r="F9884">
            <v>0</v>
          </cell>
          <cell r="G9884">
            <v>0</v>
          </cell>
        </row>
        <row r="9885">
          <cell r="A9885" t="str">
            <v/>
          </cell>
          <cell r="B9885" t="str">
            <v/>
          </cell>
          <cell r="D9885" t="str">
            <v/>
          </cell>
          <cell r="F9885">
            <v>0</v>
          </cell>
          <cell r="G9885">
            <v>0</v>
          </cell>
        </row>
        <row r="9886">
          <cell r="F9886" t="str">
            <v>Total B</v>
          </cell>
          <cell r="G9886">
            <v>0</v>
          </cell>
        </row>
        <row r="9887">
          <cell r="C9887" t="str">
            <v>C - EQUIPOS</v>
          </cell>
        </row>
        <row r="9888">
          <cell r="A9888" t="str">
            <v/>
          </cell>
          <cell r="B9888" t="str">
            <v/>
          </cell>
          <cell r="D9888" t="str">
            <v/>
          </cell>
          <cell r="F9888">
            <v>0</v>
          </cell>
          <cell r="G9888">
            <v>0</v>
          </cell>
        </row>
        <row r="9889">
          <cell r="A9889" t="str">
            <v/>
          </cell>
          <cell r="B9889" t="str">
            <v/>
          </cell>
          <cell r="D9889" t="str">
            <v/>
          </cell>
          <cell r="F9889">
            <v>0</v>
          </cell>
          <cell r="G9889">
            <v>0</v>
          </cell>
        </row>
        <row r="9890">
          <cell r="A9890" t="str">
            <v/>
          </cell>
          <cell r="B9890" t="str">
            <v/>
          </cell>
          <cell r="D9890" t="str">
            <v/>
          </cell>
          <cell r="F9890">
            <v>0</v>
          </cell>
          <cell r="G9890">
            <v>0</v>
          </cell>
        </row>
        <row r="9891">
          <cell r="A9891" t="str">
            <v/>
          </cell>
          <cell r="B9891" t="str">
            <v/>
          </cell>
          <cell r="D9891" t="str">
            <v/>
          </cell>
          <cell r="F9891">
            <v>0</v>
          </cell>
          <cell r="G9891">
            <v>0</v>
          </cell>
        </row>
        <row r="9892">
          <cell r="A9892" t="str">
            <v/>
          </cell>
          <cell r="B9892" t="str">
            <v/>
          </cell>
          <cell r="D9892" t="str">
            <v/>
          </cell>
          <cell r="F9892">
            <v>0</v>
          </cell>
          <cell r="G9892">
            <v>0</v>
          </cell>
        </row>
        <row r="9893">
          <cell r="A9893" t="str">
            <v/>
          </cell>
          <cell r="B9893" t="str">
            <v/>
          </cell>
          <cell r="D9893" t="str">
            <v/>
          </cell>
          <cell r="F9893">
            <v>0</v>
          </cell>
          <cell r="G9893">
            <v>0</v>
          </cell>
        </row>
        <row r="9894">
          <cell r="A9894" t="str">
            <v/>
          </cell>
          <cell r="B9894" t="str">
            <v/>
          </cell>
          <cell r="D9894" t="str">
            <v/>
          </cell>
          <cell r="F9894">
            <v>0</v>
          </cell>
          <cell r="G9894">
            <v>0</v>
          </cell>
        </row>
        <row r="9895">
          <cell r="A9895" t="str">
            <v/>
          </cell>
          <cell r="B9895" t="str">
            <v/>
          </cell>
          <cell r="D9895" t="str">
            <v/>
          </cell>
          <cell r="F9895">
            <v>0</v>
          </cell>
          <cell r="G9895">
            <v>0</v>
          </cell>
        </row>
        <row r="9896">
          <cell r="A9896" t="str">
            <v/>
          </cell>
          <cell r="B9896" t="str">
            <v/>
          </cell>
          <cell r="D9896" t="str">
            <v/>
          </cell>
          <cell r="F9896">
            <v>0</v>
          </cell>
          <cell r="G9896">
            <v>0</v>
          </cell>
        </row>
        <row r="9897">
          <cell r="F9897" t="str">
            <v>Total C</v>
          </cell>
          <cell r="G9897">
            <v>0</v>
          </cell>
        </row>
        <row r="9899">
          <cell r="A9899" t="str">
            <v/>
          </cell>
          <cell r="B9899" t="str">
            <v/>
          </cell>
          <cell r="D9899" t="str">
            <v>Costo  Neto</v>
          </cell>
          <cell r="F9899" t="str">
            <v>Total D=A+B+C</v>
          </cell>
          <cell r="G9899">
            <v>0</v>
          </cell>
        </row>
        <row r="9901">
          <cell r="A9901" t="str">
            <v>ANALISIS DE PRECIOS</v>
          </cell>
        </row>
        <row r="9902">
          <cell r="A9902" t="str">
            <v>COMITENTE:</v>
          </cell>
          <cell r="B9902" t="str">
            <v>DIRECCIÓN DE INFRAESTRUCTURA ESCOLAR</v>
          </cell>
        </row>
        <row r="9903">
          <cell r="A9903" t="str">
            <v>CONTRATISTA:</v>
          </cell>
          <cell r="B9903">
            <v>0</v>
          </cell>
        </row>
        <row r="9904">
          <cell r="A9904" t="str">
            <v>OBRA:</v>
          </cell>
          <cell r="B9904" t="str">
            <v>ESCUELA 24 DE SEPTIEMBRE</v>
          </cell>
          <cell r="F9904" t="str">
            <v>PRECIOS A:</v>
          </cell>
          <cell r="G9904">
            <v>0</v>
          </cell>
        </row>
        <row r="9905">
          <cell r="A9905" t="str">
            <v>UBICACIÓN:</v>
          </cell>
          <cell r="B9905" t="str">
            <v>DEPARTAMENTO JACHAL</v>
          </cell>
        </row>
        <row r="9906">
          <cell r="A9906" t="str">
            <v>RUBRO:</v>
          </cell>
          <cell r="B9906" t="str">
            <v/>
          </cell>
          <cell r="C9906" t="str">
            <v/>
          </cell>
        </row>
        <row r="9907">
          <cell r="A9907" t="str">
            <v>ITEM:</v>
          </cell>
          <cell r="B9907" t="str">
            <v/>
          </cell>
          <cell r="C9907" t="str">
            <v/>
          </cell>
          <cell r="F9907" t="str">
            <v>UNIDAD:</v>
          </cell>
          <cell r="G9907" t="str">
            <v/>
          </cell>
        </row>
        <row r="9909">
          <cell r="A9909" t="str">
            <v>DATOS REDETERMINACION</v>
          </cell>
          <cell r="C9909" t="str">
            <v>DESIGNACION</v>
          </cell>
          <cell r="D9909" t="str">
            <v>U</v>
          </cell>
          <cell r="E9909" t="str">
            <v>Cantidad</v>
          </cell>
          <cell r="F9909" t="str">
            <v>$ Unitarios</v>
          </cell>
          <cell r="G9909" t="str">
            <v>$ Parcial</v>
          </cell>
        </row>
        <row r="9910">
          <cell r="A9910" t="str">
            <v>CÓDIGO</v>
          </cell>
          <cell r="B9910" t="str">
            <v>DESCRIPCIÓN</v>
          </cell>
        </row>
        <row r="9911">
          <cell r="C9911" t="str">
            <v>A - MATERIALES</v>
          </cell>
        </row>
        <row r="9912">
          <cell r="A9912" t="str">
            <v/>
          </cell>
          <cell r="B9912" t="str">
            <v/>
          </cell>
          <cell r="D9912" t="str">
            <v/>
          </cell>
          <cell r="F9912">
            <v>0</v>
          </cell>
          <cell r="G9912">
            <v>0</v>
          </cell>
        </row>
        <row r="9913">
          <cell r="A9913" t="str">
            <v/>
          </cell>
          <cell r="B9913" t="str">
            <v/>
          </cell>
          <cell r="D9913" t="str">
            <v/>
          </cell>
          <cell r="F9913">
            <v>0</v>
          </cell>
          <cell r="G9913">
            <v>0</v>
          </cell>
        </row>
        <row r="9914">
          <cell r="A9914" t="str">
            <v/>
          </cell>
          <cell r="B9914" t="str">
            <v/>
          </cell>
          <cell r="D9914" t="str">
            <v/>
          </cell>
          <cell r="F9914">
            <v>0</v>
          </cell>
          <cell r="G9914">
            <v>0</v>
          </cell>
        </row>
        <row r="9915">
          <cell r="A9915" t="str">
            <v/>
          </cell>
          <cell r="B9915" t="str">
            <v/>
          </cell>
          <cell r="D9915" t="str">
            <v/>
          </cell>
          <cell r="F9915">
            <v>0</v>
          </cell>
          <cell r="G9915">
            <v>0</v>
          </cell>
        </row>
        <row r="9916">
          <cell r="A9916" t="str">
            <v/>
          </cell>
          <cell r="B9916" t="str">
            <v/>
          </cell>
          <cell r="D9916" t="str">
            <v/>
          </cell>
          <cell r="F9916">
            <v>0</v>
          </cell>
          <cell r="G9916">
            <v>0</v>
          </cell>
        </row>
        <row r="9917">
          <cell r="A9917" t="str">
            <v/>
          </cell>
          <cell r="B9917" t="str">
            <v/>
          </cell>
          <cell r="D9917" t="str">
            <v/>
          </cell>
          <cell r="F9917">
            <v>0</v>
          </cell>
          <cell r="G9917">
            <v>0</v>
          </cell>
        </row>
        <row r="9918">
          <cell r="A9918" t="str">
            <v/>
          </cell>
          <cell r="B9918" t="str">
            <v/>
          </cell>
          <cell r="D9918" t="str">
            <v/>
          </cell>
          <cell r="F9918">
            <v>0</v>
          </cell>
          <cell r="G9918">
            <v>0</v>
          </cell>
        </row>
        <row r="9919">
          <cell r="A9919" t="str">
            <v/>
          </cell>
          <cell r="B9919" t="str">
            <v/>
          </cell>
          <cell r="D9919" t="str">
            <v/>
          </cell>
          <cell r="F9919">
            <v>0</v>
          </cell>
          <cell r="G9919">
            <v>0</v>
          </cell>
        </row>
        <row r="9920">
          <cell r="A9920" t="str">
            <v/>
          </cell>
          <cell r="B9920" t="str">
            <v/>
          </cell>
          <cell r="D9920" t="str">
            <v/>
          </cell>
          <cell r="F9920">
            <v>0</v>
          </cell>
          <cell r="G9920">
            <v>0</v>
          </cell>
        </row>
        <row r="9921">
          <cell r="A9921" t="str">
            <v/>
          </cell>
          <cell r="B9921" t="str">
            <v/>
          </cell>
          <cell r="D9921" t="str">
            <v/>
          </cell>
          <cell r="F9921">
            <v>0</v>
          </cell>
          <cell r="G9921">
            <v>0</v>
          </cell>
        </row>
        <row r="9922">
          <cell r="A9922" t="str">
            <v/>
          </cell>
          <cell r="B9922" t="str">
            <v/>
          </cell>
          <cell r="D9922" t="str">
            <v/>
          </cell>
          <cell r="F9922">
            <v>0</v>
          </cell>
          <cell r="G9922">
            <v>0</v>
          </cell>
        </row>
        <row r="9923">
          <cell r="A9923" t="str">
            <v/>
          </cell>
          <cell r="B9923" t="str">
            <v/>
          </cell>
          <cell r="D9923" t="str">
            <v/>
          </cell>
          <cell r="F9923">
            <v>0</v>
          </cell>
          <cell r="G9923">
            <v>0</v>
          </cell>
        </row>
        <row r="9924">
          <cell r="A9924" t="str">
            <v/>
          </cell>
          <cell r="B9924" t="str">
            <v/>
          </cell>
          <cell r="D9924" t="str">
            <v/>
          </cell>
          <cell r="F9924">
            <v>0</v>
          </cell>
          <cell r="G9924">
            <v>0</v>
          </cell>
        </row>
        <row r="9925">
          <cell r="A9925" t="str">
            <v/>
          </cell>
          <cell r="B9925" t="str">
            <v/>
          </cell>
          <cell r="D9925" t="str">
            <v/>
          </cell>
          <cell r="F9925">
            <v>0</v>
          </cell>
          <cell r="G9925">
            <v>0</v>
          </cell>
        </row>
        <row r="9926">
          <cell r="F9926" t="str">
            <v>Total A</v>
          </cell>
          <cell r="G9926">
            <v>0</v>
          </cell>
        </row>
        <row r="9927">
          <cell r="C9927" t="str">
            <v>B - MANO DE OBRA</v>
          </cell>
        </row>
        <row r="9928">
          <cell r="A9928" t="str">
            <v/>
          </cell>
          <cell r="B9928" t="str">
            <v/>
          </cell>
          <cell r="D9928" t="str">
            <v/>
          </cell>
          <cell r="F9928">
            <v>0</v>
          </cell>
          <cell r="G9928">
            <v>0</v>
          </cell>
        </row>
        <row r="9929">
          <cell r="A9929" t="str">
            <v/>
          </cell>
          <cell r="B9929" t="str">
            <v/>
          </cell>
          <cell r="D9929" t="str">
            <v/>
          </cell>
          <cell r="F9929">
            <v>0</v>
          </cell>
          <cell r="G9929">
            <v>0</v>
          </cell>
        </row>
        <row r="9930">
          <cell r="A9930" t="str">
            <v/>
          </cell>
          <cell r="B9930" t="str">
            <v/>
          </cell>
          <cell r="D9930" t="str">
            <v/>
          </cell>
          <cell r="F9930">
            <v>0</v>
          </cell>
          <cell r="G9930">
            <v>0</v>
          </cell>
        </row>
        <row r="9931">
          <cell r="A9931" t="str">
            <v/>
          </cell>
          <cell r="B9931" t="str">
            <v/>
          </cell>
          <cell r="D9931" t="str">
            <v/>
          </cell>
          <cell r="F9931">
            <v>0</v>
          </cell>
          <cell r="G9931">
            <v>0</v>
          </cell>
        </row>
        <row r="9932">
          <cell r="A9932" t="str">
            <v/>
          </cell>
          <cell r="B9932" t="str">
            <v/>
          </cell>
          <cell r="D9932" t="str">
            <v/>
          </cell>
          <cell r="F9932">
            <v>0</v>
          </cell>
          <cell r="G9932">
            <v>0</v>
          </cell>
        </row>
        <row r="9933">
          <cell r="A9933" t="str">
            <v/>
          </cell>
          <cell r="B9933" t="str">
            <v/>
          </cell>
          <cell r="D9933" t="str">
            <v/>
          </cell>
          <cell r="F9933">
            <v>0</v>
          </cell>
          <cell r="G9933">
            <v>0</v>
          </cell>
        </row>
        <row r="9934">
          <cell r="A9934" t="str">
            <v/>
          </cell>
          <cell r="B9934" t="str">
            <v/>
          </cell>
          <cell r="D9934" t="str">
            <v/>
          </cell>
          <cell r="F9934">
            <v>0</v>
          </cell>
          <cell r="G9934">
            <v>0</v>
          </cell>
        </row>
        <row r="9935">
          <cell r="A9935" t="str">
            <v/>
          </cell>
          <cell r="B9935" t="str">
            <v/>
          </cell>
          <cell r="D9935" t="str">
            <v/>
          </cell>
          <cell r="F9935">
            <v>0</v>
          </cell>
          <cell r="G9935">
            <v>0</v>
          </cell>
        </row>
        <row r="9936">
          <cell r="F9936" t="str">
            <v>Total B</v>
          </cell>
          <cell r="G9936">
            <v>0</v>
          </cell>
        </row>
        <row r="9937">
          <cell r="C9937" t="str">
            <v>C - EQUIPOS</v>
          </cell>
        </row>
        <row r="9938">
          <cell r="A9938" t="str">
            <v/>
          </cell>
          <cell r="B9938" t="str">
            <v/>
          </cell>
          <cell r="D9938" t="str">
            <v/>
          </cell>
          <cell r="F9938">
            <v>0</v>
          </cell>
          <cell r="G9938">
            <v>0</v>
          </cell>
        </row>
        <row r="9939">
          <cell r="A9939" t="str">
            <v/>
          </cell>
          <cell r="B9939" t="str">
            <v/>
          </cell>
          <cell r="D9939" t="str">
            <v/>
          </cell>
          <cell r="F9939">
            <v>0</v>
          </cell>
          <cell r="G9939">
            <v>0</v>
          </cell>
        </row>
        <row r="9940">
          <cell r="A9940" t="str">
            <v/>
          </cell>
          <cell r="B9940" t="str">
            <v/>
          </cell>
          <cell r="D9940" t="str">
            <v/>
          </cell>
          <cell r="F9940">
            <v>0</v>
          </cell>
          <cell r="G9940">
            <v>0</v>
          </cell>
        </row>
        <row r="9941">
          <cell r="A9941" t="str">
            <v/>
          </cell>
          <cell r="B9941" t="str">
            <v/>
          </cell>
          <cell r="D9941" t="str">
            <v/>
          </cell>
          <cell r="F9941">
            <v>0</v>
          </cell>
          <cell r="G9941">
            <v>0</v>
          </cell>
        </row>
        <row r="9942">
          <cell r="A9942" t="str">
            <v/>
          </cell>
          <cell r="B9942" t="str">
            <v/>
          </cell>
          <cell r="D9942" t="str">
            <v/>
          </cell>
          <cell r="F9942">
            <v>0</v>
          </cell>
          <cell r="G9942">
            <v>0</v>
          </cell>
        </row>
        <row r="9943">
          <cell r="A9943" t="str">
            <v/>
          </cell>
          <cell r="B9943" t="str">
            <v/>
          </cell>
          <cell r="D9943" t="str">
            <v/>
          </cell>
          <cell r="F9943">
            <v>0</v>
          </cell>
          <cell r="G9943">
            <v>0</v>
          </cell>
        </row>
        <row r="9944">
          <cell r="A9944" t="str">
            <v/>
          </cell>
          <cell r="B9944" t="str">
            <v/>
          </cell>
          <cell r="D9944" t="str">
            <v/>
          </cell>
          <cell r="F9944">
            <v>0</v>
          </cell>
          <cell r="G9944">
            <v>0</v>
          </cell>
        </row>
        <row r="9945">
          <cell r="A9945" t="str">
            <v/>
          </cell>
          <cell r="B9945" t="str">
            <v/>
          </cell>
          <cell r="D9945" t="str">
            <v/>
          </cell>
          <cell r="F9945">
            <v>0</v>
          </cell>
          <cell r="G9945">
            <v>0</v>
          </cell>
        </row>
        <row r="9946">
          <cell r="A9946" t="str">
            <v/>
          </cell>
          <cell r="B9946" t="str">
            <v/>
          </cell>
          <cell r="D9946" t="str">
            <v/>
          </cell>
          <cell r="F9946">
            <v>0</v>
          </cell>
          <cell r="G9946">
            <v>0</v>
          </cell>
        </row>
        <row r="9947">
          <cell r="F9947" t="str">
            <v>Total C</v>
          </cell>
          <cell r="G9947">
            <v>0</v>
          </cell>
        </row>
        <row r="9949">
          <cell r="A9949" t="str">
            <v/>
          </cell>
          <cell r="B9949" t="str">
            <v/>
          </cell>
          <cell r="D9949" t="str">
            <v>Costo  Neto</v>
          </cell>
          <cell r="F9949" t="str">
            <v>Total D=A+B+C</v>
          </cell>
          <cell r="G9949">
            <v>0</v>
          </cell>
        </row>
        <row r="9951">
          <cell r="A9951" t="str">
            <v>ANALISIS DE PRECIOS</v>
          </cell>
        </row>
        <row r="9952">
          <cell r="A9952" t="str">
            <v>COMITENTE:</v>
          </cell>
          <cell r="B9952" t="str">
            <v>DIRECCIÓN DE INFRAESTRUCTURA ESCOLAR</v>
          </cell>
        </row>
        <row r="9953">
          <cell r="A9953" t="str">
            <v>CONTRATISTA:</v>
          </cell>
          <cell r="B9953">
            <v>0</v>
          </cell>
        </row>
        <row r="9954">
          <cell r="A9954" t="str">
            <v>OBRA:</v>
          </cell>
          <cell r="B9954" t="str">
            <v>ESCUELA 24 DE SEPTIEMBRE</v>
          </cell>
          <cell r="F9954" t="str">
            <v>PRECIOS A:</v>
          </cell>
          <cell r="G9954">
            <v>0</v>
          </cell>
        </row>
        <row r="9955">
          <cell r="A9955" t="str">
            <v>UBICACIÓN:</v>
          </cell>
          <cell r="B9955" t="str">
            <v>DEPARTAMENTO JACHAL</v>
          </cell>
        </row>
        <row r="9956">
          <cell r="A9956" t="str">
            <v>RUBRO:</v>
          </cell>
          <cell r="B9956" t="str">
            <v/>
          </cell>
          <cell r="C9956" t="str">
            <v/>
          </cell>
        </row>
        <row r="9957">
          <cell r="A9957" t="str">
            <v>ITEM:</v>
          </cell>
          <cell r="B9957" t="str">
            <v/>
          </cell>
          <cell r="C9957" t="str">
            <v/>
          </cell>
          <cell r="F9957" t="str">
            <v>UNIDAD:</v>
          </cell>
          <cell r="G9957" t="str">
            <v/>
          </cell>
        </row>
        <row r="9959">
          <cell r="A9959" t="str">
            <v>DATOS REDETERMINACION</v>
          </cell>
          <cell r="C9959" t="str">
            <v>DESIGNACION</v>
          </cell>
          <cell r="D9959" t="str">
            <v>U</v>
          </cell>
          <cell r="E9959" t="str">
            <v>Cantidad</v>
          </cell>
          <cell r="F9959" t="str">
            <v>$ Unitarios</v>
          </cell>
          <cell r="G9959" t="str">
            <v>$ Parcial</v>
          </cell>
        </row>
        <row r="9960">
          <cell r="A9960" t="str">
            <v>CÓDIGO</v>
          </cell>
          <cell r="B9960" t="str">
            <v>DESCRIPCIÓN</v>
          </cell>
        </row>
        <row r="9961">
          <cell r="C9961" t="str">
            <v>A - MATERIALES</v>
          </cell>
        </row>
        <row r="9962">
          <cell r="A9962" t="str">
            <v/>
          </cell>
          <cell r="B9962" t="str">
            <v/>
          </cell>
          <cell r="D9962" t="str">
            <v/>
          </cell>
          <cell r="F9962">
            <v>0</v>
          </cell>
          <cell r="G9962">
            <v>0</v>
          </cell>
        </row>
        <row r="9963">
          <cell r="A9963" t="str">
            <v/>
          </cell>
          <cell r="B9963" t="str">
            <v/>
          </cell>
          <cell r="D9963" t="str">
            <v/>
          </cell>
          <cell r="F9963">
            <v>0</v>
          </cell>
          <cell r="G9963">
            <v>0</v>
          </cell>
        </row>
        <row r="9964">
          <cell r="A9964" t="str">
            <v/>
          </cell>
          <cell r="B9964" t="str">
            <v/>
          </cell>
          <cell r="D9964" t="str">
            <v/>
          </cell>
          <cell r="F9964">
            <v>0</v>
          </cell>
          <cell r="G9964">
            <v>0</v>
          </cell>
        </row>
        <row r="9965">
          <cell r="A9965" t="str">
            <v/>
          </cell>
          <cell r="B9965" t="str">
            <v/>
          </cell>
          <cell r="D9965" t="str">
            <v/>
          </cell>
          <cell r="F9965">
            <v>0</v>
          </cell>
          <cell r="G9965">
            <v>0</v>
          </cell>
        </row>
        <row r="9966">
          <cell r="A9966" t="str">
            <v/>
          </cell>
          <cell r="B9966" t="str">
            <v/>
          </cell>
          <cell r="D9966" t="str">
            <v/>
          </cell>
          <cell r="F9966">
            <v>0</v>
          </cell>
          <cell r="G9966">
            <v>0</v>
          </cell>
        </row>
        <row r="9967">
          <cell r="A9967" t="str">
            <v/>
          </cell>
          <cell r="B9967" t="str">
            <v/>
          </cell>
          <cell r="D9967" t="str">
            <v/>
          </cell>
          <cell r="F9967">
            <v>0</v>
          </cell>
          <cell r="G9967">
            <v>0</v>
          </cell>
        </row>
        <row r="9968">
          <cell r="A9968" t="str">
            <v/>
          </cell>
          <cell r="B9968" t="str">
            <v/>
          </cell>
          <cell r="D9968" t="str">
            <v/>
          </cell>
          <cell r="F9968">
            <v>0</v>
          </cell>
          <cell r="G9968">
            <v>0</v>
          </cell>
        </row>
        <row r="9969">
          <cell r="A9969" t="str">
            <v/>
          </cell>
          <cell r="B9969" t="str">
            <v/>
          </cell>
          <cell r="D9969" t="str">
            <v/>
          </cell>
          <cell r="F9969">
            <v>0</v>
          </cell>
          <cell r="G9969">
            <v>0</v>
          </cell>
        </row>
        <row r="9970">
          <cell r="A9970" t="str">
            <v/>
          </cell>
          <cell r="B9970" t="str">
            <v/>
          </cell>
          <cell r="D9970" t="str">
            <v/>
          </cell>
          <cell r="F9970">
            <v>0</v>
          </cell>
          <cell r="G9970">
            <v>0</v>
          </cell>
        </row>
        <row r="9971">
          <cell r="A9971" t="str">
            <v/>
          </cell>
          <cell r="B9971" t="str">
            <v/>
          </cell>
          <cell r="D9971" t="str">
            <v/>
          </cell>
          <cell r="F9971">
            <v>0</v>
          </cell>
          <cell r="G9971">
            <v>0</v>
          </cell>
        </row>
        <row r="9972">
          <cell r="A9972" t="str">
            <v/>
          </cell>
          <cell r="B9972" t="str">
            <v/>
          </cell>
          <cell r="D9972" t="str">
            <v/>
          </cell>
          <cell r="F9972">
            <v>0</v>
          </cell>
          <cell r="G9972">
            <v>0</v>
          </cell>
        </row>
        <row r="9973">
          <cell r="A9973" t="str">
            <v/>
          </cell>
          <cell r="B9973" t="str">
            <v/>
          </cell>
          <cell r="D9973" t="str">
            <v/>
          </cell>
          <cell r="F9973">
            <v>0</v>
          </cell>
          <cell r="G9973">
            <v>0</v>
          </cell>
        </row>
        <row r="9974">
          <cell r="A9974" t="str">
            <v/>
          </cell>
          <cell r="B9974" t="str">
            <v/>
          </cell>
          <cell r="D9974" t="str">
            <v/>
          </cell>
          <cell r="F9974">
            <v>0</v>
          </cell>
          <cell r="G9974">
            <v>0</v>
          </cell>
        </row>
        <row r="9975">
          <cell r="A9975" t="str">
            <v/>
          </cell>
          <cell r="B9975" t="str">
            <v/>
          </cell>
          <cell r="D9975" t="str">
            <v/>
          </cell>
          <cell r="F9975">
            <v>0</v>
          </cell>
          <cell r="G9975">
            <v>0</v>
          </cell>
        </row>
        <row r="9976">
          <cell r="F9976" t="str">
            <v>Total A</v>
          </cell>
          <cell r="G9976">
            <v>0</v>
          </cell>
        </row>
        <row r="9977">
          <cell r="C9977" t="str">
            <v>B - MANO DE OBRA</v>
          </cell>
        </row>
        <row r="9978">
          <cell r="A9978" t="str">
            <v/>
          </cell>
          <cell r="B9978" t="str">
            <v/>
          </cell>
          <cell r="D9978" t="str">
            <v/>
          </cell>
          <cell r="F9978">
            <v>0</v>
          </cell>
          <cell r="G9978">
            <v>0</v>
          </cell>
        </row>
        <row r="9979">
          <cell r="A9979" t="str">
            <v/>
          </cell>
          <cell r="B9979" t="str">
            <v/>
          </cell>
          <cell r="D9979" t="str">
            <v/>
          </cell>
          <cell r="F9979">
            <v>0</v>
          </cell>
          <cell r="G9979">
            <v>0</v>
          </cell>
        </row>
        <row r="9980">
          <cell r="A9980" t="str">
            <v/>
          </cell>
          <cell r="B9980" t="str">
            <v/>
          </cell>
          <cell r="D9980" t="str">
            <v/>
          </cell>
          <cell r="F9980">
            <v>0</v>
          </cell>
          <cell r="G9980">
            <v>0</v>
          </cell>
        </row>
        <row r="9981">
          <cell r="A9981" t="str">
            <v/>
          </cell>
          <cell r="B9981" t="str">
            <v/>
          </cell>
          <cell r="D9981" t="str">
            <v/>
          </cell>
          <cell r="F9981">
            <v>0</v>
          </cell>
          <cell r="G9981">
            <v>0</v>
          </cell>
        </row>
        <row r="9982">
          <cell r="A9982" t="str">
            <v/>
          </cell>
          <cell r="B9982" t="str">
            <v/>
          </cell>
          <cell r="D9982" t="str">
            <v/>
          </cell>
          <cell r="F9982">
            <v>0</v>
          </cell>
          <cell r="G9982">
            <v>0</v>
          </cell>
        </row>
        <row r="9983">
          <cell r="A9983" t="str">
            <v/>
          </cell>
          <cell r="B9983" t="str">
            <v/>
          </cell>
          <cell r="D9983" t="str">
            <v/>
          </cell>
          <cell r="F9983">
            <v>0</v>
          </cell>
          <cell r="G9983">
            <v>0</v>
          </cell>
        </row>
        <row r="9984">
          <cell r="A9984" t="str">
            <v/>
          </cell>
          <cell r="B9984" t="str">
            <v/>
          </cell>
          <cell r="D9984" t="str">
            <v/>
          </cell>
          <cell r="F9984">
            <v>0</v>
          </cell>
          <cell r="G9984">
            <v>0</v>
          </cell>
        </row>
        <row r="9985">
          <cell r="A9985" t="str">
            <v/>
          </cell>
          <cell r="B9985" t="str">
            <v/>
          </cell>
          <cell r="D9985" t="str">
            <v/>
          </cell>
          <cell r="F9985">
            <v>0</v>
          </cell>
          <cell r="G9985">
            <v>0</v>
          </cell>
        </row>
        <row r="9986">
          <cell r="F9986" t="str">
            <v>Total B</v>
          </cell>
          <cell r="G9986">
            <v>0</v>
          </cell>
        </row>
        <row r="9987">
          <cell r="C9987" t="str">
            <v>C - EQUIPOS</v>
          </cell>
        </row>
        <row r="9988">
          <cell r="A9988" t="str">
            <v/>
          </cell>
          <cell r="B9988" t="str">
            <v/>
          </cell>
          <cell r="D9988" t="str">
            <v/>
          </cell>
          <cell r="F9988">
            <v>0</v>
          </cell>
          <cell r="G9988">
            <v>0</v>
          </cell>
        </row>
        <row r="9989">
          <cell r="A9989" t="str">
            <v/>
          </cell>
          <cell r="B9989" t="str">
            <v/>
          </cell>
          <cell r="D9989" t="str">
            <v/>
          </cell>
          <cell r="F9989">
            <v>0</v>
          </cell>
          <cell r="G9989">
            <v>0</v>
          </cell>
        </row>
        <row r="9990">
          <cell r="A9990" t="str">
            <v/>
          </cell>
          <cell r="B9990" t="str">
            <v/>
          </cell>
          <cell r="D9990" t="str">
            <v/>
          </cell>
          <cell r="F9990">
            <v>0</v>
          </cell>
          <cell r="G9990">
            <v>0</v>
          </cell>
        </row>
        <row r="9991">
          <cell r="A9991" t="str">
            <v/>
          </cell>
          <cell r="B9991" t="str">
            <v/>
          </cell>
          <cell r="D9991" t="str">
            <v/>
          </cell>
          <cell r="F9991">
            <v>0</v>
          </cell>
          <cell r="G9991">
            <v>0</v>
          </cell>
        </row>
        <row r="9992">
          <cell r="A9992" t="str">
            <v/>
          </cell>
          <cell r="B9992" t="str">
            <v/>
          </cell>
          <cell r="D9992" t="str">
            <v/>
          </cell>
          <cell r="F9992">
            <v>0</v>
          </cell>
          <cell r="G9992">
            <v>0</v>
          </cell>
        </row>
        <row r="9993">
          <cell r="A9993" t="str">
            <v/>
          </cell>
          <cell r="B9993" t="str">
            <v/>
          </cell>
          <cell r="D9993" t="str">
            <v/>
          </cell>
          <cell r="F9993">
            <v>0</v>
          </cell>
          <cell r="G9993">
            <v>0</v>
          </cell>
        </row>
        <row r="9994">
          <cell r="A9994" t="str">
            <v/>
          </cell>
          <cell r="B9994" t="str">
            <v/>
          </cell>
          <cell r="D9994" t="str">
            <v/>
          </cell>
          <cell r="F9994">
            <v>0</v>
          </cell>
          <cell r="G9994">
            <v>0</v>
          </cell>
        </row>
        <row r="9995">
          <cell r="A9995" t="str">
            <v/>
          </cell>
          <cell r="B9995" t="str">
            <v/>
          </cell>
          <cell r="D9995" t="str">
            <v/>
          </cell>
          <cell r="F9995">
            <v>0</v>
          </cell>
          <cell r="G9995">
            <v>0</v>
          </cell>
        </row>
        <row r="9996">
          <cell r="A9996" t="str">
            <v/>
          </cell>
          <cell r="B9996" t="str">
            <v/>
          </cell>
          <cell r="D9996" t="str">
            <v/>
          </cell>
          <cell r="F9996">
            <v>0</v>
          </cell>
          <cell r="G9996">
            <v>0</v>
          </cell>
        </row>
        <row r="9997">
          <cell r="F9997" t="str">
            <v>Total C</v>
          </cell>
          <cell r="G9997">
            <v>0</v>
          </cell>
        </row>
        <row r="9999">
          <cell r="A9999" t="str">
            <v/>
          </cell>
          <cell r="B9999" t="str">
            <v/>
          </cell>
          <cell r="D9999" t="str">
            <v>Costo  Neto</v>
          </cell>
          <cell r="F9999" t="str">
            <v>Total D=A+B+C</v>
          </cell>
          <cell r="G9999">
            <v>0</v>
          </cell>
        </row>
        <row r="10001">
          <cell r="A10001" t="str">
            <v>ANALISIS DE PRECIOS</v>
          </cell>
        </row>
        <row r="10002">
          <cell r="A10002" t="str">
            <v>COMITENTE:</v>
          </cell>
          <cell r="B10002" t="str">
            <v>DIRECCIÓN DE INFRAESTRUCTURA ESCOLAR</v>
          </cell>
        </row>
        <row r="10003">
          <cell r="A10003" t="str">
            <v>CONTRATISTA:</v>
          </cell>
          <cell r="B10003">
            <v>0</v>
          </cell>
        </row>
        <row r="10004">
          <cell r="A10004" t="str">
            <v>OBRA:</v>
          </cell>
          <cell r="B10004" t="str">
            <v>ESCUELA 24 DE SEPTIEMBRE</v>
          </cell>
          <cell r="F10004" t="str">
            <v>PRECIOS A:</v>
          </cell>
          <cell r="G10004">
            <v>0</v>
          </cell>
        </row>
        <row r="10005">
          <cell r="A10005" t="str">
            <v>UBICACIÓN:</v>
          </cell>
          <cell r="B10005" t="str">
            <v>DEPARTAMENTO JACHAL</v>
          </cell>
        </row>
        <row r="10006">
          <cell r="A10006" t="str">
            <v>RUBRO:</v>
          </cell>
          <cell r="B10006" t="str">
            <v/>
          </cell>
          <cell r="C10006" t="str">
            <v/>
          </cell>
        </row>
        <row r="10007">
          <cell r="A10007" t="str">
            <v>ITEM:</v>
          </cell>
          <cell r="B10007" t="str">
            <v/>
          </cell>
          <cell r="C10007" t="str">
            <v/>
          </cell>
          <cell r="F10007" t="str">
            <v>UNIDAD:</v>
          </cell>
          <cell r="G10007" t="str">
            <v/>
          </cell>
        </row>
        <row r="10009">
          <cell r="A10009" t="str">
            <v>DATOS REDETERMINACION</v>
          </cell>
          <cell r="C10009" t="str">
            <v>DESIGNACION</v>
          </cell>
          <cell r="D10009" t="str">
            <v>U</v>
          </cell>
          <cell r="E10009" t="str">
            <v>Cantidad</v>
          </cell>
          <cell r="F10009" t="str">
            <v>$ Unitarios</v>
          </cell>
          <cell r="G10009" t="str">
            <v>$ Parcial</v>
          </cell>
        </row>
        <row r="10010">
          <cell r="A10010" t="str">
            <v>CÓDIGO</v>
          </cell>
          <cell r="B10010" t="str">
            <v>DESCRIPCIÓN</v>
          </cell>
        </row>
        <row r="10011">
          <cell r="C10011" t="str">
            <v>A - MATERIALES</v>
          </cell>
        </row>
        <row r="10012">
          <cell r="A10012" t="str">
            <v/>
          </cell>
          <cell r="B10012" t="str">
            <v/>
          </cell>
          <cell r="D10012" t="str">
            <v/>
          </cell>
          <cell r="F10012">
            <v>0</v>
          </cell>
          <cell r="G10012">
            <v>0</v>
          </cell>
        </row>
        <row r="10013">
          <cell r="A10013" t="str">
            <v/>
          </cell>
          <cell r="B10013" t="str">
            <v/>
          </cell>
          <cell r="D10013" t="str">
            <v/>
          </cell>
          <cell r="F10013">
            <v>0</v>
          </cell>
          <cell r="G10013">
            <v>0</v>
          </cell>
        </row>
        <row r="10014">
          <cell r="A10014" t="str">
            <v/>
          </cell>
          <cell r="B10014" t="str">
            <v/>
          </cell>
          <cell r="D10014" t="str">
            <v/>
          </cell>
          <cell r="F10014">
            <v>0</v>
          </cell>
          <cell r="G10014">
            <v>0</v>
          </cell>
        </row>
        <row r="10015">
          <cell r="A10015" t="str">
            <v/>
          </cell>
          <cell r="B10015" t="str">
            <v/>
          </cell>
          <cell r="D10015" t="str">
            <v/>
          </cell>
          <cell r="F10015">
            <v>0</v>
          </cell>
          <cell r="G10015">
            <v>0</v>
          </cell>
        </row>
        <row r="10016">
          <cell r="A10016" t="str">
            <v/>
          </cell>
          <cell r="B10016" t="str">
            <v/>
          </cell>
          <cell r="D10016" t="str">
            <v/>
          </cell>
          <cell r="F10016">
            <v>0</v>
          </cell>
          <cell r="G10016">
            <v>0</v>
          </cell>
        </row>
        <row r="10017">
          <cell r="A10017" t="str">
            <v/>
          </cell>
          <cell r="B10017" t="str">
            <v/>
          </cell>
          <cell r="D10017" t="str">
            <v/>
          </cell>
          <cell r="F10017">
            <v>0</v>
          </cell>
          <cell r="G10017">
            <v>0</v>
          </cell>
        </row>
        <row r="10018">
          <cell r="A10018" t="str">
            <v/>
          </cell>
          <cell r="B10018" t="str">
            <v/>
          </cell>
          <cell r="D10018" t="str">
            <v/>
          </cell>
          <cell r="F10018">
            <v>0</v>
          </cell>
          <cell r="G10018">
            <v>0</v>
          </cell>
        </row>
        <row r="10019">
          <cell r="A10019" t="str">
            <v/>
          </cell>
          <cell r="B10019" t="str">
            <v/>
          </cell>
          <cell r="D10019" t="str">
            <v/>
          </cell>
          <cell r="F10019">
            <v>0</v>
          </cell>
          <cell r="G10019">
            <v>0</v>
          </cell>
        </row>
        <row r="10020">
          <cell r="A10020" t="str">
            <v/>
          </cell>
          <cell r="B10020" t="str">
            <v/>
          </cell>
          <cell r="D10020" t="str">
            <v/>
          </cell>
          <cell r="F10020">
            <v>0</v>
          </cell>
          <cell r="G10020">
            <v>0</v>
          </cell>
        </row>
        <row r="10021">
          <cell r="A10021" t="str">
            <v/>
          </cell>
          <cell r="B10021" t="str">
            <v/>
          </cell>
          <cell r="D10021" t="str">
            <v/>
          </cell>
          <cell r="F10021">
            <v>0</v>
          </cell>
          <cell r="G10021">
            <v>0</v>
          </cell>
        </row>
        <row r="10022">
          <cell r="A10022" t="str">
            <v/>
          </cell>
          <cell r="B10022" t="str">
            <v/>
          </cell>
          <cell r="D10022" t="str">
            <v/>
          </cell>
          <cell r="F10022">
            <v>0</v>
          </cell>
          <cell r="G10022">
            <v>0</v>
          </cell>
        </row>
        <row r="10023">
          <cell r="A10023" t="str">
            <v/>
          </cell>
          <cell r="B10023" t="str">
            <v/>
          </cell>
          <cell r="D10023" t="str">
            <v/>
          </cell>
          <cell r="F10023">
            <v>0</v>
          </cell>
          <cell r="G10023">
            <v>0</v>
          </cell>
        </row>
        <row r="10024">
          <cell r="A10024" t="str">
            <v/>
          </cell>
          <cell r="B10024" t="str">
            <v/>
          </cell>
          <cell r="D10024" t="str">
            <v/>
          </cell>
          <cell r="F10024">
            <v>0</v>
          </cell>
          <cell r="G10024">
            <v>0</v>
          </cell>
        </row>
        <row r="10025">
          <cell r="A10025" t="str">
            <v/>
          </cell>
          <cell r="B10025" t="str">
            <v/>
          </cell>
          <cell r="D10025" t="str">
            <v/>
          </cell>
          <cell r="F10025">
            <v>0</v>
          </cell>
          <cell r="G10025">
            <v>0</v>
          </cell>
        </row>
        <row r="10026">
          <cell r="F10026" t="str">
            <v>Total A</v>
          </cell>
          <cell r="G10026">
            <v>0</v>
          </cell>
        </row>
        <row r="10027">
          <cell r="C10027" t="str">
            <v>B - MANO DE OBRA</v>
          </cell>
        </row>
        <row r="10028">
          <cell r="A10028" t="str">
            <v/>
          </cell>
          <cell r="B10028" t="str">
            <v/>
          </cell>
          <cell r="D10028" t="str">
            <v/>
          </cell>
          <cell r="F10028">
            <v>0</v>
          </cell>
          <cell r="G10028">
            <v>0</v>
          </cell>
        </row>
        <row r="10029">
          <cell r="A10029" t="str">
            <v/>
          </cell>
          <cell r="B10029" t="str">
            <v/>
          </cell>
          <cell r="D10029" t="str">
            <v/>
          </cell>
          <cell r="F10029">
            <v>0</v>
          </cell>
          <cell r="G10029">
            <v>0</v>
          </cell>
        </row>
        <row r="10030">
          <cell r="A10030" t="str">
            <v/>
          </cell>
          <cell r="B10030" t="str">
            <v/>
          </cell>
          <cell r="D10030" t="str">
            <v/>
          </cell>
          <cell r="F10030">
            <v>0</v>
          </cell>
          <cell r="G10030">
            <v>0</v>
          </cell>
        </row>
        <row r="10031">
          <cell r="A10031" t="str">
            <v/>
          </cell>
          <cell r="B10031" t="str">
            <v/>
          </cell>
          <cell r="D10031" t="str">
            <v/>
          </cell>
          <cell r="F10031">
            <v>0</v>
          </cell>
          <cell r="G10031">
            <v>0</v>
          </cell>
        </row>
        <row r="10032">
          <cell r="A10032" t="str">
            <v/>
          </cell>
          <cell r="B10032" t="str">
            <v/>
          </cell>
          <cell r="D10032" t="str">
            <v/>
          </cell>
          <cell r="F10032">
            <v>0</v>
          </cell>
          <cell r="G10032">
            <v>0</v>
          </cell>
        </row>
        <row r="10033">
          <cell r="A10033" t="str">
            <v/>
          </cell>
          <cell r="B10033" t="str">
            <v/>
          </cell>
          <cell r="D10033" t="str">
            <v/>
          </cell>
          <cell r="F10033">
            <v>0</v>
          </cell>
          <cell r="G10033">
            <v>0</v>
          </cell>
        </row>
        <row r="10034">
          <cell r="A10034" t="str">
            <v/>
          </cell>
          <cell r="B10034" t="str">
            <v/>
          </cell>
          <cell r="D10034" t="str">
            <v/>
          </cell>
          <cell r="F10034">
            <v>0</v>
          </cell>
          <cell r="G10034">
            <v>0</v>
          </cell>
        </row>
        <row r="10035">
          <cell r="A10035" t="str">
            <v/>
          </cell>
          <cell r="B10035" t="str">
            <v/>
          </cell>
          <cell r="D10035" t="str">
            <v/>
          </cell>
          <cell r="F10035">
            <v>0</v>
          </cell>
          <cell r="G10035">
            <v>0</v>
          </cell>
        </row>
        <row r="10036">
          <cell r="F10036" t="str">
            <v>Total B</v>
          </cell>
          <cell r="G10036">
            <v>0</v>
          </cell>
        </row>
        <row r="10037">
          <cell r="C10037" t="str">
            <v>C - EQUIPOS</v>
          </cell>
        </row>
        <row r="10038">
          <cell r="A10038" t="str">
            <v/>
          </cell>
          <cell r="B10038" t="str">
            <v/>
          </cell>
          <cell r="D10038" t="str">
            <v/>
          </cell>
          <cell r="F10038">
            <v>0</v>
          </cell>
          <cell r="G10038">
            <v>0</v>
          </cell>
        </row>
        <row r="10039">
          <cell r="A10039" t="str">
            <v/>
          </cell>
          <cell r="B10039" t="str">
            <v/>
          </cell>
          <cell r="D10039" t="str">
            <v/>
          </cell>
          <cell r="F10039">
            <v>0</v>
          </cell>
          <cell r="G10039">
            <v>0</v>
          </cell>
        </row>
        <row r="10040">
          <cell r="A10040" t="str">
            <v/>
          </cell>
          <cell r="B10040" t="str">
            <v/>
          </cell>
          <cell r="D10040" t="str">
            <v/>
          </cell>
          <cell r="F10040">
            <v>0</v>
          </cell>
          <cell r="G10040">
            <v>0</v>
          </cell>
        </row>
        <row r="10041">
          <cell r="A10041" t="str">
            <v/>
          </cell>
          <cell r="B10041" t="str">
            <v/>
          </cell>
          <cell r="D10041" t="str">
            <v/>
          </cell>
          <cell r="F10041">
            <v>0</v>
          </cell>
          <cell r="G10041">
            <v>0</v>
          </cell>
        </row>
        <row r="10042">
          <cell r="A10042" t="str">
            <v/>
          </cell>
          <cell r="B10042" t="str">
            <v/>
          </cell>
          <cell r="D10042" t="str">
            <v/>
          </cell>
          <cell r="F10042">
            <v>0</v>
          </cell>
          <cell r="G10042">
            <v>0</v>
          </cell>
        </row>
        <row r="10043">
          <cell r="A10043" t="str">
            <v/>
          </cell>
          <cell r="B10043" t="str">
            <v/>
          </cell>
          <cell r="D10043" t="str">
            <v/>
          </cell>
          <cell r="F10043">
            <v>0</v>
          </cell>
          <cell r="G10043">
            <v>0</v>
          </cell>
        </row>
        <row r="10044">
          <cell r="A10044" t="str">
            <v/>
          </cell>
          <cell r="B10044" t="str">
            <v/>
          </cell>
          <cell r="D10044" t="str">
            <v/>
          </cell>
          <cell r="F10044">
            <v>0</v>
          </cell>
          <cell r="G10044">
            <v>0</v>
          </cell>
        </row>
        <row r="10045">
          <cell r="A10045" t="str">
            <v/>
          </cell>
          <cell r="B10045" t="str">
            <v/>
          </cell>
          <cell r="D10045" t="str">
            <v/>
          </cell>
          <cell r="F10045">
            <v>0</v>
          </cell>
          <cell r="G10045">
            <v>0</v>
          </cell>
        </row>
        <row r="10046">
          <cell r="A10046" t="str">
            <v/>
          </cell>
          <cell r="B10046" t="str">
            <v/>
          </cell>
          <cell r="D10046" t="str">
            <v/>
          </cell>
          <cell r="F10046">
            <v>0</v>
          </cell>
          <cell r="G10046">
            <v>0</v>
          </cell>
        </row>
        <row r="10047">
          <cell r="F10047" t="str">
            <v>Total C</v>
          </cell>
          <cell r="G10047">
            <v>0</v>
          </cell>
        </row>
        <row r="10049">
          <cell r="A10049" t="str">
            <v/>
          </cell>
          <cell r="B10049" t="str">
            <v/>
          </cell>
          <cell r="D10049" t="str">
            <v>Costo  Neto</v>
          </cell>
          <cell r="F10049" t="str">
            <v>Total D=A+B+C</v>
          </cell>
          <cell r="G10049">
            <v>0</v>
          </cell>
        </row>
        <row r="10051">
          <cell r="A10051" t="str">
            <v>ANALISIS DE PRECIOS</v>
          </cell>
        </row>
        <row r="10052">
          <cell r="A10052" t="str">
            <v>COMITENTE:</v>
          </cell>
          <cell r="B10052" t="str">
            <v>DIRECCIÓN DE INFRAESTRUCTURA ESCOLAR</v>
          </cell>
        </row>
        <row r="10053">
          <cell r="A10053" t="str">
            <v>CONTRATISTA:</v>
          </cell>
          <cell r="B10053">
            <v>0</v>
          </cell>
        </row>
        <row r="10054">
          <cell r="A10054" t="str">
            <v>OBRA:</v>
          </cell>
          <cell r="B10054" t="str">
            <v>ESCUELA 24 DE SEPTIEMBRE</v>
          </cell>
          <cell r="F10054" t="str">
            <v>PRECIOS A:</v>
          </cell>
          <cell r="G10054">
            <v>0</v>
          </cell>
        </row>
        <row r="10055">
          <cell r="A10055" t="str">
            <v>UBICACIÓN:</v>
          </cell>
          <cell r="B10055" t="str">
            <v>DEPARTAMENTO JACHAL</v>
          </cell>
        </row>
        <row r="10056">
          <cell r="A10056" t="str">
            <v>RUBRO:</v>
          </cell>
          <cell r="B10056" t="str">
            <v/>
          </cell>
          <cell r="C10056" t="str">
            <v/>
          </cell>
        </row>
        <row r="10057">
          <cell r="A10057" t="str">
            <v>ITEM:</v>
          </cell>
          <cell r="B10057" t="str">
            <v/>
          </cell>
          <cell r="C10057" t="str">
            <v/>
          </cell>
          <cell r="F10057" t="str">
            <v>UNIDAD:</v>
          </cell>
          <cell r="G10057" t="str">
            <v/>
          </cell>
        </row>
        <row r="10059">
          <cell r="A10059" t="str">
            <v>DATOS REDETERMINACION</v>
          </cell>
          <cell r="C10059" t="str">
            <v>DESIGNACION</v>
          </cell>
          <cell r="D10059" t="str">
            <v>U</v>
          </cell>
          <cell r="E10059" t="str">
            <v>Cantidad</v>
          </cell>
          <cell r="F10059" t="str">
            <v>$ Unitarios</v>
          </cell>
          <cell r="G10059" t="str">
            <v>$ Parcial</v>
          </cell>
        </row>
        <row r="10060">
          <cell r="A10060" t="str">
            <v>CÓDIGO</v>
          </cell>
          <cell r="B10060" t="str">
            <v>DESCRIPCIÓN</v>
          </cell>
        </row>
        <row r="10061">
          <cell r="C10061" t="str">
            <v>A - MATERIALES</v>
          </cell>
        </row>
        <row r="10062">
          <cell r="A10062" t="str">
            <v/>
          </cell>
          <cell r="B10062" t="str">
            <v/>
          </cell>
          <cell r="D10062" t="str">
            <v/>
          </cell>
          <cell r="F10062">
            <v>0</v>
          </cell>
          <cell r="G10062">
            <v>0</v>
          </cell>
        </row>
        <row r="10063">
          <cell r="A10063" t="str">
            <v/>
          </cell>
          <cell r="B10063" t="str">
            <v/>
          </cell>
          <cell r="D10063" t="str">
            <v/>
          </cell>
          <cell r="F10063">
            <v>0</v>
          </cell>
          <cell r="G10063">
            <v>0</v>
          </cell>
        </row>
        <row r="10064">
          <cell r="A10064" t="str">
            <v/>
          </cell>
          <cell r="B10064" t="str">
            <v/>
          </cell>
          <cell r="D10064" t="str">
            <v/>
          </cell>
          <cell r="F10064">
            <v>0</v>
          </cell>
          <cell r="G10064">
            <v>0</v>
          </cell>
        </row>
        <row r="10065">
          <cell r="A10065" t="str">
            <v/>
          </cell>
          <cell r="B10065" t="str">
            <v/>
          </cell>
          <cell r="D10065" t="str">
            <v/>
          </cell>
          <cell r="F10065">
            <v>0</v>
          </cell>
          <cell r="G10065">
            <v>0</v>
          </cell>
        </row>
        <row r="10066">
          <cell r="A10066" t="str">
            <v/>
          </cell>
          <cell r="B10066" t="str">
            <v/>
          </cell>
          <cell r="D10066" t="str">
            <v/>
          </cell>
          <cell r="F10066">
            <v>0</v>
          </cell>
          <cell r="G10066">
            <v>0</v>
          </cell>
        </row>
        <row r="10067">
          <cell r="A10067" t="str">
            <v/>
          </cell>
          <cell r="B10067" t="str">
            <v/>
          </cell>
          <cell r="D10067" t="str">
            <v/>
          </cell>
          <cell r="F10067">
            <v>0</v>
          </cell>
          <cell r="G10067">
            <v>0</v>
          </cell>
        </row>
        <row r="10068">
          <cell r="A10068" t="str">
            <v/>
          </cell>
          <cell r="B10068" t="str">
            <v/>
          </cell>
          <cell r="D10068" t="str">
            <v/>
          </cell>
          <cell r="F10068">
            <v>0</v>
          </cell>
          <cell r="G10068">
            <v>0</v>
          </cell>
        </row>
        <row r="10069">
          <cell r="A10069" t="str">
            <v/>
          </cell>
          <cell r="B10069" t="str">
            <v/>
          </cell>
          <cell r="D10069" t="str">
            <v/>
          </cell>
          <cell r="F10069">
            <v>0</v>
          </cell>
          <cell r="G10069">
            <v>0</v>
          </cell>
        </row>
        <row r="10070">
          <cell r="A10070" t="str">
            <v/>
          </cell>
          <cell r="B10070" t="str">
            <v/>
          </cell>
          <cell r="D10070" t="str">
            <v/>
          </cell>
          <cell r="F10070">
            <v>0</v>
          </cell>
          <cell r="G10070">
            <v>0</v>
          </cell>
        </row>
        <row r="10071">
          <cell r="A10071" t="str">
            <v/>
          </cell>
          <cell r="B10071" t="str">
            <v/>
          </cell>
          <cell r="D10071" t="str">
            <v/>
          </cell>
          <cell r="F10071">
            <v>0</v>
          </cell>
          <cell r="G10071">
            <v>0</v>
          </cell>
        </row>
        <row r="10072">
          <cell r="A10072" t="str">
            <v/>
          </cell>
          <cell r="B10072" t="str">
            <v/>
          </cell>
          <cell r="D10072" t="str">
            <v/>
          </cell>
          <cell r="F10072">
            <v>0</v>
          </cell>
          <cell r="G10072">
            <v>0</v>
          </cell>
        </row>
        <row r="10073">
          <cell r="A10073" t="str">
            <v/>
          </cell>
          <cell r="B10073" t="str">
            <v/>
          </cell>
          <cell r="D10073" t="str">
            <v/>
          </cell>
          <cell r="F10073">
            <v>0</v>
          </cell>
          <cell r="G10073">
            <v>0</v>
          </cell>
        </row>
        <row r="10074">
          <cell r="A10074" t="str">
            <v/>
          </cell>
          <cell r="B10074" t="str">
            <v/>
          </cell>
          <cell r="D10074" t="str">
            <v/>
          </cell>
          <cell r="F10074">
            <v>0</v>
          </cell>
          <cell r="G10074">
            <v>0</v>
          </cell>
        </row>
        <row r="10075">
          <cell r="A10075" t="str">
            <v/>
          </cell>
          <cell r="B10075" t="str">
            <v/>
          </cell>
          <cell r="D10075" t="str">
            <v/>
          </cell>
          <cell r="F10075">
            <v>0</v>
          </cell>
          <cell r="G10075">
            <v>0</v>
          </cell>
        </row>
        <row r="10076">
          <cell r="F10076" t="str">
            <v>Total A</v>
          </cell>
          <cell r="G10076">
            <v>0</v>
          </cell>
        </row>
        <row r="10077">
          <cell r="C10077" t="str">
            <v>B - MANO DE OBRA</v>
          </cell>
        </row>
        <row r="10078">
          <cell r="A10078" t="str">
            <v/>
          </cell>
          <cell r="B10078" t="str">
            <v/>
          </cell>
          <cell r="D10078" t="str">
            <v/>
          </cell>
          <cell r="F10078">
            <v>0</v>
          </cell>
          <cell r="G10078">
            <v>0</v>
          </cell>
        </row>
        <row r="10079">
          <cell r="A10079" t="str">
            <v/>
          </cell>
          <cell r="B10079" t="str">
            <v/>
          </cell>
          <cell r="D10079" t="str">
            <v/>
          </cell>
          <cell r="F10079">
            <v>0</v>
          </cell>
          <cell r="G10079">
            <v>0</v>
          </cell>
        </row>
        <row r="10080">
          <cell r="A10080" t="str">
            <v/>
          </cell>
          <cell r="B10080" t="str">
            <v/>
          </cell>
          <cell r="D10080" t="str">
            <v/>
          </cell>
          <cell r="F10080">
            <v>0</v>
          </cell>
          <cell r="G10080">
            <v>0</v>
          </cell>
        </row>
        <row r="10081">
          <cell r="A10081" t="str">
            <v/>
          </cell>
          <cell r="B10081" t="str">
            <v/>
          </cell>
          <cell r="D10081" t="str">
            <v/>
          </cell>
          <cell r="F10081">
            <v>0</v>
          </cell>
          <cell r="G10081">
            <v>0</v>
          </cell>
        </row>
        <row r="10082">
          <cell r="A10082" t="str">
            <v/>
          </cell>
          <cell r="B10082" t="str">
            <v/>
          </cell>
          <cell r="D10082" t="str">
            <v/>
          </cell>
          <cell r="F10082">
            <v>0</v>
          </cell>
          <cell r="G10082">
            <v>0</v>
          </cell>
        </row>
        <row r="10083">
          <cell r="A10083" t="str">
            <v/>
          </cell>
          <cell r="B10083" t="str">
            <v/>
          </cell>
          <cell r="D10083" t="str">
            <v/>
          </cell>
          <cell r="F10083">
            <v>0</v>
          </cell>
          <cell r="G10083">
            <v>0</v>
          </cell>
        </row>
        <row r="10084">
          <cell r="A10084" t="str">
            <v/>
          </cell>
          <cell r="B10084" t="str">
            <v/>
          </cell>
          <cell r="D10084" t="str">
            <v/>
          </cell>
          <cell r="F10084">
            <v>0</v>
          </cell>
          <cell r="G10084">
            <v>0</v>
          </cell>
        </row>
        <row r="10085">
          <cell r="A10085" t="str">
            <v/>
          </cell>
          <cell r="B10085" t="str">
            <v/>
          </cell>
          <cell r="D10085" t="str">
            <v/>
          </cell>
          <cell r="F10085">
            <v>0</v>
          </cell>
          <cell r="G10085">
            <v>0</v>
          </cell>
        </row>
        <row r="10086">
          <cell r="F10086" t="str">
            <v>Total B</v>
          </cell>
          <cell r="G10086">
            <v>0</v>
          </cell>
        </row>
        <row r="10087">
          <cell r="C10087" t="str">
            <v>C - EQUIPOS</v>
          </cell>
        </row>
        <row r="10088">
          <cell r="A10088" t="str">
            <v/>
          </cell>
          <cell r="B10088" t="str">
            <v/>
          </cell>
          <cell r="D10088" t="str">
            <v/>
          </cell>
          <cell r="F10088">
            <v>0</v>
          </cell>
          <cell r="G10088">
            <v>0</v>
          </cell>
        </row>
        <row r="10089">
          <cell r="A10089" t="str">
            <v/>
          </cell>
          <cell r="B10089" t="str">
            <v/>
          </cell>
          <cell r="D10089" t="str">
            <v/>
          </cell>
          <cell r="F10089">
            <v>0</v>
          </cell>
          <cell r="G10089">
            <v>0</v>
          </cell>
        </row>
        <row r="10090">
          <cell r="A10090" t="str">
            <v/>
          </cell>
          <cell r="B10090" t="str">
            <v/>
          </cell>
          <cell r="D10090" t="str">
            <v/>
          </cell>
          <cell r="F10090">
            <v>0</v>
          </cell>
          <cell r="G10090">
            <v>0</v>
          </cell>
        </row>
        <row r="10091">
          <cell r="A10091" t="str">
            <v/>
          </cell>
          <cell r="B10091" t="str">
            <v/>
          </cell>
          <cell r="D10091" t="str">
            <v/>
          </cell>
          <cell r="F10091">
            <v>0</v>
          </cell>
          <cell r="G10091">
            <v>0</v>
          </cell>
        </row>
        <row r="10092">
          <cell r="A10092" t="str">
            <v/>
          </cell>
          <cell r="B10092" t="str">
            <v/>
          </cell>
          <cell r="D10092" t="str">
            <v/>
          </cell>
          <cell r="F10092">
            <v>0</v>
          </cell>
          <cell r="G10092">
            <v>0</v>
          </cell>
        </row>
        <row r="10093">
          <cell r="A10093" t="str">
            <v/>
          </cell>
          <cell r="B10093" t="str">
            <v/>
          </cell>
          <cell r="D10093" t="str">
            <v/>
          </cell>
          <cell r="F10093">
            <v>0</v>
          </cell>
          <cell r="G10093">
            <v>0</v>
          </cell>
        </row>
        <row r="10094">
          <cell r="A10094" t="str">
            <v/>
          </cell>
          <cell r="B10094" t="str">
            <v/>
          </cell>
          <cell r="D10094" t="str">
            <v/>
          </cell>
          <cell r="F10094">
            <v>0</v>
          </cell>
          <cell r="G10094">
            <v>0</v>
          </cell>
        </row>
        <row r="10095">
          <cell r="A10095" t="str">
            <v/>
          </cell>
          <cell r="B10095" t="str">
            <v/>
          </cell>
          <cell r="D10095" t="str">
            <v/>
          </cell>
          <cell r="F10095">
            <v>0</v>
          </cell>
          <cell r="G10095">
            <v>0</v>
          </cell>
        </row>
        <row r="10096">
          <cell r="A10096" t="str">
            <v/>
          </cell>
          <cell r="B10096" t="str">
            <v/>
          </cell>
          <cell r="D10096" t="str">
            <v/>
          </cell>
          <cell r="F10096">
            <v>0</v>
          </cell>
          <cell r="G10096">
            <v>0</v>
          </cell>
        </row>
        <row r="10097">
          <cell r="F10097" t="str">
            <v>Total C</v>
          </cell>
          <cell r="G10097">
            <v>0</v>
          </cell>
        </row>
        <row r="10099">
          <cell r="A10099" t="str">
            <v/>
          </cell>
          <cell r="B10099" t="str">
            <v/>
          </cell>
          <cell r="D10099" t="str">
            <v>Costo  Neto</v>
          </cell>
          <cell r="F10099" t="str">
            <v>Total D=A+B+C</v>
          </cell>
          <cell r="G10099">
            <v>0</v>
          </cell>
        </row>
        <row r="10101">
          <cell r="A10101" t="str">
            <v>ANALISIS DE PRECIOS</v>
          </cell>
        </row>
        <row r="10102">
          <cell r="A10102" t="str">
            <v>COMITENTE:</v>
          </cell>
          <cell r="B10102" t="str">
            <v>DIRECCIÓN DE INFRAESTRUCTURA ESCOLAR</v>
          </cell>
        </row>
        <row r="10103">
          <cell r="A10103" t="str">
            <v>CONTRATISTA:</v>
          </cell>
          <cell r="B10103">
            <v>0</v>
          </cell>
        </row>
        <row r="10104">
          <cell r="A10104" t="str">
            <v>OBRA:</v>
          </cell>
          <cell r="B10104" t="str">
            <v>ESCUELA 24 DE SEPTIEMBRE</v>
          </cell>
          <cell r="F10104" t="str">
            <v>PRECIOS A:</v>
          </cell>
          <cell r="G10104">
            <v>0</v>
          </cell>
        </row>
        <row r="10105">
          <cell r="A10105" t="str">
            <v>UBICACIÓN:</v>
          </cell>
          <cell r="B10105" t="str">
            <v>DEPARTAMENTO JACHAL</v>
          </cell>
        </row>
        <row r="10106">
          <cell r="A10106" t="str">
            <v>RUBRO:</v>
          </cell>
          <cell r="B10106" t="str">
            <v/>
          </cell>
          <cell r="C10106" t="str">
            <v/>
          </cell>
        </row>
        <row r="10107">
          <cell r="A10107" t="str">
            <v>ITEM:</v>
          </cell>
          <cell r="B10107" t="str">
            <v/>
          </cell>
          <cell r="C10107" t="str">
            <v/>
          </cell>
          <cell r="F10107" t="str">
            <v>UNIDAD:</v>
          </cell>
          <cell r="G10107" t="str">
            <v/>
          </cell>
        </row>
        <row r="10109">
          <cell r="A10109" t="str">
            <v>DATOS REDETERMINACION</v>
          </cell>
          <cell r="C10109" t="str">
            <v>DESIGNACION</v>
          </cell>
          <cell r="D10109" t="str">
            <v>U</v>
          </cell>
          <cell r="E10109" t="str">
            <v>Cantidad</v>
          </cell>
          <cell r="F10109" t="str">
            <v>$ Unitarios</v>
          </cell>
          <cell r="G10109" t="str">
            <v>$ Parcial</v>
          </cell>
        </row>
        <row r="10110">
          <cell r="A10110" t="str">
            <v>CÓDIGO</v>
          </cell>
          <cell r="B10110" t="str">
            <v>DESCRIPCIÓN</v>
          </cell>
        </row>
        <row r="10111">
          <cell r="C10111" t="str">
            <v>A - MATERIALES</v>
          </cell>
        </row>
        <row r="10112">
          <cell r="A10112" t="str">
            <v/>
          </cell>
          <cell r="B10112" t="str">
            <v/>
          </cell>
          <cell r="D10112" t="str">
            <v/>
          </cell>
          <cell r="F10112">
            <v>0</v>
          </cell>
          <cell r="G10112">
            <v>0</v>
          </cell>
        </row>
        <row r="10113">
          <cell r="A10113" t="str">
            <v/>
          </cell>
          <cell r="B10113" t="str">
            <v/>
          </cell>
          <cell r="D10113" t="str">
            <v/>
          </cell>
          <cell r="F10113">
            <v>0</v>
          </cell>
          <cell r="G10113">
            <v>0</v>
          </cell>
        </row>
        <row r="10114">
          <cell r="A10114" t="str">
            <v/>
          </cell>
          <cell r="B10114" t="str">
            <v/>
          </cell>
          <cell r="D10114" t="str">
            <v/>
          </cell>
          <cell r="F10114">
            <v>0</v>
          </cell>
          <cell r="G10114">
            <v>0</v>
          </cell>
        </row>
        <row r="10115">
          <cell r="A10115" t="str">
            <v/>
          </cell>
          <cell r="B10115" t="str">
            <v/>
          </cell>
          <cell r="D10115" t="str">
            <v/>
          </cell>
          <cell r="F10115">
            <v>0</v>
          </cell>
          <cell r="G10115">
            <v>0</v>
          </cell>
        </row>
        <row r="10116">
          <cell r="A10116" t="str">
            <v/>
          </cell>
          <cell r="B10116" t="str">
            <v/>
          </cell>
          <cell r="D10116" t="str">
            <v/>
          </cell>
          <cell r="F10116">
            <v>0</v>
          </cell>
          <cell r="G10116">
            <v>0</v>
          </cell>
        </row>
        <row r="10117">
          <cell r="A10117" t="str">
            <v/>
          </cell>
          <cell r="B10117" t="str">
            <v/>
          </cell>
          <cell r="D10117" t="str">
            <v/>
          </cell>
          <cell r="F10117">
            <v>0</v>
          </cell>
          <cell r="G10117">
            <v>0</v>
          </cell>
        </row>
        <row r="10118">
          <cell r="A10118" t="str">
            <v/>
          </cell>
          <cell r="B10118" t="str">
            <v/>
          </cell>
          <cell r="D10118" t="str">
            <v/>
          </cell>
          <cell r="F10118">
            <v>0</v>
          </cell>
          <cell r="G10118">
            <v>0</v>
          </cell>
        </row>
        <row r="10119">
          <cell r="A10119" t="str">
            <v/>
          </cell>
          <cell r="B10119" t="str">
            <v/>
          </cell>
          <cell r="D10119" t="str">
            <v/>
          </cell>
          <cell r="F10119">
            <v>0</v>
          </cell>
          <cell r="G10119">
            <v>0</v>
          </cell>
        </row>
        <row r="10120">
          <cell r="A10120" t="str">
            <v/>
          </cell>
          <cell r="B10120" t="str">
            <v/>
          </cell>
          <cell r="D10120" t="str">
            <v/>
          </cell>
          <cell r="F10120">
            <v>0</v>
          </cell>
          <cell r="G10120">
            <v>0</v>
          </cell>
        </row>
        <row r="10121">
          <cell r="A10121" t="str">
            <v/>
          </cell>
          <cell r="B10121" t="str">
            <v/>
          </cell>
          <cell r="D10121" t="str">
            <v/>
          </cell>
          <cell r="F10121">
            <v>0</v>
          </cell>
          <cell r="G10121">
            <v>0</v>
          </cell>
        </row>
        <row r="10122">
          <cell r="A10122" t="str">
            <v/>
          </cell>
          <cell r="B10122" t="str">
            <v/>
          </cell>
          <cell r="D10122" t="str">
            <v/>
          </cell>
          <cell r="F10122">
            <v>0</v>
          </cell>
          <cell r="G10122">
            <v>0</v>
          </cell>
        </row>
        <row r="10123">
          <cell r="A10123" t="str">
            <v/>
          </cell>
          <cell r="B10123" t="str">
            <v/>
          </cell>
          <cell r="D10123" t="str">
            <v/>
          </cell>
          <cell r="F10123">
            <v>0</v>
          </cell>
          <cell r="G10123">
            <v>0</v>
          </cell>
        </row>
        <row r="10124">
          <cell r="A10124" t="str">
            <v/>
          </cell>
          <cell r="B10124" t="str">
            <v/>
          </cell>
          <cell r="D10124" t="str">
            <v/>
          </cell>
          <cell r="F10124">
            <v>0</v>
          </cell>
          <cell r="G10124">
            <v>0</v>
          </cell>
        </row>
        <row r="10125">
          <cell r="A10125" t="str">
            <v/>
          </cell>
          <cell r="B10125" t="str">
            <v/>
          </cell>
          <cell r="D10125" t="str">
            <v/>
          </cell>
          <cell r="F10125">
            <v>0</v>
          </cell>
          <cell r="G10125">
            <v>0</v>
          </cell>
        </row>
        <row r="10126">
          <cell r="F10126" t="str">
            <v>Total A</v>
          </cell>
          <cell r="G10126">
            <v>0</v>
          </cell>
        </row>
        <row r="10127">
          <cell r="C10127" t="str">
            <v>B - MANO DE OBRA</v>
          </cell>
        </row>
        <row r="10128">
          <cell r="A10128" t="str">
            <v/>
          </cell>
          <cell r="B10128" t="str">
            <v/>
          </cell>
          <cell r="D10128" t="str">
            <v/>
          </cell>
          <cell r="F10128">
            <v>0</v>
          </cell>
          <cell r="G10128">
            <v>0</v>
          </cell>
        </row>
        <row r="10129">
          <cell r="A10129" t="str">
            <v/>
          </cell>
          <cell r="B10129" t="str">
            <v/>
          </cell>
          <cell r="D10129" t="str">
            <v/>
          </cell>
          <cell r="F10129">
            <v>0</v>
          </cell>
          <cell r="G10129">
            <v>0</v>
          </cell>
        </row>
        <row r="10130">
          <cell r="A10130" t="str">
            <v/>
          </cell>
          <cell r="B10130" t="str">
            <v/>
          </cell>
          <cell r="D10130" t="str">
            <v/>
          </cell>
          <cell r="F10130">
            <v>0</v>
          </cell>
          <cell r="G10130">
            <v>0</v>
          </cell>
        </row>
        <row r="10131">
          <cell r="A10131" t="str">
            <v/>
          </cell>
          <cell r="B10131" t="str">
            <v/>
          </cell>
          <cell r="D10131" t="str">
            <v/>
          </cell>
          <cell r="F10131">
            <v>0</v>
          </cell>
          <cell r="G10131">
            <v>0</v>
          </cell>
        </row>
        <row r="10132">
          <cell r="A10132" t="str">
            <v/>
          </cell>
          <cell r="B10132" t="str">
            <v/>
          </cell>
          <cell r="D10132" t="str">
            <v/>
          </cell>
          <cell r="F10132">
            <v>0</v>
          </cell>
          <cell r="G10132">
            <v>0</v>
          </cell>
        </row>
        <row r="10133">
          <cell r="A10133" t="str">
            <v/>
          </cell>
          <cell r="B10133" t="str">
            <v/>
          </cell>
          <cell r="D10133" t="str">
            <v/>
          </cell>
          <cell r="F10133">
            <v>0</v>
          </cell>
          <cell r="G10133">
            <v>0</v>
          </cell>
        </row>
        <row r="10134">
          <cell r="A10134" t="str">
            <v/>
          </cell>
          <cell r="B10134" t="str">
            <v/>
          </cell>
          <cell r="D10134" t="str">
            <v/>
          </cell>
          <cell r="F10134">
            <v>0</v>
          </cell>
          <cell r="G10134">
            <v>0</v>
          </cell>
        </row>
        <row r="10135">
          <cell r="A10135" t="str">
            <v/>
          </cell>
          <cell r="B10135" t="str">
            <v/>
          </cell>
          <cell r="D10135" t="str">
            <v/>
          </cell>
          <cell r="F10135">
            <v>0</v>
          </cell>
          <cell r="G10135">
            <v>0</v>
          </cell>
        </row>
        <row r="10136">
          <cell r="F10136" t="str">
            <v>Total B</v>
          </cell>
          <cell r="G10136">
            <v>0</v>
          </cell>
        </row>
        <row r="10137">
          <cell r="C10137" t="str">
            <v>C - EQUIPOS</v>
          </cell>
        </row>
        <row r="10138">
          <cell r="A10138" t="str">
            <v/>
          </cell>
          <cell r="B10138" t="str">
            <v/>
          </cell>
          <cell r="D10138" t="str">
            <v/>
          </cell>
          <cell r="F10138">
            <v>0</v>
          </cell>
          <cell r="G10138">
            <v>0</v>
          </cell>
        </row>
        <row r="10139">
          <cell r="A10139" t="str">
            <v/>
          </cell>
          <cell r="B10139" t="str">
            <v/>
          </cell>
          <cell r="D10139" t="str">
            <v/>
          </cell>
          <cell r="F10139">
            <v>0</v>
          </cell>
          <cell r="G10139">
            <v>0</v>
          </cell>
        </row>
        <row r="10140">
          <cell r="A10140" t="str">
            <v/>
          </cell>
          <cell r="B10140" t="str">
            <v/>
          </cell>
          <cell r="D10140" t="str">
            <v/>
          </cell>
          <cell r="F10140">
            <v>0</v>
          </cell>
          <cell r="G10140">
            <v>0</v>
          </cell>
        </row>
        <row r="10141">
          <cell r="A10141" t="str">
            <v/>
          </cell>
          <cell r="B10141" t="str">
            <v/>
          </cell>
          <cell r="D10141" t="str">
            <v/>
          </cell>
          <cell r="F10141">
            <v>0</v>
          </cell>
          <cell r="G10141">
            <v>0</v>
          </cell>
        </row>
        <row r="10142">
          <cell r="A10142" t="str">
            <v/>
          </cell>
          <cell r="B10142" t="str">
            <v/>
          </cell>
          <cell r="D10142" t="str">
            <v/>
          </cell>
          <cell r="F10142">
            <v>0</v>
          </cell>
          <cell r="G10142">
            <v>0</v>
          </cell>
        </row>
        <row r="10143">
          <cell r="A10143" t="str">
            <v/>
          </cell>
          <cell r="B10143" t="str">
            <v/>
          </cell>
          <cell r="D10143" t="str">
            <v/>
          </cell>
          <cell r="F10143">
            <v>0</v>
          </cell>
          <cell r="G10143">
            <v>0</v>
          </cell>
        </row>
        <row r="10144">
          <cell r="A10144" t="str">
            <v/>
          </cell>
          <cell r="B10144" t="str">
            <v/>
          </cell>
          <cell r="D10144" t="str">
            <v/>
          </cell>
          <cell r="F10144">
            <v>0</v>
          </cell>
          <cell r="G10144">
            <v>0</v>
          </cell>
        </row>
        <row r="10145">
          <cell r="A10145" t="str">
            <v/>
          </cell>
          <cell r="B10145" t="str">
            <v/>
          </cell>
          <cell r="D10145" t="str">
            <v/>
          </cell>
          <cell r="F10145">
            <v>0</v>
          </cell>
          <cell r="G10145">
            <v>0</v>
          </cell>
        </row>
        <row r="10146">
          <cell r="A10146" t="str">
            <v/>
          </cell>
          <cell r="B10146" t="str">
            <v/>
          </cell>
          <cell r="D10146" t="str">
            <v/>
          </cell>
          <cell r="F10146">
            <v>0</v>
          </cell>
          <cell r="G10146">
            <v>0</v>
          </cell>
        </row>
        <row r="10147">
          <cell r="F10147" t="str">
            <v>Total C</v>
          </cell>
          <cell r="G10147">
            <v>0</v>
          </cell>
        </row>
        <row r="10149">
          <cell r="A10149" t="str">
            <v/>
          </cell>
          <cell r="B10149" t="str">
            <v/>
          </cell>
          <cell r="D10149" t="str">
            <v>Costo  Neto</v>
          </cell>
          <cell r="F10149" t="str">
            <v>Total D=A+B+C</v>
          </cell>
          <cell r="G10149">
            <v>0</v>
          </cell>
        </row>
        <row r="10151">
          <cell r="A10151" t="str">
            <v>ANALISIS DE PRECIOS</v>
          </cell>
        </row>
        <row r="10152">
          <cell r="A10152" t="str">
            <v>COMITENTE:</v>
          </cell>
          <cell r="B10152" t="str">
            <v>DIRECCIÓN DE INFRAESTRUCTURA ESCOLAR</v>
          </cell>
        </row>
        <row r="10153">
          <cell r="A10153" t="str">
            <v>CONTRATISTA:</v>
          </cell>
          <cell r="B10153">
            <v>0</v>
          </cell>
        </row>
        <row r="10154">
          <cell r="A10154" t="str">
            <v>OBRA:</v>
          </cell>
          <cell r="B10154" t="str">
            <v>ESCUELA 24 DE SEPTIEMBRE</v>
          </cell>
          <cell r="F10154" t="str">
            <v>PRECIOS A:</v>
          </cell>
          <cell r="G10154">
            <v>0</v>
          </cell>
        </row>
        <row r="10155">
          <cell r="A10155" t="str">
            <v>UBICACIÓN:</v>
          </cell>
          <cell r="B10155" t="str">
            <v>DEPARTAMENTO JACHAL</v>
          </cell>
        </row>
        <row r="10156">
          <cell r="A10156" t="str">
            <v>RUBRO:</v>
          </cell>
          <cell r="B10156" t="str">
            <v/>
          </cell>
          <cell r="C10156" t="str">
            <v/>
          </cell>
        </row>
        <row r="10157">
          <cell r="A10157" t="str">
            <v>ITEM:</v>
          </cell>
          <cell r="B10157" t="str">
            <v/>
          </cell>
          <cell r="C10157" t="str">
            <v/>
          </cell>
          <cell r="F10157" t="str">
            <v>UNIDAD:</v>
          </cell>
          <cell r="G10157" t="str">
            <v/>
          </cell>
        </row>
        <row r="10159">
          <cell r="A10159" t="str">
            <v>DATOS REDETERMINACION</v>
          </cell>
          <cell r="C10159" t="str">
            <v>DESIGNACION</v>
          </cell>
          <cell r="D10159" t="str">
            <v>U</v>
          </cell>
          <cell r="E10159" t="str">
            <v>Cantidad</v>
          </cell>
          <cell r="F10159" t="str">
            <v>$ Unitarios</v>
          </cell>
          <cell r="G10159" t="str">
            <v>$ Parcial</v>
          </cell>
        </row>
        <row r="10160">
          <cell r="A10160" t="str">
            <v>CÓDIGO</v>
          </cell>
          <cell r="B10160" t="str">
            <v>DESCRIPCIÓN</v>
          </cell>
        </row>
        <row r="10161">
          <cell r="C10161" t="str">
            <v>A - MATERIALES</v>
          </cell>
        </row>
        <row r="10162">
          <cell r="A10162" t="str">
            <v/>
          </cell>
          <cell r="B10162" t="str">
            <v/>
          </cell>
          <cell r="D10162" t="str">
            <v/>
          </cell>
          <cell r="F10162">
            <v>0</v>
          </cell>
          <cell r="G10162">
            <v>0</v>
          </cell>
        </row>
        <row r="10163">
          <cell r="A10163" t="str">
            <v/>
          </cell>
          <cell r="B10163" t="str">
            <v/>
          </cell>
          <cell r="D10163" t="str">
            <v/>
          </cell>
          <cell r="F10163">
            <v>0</v>
          </cell>
          <cell r="G10163">
            <v>0</v>
          </cell>
        </row>
        <row r="10164">
          <cell r="A10164" t="str">
            <v/>
          </cell>
          <cell r="B10164" t="str">
            <v/>
          </cell>
          <cell r="D10164" t="str">
            <v/>
          </cell>
          <cell r="F10164">
            <v>0</v>
          </cell>
          <cell r="G10164">
            <v>0</v>
          </cell>
        </row>
        <row r="10165">
          <cell r="A10165" t="str">
            <v/>
          </cell>
          <cell r="B10165" t="str">
            <v/>
          </cell>
          <cell r="D10165" t="str">
            <v/>
          </cell>
          <cell r="F10165">
            <v>0</v>
          </cell>
          <cell r="G10165">
            <v>0</v>
          </cell>
        </row>
        <row r="10166">
          <cell r="A10166" t="str">
            <v/>
          </cell>
          <cell r="B10166" t="str">
            <v/>
          </cell>
          <cell r="D10166" t="str">
            <v/>
          </cell>
          <cell r="F10166">
            <v>0</v>
          </cell>
          <cell r="G10166">
            <v>0</v>
          </cell>
        </row>
        <row r="10167">
          <cell r="A10167" t="str">
            <v/>
          </cell>
          <cell r="B10167" t="str">
            <v/>
          </cell>
          <cell r="D10167" t="str">
            <v/>
          </cell>
          <cell r="F10167">
            <v>0</v>
          </cell>
          <cell r="G10167">
            <v>0</v>
          </cell>
        </row>
        <row r="10168">
          <cell r="A10168" t="str">
            <v/>
          </cell>
          <cell r="B10168" t="str">
            <v/>
          </cell>
          <cell r="D10168" t="str">
            <v/>
          </cell>
          <cell r="F10168">
            <v>0</v>
          </cell>
          <cell r="G10168">
            <v>0</v>
          </cell>
        </row>
        <row r="10169">
          <cell r="A10169" t="str">
            <v/>
          </cell>
          <cell r="B10169" t="str">
            <v/>
          </cell>
          <cell r="D10169" t="str">
            <v/>
          </cell>
          <cell r="F10169">
            <v>0</v>
          </cell>
          <cell r="G10169">
            <v>0</v>
          </cell>
        </row>
        <row r="10170">
          <cell r="A10170" t="str">
            <v/>
          </cell>
          <cell r="B10170" t="str">
            <v/>
          </cell>
          <cell r="D10170" t="str">
            <v/>
          </cell>
          <cell r="F10170">
            <v>0</v>
          </cell>
          <cell r="G10170">
            <v>0</v>
          </cell>
        </row>
        <row r="10171">
          <cell r="A10171" t="str">
            <v/>
          </cell>
          <cell r="B10171" t="str">
            <v/>
          </cell>
          <cell r="D10171" t="str">
            <v/>
          </cell>
          <cell r="F10171">
            <v>0</v>
          </cell>
          <cell r="G10171">
            <v>0</v>
          </cell>
        </row>
        <row r="10172">
          <cell r="A10172" t="str">
            <v/>
          </cell>
          <cell r="B10172" t="str">
            <v/>
          </cell>
          <cell r="D10172" t="str">
            <v/>
          </cell>
          <cell r="F10172">
            <v>0</v>
          </cell>
          <cell r="G10172">
            <v>0</v>
          </cell>
        </row>
        <row r="10173">
          <cell r="A10173" t="str">
            <v/>
          </cell>
          <cell r="B10173" t="str">
            <v/>
          </cell>
          <cell r="D10173" t="str">
            <v/>
          </cell>
          <cell r="F10173">
            <v>0</v>
          </cell>
          <cell r="G10173">
            <v>0</v>
          </cell>
        </row>
        <row r="10174">
          <cell r="A10174" t="str">
            <v/>
          </cell>
          <cell r="B10174" t="str">
            <v/>
          </cell>
          <cell r="D10174" t="str">
            <v/>
          </cell>
          <cell r="F10174">
            <v>0</v>
          </cell>
          <cell r="G10174">
            <v>0</v>
          </cell>
        </row>
        <row r="10175">
          <cell r="A10175" t="str">
            <v/>
          </cell>
          <cell r="B10175" t="str">
            <v/>
          </cell>
          <cell r="D10175" t="str">
            <v/>
          </cell>
          <cell r="F10175">
            <v>0</v>
          </cell>
          <cell r="G10175">
            <v>0</v>
          </cell>
        </row>
        <row r="10176">
          <cell r="F10176" t="str">
            <v>Total A</v>
          </cell>
          <cell r="G10176">
            <v>0</v>
          </cell>
        </row>
        <row r="10177">
          <cell r="C10177" t="str">
            <v>B - MANO DE OBRA</v>
          </cell>
        </row>
        <row r="10178">
          <cell r="A10178" t="str">
            <v/>
          </cell>
          <cell r="B10178" t="str">
            <v/>
          </cell>
          <cell r="D10178" t="str">
            <v/>
          </cell>
          <cell r="F10178">
            <v>0</v>
          </cell>
          <cell r="G10178">
            <v>0</v>
          </cell>
        </row>
        <row r="10179">
          <cell r="A10179" t="str">
            <v/>
          </cell>
          <cell r="B10179" t="str">
            <v/>
          </cell>
          <cell r="D10179" t="str">
            <v/>
          </cell>
          <cell r="F10179">
            <v>0</v>
          </cell>
          <cell r="G10179">
            <v>0</v>
          </cell>
        </row>
        <row r="10180">
          <cell r="A10180" t="str">
            <v/>
          </cell>
          <cell r="B10180" t="str">
            <v/>
          </cell>
          <cell r="D10180" t="str">
            <v/>
          </cell>
          <cell r="F10180">
            <v>0</v>
          </cell>
          <cell r="G10180">
            <v>0</v>
          </cell>
        </row>
        <row r="10181">
          <cell r="A10181" t="str">
            <v/>
          </cell>
          <cell r="B10181" t="str">
            <v/>
          </cell>
          <cell r="D10181" t="str">
            <v/>
          </cell>
          <cell r="F10181">
            <v>0</v>
          </cell>
          <cell r="G10181">
            <v>0</v>
          </cell>
        </row>
        <row r="10182">
          <cell r="A10182" t="str">
            <v/>
          </cell>
          <cell r="B10182" t="str">
            <v/>
          </cell>
          <cell r="D10182" t="str">
            <v/>
          </cell>
          <cell r="F10182">
            <v>0</v>
          </cell>
          <cell r="G10182">
            <v>0</v>
          </cell>
        </row>
        <row r="10183">
          <cell r="A10183" t="str">
            <v/>
          </cell>
          <cell r="B10183" t="str">
            <v/>
          </cell>
          <cell r="D10183" t="str">
            <v/>
          </cell>
          <cell r="F10183">
            <v>0</v>
          </cell>
          <cell r="G10183">
            <v>0</v>
          </cell>
        </row>
        <row r="10184">
          <cell r="A10184" t="str">
            <v/>
          </cell>
          <cell r="B10184" t="str">
            <v/>
          </cell>
          <cell r="D10184" t="str">
            <v/>
          </cell>
          <cell r="F10184">
            <v>0</v>
          </cell>
          <cell r="G10184">
            <v>0</v>
          </cell>
        </row>
        <row r="10185">
          <cell r="A10185" t="str">
            <v/>
          </cell>
          <cell r="B10185" t="str">
            <v/>
          </cell>
          <cell r="D10185" t="str">
            <v/>
          </cell>
          <cell r="F10185">
            <v>0</v>
          </cell>
          <cell r="G10185">
            <v>0</v>
          </cell>
        </row>
        <row r="10186">
          <cell r="F10186" t="str">
            <v>Total B</v>
          </cell>
          <cell r="G10186">
            <v>0</v>
          </cell>
        </row>
        <row r="10187">
          <cell r="C10187" t="str">
            <v>C - EQUIPOS</v>
          </cell>
        </row>
        <row r="10188">
          <cell r="A10188" t="str">
            <v/>
          </cell>
          <cell r="B10188" t="str">
            <v/>
          </cell>
          <cell r="D10188" t="str">
            <v/>
          </cell>
          <cell r="F10188">
            <v>0</v>
          </cell>
          <cell r="G10188">
            <v>0</v>
          </cell>
        </row>
        <row r="10189">
          <cell r="A10189" t="str">
            <v/>
          </cell>
          <cell r="B10189" t="str">
            <v/>
          </cell>
          <cell r="D10189" t="str">
            <v/>
          </cell>
          <cell r="F10189">
            <v>0</v>
          </cell>
          <cell r="G10189">
            <v>0</v>
          </cell>
        </row>
        <row r="10190">
          <cell r="A10190" t="str">
            <v/>
          </cell>
          <cell r="B10190" t="str">
            <v/>
          </cell>
          <cell r="D10190" t="str">
            <v/>
          </cell>
          <cell r="F10190">
            <v>0</v>
          </cell>
          <cell r="G10190">
            <v>0</v>
          </cell>
        </row>
        <row r="10191">
          <cell r="A10191" t="str">
            <v/>
          </cell>
          <cell r="B10191" t="str">
            <v/>
          </cell>
          <cell r="D10191" t="str">
            <v/>
          </cell>
          <cell r="F10191">
            <v>0</v>
          </cell>
          <cell r="G10191">
            <v>0</v>
          </cell>
        </row>
        <row r="10192">
          <cell r="A10192" t="str">
            <v/>
          </cell>
          <cell r="B10192" t="str">
            <v/>
          </cell>
          <cell r="D10192" t="str">
            <v/>
          </cell>
          <cell r="F10192">
            <v>0</v>
          </cell>
          <cell r="G10192">
            <v>0</v>
          </cell>
        </row>
        <row r="10193">
          <cell r="A10193" t="str">
            <v/>
          </cell>
          <cell r="B10193" t="str">
            <v/>
          </cell>
          <cell r="D10193" t="str">
            <v/>
          </cell>
          <cell r="F10193">
            <v>0</v>
          </cell>
          <cell r="G10193">
            <v>0</v>
          </cell>
        </row>
        <row r="10194">
          <cell r="A10194" t="str">
            <v/>
          </cell>
          <cell r="B10194" t="str">
            <v/>
          </cell>
          <cell r="D10194" t="str">
            <v/>
          </cell>
          <cell r="F10194">
            <v>0</v>
          </cell>
          <cell r="G10194">
            <v>0</v>
          </cell>
        </row>
        <row r="10195">
          <cell r="A10195" t="str">
            <v/>
          </cell>
          <cell r="B10195" t="str">
            <v/>
          </cell>
          <cell r="D10195" t="str">
            <v/>
          </cell>
          <cell r="F10195">
            <v>0</v>
          </cell>
          <cell r="G10195">
            <v>0</v>
          </cell>
        </row>
        <row r="10196">
          <cell r="A10196" t="str">
            <v/>
          </cell>
          <cell r="B10196" t="str">
            <v/>
          </cell>
          <cell r="D10196" t="str">
            <v/>
          </cell>
          <cell r="F10196">
            <v>0</v>
          </cell>
          <cell r="G10196">
            <v>0</v>
          </cell>
        </row>
        <row r="10197">
          <cell r="F10197" t="str">
            <v>Total C</v>
          </cell>
          <cell r="G10197">
            <v>0</v>
          </cell>
        </row>
        <row r="10199">
          <cell r="A10199" t="str">
            <v/>
          </cell>
          <cell r="B10199" t="str">
            <v/>
          </cell>
          <cell r="D10199" t="str">
            <v>Costo  Neto</v>
          </cell>
          <cell r="F10199" t="str">
            <v>Total D=A+B+C</v>
          </cell>
          <cell r="G10199">
            <v>0</v>
          </cell>
        </row>
        <row r="10201">
          <cell r="A10201" t="str">
            <v>ANALISIS DE PRECIOS</v>
          </cell>
        </row>
        <row r="10202">
          <cell r="A10202" t="str">
            <v>COMITENTE:</v>
          </cell>
          <cell r="B10202" t="str">
            <v>DIRECCIÓN DE INFRAESTRUCTURA ESCOLAR</v>
          </cell>
        </row>
        <row r="10203">
          <cell r="A10203" t="str">
            <v>CONTRATISTA:</v>
          </cell>
          <cell r="B10203">
            <v>0</v>
          </cell>
        </row>
        <row r="10204">
          <cell r="A10204" t="str">
            <v>OBRA:</v>
          </cell>
          <cell r="B10204" t="str">
            <v>ESCUELA 24 DE SEPTIEMBRE</v>
          </cell>
          <cell r="F10204" t="str">
            <v>PRECIOS A:</v>
          </cell>
          <cell r="G10204">
            <v>0</v>
          </cell>
        </row>
        <row r="10205">
          <cell r="A10205" t="str">
            <v>UBICACIÓN:</v>
          </cell>
          <cell r="B10205" t="str">
            <v>DEPARTAMENTO JACHAL</v>
          </cell>
        </row>
        <row r="10206">
          <cell r="A10206" t="str">
            <v>RUBRO:</v>
          </cell>
          <cell r="B10206" t="str">
            <v/>
          </cell>
          <cell r="C10206" t="str">
            <v/>
          </cell>
        </row>
        <row r="10207">
          <cell r="A10207" t="str">
            <v>ITEM:</v>
          </cell>
          <cell r="B10207" t="str">
            <v/>
          </cell>
          <cell r="C10207" t="str">
            <v/>
          </cell>
          <cell r="F10207" t="str">
            <v>UNIDAD:</v>
          </cell>
          <cell r="G10207" t="str">
            <v/>
          </cell>
        </row>
        <row r="10209">
          <cell r="A10209" t="str">
            <v>DATOS REDETERMINACION</v>
          </cell>
          <cell r="C10209" t="str">
            <v>DESIGNACION</v>
          </cell>
          <cell r="D10209" t="str">
            <v>U</v>
          </cell>
          <cell r="E10209" t="str">
            <v>Cantidad</v>
          </cell>
          <cell r="F10209" t="str">
            <v>$ Unitarios</v>
          </cell>
          <cell r="G10209" t="str">
            <v>$ Parcial</v>
          </cell>
        </row>
        <row r="10210">
          <cell r="A10210" t="str">
            <v>CÓDIGO</v>
          </cell>
          <cell r="B10210" t="str">
            <v>DESCRIPCIÓN</v>
          </cell>
        </row>
        <row r="10211">
          <cell r="C10211" t="str">
            <v>A - MATERIALES</v>
          </cell>
        </row>
        <row r="10212">
          <cell r="A10212" t="str">
            <v/>
          </cell>
          <cell r="B10212" t="str">
            <v/>
          </cell>
          <cell r="D10212" t="str">
            <v/>
          </cell>
          <cell r="F10212">
            <v>0</v>
          </cell>
          <cell r="G10212">
            <v>0</v>
          </cell>
        </row>
        <row r="10213">
          <cell r="A10213" t="str">
            <v/>
          </cell>
          <cell r="B10213" t="str">
            <v/>
          </cell>
          <cell r="D10213" t="str">
            <v/>
          </cell>
          <cell r="F10213">
            <v>0</v>
          </cell>
          <cell r="G10213">
            <v>0</v>
          </cell>
        </row>
        <row r="10214">
          <cell r="A10214" t="str">
            <v/>
          </cell>
          <cell r="B10214" t="str">
            <v/>
          </cell>
          <cell r="D10214" t="str">
            <v/>
          </cell>
          <cell r="F10214">
            <v>0</v>
          </cell>
          <cell r="G10214">
            <v>0</v>
          </cell>
        </row>
        <row r="10215">
          <cell r="A10215" t="str">
            <v/>
          </cell>
          <cell r="B10215" t="str">
            <v/>
          </cell>
          <cell r="D10215" t="str">
            <v/>
          </cell>
          <cell r="F10215">
            <v>0</v>
          </cell>
          <cell r="G10215">
            <v>0</v>
          </cell>
        </row>
        <row r="10216">
          <cell r="A10216" t="str">
            <v/>
          </cell>
          <cell r="B10216" t="str">
            <v/>
          </cell>
          <cell r="D10216" t="str">
            <v/>
          </cell>
          <cell r="F10216">
            <v>0</v>
          </cell>
          <cell r="G10216">
            <v>0</v>
          </cell>
        </row>
        <row r="10217">
          <cell r="A10217" t="str">
            <v/>
          </cell>
          <cell r="B10217" t="str">
            <v/>
          </cell>
          <cell r="D10217" t="str">
            <v/>
          </cell>
          <cell r="F10217">
            <v>0</v>
          </cell>
          <cell r="G10217">
            <v>0</v>
          </cell>
        </row>
        <row r="10218">
          <cell r="A10218" t="str">
            <v/>
          </cell>
          <cell r="B10218" t="str">
            <v/>
          </cell>
          <cell r="D10218" t="str">
            <v/>
          </cell>
          <cell r="F10218">
            <v>0</v>
          </cell>
          <cell r="G10218">
            <v>0</v>
          </cell>
        </row>
        <row r="10219">
          <cell r="A10219" t="str">
            <v/>
          </cell>
          <cell r="B10219" t="str">
            <v/>
          </cell>
          <cell r="D10219" t="str">
            <v/>
          </cell>
          <cell r="F10219">
            <v>0</v>
          </cell>
          <cell r="G10219">
            <v>0</v>
          </cell>
        </row>
        <row r="10220">
          <cell r="A10220" t="str">
            <v/>
          </cell>
          <cell r="B10220" t="str">
            <v/>
          </cell>
          <cell r="D10220" t="str">
            <v/>
          </cell>
          <cell r="F10220">
            <v>0</v>
          </cell>
          <cell r="G10220">
            <v>0</v>
          </cell>
        </row>
        <row r="10221">
          <cell r="A10221" t="str">
            <v/>
          </cell>
          <cell r="B10221" t="str">
            <v/>
          </cell>
          <cell r="D10221" t="str">
            <v/>
          </cell>
          <cell r="F10221">
            <v>0</v>
          </cell>
          <cell r="G10221">
            <v>0</v>
          </cell>
        </row>
        <row r="10222">
          <cell r="A10222" t="str">
            <v/>
          </cell>
          <cell r="B10222" t="str">
            <v/>
          </cell>
          <cell r="D10222" t="str">
            <v/>
          </cell>
          <cell r="F10222">
            <v>0</v>
          </cell>
          <cell r="G10222">
            <v>0</v>
          </cell>
        </row>
        <row r="10223">
          <cell r="A10223" t="str">
            <v/>
          </cell>
          <cell r="B10223" t="str">
            <v/>
          </cell>
          <cell r="D10223" t="str">
            <v/>
          </cell>
          <cell r="F10223">
            <v>0</v>
          </cell>
          <cell r="G10223">
            <v>0</v>
          </cell>
        </row>
        <row r="10224">
          <cell r="A10224" t="str">
            <v/>
          </cell>
          <cell r="B10224" t="str">
            <v/>
          </cell>
          <cell r="D10224" t="str">
            <v/>
          </cell>
          <cell r="F10224">
            <v>0</v>
          </cell>
          <cell r="G10224">
            <v>0</v>
          </cell>
        </row>
        <row r="10225">
          <cell r="A10225" t="str">
            <v/>
          </cell>
          <cell r="B10225" t="str">
            <v/>
          </cell>
          <cell r="D10225" t="str">
            <v/>
          </cell>
          <cell r="F10225">
            <v>0</v>
          </cell>
          <cell r="G10225">
            <v>0</v>
          </cell>
        </row>
        <row r="10226">
          <cell r="F10226" t="str">
            <v>Total A</v>
          </cell>
          <cell r="G10226">
            <v>0</v>
          </cell>
        </row>
        <row r="10227">
          <cell r="C10227" t="str">
            <v>B - MANO DE OBRA</v>
          </cell>
        </row>
        <row r="10228">
          <cell r="A10228" t="str">
            <v/>
          </cell>
          <cell r="B10228" t="str">
            <v/>
          </cell>
          <cell r="D10228" t="str">
            <v/>
          </cell>
          <cell r="F10228">
            <v>0</v>
          </cell>
          <cell r="G10228">
            <v>0</v>
          </cell>
        </row>
        <row r="10229">
          <cell r="A10229" t="str">
            <v/>
          </cell>
          <cell r="B10229" t="str">
            <v/>
          </cell>
          <cell r="D10229" t="str">
            <v/>
          </cell>
          <cell r="F10229">
            <v>0</v>
          </cell>
          <cell r="G10229">
            <v>0</v>
          </cell>
        </row>
        <row r="10230">
          <cell r="A10230" t="str">
            <v/>
          </cell>
          <cell r="B10230" t="str">
            <v/>
          </cell>
          <cell r="D10230" t="str">
            <v/>
          </cell>
          <cell r="F10230">
            <v>0</v>
          </cell>
          <cell r="G10230">
            <v>0</v>
          </cell>
        </row>
        <row r="10231">
          <cell r="A10231" t="str">
            <v/>
          </cell>
          <cell r="B10231" t="str">
            <v/>
          </cell>
          <cell r="D10231" t="str">
            <v/>
          </cell>
          <cell r="F10231">
            <v>0</v>
          </cell>
          <cell r="G10231">
            <v>0</v>
          </cell>
        </row>
        <row r="10232">
          <cell r="A10232" t="str">
            <v/>
          </cell>
          <cell r="B10232" t="str">
            <v/>
          </cell>
          <cell r="D10232" t="str">
            <v/>
          </cell>
          <cell r="F10232">
            <v>0</v>
          </cell>
          <cell r="G10232">
            <v>0</v>
          </cell>
        </row>
        <row r="10233">
          <cell r="A10233" t="str">
            <v/>
          </cell>
          <cell r="B10233" t="str">
            <v/>
          </cell>
          <cell r="D10233" t="str">
            <v/>
          </cell>
          <cell r="F10233">
            <v>0</v>
          </cell>
          <cell r="G10233">
            <v>0</v>
          </cell>
        </row>
        <row r="10234">
          <cell r="A10234" t="str">
            <v/>
          </cell>
          <cell r="B10234" t="str">
            <v/>
          </cell>
          <cell r="D10234" t="str">
            <v/>
          </cell>
          <cell r="F10234">
            <v>0</v>
          </cell>
          <cell r="G10234">
            <v>0</v>
          </cell>
        </row>
        <row r="10235">
          <cell r="A10235" t="str">
            <v/>
          </cell>
          <cell r="B10235" t="str">
            <v/>
          </cell>
          <cell r="D10235" t="str">
            <v/>
          </cell>
          <cell r="F10235">
            <v>0</v>
          </cell>
          <cell r="G10235">
            <v>0</v>
          </cell>
        </row>
        <row r="10236">
          <cell r="F10236" t="str">
            <v>Total B</v>
          </cell>
          <cell r="G10236">
            <v>0</v>
          </cell>
        </row>
        <row r="10237">
          <cell r="C10237" t="str">
            <v>C - EQUIPOS</v>
          </cell>
        </row>
        <row r="10238">
          <cell r="A10238" t="str">
            <v/>
          </cell>
          <cell r="B10238" t="str">
            <v/>
          </cell>
          <cell r="D10238" t="str">
            <v/>
          </cell>
          <cell r="F10238">
            <v>0</v>
          </cell>
          <cell r="G10238">
            <v>0</v>
          </cell>
        </row>
        <row r="10239">
          <cell r="A10239" t="str">
            <v/>
          </cell>
          <cell r="B10239" t="str">
            <v/>
          </cell>
          <cell r="D10239" t="str">
            <v/>
          </cell>
          <cell r="F10239">
            <v>0</v>
          </cell>
          <cell r="G10239">
            <v>0</v>
          </cell>
        </row>
        <row r="10240">
          <cell r="A10240" t="str">
            <v/>
          </cell>
          <cell r="B10240" t="str">
            <v/>
          </cell>
          <cell r="D10240" t="str">
            <v/>
          </cell>
          <cell r="F10240">
            <v>0</v>
          </cell>
          <cell r="G10240">
            <v>0</v>
          </cell>
        </row>
        <row r="10241">
          <cell r="A10241" t="str">
            <v/>
          </cell>
          <cell r="B10241" t="str">
            <v/>
          </cell>
          <cell r="D10241" t="str">
            <v/>
          </cell>
          <cell r="F10241">
            <v>0</v>
          </cell>
          <cell r="G10241">
            <v>0</v>
          </cell>
        </row>
        <row r="10242">
          <cell r="A10242" t="str">
            <v/>
          </cell>
          <cell r="B10242" t="str">
            <v/>
          </cell>
          <cell r="D10242" t="str">
            <v/>
          </cell>
          <cell r="F10242">
            <v>0</v>
          </cell>
          <cell r="G10242">
            <v>0</v>
          </cell>
        </row>
        <row r="10243">
          <cell r="A10243" t="str">
            <v/>
          </cell>
          <cell r="B10243" t="str">
            <v/>
          </cell>
          <cell r="D10243" t="str">
            <v/>
          </cell>
          <cell r="F10243">
            <v>0</v>
          </cell>
          <cell r="G10243">
            <v>0</v>
          </cell>
        </row>
        <row r="10244">
          <cell r="A10244" t="str">
            <v/>
          </cell>
          <cell r="B10244" t="str">
            <v/>
          </cell>
          <cell r="D10244" t="str">
            <v/>
          </cell>
          <cell r="F10244">
            <v>0</v>
          </cell>
          <cell r="G10244">
            <v>0</v>
          </cell>
        </row>
        <row r="10245">
          <cell r="A10245" t="str">
            <v/>
          </cell>
          <cell r="B10245" t="str">
            <v/>
          </cell>
          <cell r="D10245" t="str">
            <v/>
          </cell>
          <cell r="F10245">
            <v>0</v>
          </cell>
          <cell r="G10245">
            <v>0</v>
          </cell>
        </row>
        <row r="10246">
          <cell r="A10246" t="str">
            <v/>
          </cell>
          <cell r="B10246" t="str">
            <v/>
          </cell>
          <cell r="D10246" t="str">
            <v/>
          </cell>
          <cell r="F10246">
            <v>0</v>
          </cell>
          <cell r="G10246">
            <v>0</v>
          </cell>
        </row>
        <row r="10247">
          <cell r="F10247" t="str">
            <v>Total C</v>
          </cell>
          <cell r="G10247">
            <v>0</v>
          </cell>
        </row>
        <row r="10249">
          <cell r="A10249" t="str">
            <v/>
          </cell>
          <cell r="B10249" t="str">
            <v/>
          </cell>
          <cell r="D10249" t="str">
            <v>Costo  Neto</v>
          </cell>
          <cell r="F10249" t="str">
            <v>Total D=A+B+C</v>
          </cell>
          <cell r="G10249">
            <v>0</v>
          </cell>
        </row>
        <row r="10251">
          <cell r="A10251" t="str">
            <v>ANALISIS DE PRECIOS</v>
          </cell>
        </row>
        <row r="10252">
          <cell r="A10252" t="str">
            <v>COMITENTE:</v>
          </cell>
          <cell r="B10252" t="str">
            <v>DIRECCIÓN DE INFRAESTRUCTURA ESCOLAR</v>
          </cell>
        </row>
        <row r="10253">
          <cell r="A10253" t="str">
            <v>CONTRATISTA:</v>
          </cell>
          <cell r="B10253">
            <v>0</v>
          </cell>
        </row>
        <row r="10254">
          <cell r="A10254" t="str">
            <v>OBRA:</v>
          </cell>
          <cell r="B10254" t="str">
            <v>ESCUELA 24 DE SEPTIEMBRE</v>
          </cell>
          <cell r="F10254" t="str">
            <v>PRECIOS A:</v>
          </cell>
          <cell r="G10254">
            <v>0</v>
          </cell>
        </row>
        <row r="10255">
          <cell r="A10255" t="str">
            <v>UBICACIÓN:</v>
          </cell>
          <cell r="B10255" t="str">
            <v>DEPARTAMENTO JACHAL</v>
          </cell>
        </row>
        <row r="10256">
          <cell r="A10256" t="str">
            <v>RUBRO:</v>
          </cell>
          <cell r="B10256" t="str">
            <v/>
          </cell>
          <cell r="C10256" t="str">
            <v/>
          </cell>
        </row>
        <row r="10257">
          <cell r="A10257" t="str">
            <v>ITEM:</v>
          </cell>
          <cell r="B10257" t="str">
            <v/>
          </cell>
          <cell r="C10257" t="str">
            <v/>
          </cell>
          <cell r="F10257" t="str">
            <v>UNIDAD:</v>
          </cell>
          <cell r="G10257" t="str">
            <v/>
          </cell>
        </row>
        <row r="10259">
          <cell r="A10259" t="str">
            <v>DATOS REDETERMINACION</v>
          </cell>
          <cell r="C10259" t="str">
            <v>DESIGNACION</v>
          </cell>
          <cell r="D10259" t="str">
            <v>U</v>
          </cell>
          <cell r="E10259" t="str">
            <v>Cantidad</v>
          </cell>
          <cell r="F10259" t="str">
            <v>$ Unitarios</v>
          </cell>
          <cell r="G10259" t="str">
            <v>$ Parcial</v>
          </cell>
        </row>
        <row r="10260">
          <cell r="A10260" t="str">
            <v>CÓDIGO</v>
          </cell>
          <cell r="B10260" t="str">
            <v>DESCRIPCIÓN</v>
          </cell>
        </row>
        <row r="10261">
          <cell r="C10261" t="str">
            <v>A - MATERIALES</v>
          </cell>
        </row>
        <row r="10262">
          <cell r="A10262" t="str">
            <v/>
          </cell>
          <cell r="B10262" t="str">
            <v/>
          </cell>
          <cell r="D10262" t="str">
            <v/>
          </cell>
          <cell r="F10262">
            <v>0</v>
          </cell>
          <cell r="G10262">
            <v>0</v>
          </cell>
        </row>
        <row r="10263">
          <cell r="A10263" t="str">
            <v/>
          </cell>
          <cell r="B10263" t="str">
            <v/>
          </cell>
          <cell r="D10263" t="str">
            <v/>
          </cell>
          <cell r="F10263">
            <v>0</v>
          </cell>
          <cell r="G10263">
            <v>0</v>
          </cell>
        </row>
        <row r="10264">
          <cell r="A10264" t="str">
            <v/>
          </cell>
          <cell r="B10264" t="str">
            <v/>
          </cell>
          <cell r="D10264" t="str">
            <v/>
          </cell>
          <cell r="F10264">
            <v>0</v>
          </cell>
          <cell r="G10264">
            <v>0</v>
          </cell>
        </row>
        <row r="10265">
          <cell r="A10265" t="str">
            <v/>
          </cell>
          <cell r="B10265" t="str">
            <v/>
          </cell>
          <cell r="D10265" t="str">
            <v/>
          </cell>
          <cell r="F10265">
            <v>0</v>
          </cell>
          <cell r="G10265">
            <v>0</v>
          </cell>
        </row>
        <row r="10266">
          <cell r="A10266" t="str">
            <v/>
          </cell>
          <cell r="B10266" t="str">
            <v/>
          </cell>
          <cell r="D10266" t="str">
            <v/>
          </cell>
          <cell r="F10266">
            <v>0</v>
          </cell>
          <cell r="G10266">
            <v>0</v>
          </cell>
        </row>
        <row r="10267">
          <cell r="A10267" t="str">
            <v/>
          </cell>
          <cell r="B10267" t="str">
            <v/>
          </cell>
          <cell r="D10267" t="str">
            <v/>
          </cell>
          <cell r="F10267">
            <v>0</v>
          </cell>
          <cell r="G10267">
            <v>0</v>
          </cell>
        </row>
        <row r="10268">
          <cell r="A10268" t="str">
            <v/>
          </cell>
          <cell r="B10268" t="str">
            <v/>
          </cell>
          <cell r="D10268" t="str">
            <v/>
          </cell>
          <cell r="F10268">
            <v>0</v>
          </cell>
          <cell r="G10268">
            <v>0</v>
          </cell>
        </row>
        <row r="10269">
          <cell r="A10269" t="str">
            <v/>
          </cell>
          <cell r="B10269" t="str">
            <v/>
          </cell>
          <cell r="D10269" t="str">
            <v/>
          </cell>
          <cell r="F10269">
            <v>0</v>
          </cell>
          <cell r="G10269">
            <v>0</v>
          </cell>
        </row>
        <row r="10270">
          <cell r="A10270" t="str">
            <v/>
          </cell>
          <cell r="B10270" t="str">
            <v/>
          </cell>
          <cell r="D10270" t="str">
            <v/>
          </cell>
          <cell r="F10270">
            <v>0</v>
          </cell>
          <cell r="G10270">
            <v>0</v>
          </cell>
        </row>
        <row r="10271">
          <cell r="A10271" t="str">
            <v/>
          </cell>
          <cell r="B10271" t="str">
            <v/>
          </cell>
          <cell r="D10271" t="str">
            <v/>
          </cell>
          <cell r="F10271">
            <v>0</v>
          </cell>
          <cell r="G10271">
            <v>0</v>
          </cell>
        </row>
        <row r="10272">
          <cell r="A10272" t="str">
            <v/>
          </cell>
          <cell r="B10272" t="str">
            <v/>
          </cell>
          <cell r="D10272" t="str">
            <v/>
          </cell>
          <cell r="F10272">
            <v>0</v>
          </cell>
          <cell r="G10272">
            <v>0</v>
          </cell>
        </row>
        <row r="10273">
          <cell r="A10273" t="str">
            <v/>
          </cell>
          <cell r="B10273" t="str">
            <v/>
          </cell>
          <cell r="D10273" t="str">
            <v/>
          </cell>
          <cell r="F10273">
            <v>0</v>
          </cell>
          <cell r="G10273">
            <v>0</v>
          </cell>
        </row>
        <row r="10274">
          <cell r="A10274" t="str">
            <v/>
          </cell>
          <cell r="B10274" t="str">
            <v/>
          </cell>
          <cell r="D10274" t="str">
            <v/>
          </cell>
          <cell r="F10274">
            <v>0</v>
          </cell>
          <cell r="G10274">
            <v>0</v>
          </cell>
        </row>
        <row r="10275">
          <cell r="A10275" t="str">
            <v/>
          </cell>
          <cell r="B10275" t="str">
            <v/>
          </cell>
          <cell r="D10275" t="str">
            <v/>
          </cell>
          <cell r="F10275">
            <v>0</v>
          </cell>
          <cell r="G10275">
            <v>0</v>
          </cell>
        </row>
        <row r="10276">
          <cell r="F10276" t="str">
            <v>Total A</v>
          </cell>
          <cell r="G10276">
            <v>0</v>
          </cell>
        </row>
        <row r="10277">
          <cell r="C10277" t="str">
            <v>B - MANO DE OBRA</v>
          </cell>
        </row>
        <row r="10278">
          <cell r="A10278" t="str">
            <v/>
          </cell>
          <cell r="B10278" t="str">
            <v/>
          </cell>
          <cell r="D10278" t="str">
            <v/>
          </cell>
          <cell r="F10278">
            <v>0</v>
          </cell>
          <cell r="G10278">
            <v>0</v>
          </cell>
        </row>
        <row r="10279">
          <cell r="A10279" t="str">
            <v/>
          </cell>
          <cell r="B10279" t="str">
            <v/>
          </cell>
          <cell r="D10279" t="str">
            <v/>
          </cell>
          <cell r="F10279">
            <v>0</v>
          </cell>
          <cell r="G10279">
            <v>0</v>
          </cell>
        </row>
        <row r="10280">
          <cell r="A10280" t="str">
            <v/>
          </cell>
          <cell r="B10280" t="str">
            <v/>
          </cell>
          <cell r="D10280" t="str">
            <v/>
          </cell>
          <cell r="F10280">
            <v>0</v>
          </cell>
          <cell r="G10280">
            <v>0</v>
          </cell>
        </row>
        <row r="10281">
          <cell r="A10281" t="str">
            <v/>
          </cell>
          <cell r="B10281" t="str">
            <v/>
          </cell>
          <cell r="D10281" t="str">
            <v/>
          </cell>
          <cell r="F10281">
            <v>0</v>
          </cell>
          <cell r="G10281">
            <v>0</v>
          </cell>
        </row>
        <row r="10282">
          <cell r="A10282" t="str">
            <v/>
          </cell>
          <cell r="B10282" t="str">
            <v/>
          </cell>
          <cell r="D10282" t="str">
            <v/>
          </cell>
          <cell r="F10282">
            <v>0</v>
          </cell>
          <cell r="G10282">
            <v>0</v>
          </cell>
        </row>
        <row r="10283">
          <cell r="A10283" t="str">
            <v/>
          </cell>
          <cell r="B10283" t="str">
            <v/>
          </cell>
          <cell r="D10283" t="str">
            <v/>
          </cell>
          <cell r="F10283">
            <v>0</v>
          </cell>
          <cell r="G10283">
            <v>0</v>
          </cell>
        </row>
        <row r="10284">
          <cell r="A10284" t="str">
            <v/>
          </cell>
          <cell r="B10284" t="str">
            <v/>
          </cell>
          <cell r="D10284" t="str">
            <v/>
          </cell>
          <cell r="F10284">
            <v>0</v>
          </cell>
          <cell r="G10284">
            <v>0</v>
          </cell>
        </row>
        <row r="10285">
          <cell r="A10285" t="str">
            <v/>
          </cell>
          <cell r="B10285" t="str">
            <v/>
          </cell>
          <cell r="D10285" t="str">
            <v/>
          </cell>
          <cell r="F10285">
            <v>0</v>
          </cell>
          <cell r="G10285">
            <v>0</v>
          </cell>
        </row>
        <row r="10286">
          <cell r="F10286" t="str">
            <v>Total B</v>
          </cell>
          <cell r="G10286">
            <v>0</v>
          </cell>
        </row>
        <row r="10287">
          <cell r="C10287" t="str">
            <v>C - EQUIPOS</v>
          </cell>
        </row>
        <row r="10288">
          <cell r="A10288" t="str">
            <v/>
          </cell>
          <cell r="B10288" t="str">
            <v/>
          </cell>
          <cell r="D10288" t="str">
            <v/>
          </cell>
          <cell r="F10288">
            <v>0</v>
          </cell>
          <cell r="G10288">
            <v>0</v>
          </cell>
        </row>
        <row r="10289">
          <cell r="A10289" t="str">
            <v/>
          </cell>
          <cell r="B10289" t="str">
            <v/>
          </cell>
          <cell r="D10289" t="str">
            <v/>
          </cell>
          <cell r="F10289">
            <v>0</v>
          </cell>
          <cell r="G10289">
            <v>0</v>
          </cell>
        </row>
        <row r="10290">
          <cell r="A10290" t="str">
            <v/>
          </cell>
          <cell r="B10290" t="str">
            <v/>
          </cell>
          <cell r="D10290" t="str">
            <v/>
          </cell>
          <cell r="F10290">
            <v>0</v>
          </cell>
          <cell r="G10290">
            <v>0</v>
          </cell>
        </row>
        <row r="10291">
          <cell r="A10291" t="str">
            <v/>
          </cell>
          <cell r="B10291" t="str">
            <v/>
          </cell>
          <cell r="D10291" t="str">
            <v/>
          </cell>
          <cell r="F10291">
            <v>0</v>
          </cell>
          <cell r="G10291">
            <v>0</v>
          </cell>
        </row>
        <row r="10292">
          <cell r="A10292" t="str">
            <v/>
          </cell>
          <cell r="B10292" t="str">
            <v/>
          </cell>
          <cell r="D10292" t="str">
            <v/>
          </cell>
          <cell r="F10292">
            <v>0</v>
          </cell>
          <cell r="G10292">
            <v>0</v>
          </cell>
        </row>
        <row r="10293">
          <cell r="A10293" t="str">
            <v/>
          </cell>
          <cell r="B10293" t="str">
            <v/>
          </cell>
          <cell r="D10293" t="str">
            <v/>
          </cell>
          <cell r="F10293">
            <v>0</v>
          </cell>
          <cell r="G10293">
            <v>0</v>
          </cell>
        </row>
        <row r="10294">
          <cell r="A10294" t="str">
            <v/>
          </cell>
          <cell r="B10294" t="str">
            <v/>
          </cell>
          <cell r="D10294" t="str">
            <v/>
          </cell>
          <cell r="F10294">
            <v>0</v>
          </cell>
          <cell r="G10294">
            <v>0</v>
          </cell>
        </row>
        <row r="10295">
          <cell r="A10295" t="str">
            <v/>
          </cell>
          <cell r="B10295" t="str">
            <v/>
          </cell>
          <cell r="D10295" t="str">
            <v/>
          </cell>
          <cell r="F10295">
            <v>0</v>
          </cell>
          <cell r="G10295">
            <v>0</v>
          </cell>
        </row>
        <row r="10296">
          <cell r="A10296" t="str">
            <v/>
          </cell>
          <cell r="B10296" t="str">
            <v/>
          </cell>
          <cell r="D10296" t="str">
            <v/>
          </cell>
          <cell r="F10296">
            <v>0</v>
          </cell>
          <cell r="G10296">
            <v>0</v>
          </cell>
        </row>
        <row r="10297">
          <cell r="F10297" t="str">
            <v>Total C</v>
          </cell>
          <cell r="G10297">
            <v>0</v>
          </cell>
        </row>
        <row r="10299">
          <cell r="A10299" t="str">
            <v/>
          </cell>
          <cell r="B10299" t="str">
            <v/>
          </cell>
          <cell r="D10299" t="str">
            <v>Costo  Neto</v>
          </cell>
          <cell r="F10299" t="str">
            <v>Total D=A+B+C</v>
          </cell>
          <cell r="G10299">
            <v>0</v>
          </cell>
        </row>
        <row r="10301">
          <cell r="A10301" t="str">
            <v>ANALISIS DE PRECIOS</v>
          </cell>
        </row>
        <row r="10302">
          <cell r="A10302" t="str">
            <v>COMITENTE:</v>
          </cell>
          <cell r="B10302" t="str">
            <v>DIRECCIÓN DE INFRAESTRUCTURA ESCOLAR</v>
          </cell>
        </row>
        <row r="10303">
          <cell r="A10303" t="str">
            <v>CONTRATISTA:</v>
          </cell>
          <cell r="B10303">
            <v>0</v>
          </cell>
        </row>
        <row r="10304">
          <cell r="A10304" t="str">
            <v>OBRA:</v>
          </cell>
          <cell r="B10304" t="str">
            <v>ESCUELA 24 DE SEPTIEMBRE</v>
          </cell>
          <cell r="F10304" t="str">
            <v>PRECIOS A:</v>
          </cell>
          <cell r="G10304">
            <v>0</v>
          </cell>
        </row>
        <row r="10305">
          <cell r="A10305" t="str">
            <v>UBICACIÓN:</v>
          </cell>
          <cell r="B10305" t="str">
            <v>DEPARTAMENTO JACHAL</v>
          </cell>
        </row>
        <row r="10306">
          <cell r="A10306" t="str">
            <v>RUBRO:</v>
          </cell>
          <cell r="B10306" t="str">
            <v/>
          </cell>
          <cell r="C10306" t="str">
            <v/>
          </cell>
        </row>
        <row r="10307">
          <cell r="A10307" t="str">
            <v>ITEM:</v>
          </cell>
          <cell r="B10307" t="str">
            <v/>
          </cell>
          <cell r="C10307" t="str">
            <v/>
          </cell>
          <cell r="F10307" t="str">
            <v>UNIDAD:</v>
          </cell>
          <cell r="G10307" t="str">
            <v/>
          </cell>
        </row>
        <row r="10309">
          <cell r="A10309" t="str">
            <v>DATOS REDETERMINACION</v>
          </cell>
          <cell r="C10309" t="str">
            <v>DESIGNACION</v>
          </cell>
          <cell r="D10309" t="str">
            <v>U</v>
          </cell>
          <cell r="E10309" t="str">
            <v>Cantidad</v>
          </cell>
          <cell r="F10309" t="str">
            <v>$ Unitarios</v>
          </cell>
          <cell r="G10309" t="str">
            <v>$ Parcial</v>
          </cell>
        </row>
        <row r="10310">
          <cell r="A10310" t="str">
            <v>CÓDIGO</v>
          </cell>
          <cell r="B10310" t="str">
            <v>DESCRIPCIÓN</v>
          </cell>
        </row>
        <row r="10311">
          <cell r="C10311" t="str">
            <v>A - MATERIALES</v>
          </cell>
        </row>
        <row r="10312">
          <cell r="A10312" t="str">
            <v/>
          </cell>
          <cell r="B10312" t="str">
            <v/>
          </cell>
          <cell r="D10312" t="str">
            <v/>
          </cell>
          <cell r="F10312">
            <v>0</v>
          </cell>
          <cell r="G10312">
            <v>0</v>
          </cell>
        </row>
        <row r="10313">
          <cell r="A10313" t="str">
            <v/>
          </cell>
          <cell r="B10313" t="str">
            <v/>
          </cell>
          <cell r="D10313" t="str">
            <v/>
          </cell>
          <cell r="F10313">
            <v>0</v>
          </cell>
          <cell r="G10313">
            <v>0</v>
          </cell>
        </row>
        <row r="10314">
          <cell r="A10314" t="str">
            <v/>
          </cell>
          <cell r="B10314" t="str">
            <v/>
          </cell>
          <cell r="D10314" t="str">
            <v/>
          </cell>
          <cell r="F10314">
            <v>0</v>
          </cell>
          <cell r="G10314">
            <v>0</v>
          </cell>
        </row>
        <row r="10315">
          <cell r="A10315" t="str">
            <v/>
          </cell>
          <cell r="B10315" t="str">
            <v/>
          </cell>
          <cell r="D10315" t="str">
            <v/>
          </cell>
          <cell r="F10315">
            <v>0</v>
          </cell>
          <cell r="G10315">
            <v>0</v>
          </cell>
        </row>
        <row r="10316">
          <cell r="A10316" t="str">
            <v/>
          </cell>
          <cell r="B10316" t="str">
            <v/>
          </cell>
          <cell r="D10316" t="str">
            <v/>
          </cell>
          <cell r="F10316">
            <v>0</v>
          </cell>
          <cell r="G10316">
            <v>0</v>
          </cell>
        </row>
        <row r="10317">
          <cell r="A10317" t="str">
            <v/>
          </cell>
          <cell r="B10317" t="str">
            <v/>
          </cell>
          <cell r="D10317" t="str">
            <v/>
          </cell>
          <cell r="F10317">
            <v>0</v>
          </cell>
          <cell r="G10317">
            <v>0</v>
          </cell>
        </row>
        <row r="10318">
          <cell r="A10318" t="str">
            <v/>
          </cell>
          <cell r="B10318" t="str">
            <v/>
          </cell>
          <cell r="D10318" t="str">
            <v/>
          </cell>
          <cell r="F10318">
            <v>0</v>
          </cell>
          <cell r="G10318">
            <v>0</v>
          </cell>
        </row>
        <row r="10319">
          <cell r="A10319" t="str">
            <v/>
          </cell>
          <cell r="B10319" t="str">
            <v/>
          </cell>
          <cell r="D10319" t="str">
            <v/>
          </cell>
          <cell r="F10319">
            <v>0</v>
          </cell>
          <cell r="G10319">
            <v>0</v>
          </cell>
        </row>
        <row r="10320">
          <cell r="A10320" t="str">
            <v/>
          </cell>
          <cell r="B10320" t="str">
            <v/>
          </cell>
          <cell r="D10320" t="str">
            <v/>
          </cell>
          <cell r="F10320">
            <v>0</v>
          </cell>
          <cell r="G10320">
            <v>0</v>
          </cell>
        </row>
        <row r="10321">
          <cell r="A10321" t="str">
            <v/>
          </cell>
          <cell r="B10321" t="str">
            <v/>
          </cell>
          <cell r="D10321" t="str">
            <v/>
          </cell>
          <cell r="F10321">
            <v>0</v>
          </cell>
          <cell r="G10321">
            <v>0</v>
          </cell>
        </row>
        <row r="10322">
          <cell r="A10322" t="str">
            <v/>
          </cell>
          <cell r="B10322" t="str">
            <v/>
          </cell>
          <cell r="D10322" t="str">
            <v/>
          </cell>
          <cell r="F10322">
            <v>0</v>
          </cell>
          <cell r="G10322">
            <v>0</v>
          </cell>
        </row>
        <row r="10323">
          <cell r="A10323" t="str">
            <v/>
          </cell>
          <cell r="B10323" t="str">
            <v/>
          </cell>
          <cell r="D10323" t="str">
            <v/>
          </cell>
          <cell r="F10323">
            <v>0</v>
          </cell>
          <cell r="G10323">
            <v>0</v>
          </cell>
        </row>
        <row r="10324">
          <cell r="A10324" t="str">
            <v/>
          </cell>
          <cell r="B10324" t="str">
            <v/>
          </cell>
          <cell r="D10324" t="str">
            <v/>
          </cell>
          <cell r="F10324">
            <v>0</v>
          </cell>
          <cell r="G10324">
            <v>0</v>
          </cell>
        </row>
        <row r="10325">
          <cell r="A10325" t="str">
            <v/>
          </cell>
          <cell r="B10325" t="str">
            <v/>
          </cell>
          <cell r="D10325" t="str">
            <v/>
          </cell>
          <cell r="F10325">
            <v>0</v>
          </cell>
          <cell r="G10325">
            <v>0</v>
          </cell>
        </row>
        <row r="10326">
          <cell r="F10326" t="str">
            <v>Total A</v>
          </cell>
          <cell r="G10326">
            <v>0</v>
          </cell>
        </row>
        <row r="10327">
          <cell r="C10327" t="str">
            <v>B - MANO DE OBRA</v>
          </cell>
        </row>
        <row r="10328">
          <cell r="A10328" t="str">
            <v/>
          </cell>
          <cell r="B10328" t="str">
            <v/>
          </cell>
          <cell r="D10328" t="str">
            <v/>
          </cell>
          <cell r="F10328">
            <v>0</v>
          </cell>
          <cell r="G10328">
            <v>0</v>
          </cell>
        </row>
        <row r="10329">
          <cell r="A10329" t="str">
            <v/>
          </cell>
          <cell r="B10329" t="str">
            <v/>
          </cell>
          <cell r="D10329" t="str">
            <v/>
          </cell>
          <cell r="F10329">
            <v>0</v>
          </cell>
          <cell r="G10329">
            <v>0</v>
          </cell>
        </row>
        <row r="10330">
          <cell r="A10330" t="str">
            <v/>
          </cell>
          <cell r="B10330" t="str">
            <v/>
          </cell>
          <cell r="D10330" t="str">
            <v/>
          </cell>
          <cell r="F10330">
            <v>0</v>
          </cell>
          <cell r="G10330">
            <v>0</v>
          </cell>
        </row>
        <row r="10331">
          <cell r="A10331" t="str">
            <v/>
          </cell>
          <cell r="B10331" t="str">
            <v/>
          </cell>
          <cell r="D10331" t="str">
            <v/>
          </cell>
          <cell r="F10331">
            <v>0</v>
          </cell>
          <cell r="G10331">
            <v>0</v>
          </cell>
        </row>
        <row r="10332">
          <cell r="A10332" t="str">
            <v/>
          </cell>
          <cell r="B10332" t="str">
            <v/>
          </cell>
          <cell r="D10332" t="str">
            <v/>
          </cell>
          <cell r="F10332">
            <v>0</v>
          </cell>
          <cell r="G10332">
            <v>0</v>
          </cell>
        </row>
        <row r="10333">
          <cell r="A10333" t="str">
            <v/>
          </cell>
          <cell r="B10333" t="str">
            <v/>
          </cell>
          <cell r="D10333" t="str">
            <v/>
          </cell>
          <cell r="F10333">
            <v>0</v>
          </cell>
          <cell r="G10333">
            <v>0</v>
          </cell>
        </row>
        <row r="10334">
          <cell r="A10334" t="str">
            <v/>
          </cell>
          <cell r="B10334" t="str">
            <v/>
          </cell>
          <cell r="D10334" t="str">
            <v/>
          </cell>
          <cell r="F10334">
            <v>0</v>
          </cell>
          <cell r="G10334">
            <v>0</v>
          </cell>
        </row>
        <row r="10335">
          <cell r="A10335" t="str">
            <v/>
          </cell>
          <cell r="B10335" t="str">
            <v/>
          </cell>
          <cell r="D10335" t="str">
            <v/>
          </cell>
          <cell r="F10335">
            <v>0</v>
          </cell>
          <cell r="G10335">
            <v>0</v>
          </cell>
        </row>
        <row r="10336">
          <cell r="F10336" t="str">
            <v>Total B</v>
          </cell>
          <cell r="G10336">
            <v>0</v>
          </cell>
        </row>
        <row r="10337">
          <cell r="C10337" t="str">
            <v>C - EQUIPOS</v>
          </cell>
        </row>
        <row r="10338">
          <cell r="A10338" t="str">
            <v/>
          </cell>
          <cell r="B10338" t="str">
            <v/>
          </cell>
          <cell r="D10338" t="str">
            <v/>
          </cell>
          <cell r="F10338">
            <v>0</v>
          </cell>
          <cell r="G10338">
            <v>0</v>
          </cell>
        </row>
        <row r="10339">
          <cell r="A10339" t="str">
            <v/>
          </cell>
          <cell r="B10339" t="str">
            <v/>
          </cell>
          <cell r="D10339" t="str">
            <v/>
          </cell>
          <cell r="F10339">
            <v>0</v>
          </cell>
          <cell r="G10339">
            <v>0</v>
          </cell>
        </row>
        <row r="10340">
          <cell r="A10340" t="str">
            <v/>
          </cell>
          <cell r="B10340" t="str">
            <v/>
          </cell>
          <cell r="D10340" t="str">
            <v/>
          </cell>
          <cell r="F10340">
            <v>0</v>
          </cell>
          <cell r="G10340">
            <v>0</v>
          </cell>
        </row>
        <row r="10341">
          <cell r="A10341" t="str">
            <v/>
          </cell>
          <cell r="B10341" t="str">
            <v/>
          </cell>
          <cell r="D10341" t="str">
            <v/>
          </cell>
          <cell r="F10341">
            <v>0</v>
          </cell>
          <cell r="G10341">
            <v>0</v>
          </cell>
        </row>
        <row r="10342">
          <cell r="A10342" t="str">
            <v/>
          </cell>
          <cell r="B10342" t="str">
            <v/>
          </cell>
          <cell r="D10342" t="str">
            <v/>
          </cell>
          <cell r="F10342">
            <v>0</v>
          </cell>
          <cell r="G10342">
            <v>0</v>
          </cell>
        </row>
        <row r="10343">
          <cell r="A10343" t="str">
            <v/>
          </cell>
          <cell r="B10343" t="str">
            <v/>
          </cell>
          <cell r="D10343" t="str">
            <v/>
          </cell>
          <cell r="F10343">
            <v>0</v>
          </cell>
          <cell r="G10343">
            <v>0</v>
          </cell>
        </row>
        <row r="10344">
          <cell r="A10344" t="str">
            <v/>
          </cell>
          <cell r="B10344" t="str">
            <v/>
          </cell>
          <cell r="D10344" t="str">
            <v/>
          </cell>
          <cell r="F10344">
            <v>0</v>
          </cell>
          <cell r="G10344">
            <v>0</v>
          </cell>
        </row>
        <row r="10345">
          <cell r="A10345" t="str">
            <v/>
          </cell>
          <cell r="B10345" t="str">
            <v/>
          </cell>
          <cell r="D10345" t="str">
            <v/>
          </cell>
          <cell r="F10345">
            <v>0</v>
          </cell>
          <cell r="G10345">
            <v>0</v>
          </cell>
        </row>
        <row r="10346">
          <cell r="A10346" t="str">
            <v/>
          </cell>
          <cell r="B10346" t="str">
            <v/>
          </cell>
          <cell r="D10346" t="str">
            <v/>
          </cell>
          <cell r="F10346">
            <v>0</v>
          </cell>
          <cell r="G10346">
            <v>0</v>
          </cell>
        </row>
        <row r="10347">
          <cell r="F10347" t="str">
            <v>Total C</v>
          </cell>
          <cell r="G10347">
            <v>0</v>
          </cell>
        </row>
        <row r="10349">
          <cell r="A10349" t="str">
            <v/>
          </cell>
          <cell r="B10349" t="str">
            <v/>
          </cell>
          <cell r="D10349" t="str">
            <v>Costo  Neto</v>
          </cell>
          <cell r="F10349" t="str">
            <v>Total D=A+B+C</v>
          </cell>
          <cell r="G10349">
            <v>0</v>
          </cell>
        </row>
        <row r="10351">
          <cell r="A10351" t="str">
            <v>ANALISIS DE PRECIOS</v>
          </cell>
        </row>
        <row r="10352">
          <cell r="A10352" t="str">
            <v>COMITENTE:</v>
          </cell>
          <cell r="B10352" t="str">
            <v>DIRECCIÓN DE INFRAESTRUCTURA ESCOLAR</v>
          </cell>
        </row>
        <row r="10353">
          <cell r="A10353" t="str">
            <v>CONTRATISTA:</v>
          </cell>
          <cell r="B10353">
            <v>0</v>
          </cell>
        </row>
        <row r="10354">
          <cell r="A10354" t="str">
            <v>OBRA:</v>
          </cell>
          <cell r="B10354" t="str">
            <v>ESCUELA 24 DE SEPTIEMBRE</v>
          </cell>
          <cell r="F10354" t="str">
            <v>PRECIOS A:</v>
          </cell>
          <cell r="G10354">
            <v>0</v>
          </cell>
        </row>
        <row r="10355">
          <cell r="A10355" t="str">
            <v>UBICACIÓN:</v>
          </cell>
          <cell r="B10355" t="str">
            <v>DEPARTAMENTO JACHAL</v>
          </cell>
        </row>
        <row r="10356">
          <cell r="A10356" t="str">
            <v>RUBRO:</v>
          </cell>
          <cell r="B10356" t="str">
            <v/>
          </cell>
          <cell r="C10356" t="str">
            <v/>
          </cell>
        </row>
        <row r="10357">
          <cell r="A10357" t="str">
            <v>ITEM:</v>
          </cell>
          <cell r="B10357" t="str">
            <v/>
          </cell>
          <cell r="C10357" t="str">
            <v/>
          </cell>
          <cell r="F10357" t="str">
            <v>UNIDAD:</v>
          </cell>
          <cell r="G10357" t="str">
            <v/>
          </cell>
        </row>
        <row r="10359">
          <cell r="A10359" t="str">
            <v>DATOS REDETERMINACION</v>
          </cell>
          <cell r="C10359" t="str">
            <v>DESIGNACION</v>
          </cell>
          <cell r="D10359" t="str">
            <v>U</v>
          </cell>
          <cell r="E10359" t="str">
            <v>Cantidad</v>
          </cell>
          <cell r="F10359" t="str">
            <v>$ Unitarios</v>
          </cell>
          <cell r="G10359" t="str">
            <v>$ Parcial</v>
          </cell>
        </row>
        <row r="10360">
          <cell r="A10360" t="str">
            <v>CÓDIGO</v>
          </cell>
          <cell r="B10360" t="str">
            <v>DESCRIPCIÓN</v>
          </cell>
        </row>
        <row r="10361">
          <cell r="C10361" t="str">
            <v>A - MATERIALES</v>
          </cell>
        </row>
        <row r="10362">
          <cell r="A10362" t="str">
            <v/>
          </cell>
          <cell r="B10362" t="str">
            <v/>
          </cell>
          <cell r="D10362" t="str">
            <v/>
          </cell>
          <cell r="F10362">
            <v>0</v>
          </cell>
          <cell r="G10362">
            <v>0</v>
          </cell>
        </row>
        <row r="10363">
          <cell r="A10363" t="str">
            <v/>
          </cell>
          <cell r="B10363" t="str">
            <v/>
          </cell>
          <cell r="D10363" t="str">
            <v/>
          </cell>
          <cell r="F10363">
            <v>0</v>
          </cell>
          <cell r="G10363">
            <v>0</v>
          </cell>
        </row>
        <row r="10364">
          <cell r="A10364" t="str">
            <v/>
          </cell>
          <cell r="B10364" t="str">
            <v/>
          </cell>
          <cell r="D10364" t="str">
            <v/>
          </cell>
          <cell r="F10364">
            <v>0</v>
          </cell>
          <cell r="G10364">
            <v>0</v>
          </cell>
        </row>
        <row r="10365">
          <cell r="A10365" t="str">
            <v/>
          </cell>
          <cell r="B10365" t="str">
            <v/>
          </cell>
          <cell r="D10365" t="str">
            <v/>
          </cell>
          <cell r="F10365">
            <v>0</v>
          </cell>
          <cell r="G10365">
            <v>0</v>
          </cell>
        </row>
        <row r="10366">
          <cell r="A10366" t="str">
            <v/>
          </cell>
          <cell r="B10366" t="str">
            <v/>
          </cell>
          <cell r="D10366" t="str">
            <v/>
          </cell>
          <cell r="F10366">
            <v>0</v>
          </cell>
          <cell r="G10366">
            <v>0</v>
          </cell>
        </row>
        <row r="10367">
          <cell r="A10367" t="str">
            <v/>
          </cell>
          <cell r="B10367" t="str">
            <v/>
          </cell>
          <cell r="D10367" t="str">
            <v/>
          </cell>
          <cell r="F10367">
            <v>0</v>
          </cell>
          <cell r="G10367">
            <v>0</v>
          </cell>
        </row>
        <row r="10368">
          <cell r="A10368" t="str">
            <v/>
          </cell>
          <cell r="B10368" t="str">
            <v/>
          </cell>
          <cell r="D10368" t="str">
            <v/>
          </cell>
          <cell r="F10368">
            <v>0</v>
          </cell>
          <cell r="G10368">
            <v>0</v>
          </cell>
        </row>
        <row r="10369">
          <cell r="A10369" t="str">
            <v/>
          </cell>
          <cell r="B10369" t="str">
            <v/>
          </cell>
          <cell r="D10369" t="str">
            <v/>
          </cell>
          <cell r="F10369">
            <v>0</v>
          </cell>
          <cell r="G10369">
            <v>0</v>
          </cell>
        </row>
        <row r="10370">
          <cell r="A10370" t="str">
            <v/>
          </cell>
          <cell r="B10370" t="str">
            <v/>
          </cell>
          <cell r="D10370" t="str">
            <v/>
          </cell>
          <cell r="F10370">
            <v>0</v>
          </cell>
          <cell r="G10370">
            <v>0</v>
          </cell>
        </row>
        <row r="10371">
          <cell r="A10371" t="str">
            <v/>
          </cell>
          <cell r="B10371" t="str">
            <v/>
          </cell>
          <cell r="D10371" t="str">
            <v/>
          </cell>
          <cell r="F10371">
            <v>0</v>
          </cell>
          <cell r="G10371">
            <v>0</v>
          </cell>
        </row>
        <row r="10372">
          <cell r="A10372" t="str">
            <v/>
          </cell>
          <cell r="B10372" t="str">
            <v/>
          </cell>
          <cell r="D10372" t="str">
            <v/>
          </cell>
          <cell r="F10372">
            <v>0</v>
          </cell>
          <cell r="G10372">
            <v>0</v>
          </cell>
        </row>
        <row r="10373">
          <cell r="A10373" t="str">
            <v/>
          </cell>
          <cell r="B10373" t="str">
            <v/>
          </cell>
          <cell r="D10373" t="str">
            <v/>
          </cell>
          <cell r="F10373">
            <v>0</v>
          </cell>
          <cell r="G10373">
            <v>0</v>
          </cell>
        </row>
        <row r="10374">
          <cell r="A10374" t="str">
            <v/>
          </cell>
          <cell r="B10374" t="str">
            <v/>
          </cell>
          <cell r="D10374" t="str">
            <v/>
          </cell>
          <cell r="F10374">
            <v>0</v>
          </cell>
          <cell r="G10374">
            <v>0</v>
          </cell>
        </row>
        <row r="10375">
          <cell r="A10375" t="str">
            <v/>
          </cell>
          <cell r="B10375" t="str">
            <v/>
          </cell>
          <cell r="D10375" t="str">
            <v/>
          </cell>
          <cell r="F10375">
            <v>0</v>
          </cell>
          <cell r="G10375">
            <v>0</v>
          </cell>
        </row>
        <row r="10376">
          <cell r="F10376" t="str">
            <v>Total A</v>
          </cell>
          <cell r="G10376">
            <v>0</v>
          </cell>
        </row>
        <row r="10377">
          <cell r="C10377" t="str">
            <v>B - MANO DE OBRA</v>
          </cell>
        </row>
        <row r="10378">
          <cell r="A10378" t="str">
            <v/>
          </cell>
          <cell r="B10378" t="str">
            <v/>
          </cell>
          <cell r="D10378" t="str">
            <v/>
          </cell>
          <cell r="F10378">
            <v>0</v>
          </cell>
          <cell r="G10378">
            <v>0</v>
          </cell>
        </row>
        <row r="10379">
          <cell r="A10379" t="str">
            <v/>
          </cell>
          <cell r="B10379" t="str">
            <v/>
          </cell>
          <cell r="D10379" t="str">
            <v/>
          </cell>
          <cell r="F10379">
            <v>0</v>
          </cell>
          <cell r="G10379">
            <v>0</v>
          </cell>
        </row>
        <row r="10380">
          <cell r="A10380" t="str">
            <v/>
          </cell>
          <cell r="B10380" t="str">
            <v/>
          </cell>
          <cell r="D10380" t="str">
            <v/>
          </cell>
          <cell r="F10380">
            <v>0</v>
          </cell>
          <cell r="G10380">
            <v>0</v>
          </cell>
        </row>
        <row r="10381">
          <cell r="A10381" t="str">
            <v/>
          </cell>
          <cell r="B10381" t="str">
            <v/>
          </cell>
          <cell r="D10381" t="str">
            <v/>
          </cell>
          <cell r="F10381">
            <v>0</v>
          </cell>
          <cell r="G10381">
            <v>0</v>
          </cell>
        </row>
        <row r="10382">
          <cell r="A10382" t="str">
            <v/>
          </cell>
          <cell r="B10382" t="str">
            <v/>
          </cell>
          <cell r="D10382" t="str">
            <v/>
          </cell>
          <cell r="F10382">
            <v>0</v>
          </cell>
          <cell r="G10382">
            <v>0</v>
          </cell>
        </row>
        <row r="10383">
          <cell r="A10383" t="str">
            <v/>
          </cell>
          <cell r="B10383" t="str">
            <v/>
          </cell>
          <cell r="D10383" t="str">
            <v/>
          </cell>
          <cell r="F10383">
            <v>0</v>
          </cell>
          <cell r="G10383">
            <v>0</v>
          </cell>
        </row>
        <row r="10384">
          <cell r="A10384" t="str">
            <v/>
          </cell>
          <cell r="B10384" t="str">
            <v/>
          </cell>
          <cell r="D10384" t="str">
            <v/>
          </cell>
          <cell r="F10384">
            <v>0</v>
          </cell>
          <cell r="G10384">
            <v>0</v>
          </cell>
        </row>
        <row r="10385">
          <cell r="A10385" t="str">
            <v/>
          </cell>
          <cell r="B10385" t="str">
            <v/>
          </cell>
          <cell r="D10385" t="str">
            <v/>
          </cell>
          <cell r="F10385">
            <v>0</v>
          </cell>
          <cell r="G10385">
            <v>0</v>
          </cell>
        </row>
        <row r="10386">
          <cell r="F10386" t="str">
            <v>Total B</v>
          </cell>
          <cell r="G10386">
            <v>0</v>
          </cell>
        </row>
        <row r="10387">
          <cell r="C10387" t="str">
            <v>C - EQUIPOS</v>
          </cell>
        </row>
        <row r="10388">
          <cell r="A10388" t="str">
            <v/>
          </cell>
          <cell r="B10388" t="str">
            <v/>
          </cell>
          <cell r="D10388" t="str">
            <v/>
          </cell>
          <cell r="F10388">
            <v>0</v>
          </cell>
          <cell r="G10388">
            <v>0</v>
          </cell>
        </row>
        <row r="10389">
          <cell r="A10389" t="str">
            <v/>
          </cell>
          <cell r="B10389" t="str">
            <v/>
          </cell>
          <cell r="D10389" t="str">
            <v/>
          </cell>
          <cell r="F10389">
            <v>0</v>
          </cell>
          <cell r="G10389">
            <v>0</v>
          </cell>
        </row>
        <row r="10390">
          <cell r="A10390" t="str">
            <v/>
          </cell>
          <cell r="B10390" t="str">
            <v/>
          </cell>
          <cell r="D10390" t="str">
            <v/>
          </cell>
          <cell r="F10390">
            <v>0</v>
          </cell>
          <cell r="G10390">
            <v>0</v>
          </cell>
        </row>
        <row r="10391">
          <cell r="A10391" t="str">
            <v/>
          </cell>
          <cell r="B10391" t="str">
            <v/>
          </cell>
          <cell r="D10391" t="str">
            <v/>
          </cell>
          <cell r="F10391">
            <v>0</v>
          </cell>
          <cell r="G10391">
            <v>0</v>
          </cell>
        </row>
        <row r="10392">
          <cell r="A10392" t="str">
            <v/>
          </cell>
          <cell r="B10392" t="str">
            <v/>
          </cell>
          <cell r="D10392" t="str">
            <v/>
          </cell>
          <cell r="F10392">
            <v>0</v>
          </cell>
          <cell r="G10392">
            <v>0</v>
          </cell>
        </row>
        <row r="10393">
          <cell r="A10393" t="str">
            <v/>
          </cell>
          <cell r="B10393" t="str">
            <v/>
          </cell>
          <cell r="D10393" t="str">
            <v/>
          </cell>
          <cell r="F10393">
            <v>0</v>
          </cell>
          <cell r="G10393">
            <v>0</v>
          </cell>
        </row>
        <row r="10394">
          <cell r="A10394" t="str">
            <v/>
          </cell>
          <cell r="B10394" t="str">
            <v/>
          </cell>
          <cell r="D10394" t="str">
            <v/>
          </cell>
          <cell r="F10394">
            <v>0</v>
          </cell>
          <cell r="G10394">
            <v>0</v>
          </cell>
        </row>
        <row r="10395">
          <cell r="A10395" t="str">
            <v/>
          </cell>
          <cell r="B10395" t="str">
            <v/>
          </cell>
          <cell r="D10395" t="str">
            <v/>
          </cell>
          <cell r="F10395">
            <v>0</v>
          </cell>
          <cell r="G10395">
            <v>0</v>
          </cell>
        </row>
        <row r="10396">
          <cell r="A10396" t="str">
            <v/>
          </cell>
          <cell r="B10396" t="str">
            <v/>
          </cell>
          <cell r="D10396" t="str">
            <v/>
          </cell>
          <cell r="F10396">
            <v>0</v>
          </cell>
          <cell r="G10396">
            <v>0</v>
          </cell>
        </row>
        <row r="10397">
          <cell r="F10397" t="str">
            <v>Total C</v>
          </cell>
          <cell r="G10397">
            <v>0</v>
          </cell>
        </row>
        <row r="10399">
          <cell r="A10399" t="str">
            <v/>
          </cell>
          <cell r="B10399" t="str">
            <v/>
          </cell>
          <cell r="D10399" t="str">
            <v>Costo  Neto</v>
          </cell>
          <cell r="F10399" t="str">
            <v>Total D=A+B+C</v>
          </cell>
          <cell r="G10399">
            <v>0</v>
          </cell>
        </row>
        <row r="10401">
          <cell r="A10401" t="str">
            <v>ANALISIS DE PRECIOS</v>
          </cell>
        </row>
        <row r="10402">
          <cell r="A10402" t="str">
            <v>COMITENTE:</v>
          </cell>
          <cell r="B10402" t="str">
            <v>DIRECCIÓN DE INFRAESTRUCTURA ESCOLAR</v>
          </cell>
        </row>
        <row r="10403">
          <cell r="A10403" t="str">
            <v>CONTRATISTA:</v>
          </cell>
          <cell r="B10403">
            <v>0</v>
          </cell>
        </row>
        <row r="10404">
          <cell r="A10404" t="str">
            <v>OBRA:</v>
          </cell>
          <cell r="B10404" t="str">
            <v>ESCUELA 24 DE SEPTIEMBRE</v>
          </cell>
          <cell r="F10404" t="str">
            <v>PRECIOS A:</v>
          </cell>
          <cell r="G10404">
            <v>0</v>
          </cell>
        </row>
        <row r="10405">
          <cell r="A10405" t="str">
            <v>UBICACIÓN:</v>
          </cell>
          <cell r="B10405" t="str">
            <v>DEPARTAMENTO JACHAL</v>
          </cell>
        </row>
        <row r="10406">
          <cell r="A10406" t="str">
            <v>RUBRO:</v>
          </cell>
          <cell r="B10406" t="str">
            <v/>
          </cell>
          <cell r="C10406" t="str">
            <v/>
          </cell>
        </row>
        <row r="10407">
          <cell r="A10407" t="str">
            <v>ITEM:</v>
          </cell>
          <cell r="B10407" t="str">
            <v/>
          </cell>
          <cell r="C10407" t="str">
            <v/>
          </cell>
          <cell r="F10407" t="str">
            <v>UNIDAD:</v>
          </cell>
          <cell r="G10407" t="str">
            <v/>
          </cell>
        </row>
        <row r="10409">
          <cell r="A10409" t="str">
            <v>DATOS REDETERMINACION</v>
          </cell>
          <cell r="C10409" t="str">
            <v>DESIGNACION</v>
          </cell>
          <cell r="D10409" t="str">
            <v>U</v>
          </cell>
          <cell r="E10409" t="str">
            <v>Cantidad</v>
          </cell>
          <cell r="F10409" t="str">
            <v>$ Unitarios</v>
          </cell>
          <cell r="G10409" t="str">
            <v>$ Parcial</v>
          </cell>
        </row>
        <row r="10410">
          <cell r="A10410" t="str">
            <v>CÓDIGO</v>
          </cell>
          <cell r="B10410" t="str">
            <v>DESCRIPCIÓN</v>
          </cell>
        </row>
        <row r="10411">
          <cell r="C10411" t="str">
            <v>A - MATERIALES</v>
          </cell>
        </row>
        <row r="10412">
          <cell r="A10412" t="str">
            <v/>
          </cell>
          <cell r="B10412" t="str">
            <v/>
          </cell>
          <cell r="D10412" t="str">
            <v/>
          </cell>
          <cell r="F10412">
            <v>0</v>
          </cell>
          <cell r="G10412">
            <v>0</v>
          </cell>
        </row>
        <row r="10413">
          <cell r="A10413" t="str">
            <v/>
          </cell>
          <cell r="B10413" t="str">
            <v/>
          </cell>
          <cell r="D10413" t="str">
            <v/>
          </cell>
          <cell r="F10413">
            <v>0</v>
          </cell>
          <cell r="G10413">
            <v>0</v>
          </cell>
        </row>
        <row r="10414">
          <cell r="A10414" t="str">
            <v/>
          </cell>
          <cell r="B10414" t="str">
            <v/>
          </cell>
          <cell r="D10414" t="str">
            <v/>
          </cell>
          <cell r="F10414">
            <v>0</v>
          </cell>
          <cell r="G10414">
            <v>0</v>
          </cell>
        </row>
        <row r="10415">
          <cell r="A10415" t="str">
            <v/>
          </cell>
          <cell r="B10415" t="str">
            <v/>
          </cell>
          <cell r="D10415" t="str">
            <v/>
          </cell>
          <cell r="F10415">
            <v>0</v>
          </cell>
          <cell r="G10415">
            <v>0</v>
          </cell>
        </row>
        <row r="10416">
          <cell r="A10416" t="str">
            <v/>
          </cell>
          <cell r="B10416" t="str">
            <v/>
          </cell>
          <cell r="D10416" t="str">
            <v/>
          </cell>
          <cell r="F10416">
            <v>0</v>
          </cell>
          <cell r="G10416">
            <v>0</v>
          </cell>
        </row>
        <row r="10417">
          <cell r="A10417" t="str">
            <v/>
          </cell>
          <cell r="B10417" t="str">
            <v/>
          </cell>
          <cell r="D10417" t="str">
            <v/>
          </cell>
          <cell r="F10417">
            <v>0</v>
          </cell>
          <cell r="G10417">
            <v>0</v>
          </cell>
        </row>
        <row r="10418">
          <cell r="A10418" t="str">
            <v/>
          </cell>
          <cell r="B10418" t="str">
            <v/>
          </cell>
          <cell r="D10418" t="str">
            <v/>
          </cell>
          <cell r="F10418">
            <v>0</v>
          </cell>
          <cell r="G10418">
            <v>0</v>
          </cell>
        </row>
        <row r="10419">
          <cell r="A10419" t="str">
            <v/>
          </cell>
          <cell r="B10419" t="str">
            <v/>
          </cell>
          <cell r="D10419" t="str">
            <v/>
          </cell>
          <cell r="F10419">
            <v>0</v>
          </cell>
          <cell r="G10419">
            <v>0</v>
          </cell>
        </row>
        <row r="10420">
          <cell r="A10420" t="str">
            <v/>
          </cell>
          <cell r="B10420" t="str">
            <v/>
          </cell>
          <cell r="D10420" t="str">
            <v/>
          </cell>
          <cell r="F10420">
            <v>0</v>
          </cell>
          <cell r="G10420">
            <v>0</v>
          </cell>
        </row>
        <row r="10421">
          <cell r="A10421" t="str">
            <v/>
          </cell>
          <cell r="B10421" t="str">
            <v/>
          </cell>
          <cell r="D10421" t="str">
            <v/>
          </cell>
          <cell r="F10421">
            <v>0</v>
          </cell>
          <cell r="G10421">
            <v>0</v>
          </cell>
        </row>
        <row r="10422">
          <cell r="A10422" t="str">
            <v/>
          </cell>
          <cell r="B10422" t="str">
            <v/>
          </cell>
          <cell r="D10422" t="str">
            <v/>
          </cell>
          <cell r="F10422">
            <v>0</v>
          </cell>
          <cell r="G10422">
            <v>0</v>
          </cell>
        </row>
        <row r="10423">
          <cell r="A10423" t="str">
            <v/>
          </cell>
          <cell r="B10423" t="str">
            <v/>
          </cell>
          <cell r="D10423" t="str">
            <v/>
          </cell>
          <cell r="F10423">
            <v>0</v>
          </cell>
          <cell r="G10423">
            <v>0</v>
          </cell>
        </row>
        <row r="10424">
          <cell r="A10424" t="str">
            <v/>
          </cell>
          <cell r="B10424" t="str">
            <v/>
          </cell>
          <cell r="D10424" t="str">
            <v/>
          </cell>
          <cell r="F10424">
            <v>0</v>
          </cell>
          <cell r="G10424">
            <v>0</v>
          </cell>
        </row>
        <row r="10425">
          <cell r="A10425" t="str">
            <v/>
          </cell>
          <cell r="B10425" t="str">
            <v/>
          </cell>
          <cell r="D10425" t="str">
            <v/>
          </cell>
          <cell r="F10425">
            <v>0</v>
          </cell>
          <cell r="G10425">
            <v>0</v>
          </cell>
        </row>
        <row r="10426">
          <cell r="F10426" t="str">
            <v>Total A</v>
          </cell>
          <cell r="G10426">
            <v>0</v>
          </cell>
        </row>
        <row r="10427">
          <cell r="C10427" t="str">
            <v>B - MANO DE OBRA</v>
          </cell>
        </row>
        <row r="10428">
          <cell r="A10428" t="str">
            <v/>
          </cell>
          <cell r="B10428" t="str">
            <v/>
          </cell>
          <cell r="D10428" t="str">
            <v/>
          </cell>
          <cell r="F10428">
            <v>0</v>
          </cell>
          <cell r="G10428">
            <v>0</v>
          </cell>
        </row>
        <row r="10429">
          <cell r="A10429" t="str">
            <v/>
          </cell>
          <cell r="B10429" t="str">
            <v/>
          </cell>
          <cell r="D10429" t="str">
            <v/>
          </cell>
          <cell r="F10429">
            <v>0</v>
          </cell>
          <cell r="G10429">
            <v>0</v>
          </cell>
        </row>
        <row r="10430">
          <cell r="A10430" t="str">
            <v/>
          </cell>
          <cell r="B10430" t="str">
            <v/>
          </cell>
          <cell r="D10430" t="str">
            <v/>
          </cell>
          <cell r="F10430">
            <v>0</v>
          </cell>
          <cell r="G10430">
            <v>0</v>
          </cell>
        </row>
        <row r="10431">
          <cell r="A10431" t="str">
            <v/>
          </cell>
          <cell r="B10431" t="str">
            <v/>
          </cell>
          <cell r="D10431" t="str">
            <v/>
          </cell>
          <cell r="F10431">
            <v>0</v>
          </cell>
          <cell r="G10431">
            <v>0</v>
          </cell>
        </row>
        <row r="10432">
          <cell r="A10432" t="str">
            <v/>
          </cell>
          <cell r="B10432" t="str">
            <v/>
          </cell>
          <cell r="D10432" t="str">
            <v/>
          </cell>
          <cell r="F10432">
            <v>0</v>
          </cell>
          <cell r="G10432">
            <v>0</v>
          </cell>
        </row>
        <row r="10433">
          <cell r="A10433" t="str">
            <v/>
          </cell>
          <cell r="B10433" t="str">
            <v/>
          </cell>
          <cell r="D10433" t="str">
            <v/>
          </cell>
          <cell r="F10433">
            <v>0</v>
          </cell>
          <cell r="G10433">
            <v>0</v>
          </cell>
        </row>
        <row r="10434">
          <cell r="A10434" t="str">
            <v/>
          </cell>
          <cell r="B10434" t="str">
            <v/>
          </cell>
          <cell r="D10434" t="str">
            <v/>
          </cell>
          <cell r="F10434">
            <v>0</v>
          </cell>
          <cell r="G10434">
            <v>0</v>
          </cell>
        </row>
        <row r="10435">
          <cell r="A10435" t="str">
            <v/>
          </cell>
          <cell r="B10435" t="str">
            <v/>
          </cell>
          <cell r="D10435" t="str">
            <v/>
          </cell>
          <cell r="F10435">
            <v>0</v>
          </cell>
          <cell r="G10435">
            <v>0</v>
          </cell>
        </row>
        <row r="10436">
          <cell r="F10436" t="str">
            <v>Total B</v>
          </cell>
          <cell r="G10436">
            <v>0</v>
          </cell>
        </row>
        <row r="10437">
          <cell r="C10437" t="str">
            <v>C - EQUIPOS</v>
          </cell>
        </row>
        <row r="10438">
          <cell r="A10438" t="str">
            <v/>
          </cell>
          <cell r="B10438" t="str">
            <v/>
          </cell>
          <cell r="D10438" t="str">
            <v/>
          </cell>
          <cell r="F10438">
            <v>0</v>
          </cell>
          <cell r="G10438">
            <v>0</v>
          </cell>
        </row>
        <row r="10439">
          <cell r="A10439" t="str">
            <v/>
          </cell>
          <cell r="B10439" t="str">
            <v/>
          </cell>
          <cell r="D10439" t="str">
            <v/>
          </cell>
          <cell r="F10439">
            <v>0</v>
          </cell>
          <cell r="G10439">
            <v>0</v>
          </cell>
        </row>
        <row r="10440">
          <cell r="A10440" t="str">
            <v/>
          </cell>
          <cell r="B10440" t="str">
            <v/>
          </cell>
          <cell r="D10440" t="str">
            <v/>
          </cell>
          <cell r="F10440">
            <v>0</v>
          </cell>
          <cell r="G10440">
            <v>0</v>
          </cell>
        </row>
        <row r="10441">
          <cell r="A10441" t="str">
            <v/>
          </cell>
          <cell r="B10441" t="str">
            <v/>
          </cell>
          <cell r="D10441" t="str">
            <v/>
          </cell>
          <cell r="F10441">
            <v>0</v>
          </cell>
          <cell r="G10441">
            <v>0</v>
          </cell>
        </row>
        <row r="10442">
          <cell r="A10442" t="str">
            <v/>
          </cell>
          <cell r="B10442" t="str">
            <v/>
          </cell>
          <cell r="D10442" t="str">
            <v/>
          </cell>
          <cell r="F10442">
            <v>0</v>
          </cell>
          <cell r="G10442">
            <v>0</v>
          </cell>
        </row>
        <row r="10443">
          <cell r="A10443" t="str">
            <v/>
          </cell>
          <cell r="B10443" t="str">
            <v/>
          </cell>
          <cell r="D10443" t="str">
            <v/>
          </cell>
          <cell r="F10443">
            <v>0</v>
          </cell>
          <cell r="G10443">
            <v>0</v>
          </cell>
        </row>
        <row r="10444">
          <cell r="A10444" t="str">
            <v/>
          </cell>
          <cell r="B10444" t="str">
            <v/>
          </cell>
          <cell r="D10444" t="str">
            <v/>
          </cell>
          <cell r="F10444">
            <v>0</v>
          </cell>
          <cell r="G10444">
            <v>0</v>
          </cell>
        </row>
        <row r="10445">
          <cell r="A10445" t="str">
            <v/>
          </cell>
          <cell r="B10445" t="str">
            <v/>
          </cell>
          <cell r="D10445" t="str">
            <v/>
          </cell>
          <cell r="F10445">
            <v>0</v>
          </cell>
          <cell r="G10445">
            <v>0</v>
          </cell>
        </row>
        <row r="10446">
          <cell r="A10446" t="str">
            <v/>
          </cell>
          <cell r="B10446" t="str">
            <v/>
          </cell>
          <cell r="D10446" t="str">
            <v/>
          </cell>
          <cell r="F10446">
            <v>0</v>
          </cell>
          <cell r="G10446">
            <v>0</v>
          </cell>
        </row>
        <row r="10447">
          <cell r="F10447" t="str">
            <v>Total C</v>
          </cell>
          <cell r="G10447">
            <v>0</v>
          </cell>
        </row>
        <row r="10449">
          <cell r="A10449" t="str">
            <v/>
          </cell>
          <cell r="B10449" t="str">
            <v/>
          </cell>
          <cell r="D10449" t="str">
            <v>Costo  Neto</v>
          </cell>
          <cell r="F10449" t="str">
            <v>Total D=A+B+C</v>
          </cell>
          <cell r="G10449">
            <v>0</v>
          </cell>
        </row>
        <row r="10451">
          <cell r="A10451" t="str">
            <v>ANALISIS DE PRECIOS</v>
          </cell>
        </row>
        <row r="10452">
          <cell r="A10452" t="str">
            <v>COMITENTE:</v>
          </cell>
          <cell r="B10452" t="str">
            <v>DIRECCIÓN DE INFRAESTRUCTURA ESCOLAR</v>
          </cell>
        </row>
        <row r="10453">
          <cell r="A10453" t="str">
            <v>CONTRATISTA:</v>
          </cell>
          <cell r="B10453">
            <v>0</v>
          </cell>
        </row>
        <row r="10454">
          <cell r="A10454" t="str">
            <v>OBRA:</v>
          </cell>
          <cell r="B10454" t="str">
            <v>ESCUELA 24 DE SEPTIEMBRE</v>
          </cell>
          <cell r="F10454" t="str">
            <v>PRECIOS A:</v>
          </cell>
          <cell r="G10454">
            <v>0</v>
          </cell>
        </row>
        <row r="10455">
          <cell r="A10455" t="str">
            <v>UBICACIÓN:</v>
          </cell>
          <cell r="B10455" t="str">
            <v>DEPARTAMENTO JACHAL</v>
          </cell>
        </row>
        <row r="10456">
          <cell r="A10456" t="str">
            <v>RUBRO:</v>
          </cell>
          <cell r="B10456" t="str">
            <v/>
          </cell>
          <cell r="C10456" t="str">
            <v/>
          </cell>
        </row>
        <row r="10457">
          <cell r="A10457" t="str">
            <v>ITEM:</v>
          </cell>
          <cell r="B10457" t="str">
            <v/>
          </cell>
          <cell r="C10457" t="str">
            <v/>
          </cell>
          <cell r="F10457" t="str">
            <v>UNIDAD:</v>
          </cell>
          <cell r="G10457" t="str">
            <v/>
          </cell>
        </row>
        <row r="10459">
          <cell r="A10459" t="str">
            <v>DATOS REDETERMINACION</v>
          </cell>
          <cell r="C10459" t="str">
            <v>DESIGNACION</v>
          </cell>
          <cell r="D10459" t="str">
            <v>U</v>
          </cell>
          <cell r="E10459" t="str">
            <v>Cantidad</v>
          </cell>
          <cell r="F10459" t="str">
            <v>$ Unitarios</v>
          </cell>
          <cell r="G10459" t="str">
            <v>$ Parcial</v>
          </cell>
        </row>
        <row r="10460">
          <cell r="A10460" t="str">
            <v>CÓDIGO</v>
          </cell>
          <cell r="B10460" t="str">
            <v>DESCRIPCIÓN</v>
          </cell>
        </row>
        <row r="10461">
          <cell r="C10461" t="str">
            <v>A - MATERIALES</v>
          </cell>
        </row>
        <row r="10462">
          <cell r="A10462" t="str">
            <v/>
          </cell>
          <cell r="B10462" t="str">
            <v/>
          </cell>
          <cell r="D10462" t="str">
            <v/>
          </cell>
          <cell r="F10462">
            <v>0</v>
          </cell>
          <cell r="G10462">
            <v>0</v>
          </cell>
        </row>
        <row r="10463">
          <cell r="A10463" t="str">
            <v/>
          </cell>
          <cell r="B10463" t="str">
            <v/>
          </cell>
          <cell r="D10463" t="str">
            <v/>
          </cell>
          <cell r="F10463">
            <v>0</v>
          </cell>
          <cell r="G10463">
            <v>0</v>
          </cell>
        </row>
        <row r="10464">
          <cell r="A10464" t="str">
            <v/>
          </cell>
          <cell r="B10464" t="str">
            <v/>
          </cell>
          <cell r="D10464" t="str">
            <v/>
          </cell>
          <cell r="F10464">
            <v>0</v>
          </cell>
          <cell r="G10464">
            <v>0</v>
          </cell>
        </row>
        <row r="10465">
          <cell r="A10465" t="str">
            <v/>
          </cell>
          <cell r="B10465" t="str">
            <v/>
          </cell>
          <cell r="D10465" t="str">
            <v/>
          </cell>
          <cell r="F10465">
            <v>0</v>
          </cell>
          <cell r="G10465">
            <v>0</v>
          </cell>
        </row>
        <row r="10466">
          <cell r="A10466" t="str">
            <v/>
          </cell>
          <cell r="B10466" t="str">
            <v/>
          </cell>
          <cell r="D10466" t="str">
            <v/>
          </cell>
          <cell r="F10466">
            <v>0</v>
          </cell>
          <cell r="G10466">
            <v>0</v>
          </cell>
        </row>
        <row r="10467">
          <cell r="A10467" t="str">
            <v/>
          </cell>
          <cell r="B10467" t="str">
            <v/>
          </cell>
          <cell r="D10467" t="str">
            <v/>
          </cell>
          <cell r="F10467">
            <v>0</v>
          </cell>
          <cell r="G10467">
            <v>0</v>
          </cell>
        </row>
        <row r="10468">
          <cell r="A10468" t="str">
            <v/>
          </cell>
          <cell r="B10468" t="str">
            <v/>
          </cell>
          <cell r="D10468" t="str">
            <v/>
          </cell>
          <cell r="F10468">
            <v>0</v>
          </cell>
          <cell r="G10468">
            <v>0</v>
          </cell>
        </row>
        <row r="10469">
          <cell r="A10469" t="str">
            <v/>
          </cell>
          <cell r="B10469" t="str">
            <v/>
          </cell>
          <cell r="D10469" t="str">
            <v/>
          </cell>
          <cell r="F10469">
            <v>0</v>
          </cell>
          <cell r="G10469">
            <v>0</v>
          </cell>
        </row>
        <row r="10470">
          <cell r="A10470" t="str">
            <v/>
          </cell>
          <cell r="B10470" t="str">
            <v/>
          </cell>
          <cell r="D10470" t="str">
            <v/>
          </cell>
          <cell r="F10470">
            <v>0</v>
          </cell>
          <cell r="G10470">
            <v>0</v>
          </cell>
        </row>
        <row r="10471">
          <cell r="A10471" t="str">
            <v/>
          </cell>
          <cell r="B10471" t="str">
            <v/>
          </cell>
          <cell r="D10471" t="str">
            <v/>
          </cell>
          <cell r="F10471">
            <v>0</v>
          </cell>
          <cell r="G10471">
            <v>0</v>
          </cell>
        </row>
        <row r="10472">
          <cell r="A10472" t="str">
            <v/>
          </cell>
          <cell r="B10472" t="str">
            <v/>
          </cell>
          <cell r="D10472" t="str">
            <v/>
          </cell>
          <cell r="F10472">
            <v>0</v>
          </cell>
          <cell r="G10472">
            <v>0</v>
          </cell>
        </row>
        <row r="10473">
          <cell r="A10473" t="str">
            <v/>
          </cell>
          <cell r="B10473" t="str">
            <v/>
          </cell>
          <cell r="D10473" t="str">
            <v/>
          </cell>
          <cell r="F10473">
            <v>0</v>
          </cell>
          <cell r="G10473">
            <v>0</v>
          </cell>
        </row>
        <row r="10474">
          <cell r="A10474" t="str">
            <v/>
          </cell>
          <cell r="B10474" t="str">
            <v/>
          </cell>
          <cell r="D10474" t="str">
            <v/>
          </cell>
          <cell r="F10474">
            <v>0</v>
          </cell>
          <cell r="G10474">
            <v>0</v>
          </cell>
        </row>
        <row r="10475">
          <cell r="A10475" t="str">
            <v/>
          </cell>
          <cell r="B10475" t="str">
            <v/>
          </cell>
          <cell r="D10475" t="str">
            <v/>
          </cell>
          <cell r="F10475">
            <v>0</v>
          </cell>
          <cell r="G10475">
            <v>0</v>
          </cell>
        </row>
        <row r="10476">
          <cell r="F10476" t="str">
            <v>Total A</v>
          </cell>
          <cell r="G10476">
            <v>0</v>
          </cell>
        </row>
        <row r="10477">
          <cell r="C10477" t="str">
            <v>B - MANO DE OBRA</v>
          </cell>
        </row>
        <row r="10478">
          <cell r="A10478" t="str">
            <v/>
          </cell>
          <cell r="B10478" t="str">
            <v/>
          </cell>
          <cell r="D10478" t="str">
            <v/>
          </cell>
          <cell r="F10478">
            <v>0</v>
          </cell>
          <cell r="G10478">
            <v>0</v>
          </cell>
        </row>
        <row r="10479">
          <cell r="A10479" t="str">
            <v/>
          </cell>
          <cell r="B10479" t="str">
            <v/>
          </cell>
          <cell r="D10479" t="str">
            <v/>
          </cell>
          <cell r="F10479">
            <v>0</v>
          </cell>
          <cell r="G10479">
            <v>0</v>
          </cell>
        </row>
        <row r="10480">
          <cell r="A10480" t="str">
            <v/>
          </cell>
          <cell r="B10480" t="str">
            <v/>
          </cell>
          <cell r="D10480" t="str">
            <v/>
          </cell>
          <cell r="F10480">
            <v>0</v>
          </cell>
          <cell r="G10480">
            <v>0</v>
          </cell>
        </row>
        <row r="10481">
          <cell r="A10481" t="str">
            <v/>
          </cell>
          <cell r="B10481" t="str">
            <v/>
          </cell>
          <cell r="D10481" t="str">
            <v/>
          </cell>
          <cell r="F10481">
            <v>0</v>
          </cell>
          <cell r="G10481">
            <v>0</v>
          </cell>
        </row>
        <row r="10482">
          <cell r="A10482" t="str">
            <v/>
          </cell>
          <cell r="B10482" t="str">
            <v/>
          </cell>
          <cell r="D10482" t="str">
            <v/>
          </cell>
          <cell r="F10482">
            <v>0</v>
          </cell>
          <cell r="G10482">
            <v>0</v>
          </cell>
        </row>
        <row r="10483">
          <cell r="A10483" t="str">
            <v/>
          </cell>
          <cell r="B10483" t="str">
            <v/>
          </cell>
          <cell r="D10483" t="str">
            <v/>
          </cell>
          <cell r="F10483">
            <v>0</v>
          </cell>
          <cell r="G10483">
            <v>0</v>
          </cell>
        </row>
        <row r="10484">
          <cell r="A10484" t="str">
            <v/>
          </cell>
          <cell r="B10484" t="str">
            <v/>
          </cell>
          <cell r="D10484" t="str">
            <v/>
          </cell>
          <cell r="F10484">
            <v>0</v>
          </cell>
          <cell r="G10484">
            <v>0</v>
          </cell>
        </row>
        <row r="10485">
          <cell r="A10485" t="str">
            <v/>
          </cell>
          <cell r="B10485" t="str">
            <v/>
          </cell>
          <cell r="D10485" t="str">
            <v/>
          </cell>
          <cell r="F10485">
            <v>0</v>
          </cell>
          <cell r="G10485">
            <v>0</v>
          </cell>
        </row>
        <row r="10486">
          <cell r="F10486" t="str">
            <v>Total B</v>
          </cell>
          <cell r="G10486">
            <v>0</v>
          </cell>
        </row>
        <row r="10487">
          <cell r="C10487" t="str">
            <v>C - EQUIPOS</v>
          </cell>
        </row>
        <row r="10488">
          <cell r="A10488" t="str">
            <v/>
          </cell>
          <cell r="B10488" t="str">
            <v/>
          </cell>
          <cell r="D10488" t="str">
            <v/>
          </cell>
          <cell r="F10488">
            <v>0</v>
          </cell>
          <cell r="G10488">
            <v>0</v>
          </cell>
        </row>
        <row r="10489">
          <cell r="A10489" t="str">
            <v/>
          </cell>
          <cell r="B10489" t="str">
            <v/>
          </cell>
          <cell r="D10489" t="str">
            <v/>
          </cell>
          <cell r="F10489">
            <v>0</v>
          </cell>
          <cell r="G10489">
            <v>0</v>
          </cell>
        </row>
        <row r="10490">
          <cell r="A10490" t="str">
            <v/>
          </cell>
          <cell r="B10490" t="str">
            <v/>
          </cell>
          <cell r="D10490" t="str">
            <v/>
          </cell>
          <cell r="F10490">
            <v>0</v>
          </cell>
          <cell r="G10490">
            <v>0</v>
          </cell>
        </row>
        <row r="10491">
          <cell r="A10491" t="str">
            <v/>
          </cell>
          <cell r="B10491" t="str">
            <v/>
          </cell>
          <cell r="D10491" t="str">
            <v/>
          </cell>
          <cell r="F10491">
            <v>0</v>
          </cell>
          <cell r="G10491">
            <v>0</v>
          </cell>
        </row>
        <row r="10492">
          <cell r="A10492" t="str">
            <v/>
          </cell>
          <cell r="B10492" t="str">
            <v/>
          </cell>
          <cell r="D10492" t="str">
            <v/>
          </cell>
          <cell r="F10492">
            <v>0</v>
          </cell>
          <cell r="G10492">
            <v>0</v>
          </cell>
        </row>
        <row r="10493">
          <cell r="A10493" t="str">
            <v/>
          </cell>
          <cell r="B10493" t="str">
            <v/>
          </cell>
          <cell r="D10493" t="str">
            <v/>
          </cell>
          <cell r="F10493">
            <v>0</v>
          </cell>
          <cell r="G10493">
            <v>0</v>
          </cell>
        </row>
        <row r="10494">
          <cell r="A10494" t="str">
            <v/>
          </cell>
          <cell r="B10494" t="str">
            <v/>
          </cell>
          <cell r="D10494" t="str">
            <v/>
          </cell>
          <cell r="F10494">
            <v>0</v>
          </cell>
          <cell r="G10494">
            <v>0</v>
          </cell>
        </row>
        <row r="10495">
          <cell r="A10495" t="str">
            <v/>
          </cell>
          <cell r="B10495" t="str">
            <v/>
          </cell>
          <cell r="D10495" t="str">
            <v/>
          </cell>
          <cell r="F10495">
            <v>0</v>
          </cell>
          <cell r="G10495">
            <v>0</v>
          </cell>
        </row>
        <row r="10496">
          <cell r="A10496" t="str">
            <v/>
          </cell>
          <cell r="B10496" t="str">
            <v/>
          </cell>
          <cell r="D10496" t="str">
            <v/>
          </cell>
          <cell r="F10496">
            <v>0</v>
          </cell>
          <cell r="G10496">
            <v>0</v>
          </cell>
        </row>
        <row r="10497">
          <cell r="F10497" t="str">
            <v>Total C</v>
          </cell>
          <cell r="G10497">
            <v>0</v>
          </cell>
        </row>
        <row r="10499">
          <cell r="A10499" t="str">
            <v/>
          </cell>
          <cell r="B10499" t="str">
            <v/>
          </cell>
          <cell r="D10499" t="str">
            <v>Costo  Neto</v>
          </cell>
          <cell r="F10499" t="str">
            <v>Total D=A+B+C</v>
          </cell>
          <cell r="G10499">
            <v>0</v>
          </cell>
        </row>
        <row r="10501">
          <cell r="A10501" t="str">
            <v>ANALISIS DE PRECIOS</v>
          </cell>
        </row>
        <row r="10502">
          <cell r="A10502" t="str">
            <v>COMITENTE:</v>
          </cell>
          <cell r="B10502" t="str">
            <v>DIRECCIÓN DE INFRAESTRUCTURA ESCOLAR</v>
          </cell>
        </row>
        <row r="10503">
          <cell r="A10503" t="str">
            <v>CONTRATISTA:</v>
          </cell>
          <cell r="B10503">
            <v>0</v>
          </cell>
        </row>
        <row r="10504">
          <cell r="A10504" t="str">
            <v>OBRA:</v>
          </cell>
          <cell r="B10504" t="str">
            <v>ESCUELA 24 DE SEPTIEMBRE</v>
          </cell>
          <cell r="F10504" t="str">
            <v>PRECIOS A:</v>
          </cell>
          <cell r="G10504">
            <v>0</v>
          </cell>
        </row>
        <row r="10505">
          <cell r="A10505" t="str">
            <v>UBICACIÓN:</v>
          </cell>
          <cell r="B10505" t="str">
            <v>DEPARTAMENTO JACHAL</v>
          </cell>
        </row>
        <row r="10506">
          <cell r="A10506" t="str">
            <v>RUBRO:</v>
          </cell>
          <cell r="B10506" t="str">
            <v/>
          </cell>
          <cell r="C10506" t="str">
            <v/>
          </cell>
        </row>
        <row r="10507">
          <cell r="A10507" t="str">
            <v>ITEM:</v>
          </cell>
          <cell r="B10507" t="str">
            <v/>
          </cell>
          <cell r="C10507" t="str">
            <v/>
          </cell>
          <cell r="F10507" t="str">
            <v>UNIDAD:</v>
          </cell>
          <cell r="G10507" t="str">
            <v/>
          </cell>
        </row>
        <row r="10509">
          <cell r="A10509" t="str">
            <v>DATOS REDETERMINACION</v>
          </cell>
          <cell r="C10509" t="str">
            <v>DESIGNACION</v>
          </cell>
          <cell r="D10509" t="str">
            <v>U</v>
          </cell>
          <cell r="E10509" t="str">
            <v>Cantidad</v>
          </cell>
          <cell r="F10509" t="str">
            <v>$ Unitarios</v>
          </cell>
          <cell r="G10509" t="str">
            <v>$ Parcial</v>
          </cell>
        </row>
        <row r="10510">
          <cell r="A10510" t="str">
            <v>CÓDIGO</v>
          </cell>
          <cell r="B10510" t="str">
            <v>DESCRIPCIÓN</v>
          </cell>
        </row>
        <row r="10511">
          <cell r="C10511" t="str">
            <v>A - MATERIALES</v>
          </cell>
        </row>
        <row r="10512">
          <cell r="A10512" t="str">
            <v/>
          </cell>
          <cell r="B10512" t="str">
            <v/>
          </cell>
          <cell r="D10512" t="str">
            <v/>
          </cell>
          <cell r="F10512">
            <v>0</v>
          </cell>
          <cell r="G10512">
            <v>0</v>
          </cell>
        </row>
        <row r="10513">
          <cell r="A10513" t="str">
            <v/>
          </cell>
          <cell r="B10513" t="str">
            <v/>
          </cell>
          <cell r="D10513" t="str">
            <v/>
          </cell>
          <cell r="F10513">
            <v>0</v>
          </cell>
          <cell r="G10513">
            <v>0</v>
          </cell>
        </row>
        <row r="10514">
          <cell r="A10514" t="str">
            <v/>
          </cell>
          <cell r="B10514" t="str">
            <v/>
          </cell>
          <cell r="D10514" t="str">
            <v/>
          </cell>
          <cell r="F10514">
            <v>0</v>
          </cell>
          <cell r="G10514">
            <v>0</v>
          </cell>
        </row>
        <row r="10515">
          <cell r="A10515" t="str">
            <v/>
          </cell>
          <cell r="B10515" t="str">
            <v/>
          </cell>
          <cell r="D10515" t="str">
            <v/>
          </cell>
          <cell r="F10515">
            <v>0</v>
          </cell>
          <cell r="G10515">
            <v>0</v>
          </cell>
        </row>
        <row r="10516">
          <cell r="A10516" t="str">
            <v/>
          </cell>
          <cell r="B10516" t="str">
            <v/>
          </cell>
          <cell r="D10516" t="str">
            <v/>
          </cell>
          <cell r="F10516">
            <v>0</v>
          </cell>
          <cell r="G10516">
            <v>0</v>
          </cell>
        </row>
        <row r="10517">
          <cell r="A10517" t="str">
            <v/>
          </cell>
          <cell r="B10517" t="str">
            <v/>
          </cell>
          <cell r="D10517" t="str">
            <v/>
          </cell>
          <cell r="F10517">
            <v>0</v>
          </cell>
          <cell r="G10517">
            <v>0</v>
          </cell>
        </row>
        <row r="10518">
          <cell r="A10518" t="str">
            <v/>
          </cell>
          <cell r="B10518" t="str">
            <v/>
          </cell>
          <cell r="D10518" t="str">
            <v/>
          </cell>
          <cell r="F10518">
            <v>0</v>
          </cell>
          <cell r="G10518">
            <v>0</v>
          </cell>
        </row>
        <row r="10519">
          <cell r="A10519" t="str">
            <v/>
          </cell>
          <cell r="B10519" t="str">
            <v/>
          </cell>
          <cell r="D10519" t="str">
            <v/>
          </cell>
          <cell r="F10519">
            <v>0</v>
          </cell>
          <cell r="G10519">
            <v>0</v>
          </cell>
        </row>
        <row r="10520">
          <cell r="A10520" t="str">
            <v/>
          </cell>
          <cell r="B10520" t="str">
            <v/>
          </cell>
          <cell r="D10520" t="str">
            <v/>
          </cell>
          <cell r="F10520">
            <v>0</v>
          </cell>
          <cell r="G10520">
            <v>0</v>
          </cell>
        </row>
        <row r="10521">
          <cell r="A10521" t="str">
            <v/>
          </cell>
          <cell r="B10521" t="str">
            <v/>
          </cell>
          <cell r="D10521" t="str">
            <v/>
          </cell>
          <cell r="F10521">
            <v>0</v>
          </cell>
          <cell r="G10521">
            <v>0</v>
          </cell>
        </row>
        <row r="10522">
          <cell r="A10522" t="str">
            <v/>
          </cell>
          <cell r="B10522" t="str">
            <v/>
          </cell>
          <cell r="D10522" t="str">
            <v/>
          </cell>
          <cell r="F10522">
            <v>0</v>
          </cell>
          <cell r="G10522">
            <v>0</v>
          </cell>
        </row>
        <row r="10523">
          <cell r="A10523" t="str">
            <v/>
          </cell>
          <cell r="B10523" t="str">
            <v/>
          </cell>
          <cell r="D10523" t="str">
            <v/>
          </cell>
          <cell r="F10523">
            <v>0</v>
          </cell>
          <cell r="G10523">
            <v>0</v>
          </cell>
        </row>
        <row r="10524">
          <cell r="A10524" t="str">
            <v/>
          </cell>
          <cell r="B10524" t="str">
            <v/>
          </cell>
          <cell r="D10524" t="str">
            <v/>
          </cell>
          <cell r="F10524">
            <v>0</v>
          </cell>
          <cell r="G10524">
            <v>0</v>
          </cell>
        </row>
        <row r="10525">
          <cell r="A10525" t="str">
            <v/>
          </cell>
          <cell r="B10525" t="str">
            <v/>
          </cell>
          <cell r="D10525" t="str">
            <v/>
          </cell>
          <cell r="F10525">
            <v>0</v>
          </cell>
          <cell r="G10525">
            <v>0</v>
          </cell>
        </row>
        <row r="10526">
          <cell r="F10526" t="str">
            <v>Total A</v>
          </cell>
          <cell r="G10526">
            <v>0</v>
          </cell>
        </row>
        <row r="10527">
          <cell r="C10527" t="str">
            <v>B - MANO DE OBRA</v>
          </cell>
        </row>
        <row r="10528">
          <cell r="A10528" t="str">
            <v/>
          </cell>
          <cell r="B10528" t="str">
            <v/>
          </cell>
          <cell r="D10528" t="str">
            <v/>
          </cell>
          <cell r="F10528">
            <v>0</v>
          </cell>
          <cell r="G10528">
            <v>0</v>
          </cell>
        </row>
        <row r="10529">
          <cell r="A10529" t="str">
            <v/>
          </cell>
          <cell r="B10529" t="str">
            <v/>
          </cell>
          <cell r="D10529" t="str">
            <v/>
          </cell>
          <cell r="F10529">
            <v>0</v>
          </cell>
          <cell r="G10529">
            <v>0</v>
          </cell>
        </row>
        <row r="10530">
          <cell r="A10530" t="str">
            <v/>
          </cell>
          <cell r="B10530" t="str">
            <v/>
          </cell>
          <cell r="D10530" t="str">
            <v/>
          </cell>
          <cell r="F10530">
            <v>0</v>
          </cell>
          <cell r="G10530">
            <v>0</v>
          </cell>
        </row>
        <row r="10531">
          <cell r="A10531" t="str">
            <v/>
          </cell>
          <cell r="B10531" t="str">
            <v/>
          </cell>
          <cell r="D10531" t="str">
            <v/>
          </cell>
          <cell r="F10531">
            <v>0</v>
          </cell>
          <cell r="G10531">
            <v>0</v>
          </cell>
        </row>
        <row r="10532">
          <cell r="A10532" t="str">
            <v/>
          </cell>
          <cell r="B10532" t="str">
            <v/>
          </cell>
          <cell r="D10532" t="str">
            <v/>
          </cell>
          <cell r="F10532">
            <v>0</v>
          </cell>
          <cell r="G10532">
            <v>0</v>
          </cell>
        </row>
        <row r="10533">
          <cell r="A10533" t="str">
            <v/>
          </cell>
          <cell r="B10533" t="str">
            <v/>
          </cell>
          <cell r="D10533" t="str">
            <v/>
          </cell>
          <cell r="F10533">
            <v>0</v>
          </cell>
          <cell r="G10533">
            <v>0</v>
          </cell>
        </row>
        <row r="10534">
          <cell r="A10534" t="str">
            <v/>
          </cell>
          <cell r="B10534" t="str">
            <v/>
          </cell>
          <cell r="D10534" t="str">
            <v/>
          </cell>
          <cell r="F10534">
            <v>0</v>
          </cell>
          <cell r="G10534">
            <v>0</v>
          </cell>
        </row>
        <row r="10535">
          <cell r="A10535" t="str">
            <v/>
          </cell>
          <cell r="B10535" t="str">
            <v/>
          </cell>
          <cell r="D10535" t="str">
            <v/>
          </cell>
          <cell r="F10535">
            <v>0</v>
          </cell>
          <cell r="G10535">
            <v>0</v>
          </cell>
        </row>
        <row r="10536">
          <cell r="F10536" t="str">
            <v>Total B</v>
          </cell>
          <cell r="G10536">
            <v>0</v>
          </cell>
        </row>
        <row r="10537">
          <cell r="C10537" t="str">
            <v>C - EQUIPOS</v>
          </cell>
        </row>
        <row r="10538">
          <cell r="A10538" t="str">
            <v/>
          </cell>
          <cell r="B10538" t="str">
            <v/>
          </cell>
          <cell r="D10538" t="str">
            <v/>
          </cell>
          <cell r="F10538">
            <v>0</v>
          </cell>
          <cell r="G10538">
            <v>0</v>
          </cell>
        </row>
        <row r="10539">
          <cell r="A10539" t="str">
            <v/>
          </cell>
          <cell r="B10539" t="str">
            <v/>
          </cell>
          <cell r="D10539" t="str">
            <v/>
          </cell>
          <cell r="F10539">
            <v>0</v>
          </cell>
          <cell r="G10539">
            <v>0</v>
          </cell>
        </row>
        <row r="10540">
          <cell r="A10540" t="str">
            <v/>
          </cell>
          <cell r="B10540" t="str">
            <v/>
          </cell>
          <cell r="D10540" t="str">
            <v/>
          </cell>
          <cell r="F10540">
            <v>0</v>
          </cell>
          <cell r="G10540">
            <v>0</v>
          </cell>
        </row>
        <row r="10541">
          <cell r="A10541" t="str">
            <v/>
          </cell>
          <cell r="B10541" t="str">
            <v/>
          </cell>
          <cell r="D10541" t="str">
            <v/>
          </cell>
          <cell r="F10541">
            <v>0</v>
          </cell>
          <cell r="G10541">
            <v>0</v>
          </cell>
        </row>
        <row r="10542">
          <cell r="A10542" t="str">
            <v/>
          </cell>
          <cell r="B10542" t="str">
            <v/>
          </cell>
          <cell r="D10542" t="str">
            <v/>
          </cell>
          <cell r="F10542">
            <v>0</v>
          </cell>
          <cell r="G10542">
            <v>0</v>
          </cell>
        </row>
        <row r="10543">
          <cell r="A10543" t="str">
            <v/>
          </cell>
          <cell r="B10543" t="str">
            <v/>
          </cell>
          <cell r="D10543" t="str">
            <v/>
          </cell>
          <cell r="F10543">
            <v>0</v>
          </cell>
          <cell r="G10543">
            <v>0</v>
          </cell>
        </row>
        <row r="10544">
          <cell r="A10544" t="str">
            <v/>
          </cell>
          <cell r="B10544" t="str">
            <v/>
          </cell>
          <cell r="D10544" t="str">
            <v/>
          </cell>
          <cell r="F10544">
            <v>0</v>
          </cell>
          <cell r="G10544">
            <v>0</v>
          </cell>
        </row>
        <row r="10545">
          <cell r="A10545" t="str">
            <v/>
          </cell>
          <cell r="B10545" t="str">
            <v/>
          </cell>
          <cell r="D10545" t="str">
            <v/>
          </cell>
          <cell r="F10545">
            <v>0</v>
          </cell>
          <cell r="G10545">
            <v>0</v>
          </cell>
        </row>
        <row r="10546">
          <cell r="A10546" t="str">
            <v/>
          </cell>
          <cell r="B10546" t="str">
            <v/>
          </cell>
          <cell r="D10546" t="str">
            <v/>
          </cell>
          <cell r="F10546">
            <v>0</v>
          </cell>
          <cell r="G10546">
            <v>0</v>
          </cell>
        </row>
        <row r="10547">
          <cell r="F10547" t="str">
            <v>Total C</v>
          </cell>
          <cell r="G10547">
            <v>0</v>
          </cell>
        </row>
        <row r="10549">
          <cell r="A10549" t="str">
            <v/>
          </cell>
          <cell r="B10549" t="str">
            <v/>
          </cell>
          <cell r="D10549" t="str">
            <v>Costo  Neto</v>
          </cell>
          <cell r="F10549" t="str">
            <v>Total D=A+B+C</v>
          </cell>
          <cell r="G10549">
            <v>0</v>
          </cell>
        </row>
        <row r="10551">
          <cell r="A10551" t="str">
            <v>ANALISIS DE PRECIOS</v>
          </cell>
        </row>
        <row r="10552">
          <cell r="A10552" t="str">
            <v>COMITENTE:</v>
          </cell>
          <cell r="B10552" t="str">
            <v>DIRECCIÓN DE INFRAESTRUCTURA ESCOLAR</v>
          </cell>
        </row>
        <row r="10553">
          <cell r="A10553" t="str">
            <v>CONTRATISTA:</v>
          </cell>
          <cell r="B10553">
            <v>0</v>
          </cell>
        </row>
        <row r="10554">
          <cell r="A10554" t="str">
            <v>OBRA:</v>
          </cell>
          <cell r="B10554" t="str">
            <v>ESCUELA 24 DE SEPTIEMBRE</v>
          </cell>
          <cell r="F10554" t="str">
            <v>PRECIOS A:</v>
          </cell>
          <cell r="G10554">
            <v>0</v>
          </cell>
        </row>
        <row r="10555">
          <cell r="A10555" t="str">
            <v>UBICACIÓN:</v>
          </cell>
          <cell r="B10555" t="str">
            <v>DEPARTAMENTO JACHAL</v>
          </cell>
        </row>
        <row r="10556">
          <cell r="A10556" t="str">
            <v>RUBRO:</v>
          </cell>
          <cell r="B10556" t="str">
            <v/>
          </cell>
          <cell r="C10556" t="str">
            <v/>
          </cell>
        </row>
        <row r="10557">
          <cell r="A10557" t="str">
            <v>ITEM:</v>
          </cell>
          <cell r="B10557" t="str">
            <v/>
          </cell>
          <cell r="C10557" t="str">
            <v/>
          </cell>
          <cell r="F10557" t="str">
            <v>UNIDAD:</v>
          </cell>
          <cell r="G10557" t="str">
            <v/>
          </cell>
        </row>
        <row r="10559">
          <cell r="A10559" t="str">
            <v>DATOS REDETERMINACION</v>
          </cell>
          <cell r="C10559" t="str">
            <v>DESIGNACION</v>
          </cell>
          <cell r="D10559" t="str">
            <v>U</v>
          </cell>
          <cell r="E10559" t="str">
            <v>Cantidad</v>
          </cell>
          <cell r="F10559" t="str">
            <v>$ Unitarios</v>
          </cell>
          <cell r="G10559" t="str">
            <v>$ Parcial</v>
          </cell>
        </row>
        <row r="10560">
          <cell r="A10560" t="str">
            <v>CÓDIGO</v>
          </cell>
          <cell r="B10560" t="str">
            <v>DESCRIPCIÓN</v>
          </cell>
        </row>
        <row r="10561">
          <cell r="C10561" t="str">
            <v>A - MATERIALES</v>
          </cell>
        </row>
        <row r="10562">
          <cell r="A10562" t="str">
            <v/>
          </cell>
          <cell r="B10562" t="str">
            <v/>
          </cell>
          <cell r="D10562" t="str">
            <v/>
          </cell>
          <cell r="F10562">
            <v>0</v>
          </cell>
          <cell r="G10562">
            <v>0</v>
          </cell>
        </row>
        <row r="10563">
          <cell r="A10563" t="str">
            <v/>
          </cell>
          <cell r="B10563" t="str">
            <v/>
          </cell>
          <cell r="D10563" t="str">
            <v/>
          </cell>
          <cell r="F10563">
            <v>0</v>
          </cell>
          <cell r="G10563">
            <v>0</v>
          </cell>
        </row>
        <row r="10564">
          <cell r="A10564" t="str">
            <v/>
          </cell>
          <cell r="B10564" t="str">
            <v/>
          </cell>
          <cell r="D10564" t="str">
            <v/>
          </cell>
          <cell r="F10564">
            <v>0</v>
          </cell>
          <cell r="G10564">
            <v>0</v>
          </cell>
        </row>
        <row r="10565">
          <cell r="A10565" t="str">
            <v/>
          </cell>
          <cell r="B10565" t="str">
            <v/>
          </cell>
          <cell r="D10565" t="str">
            <v/>
          </cell>
          <cell r="F10565">
            <v>0</v>
          </cell>
          <cell r="G10565">
            <v>0</v>
          </cell>
        </row>
        <row r="10566">
          <cell r="A10566" t="str">
            <v/>
          </cell>
          <cell r="B10566" t="str">
            <v/>
          </cell>
          <cell r="D10566" t="str">
            <v/>
          </cell>
          <cell r="F10566">
            <v>0</v>
          </cell>
          <cell r="G10566">
            <v>0</v>
          </cell>
        </row>
        <row r="10567">
          <cell r="A10567" t="str">
            <v/>
          </cell>
          <cell r="B10567" t="str">
            <v/>
          </cell>
          <cell r="D10567" t="str">
            <v/>
          </cell>
          <cell r="F10567">
            <v>0</v>
          </cell>
          <cell r="G10567">
            <v>0</v>
          </cell>
        </row>
        <row r="10568">
          <cell r="A10568" t="str">
            <v/>
          </cell>
          <cell r="B10568" t="str">
            <v/>
          </cell>
          <cell r="D10568" t="str">
            <v/>
          </cell>
          <cell r="F10568">
            <v>0</v>
          </cell>
          <cell r="G10568">
            <v>0</v>
          </cell>
        </row>
        <row r="10569">
          <cell r="A10569" t="str">
            <v/>
          </cell>
          <cell r="B10569" t="str">
            <v/>
          </cell>
          <cell r="D10569" t="str">
            <v/>
          </cell>
          <cell r="F10569">
            <v>0</v>
          </cell>
          <cell r="G10569">
            <v>0</v>
          </cell>
        </row>
        <row r="10570">
          <cell r="A10570" t="str">
            <v/>
          </cell>
          <cell r="B10570" t="str">
            <v/>
          </cell>
          <cell r="D10570" t="str">
            <v/>
          </cell>
          <cell r="F10570">
            <v>0</v>
          </cell>
          <cell r="G10570">
            <v>0</v>
          </cell>
        </row>
        <row r="10571">
          <cell r="A10571" t="str">
            <v/>
          </cell>
          <cell r="B10571" t="str">
            <v/>
          </cell>
          <cell r="D10571" t="str">
            <v/>
          </cell>
          <cell r="F10571">
            <v>0</v>
          </cell>
          <cell r="G10571">
            <v>0</v>
          </cell>
        </row>
        <row r="10572">
          <cell r="A10572" t="str">
            <v/>
          </cell>
          <cell r="B10572" t="str">
            <v/>
          </cell>
          <cell r="D10572" t="str">
            <v/>
          </cell>
          <cell r="F10572">
            <v>0</v>
          </cell>
          <cell r="G10572">
            <v>0</v>
          </cell>
        </row>
        <row r="10573">
          <cell r="A10573" t="str">
            <v/>
          </cell>
          <cell r="B10573" t="str">
            <v/>
          </cell>
          <cell r="D10573" t="str">
            <v/>
          </cell>
          <cell r="F10573">
            <v>0</v>
          </cell>
          <cell r="G10573">
            <v>0</v>
          </cell>
        </row>
        <row r="10574">
          <cell r="A10574" t="str">
            <v/>
          </cell>
          <cell r="B10574" t="str">
            <v/>
          </cell>
          <cell r="D10574" t="str">
            <v/>
          </cell>
          <cell r="F10574">
            <v>0</v>
          </cell>
          <cell r="G10574">
            <v>0</v>
          </cell>
        </row>
        <row r="10575">
          <cell r="A10575" t="str">
            <v/>
          </cell>
          <cell r="B10575" t="str">
            <v/>
          </cell>
          <cell r="D10575" t="str">
            <v/>
          </cell>
          <cell r="F10575">
            <v>0</v>
          </cell>
          <cell r="G10575">
            <v>0</v>
          </cell>
        </row>
        <row r="10576">
          <cell r="F10576" t="str">
            <v>Total A</v>
          </cell>
          <cell r="G10576">
            <v>0</v>
          </cell>
        </row>
        <row r="10577">
          <cell r="C10577" t="str">
            <v>B - MANO DE OBRA</v>
          </cell>
        </row>
        <row r="10578">
          <cell r="A10578" t="str">
            <v/>
          </cell>
          <cell r="B10578" t="str">
            <v/>
          </cell>
          <cell r="D10578" t="str">
            <v/>
          </cell>
          <cell r="F10578">
            <v>0</v>
          </cell>
          <cell r="G10578">
            <v>0</v>
          </cell>
        </row>
        <row r="10579">
          <cell r="A10579" t="str">
            <v/>
          </cell>
          <cell r="B10579" t="str">
            <v/>
          </cell>
          <cell r="D10579" t="str">
            <v/>
          </cell>
          <cell r="F10579">
            <v>0</v>
          </cell>
          <cell r="G10579">
            <v>0</v>
          </cell>
        </row>
        <row r="10580">
          <cell r="A10580" t="str">
            <v/>
          </cell>
          <cell r="B10580" t="str">
            <v/>
          </cell>
          <cell r="D10580" t="str">
            <v/>
          </cell>
          <cell r="F10580">
            <v>0</v>
          </cell>
          <cell r="G10580">
            <v>0</v>
          </cell>
        </row>
        <row r="10581">
          <cell r="A10581" t="str">
            <v/>
          </cell>
          <cell r="B10581" t="str">
            <v/>
          </cell>
          <cell r="D10581" t="str">
            <v/>
          </cell>
          <cell r="F10581">
            <v>0</v>
          </cell>
          <cell r="G10581">
            <v>0</v>
          </cell>
        </row>
        <row r="10582">
          <cell r="A10582" t="str">
            <v/>
          </cell>
          <cell r="B10582" t="str">
            <v/>
          </cell>
          <cell r="D10582" t="str">
            <v/>
          </cell>
          <cell r="F10582">
            <v>0</v>
          </cell>
          <cell r="G10582">
            <v>0</v>
          </cell>
        </row>
        <row r="10583">
          <cell r="A10583" t="str">
            <v/>
          </cell>
          <cell r="B10583" t="str">
            <v/>
          </cell>
          <cell r="D10583" t="str">
            <v/>
          </cell>
          <cell r="F10583">
            <v>0</v>
          </cell>
          <cell r="G10583">
            <v>0</v>
          </cell>
        </row>
        <row r="10584">
          <cell r="A10584" t="str">
            <v/>
          </cell>
          <cell r="B10584" t="str">
            <v/>
          </cell>
          <cell r="D10584" t="str">
            <v/>
          </cell>
          <cell r="F10584">
            <v>0</v>
          </cell>
          <cell r="G10584">
            <v>0</v>
          </cell>
        </row>
        <row r="10585">
          <cell r="A10585" t="str">
            <v/>
          </cell>
          <cell r="B10585" t="str">
            <v/>
          </cell>
          <cell r="D10585" t="str">
            <v/>
          </cell>
          <cell r="F10585">
            <v>0</v>
          </cell>
          <cell r="G10585">
            <v>0</v>
          </cell>
        </row>
        <row r="10586">
          <cell r="F10586" t="str">
            <v>Total B</v>
          </cell>
          <cell r="G10586">
            <v>0</v>
          </cell>
        </row>
        <row r="10587">
          <cell r="C10587" t="str">
            <v>C - EQUIPOS</v>
          </cell>
        </row>
        <row r="10588">
          <cell r="A10588" t="str">
            <v/>
          </cell>
          <cell r="B10588" t="str">
            <v/>
          </cell>
          <cell r="D10588" t="str">
            <v/>
          </cell>
          <cell r="F10588">
            <v>0</v>
          </cell>
          <cell r="G10588">
            <v>0</v>
          </cell>
        </row>
        <row r="10589">
          <cell r="A10589" t="str">
            <v/>
          </cell>
          <cell r="B10589" t="str">
            <v/>
          </cell>
          <cell r="D10589" t="str">
            <v/>
          </cell>
          <cell r="F10589">
            <v>0</v>
          </cell>
          <cell r="G10589">
            <v>0</v>
          </cell>
        </row>
        <row r="10590">
          <cell r="A10590" t="str">
            <v/>
          </cell>
          <cell r="B10590" t="str">
            <v/>
          </cell>
          <cell r="D10590" t="str">
            <v/>
          </cell>
          <cell r="F10590">
            <v>0</v>
          </cell>
          <cell r="G10590">
            <v>0</v>
          </cell>
        </row>
        <row r="10591">
          <cell r="A10591" t="str">
            <v/>
          </cell>
          <cell r="B10591" t="str">
            <v/>
          </cell>
          <cell r="D10591" t="str">
            <v/>
          </cell>
          <cell r="F10591">
            <v>0</v>
          </cell>
          <cell r="G10591">
            <v>0</v>
          </cell>
        </row>
        <row r="10592">
          <cell r="A10592" t="str">
            <v/>
          </cell>
          <cell r="B10592" t="str">
            <v/>
          </cell>
          <cell r="D10592" t="str">
            <v/>
          </cell>
          <cell r="F10592">
            <v>0</v>
          </cell>
          <cell r="G10592">
            <v>0</v>
          </cell>
        </row>
        <row r="10593">
          <cell r="A10593" t="str">
            <v/>
          </cell>
          <cell r="B10593" t="str">
            <v/>
          </cell>
          <cell r="D10593" t="str">
            <v/>
          </cell>
          <cell r="F10593">
            <v>0</v>
          </cell>
          <cell r="G10593">
            <v>0</v>
          </cell>
        </row>
        <row r="10594">
          <cell r="A10594" t="str">
            <v/>
          </cell>
          <cell r="B10594" t="str">
            <v/>
          </cell>
          <cell r="D10594" t="str">
            <v/>
          </cell>
          <cell r="F10594">
            <v>0</v>
          </cell>
          <cell r="G10594">
            <v>0</v>
          </cell>
        </row>
        <row r="10595">
          <cell r="A10595" t="str">
            <v/>
          </cell>
          <cell r="B10595" t="str">
            <v/>
          </cell>
          <cell r="D10595" t="str">
            <v/>
          </cell>
          <cell r="F10595">
            <v>0</v>
          </cell>
          <cell r="G10595">
            <v>0</v>
          </cell>
        </row>
        <row r="10596">
          <cell r="A10596" t="str">
            <v/>
          </cell>
          <cell r="B10596" t="str">
            <v/>
          </cell>
          <cell r="D10596" t="str">
            <v/>
          </cell>
          <cell r="F10596">
            <v>0</v>
          </cell>
          <cell r="G10596">
            <v>0</v>
          </cell>
        </row>
        <row r="10597">
          <cell r="F10597" t="str">
            <v>Total C</v>
          </cell>
          <cell r="G10597">
            <v>0</v>
          </cell>
        </row>
        <row r="10599">
          <cell r="A10599" t="str">
            <v/>
          </cell>
          <cell r="B10599" t="str">
            <v/>
          </cell>
          <cell r="D10599" t="str">
            <v>Costo  Neto</v>
          </cell>
          <cell r="F10599" t="str">
            <v>Total D=A+B+C</v>
          </cell>
          <cell r="G10599">
            <v>0</v>
          </cell>
        </row>
        <row r="10601">
          <cell r="A10601" t="str">
            <v>ANALISIS DE PRECIOS</v>
          </cell>
        </row>
        <row r="10602">
          <cell r="A10602" t="str">
            <v>COMITENTE:</v>
          </cell>
          <cell r="B10602" t="str">
            <v>DIRECCIÓN DE INFRAESTRUCTURA ESCOLAR</v>
          </cell>
        </row>
        <row r="10603">
          <cell r="A10603" t="str">
            <v>CONTRATISTA:</v>
          </cell>
          <cell r="B10603">
            <v>0</v>
          </cell>
        </row>
        <row r="10604">
          <cell r="A10604" t="str">
            <v>OBRA:</v>
          </cell>
          <cell r="B10604" t="str">
            <v>ESCUELA 24 DE SEPTIEMBRE</v>
          </cell>
          <cell r="F10604" t="str">
            <v>PRECIOS A:</v>
          </cell>
          <cell r="G10604">
            <v>0</v>
          </cell>
        </row>
        <row r="10605">
          <cell r="A10605" t="str">
            <v>UBICACIÓN:</v>
          </cell>
          <cell r="B10605" t="str">
            <v>DEPARTAMENTO JACHAL</v>
          </cell>
        </row>
        <row r="10606">
          <cell r="A10606" t="str">
            <v>RUBRO:</v>
          </cell>
          <cell r="B10606" t="str">
            <v/>
          </cell>
          <cell r="C10606" t="str">
            <v/>
          </cell>
        </row>
        <row r="10607">
          <cell r="A10607" t="str">
            <v>ITEM:</v>
          </cell>
          <cell r="B10607" t="str">
            <v/>
          </cell>
          <cell r="C10607" t="str">
            <v/>
          </cell>
          <cell r="F10607" t="str">
            <v>UNIDAD:</v>
          </cell>
          <cell r="G10607" t="str">
            <v/>
          </cell>
        </row>
        <row r="10609">
          <cell r="A10609" t="str">
            <v>DATOS REDETERMINACION</v>
          </cell>
          <cell r="C10609" t="str">
            <v>DESIGNACION</v>
          </cell>
          <cell r="D10609" t="str">
            <v>U</v>
          </cell>
          <cell r="E10609" t="str">
            <v>Cantidad</v>
          </cell>
          <cell r="F10609" t="str">
            <v>$ Unitarios</v>
          </cell>
          <cell r="G10609" t="str">
            <v>$ Parcial</v>
          </cell>
        </row>
        <row r="10610">
          <cell r="A10610" t="str">
            <v>CÓDIGO</v>
          </cell>
          <cell r="B10610" t="str">
            <v>DESCRIPCIÓN</v>
          </cell>
        </row>
        <row r="10611">
          <cell r="C10611" t="str">
            <v>A - MATERIALES</v>
          </cell>
        </row>
        <row r="10612">
          <cell r="A10612" t="str">
            <v/>
          </cell>
          <cell r="B10612" t="str">
            <v/>
          </cell>
          <cell r="D10612" t="str">
            <v/>
          </cell>
          <cell r="F10612">
            <v>0</v>
          </cell>
          <cell r="G10612">
            <v>0</v>
          </cell>
        </row>
        <row r="10613">
          <cell r="A10613" t="str">
            <v/>
          </cell>
          <cell r="B10613" t="str">
            <v/>
          </cell>
          <cell r="D10613" t="str">
            <v/>
          </cell>
          <cell r="F10613">
            <v>0</v>
          </cell>
          <cell r="G10613">
            <v>0</v>
          </cell>
        </row>
        <row r="10614">
          <cell r="A10614" t="str">
            <v/>
          </cell>
          <cell r="B10614" t="str">
            <v/>
          </cell>
          <cell r="D10614" t="str">
            <v/>
          </cell>
          <cell r="F10614">
            <v>0</v>
          </cell>
          <cell r="G10614">
            <v>0</v>
          </cell>
        </row>
        <row r="10615">
          <cell r="A10615" t="str">
            <v/>
          </cell>
          <cell r="B10615" t="str">
            <v/>
          </cell>
          <cell r="D10615" t="str">
            <v/>
          </cell>
          <cell r="F10615">
            <v>0</v>
          </cell>
          <cell r="G10615">
            <v>0</v>
          </cell>
        </row>
        <row r="10616">
          <cell r="A10616" t="str">
            <v/>
          </cell>
          <cell r="B10616" t="str">
            <v/>
          </cell>
          <cell r="D10616" t="str">
            <v/>
          </cell>
          <cell r="F10616">
            <v>0</v>
          </cell>
          <cell r="G10616">
            <v>0</v>
          </cell>
        </row>
        <row r="10617">
          <cell r="A10617" t="str">
            <v/>
          </cell>
          <cell r="B10617" t="str">
            <v/>
          </cell>
          <cell r="D10617" t="str">
            <v/>
          </cell>
          <cell r="F10617">
            <v>0</v>
          </cell>
          <cell r="G10617">
            <v>0</v>
          </cell>
        </row>
        <row r="10618">
          <cell r="A10618" t="str">
            <v/>
          </cell>
          <cell r="B10618" t="str">
            <v/>
          </cell>
          <cell r="D10618" t="str">
            <v/>
          </cell>
          <cell r="F10618">
            <v>0</v>
          </cell>
          <cell r="G10618">
            <v>0</v>
          </cell>
        </row>
        <row r="10619">
          <cell r="A10619" t="str">
            <v/>
          </cell>
          <cell r="B10619" t="str">
            <v/>
          </cell>
          <cell r="D10619" t="str">
            <v/>
          </cell>
          <cell r="F10619">
            <v>0</v>
          </cell>
          <cell r="G10619">
            <v>0</v>
          </cell>
        </row>
        <row r="10620">
          <cell r="A10620" t="str">
            <v/>
          </cell>
          <cell r="B10620" t="str">
            <v/>
          </cell>
          <cell r="D10620" t="str">
            <v/>
          </cell>
          <cell r="F10620">
            <v>0</v>
          </cell>
          <cell r="G10620">
            <v>0</v>
          </cell>
        </row>
        <row r="10621">
          <cell r="A10621" t="str">
            <v/>
          </cell>
          <cell r="B10621" t="str">
            <v/>
          </cell>
          <cell r="D10621" t="str">
            <v/>
          </cell>
          <cell r="F10621">
            <v>0</v>
          </cell>
          <cell r="G10621">
            <v>0</v>
          </cell>
        </row>
        <row r="10622">
          <cell r="A10622" t="str">
            <v/>
          </cell>
          <cell r="B10622" t="str">
            <v/>
          </cell>
          <cell r="D10622" t="str">
            <v/>
          </cell>
          <cell r="F10622">
            <v>0</v>
          </cell>
          <cell r="G10622">
            <v>0</v>
          </cell>
        </row>
        <row r="10623">
          <cell r="A10623" t="str">
            <v/>
          </cell>
          <cell r="B10623" t="str">
            <v/>
          </cell>
          <cell r="D10623" t="str">
            <v/>
          </cell>
          <cell r="F10623">
            <v>0</v>
          </cell>
          <cell r="G10623">
            <v>0</v>
          </cell>
        </row>
        <row r="10624">
          <cell r="A10624" t="str">
            <v/>
          </cell>
          <cell r="B10624" t="str">
            <v/>
          </cell>
          <cell r="D10624" t="str">
            <v/>
          </cell>
          <cell r="F10624">
            <v>0</v>
          </cell>
          <cell r="G10624">
            <v>0</v>
          </cell>
        </row>
        <row r="10625">
          <cell r="A10625" t="str">
            <v/>
          </cell>
          <cell r="B10625" t="str">
            <v/>
          </cell>
          <cell r="D10625" t="str">
            <v/>
          </cell>
          <cell r="F10625">
            <v>0</v>
          </cell>
          <cell r="G10625">
            <v>0</v>
          </cell>
        </row>
        <row r="10626">
          <cell r="F10626" t="str">
            <v>Total A</v>
          </cell>
          <cell r="G10626">
            <v>0</v>
          </cell>
        </row>
        <row r="10627">
          <cell r="C10627" t="str">
            <v>B - MANO DE OBRA</v>
          </cell>
        </row>
        <row r="10628">
          <cell r="A10628" t="str">
            <v/>
          </cell>
          <cell r="B10628" t="str">
            <v/>
          </cell>
          <cell r="D10628" t="str">
            <v/>
          </cell>
          <cell r="F10628">
            <v>0</v>
          </cell>
          <cell r="G10628">
            <v>0</v>
          </cell>
        </row>
        <row r="10629">
          <cell r="A10629" t="str">
            <v/>
          </cell>
          <cell r="B10629" t="str">
            <v/>
          </cell>
          <cell r="D10629" t="str">
            <v/>
          </cell>
          <cell r="F10629">
            <v>0</v>
          </cell>
          <cell r="G10629">
            <v>0</v>
          </cell>
        </row>
        <row r="10630">
          <cell r="A10630" t="str">
            <v/>
          </cell>
          <cell r="B10630" t="str">
            <v/>
          </cell>
          <cell r="D10630" t="str">
            <v/>
          </cell>
          <cell r="F10630">
            <v>0</v>
          </cell>
          <cell r="G10630">
            <v>0</v>
          </cell>
        </row>
        <row r="10631">
          <cell r="A10631" t="str">
            <v/>
          </cell>
          <cell r="B10631" t="str">
            <v/>
          </cell>
          <cell r="D10631" t="str">
            <v/>
          </cell>
          <cell r="F10631">
            <v>0</v>
          </cell>
          <cell r="G10631">
            <v>0</v>
          </cell>
        </row>
        <row r="10632">
          <cell r="A10632" t="str">
            <v/>
          </cell>
          <cell r="B10632" t="str">
            <v/>
          </cell>
          <cell r="D10632" t="str">
            <v/>
          </cell>
          <cell r="F10632">
            <v>0</v>
          </cell>
          <cell r="G10632">
            <v>0</v>
          </cell>
        </row>
        <row r="10633">
          <cell r="A10633" t="str">
            <v/>
          </cell>
          <cell r="B10633" t="str">
            <v/>
          </cell>
          <cell r="D10633" t="str">
            <v/>
          </cell>
          <cell r="F10633">
            <v>0</v>
          </cell>
          <cell r="G10633">
            <v>0</v>
          </cell>
        </row>
        <row r="10634">
          <cell r="A10634" t="str">
            <v/>
          </cell>
          <cell r="B10634" t="str">
            <v/>
          </cell>
          <cell r="D10634" t="str">
            <v/>
          </cell>
          <cell r="F10634">
            <v>0</v>
          </cell>
          <cell r="G10634">
            <v>0</v>
          </cell>
        </row>
        <row r="10635">
          <cell r="A10635" t="str">
            <v/>
          </cell>
          <cell r="B10635" t="str">
            <v/>
          </cell>
          <cell r="D10635" t="str">
            <v/>
          </cell>
          <cell r="F10635">
            <v>0</v>
          </cell>
          <cell r="G10635">
            <v>0</v>
          </cell>
        </row>
        <row r="10636">
          <cell r="F10636" t="str">
            <v>Total B</v>
          </cell>
          <cell r="G10636">
            <v>0</v>
          </cell>
        </row>
        <row r="10637">
          <cell r="C10637" t="str">
            <v>C - EQUIPOS</v>
          </cell>
        </row>
        <row r="10638">
          <cell r="A10638" t="str">
            <v/>
          </cell>
          <cell r="B10638" t="str">
            <v/>
          </cell>
          <cell r="D10638" t="str">
            <v/>
          </cell>
          <cell r="F10638">
            <v>0</v>
          </cell>
          <cell r="G10638">
            <v>0</v>
          </cell>
        </row>
        <row r="10639">
          <cell r="A10639" t="str">
            <v/>
          </cell>
          <cell r="B10639" t="str">
            <v/>
          </cell>
          <cell r="D10639" t="str">
            <v/>
          </cell>
          <cell r="F10639">
            <v>0</v>
          </cell>
          <cell r="G10639">
            <v>0</v>
          </cell>
        </row>
        <row r="10640">
          <cell r="A10640" t="str">
            <v/>
          </cell>
          <cell r="B10640" t="str">
            <v/>
          </cell>
          <cell r="D10640" t="str">
            <v/>
          </cell>
          <cell r="F10640">
            <v>0</v>
          </cell>
          <cell r="G10640">
            <v>0</v>
          </cell>
        </row>
        <row r="10641">
          <cell r="A10641" t="str">
            <v/>
          </cell>
          <cell r="B10641" t="str">
            <v/>
          </cell>
          <cell r="D10641" t="str">
            <v/>
          </cell>
          <cell r="F10641">
            <v>0</v>
          </cell>
          <cell r="G10641">
            <v>0</v>
          </cell>
        </row>
        <row r="10642">
          <cell r="A10642" t="str">
            <v/>
          </cell>
          <cell r="B10642" t="str">
            <v/>
          </cell>
          <cell r="D10642" t="str">
            <v/>
          </cell>
          <cell r="F10642">
            <v>0</v>
          </cell>
          <cell r="G10642">
            <v>0</v>
          </cell>
        </row>
        <row r="10643">
          <cell r="A10643" t="str">
            <v/>
          </cell>
          <cell r="B10643" t="str">
            <v/>
          </cell>
          <cell r="D10643" t="str">
            <v/>
          </cell>
          <cell r="F10643">
            <v>0</v>
          </cell>
          <cell r="G10643">
            <v>0</v>
          </cell>
        </row>
        <row r="10644">
          <cell r="A10644" t="str">
            <v/>
          </cell>
          <cell r="B10644" t="str">
            <v/>
          </cell>
          <cell r="D10644" t="str">
            <v/>
          </cell>
          <cell r="F10644">
            <v>0</v>
          </cell>
          <cell r="G10644">
            <v>0</v>
          </cell>
        </row>
        <row r="10645">
          <cell r="A10645" t="str">
            <v/>
          </cell>
          <cell r="B10645" t="str">
            <v/>
          </cell>
          <cell r="D10645" t="str">
            <v/>
          </cell>
          <cell r="F10645">
            <v>0</v>
          </cell>
          <cell r="G10645">
            <v>0</v>
          </cell>
        </row>
        <row r="10646">
          <cell r="A10646" t="str">
            <v/>
          </cell>
          <cell r="B10646" t="str">
            <v/>
          </cell>
          <cell r="D10646" t="str">
            <v/>
          </cell>
          <cell r="F10646">
            <v>0</v>
          </cell>
          <cell r="G10646">
            <v>0</v>
          </cell>
        </row>
        <row r="10647">
          <cell r="F10647" t="str">
            <v>Total C</v>
          </cell>
          <cell r="G10647">
            <v>0</v>
          </cell>
        </row>
        <row r="10649">
          <cell r="A10649" t="str">
            <v/>
          </cell>
          <cell r="B10649" t="str">
            <v/>
          </cell>
          <cell r="D10649" t="str">
            <v>Costo  Neto</v>
          </cell>
          <cell r="F10649" t="str">
            <v>Total D=A+B+C</v>
          </cell>
          <cell r="G10649">
            <v>0</v>
          </cell>
        </row>
        <row r="10651">
          <cell r="A10651" t="str">
            <v>ANALISIS DE PRECIOS</v>
          </cell>
        </row>
        <row r="10652">
          <cell r="A10652" t="str">
            <v>COMITENTE:</v>
          </cell>
          <cell r="B10652" t="str">
            <v>DIRECCIÓN DE INFRAESTRUCTURA ESCOLAR</v>
          </cell>
        </row>
        <row r="10653">
          <cell r="A10653" t="str">
            <v>CONTRATISTA:</v>
          </cell>
          <cell r="B10653">
            <v>0</v>
          </cell>
        </row>
        <row r="10654">
          <cell r="A10654" t="str">
            <v>OBRA:</v>
          </cell>
          <cell r="B10654" t="str">
            <v>ESCUELA 24 DE SEPTIEMBRE</v>
          </cell>
          <cell r="F10654" t="str">
            <v>PRECIOS A:</v>
          </cell>
          <cell r="G10654">
            <v>0</v>
          </cell>
        </row>
        <row r="10655">
          <cell r="A10655" t="str">
            <v>UBICACIÓN:</v>
          </cell>
          <cell r="B10655" t="str">
            <v>DEPARTAMENTO JACHAL</v>
          </cell>
        </row>
        <row r="10656">
          <cell r="A10656" t="str">
            <v>RUBRO:</v>
          </cell>
          <cell r="B10656" t="str">
            <v/>
          </cell>
          <cell r="C10656" t="str">
            <v/>
          </cell>
        </row>
        <row r="10657">
          <cell r="A10657" t="str">
            <v>ITEM:</v>
          </cell>
          <cell r="B10657" t="str">
            <v/>
          </cell>
          <cell r="C10657" t="str">
            <v/>
          </cell>
          <cell r="F10657" t="str">
            <v>UNIDAD:</v>
          </cell>
          <cell r="G10657" t="str">
            <v/>
          </cell>
        </row>
        <row r="10659">
          <cell r="A10659" t="str">
            <v>DATOS REDETERMINACION</v>
          </cell>
          <cell r="C10659" t="str">
            <v>DESIGNACION</v>
          </cell>
          <cell r="D10659" t="str">
            <v>U</v>
          </cell>
          <cell r="E10659" t="str">
            <v>Cantidad</v>
          </cell>
          <cell r="F10659" t="str">
            <v>$ Unitarios</v>
          </cell>
          <cell r="G10659" t="str">
            <v>$ Parcial</v>
          </cell>
        </row>
        <row r="10660">
          <cell r="A10660" t="str">
            <v>CÓDIGO</v>
          </cell>
          <cell r="B10660" t="str">
            <v>DESCRIPCIÓN</v>
          </cell>
        </row>
        <row r="10661">
          <cell r="C10661" t="str">
            <v>A - MATERIALES</v>
          </cell>
        </row>
        <row r="10662">
          <cell r="A10662" t="str">
            <v/>
          </cell>
          <cell r="B10662" t="str">
            <v/>
          </cell>
          <cell r="D10662" t="str">
            <v/>
          </cell>
          <cell r="F10662">
            <v>0</v>
          </cell>
          <cell r="G10662">
            <v>0</v>
          </cell>
        </row>
        <row r="10663">
          <cell r="A10663" t="str">
            <v/>
          </cell>
          <cell r="B10663" t="str">
            <v/>
          </cell>
          <cell r="D10663" t="str">
            <v/>
          </cell>
          <cell r="F10663">
            <v>0</v>
          </cell>
          <cell r="G10663">
            <v>0</v>
          </cell>
        </row>
        <row r="10664">
          <cell r="A10664" t="str">
            <v/>
          </cell>
          <cell r="B10664" t="str">
            <v/>
          </cell>
          <cell r="D10664" t="str">
            <v/>
          </cell>
          <cell r="F10664">
            <v>0</v>
          </cell>
          <cell r="G10664">
            <v>0</v>
          </cell>
        </row>
        <row r="10665">
          <cell r="A10665" t="str">
            <v/>
          </cell>
          <cell r="B10665" t="str">
            <v/>
          </cell>
          <cell r="D10665" t="str">
            <v/>
          </cell>
          <cell r="F10665">
            <v>0</v>
          </cell>
          <cell r="G10665">
            <v>0</v>
          </cell>
        </row>
        <row r="10666">
          <cell r="A10666" t="str">
            <v/>
          </cell>
          <cell r="B10666" t="str">
            <v/>
          </cell>
          <cell r="D10666" t="str">
            <v/>
          </cell>
          <cell r="F10666">
            <v>0</v>
          </cell>
          <cell r="G10666">
            <v>0</v>
          </cell>
        </row>
        <row r="10667">
          <cell r="A10667" t="str">
            <v/>
          </cell>
          <cell r="B10667" t="str">
            <v/>
          </cell>
          <cell r="D10667" t="str">
            <v/>
          </cell>
          <cell r="F10667">
            <v>0</v>
          </cell>
          <cell r="G10667">
            <v>0</v>
          </cell>
        </row>
        <row r="10668">
          <cell r="A10668" t="str">
            <v/>
          </cell>
          <cell r="B10668" t="str">
            <v/>
          </cell>
          <cell r="D10668" t="str">
            <v/>
          </cell>
          <cell r="F10668">
            <v>0</v>
          </cell>
          <cell r="G10668">
            <v>0</v>
          </cell>
        </row>
        <row r="10669">
          <cell r="A10669" t="str">
            <v/>
          </cell>
          <cell r="B10669" t="str">
            <v/>
          </cell>
          <cell r="D10669" t="str">
            <v/>
          </cell>
          <cell r="F10669">
            <v>0</v>
          </cell>
          <cell r="G10669">
            <v>0</v>
          </cell>
        </row>
        <row r="10670">
          <cell r="A10670" t="str">
            <v/>
          </cell>
          <cell r="B10670" t="str">
            <v/>
          </cell>
          <cell r="D10670" t="str">
            <v/>
          </cell>
          <cell r="F10670">
            <v>0</v>
          </cell>
          <cell r="G10670">
            <v>0</v>
          </cell>
        </row>
        <row r="10671">
          <cell r="A10671" t="str">
            <v/>
          </cell>
          <cell r="B10671" t="str">
            <v/>
          </cell>
          <cell r="D10671" t="str">
            <v/>
          </cell>
          <cell r="F10671">
            <v>0</v>
          </cell>
          <cell r="G10671">
            <v>0</v>
          </cell>
        </row>
        <row r="10672">
          <cell r="A10672" t="str">
            <v/>
          </cell>
          <cell r="B10672" t="str">
            <v/>
          </cell>
          <cell r="D10672" t="str">
            <v/>
          </cell>
          <cell r="F10672">
            <v>0</v>
          </cell>
          <cell r="G10672">
            <v>0</v>
          </cell>
        </row>
        <row r="10673">
          <cell r="A10673" t="str">
            <v/>
          </cell>
          <cell r="B10673" t="str">
            <v/>
          </cell>
          <cell r="D10673" t="str">
            <v/>
          </cell>
          <cell r="F10673">
            <v>0</v>
          </cell>
          <cell r="G10673">
            <v>0</v>
          </cell>
        </row>
        <row r="10674">
          <cell r="A10674" t="str">
            <v/>
          </cell>
          <cell r="B10674" t="str">
            <v/>
          </cell>
          <cell r="D10674" t="str">
            <v/>
          </cell>
          <cell r="F10674">
            <v>0</v>
          </cell>
          <cell r="G10674">
            <v>0</v>
          </cell>
        </row>
        <row r="10675">
          <cell r="A10675" t="str">
            <v/>
          </cell>
          <cell r="B10675" t="str">
            <v/>
          </cell>
          <cell r="D10675" t="str">
            <v/>
          </cell>
          <cell r="F10675">
            <v>0</v>
          </cell>
          <cell r="G10675">
            <v>0</v>
          </cell>
        </row>
        <row r="10676">
          <cell r="F10676" t="str">
            <v>Total A</v>
          </cell>
          <cell r="G10676">
            <v>0</v>
          </cell>
        </row>
        <row r="10677">
          <cell r="C10677" t="str">
            <v>B - MANO DE OBRA</v>
          </cell>
        </row>
        <row r="10678">
          <cell r="A10678" t="str">
            <v/>
          </cell>
          <cell r="B10678" t="str">
            <v/>
          </cell>
          <cell r="D10678" t="str">
            <v/>
          </cell>
          <cell r="F10678">
            <v>0</v>
          </cell>
          <cell r="G10678">
            <v>0</v>
          </cell>
        </row>
        <row r="10679">
          <cell r="A10679" t="str">
            <v/>
          </cell>
          <cell r="B10679" t="str">
            <v/>
          </cell>
          <cell r="D10679" t="str">
            <v/>
          </cell>
          <cell r="F10679">
            <v>0</v>
          </cell>
          <cell r="G10679">
            <v>0</v>
          </cell>
        </row>
        <row r="10680">
          <cell r="A10680" t="str">
            <v/>
          </cell>
          <cell r="B10680" t="str">
            <v/>
          </cell>
          <cell r="D10680" t="str">
            <v/>
          </cell>
          <cell r="F10680">
            <v>0</v>
          </cell>
          <cell r="G10680">
            <v>0</v>
          </cell>
        </row>
        <row r="10681">
          <cell r="A10681" t="str">
            <v/>
          </cell>
          <cell r="B10681" t="str">
            <v/>
          </cell>
          <cell r="D10681" t="str">
            <v/>
          </cell>
          <cell r="F10681">
            <v>0</v>
          </cell>
          <cell r="G10681">
            <v>0</v>
          </cell>
        </row>
        <row r="10682">
          <cell r="A10682" t="str">
            <v/>
          </cell>
          <cell r="B10682" t="str">
            <v/>
          </cell>
          <cell r="D10682" t="str">
            <v/>
          </cell>
          <cell r="F10682">
            <v>0</v>
          </cell>
          <cell r="G10682">
            <v>0</v>
          </cell>
        </row>
        <row r="10683">
          <cell r="A10683" t="str">
            <v/>
          </cell>
          <cell r="B10683" t="str">
            <v/>
          </cell>
          <cell r="D10683" t="str">
            <v/>
          </cell>
          <cell r="F10683">
            <v>0</v>
          </cell>
          <cell r="G10683">
            <v>0</v>
          </cell>
        </row>
        <row r="10684">
          <cell r="A10684" t="str">
            <v/>
          </cell>
          <cell r="B10684" t="str">
            <v/>
          </cell>
          <cell r="D10684" t="str">
            <v/>
          </cell>
          <cell r="F10684">
            <v>0</v>
          </cell>
          <cell r="G10684">
            <v>0</v>
          </cell>
        </row>
        <row r="10685">
          <cell r="A10685" t="str">
            <v/>
          </cell>
          <cell r="B10685" t="str">
            <v/>
          </cell>
          <cell r="D10685" t="str">
            <v/>
          </cell>
          <cell r="F10685">
            <v>0</v>
          </cell>
          <cell r="G10685">
            <v>0</v>
          </cell>
        </row>
        <row r="10686">
          <cell r="F10686" t="str">
            <v>Total B</v>
          </cell>
          <cell r="G10686">
            <v>0</v>
          </cell>
        </row>
        <row r="10687">
          <cell r="C10687" t="str">
            <v>C - EQUIPOS</v>
          </cell>
        </row>
        <row r="10688">
          <cell r="A10688" t="str">
            <v/>
          </cell>
          <cell r="B10688" t="str">
            <v/>
          </cell>
          <cell r="D10688" t="str">
            <v/>
          </cell>
          <cell r="F10688">
            <v>0</v>
          </cell>
          <cell r="G10688">
            <v>0</v>
          </cell>
        </row>
        <row r="10689">
          <cell r="A10689" t="str">
            <v/>
          </cell>
          <cell r="B10689" t="str">
            <v/>
          </cell>
          <cell r="D10689" t="str">
            <v/>
          </cell>
          <cell r="F10689">
            <v>0</v>
          </cell>
          <cell r="G10689">
            <v>0</v>
          </cell>
        </row>
        <row r="10690">
          <cell r="A10690" t="str">
            <v/>
          </cell>
          <cell r="B10690" t="str">
            <v/>
          </cell>
          <cell r="D10690" t="str">
            <v/>
          </cell>
          <cell r="F10690">
            <v>0</v>
          </cell>
          <cell r="G10690">
            <v>0</v>
          </cell>
        </row>
        <row r="10691">
          <cell r="A10691" t="str">
            <v/>
          </cell>
          <cell r="B10691" t="str">
            <v/>
          </cell>
          <cell r="D10691" t="str">
            <v/>
          </cell>
          <cell r="F10691">
            <v>0</v>
          </cell>
          <cell r="G10691">
            <v>0</v>
          </cell>
        </row>
        <row r="10692">
          <cell r="A10692" t="str">
            <v/>
          </cell>
          <cell r="B10692" t="str">
            <v/>
          </cell>
          <cell r="D10692" t="str">
            <v/>
          </cell>
          <cell r="F10692">
            <v>0</v>
          </cell>
          <cell r="G10692">
            <v>0</v>
          </cell>
        </row>
        <row r="10693">
          <cell r="A10693" t="str">
            <v/>
          </cell>
          <cell r="B10693" t="str">
            <v/>
          </cell>
          <cell r="D10693" t="str">
            <v/>
          </cell>
          <cell r="F10693">
            <v>0</v>
          </cell>
          <cell r="G10693">
            <v>0</v>
          </cell>
        </row>
        <row r="10694">
          <cell r="A10694" t="str">
            <v/>
          </cell>
          <cell r="B10694" t="str">
            <v/>
          </cell>
          <cell r="D10694" t="str">
            <v/>
          </cell>
          <cell r="F10694">
            <v>0</v>
          </cell>
          <cell r="G10694">
            <v>0</v>
          </cell>
        </row>
        <row r="10695">
          <cell r="A10695" t="str">
            <v/>
          </cell>
          <cell r="B10695" t="str">
            <v/>
          </cell>
          <cell r="D10695" t="str">
            <v/>
          </cell>
          <cell r="F10695">
            <v>0</v>
          </cell>
          <cell r="G10695">
            <v>0</v>
          </cell>
        </row>
        <row r="10696">
          <cell r="A10696" t="str">
            <v/>
          </cell>
          <cell r="B10696" t="str">
            <v/>
          </cell>
          <cell r="D10696" t="str">
            <v/>
          </cell>
          <cell r="F10696">
            <v>0</v>
          </cell>
          <cell r="G10696">
            <v>0</v>
          </cell>
        </row>
        <row r="10697">
          <cell r="F10697" t="str">
            <v>Total C</v>
          </cell>
          <cell r="G10697">
            <v>0</v>
          </cell>
        </row>
        <row r="10699">
          <cell r="A10699" t="str">
            <v/>
          </cell>
          <cell r="B10699" t="str">
            <v/>
          </cell>
          <cell r="D10699" t="str">
            <v>Costo  Neto</v>
          </cell>
          <cell r="F10699" t="str">
            <v>Total D=A+B+C</v>
          </cell>
          <cell r="G10699">
            <v>0</v>
          </cell>
        </row>
        <row r="10701">
          <cell r="A10701" t="str">
            <v>ANALISIS DE PRECIOS</v>
          </cell>
        </row>
        <row r="10702">
          <cell r="A10702" t="str">
            <v>COMITENTE:</v>
          </cell>
          <cell r="B10702" t="str">
            <v>DIRECCIÓN DE INFRAESTRUCTURA ESCOLAR</v>
          </cell>
        </row>
        <row r="10703">
          <cell r="A10703" t="str">
            <v>CONTRATISTA:</v>
          </cell>
          <cell r="B10703">
            <v>0</v>
          </cell>
        </row>
        <row r="10704">
          <cell r="A10704" t="str">
            <v>OBRA:</v>
          </cell>
          <cell r="B10704" t="str">
            <v>ESCUELA 24 DE SEPTIEMBRE</v>
          </cell>
          <cell r="F10704" t="str">
            <v>PRECIOS A:</v>
          </cell>
          <cell r="G10704">
            <v>0</v>
          </cell>
        </row>
        <row r="10705">
          <cell r="A10705" t="str">
            <v>UBICACIÓN:</v>
          </cell>
          <cell r="B10705" t="str">
            <v>DEPARTAMENTO JACHAL</v>
          </cell>
        </row>
        <row r="10706">
          <cell r="A10706" t="str">
            <v>RUBRO:</v>
          </cell>
          <cell r="B10706" t="str">
            <v/>
          </cell>
          <cell r="C10706" t="str">
            <v/>
          </cell>
        </row>
        <row r="10707">
          <cell r="A10707" t="str">
            <v>ITEM:</v>
          </cell>
          <cell r="B10707" t="str">
            <v/>
          </cell>
          <cell r="C10707" t="str">
            <v/>
          </cell>
          <cell r="F10707" t="str">
            <v>UNIDAD:</v>
          </cell>
          <cell r="G10707" t="str">
            <v/>
          </cell>
        </row>
        <row r="10709">
          <cell r="A10709" t="str">
            <v>DATOS REDETERMINACION</v>
          </cell>
          <cell r="C10709" t="str">
            <v>DESIGNACION</v>
          </cell>
          <cell r="D10709" t="str">
            <v>U</v>
          </cell>
          <cell r="E10709" t="str">
            <v>Cantidad</v>
          </cell>
          <cell r="F10709" t="str">
            <v>$ Unitarios</v>
          </cell>
          <cell r="G10709" t="str">
            <v>$ Parcial</v>
          </cell>
        </row>
        <row r="10710">
          <cell r="A10710" t="str">
            <v>CÓDIGO</v>
          </cell>
          <cell r="B10710" t="str">
            <v>DESCRIPCIÓN</v>
          </cell>
        </row>
        <row r="10711">
          <cell r="C10711" t="str">
            <v>A - MATERIALES</v>
          </cell>
        </row>
        <row r="10712">
          <cell r="A10712" t="str">
            <v/>
          </cell>
          <cell r="B10712" t="str">
            <v/>
          </cell>
          <cell r="D10712" t="str">
            <v/>
          </cell>
          <cell r="F10712">
            <v>0</v>
          </cell>
          <cell r="G10712">
            <v>0</v>
          </cell>
        </row>
        <row r="10713">
          <cell r="A10713" t="str">
            <v/>
          </cell>
          <cell r="B10713" t="str">
            <v/>
          </cell>
          <cell r="D10713" t="str">
            <v/>
          </cell>
          <cell r="F10713">
            <v>0</v>
          </cell>
          <cell r="G10713">
            <v>0</v>
          </cell>
        </row>
        <row r="10714">
          <cell r="A10714" t="str">
            <v/>
          </cell>
          <cell r="B10714" t="str">
            <v/>
          </cell>
          <cell r="D10714" t="str">
            <v/>
          </cell>
          <cell r="F10714">
            <v>0</v>
          </cell>
          <cell r="G10714">
            <v>0</v>
          </cell>
        </row>
        <row r="10715">
          <cell r="A10715" t="str">
            <v/>
          </cell>
          <cell r="B10715" t="str">
            <v/>
          </cell>
          <cell r="D10715" t="str">
            <v/>
          </cell>
          <cell r="F10715">
            <v>0</v>
          </cell>
          <cell r="G10715">
            <v>0</v>
          </cell>
        </row>
        <row r="10716">
          <cell r="A10716" t="str">
            <v/>
          </cell>
          <cell r="B10716" t="str">
            <v/>
          </cell>
          <cell r="D10716" t="str">
            <v/>
          </cell>
          <cell r="F10716">
            <v>0</v>
          </cell>
          <cell r="G10716">
            <v>0</v>
          </cell>
        </row>
        <row r="10717">
          <cell r="A10717" t="str">
            <v/>
          </cell>
          <cell r="B10717" t="str">
            <v/>
          </cell>
          <cell r="D10717" t="str">
            <v/>
          </cell>
          <cell r="F10717">
            <v>0</v>
          </cell>
          <cell r="G10717">
            <v>0</v>
          </cell>
        </row>
        <row r="10718">
          <cell r="A10718" t="str">
            <v/>
          </cell>
          <cell r="B10718" t="str">
            <v/>
          </cell>
          <cell r="D10718" t="str">
            <v/>
          </cell>
          <cell r="F10718">
            <v>0</v>
          </cell>
          <cell r="G10718">
            <v>0</v>
          </cell>
        </row>
        <row r="10719">
          <cell r="A10719" t="str">
            <v/>
          </cell>
          <cell r="B10719" t="str">
            <v/>
          </cell>
          <cell r="D10719" t="str">
            <v/>
          </cell>
          <cell r="F10719">
            <v>0</v>
          </cell>
          <cell r="G10719">
            <v>0</v>
          </cell>
        </row>
        <row r="10720">
          <cell r="A10720" t="str">
            <v/>
          </cell>
          <cell r="B10720" t="str">
            <v/>
          </cell>
          <cell r="D10720" t="str">
            <v/>
          </cell>
          <cell r="F10720">
            <v>0</v>
          </cell>
          <cell r="G10720">
            <v>0</v>
          </cell>
        </row>
        <row r="10721">
          <cell r="A10721" t="str">
            <v/>
          </cell>
          <cell r="B10721" t="str">
            <v/>
          </cell>
          <cell r="D10721" t="str">
            <v/>
          </cell>
          <cell r="F10721">
            <v>0</v>
          </cell>
          <cell r="G10721">
            <v>0</v>
          </cell>
        </row>
        <row r="10722">
          <cell r="A10722" t="str">
            <v/>
          </cell>
          <cell r="B10722" t="str">
            <v/>
          </cell>
          <cell r="D10722" t="str">
            <v/>
          </cell>
          <cell r="F10722">
            <v>0</v>
          </cell>
          <cell r="G10722">
            <v>0</v>
          </cell>
        </row>
        <row r="10723">
          <cell r="A10723" t="str">
            <v/>
          </cell>
          <cell r="B10723" t="str">
            <v/>
          </cell>
          <cell r="D10723" t="str">
            <v/>
          </cell>
          <cell r="F10723">
            <v>0</v>
          </cell>
          <cell r="G10723">
            <v>0</v>
          </cell>
        </row>
        <row r="10724">
          <cell r="A10724" t="str">
            <v/>
          </cell>
          <cell r="B10724" t="str">
            <v/>
          </cell>
          <cell r="D10724" t="str">
            <v/>
          </cell>
          <cell r="F10724">
            <v>0</v>
          </cell>
          <cell r="G10724">
            <v>0</v>
          </cell>
        </row>
        <row r="10725">
          <cell r="A10725" t="str">
            <v/>
          </cell>
          <cell r="B10725" t="str">
            <v/>
          </cell>
          <cell r="D10725" t="str">
            <v/>
          </cell>
          <cell r="F10725">
            <v>0</v>
          </cell>
          <cell r="G10725">
            <v>0</v>
          </cell>
        </row>
        <row r="10726">
          <cell r="F10726" t="str">
            <v>Total A</v>
          </cell>
          <cell r="G10726">
            <v>0</v>
          </cell>
        </row>
        <row r="10727">
          <cell r="C10727" t="str">
            <v>B - MANO DE OBRA</v>
          </cell>
        </row>
        <row r="10728">
          <cell r="A10728" t="str">
            <v/>
          </cell>
          <cell r="B10728" t="str">
            <v/>
          </cell>
          <cell r="D10728" t="str">
            <v/>
          </cell>
          <cell r="F10728">
            <v>0</v>
          </cell>
          <cell r="G10728">
            <v>0</v>
          </cell>
        </row>
        <row r="10729">
          <cell r="A10729" t="str">
            <v/>
          </cell>
          <cell r="B10729" t="str">
            <v/>
          </cell>
          <cell r="D10729" t="str">
            <v/>
          </cell>
          <cell r="F10729">
            <v>0</v>
          </cell>
          <cell r="G10729">
            <v>0</v>
          </cell>
        </row>
        <row r="10730">
          <cell r="A10730" t="str">
            <v/>
          </cell>
          <cell r="B10730" t="str">
            <v/>
          </cell>
          <cell r="D10730" t="str">
            <v/>
          </cell>
          <cell r="F10730">
            <v>0</v>
          </cell>
          <cell r="G10730">
            <v>0</v>
          </cell>
        </row>
        <row r="10731">
          <cell r="A10731" t="str">
            <v/>
          </cell>
          <cell r="B10731" t="str">
            <v/>
          </cell>
          <cell r="D10731" t="str">
            <v/>
          </cell>
          <cell r="F10731">
            <v>0</v>
          </cell>
          <cell r="G10731">
            <v>0</v>
          </cell>
        </row>
        <row r="10732">
          <cell r="A10732" t="str">
            <v/>
          </cell>
          <cell r="B10732" t="str">
            <v/>
          </cell>
          <cell r="D10732" t="str">
            <v/>
          </cell>
          <cell r="F10732">
            <v>0</v>
          </cell>
          <cell r="G10732">
            <v>0</v>
          </cell>
        </row>
        <row r="10733">
          <cell r="A10733" t="str">
            <v/>
          </cell>
          <cell r="B10733" t="str">
            <v/>
          </cell>
          <cell r="D10733" t="str">
            <v/>
          </cell>
          <cell r="F10733">
            <v>0</v>
          </cell>
          <cell r="G10733">
            <v>0</v>
          </cell>
        </row>
        <row r="10734">
          <cell r="A10734" t="str">
            <v/>
          </cell>
          <cell r="B10734" t="str">
            <v/>
          </cell>
          <cell r="D10734" t="str">
            <v/>
          </cell>
          <cell r="F10734">
            <v>0</v>
          </cell>
          <cell r="G10734">
            <v>0</v>
          </cell>
        </row>
        <row r="10735">
          <cell r="A10735" t="str">
            <v/>
          </cell>
          <cell r="B10735" t="str">
            <v/>
          </cell>
          <cell r="D10735" t="str">
            <v/>
          </cell>
          <cell r="F10735">
            <v>0</v>
          </cell>
          <cell r="G10735">
            <v>0</v>
          </cell>
        </row>
        <row r="10736">
          <cell r="F10736" t="str">
            <v>Total B</v>
          </cell>
          <cell r="G10736">
            <v>0</v>
          </cell>
        </row>
        <row r="10737">
          <cell r="C10737" t="str">
            <v>C - EQUIPOS</v>
          </cell>
        </row>
        <row r="10738">
          <cell r="A10738" t="str">
            <v/>
          </cell>
          <cell r="B10738" t="str">
            <v/>
          </cell>
          <cell r="D10738" t="str">
            <v/>
          </cell>
          <cell r="F10738">
            <v>0</v>
          </cell>
          <cell r="G10738">
            <v>0</v>
          </cell>
        </row>
        <row r="10739">
          <cell r="A10739" t="str">
            <v/>
          </cell>
          <cell r="B10739" t="str">
            <v/>
          </cell>
          <cell r="D10739" t="str">
            <v/>
          </cell>
          <cell r="F10739">
            <v>0</v>
          </cell>
          <cell r="G10739">
            <v>0</v>
          </cell>
        </row>
        <row r="10740">
          <cell r="A10740" t="str">
            <v/>
          </cell>
          <cell r="B10740" t="str">
            <v/>
          </cell>
          <cell r="D10740" t="str">
            <v/>
          </cell>
          <cell r="F10740">
            <v>0</v>
          </cell>
          <cell r="G10740">
            <v>0</v>
          </cell>
        </row>
        <row r="10741">
          <cell r="A10741" t="str">
            <v/>
          </cell>
          <cell r="B10741" t="str">
            <v/>
          </cell>
          <cell r="D10741" t="str">
            <v/>
          </cell>
          <cell r="F10741">
            <v>0</v>
          </cell>
          <cell r="G10741">
            <v>0</v>
          </cell>
        </row>
        <row r="10742">
          <cell r="A10742" t="str">
            <v/>
          </cell>
          <cell r="B10742" t="str">
            <v/>
          </cell>
          <cell r="D10742" t="str">
            <v/>
          </cell>
          <cell r="F10742">
            <v>0</v>
          </cell>
          <cell r="G10742">
            <v>0</v>
          </cell>
        </row>
        <row r="10743">
          <cell r="A10743" t="str">
            <v/>
          </cell>
          <cell r="B10743" t="str">
            <v/>
          </cell>
          <cell r="D10743" t="str">
            <v/>
          </cell>
          <cell r="F10743">
            <v>0</v>
          </cell>
          <cell r="G10743">
            <v>0</v>
          </cell>
        </row>
        <row r="10744">
          <cell r="A10744" t="str">
            <v/>
          </cell>
          <cell r="B10744" t="str">
            <v/>
          </cell>
          <cell r="D10744" t="str">
            <v/>
          </cell>
          <cell r="F10744">
            <v>0</v>
          </cell>
          <cell r="G10744">
            <v>0</v>
          </cell>
        </row>
        <row r="10745">
          <cell r="A10745" t="str">
            <v/>
          </cell>
          <cell r="B10745" t="str">
            <v/>
          </cell>
          <cell r="D10745" t="str">
            <v/>
          </cell>
          <cell r="F10745">
            <v>0</v>
          </cell>
          <cell r="G10745">
            <v>0</v>
          </cell>
        </row>
        <row r="10746">
          <cell r="A10746" t="str">
            <v/>
          </cell>
          <cell r="B10746" t="str">
            <v/>
          </cell>
          <cell r="D10746" t="str">
            <v/>
          </cell>
          <cell r="F10746">
            <v>0</v>
          </cell>
          <cell r="G10746">
            <v>0</v>
          </cell>
        </row>
        <row r="10747">
          <cell r="F10747" t="str">
            <v>Total C</v>
          </cell>
          <cell r="G10747">
            <v>0</v>
          </cell>
        </row>
        <row r="10749">
          <cell r="A10749" t="str">
            <v/>
          </cell>
          <cell r="B10749" t="str">
            <v/>
          </cell>
          <cell r="D10749" t="str">
            <v>Costo  Neto</v>
          </cell>
          <cell r="F10749" t="str">
            <v>Total D=A+B+C</v>
          </cell>
          <cell r="G10749">
            <v>0</v>
          </cell>
        </row>
        <row r="10751">
          <cell r="A10751" t="str">
            <v>ANALISIS DE PRECIOS</v>
          </cell>
        </row>
        <row r="10752">
          <cell r="A10752" t="str">
            <v>COMITENTE:</v>
          </cell>
          <cell r="B10752" t="str">
            <v>DIRECCIÓN DE INFRAESTRUCTURA ESCOLAR</v>
          </cell>
        </row>
        <row r="10753">
          <cell r="A10753" t="str">
            <v>CONTRATISTA:</v>
          </cell>
          <cell r="B10753">
            <v>0</v>
          </cell>
        </row>
        <row r="10754">
          <cell r="A10754" t="str">
            <v>OBRA:</v>
          </cell>
          <cell r="B10754" t="str">
            <v>ESCUELA 24 DE SEPTIEMBRE</v>
          </cell>
          <cell r="F10754" t="str">
            <v>PRECIOS A:</v>
          </cell>
          <cell r="G10754">
            <v>0</v>
          </cell>
        </row>
        <row r="10755">
          <cell r="A10755" t="str">
            <v>UBICACIÓN:</v>
          </cell>
          <cell r="B10755" t="str">
            <v>DEPARTAMENTO JACHAL</v>
          </cell>
        </row>
        <row r="10756">
          <cell r="A10756" t="str">
            <v>RUBRO:</v>
          </cell>
          <cell r="B10756" t="str">
            <v/>
          </cell>
          <cell r="C10756" t="str">
            <v/>
          </cell>
        </row>
        <row r="10757">
          <cell r="A10757" t="str">
            <v>ITEM:</v>
          </cell>
          <cell r="B10757" t="str">
            <v/>
          </cell>
          <cell r="C10757" t="str">
            <v/>
          </cell>
          <cell r="F10757" t="str">
            <v>UNIDAD:</v>
          </cell>
          <cell r="G10757" t="str">
            <v/>
          </cell>
        </row>
        <row r="10759">
          <cell r="A10759" t="str">
            <v>DATOS REDETERMINACION</v>
          </cell>
          <cell r="C10759" t="str">
            <v>DESIGNACION</v>
          </cell>
          <cell r="D10759" t="str">
            <v>U</v>
          </cell>
          <cell r="E10759" t="str">
            <v>Cantidad</v>
          </cell>
          <cell r="F10759" t="str">
            <v>$ Unitarios</v>
          </cell>
          <cell r="G10759" t="str">
            <v>$ Parcial</v>
          </cell>
        </row>
        <row r="10760">
          <cell r="A10760" t="str">
            <v>CÓDIGO</v>
          </cell>
          <cell r="B10760" t="str">
            <v>DESCRIPCIÓN</v>
          </cell>
        </row>
        <row r="10761">
          <cell r="C10761" t="str">
            <v>A - MATERIALES</v>
          </cell>
        </row>
        <row r="10762">
          <cell r="A10762" t="str">
            <v/>
          </cell>
          <cell r="B10762" t="str">
            <v/>
          </cell>
          <cell r="D10762" t="str">
            <v/>
          </cell>
          <cell r="F10762">
            <v>0</v>
          </cell>
          <cell r="G10762">
            <v>0</v>
          </cell>
        </row>
        <row r="10763">
          <cell r="A10763" t="str">
            <v/>
          </cell>
          <cell r="B10763" t="str">
            <v/>
          </cell>
          <cell r="D10763" t="str">
            <v/>
          </cell>
          <cell r="F10763">
            <v>0</v>
          </cell>
          <cell r="G10763">
            <v>0</v>
          </cell>
        </row>
        <row r="10764">
          <cell r="A10764" t="str">
            <v/>
          </cell>
          <cell r="B10764" t="str">
            <v/>
          </cell>
          <cell r="D10764" t="str">
            <v/>
          </cell>
          <cell r="F10764">
            <v>0</v>
          </cell>
          <cell r="G10764">
            <v>0</v>
          </cell>
        </row>
        <row r="10765">
          <cell r="A10765" t="str">
            <v/>
          </cell>
          <cell r="B10765" t="str">
            <v/>
          </cell>
          <cell r="D10765" t="str">
            <v/>
          </cell>
          <cell r="F10765">
            <v>0</v>
          </cell>
          <cell r="G10765">
            <v>0</v>
          </cell>
        </row>
        <row r="10766">
          <cell r="A10766" t="str">
            <v/>
          </cell>
          <cell r="B10766" t="str">
            <v/>
          </cell>
          <cell r="D10766" t="str">
            <v/>
          </cell>
          <cell r="F10766">
            <v>0</v>
          </cell>
          <cell r="G10766">
            <v>0</v>
          </cell>
        </row>
        <row r="10767">
          <cell r="A10767" t="str">
            <v/>
          </cell>
          <cell r="B10767" t="str">
            <v/>
          </cell>
          <cell r="D10767" t="str">
            <v/>
          </cell>
          <cell r="F10767">
            <v>0</v>
          </cell>
          <cell r="G10767">
            <v>0</v>
          </cell>
        </row>
        <row r="10768">
          <cell r="A10768" t="str">
            <v/>
          </cell>
          <cell r="B10768" t="str">
            <v/>
          </cell>
          <cell r="D10768" t="str">
            <v/>
          </cell>
          <cell r="F10768">
            <v>0</v>
          </cell>
          <cell r="G10768">
            <v>0</v>
          </cell>
        </row>
        <row r="10769">
          <cell r="A10769" t="str">
            <v/>
          </cell>
          <cell r="B10769" t="str">
            <v/>
          </cell>
          <cell r="D10769" t="str">
            <v/>
          </cell>
          <cell r="F10769">
            <v>0</v>
          </cell>
          <cell r="G10769">
            <v>0</v>
          </cell>
        </row>
        <row r="10770">
          <cell r="A10770" t="str">
            <v/>
          </cell>
          <cell r="B10770" t="str">
            <v/>
          </cell>
          <cell r="D10770" t="str">
            <v/>
          </cell>
          <cell r="F10770">
            <v>0</v>
          </cell>
          <cell r="G10770">
            <v>0</v>
          </cell>
        </row>
        <row r="10771">
          <cell r="A10771" t="str">
            <v/>
          </cell>
          <cell r="B10771" t="str">
            <v/>
          </cell>
          <cell r="D10771" t="str">
            <v/>
          </cell>
          <cell r="F10771">
            <v>0</v>
          </cell>
          <cell r="G10771">
            <v>0</v>
          </cell>
        </row>
        <row r="10772">
          <cell r="A10772" t="str">
            <v/>
          </cell>
          <cell r="B10772" t="str">
            <v/>
          </cell>
          <cell r="D10772" t="str">
            <v/>
          </cell>
          <cell r="F10772">
            <v>0</v>
          </cell>
          <cell r="G10772">
            <v>0</v>
          </cell>
        </row>
        <row r="10773">
          <cell r="A10773" t="str">
            <v/>
          </cell>
          <cell r="B10773" t="str">
            <v/>
          </cell>
          <cell r="D10773" t="str">
            <v/>
          </cell>
          <cell r="F10773">
            <v>0</v>
          </cell>
          <cell r="G10773">
            <v>0</v>
          </cell>
        </row>
        <row r="10774">
          <cell r="A10774" t="str">
            <v/>
          </cell>
          <cell r="B10774" t="str">
            <v/>
          </cell>
          <cell r="D10774" t="str">
            <v/>
          </cell>
          <cell r="F10774">
            <v>0</v>
          </cell>
          <cell r="G10774">
            <v>0</v>
          </cell>
        </row>
        <row r="10775">
          <cell r="A10775" t="str">
            <v/>
          </cell>
          <cell r="B10775" t="str">
            <v/>
          </cell>
          <cell r="D10775" t="str">
            <v/>
          </cell>
          <cell r="F10775">
            <v>0</v>
          </cell>
          <cell r="G10775">
            <v>0</v>
          </cell>
        </row>
        <row r="10776">
          <cell r="F10776" t="str">
            <v>Total A</v>
          </cell>
          <cell r="G10776">
            <v>0</v>
          </cell>
        </row>
        <row r="10777">
          <cell r="C10777" t="str">
            <v>B - MANO DE OBRA</v>
          </cell>
        </row>
        <row r="10778">
          <cell r="A10778" t="str">
            <v/>
          </cell>
          <cell r="B10778" t="str">
            <v/>
          </cell>
          <cell r="D10778" t="str">
            <v/>
          </cell>
          <cell r="F10778">
            <v>0</v>
          </cell>
          <cell r="G10778">
            <v>0</v>
          </cell>
        </row>
        <row r="10779">
          <cell r="A10779" t="str">
            <v/>
          </cell>
          <cell r="B10779" t="str">
            <v/>
          </cell>
          <cell r="D10779" t="str">
            <v/>
          </cell>
          <cell r="F10779">
            <v>0</v>
          </cell>
          <cell r="G10779">
            <v>0</v>
          </cell>
        </row>
        <row r="10780">
          <cell r="A10780" t="str">
            <v/>
          </cell>
          <cell r="B10780" t="str">
            <v/>
          </cell>
          <cell r="D10780" t="str">
            <v/>
          </cell>
          <cell r="F10780">
            <v>0</v>
          </cell>
          <cell r="G10780">
            <v>0</v>
          </cell>
        </row>
        <row r="10781">
          <cell r="A10781" t="str">
            <v/>
          </cell>
          <cell r="B10781" t="str">
            <v/>
          </cell>
          <cell r="D10781" t="str">
            <v/>
          </cell>
          <cell r="F10781">
            <v>0</v>
          </cell>
          <cell r="G10781">
            <v>0</v>
          </cell>
        </row>
        <row r="10782">
          <cell r="A10782" t="str">
            <v/>
          </cell>
          <cell r="B10782" t="str">
            <v/>
          </cell>
          <cell r="D10782" t="str">
            <v/>
          </cell>
          <cell r="F10782">
            <v>0</v>
          </cell>
          <cell r="G10782">
            <v>0</v>
          </cell>
        </row>
        <row r="10783">
          <cell r="A10783" t="str">
            <v/>
          </cell>
          <cell r="B10783" t="str">
            <v/>
          </cell>
          <cell r="D10783" t="str">
            <v/>
          </cell>
          <cell r="F10783">
            <v>0</v>
          </cell>
          <cell r="G10783">
            <v>0</v>
          </cell>
        </row>
        <row r="10784">
          <cell r="A10784" t="str">
            <v/>
          </cell>
          <cell r="B10784" t="str">
            <v/>
          </cell>
          <cell r="D10784" t="str">
            <v/>
          </cell>
          <cell r="F10784">
            <v>0</v>
          </cell>
          <cell r="G10784">
            <v>0</v>
          </cell>
        </row>
        <row r="10785">
          <cell r="A10785" t="str">
            <v/>
          </cell>
          <cell r="B10785" t="str">
            <v/>
          </cell>
          <cell r="D10785" t="str">
            <v/>
          </cell>
          <cell r="F10785">
            <v>0</v>
          </cell>
          <cell r="G10785">
            <v>0</v>
          </cell>
        </row>
        <row r="10786">
          <cell r="F10786" t="str">
            <v>Total B</v>
          </cell>
          <cell r="G10786">
            <v>0</v>
          </cell>
        </row>
        <row r="10787">
          <cell r="C10787" t="str">
            <v>C - EQUIPOS</v>
          </cell>
        </row>
        <row r="10788">
          <cell r="A10788" t="str">
            <v/>
          </cell>
          <cell r="B10788" t="str">
            <v/>
          </cell>
          <cell r="D10788" t="str">
            <v/>
          </cell>
          <cell r="F10788">
            <v>0</v>
          </cell>
          <cell r="G10788">
            <v>0</v>
          </cell>
        </row>
        <row r="10789">
          <cell r="A10789" t="str">
            <v/>
          </cell>
          <cell r="B10789" t="str">
            <v/>
          </cell>
          <cell r="D10789" t="str">
            <v/>
          </cell>
          <cell r="F10789">
            <v>0</v>
          </cell>
          <cell r="G10789">
            <v>0</v>
          </cell>
        </row>
        <row r="10790">
          <cell r="A10790" t="str">
            <v/>
          </cell>
          <cell r="B10790" t="str">
            <v/>
          </cell>
          <cell r="D10790" t="str">
            <v/>
          </cell>
          <cell r="F10790">
            <v>0</v>
          </cell>
          <cell r="G10790">
            <v>0</v>
          </cell>
        </row>
        <row r="10791">
          <cell r="A10791" t="str">
            <v/>
          </cell>
          <cell r="B10791" t="str">
            <v/>
          </cell>
          <cell r="D10791" t="str">
            <v/>
          </cell>
          <cell r="F10791">
            <v>0</v>
          </cell>
          <cell r="G10791">
            <v>0</v>
          </cell>
        </row>
        <row r="10792">
          <cell r="A10792" t="str">
            <v/>
          </cell>
          <cell r="B10792" t="str">
            <v/>
          </cell>
          <cell r="D10792" t="str">
            <v/>
          </cell>
          <cell r="F10792">
            <v>0</v>
          </cell>
          <cell r="G10792">
            <v>0</v>
          </cell>
        </row>
        <row r="10793">
          <cell r="A10793" t="str">
            <v/>
          </cell>
          <cell r="B10793" t="str">
            <v/>
          </cell>
          <cell r="D10793" t="str">
            <v/>
          </cell>
          <cell r="F10793">
            <v>0</v>
          </cell>
          <cell r="G10793">
            <v>0</v>
          </cell>
        </row>
        <row r="10794">
          <cell r="A10794" t="str">
            <v/>
          </cell>
          <cell r="B10794" t="str">
            <v/>
          </cell>
          <cell r="D10794" t="str">
            <v/>
          </cell>
          <cell r="F10794">
            <v>0</v>
          </cell>
          <cell r="G10794">
            <v>0</v>
          </cell>
        </row>
        <row r="10795">
          <cell r="A10795" t="str">
            <v/>
          </cell>
          <cell r="B10795" t="str">
            <v/>
          </cell>
          <cell r="D10795" t="str">
            <v/>
          </cell>
          <cell r="F10795">
            <v>0</v>
          </cell>
          <cell r="G10795">
            <v>0</v>
          </cell>
        </row>
        <row r="10796">
          <cell r="A10796" t="str">
            <v/>
          </cell>
          <cell r="B10796" t="str">
            <v/>
          </cell>
          <cell r="D10796" t="str">
            <v/>
          </cell>
          <cell r="F10796">
            <v>0</v>
          </cell>
          <cell r="G10796">
            <v>0</v>
          </cell>
        </row>
        <row r="10797">
          <cell r="F10797" t="str">
            <v>Total C</v>
          </cell>
          <cell r="G10797">
            <v>0</v>
          </cell>
        </row>
        <row r="10799">
          <cell r="A10799" t="str">
            <v/>
          </cell>
          <cell r="B10799" t="str">
            <v/>
          </cell>
          <cell r="D10799" t="str">
            <v>Costo  Neto</v>
          </cell>
          <cell r="F10799" t="str">
            <v>Total D=A+B+C</v>
          </cell>
          <cell r="G10799">
            <v>0</v>
          </cell>
        </row>
        <row r="10801">
          <cell r="A10801" t="str">
            <v>ANALISIS DE PRECIOS</v>
          </cell>
        </row>
        <row r="10802">
          <cell r="A10802" t="str">
            <v>COMITENTE:</v>
          </cell>
          <cell r="B10802" t="str">
            <v>DIRECCIÓN DE INFRAESTRUCTURA ESCOLAR</v>
          </cell>
        </row>
        <row r="10803">
          <cell r="A10803" t="str">
            <v>CONTRATISTA:</v>
          </cell>
          <cell r="B10803">
            <v>0</v>
          </cell>
        </row>
        <row r="10804">
          <cell r="A10804" t="str">
            <v>OBRA:</v>
          </cell>
          <cell r="B10804" t="str">
            <v>ESCUELA 24 DE SEPTIEMBRE</v>
          </cell>
          <cell r="F10804" t="str">
            <v>PRECIOS A:</v>
          </cell>
          <cell r="G10804">
            <v>0</v>
          </cell>
        </row>
        <row r="10805">
          <cell r="A10805" t="str">
            <v>UBICACIÓN:</v>
          </cell>
          <cell r="B10805" t="str">
            <v>DEPARTAMENTO JACHAL</v>
          </cell>
        </row>
        <row r="10806">
          <cell r="A10806" t="str">
            <v>RUBRO:</v>
          </cell>
          <cell r="B10806" t="str">
            <v/>
          </cell>
          <cell r="C10806" t="str">
            <v/>
          </cell>
        </row>
        <row r="10807">
          <cell r="A10807" t="str">
            <v>ITEM:</v>
          </cell>
          <cell r="B10807" t="str">
            <v/>
          </cell>
          <cell r="C10807" t="str">
            <v/>
          </cell>
          <cell r="F10807" t="str">
            <v>UNIDAD:</v>
          </cell>
          <cell r="G10807" t="str">
            <v/>
          </cell>
        </row>
        <row r="10809">
          <cell r="A10809" t="str">
            <v>DATOS REDETERMINACION</v>
          </cell>
          <cell r="C10809" t="str">
            <v>DESIGNACION</v>
          </cell>
          <cell r="D10809" t="str">
            <v>U</v>
          </cell>
          <cell r="E10809" t="str">
            <v>Cantidad</v>
          </cell>
          <cell r="F10809" t="str">
            <v>$ Unitarios</v>
          </cell>
          <cell r="G10809" t="str">
            <v>$ Parcial</v>
          </cell>
        </row>
        <row r="10810">
          <cell r="A10810" t="str">
            <v>CÓDIGO</v>
          </cell>
          <cell r="B10810" t="str">
            <v>DESCRIPCIÓN</v>
          </cell>
        </row>
        <row r="10811">
          <cell r="C10811" t="str">
            <v>A - MATERIALES</v>
          </cell>
        </row>
        <row r="10812">
          <cell r="A10812" t="str">
            <v/>
          </cell>
          <cell r="B10812" t="str">
            <v/>
          </cell>
          <cell r="D10812" t="str">
            <v/>
          </cell>
          <cell r="F10812">
            <v>0</v>
          </cell>
          <cell r="G10812">
            <v>0</v>
          </cell>
        </row>
        <row r="10813">
          <cell r="A10813" t="str">
            <v/>
          </cell>
          <cell r="B10813" t="str">
            <v/>
          </cell>
          <cell r="D10813" t="str">
            <v/>
          </cell>
          <cell r="F10813">
            <v>0</v>
          </cell>
          <cell r="G10813">
            <v>0</v>
          </cell>
        </row>
        <row r="10814">
          <cell r="A10814" t="str">
            <v/>
          </cell>
          <cell r="B10814" t="str">
            <v/>
          </cell>
          <cell r="D10814" t="str">
            <v/>
          </cell>
          <cell r="F10814">
            <v>0</v>
          </cell>
          <cell r="G10814">
            <v>0</v>
          </cell>
        </row>
        <row r="10815">
          <cell r="A10815" t="str">
            <v/>
          </cell>
          <cell r="B10815" t="str">
            <v/>
          </cell>
          <cell r="D10815" t="str">
            <v/>
          </cell>
          <cell r="F10815">
            <v>0</v>
          </cell>
          <cell r="G10815">
            <v>0</v>
          </cell>
        </row>
        <row r="10816">
          <cell r="A10816" t="str">
            <v/>
          </cell>
          <cell r="B10816" t="str">
            <v/>
          </cell>
          <cell r="D10816" t="str">
            <v/>
          </cell>
          <cell r="F10816">
            <v>0</v>
          </cell>
          <cell r="G10816">
            <v>0</v>
          </cell>
        </row>
        <row r="10817">
          <cell r="A10817" t="str">
            <v/>
          </cell>
          <cell r="B10817" t="str">
            <v/>
          </cell>
          <cell r="D10817" t="str">
            <v/>
          </cell>
          <cell r="F10817">
            <v>0</v>
          </cell>
          <cell r="G10817">
            <v>0</v>
          </cell>
        </row>
        <row r="10818">
          <cell r="A10818" t="str">
            <v/>
          </cell>
          <cell r="B10818" t="str">
            <v/>
          </cell>
          <cell r="D10818" t="str">
            <v/>
          </cell>
          <cell r="F10818">
            <v>0</v>
          </cell>
          <cell r="G10818">
            <v>0</v>
          </cell>
        </row>
        <row r="10819">
          <cell r="A10819" t="str">
            <v/>
          </cell>
          <cell r="B10819" t="str">
            <v/>
          </cell>
          <cell r="D10819" t="str">
            <v/>
          </cell>
          <cell r="F10819">
            <v>0</v>
          </cell>
          <cell r="G10819">
            <v>0</v>
          </cell>
        </row>
        <row r="10820">
          <cell r="A10820" t="str">
            <v/>
          </cell>
          <cell r="B10820" t="str">
            <v/>
          </cell>
          <cell r="D10820" t="str">
            <v/>
          </cell>
          <cell r="F10820">
            <v>0</v>
          </cell>
          <cell r="G10820">
            <v>0</v>
          </cell>
        </row>
        <row r="10821">
          <cell r="A10821" t="str">
            <v/>
          </cell>
          <cell r="B10821" t="str">
            <v/>
          </cell>
          <cell r="D10821" t="str">
            <v/>
          </cell>
          <cell r="F10821">
            <v>0</v>
          </cell>
          <cell r="G10821">
            <v>0</v>
          </cell>
        </row>
        <row r="10822">
          <cell r="A10822" t="str">
            <v/>
          </cell>
          <cell r="B10822" t="str">
            <v/>
          </cell>
          <cell r="D10822" t="str">
            <v/>
          </cell>
          <cell r="F10822">
            <v>0</v>
          </cell>
          <cell r="G10822">
            <v>0</v>
          </cell>
        </row>
        <row r="10823">
          <cell r="A10823" t="str">
            <v/>
          </cell>
          <cell r="B10823" t="str">
            <v/>
          </cell>
          <cell r="D10823" t="str">
            <v/>
          </cell>
          <cell r="F10823">
            <v>0</v>
          </cell>
          <cell r="G10823">
            <v>0</v>
          </cell>
        </row>
        <row r="10824">
          <cell r="A10824" t="str">
            <v/>
          </cell>
          <cell r="B10824" t="str">
            <v/>
          </cell>
          <cell r="D10824" t="str">
            <v/>
          </cell>
          <cell r="F10824">
            <v>0</v>
          </cell>
          <cell r="G10824">
            <v>0</v>
          </cell>
        </row>
        <row r="10825">
          <cell r="A10825" t="str">
            <v/>
          </cell>
          <cell r="B10825" t="str">
            <v/>
          </cell>
          <cell r="D10825" t="str">
            <v/>
          </cell>
          <cell r="F10825">
            <v>0</v>
          </cell>
          <cell r="G10825">
            <v>0</v>
          </cell>
        </row>
        <row r="10826">
          <cell r="F10826" t="str">
            <v>Total A</v>
          </cell>
          <cell r="G10826">
            <v>0</v>
          </cell>
        </row>
        <row r="10827">
          <cell r="C10827" t="str">
            <v>B - MANO DE OBRA</v>
          </cell>
        </row>
        <row r="10828">
          <cell r="A10828" t="str">
            <v/>
          </cell>
          <cell r="B10828" t="str">
            <v/>
          </cell>
          <cell r="D10828" t="str">
            <v/>
          </cell>
          <cell r="F10828">
            <v>0</v>
          </cell>
          <cell r="G10828">
            <v>0</v>
          </cell>
        </row>
        <row r="10829">
          <cell r="A10829" t="str">
            <v/>
          </cell>
          <cell r="B10829" t="str">
            <v/>
          </cell>
          <cell r="D10829" t="str">
            <v/>
          </cell>
          <cell r="F10829">
            <v>0</v>
          </cell>
          <cell r="G10829">
            <v>0</v>
          </cell>
        </row>
        <row r="10830">
          <cell r="A10830" t="str">
            <v/>
          </cell>
          <cell r="B10830" t="str">
            <v/>
          </cell>
          <cell r="D10830" t="str">
            <v/>
          </cell>
          <cell r="F10830">
            <v>0</v>
          </cell>
          <cell r="G10830">
            <v>0</v>
          </cell>
        </row>
        <row r="10831">
          <cell r="A10831" t="str">
            <v/>
          </cell>
          <cell r="B10831" t="str">
            <v/>
          </cell>
          <cell r="D10831" t="str">
            <v/>
          </cell>
          <cell r="F10831">
            <v>0</v>
          </cell>
          <cell r="G10831">
            <v>0</v>
          </cell>
        </row>
        <row r="10832">
          <cell r="A10832" t="str">
            <v/>
          </cell>
          <cell r="B10832" t="str">
            <v/>
          </cell>
          <cell r="D10832" t="str">
            <v/>
          </cell>
          <cell r="F10832">
            <v>0</v>
          </cell>
          <cell r="G10832">
            <v>0</v>
          </cell>
        </row>
        <row r="10833">
          <cell r="A10833" t="str">
            <v/>
          </cell>
          <cell r="B10833" t="str">
            <v/>
          </cell>
          <cell r="D10833" t="str">
            <v/>
          </cell>
          <cell r="F10833">
            <v>0</v>
          </cell>
          <cell r="G10833">
            <v>0</v>
          </cell>
        </row>
        <row r="10834">
          <cell r="A10834" t="str">
            <v/>
          </cell>
          <cell r="B10834" t="str">
            <v/>
          </cell>
          <cell r="D10834" t="str">
            <v/>
          </cell>
          <cell r="F10834">
            <v>0</v>
          </cell>
          <cell r="G10834">
            <v>0</v>
          </cell>
        </row>
        <row r="10835">
          <cell r="A10835" t="str">
            <v/>
          </cell>
          <cell r="B10835" t="str">
            <v/>
          </cell>
          <cell r="D10835" t="str">
            <v/>
          </cell>
          <cell r="F10835">
            <v>0</v>
          </cell>
          <cell r="G10835">
            <v>0</v>
          </cell>
        </row>
        <row r="10836">
          <cell r="F10836" t="str">
            <v>Total B</v>
          </cell>
          <cell r="G10836">
            <v>0</v>
          </cell>
        </row>
        <row r="10837">
          <cell r="C10837" t="str">
            <v>C - EQUIPOS</v>
          </cell>
        </row>
        <row r="10838">
          <cell r="A10838" t="str">
            <v/>
          </cell>
          <cell r="B10838" t="str">
            <v/>
          </cell>
          <cell r="D10838" t="str">
            <v/>
          </cell>
          <cell r="F10838">
            <v>0</v>
          </cell>
          <cell r="G10838">
            <v>0</v>
          </cell>
        </row>
        <row r="10839">
          <cell r="A10839" t="str">
            <v/>
          </cell>
          <cell r="B10839" t="str">
            <v/>
          </cell>
          <cell r="D10839" t="str">
            <v/>
          </cell>
          <cell r="F10839">
            <v>0</v>
          </cell>
          <cell r="G10839">
            <v>0</v>
          </cell>
        </row>
        <row r="10840">
          <cell r="A10840" t="str">
            <v/>
          </cell>
          <cell r="B10840" t="str">
            <v/>
          </cell>
          <cell r="D10840" t="str">
            <v/>
          </cell>
          <cell r="F10840">
            <v>0</v>
          </cell>
          <cell r="G10840">
            <v>0</v>
          </cell>
        </row>
        <row r="10841">
          <cell r="A10841" t="str">
            <v/>
          </cell>
          <cell r="B10841" t="str">
            <v/>
          </cell>
          <cell r="D10841" t="str">
            <v/>
          </cell>
          <cell r="F10841">
            <v>0</v>
          </cell>
          <cell r="G10841">
            <v>0</v>
          </cell>
        </row>
        <row r="10842">
          <cell r="A10842" t="str">
            <v/>
          </cell>
          <cell r="B10842" t="str">
            <v/>
          </cell>
          <cell r="D10842" t="str">
            <v/>
          </cell>
          <cell r="F10842">
            <v>0</v>
          </cell>
          <cell r="G10842">
            <v>0</v>
          </cell>
        </row>
        <row r="10843">
          <cell r="A10843" t="str">
            <v/>
          </cell>
          <cell r="B10843" t="str">
            <v/>
          </cell>
          <cell r="D10843" t="str">
            <v/>
          </cell>
          <cell r="F10843">
            <v>0</v>
          </cell>
          <cell r="G10843">
            <v>0</v>
          </cell>
        </row>
        <row r="10844">
          <cell r="A10844" t="str">
            <v/>
          </cell>
          <cell r="B10844" t="str">
            <v/>
          </cell>
          <cell r="D10844" t="str">
            <v/>
          </cell>
          <cell r="F10844">
            <v>0</v>
          </cell>
          <cell r="G10844">
            <v>0</v>
          </cell>
        </row>
        <row r="10845">
          <cell r="A10845" t="str">
            <v/>
          </cell>
          <cell r="B10845" t="str">
            <v/>
          </cell>
          <cell r="D10845" t="str">
            <v/>
          </cell>
          <cell r="F10845">
            <v>0</v>
          </cell>
          <cell r="G10845">
            <v>0</v>
          </cell>
        </row>
        <row r="10846">
          <cell r="A10846" t="str">
            <v/>
          </cell>
          <cell r="B10846" t="str">
            <v/>
          </cell>
          <cell r="D10846" t="str">
            <v/>
          </cell>
          <cell r="F10846">
            <v>0</v>
          </cell>
          <cell r="G10846">
            <v>0</v>
          </cell>
        </row>
        <row r="10847">
          <cell r="F10847" t="str">
            <v>Total C</v>
          </cell>
          <cell r="G10847">
            <v>0</v>
          </cell>
        </row>
        <row r="10849">
          <cell r="A10849" t="str">
            <v/>
          </cell>
          <cell r="B10849" t="str">
            <v/>
          </cell>
          <cell r="D10849" t="str">
            <v>Costo  Neto</v>
          </cell>
          <cell r="F10849" t="str">
            <v>Total D=A+B+C</v>
          </cell>
          <cell r="G10849">
            <v>0</v>
          </cell>
        </row>
        <row r="10851">
          <cell r="A10851" t="str">
            <v>ANALISIS DE PRECIOS</v>
          </cell>
        </row>
        <row r="10852">
          <cell r="A10852" t="str">
            <v>COMITENTE:</v>
          </cell>
          <cell r="B10852" t="str">
            <v>DIRECCIÓN DE INFRAESTRUCTURA ESCOLAR</v>
          </cell>
        </row>
        <row r="10853">
          <cell r="A10853" t="str">
            <v>CONTRATISTA:</v>
          </cell>
          <cell r="B10853">
            <v>0</v>
          </cell>
        </row>
        <row r="10854">
          <cell r="A10854" t="str">
            <v>OBRA:</v>
          </cell>
          <cell r="B10854" t="str">
            <v>ESCUELA 24 DE SEPTIEMBRE</v>
          </cell>
          <cell r="F10854" t="str">
            <v>PRECIOS A:</v>
          </cell>
          <cell r="G10854">
            <v>0</v>
          </cell>
        </row>
        <row r="10855">
          <cell r="A10855" t="str">
            <v>UBICACIÓN:</v>
          </cell>
          <cell r="B10855" t="str">
            <v>DEPARTAMENTO JACHAL</v>
          </cell>
        </row>
        <row r="10856">
          <cell r="A10856" t="str">
            <v>RUBRO:</v>
          </cell>
          <cell r="B10856" t="str">
            <v/>
          </cell>
          <cell r="C10856" t="str">
            <v/>
          </cell>
        </row>
        <row r="10857">
          <cell r="A10857" t="str">
            <v>ITEM:</v>
          </cell>
          <cell r="B10857" t="str">
            <v/>
          </cell>
          <cell r="C10857" t="str">
            <v/>
          </cell>
          <cell r="F10857" t="str">
            <v>UNIDAD:</v>
          </cell>
          <cell r="G10857" t="str">
            <v/>
          </cell>
        </row>
        <row r="10859">
          <cell r="A10859" t="str">
            <v>DATOS REDETERMINACION</v>
          </cell>
          <cell r="C10859" t="str">
            <v>DESIGNACION</v>
          </cell>
          <cell r="D10859" t="str">
            <v>U</v>
          </cell>
          <cell r="E10859" t="str">
            <v>Cantidad</v>
          </cell>
          <cell r="F10859" t="str">
            <v>$ Unitarios</v>
          </cell>
          <cell r="G10859" t="str">
            <v>$ Parcial</v>
          </cell>
        </row>
        <row r="10860">
          <cell r="A10860" t="str">
            <v>CÓDIGO</v>
          </cell>
          <cell r="B10860" t="str">
            <v>DESCRIPCIÓN</v>
          </cell>
        </row>
        <row r="10861">
          <cell r="C10861" t="str">
            <v>A - MATERIALES</v>
          </cell>
        </row>
        <row r="10862">
          <cell r="A10862" t="str">
            <v/>
          </cell>
          <cell r="B10862" t="str">
            <v/>
          </cell>
          <cell r="D10862" t="str">
            <v/>
          </cell>
          <cell r="F10862">
            <v>0</v>
          </cell>
          <cell r="G10862">
            <v>0</v>
          </cell>
        </row>
        <row r="10863">
          <cell r="A10863" t="str">
            <v/>
          </cell>
          <cell r="B10863" t="str">
            <v/>
          </cell>
          <cell r="D10863" t="str">
            <v/>
          </cell>
          <cell r="F10863">
            <v>0</v>
          </cell>
          <cell r="G10863">
            <v>0</v>
          </cell>
        </row>
        <row r="10864">
          <cell r="A10864" t="str">
            <v/>
          </cell>
          <cell r="B10864" t="str">
            <v/>
          </cell>
          <cell r="D10864" t="str">
            <v/>
          </cell>
          <cell r="F10864">
            <v>0</v>
          </cell>
          <cell r="G10864">
            <v>0</v>
          </cell>
        </row>
        <row r="10865">
          <cell r="A10865" t="str">
            <v/>
          </cell>
          <cell r="B10865" t="str">
            <v/>
          </cell>
          <cell r="D10865" t="str">
            <v/>
          </cell>
          <cell r="F10865">
            <v>0</v>
          </cell>
          <cell r="G10865">
            <v>0</v>
          </cell>
        </row>
        <row r="10866">
          <cell r="A10866" t="str">
            <v/>
          </cell>
          <cell r="B10866" t="str">
            <v/>
          </cell>
          <cell r="D10866" t="str">
            <v/>
          </cell>
          <cell r="F10866">
            <v>0</v>
          </cell>
          <cell r="G10866">
            <v>0</v>
          </cell>
        </row>
        <row r="10867">
          <cell r="A10867" t="str">
            <v/>
          </cell>
          <cell r="B10867" t="str">
            <v/>
          </cell>
          <cell r="D10867" t="str">
            <v/>
          </cell>
          <cell r="F10867">
            <v>0</v>
          </cell>
          <cell r="G10867">
            <v>0</v>
          </cell>
        </row>
        <row r="10868">
          <cell r="A10868" t="str">
            <v/>
          </cell>
          <cell r="B10868" t="str">
            <v/>
          </cell>
          <cell r="D10868" t="str">
            <v/>
          </cell>
          <cell r="F10868">
            <v>0</v>
          </cell>
          <cell r="G10868">
            <v>0</v>
          </cell>
        </row>
        <row r="10869">
          <cell r="A10869" t="str">
            <v/>
          </cell>
          <cell r="B10869" t="str">
            <v/>
          </cell>
          <cell r="D10869" t="str">
            <v/>
          </cell>
          <cell r="F10869">
            <v>0</v>
          </cell>
          <cell r="G10869">
            <v>0</v>
          </cell>
        </row>
        <row r="10870">
          <cell r="A10870" t="str">
            <v/>
          </cell>
          <cell r="B10870" t="str">
            <v/>
          </cell>
          <cell r="D10870" t="str">
            <v/>
          </cell>
          <cell r="F10870">
            <v>0</v>
          </cell>
          <cell r="G10870">
            <v>0</v>
          </cell>
        </row>
        <row r="10871">
          <cell r="A10871" t="str">
            <v/>
          </cell>
          <cell r="B10871" t="str">
            <v/>
          </cell>
          <cell r="D10871" t="str">
            <v/>
          </cell>
          <cell r="F10871">
            <v>0</v>
          </cell>
          <cell r="G10871">
            <v>0</v>
          </cell>
        </row>
        <row r="10872">
          <cell r="A10872" t="str">
            <v/>
          </cell>
          <cell r="B10872" t="str">
            <v/>
          </cell>
          <cell r="D10872" t="str">
            <v/>
          </cell>
          <cell r="F10872">
            <v>0</v>
          </cell>
          <cell r="G10872">
            <v>0</v>
          </cell>
        </row>
        <row r="10873">
          <cell r="A10873" t="str">
            <v/>
          </cell>
          <cell r="B10873" t="str">
            <v/>
          </cell>
          <cell r="D10873" t="str">
            <v/>
          </cell>
          <cell r="F10873">
            <v>0</v>
          </cell>
          <cell r="G10873">
            <v>0</v>
          </cell>
        </row>
        <row r="10874">
          <cell r="A10874" t="str">
            <v/>
          </cell>
          <cell r="B10874" t="str">
            <v/>
          </cell>
          <cell r="D10874" t="str">
            <v/>
          </cell>
          <cell r="F10874">
            <v>0</v>
          </cell>
          <cell r="G10874">
            <v>0</v>
          </cell>
        </row>
        <row r="10875">
          <cell r="A10875" t="str">
            <v/>
          </cell>
          <cell r="B10875" t="str">
            <v/>
          </cell>
          <cell r="D10875" t="str">
            <v/>
          </cell>
          <cell r="F10875">
            <v>0</v>
          </cell>
          <cell r="G10875">
            <v>0</v>
          </cell>
        </row>
        <row r="10876">
          <cell r="F10876" t="str">
            <v>Total A</v>
          </cell>
          <cell r="G10876">
            <v>0</v>
          </cell>
        </row>
        <row r="10877">
          <cell r="C10877" t="str">
            <v>B - MANO DE OBRA</v>
          </cell>
        </row>
        <row r="10878">
          <cell r="A10878" t="str">
            <v/>
          </cell>
          <cell r="B10878" t="str">
            <v/>
          </cell>
          <cell r="D10878" t="str">
            <v/>
          </cell>
          <cell r="F10878">
            <v>0</v>
          </cell>
          <cell r="G10878">
            <v>0</v>
          </cell>
        </row>
        <row r="10879">
          <cell r="A10879" t="str">
            <v/>
          </cell>
          <cell r="B10879" t="str">
            <v/>
          </cell>
          <cell r="D10879" t="str">
            <v/>
          </cell>
          <cell r="F10879">
            <v>0</v>
          </cell>
          <cell r="G10879">
            <v>0</v>
          </cell>
        </row>
        <row r="10880">
          <cell r="A10880" t="str">
            <v/>
          </cell>
          <cell r="B10880" t="str">
            <v/>
          </cell>
          <cell r="D10880" t="str">
            <v/>
          </cell>
          <cell r="F10880">
            <v>0</v>
          </cell>
          <cell r="G10880">
            <v>0</v>
          </cell>
        </row>
        <row r="10881">
          <cell r="A10881" t="str">
            <v/>
          </cell>
          <cell r="B10881" t="str">
            <v/>
          </cell>
          <cell r="D10881" t="str">
            <v/>
          </cell>
          <cell r="F10881">
            <v>0</v>
          </cell>
          <cell r="G10881">
            <v>0</v>
          </cell>
        </row>
        <row r="10882">
          <cell r="A10882" t="str">
            <v/>
          </cell>
          <cell r="B10882" t="str">
            <v/>
          </cell>
          <cell r="D10882" t="str">
            <v/>
          </cell>
          <cell r="F10882">
            <v>0</v>
          </cell>
          <cell r="G10882">
            <v>0</v>
          </cell>
        </row>
        <row r="10883">
          <cell r="A10883" t="str">
            <v/>
          </cell>
          <cell r="B10883" t="str">
            <v/>
          </cell>
          <cell r="D10883" t="str">
            <v/>
          </cell>
          <cell r="F10883">
            <v>0</v>
          </cell>
          <cell r="G10883">
            <v>0</v>
          </cell>
        </row>
        <row r="10884">
          <cell r="A10884" t="str">
            <v/>
          </cell>
          <cell r="B10884" t="str">
            <v/>
          </cell>
          <cell r="D10884" t="str">
            <v/>
          </cell>
          <cell r="F10884">
            <v>0</v>
          </cell>
          <cell r="G10884">
            <v>0</v>
          </cell>
        </row>
        <row r="10885">
          <cell r="A10885" t="str">
            <v/>
          </cell>
          <cell r="B10885" t="str">
            <v/>
          </cell>
          <cell r="D10885" t="str">
            <v/>
          </cell>
          <cell r="F10885">
            <v>0</v>
          </cell>
          <cell r="G10885">
            <v>0</v>
          </cell>
        </row>
        <row r="10886">
          <cell r="F10886" t="str">
            <v>Total B</v>
          </cell>
          <cell r="G10886">
            <v>0</v>
          </cell>
        </row>
        <row r="10887">
          <cell r="C10887" t="str">
            <v>C - EQUIPOS</v>
          </cell>
        </row>
        <row r="10888">
          <cell r="A10888" t="str">
            <v/>
          </cell>
          <cell r="B10888" t="str">
            <v/>
          </cell>
          <cell r="D10888" t="str">
            <v/>
          </cell>
          <cell r="F10888">
            <v>0</v>
          </cell>
          <cell r="G10888">
            <v>0</v>
          </cell>
        </row>
        <row r="10889">
          <cell r="A10889" t="str">
            <v/>
          </cell>
          <cell r="B10889" t="str">
            <v/>
          </cell>
          <cell r="D10889" t="str">
            <v/>
          </cell>
          <cell r="F10889">
            <v>0</v>
          </cell>
          <cell r="G10889">
            <v>0</v>
          </cell>
        </row>
        <row r="10890">
          <cell r="A10890" t="str">
            <v/>
          </cell>
          <cell r="B10890" t="str">
            <v/>
          </cell>
          <cell r="D10890" t="str">
            <v/>
          </cell>
          <cell r="F10890">
            <v>0</v>
          </cell>
          <cell r="G10890">
            <v>0</v>
          </cell>
        </row>
        <row r="10891">
          <cell r="A10891" t="str">
            <v/>
          </cell>
          <cell r="B10891" t="str">
            <v/>
          </cell>
          <cell r="D10891" t="str">
            <v/>
          </cell>
          <cell r="F10891">
            <v>0</v>
          </cell>
          <cell r="G10891">
            <v>0</v>
          </cell>
        </row>
        <row r="10892">
          <cell r="A10892" t="str">
            <v/>
          </cell>
          <cell r="B10892" t="str">
            <v/>
          </cell>
          <cell r="D10892" t="str">
            <v/>
          </cell>
          <cell r="F10892">
            <v>0</v>
          </cell>
          <cell r="G10892">
            <v>0</v>
          </cell>
        </row>
        <row r="10893">
          <cell r="A10893" t="str">
            <v/>
          </cell>
          <cell r="B10893" t="str">
            <v/>
          </cell>
          <cell r="D10893" t="str">
            <v/>
          </cell>
          <cell r="F10893">
            <v>0</v>
          </cell>
          <cell r="G10893">
            <v>0</v>
          </cell>
        </row>
        <row r="10894">
          <cell r="A10894" t="str">
            <v/>
          </cell>
          <cell r="B10894" t="str">
            <v/>
          </cell>
          <cell r="D10894" t="str">
            <v/>
          </cell>
          <cell r="F10894">
            <v>0</v>
          </cell>
          <cell r="G10894">
            <v>0</v>
          </cell>
        </row>
        <row r="10895">
          <cell r="A10895" t="str">
            <v/>
          </cell>
          <cell r="B10895" t="str">
            <v/>
          </cell>
          <cell r="D10895" t="str">
            <v/>
          </cell>
          <cell r="F10895">
            <v>0</v>
          </cell>
          <cell r="G10895">
            <v>0</v>
          </cell>
        </row>
        <row r="10896">
          <cell r="A10896" t="str">
            <v/>
          </cell>
          <cell r="B10896" t="str">
            <v/>
          </cell>
          <cell r="D10896" t="str">
            <v/>
          </cell>
          <cell r="F10896">
            <v>0</v>
          </cell>
          <cell r="G10896">
            <v>0</v>
          </cell>
        </row>
        <row r="10897">
          <cell r="F10897" t="str">
            <v>Total C</v>
          </cell>
          <cell r="G10897">
            <v>0</v>
          </cell>
        </row>
        <row r="10899">
          <cell r="A10899" t="str">
            <v/>
          </cell>
          <cell r="B10899" t="str">
            <v/>
          </cell>
          <cell r="D10899" t="str">
            <v>Costo  Neto</v>
          </cell>
          <cell r="F10899" t="str">
            <v>Total D=A+B+C</v>
          </cell>
          <cell r="G10899">
            <v>0</v>
          </cell>
        </row>
        <row r="10901">
          <cell r="A10901" t="str">
            <v>ANALISIS DE PRECIOS</v>
          </cell>
        </row>
        <row r="10902">
          <cell r="A10902" t="str">
            <v>COMITENTE:</v>
          </cell>
          <cell r="B10902" t="str">
            <v>DIRECCIÓN DE INFRAESTRUCTURA ESCOLAR</v>
          </cell>
        </row>
        <row r="10903">
          <cell r="A10903" t="str">
            <v>CONTRATISTA:</v>
          </cell>
          <cell r="B10903">
            <v>0</v>
          </cell>
        </row>
        <row r="10904">
          <cell r="A10904" t="str">
            <v>OBRA:</v>
          </cell>
          <cell r="B10904" t="str">
            <v>ESCUELA 24 DE SEPTIEMBRE</v>
          </cell>
          <cell r="F10904" t="str">
            <v>PRECIOS A:</v>
          </cell>
          <cell r="G10904">
            <v>0</v>
          </cell>
        </row>
        <row r="10905">
          <cell r="A10905" t="str">
            <v>UBICACIÓN:</v>
          </cell>
          <cell r="B10905" t="str">
            <v>DEPARTAMENTO JACHAL</v>
          </cell>
        </row>
        <row r="10906">
          <cell r="A10906" t="str">
            <v>RUBRO:</v>
          </cell>
          <cell r="B10906" t="str">
            <v/>
          </cell>
          <cell r="C10906" t="str">
            <v/>
          </cell>
        </row>
        <row r="10907">
          <cell r="A10907" t="str">
            <v>ITEM:</v>
          </cell>
          <cell r="B10907" t="str">
            <v/>
          </cell>
          <cell r="C10907" t="str">
            <v/>
          </cell>
          <cell r="F10907" t="str">
            <v>UNIDAD:</v>
          </cell>
          <cell r="G10907" t="str">
            <v/>
          </cell>
        </row>
        <row r="10909">
          <cell r="A10909" t="str">
            <v>DATOS REDETERMINACION</v>
          </cell>
          <cell r="C10909" t="str">
            <v>DESIGNACION</v>
          </cell>
          <cell r="D10909" t="str">
            <v>U</v>
          </cell>
          <cell r="E10909" t="str">
            <v>Cantidad</v>
          </cell>
          <cell r="F10909" t="str">
            <v>$ Unitarios</v>
          </cell>
          <cell r="G10909" t="str">
            <v>$ Parcial</v>
          </cell>
        </row>
        <row r="10910">
          <cell r="A10910" t="str">
            <v>CÓDIGO</v>
          </cell>
          <cell r="B10910" t="str">
            <v>DESCRIPCIÓN</v>
          </cell>
        </row>
        <row r="10911">
          <cell r="C10911" t="str">
            <v>A - MATERIALES</v>
          </cell>
        </row>
        <row r="10912">
          <cell r="A10912" t="str">
            <v/>
          </cell>
          <cell r="B10912" t="str">
            <v/>
          </cell>
          <cell r="D10912" t="str">
            <v/>
          </cell>
          <cell r="F10912">
            <v>0</v>
          </cell>
          <cell r="G10912">
            <v>0</v>
          </cell>
        </row>
        <row r="10913">
          <cell r="A10913" t="str">
            <v/>
          </cell>
          <cell r="B10913" t="str">
            <v/>
          </cell>
          <cell r="D10913" t="str">
            <v/>
          </cell>
          <cell r="F10913">
            <v>0</v>
          </cell>
          <cell r="G10913">
            <v>0</v>
          </cell>
        </row>
        <row r="10914">
          <cell r="A10914" t="str">
            <v/>
          </cell>
          <cell r="B10914" t="str">
            <v/>
          </cell>
          <cell r="D10914" t="str">
            <v/>
          </cell>
          <cell r="F10914">
            <v>0</v>
          </cell>
          <cell r="G10914">
            <v>0</v>
          </cell>
        </row>
        <row r="10915">
          <cell r="A10915" t="str">
            <v/>
          </cell>
          <cell r="B10915" t="str">
            <v/>
          </cell>
          <cell r="D10915" t="str">
            <v/>
          </cell>
          <cell r="F10915">
            <v>0</v>
          </cell>
          <cell r="G10915">
            <v>0</v>
          </cell>
        </row>
        <row r="10916">
          <cell r="A10916" t="str">
            <v/>
          </cell>
          <cell r="B10916" t="str">
            <v/>
          </cell>
          <cell r="D10916" t="str">
            <v/>
          </cell>
          <cell r="F10916">
            <v>0</v>
          </cell>
          <cell r="G10916">
            <v>0</v>
          </cell>
        </row>
        <row r="10917">
          <cell r="A10917" t="str">
            <v/>
          </cell>
          <cell r="B10917" t="str">
            <v/>
          </cell>
          <cell r="D10917" t="str">
            <v/>
          </cell>
          <cell r="F10917">
            <v>0</v>
          </cell>
          <cell r="G10917">
            <v>0</v>
          </cell>
        </row>
        <row r="10918">
          <cell r="A10918" t="str">
            <v/>
          </cell>
          <cell r="B10918" t="str">
            <v/>
          </cell>
          <cell r="D10918" t="str">
            <v/>
          </cell>
          <cell r="F10918">
            <v>0</v>
          </cell>
          <cell r="G10918">
            <v>0</v>
          </cell>
        </row>
        <row r="10919">
          <cell r="A10919" t="str">
            <v/>
          </cell>
          <cell r="B10919" t="str">
            <v/>
          </cell>
          <cell r="D10919" t="str">
            <v/>
          </cell>
          <cell r="F10919">
            <v>0</v>
          </cell>
          <cell r="G10919">
            <v>0</v>
          </cell>
        </row>
        <row r="10920">
          <cell r="A10920" t="str">
            <v/>
          </cell>
          <cell r="B10920" t="str">
            <v/>
          </cell>
          <cell r="D10920" t="str">
            <v/>
          </cell>
          <cell r="F10920">
            <v>0</v>
          </cell>
          <cell r="G10920">
            <v>0</v>
          </cell>
        </row>
        <row r="10921">
          <cell r="A10921" t="str">
            <v/>
          </cell>
          <cell r="B10921" t="str">
            <v/>
          </cell>
          <cell r="D10921" t="str">
            <v/>
          </cell>
          <cell r="F10921">
            <v>0</v>
          </cell>
          <cell r="G10921">
            <v>0</v>
          </cell>
        </row>
        <row r="10922">
          <cell r="A10922" t="str">
            <v/>
          </cell>
          <cell r="B10922" t="str">
            <v/>
          </cell>
          <cell r="D10922" t="str">
            <v/>
          </cell>
          <cell r="F10922">
            <v>0</v>
          </cell>
          <cell r="G10922">
            <v>0</v>
          </cell>
        </row>
        <row r="10923">
          <cell r="A10923" t="str">
            <v/>
          </cell>
          <cell r="B10923" t="str">
            <v/>
          </cell>
          <cell r="D10923" t="str">
            <v/>
          </cell>
          <cell r="F10923">
            <v>0</v>
          </cell>
          <cell r="G10923">
            <v>0</v>
          </cell>
        </row>
        <row r="10924">
          <cell r="A10924" t="str">
            <v/>
          </cell>
          <cell r="B10924" t="str">
            <v/>
          </cell>
          <cell r="D10924" t="str">
            <v/>
          </cell>
          <cell r="F10924">
            <v>0</v>
          </cell>
          <cell r="G10924">
            <v>0</v>
          </cell>
        </row>
        <row r="10925">
          <cell r="A10925" t="str">
            <v/>
          </cell>
          <cell r="B10925" t="str">
            <v/>
          </cell>
          <cell r="D10925" t="str">
            <v/>
          </cell>
          <cell r="F10925">
            <v>0</v>
          </cell>
          <cell r="G10925">
            <v>0</v>
          </cell>
        </row>
        <row r="10926">
          <cell r="F10926" t="str">
            <v>Total A</v>
          </cell>
          <cell r="G10926">
            <v>0</v>
          </cell>
        </row>
        <row r="10927">
          <cell r="C10927" t="str">
            <v>B - MANO DE OBRA</v>
          </cell>
        </row>
        <row r="10928">
          <cell r="A10928" t="str">
            <v/>
          </cell>
          <cell r="B10928" t="str">
            <v/>
          </cell>
          <cell r="D10928" t="str">
            <v/>
          </cell>
          <cell r="F10928">
            <v>0</v>
          </cell>
          <cell r="G10928">
            <v>0</v>
          </cell>
        </row>
        <row r="10929">
          <cell r="A10929" t="str">
            <v/>
          </cell>
          <cell r="B10929" t="str">
            <v/>
          </cell>
          <cell r="D10929" t="str">
            <v/>
          </cell>
          <cell r="F10929">
            <v>0</v>
          </cell>
          <cell r="G10929">
            <v>0</v>
          </cell>
        </row>
        <row r="10930">
          <cell r="A10930" t="str">
            <v/>
          </cell>
          <cell r="B10930" t="str">
            <v/>
          </cell>
          <cell r="D10930" t="str">
            <v/>
          </cell>
          <cell r="F10930">
            <v>0</v>
          </cell>
          <cell r="G10930">
            <v>0</v>
          </cell>
        </row>
        <row r="10931">
          <cell r="A10931" t="str">
            <v/>
          </cell>
          <cell r="B10931" t="str">
            <v/>
          </cell>
          <cell r="D10931" t="str">
            <v/>
          </cell>
          <cell r="F10931">
            <v>0</v>
          </cell>
          <cell r="G10931">
            <v>0</v>
          </cell>
        </row>
        <row r="10932">
          <cell r="A10932" t="str">
            <v/>
          </cell>
          <cell r="B10932" t="str">
            <v/>
          </cell>
          <cell r="D10932" t="str">
            <v/>
          </cell>
          <cell r="F10932">
            <v>0</v>
          </cell>
          <cell r="G10932">
            <v>0</v>
          </cell>
        </row>
        <row r="10933">
          <cell r="A10933" t="str">
            <v/>
          </cell>
          <cell r="B10933" t="str">
            <v/>
          </cell>
          <cell r="D10933" t="str">
            <v/>
          </cell>
          <cell r="F10933">
            <v>0</v>
          </cell>
          <cell r="G10933">
            <v>0</v>
          </cell>
        </row>
        <row r="10934">
          <cell r="A10934" t="str">
            <v/>
          </cell>
          <cell r="B10934" t="str">
            <v/>
          </cell>
          <cell r="D10934" t="str">
            <v/>
          </cell>
          <cell r="F10934">
            <v>0</v>
          </cell>
          <cell r="G10934">
            <v>0</v>
          </cell>
        </row>
        <row r="10935">
          <cell r="A10935" t="str">
            <v/>
          </cell>
          <cell r="B10935" t="str">
            <v/>
          </cell>
          <cell r="D10935" t="str">
            <v/>
          </cell>
          <cell r="F10935">
            <v>0</v>
          </cell>
          <cell r="G10935">
            <v>0</v>
          </cell>
        </row>
        <row r="10936">
          <cell r="F10936" t="str">
            <v>Total B</v>
          </cell>
          <cell r="G10936">
            <v>0</v>
          </cell>
        </row>
        <row r="10937">
          <cell r="C10937" t="str">
            <v>C - EQUIPOS</v>
          </cell>
        </row>
        <row r="10938">
          <cell r="A10938" t="str">
            <v/>
          </cell>
          <cell r="B10938" t="str">
            <v/>
          </cell>
          <cell r="D10938" t="str">
            <v/>
          </cell>
          <cell r="F10938">
            <v>0</v>
          </cell>
          <cell r="G10938">
            <v>0</v>
          </cell>
        </row>
        <row r="10939">
          <cell r="A10939" t="str">
            <v/>
          </cell>
          <cell r="B10939" t="str">
            <v/>
          </cell>
          <cell r="D10939" t="str">
            <v/>
          </cell>
          <cell r="F10939">
            <v>0</v>
          </cell>
          <cell r="G10939">
            <v>0</v>
          </cell>
        </row>
        <row r="10940">
          <cell r="A10940" t="str">
            <v/>
          </cell>
          <cell r="B10940" t="str">
            <v/>
          </cell>
          <cell r="D10940" t="str">
            <v/>
          </cell>
          <cell r="F10940">
            <v>0</v>
          </cell>
          <cell r="G10940">
            <v>0</v>
          </cell>
        </row>
        <row r="10941">
          <cell r="A10941" t="str">
            <v/>
          </cell>
          <cell r="B10941" t="str">
            <v/>
          </cell>
          <cell r="D10941" t="str">
            <v/>
          </cell>
          <cell r="F10941">
            <v>0</v>
          </cell>
          <cell r="G10941">
            <v>0</v>
          </cell>
        </row>
        <row r="10942">
          <cell r="A10942" t="str">
            <v/>
          </cell>
          <cell r="B10942" t="str">
            <v/>
          </cell>
          <cell r="D10942" t="str">
            <v/>
          </cell>
          <cell r="F10942">
            <v>0</v>
          </cell>
          <cell r="G10942">
            <v>0</v>
          </cell>
        </row>
        <row r="10943">
          <cell r="A10943" t="str">
            <v/>
          </cell>
          <cell r="B10943" t="str">
            <v/>
          </cell>
          <cell r="D10943" t="str">
            <v/>
          </cell>
          <cell r="F10943">
            <v>0</v>
          </cell>
          <cell r="G10943">
            <v>0</v>
          </cell>
        </row>
        <row r="10944">
          <cell r="A10944" t="str">
            <v/>
          </cell>
          <cell r="B10944" t="str">
            <v/>
          </cell>
          <cell r="D10944" t="str">
            <v/>
          </cell>
          <cell r="F10944">
            <v>0</v>
          </cell>
          <cell r="G10944">
            <v>0</v>
          </cell>
        </row>
        <row r="10945">
          <cell r="A10945" t="str">
            <v/>
          </cell>
          <cell r="B10945" t="str">
            <v/>
          </cell>
          <cell r="D10945" t="str">
            <v/>
          </cell>
          <cell r="F10945">
            <v>0</v>
          </cell>
          <cell r="G10945">
            <v>0</v>
          </cell>
        </row>
        <row r="10946">
          <cell r="A10946" t="str">
            <v/>
          </cell>
          <cell r="B10946" t="str">
            <v/>
          </cell>
          <cell r="D10946" t="str">
            <v/>
          </cell>
          <cell r="F10946">
            <v>0</v>
          </cell>
          <cell r="G10946">
            <v>0</v>
          </cell>
        </row>
        <row r="10947">
          <cell r="F10947" t="str">
            <v>Total C</v>
          </cell>
          <cell r="G10947">
            <v>0</v>
          </cell>
        </row>
        <row r="10949">
          <cell r="A10949" t="str">
            <v/>
          </cell>
          <cell r="B10949" t="str">
            <v/>
          </cell>
          <cell r="D10949" t="str">
            <v>Costo  Neto</v>
          </cell>
          <cell r="F10949" t="str">
            <v>Total D=A+B+C</v>
          </cell>
          <cell r="G10949">
            <v>0</v>
          </cell>
        </row>
        <row r="10951">
          <cell r="A10951" t="str">
            <v>ANALISIS DE PRECIOS</v>
          </cell>
        </row>
        <row r="10952">
          <cell r="A10952" t="str">
            <v>COMITENTE:</v>
          </cell>
          <cell r="B10952" t="str">
            <v>DIRECCIÓN DE INFRAESTRUCTURA ESCOLAR</v>
          </cell>
        </row>
        <row r="10953">
          <cell r="A10953" t="str">
            <v>CONTRATISTA:</v>
          </cell>
          <cell r="B10953">
            <v>0</v>
          </cell>
        </row>
        <row r="10954">
          <cell r="A10954" t="str">
            <v>OBRA:</v>
          </cell>
          <cell r="B10954" t="str">
            <v>ESCUELA 24 DE SEPTIEMBRE</v>
          </cell>
          <cell r="F10954" t="str">
            <v>PRECIOS A:</v>
          </cell>
          <cell r="G10954">
            <v>0</v>
          </cell>
        </row>
        <row r="10955">
          <cell r="A10955" t="str">
            <v>UBICACIÓN:</v>
          </cell>
          <cell r="B10955" t="str">
            <v>DEPARTAMENTO JACHAL</v>
          </cell>
        </row>
        <row r="10956">
          <cell r="A10956" t="str">
            <v>RUBRO:</v>
          </cell>
          <cell r="B10956" t="str">
            <v/>
          </cell>
          <cell r="C10956" t="str">
            <v/>
          </cell>
        </row>
        <row r="10957">
          <cell r="A10957" t="str">
            <v>ITEM:</v>
          </cell>
          <cell r="B10957" t="str">
            <v/>
          </cell>
          <cell r="C10957" t="str">
            <v/>
          </cell>
          <cell r="F10957" t="str">
            <v>UNIDAD:</v>
          </cell>
          <cell r="G10957" t="str">
            <v/>
          </cell>
        </row>
        <row r="10959">
          <cell r="A10959" t="str">
            <v>DATOS REDETERMINACION</v>
          </cell>
          <cell r="C10959" t="str">
            <v>DESIGNACION</v>
          </cell>
          <cell r="D10959" t="str">
            <v>U</v>
          </cell>
          <cell r="E10959" t="str">
            <v>Cantidad</v>
          </cell>
          <cell r="F10959" t="str">
            <v>$ Unitarios</v>
          </cell>
          <cell r="G10959" t="str">
            <v>$ Parcial</v>
          </cell>
        </row>
        <row r="10960">
          <cell r="A10960" t="str">
            <v>CÓDIGO</v>
          </cell>
          <cell r="B10960" t="str">
            <v>DESCRIPCIÓN</v>
          </cell>
        </row>
        <row r="10961">
          <cell r="C10961" t="str">
            <v>A - MATERIALES</v>
          </cell>
        </row>
        <row r="10962">
          <cell r="A10962" t="str">
            <v/>
          </cell>
          <cell r="B10962" t="str">
            <v/>
          </cell>
          <cell r="D10962" t="str">
            <v/>
          </cell>
          <cell r="F10962">
            <v>0</v>
          </cell>
          <cell r="G10962">
            <v>0</v>
          </cell>
        </row>
        <row r="10963">
          <cell r="A10963" t="str">
            <v/>
          </cell>
          <cell r="B10963" t="str">
            <v/>
          </cell>
          <cell r="D10963" t="str">
            <v/>
          </cell>
          <cell r="F10963">
            <v>0</v>
          </cell>
          <cell r="G10963">
            <v>0</v>
          </cell>
        </row>
        <row r="10964">
          <cell r="A10964" t="str">
            <v/>
          </cell>
          <cell r="B10964" t="str">
            <v/>
          </cell>
          <cell r="D10964" t="str">
            <v/>
          </cell>
          <cell r="F10964">
            <v>0</v>
          </cell>
          <cell r="G10964">
            <v>0</v>
          </cell>
        </row>
        <row r="10965">
          <cell r="A10965" t="str">
            <v/>
          </cell>
          <cell r="B10965" t="str">
            <v/>
          </cell>
          <cell r="D10965" t="str">
            <v/>
          </cell>
          <cell r="F10965">
            <v>0</v>
          </cell>
          <cell r="G10965">
            <v>0</v>
          </cell>
        </row>
        <row r="10966">
          <cell r="A10966" t="str">
            <v/>
          </cell>
          <cell r="B10966" t="str">
            <v/>
          </cell>
          <cell r="D10966" t="str">
            <v/>
          </cell>
          <cell r="F10966">
            <v>0</v>
          </cell>
          <cell r="G10966">
            <v>0</v>
          </cell>
        </row>
        <row r="10967">
          <cell r="A10967" t="str">
            <v/>
          </cell>
          <cell r="B10967" t="str">
            <v/>
          </cell>
          <cell r="D10967" t="str">
            <v/>
          </cell>
          <cell r="F10967">
            <v>0</v>
          </cell>
          <cell r="G10967">
            <v>0</v>
          </cell>
        </row>
        <row r="10968">
          <cell r="A10968" t="str">
            <v/>
          </cell>
          <cell r="B10968" t="str">
            <v/>
          </cell>
          <cell r="D10968" t="str">
            <v/>
          </cell>
          <cell r="F10968">
            <v>0</v>
          </cell>
          <cell r="G10968">
            <v>0</v>
          </cell>
        </row>
        <row r="10969">
          <cell r="A10969" t="str">
            <v/>
          </cell>
          <cell r="B10969" t="str">
            <v/>
          </cell>
          <cell r="D10969" t="str">
            <v/>
          </cell>
          <cell r="F10969">
            <v>0</v>
          </cell>
          <cell r="G10969">
            <v>0</v>
          </cell>
        </row>
        <row r="10970">
          <cell r="A10970" t="str">
            <v/>
          </cell>
          <cell r="B10970" t="str">
            <v/>
          </cell>
          <cell r="D10970" t="str">
            <v/>
          </cell>
          <cell r="F10970">
            <v>0</v>
          </cell>
          <cell r="G10970">
            <v>0</v>
          </cell>
        </row>
        <row r="10971">
          <cell r="A10971" t="str">
            <v/>
          </cell>
          <cell r="B10971" t="str">
            <v/>
          </cell>
          <cell r="D10971" t="str">
            <v/>
          </cell>
          <cell r="F10971">
            <v>0</v>
          </cell>
          <cell r="G10971">
            <v>0</v>
          </cell>
        </row>
        <row r="10972">
          <cell r="A10972" t="str">
            <v/>
          </cell>
          <cell r="B10972" t="str">
            <v/>
          </cell>
          <cell r="D10972" t="str">
            <v/>
          </cell>
          <cell r="F10972">
            <v>0</v>
          </cell>
          <cell r="G10972">
            <v>0</v>
          </cell>
        </row>
        <row r="10973">
          <cell r="A10973" t="str">
            <v/>
          </cell>
          <cell r="B10973" t="str">
            <v/>
          </cell>
          <cell r="D10973" t="str">
            <v/>
          </cell>
          <cell r="F10973">
            <v>0</v>
          </cell>
          <cell r="G10973">
            <v>0</v>
          </cell>
        </row>
        <row r="10974">
          <cell r="A10974" t="str">
            <v/>
          </cell>
          <cell r="B10974" t="str">
            <v/>
          </cell>
          <cell r="D10974" t="str">
            <v/>
          </cell>
          <cell r="F10974">
            <v>0</v>
          </cell>
          <cell r="G10974">
            <v>0</v>
          </cell>
        </row>
        <row r="10975">
          <cell r="A10975" t="str">
            <v/>
          </cell>
          <cell r="B10975" t="str">
            <v/>
          </cell>
          <cell r="D10975" t="str">
            <v/>
          </cell>
          <cell r="F10975">
            <v>0</v>
          </cell>
          <cell r="G10975">
            <v>0</v>
          </cell>
        </row>
        <row r="10976">
          <cell r="F10976" t="str">
            <v>Total A</v>
          </cell>
          <cell r="G10976">
            <v>0</v>
          </cell>
        </row>
        <row r="10977">
          <cell r="C10977" t="str">
            <v>B - MANO DE OBRA</v>
          </cell>
        </row>
        <row r="10978">
          <cell r="A10978" t="str">
            <v/>
          </cell>
          <cell r="B10978" t="str">
            <v/>
          </cell>
          <cell r="D10978" t="str">
            <v/>
          </cell>
          <cell r="F10978">
            <v>0</v>
          </cell>
          <cell r="G10978">
            <v>0</v>
          </cell>
        </row>
        <row r="10979">
          <cell r="A10979" t="str">
            <v/>
          </cell>
          <cell r="B10979" t="str">
            <v/>
          </cell>
          <cell r="D10979" t="str">
            <v/>
          </cell>
          <cell r="F10979">
            <v>0</v>
          </cell>
          <cell r="G10979">
            <v>0</v>
          </cell>
        </row>
        <row r="10980">
          <cell r="A10980" t="str">
            <v/>
          </cell>
          <cell r="B10980" t="str">
            <v/>
          </cell>
          <cell r="D10980" t="str">
            <v/>
          </cell>
          <cell r="F10980">
            <v>0</v>
          </cell>
          <cell r="G10980">
            <v>0</v>
          </cell>
        </row>
        <row r="10981">
          <cell r="A10981" t="str">
            <v/>
          </cell>
          <cell r="B10981" t="str">
            <v/>
          </cell>
          <cell r="D10981" t="str">
            <v/>
          </cell>
          <cell r="F10981">
            <v>0</v>
          </cell>
          <cell r="G10981">
            <v>0</v>
          </cell>
        </row>
        <row r="10982">
          <cell r="A10982" t="str">
            <v/>
          </cell>
          <cell r="B10982" t="str">
            <v/>
          </cell>
          <cell r="D10982" t="str">
            <v/>
          </cell>
          <cell r="F10982">
            <v>0</v>
          </cell>
          <cell r="G10982">
            <v>0</v>
          </cell>
        </row>
        <row r="10983">
          <cell r="A10983" t="str">
            <v/>
          </cell>
          <cell r="B10983" t="str">
            <v/>
          </cell>
          <cell r="D10983" t="str">
            <v/>
          </cell>
          <cell r="F10983">
            <v>0</v>
          </cell>
          <cell r="G10983">
            <v>0</v>
          </cell>
        </row>
        <row r="10984">
          <cell r="A10984" t="str">
            <v/>
          </cell>
          <cell r="B10984" t="str">
            <v/>
          </cell>
          <cell r="D10984" t="str">
            <v/>
          </cell>
          <cell r="F10984">
            <v>0</v>
          </cell>
          <cell r="G10984">
            <v>0</v>
          </cell>
        </row>
        <row r="10985">
          <cell r="A10985" t="str">
            <v/>
          </cell>
          <cell r="B10985" t="str">
            <v/>
          </cell>
          <cell r="D10985" t="str">
            <v/>
          </cell>
          <cell r="F10985">
            <v>0</v>
          </cell>
          <cell r="G10985">
            <v>0</v>
          </cell>
        </row>
        <row r="10986">
          <cell r="F10986" t="str">
            <v>Total B</v>
          </cell>
          <cell r="G10986">
            <v>0</v>
          </cell>
        </row>
        <row r="10987">
          <cell r="C10987" t="str">
            <v>C - EQUIPOS</v>
          </cell>
        </row>
        <row r="10988">
          <cell r="A10988" t="str">
            <v/>
          </cell>
          <cell r="B10988" t="str">
            <v/>
          </cell>
          <cell r="D10988" t="str">
            <v/>
          </cell>
          <cell r="F10988">
            <v>0</v>
          </cell>
          <cell r="G10988">
            <v>0</v>
          </cell>
        </row>
        <row r="10989">
          <cell r="A10989" t="str">
            <v/>
          </cell>
          <cell r="B10989" t="str">
            <v/>
          </cell>
          <cell r="D10989" t="str">
            <v/>
          </cell>
          <cell r="F10989">
            <v>0</v>
          </cell>
          <cell r="G10989">
            <v>0</v>
          </cell>
        </row>
        <row r="10990">
          <cell r="A10990" t="str">
            <v/>
          </cell>
          <cell r="B10990" t="str">
            <v/>
          </cell>
          <cell r="D10990" t="str">
            <v/>
          </cell>
          <cell r="F10990">
            <v>0</v>
          </cell>
          <cell r="G10990">
            <v>0</v>
          </cell>
        </row>
        <row r="10991">
          <cell r="A10991" t="str">
            <v/>
          </cell>
          <cell r="B10991" t="str">
            <v/>
          </cell>
          <cell r="D10991" t="str">
            <v/>
          </cell>
          <cell r="F10991">
            <v>0</v>
          </cell>
          <cell r="G10991">
            <v>0</v>
          </cell>
        </row>
        <row r="10992">
          <cell r="A10992" t="str">
            <v/>
          </cell>
          <cell r="B10992" t="str">
            <v/>
          </cell>
          <cell r="D10992" t="str">
            <v/>
          </cell>
          <cell r="F10992">
            <v>0</v>
          </cell>
          <cell r="G10992">
            <v>0</v>
          </cell>
        </row>
        <row r="10993">
          <cell r="A10993" t="str">
            <v/>
          </cell>
          <cell r="B10993" t="str">
            <v/>
          </cell>
          <cell r="D10993" t="str">
            <v/>
          </cell>
          <cell r="F10993">
            <v>0</v>
          </cell>
          <cell r="G10993">
            <v>0</v>
          </cell>
        </row>
        <row r="10994">
          <cell r="A10994" t="str">
            <v/>
          </cell>
          <cell r="B10994" t="str">
            <v/>
          </cell>
          <cell r="D10994" t="str">
            <v/>
          </cell>
          <cell r="F10994">
            <v>0</v>
          </cell>
          <cell r="G10994">
            <v>0</v>
          </cell>
        </row>
        <row r="10995">
          <cell r="A10995" t="str">
            <v/>
          </cell>
          <cell r="B10995" t="str">
            <v/>
          </cell>
          <cell r="D10995" t="str">
            <v/>
          </cell>
          <cell r="F10995">
            <v>0</v>
          </cell>
          <cell r="G10995">
            <v>0</v>
          </cell>
        </row>
        <row r="10996">
          <cell r="A10996" t="str">
            <v/>
          </cell>
          <cell r="B10996" t="str">
            <v/>
          </cell>
          <cell r="D10996" t="str">
            <v/>
          </cell>
          <cell r="F10996">
            <v>0</v>
          </cell>
          <cell r="G10996">
            <v>0</v>
          </cell>
        </row>
        <row r="10997">
          <cell r="F10997" t="str">
            <v>Total C</v>
          </cell>
          <cell r="G10997">
            <v>0</v>
          </cell>
        </row>
        <row r="10999">
          <cell r="A10999" t="str">
            <v/>
          </cell>
          <cell r="B10999" t="str">
            <v/>
          </cell>
          <cell r="D10999" t="str">
            <v>Costo  Neto</v>
          </cell>
          <cell r="F10999" t="str">
            <v>Total D=A+B+C</v>
          </cell>
          <cell r="G10999">
            <v>0</v>
          </cell>
        </row>
        <row r="11001">
          <cell r="A11001" t="str">
            <v>ANALISIS DE PRECIOS</v>
          </cell>
        </row>
        <row r="11002">
          <cell r="A11002" t="str">
            <v>COMITENTE:</v>
          </cell>
          <cell r="B11002" t="str">
            <v>DIRECCIÓN DE INFRAESTRUCTURA ESCOLAR</v>
          </cell>
        </row>
        <row r="11003">
          <cell r="A11003" t="str">
            <v>CONTRATISTA:</v>
          </cell>
          <cell r="B11003">
            <v>0</v>
          </cell>
        </row>
        <row r="11004">
          <cell r="A11004" t="str">
            <v>OBRA:</v>
          </cell>
          <cell r="B11004" t="str">
            <v>ESCUELA 24 DE SEPTIEMBRE</v>
          </cell>
          <cell r="F11004" t="str">
            <v>PRECIOS A:</v>
          </cell>
          <cell r="G11004">
            <v>0</v>
          </cell>
        </row>
        <row r="11005">
          <cell r="A11005" t="str">
            <v>UBICACIÓN:</v>
          </cell>
          <cell r="B11005" t="str">
            <v>DEPARTAMENTO JACHAL</v>
          </cell>
        </row>
        <row r="11006">
          <cell r="A11006" t="str">
            <v>RUBRO:</v>
          </cell>
          <cell r="B11006" t="str">
            <v/>
          </cell>
          <cell r="C11006" t="str">
            <v/>
          </cell>
        </row>
        <row r="11007">
          <cell r="A11007" t="str">
            <v>ITEM:</v>
          </cell>
          <cell r="B11007" t="str">
            <v/>
          </cell>
          <cell r="C11007" t="str">
            <v/>
          </cell>
          <cell r="F11007" t="str">
            <v>UNIDAD:</v>
          </cell>
          <cell r="G11007" t="str">
            <v/>
          </cell>
        </row>
        <row r="11009">
          <cell r="A11009" t="str">
            <v>DATOS REDETERMINACION</v>
          </cell>
          <cell r="C11009" t="str">
            <v>DESIGNACION</v>
          </cell>
          <cell r="D11009" t="str">
            <v>U</v>
          </cell>
          <cell r="E11009" t="str">
            <v>Cantidad</v>
          </cell>
          <cell r="F11009" t="str">
            <v>$ Unitarios</v>
          </cell>
          <cell r="G11009" t="str">
            <v>$ Parcial</v>
          </cell>
        </row>
        <row r="11010">
          <cell r="A11010" t="str">
            <v>CÓDIGO</v>
          </cell>
          <cell r="B11010" t="str">
            <v>DESCRIPCIÓN</v>
          </cell>
        </row>
        <row r="11011">
          <cell r="C11011" t="str">
            <v>A - MATERIALES</v>
          </cell>
        </row>
        <row r="11012">
          <cell r="A11012" t="str">
            <v/>
          </cell>
          <cell r="B11012" t="str">
            <v/>
          </cell>
          <cell r="D11012" t="str">
            <v/>
          </cell>
          <cell r="F11012">
            <v>0</v>
          </cell>
          <cell r="G11012">
            <v>0</v>
          </cell>
        </row>
        <row r="11013">
          <cell r="A11013" t="str">
            <v/>
          </cell>
          <cell r="B11013" t="str">
            <v/>
          </cell>
          <cell r="D11013" t="str">
            <v/>
          </cell>
          <cell r="F11013">
            <v>0</v>
          </cell>
          <cell r="G11013">
            <v>0</v>
          </cell>
        </row>
        <row r="11014">
          <cell r="A11014" t="str">
            <v/>
          </cell>
          <cell r="B11014" t="str">
            <v/>
          </cell>
          <cell r="D11014" t="str">
            <v/>
          </cell>
          <cell r="F11014">
            <v>0</v>
          </cell>
          <cell r="G11014">
            <v>0</v>
          </cell>
        </row>
        <row r="11015">
          <cell r="A11015" t="str">
            <v/>
          </cell>
          <cell r="B11015" t="str">
            <v/>
          </cell>
          <cell r="D11015" t="str">
            <v/>
          </cell>
          <cell r="F11015">
            <v>0</v>
          </cell>
          <cell r="G11015">
            <v>0</v>
          </cell>
        </row>
        <row r="11016">
          <cell r="A11016" t="str">
            <v/>
          </cell>
          <cell r="B11016" t="str">
            <v/>
          </cell>
          <cell r="D11016" t="str">
            <v/>
          </cell>
          <cell r="F11016">
            <v>0</v>
          </cell>
          <cell r="G11016">
            <v>0</v>
          </cell>
        </row>
        <row r="11017">
          <cell r="A11017" t="str">
            <v/>
          </cell>
          <cell r="B11017" t="str">
            <v/>
          </cell>
          <cell r="D11017" t="str">
            <v/>
          </cell>
          <cell r="F11017">
            <v>0</v>
          </cell>
          <cell r="G11017">
            <v>0</v>
          </cell>
        </row>
        <row r="11018">
          <cell r="A11018" t="str">
            <v/>
          </cell>
          <cell r="B11018" t="str">
            <v/>
          </cell>
          <cell r="D11018" t="str">
            <v/>
          </cell>
          <cell r="F11018">
            <v>0</v>
          </cell>
          <cell r="G11018">
            <v>0</v>
          </cell>
        </row>
        <row r="11019">
          <cell r="A11019" t="str">
            <v/>
          </cell>
          <cell r="B11019" t="str">
            <v/>
          </cell>
          <cell r="D11019" t="str">
            <v/>
          </cell>
          <cell r="F11019">
            <v>0</v>
          </cell>
          <cell r="G11019">
            <v>0</v>
          </cell>
        </row>
        <row r="11020">
          <cell r="A11020" t="str">
            <v/>
          </cell>
          <cell r="B11020" t="str">
            <v/>
          </cell>
          <cell r="D11020" t="str">
            <v/>
          </cell>
          <cell r="F11020">
            <v>0</v>
          </cell>
          <cell r="G11020">
            <v>0</v>
          </cell>
        </row>
        <row r="11021">
          <cell r="A11021" t="str">
            <v/>
          </cell>
          <cell r="B11021" t="str">
            <v/>
          </cell>
          <cell r="D11021" t="str">
            <v/>
          </cell>
          <cell r="F11021">
            <v>0</v>
          </cell>
          <cell r="G11021">
            <v>0</v>
          </cell>
        </row>
        <row r="11022">
          <cell r="A11022" t="str">
            <v/>
          </cell>
          <cell r="B11022" t="str">
            <v/>
          </cell>
          <cell r="D11022" t="str">
            <v/>
          </cell>
          <cell r="F11022">
            <v>0</v>
          </cell>
          <cell r="G11022">
            <v>0</v>
          </cell>
        </row>
        <row r="11023">
          <cell r="A11023" t="str">
            <v/>
          </cell>
          <cell r="B11023" t="str">
            <v/>
          </cell>
          <cell r="D11023" t="str">
            <v/>
          </cell>
          <cell r="F11023">
            <v>0</v>
          </cell>
          <cell r="G11023">
            <v>0</v>
          </cell>
        </row>
        <row r="11024">
          <cell r="A11024" t="str">
            <v/>
          </cell>
          <cell r="B11024" t="str">
            <v/>
          </cell>
          <cell r="D11024" t="str">
            <v/>
          </cell>
          <cell r="F11024">
            <v>0</v>
          </cell>
          <cell r="G11024">
            <v>0</v>
          </cell>
        </row>
        <row r="11025">
          <cell r="A11025" t="str">
            <v/>
          </cell>
          <cell r="B11025" t="str">
            <v/>
          </cell>
          <cell r="D11025" t="str">
            <v/>
          </cell>
          <cell r="F11025">
            <v>0</v>
          </cell>
          <cell r="G11025">
            <v>0</v>
          </cell>
        </row>
        <row r="11026">
          <cell r="F11026" t="str">
            <v>Total A</v>
          </cell>
          <cell r="G11026">
            <v>0</v>
          </cell>
        </row>
        <row r="11027">
          <cell r="C11027" t="str">
            <v>B - MANO DE OBRA</v>
          </cell>
        </row>
        <row r="11028">
          <cell r="A11028" t="str">
            <v/>
          </cell>
          <cell r="B11028" t="str">
            <v/>
          </cell>
          <cell r="D11028" t="str">
            <v/>
          </cell>
          <cell r="F11028">
            <v>0</v>
          </cell>
          <cell r="G11028">
            <v>0</v>
          </cell>
        </row>
        <row r="11029">
          <cell r="A11029" t="str">
            <v/>
          </cell>
          <cell r="B11029" t="str">
            <v/>
          </cell>
          <cell r="D11029" t="str">
            <v/>
          </cell>
          <cell r="F11029">
            <v>0</v>
          </cell>
          <cell r="G11029">
            <v>0</v>
          </cell>
        </row>
        <row r="11030">
          <cell r="A11030" t="str">
            <v/>
          </cell>
          <cell r="B11030" t="str">
            <v/>
          </cell>
          <cell r="D11030" t="str">
            <v/>
          </cell>
          <cell r="F11030">
            <v>0</v>
          </cell>
          <cell r="G11030">
            <v>0</v>
          </cell>
        </row>
        <row r="11031">
          <cell r="A11031" t="str">
            <v/>
          </cell>
          <cell r="B11031" t="str">
            <v/>
          </cell>
          <cell r="D11031" t="str">
            <v/>
          </cell>
          <cell r="F11031">
            <v>0</v>
          </cell>
          <cell r="G11031">
            <v>0</v>
          </cell>
        </row>
        <row r="11032">
          <cell r="A11032" t="str">
            <v/>
          </cell>
          <cell r="B11032" t="str">
            <v/>
          </cell>
          <cell r="D11032" t="str">
            <v/>
          </cell>
          <cell r="F11032">
            <v>0</v>
          </cell>
          <cell r="G11032">
            <v>0</v>
          </cell>
        </row>
        <row r="11033">
          <cell r="A11033" t="str">
            <v/>
          </cell>
          <cell r="B11033" t="str">
            <v/>
          </cell>
          <cell r="D11033" t="str">
            <v/>
          </cell>
          <cell r="F11033">
            <v>0</v>
          </cell>
          <cell r="G11033">
            <v>0</v>
          </cell>
        </row>
        <row r="11034">
          <cell r="A11034" t="str">
            <v/>
          </cell>
          <cell r="B11034" t="str">
            <v/>
          </cell>
          <cell r="D11034" t="str">
            <v/>
          </cell>
          <cell r="F11034">
            <v>0</v>
          </cell>
          <cell r="G11034">
            <v>0</v>
          </cell>
        </row>
        <row r="11035">
          <cell r="A11035" t="str">
            <v/>
          </cell>
          <cell r="B11035" t="str">
            <v/>
          </cell>
          <cell r="D11035" t="str">
            <v/>
          </cell>
          <cell r="F11035">
            <v>0</v>
          </cell>
          <cell r="G11035">
            <v>0</v>
          </cell>
        </row>
        <row r="11036">
          <cell r="F11036" t="str">
            <v>Total B</v>
          </cell>
          <cell r="G11036">
            <v>0</v>
          </cell>
        </row>
        <row r="11037">
          <cell r="C11037" t="str">
            <v>C - EQUIPOS</v>
          </cell>
        </row>
        <row r="11038">
          <cell r="A11038" t="str">
            <v/>
          </cell>
          <cell r="B11038" t="str">
            <v/>
          </cell>
          <cell r="D11038" t="str">
            <v/>
          </cell>
          <cell r="F11038">
            <v>0</v>
          </cell>
          <cell r="G11038">
            <v>0</v>
          </cell>
        </row>
        <row r="11039">
          <cell r="A11039" t="str">
            <v/>
          </cell>
          <cell r="B11039" t="str">
            <v/>
          </cell>
          <cell r="D11039" t="str">
            <v/>
          </cell>
          <cell r="F11039">
            <v>0</v>
          </cell>
          <cell r="G11039">
            <v>0</v>
          </cell>
        </row>
        <row r="11040">
          <cell r="A11040" t="str">
            <v/>
          </cell>
          <cell r="B11040" t="str">
            <v/>
          </cell>
          <cell r="D11040" t="str">
            <v/>
          </cell>
          <cell r="F11040">
            <v>0</v>
          </cell>
          <cell r="G11040">
            <v>0</v>
          </cell>
        </row>
        <row r="11041">
          <cell r="A11041" t="str">
            <v/>
          </cell>
          <cell r="B11041" t="str">
            <v/>
          </cell>
          <cell r="D11041" t="str">
            <v/>
          </cell>
          <cell r="F11041">
            <v>0</v>
          </cell>
          <cell r="G11041">
            <v>0</v>
          </cell>
        </row>
        <row r="11042">
          <cell r="A11042" t="str">
            <v/>
          </cell>
          <cell r="B11042" t="str">
            <v/>
          </cell>
          <cell r="D11042" t="str">
            <v/>
          </cell>
          <cell r="F11042">
            <v>0</v>
          </cell>
          <cell r="G11042">
            <v>0</v>
          </cell>
        </row>
        <row r="11043">
          <cell r="A11043" t="str">
            <v/>
          </cell>
          <cell r="B11043" t="str">
            <v/>
          </cell>
          <cell r="D11043" t="str">
            <v/>
          </cell>
          <cell r="F11043">
            <v>0</v>
          </cell>
          <cell r="G11043">
            <v>0</v>
          </cell>
        </row>
        <row r="11044">
          <cell r="A11044" t="str">
            <v/>
          </cell>
          <cell r="B11044" t="str">
            <v/>
          </cell>
          <cell r="D11044" t="str">
            <v/>
          </cell>
          <cell r="F11044">
            <v>0</v>
          </cell>
          <cell r="G11044">
            <v>0</v>
          </cell>
        </row>
        <row r="11045">
          <cell r="A11045" t="str">
            <v/>
          </cell>
          <cell r="B11045" t="str">
            <v/>
          </cell>
          <cell r="D11045" t="str">
            <v/>
          </cell>
          <cell r="F11045">
            <v>0</v>
          </cell>
          <cell r="G11045">
            <v>0</v>
          </cell>
        </row>
        <row r="11046">
          <cell r="A11046" t="str">
            <v/>
          </cell>
          <cell r="B11046" t="str">
            <v/>
          </cell>
          <cell r="D11046" t="str">
            <v/>
          </cell>
          <cell r="F11046">
            <v>0</v>
          </cell>
          <cell r="G11046">
            <v>0</v>
          </cell>
        </row>
        <row r="11047">
          <cell r="F11047" t="str">
            <v>Total C</v>
          </cell>
          <cell r="G11047">
            <v>0</v>
          </cell>
        </row>
        <row r="11049">
          <cell r="A11049" t="str">
            <v/>
          </cell>
          <cell r="B11049" t="str">
            <v/>
          </cell>
          <cell r="D11049" t="str">
            <v>Costo  Neto</v>
          </cell>
          <cell r="F11049" t="str">
            <v>Total D=A+B+C</v>
          </cell>
          <cell r="G11049">
            <v>0</v>
          </cell>
        </row>
        <row r="11051">
          <cell r="A11051" t="str">
            <v>ANALISIS DE PRECIOS</v>
          </cell>
        </row>
        <row r="11052">
          <cell r="A11052" t="str">
            <v>COMITENTE:</v>
          </cell>
          <cell r="B11052" t="str">
            <v>DIRECCIÓN DE INFRAESTRUCTURA ESCOLAR</v>
          </cell>
        </row>
        <row r="11053">
          <cell r="A11053" t="str">
            <v>CONTRATISTA:</v>
          </cell>
          <cell r="B11053">
            <v>0</v>
          </cell>
        </row>
        <row r="11054">
          <cell r="A11054" t="str">
            <v>OBRA:</v>
          </cell>
          <cell r="B11054" t="str">
            <v>ESCUELA 24 DE SEPTIEMBRE</v>
          </cell>
          <cell r="F11054" t="str">
            <v>PRECIOS A:</v>
          </cell>
          <cell r="G11054">
            <v>0</v>
          </cell>
        </row>
        <row r="11055">
          <cell r="A11055" t="str">
            <v>UBICACIÓN:</v>
          </cell>
          <cell r="B11055" t="str">
            <v>DEPARTAMENTO JACHAL</v>
          </cell>
        </row>
        <row r="11056">
          <cell r="A11056" t="str">
            <v>RUBRO:</v>
          </cell>
          <cell r="B11056" t="str">
            <v/>
          </cell>
          <cell r="C11056" t="str">
            <v/>
          </cell>
        </row>
        <row r="11057">
          <cell r="A11057" t="str">
            <v>ITEM:</v>
          </cell>
          <cell r="B11057" t="str">
            <v/>
          </cell>
          <cell r="C11057" t="str">
            <v/>
          </cell>
          <cell r="F11057" t="str">
            <v>UNIDAD:</v>
          </cell>
          <cell r="G11057" t="str">
            <v/>
          </cell>
        </row>
        <row r="11059">
          <cell r="A11059" t="str">
            <v>DATOS REDETERMINACION</v>
          </cell>
          <cell r="C11059" t="str">
            <v>DESIGNACION</v>
          </cell>
          <cell r="D11059" t="str">
            <v>U</v>
          </cell>
          <cell r="E11059" t="str">
            <v>Cantidad</v>
          </cell>
          <cell r="F11059" t="str">
            <v>$ Unitarios</v>
          </cell>
          <cell r="G11059" t="str">
            <v>$ Parcial</v>
          </cell>
        </row>
        <row r="11060">
          <cell r="A11060" t="str">
            <v>CÓDIGO</v>
          </cell>
          <cell r="B11060" t="str">
            <v>DESCRIPCIÓN</v>
          </cell>
        </row>
        <row r="11061">
          <cell r="C11061" t="str">
            <v>A - MATERIALES</v>
          </cell>
        </row>
        <row r="11062">
          <cell r="A11062" t="str">
            <v/>
          </cell>
          <cell r="B11062" t="str">
            <v/>
          </cell>
          <cell r="D11062" t="str">
            <v/>
          </cell>
          <cell r="F11062">
            <v>0</v>
          </cell>
          <cell r="G11062">
            <v>0</v>
          </cell>
        </row>
        <row r="11063">
          <cell r="A11063" t="str">
            <v/>
          </cell>
          <cell r="B11063" t="str">
            <v/>
          </cell>
          <cell r="D11063" t="str">
            <v/>
          </cell>
          <cell r="F11063">
            <v>0</v>
          </cell>
          <cell r="G11063">
            <v>0</v>
          </cell>
        </row>
        <row r="11064">
          <cell r="A11064" t="str">
            <v/>
          </cell>
          <cell r="B11064" t="str">
            <v/>
          </cell>
          <cell r="D11064" t="str">
            <v/>
          </cell>
          <cell r="F11064">
            <v>0</v>
          </cell>
          <cell r="G11064">
            <v>0</v>
          </cell>
        </row>
        <row r="11065">
          <cell r="A11065" t="str">
            <v/>
          </cell>
          <cell r="B11065" t="str">
            <v/>
          </cell>
          <cell r="D11065" t="str">
            <v/>
          </cell>
          <cell r="F11065">
            <v>0</v>
          </cell>
          <cell r="G11065">
            <v>0</v>
          </cell>
        </row>
        <row r="11066">
          <cell r="A11066" t="str">
            <v/>
          </cell>
          <cell r="B11066" t="str">
            <v/>
          </cell>
          <cell r="D11066" t="str">
            <v/>
          </cell>
          <cell r="F11066">
            <v>0</v>
          </cell>
          <cell r="G11066">
            <v>0</v>
          </cell>
        </row>
        <row r="11067">
          <cell r="A11067" t="str">
            <v/>
          </cell>
          <cell r="B11067" t="str">
            <v/>
          </cell>
          <cell r="D11067" t="str">
            <v/>
          </cell>
          <cell r="F11067">
            <v>0</v>
          </cell>
          <cell r="G11067">
            <v>0</v>
          </cell>
        </row>
        <row r="11068">
          <cell r="A11068" t="str">
            <v/>
          </cell>
          <cell r="B11068" t="str">
            <v/>
          </cell>
          <cell r="D11068" t="str">
            <v/>
          </cell>
          <cell r="F11068">
            <v>0</v>
          </cell>
          <cell r="G11068">
            <v>0</v>
          </cell>
        </row>
        <row r="11069">
          <cell r="A11069" t="str">
            <v/>
          </cell>
          <cell r="B11069" t="str">
            <v/>
          </cell>
          <cell r="D11069" t="str">
            <v/>
          </cell>
          <cell r="F11069">
            <v>0</v>
          </cell>
          <cell r="G11069">
            <v>0</v>
          </cell>
        </row>
        <row r="11070">
          <cell r="A11070" t="str">
            <v/>
          </cell>
          <cell r="B11070" t="str">
            <v/>
          </cell>
          <cell r="D11070" t="str">
            <v/>
          </cell>
          <cell r="F11070">
            <v>0</v>
          </cell>
          <cell r="G11070">
            <v>0</v>
          </cell>
        </row>
        <row r="11071">
          <cell r="A11071" t="str">
            <v/>
          </cell>
          <cell r="B11071" t="str">
            <v/>
          </cell>
          <cell r="D11071" t="str">
            <v/>
          </cell>
          <cell r="F11071">
            <v>0</v>
          </cell>
          <cell r="G11071">
            <v>0</v>
          </cell>
        </row>
        <row r="11072">
          <cell r="A11072" t="str">
            <v/>
          </cell>
          <cell r="B11072" t="str">
            <v/>
          </cell>
          <cell r="D11072" t="str">
            <v/>
          </cell>
          <cell r="F11072">
            <v>0</v>
          </cell>
          <cell r="G11072">
            <v>0</v>
          </cell>
        </row>
        <row r="11073">
          <cell r="A11073" t="str">
            <v/>
          </cell>
          <cell r="B11073" t="str">
            <v/>
          </cell>
          <cell r="D11073" t="str">
            <v/>
          </cell>
          <cell r="F11073">
            <v>0</v>
          </cell>
          <cell r="G11073">
            <v>0</v>
          </cell>
        </row>
        <row r="11074">
          <cell r="A11074" t="str">
            <v/>
          </cell>
          <cell r="B11074" t="str">
            <v/>
          </cell>
          <cell r="D11074" t="str">
            <v/>
          </cell>
          <cell r="F11074">
            <v>0</v>
          </cell>
          <cell r="G11074">
            <v>0</v>
          </cell>
        </row>
        <row r="11075">
          <cell r="A11075" t="str">
            <v/>
          </cell>
          <cell r="B11075" t="str">
            <v/>
          </cell>
          <cell r="D11075" t="str">
            <v/>
          </cell>
          <cell r="F11075">
            <v>0</v>
          </cell>
          <cell r="G11075">
            <v>0</v>
          </cell>
        </row>
        <row r="11076">
          <cell r="F11076" t="str">
            <v>Total A</v>
          </cell>
          <cell r="G11076">
            <v>0</v>
          </cell>
        </row>
        <row r="11077">
          <cell r="C11077" t="str">
            <v>B - MANO DE OBRA</v>
          </cell>
        </row>
        <row r="11078">
          <cell r="A11078" t="str">
            <v/>
          </cell>
          <cell r="B11078" t="str">
            <v/>
          </cell>
          <cell r="D11078" t="str">
            <v/>
          </cell>
          <cell r="F11078">
            <v>0</v>
          </cell>
          <cell r="G11078">
            <v>0</v>
          </cell>
        </row>
        <row r="11079">
          <cell r="A11079" t="str">
            <v/>
          </cell>
          <cell r="B11079" t="str">
            <v/>
          </cell>
          <cell r="D11079" t="str">
            <v/>
          </cell>
          <cell r="F11079">
            <v>0</v>
          </cell>
          <cell r="G11079">
            <v>0</v>
          </cell>
        </row>
        <row r="11080">
          <cell r="A11080" t="str">
            <v/>
          </cell>
          <cell r="B11080" t="str">
            <v/>
          </cell>
          <cell r="D11080" t="str">
            <v/>
          </cell>
          <cell r="F11080">
            <v>0</v>
          </cell>
          <cell r="G11080">
            <v>0</v>
          </cell>
        </row>
        <row r="11081">
          <cell r="A11081" t="str">
            <v/>
          </cell>
          <cell r="B11081" t="str">
            <v/>
          </cell>
          <cell r="D11081" t="str">
            <v/>
          </cell>
          <cell r="F11081">
            <v>0</v>
          </cell>
          <cell r="G11081">
            <v>0</v>
          </cell>
        </row>
        <row r="11082">
          <cell r="A11082" t="str">
            <v/>
          </cell>
          <cell r="B11082" t="str">
            <v/>
          </cell>
          <cell r="D11082" t="str">
            <v/>
          </cell>
          <cell r="F11082">
            <v>0</v>
          </cell>
          <cell r="G11082">
            <v>0</v>
          </cell>
        </row>
        <row r="11083">
          <cell r="A11083" t="str">
            <v/>
          </cell>
          <cell r="B11083" t="str">
            <v/>
          </cell>
          <cell r="D11083" t="str">
            <v/>
          </cell>
          <cell r="F11083">
            <v>0</v>
          </cell>
          <cell r="G11083">
            <v>0</v>
          </cell>
        </row>
        <row r="11084">
          <cell r="A11084" t="str">
            <v/>
          </cell>
          <cell r="B11084" t="str">
            <v/>
          </cell>
          <cell r="D11084" t="str">
            <v/>
          </cell>
          <cell r="F11084">
            <v>0</v>
          </cell>
          <cell r="G11084">
            <v>0</v>
          </cell>
        </row>
        <row r="11085">
          <cell r="A11085" t="str">
            <v/>
          </cell>
          <cell r="B11085" t="str">
            <v/>
          </cell>
          <cell r="D11085" t="str">
            <v/>
          </cell>
          <cell r="F11085">
            <v>0</v>
          </cell>
          <cell r="G11085">
            <v>0</v>
          </cell>
        </row>
        <row r="11086">
          <cell r="F11086" t="str">
            <v>Total B</v>
          </cell>
          <cell r="G11086">
            <v>0</v>
          </cell>
        </row>
        <row r="11087">
          <cell r="C11087" t="str">
            <v>C - EQUIPOS</v>
          </cell>
        </row>
        <row r="11088">
          <cell r="A11088" t="str">
            <v/>
          </cell>
          <cell r="B11088" t="str">
            <v/>
          </cell>
          <cell r="D11088" t="str">
            <v/>
          </cell>
          <cell r="F11088">
            <v>0</v>
          </cell>
          <cell r="G11088">
            <v>0</v>
          </cell>
        </row>
        <row r="11089">
          <cell r="A11089" t="str">
            <v/>
          </cell>
          <cell r="B11089" t="str">
            <v/>
          </cell>
          <cell r="D11089" t="str">
            <v/>
          </cell>
          <cell r="F11089">
            <v>0</v>
          </cell>
          <cell r="G11089">
            <v>0</v>
          </cell>
        </row>
        <row r="11090">
          <cell r="A11090" t="str">
            <v/>
          </cell>
          <cell r="B11090" t="str">
            <v/>
          </cell>
          <cell r="D11090" t="str">
            <v/>
          </cell>
          <cell r="F11090">
            <v>0</v>
          </cell>
          <cell r="G11090">
            <v>0</v>
          </cell>
        </row>
        <row r="11091">
          <cell r="A11091" t="str">
            <v/>
          </cell>
          <cell r="B11091" t="str">
            <v/>
          </cell>
          <cell r="D11091" t="str">
            <v/>
          </cell>
          <cell r="F11091">
            <v>0</v>
          </cell>
          <cell r="G11091">
            <v>0</v>
          </cell>
        </row>
        <row r="11092">
          <cell r="A11092" t="str">
            <v/>
          </cell>
          <cell r="B11092" t="str">
            <v/>
          </cell>
          <cell r="D11092" t="str">
            <v/>
          </cell>
          <cell r="F11092">
            <v>0</v>
          </cell>
          <cell r="G11092">
            <v>0</v>
          </cell>
        </row>
        <row r="11093">
          <cell r="A11093" t="str">
            <v/>
          </cell>
          <cell r="B11093" t="str">
            <v/>
          </cell>
          <cell r="D11093" t="str">
            <v/>
          </cell>
          <cell r="F11093">
            <v>0</v>
          </cell>
          <cell r="G11093">
            <v>0</v>
          </cell>
        </row>
        <row r="11094">
          <cell r="A11094" t="str">
            <v/>
          </cell>
          <cell r="B11094" t="str">
            <v/>
          </cell>
          <cell r="D11094" t="str">
            <v/>
          </cell>
          <cell r="F11094">
            <v>0</v>
          </cell>
          <cell r="G11094">
            <v>0</v>
          </cell>
        </row>
        <row r="11095">
          <cell r="A11095" t="str">
            <v/>
          </cell>
          <cell r="B11095" t="str">
            <v/>
          </cell>
          <cell r="D11095" t="str">
            <v/>
          </cell>
          <cell r="F11095">
            <v>0</v>
          </cell>
          <cell r="G11095">
            <v>0</v>
          </cell>
        </row>
        <row r="11096">
          <cell r="A11096" t="str">
            <v/>
          </cell>
          <cell r="B11096" t="str">
            <v/>
          </cell>
          <cell r="D11096" t="str">
            <v/>
          </cell>
          <cell r="F11096">
            <v>0</v>
          </cell>
          <cell r="G11096">
            <v>0</v>
          </cell>
        </row>
        <row r="11097">
          <cell r="F11097" t="str">
            <v>Total C</v>
          </cell>
          <cell r="G11097">
            <v>0</v>
          </cell>
        </row>
        <row r="11099">
          <cell r="A11099" t="str">
            <v/>
          </cell>
          <cell r="B11099" t="str">
            <v/>
          </cell>
          <cell r="D11099" t="str">
            <v>Costo  Neto</v>
          </cell>
          <cell r="F11099" t="str">
            <v>Total D=A+B+C</v>
          </cell>
          <cell r="G11099">
            <v>0</v>
          </cell>
        </row>
        <row r="11101">
          <cell r="A11101" t="str">
            <v>ANALISIS DE PRECIOS</v>
          </cell>
        </row>
        <row r="11102">
          <cell r="A11102" t="str">
            <v>COMITENTE:</v>
          </cell>
          <cell r="B11102" t="str">
            <v>DIRECCIÓN DE INFRAESTRUCTURA ESCOLAR</v>
          </cell>
        </row>
        <row r="11103">
          <cell r="A11103" t="str">
            <v>CONTRATISTA:</v>
          </cell>
          <cell r="B11103">
            <v>0</v>
          </cell>
        </row>
        <row r="11104">
          <cell r="A11104" t="str">
            <v>OBRA:</v>
          </cell>
          <cell r="B11104" t="str">
            <v>ESCUELA 24 DE SEPTIEMBRE</v>
          </cell>
          <cell r="F11104" t="str">
            <v>PRECIOS A:</v>
          </cell>
          <cell r="G11104">
            <v>0</v>
          </cell>
        </row>
        <row r="11105">
          <cell r="A11105" t="str">
            <v>UBICACIÓN:</v>
          </cell>
          <cell r="B11105" t="str">
            <v>DEPARTAMENTO JACHAL</v>
          </cell>
        </row>
        <row r="11106">
          <cell r="A11106" t="str">
            <v>RUBRO:</v>
          </cell>
          <cell r="B11106" t="str">
            <v/>
          </cell>
          <cell r="C11106" t="str">
            <v/>
          </cell>
        </row>
        <row r="11107">
          <cell r="A11107" t="str">
            <v>ITEM:</v>
          </cell>
          <cell r="B11107" t="str">
            <v/>
          </cell>
          <cell r="C11107" t="str">
            <v/>
          </cell>
          <cell r="F11107" t="str">
            <v>UNIDAD:</v>
          </cell>
          <cell r="G11107" t="str">
            <v/>
          </cell>
        </row>
        <row r="11109">
          <cell r="A11109" t="str">
            <v>DATOS REDETERMINACION</v>
          </cell>
          <cell r="C11109" t="str">
            <v>DESIGNACION</v>
          </cell>
          <cell r="D11109" t="str">
            <v>U</v>
          </cell>
          <cell r="E11109" t="str">
            <v>Cantidad</v>
          </cell>
          <cell r="F11109" t="str">
            <v>$ Unitarios</v>
          </cell>
          <cell r="G11109" t="str">
            <v>$ Parcial</v>
          </cell>
        </row>
        <row r="11110">
          <cell r="A11110" t="str">
            <v>CÓDIGO</v>
          </cell>
          <cell r="B11110" t="str">
            <v>DESCRIPCIÓN</v>
          </cell>
        </row>
        <row r="11111">
          <cell r="C11111" t="str">
            <v>A - MATERIALES</v>
          </cell>
        </row>
        <row r="11112">
          <cell r="A11112" t="str">
            <v/>
          </cell>
          <cell r="B11112" t="str">
            <v/>
          </cell>
          <cell r="D11112" t="str">
            <v/>
          </cell>
          <cell r="F11112">
            <v>0</v>
          </cell>
          <cell r="G11112">
            <v>0</v>
          </cell>
        </row>
        <row r="11113">
          <cell r="A11113" t="str">
            <v/>
          </cell>
          <cell r="B11113" t="str">
            <v/>
          </cell>
          <cell r="D11113" t="str">
            <v/>
          </cell>
          <cell r="F11113">
            <v>0</v>
          </cell>
          <cell r="G11113">
            <v>0</v>
          </cell>
        </row>
        <row r="11114">
          <cell r="A11114" t="str">
            <v/>
          </cell>
          <cell r="B11114" t="str">
            <v/>
          </cell>
          <cell r="D11114" t="str">
            <v/>
          </cell>
          <cell r="F11114">
            <v>0</v>
          </cell>
          <cell r="G11114">
            <v>0</v>
          </cell>
        </row>
        <row r="11115">
          <cell r="A11115" t="str">
            <v/>
          </cell>
          <cell r="B11115" t="str">
            <v/>
          </cell>
          <cell r="D11115" t="str">
            <v/>
          </cell>
          <cell r="F11115">
            <v>0</v>
          </cell>
          <cell r="G11115">
            <v>0</v>
          </cell>
        </row>
        <row r="11116">
          <cell r="A11116" t="str">
            <v/>
          </cell>
          <cell r="B11116" t="str">
            <v/>
          </cell>
          <cell r="D11116" t="str">
            <v/>
          </cell>
          <cell r="F11116">
            <v>0</v>
          </cell>
          <cell r="G11116">
            <v>0</v>
          </cell>
        </row>
        <row r="11117">
          <cell r="A11117" t="str">
            <v/>
          </cell>
          <cell r="B11117" t="str">
            <v/>
          </cell>
          <cell r="D11117" t="str">
            <v/>
          </cell>
          <cell r="F11117">
            <v>0</v>
          </cell>
          <cell r="G11117">
            <v>0</v>
          </cell>
        </row>
        <row r="11118">
          <cell r="A11118" t="str">
            <v/>
          </cell>
          <cell r="B11118" t="str">
            <v/>
          </cell>
          <cell r="D11118" t="str">
            <v/>
          </cell>
          <cell r="F11118">
            <v>0</v>
          </cell>
          <cell r="G11118">
            <v>0</v>
          </cell>
        </row>
        <row r="11119">
          <cell r="A11119" t="str">
            <v/>
          </cell>
          <cell r="B11119" t="str">
            <v/>
          </cell>
          <cell r="D11119" t="str">
            <v/>
          </cell>
          <cell r="F11119">
            <v>0</v>
          </cell>
          <cell r="G11119">
            <v>0</v>
          </cell>
        </row>
        <row r="11120">
          <cell r="A11120" t="str">
            <v/>
          </cell>
          <cell r="B11120" t="str">
            <v/>
          </cell>
          <cell r="D11120" t="str">
            <v/>
          </cell>
          <cell r="F11120">
            <v>0</v>
          </cell>
          <cell r="G11120">
            <v>0</v>
          </cell>
        </row>
        <row r="11121">
          <cell r="A11121" t="str">
            <v/>
          </cell>
          <cell r="B11121" t="str">
            <v/>
          </cell>
          <cell r="D11121" t="str">
            <v/>
          </cell>
          <cell r="F11121">
            <v>0</v>
          </cell>
          <cell r="G11121">
            <v>0</v>
          </cell>
        </row>
        <row r="11122">
          <cell r="A11122" t="str">
            <v/>
          </cell>
          <cell r="B11122" t="str">
            <v/>
          </cell>
          <cell r="D11122" t="str">
            <v/>
          </cell>
          <cell r="F11122">
            <v>0</v>
          </cell>
          <cell r="G11122">
            <v>0</v>
          </cell>
        </row>
        <row r="11123">
          <cell r="A11123" t="str">
            <v/>
          </cell>
          <cell r="B11123" t="str">
            <v/>
          </cell>
          <cell r="D11123" t="str">
            <v/>
          </cell>
          <cell r="F11123">
            <v>0</v>
          </cell>
          <cell r="G11123">
            <v>0</v>
          </cell>
        </row>
        <row r="11124">
          <cell r="A11124" t="str">
            <v/>
          </cell>
          <cell r="B11124" t="str">
            <v/>
          </cell>
          <cell r="D11124" t="str">
            <v/>
          </cell>
          <cell r="F11124">
            <v>0</v>
          </cell>
          <cell r="G11124">
            <v>0</v>
          </cell>
        </row>
        <row r="11125">
          <cell r="A11125" t="str">
            <v/>
          </cell>
          <cell r="B11125" t="str">
            <v/>
          </cell>
          <cell r="D11125" t="str">
            <v/>
          </cell>
          <cell r="F11125">
            <v>0</v>
          </cell>
          <cell r="G11125">
            <v>0</v>
          </cell>
        </row>
        <row r="11126">
          <cell r="F11126" t="str">
            <v>Total A</v>
          </cell>
          <cell r="G11126">
            <v>0</v>
          </cell>
        </row>
        <row r="11127">
          <cell r="C11127" t="str">
            <v>B - MANO DE OBRA</v>
          </cell>
        </row>
        <row r="11128">
          <cell r="A11128" t="str">
            <v/>
          </cell>
          <cell r="B11128" t="str">
            <v/>
          </cell>
          <cell r="D11128" t="str">
            <v/>
          </cell>
          <cell r="F11128">
            <v>0</v>
          </cell>
          <cell r="G11128">
            <v>0</v>
          </cell>
        </row>
        <row r="11129">
          <cell r="A11129" t="str">
            <v/>
          </cell>
          <cell r="B11129" t="str">
            <v/>
          </cell>
          <cell r="D11129" t="str">
            <v/>
          </cell>
          <cell r="F11129">
            <v>0</v>
          </cell>
          <cell r="G11129">
            <v>0</v>
          </cell>
        </row>
        <row r="11130">
          <cell r="A11130" t="str">
            <v/>
          </cell>
          <cell r="B11130" t="str">
            <v/>
          </cell>
          <cell r="D11130" t="str">
            <v/>
          </cell>
          <cell r="F11130">
            <v>0</v>
          </cell>
          <cell r="G11130">
            <v>0</v>
          </cell>
        </row>
        <row r="11131">
          <cell r="A11131" t="str">
            <v/>
          </cell>
          <cell r="B11131" t="str">
            <v/>
          </cell>
          <cell r="D11131" t="str">
            <v/>
          </cell>
          <cell r="F11131">
            <v>0</v>
          </cell>
          <cell r="G11131">
            <v>0</v>
          </cell>
        </row>
        <row r="11132">
          <cell r="A11132" t="str">
            <v/>
          </cell>
          <cell r="B11132" t="str">
            <v/>
          </cell>
          <cell r="D11132" t="str">
            <v/>
          </cell>
          <cell r="F11132">
            <v>0</v>
          </cell>
          <cell r="G11132">
            <v>0</v>
          </cell>
        </row>
        <row r="11133">
          <cell r="A11133" t="str">
            <v/>
          </cell>
          <cell r="B11133" t="str">
            <v/>
          </cell>
          <cell r="D11133" t="str">
            <v/>
          </cell>
          <cell r="F11133">
            <v>0</v>
          </cell>
          <cell r="G11133">
            <v>0</v>
          </cell>
        </row>
        <row r="11134">
          <cell r="A11134" t="str">
            <v/>
          </cell>
          <cell r="B11134" t="str">
            <v/>
          </cell>
          <cell r="D11134" t="str">
            <v/>
          </cell>
          <cell r="F11134">
            <v>0</v>
          </cell>
          <cell r="G11134">
            <v>0</v>
          </cell>
        </row>
        <row r="11135">
          <cell r="A11135" t="str">
            <v/>
          </cell>
          <cell r="B11135" t="str">
            <v/>
          </cell>
          <cell r="D11135" t="str">
            <v/>
          </cell>
          <cell r="F11135">
            <v>0</v>
          </cell>
          <cell r="G11135">
            <v>0</v>
          </cell>
        </row>
        <row r="11136">
          <cell r="F11136" t="str">
            <v>Total B</v>
          </cell>
          <cell r="G11136">
            <v>0</v>
          </cell>
        </row>
        <row r="11137">
          <cell r="C11137" t="str">
            <v>C - EQUIPOS</v>
          </cell>
        </row>
        <row r="11138">
          <cell r="A11138" t="str">
            <v/>
          </cell>
          <cell r="B11138" t="str">
            <v/>
          </cell>
          <cell r="D11138" t="str">
            <v/>
          </cell>
          <cell r="F11138">
            <v>0</v>
          </cell>
          <cell r="G11138">
            <v>0</v>
          </cell>
        </row>
        <row r="11139">
          <cell r="A11139" t="str">
            <v/>
          </cell>
          <cell r="B11139" t="str">
            <v/>
          </cell>
          <cell r="D11139" t="str">
            <v/>
          </cell>
          <cell r="F11139">
            <v>0</v>
          </cell>
          <cell r="G11139">
            <v>0</v>
          </cell>
        </row>
        <row r="11140">
          <cell r="A11140" t="str">
            <v/>
          </cell>
          <cell r="B11140" t="str">
            <v/>
          </cell>
          <cell r="D11140" t="str">
            <v/>
          </cell>
          <cell r="F11140">
            <v>0</v>
          </cell>
          <cell r="G11140">
            <v>0</v>
          </cell>
        </row>
        <row r="11141">
          <cell r="A11141" t="str">
            <v/>
          </cell>
          <cell r="B11141" t="str">
            <v/>
          </cell>
          <cell r="D11141" t="str">
            <v/>
          </cell>
          <cell r="F11141">
            <v>0</v>
          </cell>
          <cell r="G11141">
            <v>0</v>
          </cell>
        </row>
        <row r="11142">
          <cell r="A11142" t="str">
            <v/>
          </cell>
          <cell r="B11142" t="str">
            <v/>
          </cell>
          <cell r="D11142" t="str">
            <v/>
          </cell>
          <cell r="F11142">
            <v>0</v>
          </cell>
          <cell r="G11142">
            <v>0</v>
          </cell>
        </row>
        <row r="11143">
          <cell r="A11143" t="str">
            <v/>
          </cell>
          <cell r="B11143" t="str">
            <v/>
          </cell>
          <cell r="D11143" t="str">
            <v/>
          </cell>
          <cell r="F11143">
            <v>0</v>
          </cell>
          <cell r="G11143">
            <v>0</v>
          </cell>
        </row>
        <row r="11144">
          <cell r="A11144" t="str">
            <v/>
          </cell>
          <cell r="B11144" t="str">
            <v/>
          </cell>
          <cell r="D11144" t="str">
            <v/>
          </cell>
          <cell r="F11144">
            <v>0</v>
          </cell>
          <cell r="G11144">
            <v>0</v>
          </cell>
        </row>
        <row r="11145">
          <cell r="A11145" t="str">
            <v/>
          </cell>
          <cell r="B11145" t="str">
            <v/>
          </cell>
          <cell r="D11145" t="str">
            <v/>
          </cell>
          <cell r="F11145">
            <v>0</v>
          </cell>
          <cell r="G11145">
            <v>0</v>
          </cell>
        </row>
        <row r="11146">
          <cell r="A11146" t="str">
            <v/>
          </cell>
          <cell r="B11146" t="str">
            <v/>
          </cell>
          <cell r="D11146" t="str">
            <v/>
          </cell>
          <cell r="F11146">
            <v>0</v>
          </cell>
          <cell r="G11146">
            <v>0</v>
          </cell>
        </row>
        <row r="11147">
          <cell r="F11147" t="str">
            <v>Total C</v>
          </cell>
          <cell r="G11147">
            <v>0</v>
          </cell>
        </row>
        <row r="11149">
          <cell r="A11149" t="str">
            <v/>
          </cell>
          <cell r="B11149" t="str">
            <v/>
          </cell>
          <cell r="D11149" t="str">
            <v>Costo  Neto</v>
          </cell>
          <cell r="F11149" t="str">
            <v>Total D=A+B+C</v>
          </cell>
          <cell r="G11149">
            <v>0</v>
          </cell>
        </row>
        <row r="11151">
          <cell r="A11151" t="str">
            <v>ANALISIS DE PRECIOS</v>
          </cell>
        </row>
        <row r="11152">
          <cell r="A11152" t="str">
            <v>COMITENTE:</v>
          </cell>
          <cell r="B11152" t="str">
            <v>DIRECCIÓN DE INFRAESTRUCTURA ESCOLAR</v>
          </cell>
        </row>
        <row r="11153">
          <cell r="A11153" t="str">
            <v>CONTRATISTA:</v>
          </cell>
          <cell r="B11153">
            <v>0</v>
          </cell>
        </row>
        <row r="11154">
          <cell r="A11154" t="str">
            <v>OBRA:</v>
          </cell>
          <cell r="B11154" t="str">
            <v>ESCUELA 24 DE SEPTIEMBRE</v>
          </cell>
          <cell r="F11154" t="str">
            <v>PRECIOS A:</v>
          </cell>
          <cell r="G11154">
            <v>0</v>
          </cell>
        </row>
        <row r="11155">
          <cell r="A11155" t="str">
            <v>UBICACIÓN:</v>
          </cell>
          <cell r="B11155" t="str">
            <v>DEPARTAMENTO JACHAL</v>
          </cell>
        </row>
        <row r="11156">
          <cell r="A11156" t="str">
            <v>RUBRO:</v>
          </cell>
          <cell r="B11156" t="str">
            <v/>
          </cell>
          <cell r="C11156" t="str">
            <v/>
          </cell>
        </row>
        <row r="11157">
          <cell r="A11157" t="str">
            <v>ITEM:</v>
          </cell>
          <cell r="B11157" t="str">
            <v/>
          </cell>
          <cell r="C11157" t="str">
            <v/>
          </cell>
          <cell r="F11157" t="str">
            <v>UNIDAD:</v>
          </cell>
          <cell r="G11157" t="str">
            <v/>
          </cell>
        </row>
        <row r="11159">
          <cell r="A11159" t="str">
            <v>DATOS REDETERMINACION</v>
          </cell>
          <cell r="C11159" t="str">
            <v>DESIGNACION</v>
          </cell>
          <cell r="D11159" t="str">
            <v>U</v>
          </cell>
          <cell r="E11159" t="str">
            <v>Cantidad</v>
          </cell>
          <cell r="F11159" t="str">
            <v>$ Unitarios</v>
          </cell>
          <cell r="G11159" t="str">
            <v>$ Parcial</v>
          </cell>
        </row>
        <row r="11160">
          <cell r="A11160" t="str">
            <v>CÓDIGO</v>
          </cell>
          <cell r="B11160" t="str">
            <v>DESCRIPCIÓN</v>
          </cell>
        </row>
        <row r="11161">
          <cell r="C11161" t="str">
            <v>A - MATERIALES</v>
          </cell>
        </row>
        <row r="11162">
          <cell r="A11162" t="str">
            <v/>
          </cell>
          <cell r="B11162" t="str">
            <v/>
          </cell>
          <cell r="D11162" t="str">
            <v/>
          </cell>
          <cell r="F11162">
            <v>0</v>
          </cell>
          <cell r="G11162">
            <v>0</v>
          </cell>
        </row>
        <row r="11163">
          <cell r="A11163" t="str">
            <v/>
          </cell>
          <cell r="B11163" t="str">
            <v/>
          </cell>
          <cell r="D11163" t="str">
            <v/>
          </cell>
          <cell r="F11163">
            <v>0</v>
          </cell>
          <cell r="G11163">
            <v>0</v>
          </cell>
        </row>
        <row r="11164">
          <cell r="A11164" t="str">
            <v/>
          </cell>
          <cell r="B11164" t="str">
            <v/>
          </cell>
          <cell r="D11164" t="str">
            <v/>
          </cell>
          <cell r="F11164">
            <v>0</v>
          </cell>
          <cell r="G11164">
            <v>0</v>
          </cell>
        </row>
        <row r="11165">
          <cell r="A11165" t="str">
            <v/>
          </cell>
          <cell r="B11165" t="str">
            <v/>
          </cell>
          <cell r="D11165" t="str">
            <v/>
          </cell>
          <cell r="F11165">
            <v>0</v>
          </cell>
          <cell r="G11165">
            <v>0</v>
          </cell>
        </row>
        <row r="11166">
          <cell r="A11166" t="str">
            <v/>
          </cell>
          <cell r="B11166" t="str">
            <v/>
          </cell>
          <cell r="D11166" t="str">
            <v/>
          </cell>
          <cell r="F11166">
            <v>0</v>
          </cell>
          <cell r="G11166">
            <v>0</v>
          </cell>
        </row>
        <row r="11167">
          <cell r="A11167" t="str">
            <v/>
          </cell>
          <cell r="B11167" t="str">
            <v/>
          </cell>
          <cell r="D11167" t="str">
            <v/>
          </cell>
          <cell r="F11167">
            <v>0</v>
          </cell>
          <cell r="G11167">
            <v>0</v>
          </cell>
        </row>
        <row r="11168">
          <cell r="A11168" t="str">
            <v/>
          </cell>
          <cell r="B11168" t="str">
            <v/>
          </cell>
          <cell r="D11168" t="str">
            <v/>
          </cell>
          <cell r="F11168">
            <v>0</v>
          </cell>
          <cell r="G11168">
            <v>0</v>
          </cell>
        </row>
        <row r="11169">
          <cell r="A11169" t="str">
            <v/>
          </cell>
          <cell r="B11169" t="str">
            <v/>
          </cell>
          <cell r="D11169" t="str">
            <v/>
          </cell>
          <cell r="F11169">
            <v>0</v>
          </cell>
          <cell r="G11169">
            <v>0</v>
          </cell>
        </row>
        <row r="11170">
          <cell r="A11170" t="str">
            <v/>
          </cell>
          <cell r="B11170" t="str">
            <v/>
          </cell>
          <cell r="D11170" t="str">
            <v/>
          </cell>
          <cell r="F11170">
            <v>0</v>
          </cell>
          <cell r="G11170">
            <v>0</v>
          </cell>
        </row>
        <row r="11171">
          <cell r="A11171" t="str">
            <v/>
          </cell>
          <cell r="B11171" t="str">
            <v/>
          </cell>
          <cell r="D11171" t="str">
            <v/>
          </cell>
          <cell r="F11171">
            <v>0</v>
          </cell>
          <cell r="G11171">
            <v>0</v>
          </cell>
        </row>
        <row r="11172">
          <cell r="A11172" t="str">
            <v/>
          </cell>
          <cell r="B11172" t="str">
            <v/>
          </cell>
          <cell r="D11172" t="str">
            <v/>
          </cell>
          <cell r="F11172">
            <v>0</v>
          </cell>
          <cell r="G11172">
            <v>0</v>
          </cell>
        </row>
        <row r="11173">
          <cell r="A11173" t="str">
            <v/>
          </cell>
          <cell r="B11173" t="str">
            <v/>
          </cell>
          <cell r="D11173" t="str">
            <v/>
          </cell>
          <cell r="F11173">
            <v>0</v>
          </cell>
          <cell r="G11173">
            <v>0</v>
          </cell>
        </row>
        <row r="11174">
          <cell r="A11174" t="str">
            <v/>
          </cell>
          <cell r="B11174" t="str">
            <v/>
          </cell>
          <cell r="D11174" t="str">
            <v/>
          </cell>
          <cell r="F11174">
            <v>0</v>
          </cell>
          <cell r="G11174">
            <v>0</v>
          </cell>
        </row>
        <row r="11175">
          <cell r="A11175" t="str">
            <v/>
          </cell>
          <cell r="B11175" t="str">
            <v/>
          </cell>
          <cell r="D11175" t="str">
            <v/>
          </cell>
          <cell r="F11175">
            <v>0</v>
          </cell>
          <cell r="G11175">
            <v>0</v>
          </cell>
        </row>
        <row r="11176">
          <cell r="F11176" t="str">
            <v>Total A</v>
          </cell>
          <cell r="G11176">
            <v>0</v>
          </cell>
        </row>
        <row r="11177">
          <cell r="C11177" t="str">
            <v>B - MANO DE OBRA</v>
          </cell>
        </row>
        <row r="11178">
          <cell r="A11178" t="str">
            <v/>
          </cell>
          <cell r="B11178" t="str">
            <v/>
          </cell>
          <cell r="D11178" t="str">
            <v/>
          </cell>
          <cell r="F11178">
            <v>0</v>
          </cell>
          <cell r="G11178">
            <v>0</v>
          </cell>
        </row>
        <row r="11179">
          <cell r="A11179" t="str">
            <v/>
          </cell>
          <cell r="B11179" t="str">
            <v/>
          </cell>
          <cell r="D11179" t="str">
            <v/>
          </cell>
          <cell r="F11179">
            <v>0</v>
          </cell>
          <cell r="G11179">
            <v>0</v>
          </cell>
        </row>
        <row r="11180">
          <cell r="A11180" t="str">
            <v/>
          </cell>
          <cell r="B11180" t="str">
            <v/>
          </cell>
          <cell r="D11180" t="str">
            <v/>
          </cell>
          <cell r="F11180">
            <v>0</v>
          </cell>
          <cell r="G11180">
            <v>0</v>
          </cell>
        </row>
        <row r="11181">
          <cell r="A11181" t="str">
            <v/>
          </cell>
          <cell r="B11181" t="str">
            <v/>
          </cell>
          <cell r="D11181" t="str">
            <v/>
          </cell>
          <cell r="F11181">
            <v>0</v>
          </cell>
          <cell r="G11181">
            <v>0</v>
          </cell>
        </row>
        <row r="11182">
          <cell r="A11182" t="str">
            <v/>
          </cell>
          <cell r="B11182" t="str">
            <v/>
          </cell>
          <cell r="D11182" t="str">
            <v/>
          </cell>
          <cell r="F11182">
            <v>0</v>
          </cell>
          <cell r="G11182">
            <v>0</v>
          </cell>
        </row>
        <row r="11183">
          <cell r="A11183" t="str">
            <v/>
          </cell>
          <cell r="B11183" t="str">
            <v/>
          </cell>
          <cell r="D11183" t="str">
            <v/>
          </cell>
          <cell r="F11183">
            <v>0</v>
          </cell>
          <cell r="G11183">
            <v>0</v>
          </cell>
        </row>
        <row r="11184">
          <cell r="A11184" t="str">
            <v/>
          </cell>
          <cell r="B11184" t="str">
            <v/>
          </cell>
          <cell r="D11184" t="str">
            <v/>
          </cell>
          <cell r="F11184">
            <v>0</v>
          </cell>
          <cell r="G11184">
            <v>0</v>
          </cell>
        </row>
        <row r="11185">
          <cell r="A11185" t="str">
            <v/>
          </cell>
          <cell r="B11185" t="str">
            <v/>
          </cell>
          <cell r="D11185" t="str">
            <v/>
          </cell>
          <cell r="F11185">
            <v>0</v>
          </cell>
          <cell r="G11185">
            <v>0</v>
          </cell>
        </row>
        <row r="11186">
          <cell r="F11186" t="str">
            <v>Total B</v>
          </cell>
          <cell r="G11186">
            <v>0</v>
          </cell>
        </row>
        <row r="11187">
          <cell r="C11187" t="str">
            <v>C - EQUIPOS</v>
          </cell>
        </row>
        <row r="11188">
          <cell r="A11188" t="str">
            <v/>
          </cell>
          <cell r="B11188" t="str">
            <v/>
          </cell>
          <cell r="D11188" t="str">
            <v/>
          </cell>
          <cell r="F11188">
            <v>0</v>
          </cell>
          <cell r="G11188">
            <v>0</v>
          </cell>
        </row>
        <row r="11189">
          <cell r="A11189" t="str">
            <v/>
          </cell>
          <cell r="B11189" t="str">
            <v/>
          </cell>
          <cell r="D11189" t="str">
            <v/>
          </cell>
          <cell r="F11189">
            <v>0</v>
          </cell>
          <cell r="G11189">
            <v>0</v>
          </cell>
        </row>
        <row r="11190">
          <cell r="A11190" t="str">
            <v/>
          </cell>
          <cell r="B11190" t="str">
            <v/>
          </cell>
          <cell r="D11190" t="str">
            <v/>
          </cell>
          <cell r="F11190">
            <v>0</v>
          </cell>
          <cell r="G11190">
            <v>0</v>
          </cell>
        </row>
        <row r="11191">
          <cell r="A11191" t="str">
            <v/>
          </cell>
          <cell r="B11191" t="str">
            <v/>
          </cell>
          <cell r="D11191" t="str">
            <v/>
          </cell>
          <cell r="F11191">
            <v>0</v>
          </cell>
          <cell r="G11191">
            <v>0</v>
          </cell>
        </row>
        <row r="11192">
          <cell r="A11192" t="str">
            <v/>
          </cell>
          <cell r="B11192" t="str">
            <v/>
          </cell>
          <cell r="D11192" t="str">
            <v/>
          </cell>
          <cell r="F11192">
            <v>0</v>
          </cell>
          <cell r="G11192">
            <v>0</v>
          </cell>
        </row>
        <row r="11193">
          <cell r="A11193" t="str">
            <v/>
          </cell>
          <cell r="B11193" t="str">
            <v/>
          </cell>
          <cell r="D11193" t="str">
            <v/>
          </cell>
          <cell r="F11193">
            <v>0</v>
          </cell>
          <cell r="G11193">
            <v>0</v>
          </cell>
        </row>
        <row r="11194">
          <cell r="A11194" t="str">
            <v/>
          </cell>
          <cell r="B11194" t="str">
            <v/>
          </cell>
          <cell r="D11194" t="str">
            <v/>
          </cell>
          <cell r="F11194">
            <v>0</v>
          </cell>
          <cell r="G11194">
            <v>0</v>
          </cell>
        </row>
        <row r="11195">
          <cell r="A11195" t="str">
            <v/>
          </cell>
          <cell r="B11195" t="str">
            <v/>
          </cell>
          <cell r="D11195" t="str">
            <v/>
          </cell>
          <cell r="F11195">
            <v>0</v>
          </cell>
          <cell r="G11195">
            <v>0</v>
          </cell>
        </row>
        <row r="11196">
          <cell r="A11196" t="str">
            <v/>
          </cell>
          <cell r="B11196" t="str">
            <v/>
          </cell>
          <cell r="D11196" t="str">
            <v/>
          </cell>
          <cell r="F11196">
            <v>0</v>
          </cell>
          <cell r="G11196">
            <v>0</v>
          </cell>
        </row>
        <row r="11197">
          <cell r="F11197" t="str">
            <v>Total C</v>
          </cell>
          <cell r="G11197">
            <v>0</v>
          </cell>
        </row>
        <row r="11199">
          <cell r="A11199" t="str">
            <v/>
          </cell>
          <cell r="B11199" t="str">
            <v/>
          </cell>
          <cell r="D11199" t="str">
            <v>Costo  Neto</v>
          </cell>
          <cell r="F11199" t="str">
            <v>Total D=A+B+C</v>
          </cell>
          <cell r="G11199">
            <v>0</v>
          </cell>
        </row>
        <row r="11201">
          <cell r="A11201" t="str">
            <v>ANALISIS DE PRECIOS</v>
          </cell>
        </row>
        <row r="11202">
          <cell r="A11202" t="str">
            <v>COMITENTE:</v>
          </cell>
          <cell r="B11202" t="str">
            <v>DIRECCIÓN DE INFRAESTRUCTURA ESCOLAR</v>
          </cell>
        </row>
        <row r="11203">
          <cell r="A11203" t="str">
            <v>CONTRATISTA:</v>
          </cell>
          <cell r="B11203">
            <v>0</v>
          </cell>
        </row>
        <row r="11204">
          <cell r="A11204" t="str">
            <v>OBRA:</v>
          </cell>
          <cell r="B11204" t="str">
            <v>ESCUELA 24 DE SEPTIEMBRE</v>
          </cell>
          <cell r="F11204" t="str">
            <v>PRECIOS A:</v>
          </cell>
          <cell r="G11204">
            <v>0</v>
          </cell>
        </row>
        <row r="11205">
          <cell r="A11205" t="str">
            <v>UBICACIÓN:</v>
          </cell>
          <cell r="B11205" t="str">
            <v>DEPARTAMENTO JACHAL</v>
          </cell>
        </row>
        <row r="11206">
          <cell r="A11206" t="str">
            <v>RUBRO:</v>
          </cell>
          <cell r="B11206" t="str">
            <v/>
          </cell>
          <cell r="C11206" t="str">
            <v/>
          </cell>
        </row>
        <row r="11207">
          <cell r="A11207" t="str">
            <v>ITEM:</v>
          </cell>
          <cell r="B11207" t="str">
            <v/>
          </cell>
          <cell r="C11207" t="str">
            <v/>
          </cell>
          <cell r="F11207" t="str">
            <v>UNIDAD:</v>
          </cell>
          <cell r="G11207" t="str">
            <v/>
          </cell>
        </row>
        <row r="11209">
          <cell r="A11209" t="str">
            <v>DATOS REDETERMINACION</v>
          </cell>
          <cell r="C11209" t="str">
            <v>DESIGNACION</v>
          </cell>
          <cell r="D11209" t="str">
            <v>U</v>
          </cell>
          <cell r="E11209" t="str">
            <v>Cantidad</v>
          </cell>
          <cell r="F11209" t="str">
            <v>$ Unitarios</v>
          </cell>
          <cell r="G11209" t="str">
            <v>$ Parcial</v>
          </cell>
        </row>
        <row r="11210">
          <cell r="A11210" t="str">
            <v>CÓDIGO</v>
          </cell>
          <cell r="B11210" t="str">
            <v>DESCRIPCIÓN</v>
          </cell>
        </row>
        <row r="11211">
          <cell r="C11211" t="str">
            <v>A - MATERIALES</v>
          </cell>
        </row>
        <row r="11212">
          <cell r="A11212" t="str">
            <v/>
          </cell>
          <cell r="B11212" t="str">
            <v/>
          </cell>
          <cell r="D11212" t="str">
            <v/>
          </cell>
          <cell r="F11212">
            <v>0</v>
          </cell>
          <cell r="G11212">
            <v>0</v>
          </cell>
        </row>
        <row r="11213">
          <cell r="A11213" t="str">
            <v/>
          </cell>
          <cell r="B11213" t="str">
            <v/>
          </cell>
          <cell r="D11213" t="str">
            <v/>
          </cell>
          <cell r="F11213">
            <v>0</v>
          </cell>
          <cell r="G11213">
            <v>0</v>
          </cell>
        </row>
        <row r="11214">
          <cell r="A11214" t="str">
            <v/>
          </cell>
          <cell r="B11214" t="str">
            <v/>
          </cell>
          <cell r="D11214" t="str">
            <v/>
          </cell>
          <cell r="F11214">
            <v>0</v>
          </cell>
          <cell r="G11214">
            <v>0</v>
          </cell>
        </row>
        <row r="11215">
          <cell r="A11215" t="str">
            <v/>
          </cell>
          <cell r="B11215" t="str">
            <v/>
          </cell>
          <cell r="D11215" t="str">
            <v/>
          </cell>
          <cell r="F11215">
            <v>0</v>
          </cell>
          <cell r="G11215">
            <v>0</v>
          </cell>
        </row>
        <row r="11216">
          <cell r="A11216" t="str">
            <v/>
          </cell>
          <cell r="B11216" t="str">
            <v/>
          </cell>
          <cell r="D11216" t="str">
            <v/>
          </cell>
          <cell r="F11216">
            <v>0</v>
          </cell>
          <cell r="G11216">
            <v>0</v>
          </cell>
        </row>
        <row r="11217">
          <cell r="A11217" t="str">
            <v/>
          </cell>
          <cell r="B11217" t="str">
            <v/>
          </cell>
          <cell r="D11217" t="str">
            <v/>
          </cell>
          <cell r="F11217">
            <v>0</v>
          </cell>
          <cell r="G11217">
            <v>0</v>
          </cell>
        </row>
        <row r="11218">
          <cell r="A11218" t="str">
            <v/>
          </cell>
          <cell r="B11218" t="str">
            <v/>
          </cell>
          <cell r="D11218" t="str">
            <v/>
          </cell>
          <cell r="F11218">
            <v>0</v>
          </cell>
          <cell r="G11218">
            <v>0</v>
          </cell>
        </row>
        <row r="11219">
          <cell r="A11219" t="str">
            <v/>
          </cell>
          <cell r="B11219" t="str">
            <v/>
          </cell>
          <cell r="D11219" t="str">
            <v/>
          </cell>
          <cell r="F11219">
            <v>0</v>
          </cell>
          <cell r="G11219">
            <v>0</v>
          </cell>
        </row>
        <row r="11220">
          <cell r="A11220" t="str">
            <v/>
          </cell>
          <cell r="B11220" t="str">
            <v/>
          </cell>
          <cell r="D11220" t="str">
            <v/>
          </cell>
          <cell r="F11220">
            <v>0</v>
          </cell>
          <cell r="G11220">
            <v>0</v>
          </cell>
        </row>
        <row r="11221">
          <cell r="A11221" t="str">
            <v/>
          </cell>
          <cell r="B11221" t="str">
            <v/>
          </cell>
          <cell r="D11221" t="str">
            <v/>
          </cell>
          <cell r="F11221">
            <v>0</v>
          </cell>
          <cell r="G11221">
            <v>0</v>
          </cell>
        </row>
        <row r="11222">
          <cell r="A11222" t="str">
            <v/>
          </cell>
          <cell r="B11222" t="str">
            <v/>
          </cell>
          <cell r="D11222" t="str">
            <v/>
          </cell>
          <cell r="F11222">
            <v>0</v>
          </cell>
          <cell r="G11222">
            <v>0</v>
          </cell>
        </row>
        <row r="11223">
          <cell r="A11223" t="str">
            <v/>
          </cell>
          <cell r="B11223" t="str">
            <v/>
          </cell>
          <cell r="D11223" t="str">
            <v/>
          </cell>
          <cell r="F11223">
            <v>0</v>
          </cell>
          <cell r="G11223">
            <v>0</v>
          </cell>
        </row>
        <row r="11224">
          <cell r="A11224" t="str">
            <v/>
          </cell>
          <cell r="B11224" t="str">
            <v/>
          </cell>
          <cell r="D11224" t="str">
            <v/>
          </cell>
          <cell r="F11224">
            <v>0</v>
          </cell>
          <cell r="G11224">
            <v>0</v>
          </cell>
        </row>
        <row r="11225">
          <cell r="A11225" t="str">
            <v/>
          </cell>
          <cell r="B11225" t="str">
            <v/>
          </cell>
          <cell r="D11225" t="str">
            <v/>
          </cell>
          <cell r="F11225">
            <v>0</v>
          </cell>
          <cell r="G11225">
            <v>0</v>
          </cell>
        </row>
        <row r="11226">
          <cell r="F11226" t="str">
            <v>Total A</v>
          </cell>
          <cell r="G11226">
            <v>0</v>
          </cell>
        </row>
        <row r="11227">
          <cell r="C11227" t="str">
            <v>B - MANO DE OBRA</v>
          </cell>
        </row>
        <row r="11228">
          <cell r="A11228" t="str">
            <v/>
          </cell>
          <cell r="B11228" t="str">
            <v/>
          </cell>
          <cell r="D11228" t="str">
            <v/>
          </cell>
          <cell r="F11228">
            <v>0</v>
          </cell>
          <cell r="G11228">
            <v>0</v>
          </cell>
        </row>
        <row r="11229">
          <cell r="A11229" t="str">
            <v/>
          </cell>
          <cell r="B11229" t="str">
            <v/>
          </cell>
          <cell r="D11229" t="str">
            <v/>
          </cell>
          <cell r="F11229">
            <v>0</v>
          </cell>
          <cell r="G11229">
            <v>0</v>
          </cell>
        </row>
        <row r="11230">
          <cell r="A11230" t="str">
            <v/>
          </cell>
          <cell r="B11230" t="str">
            <v/>
          </cell>
          <cell r="D11230" t="str">
            <v/>
          </cell>
          <cell r="F11230">
            <v>0</v>
          </cell>
          <cell r="G11230">
            <v>0</v>
          </cell>
        </row>
        <row r="11231">
          <cell r="A11231" t="str">
            <v/>
          </cell>
          <cell r="B11231" t="str">
            <v/>
          </cell>
          <cell r="D11231" t="str">
            <v/>
          </cell>
          <cell r="F11231">
            <v>0</v>
          </cell>
          <cell r="G11231">
            <v>0</v>
          </cell>
        </row>
        <row r="11232">
          <cell r="A11232" t="str">
            <v/>
          </cell>
          <cell r="B11232" t="str">
            <v/>
          </cell>
          <cell r="D11232" t="str">
            <v/>
          </cell>
          <cell r="F11232">
            <v>0</v>
          </cell>
          <cell r="G11232">
            <v>0</v>
          </cell>
        </row>
        <row r="11233">
          <cell r="A11233" t="str">
            <v/>
          </cell>
          <cell r="B11233" t="str">
            <v/>
          </cell>
          <cell r="D11233" t="str">
            <v/>
          </cell>
          <cell r="F11233">
            <v>0</v>
          </cell>
          <cell r="G11233">
            <v>0</v>
          </cell>
        </row>
        <row r="11234">
          <cell r="A11234" t="str">
            <v/>
          </cell>
          <cell r="B11234" t="str">
            <v/>
          </cell>
          <cell r="D11234" t="str">
            <v/>
          </cell>
          <cell r="F11234">
            <v>0</v>
          </cell>
          <cell r="G11234">
            <v>0</v>
          </cell>
        </row>
        <row r="11235">
          <cell r="A11235" t="str">
            <v/>
          </cell>
          <cell r="B11235" t="str">
            <v/>
          </cell>
          <cell r="D11235" t="str">
            <v/>
          </cell>
          <cell r="F11235">
            <v>0</v>
          </cell>
          <cell r="G11235">
            <v>0</v>
          </cell>
        </row>
        <row r="11236">
          <cell r="F11236" t="str">
            <v>Total B</v>
          </cell>
          <cell r="G11236">
            <v>0</v>
          </cell>
        </row>
        <row r="11237">
          <cell r="C11237" t="str">
            <v>C - EQUIPOS</v>
          </cell>
        </row>
        <row r="11238">
          <cell r="A11238" t="str">
            <v/>
          </cell>
          <cell r="B11238" t="str">
            <v/>
          </cell>
          <cell r="D11238" t="str">
            <v/>
          </cell>
          <cell r="F11238">
            <v>0</v>
          </cell>
          <cell r="G11238">
            <v>0</v>
          </cell>
        </row>
        <row r="11239">
          <cell r="A11239" t="str">
            <v/>
          </cell>
          <cell r="B11239" t="str">
            <v/>
          </cell>
          <cell r="D11239" t="str">
            <v/>
          </cell>
          <cell r="F11239">
            <v>0</v>
          </cell>
          <cell r="G11239">
            <v>0</v>
          </cell>
        </row>
        <row r="11240">
          <cell r="A11240" t="str">
            <v/>
          </cell>
          <cell r="B11240" t="str">
            <v/>
          </cell>
          <cell r="D11240" t="str">
            <v/>
          </cell>
          <cell r="F11240">
            <v>0</v>
          </cell>
          <cell r="G11240">
            <v>0</v>
          </cell>
        </row>
        <row r="11241">
          <cell r="A11241" t="str">
            <v/>
          </cell>
          <cell r="B11241" t="str">
            <v/>
          </cell>
          <cell r="D11241" t="str">
            <v/>
          </cell>
          <cell r="F11241">
            <v>0</v>
          </cell>
          <cell r="G11241">
            <v>0</v>
          </cell>
        </row>
        <row r="11242">
          <cell r="A11242" t="str">
            <v/>
          </cell>
          <cell r="B11242" t="str">
            <v/>
          </cell>
          <cell r="D11242" t="str">
            <v/>
          </cell>
          <cell r="F11242">
            <v>0</v>
          </cell>
          <cell r="G11242">
            <v>0</v>
          </cell>
        </row>
        <row r="11243">
          <cell r="A11243" t="str">
            <v/>
          </cell>
          <cell r="B11243" t="str">
            <v/>
          </cell>
          <cell r="D11243" t="str">
            <v/>
          </cell>
          <cell r="F11243">
            <v>0</v>
          </cell>
          <cell r="G11243">
            <v>0</v>
          </cell>
        </row>
        <row r="11244">
          <cell r="A11244" t="str">
            <v/>
          </cell>
          <cell r="B11244" t="str">
            <v/>
          </cell>
          <cell r="D11244" t="str">
            <v/>
          </cell>
          <cell r="F11244">
            <v>0</v>
          </cell>
          <cell r="G11244">
            <v>0</v>
          </cell>
        </row>
        <row r="11245">
          <cell r="A11245" t="str">
            <v/>
          </cell>
          <cell r="B11245" t="str">
            <v/>
          </cell>
          <cell r="D11245" t="str">
            <v/>
          </cell>
          <cell r="F11245">
            <v>0</v>
          </cell>
          <cell r="G11245">
            <v>0</v>
          </cell>
        </row>
        <row r="11246">
          <cell r="A11246" t="str">
            <v/>
          </cell>
          <cell r="B11246" t="str">
            <v/>
          </cell>
          <cell r="D11246" t="str">
            <v/>
          </cell>
          <cell r="F11246">
            <v>0</v>
          </cell>
          <cell r="G11246">
            <v>0</v>
          </cell>
        </row>
        <row r="11247">
          <cell r="F11247" t="str">
            <v>Total C</v>
          </cell>
          <cell r="G11247">
            <v>0</v>
          </cell>
        </row>
        <row r="11249">
          <cell r="A11249" t="str">
            <v/>
          </cell>
          <cell r="B11249" t="str">
            <v/>
          </cell>
          <cell r="D11249" t="str">
            <v>Costo  Neto</v>
          </cell>
          <cell r="F11249" t="str">
            <v>Total D=A+B+C</v>
          </cell>
          <cell r="G11249">
            <v>0</v>
          </cell>
        </row>
        <row r="11251">
          <cell r="A11251" t="str">
            <v>ANALISIS DE PRECIOS</v>
          </cell>
        </row>
        <row r="11252">
          <cell r="A11252" t="str">
            <v>COMITENTE:</v>
          </cell>
          <cell r="B11252" t="str">
            <v>DIRECCIÓN DE INFRAESTRUCTURA ESCOLAR</v>
          </cell>
        </row>
        <row r="11253">
          <cell r="A11253" t="str">
            <v>CONTRATISTA:</v>
          </cell>
          <cell r="B11253">
            <v>0</v>
          </cell>
        </row>
        <row r="11254">
          <cell r="A11254" t="str">
            <v>OBRA:</v>
          </cell>
          <cell r="B11254" t="str">
            <v>ESCUELA 24 DE SEPTIEMBRE</v>
          </cell>
          <cell r="F11254" t="str">
            <v>PRECIOS A:</v>
          </cell>
          <cell r="G11254">
            <v>0</v>
          </cell>
        </row>
        <row r="11255">
          <cell r="A11255" t="str">
            <v>UBICACIÓN:</v>
          </cell>
          <cell r="B11255" t="str">
            <v>DEPARTAMENTO JACHAL</v>
          </cell>
        </row>
        <row r="11256">
          <cell r="A11256" t="str">
            <v>RUBRO:</v>
          </cell>
          <cell r="B11256" t="str">
            <v/>
          </cell>
          <cell r="C11256" t="str">
            <v/>
          </cell>
        </row>
        <row r="11257">
          <cell r="A11257" t="str">
            <v>ITEM:</v>
          </cell>
          <cell r="B11257" t="str">
            <v/>
          </cell>
          <cell r="C11257" t="str">
            <v/>
          </cell>
          <cell r="F11257" t="str">
            <v>UNIDAD:</v>
          </cell>
          <cell r="G11257" t="str">
            <v/>
          </cell>
        </row>
        <row r="11259">
          <cell r="A11259" t="str">
            <v>DATOS REDETERMINACION</v>
          </cell>
          <cell r="C11259" t="str">
            <v>DESIGNACION</v>
          </cell>
          <cell r="D11259" t="str">
            <v>U</v>
          </cell>
          <cell r="E11259" t="str">
            <v>Cantidad</v>
          </cell>
          <cell r="F11259" t="str">
            <v>$ Unitarios</v>
          </cell>
          <cell r="G11259" t="str">
            <v>$ Parcial</v>
          </cell>
        </row>
        <row r="11260">
          <cell r="A11260" t="str">
            <v>CÓDIGO</v>
          </cell>
          <cell r="B11260" t="str">
            <v>DESCRIPCIÓN</v>
          </cell>
        </row>
        <row r="11261">
          <cell r="C11261" t="str">
            <v>A - MATERIALES</v>
          </cell>
        </row>
        <row r="11262">
          <cell r="A11262" t="str">
            <v/>
          </cell>
          <cell r="B11262" t="str">
            <v/>
          </cell>
          <cell r="D11262" t="str">
            <v/>
          </cell>
          <cell r="F11262">
            <v>0</v>
          </cell>
          <cell r="G11262">
            <v>0</v>
          </cell>
        </row>
        <row r="11263">
          <cell r="A11263" t="str">
            <v/>
          </cell>
          <cell r="B11263" t="str">
            <v/>
          </cell>
          <cell r="D11263" t="str">
            <v/>
          </cell>
          <cell r="F11263">
            <v>0</v>
          </cell>
          <cell r="G11263">
            <v>0</v>
          </cell>
        </row>
        <row r="11264">
          <cell r="A11264" t="str">
            <v/>
          </cell>
          <cell r="B11264" t="str">
            <v/>
          </cell>
          <cell r="D11264" t="str">
            <v/>
          </cell>
          <cell r="F11264">
            <v>0</v>
          </cell>
          <cell r="G11264">
            <v>0</v>
          </cell>
        </row>
        <row r="11265">
          <cell r="A11265" t="str">
            <v/>
          </cell>
          <cell r="B11265" t="str">
            <v/>
          </cell>
          <cell r="D11265" t="str">
            <v/>
          </cell>
          <cell r="F11265">
            <v>0</v>
          </cell>
          <cell r="G11265">
            <v>0</v>
          </cell>
        </row>
        <row r="11266">
          <cell r="A11266" t="str">
            <v/>
          </cell>
          <cell r="B11266" t="str">
            <v/>
          </cell>
          <cell r="D11266" t="str">
            <v/>
          </cell>
          <cell r="F11266">
            <v>0</v>
          </cell>
          <cell r="G11266">
            <v>0</v>
          </cell>
        </row>
        <row r="11267">
          <cell r="A11267" t="str">
            <v/>
          </cell>
          <cell r="B11267" t="str">
            <v/>
          </cell>
          <cell r="D11267" t="str">
            <v/>
          </cell>
          <cell r="F11267">
            <v>0</v>
          </cell>
          <cell r="G11267">
            <v>0</v>
          </cell>
        </row>
        <row r="11268">
          <cell r="A11268" t="str">
            <v/>
          </cell>
          <cell r="B11268" t="str">
            <v/>
          </cell>
          <cell r="D11268" t="str">
            <v/>
          </cell>
          <cell r="F11268">
            <v>0</v>
          </cell>
          <cell r="G11268">
            <v>0</v>
          </cell>
        </row>
        <row r="11269">
          <cell r="A11269" t="str">
            <v/>
          </cell>
          <cell r="B11269" t="str">
            <v/>
          </cell>
          <cell r="D11269" t="str">
            <v/>
          </cell>
          <cell r="F11269">
            <v>0</v>
          </cell>
          <cell r="G11269">
            <v>0</v>
          </cell>
        </row>
        <row r="11270">
          <cell r="A11270" t="str">
            <v/>
          </cell>
          <cell r="B11270" t="str">
            <v/>
          </cell>
          <cell r="D11270" t="str">
            <v/>
          </cell>
          <cell r="F11270">
            <v>0</v>
          </cell>
          <cell r="G11270">
            <v>0</v>
          </cell>
        </row>
        <row r="11271">
          <cell r="A11271" t="str">
            <v/>
          </cell>
          <cell r="B11271" t="str">
            <v/>
          </cell>
          <cell r="D11271" t="str">
            <v/>
          </cell>
          <cell r="F11271">
            <v>0</v>
          </cell>
          <cell r="G11271">
            <v>0</v>
          </cell>
        </row>
        <row r="11272">
          <cell r="A11272" t="str">
            <v/>
          </cell>
          <cell r="B11272" t="str">
            <v/>
          </cell>
          <cell r="D11272" t="str">
            <v/>
          </cell>
          <cell r="F11272">
            <v>0</v>
          </cell>
          <cell r="G11272">
            <v>0</v>
          </cell>
        </row>
        <row r="11273">
          <cell r="A11273" t="str">
            <v/>
          </cell>
          <cell r="B11273" t="str">
            <v/>
          </cell>
          <cell r="D11273" t="str">
            <v/>
          </cell>
          <cell r="F11273">
            <v>0</v>
          </cell>
          <cell r="G11273">
            <v>0</v>
          </cell>
        </row>
        <row r="11274">
          <cell r="A11274" t="str">
            <v/>
          </cell>
          <cell r="B11274" t="str">
            <v/>
          </cell>
          <cell r="D11274" t="str">
            <v/>
          </cell>
          <cell r="F11274">
            <v>0</v>
          </cell>
          <cell r="G11274">
            <v>0</v>
          </cell>
        </row>
        <row r="11275">
          <cell r="A11275" t="str">
            <v/>
          </cell>
          <cell r="B11275" t="str">
            <v/>
          </cell>
          <cell r="D11275" t="str">
            <v/>
          </cell>
          <cell r="F11275">
            <v>0</v>
          </cell>
          <cell r="G11275">
            <v>0</v>
          </cell>
        </row>
        <row r="11276">
          <cell r="F11276" t="str">
            <v>Total A</v>
          </cell>
          <cell r="G11276">
            <v>0</v>
          </cell>
        </row>
        <row r="11277">
          <cell r="C11277" t="str">
            <v>B - MANO DE OBRA</v>
          </cell>
        </row>
        <row r="11278">
          <cell r="A11278" t="str">
            <v/>
          </cell>
          <cell r="B11278" t="str">
            <v/>
          </cell>
          <cell r="D11278" t="str">
            <v/>
          </cell>
          <cell r="F11278">
            <v>0</v>
          </cell>
          <cell r="G11278">
            <v>0</v>
          </cell>
        </row>
        <row r="11279">
          <cell r="A11279" t="str">
            <v/>
          </cell>
          <cell r="B11279" t="str">
            <v/>
          </cell>
          <cell r="D11279" t="str">
            <v/>
          </cell>
          <cell r="F11279">
            <v>0</v>
          </cell>
          <cell r="G11279">
            <v>0</v>
          </cell>
        </row>
        <row r="11280">
          <cell r="A11280" t="str">
            <v/>
          </cell>
          <cell r="B11280" t="str">
            <v/>
          </cell>
          <cell r="D11280" t="str">
            <v/>
          </cell>
          <cell r="F11280">
            <v>0</v>
          </cell>
          <cell r="G11280">
            <v>0</v>
          </cell>
        </row>
        <row r="11281">
          <cell r="A11281" t="str">
            <v/>
          </cell>
          <cell r="B11281" t="str">
            <v/>
          </cell>
          <cell r="D11281" t="str">
            <v/>
          </cell>
          <cell r="F11281">
            <v>0</v>
          </cell>
          <cell r="G11281">
            <v>0</v>
          </cell>
        </row>
        <row r="11282">
          <cell r="A11282" t="str">
            <v/>
          </cell>
          <cell r="B11282" t="str">
            <v/>
          </cell>
          <cell r="D11282" t="str">
            <v/>
          </cell>
          <cell r="F11282">
            <v>0</v>
          </cell>
          <cell r="G11282">
            <v>0</v>
          </cell>
        </row>
        <row r="11283">
          <cell r="A11283" t="str">
            <v/>
          </cell>
          <cell r="B11283" t="str">
            <v/>
          </cell>
          <cell r="D11283" t="str">
            <v/>
          </cell>
          <cell r="F11283">
            <v>0</v>
          </cell>
          <cell r="G11283">
            <v>0</v>
          </cell>
        </row>
        <row r="11284">
          <cell r="A11284" t="str">
            <v/>
          </cell>
          <cell r="B11284" t="str">
            <v/>
          </cell>
          <cell r="D11284" t="str">
            <v/>
          </cell>
          <cell r="F11284">
            <v>0</v>
          </cell>
          <cell r="G11284">
            <v>0</v>
          </cell>
        </row>
        <row r="11285">
          <cell r="A11285" t="str">
            <v/>
          </cell>
          <cell r="B11285" t="str">
            <v/>
          </cell>
          <cell r="D11285" t="str">
            <v/>
          </cell>
          <cell r="F11285">
            <v>0</v>
          </cell>
          <cell r="G11285">
            <v>0</v>
          </cell>
        </row>
        <row r="11286">
          <cell r="F11286" t="str">
            <v>Total B</v>
          </cell>
          <cell r="G11286">
            <v>0</v>
          </cell>
        </row>
        <row r="11287">
          <cell r="C11287" t="str">
            <v>C - EQUIPOS</v>
          </cell>
        </row>
        <row r="11288">
          <cell r="A11288" t="str">
            <v/>
          </cell>
          <cell r="B11288" t="str">
            <v/>
          </cell>
          <cell r="D11288" t="str">
            <v/>
          </cell>
          <cell r="F11288">
            <v>0</v>
          </cell>
          <cell r="G11288">
            <v>0</v>
          </cell>
        </row>
        <row r="11289">
          <cell r="A11289" t="str">
            <v/>
          </cell>
          <cell r="B11289" t="str">
            <v/>
          </cell>
          <cell r="D11289" t="str">
            <v/>
          </cell>
          <cell r="F11289">
            <v>0</v>
          </cell>
          <cell r="G11289">
            <v>0</v>
          </cell>
        </row>
        <row r="11290">
          <cell r="A11290" t="str">
            <v/>
          </cell>
          <cell r="B11290" t="str">
            <v/>
          </cell>
          <cell r="D11290" t="str">
            <v/>
          </cell>
          <cell r="F11290">
            <v>0</v>
          </cell>
          <cell r="G11290">
            <v>0</v>
          </cell>
        </row>
        <row r="11291">
          <cell r="A11291" t="str">
            <v/>
          </cell>
          <cell r="B11291" t="str">
            <v/>
          </cell>
          <cell r="D11291" t="str">
            <v/>
          </cell>
          <cell r="F11291">
            <v>0</v>
          </cell>
          <cell r="G11291">
            <v>0</v>
          </cell>
        </row>
        <row r="11292">
          <cell r="A11292" t="str">
            <v/>
          </cell>
          <cell r="B11292" t="str">
            <v/>
          </cell>
          <cell r="D11292" t="str">
            <v/>
          </cell>
          <cell r="F11292">
            <v>0</v>
          </cell>
          <cell r="G11292">
            <v>0</v>
          </cell>
        </row>
        <row r="11293">
          <cell r="A11293" t="str">
            <v/>
          </cell>
          <cell r="B11293" t="str">
            <v/>
          </cell>
          <cell r="D11293" t="str">
            <v/>
          </cell>
          <cell r="F11293">
            <v>0</v>
          </cell>
          <cell r="G11293">
            <v>0</v>
          </cell>
        </row>
        <row r="11294">
          <cell r="A11294" t="str">
            <v/>
          </cell>
          <cell r="B11294" t="str">
            <v/>
          </cell>
          <cell r="D11294" t="str">
            <v/>
          </cell>
          <cell r="F11294">
            <v>0</v>
          </cell>
          <cell r="G11294">
            <v>0</v>
          </cell>
        </row>
        <row r="11295">
          <cell r="A11295" t="str">
            <v/>
          </cell>
          <cell r="B11295" t="str">
            <v/>
          </cell>
          <cell r="D11295" t="str">
            <v/>
          </cell>
          <cell r="F11295">
            <v>0</v>
          </cell>
          <cell r="G11295">
            <v>0</v>
          </cell>
        </row>
        <row r="11296">
          <cell r="A11296" t="str">
            <v/>
          </cell>
          <cell r="B11296" t="str">
            <v/>
          </cell>
          <cell r="D11296" t="str">
            <v/>
          </cell>
          <cell r="F11296">
            <v>0</v>
          </cell>
          <cell r="G11296">
            <v>0</v>
          </cell>
        </row>
        <row r="11297">
          <cell r="F11297" t="str">
            <v>Total C</v>
          </cell>
          <cell r="G11297">
            <v>0</v>
          </cell>
        </row>
        <row r="11299">
          <cell r="A11299" t="str">
            <v/>
          </cell>
          <cell r="B11299" t="str">
            <v/>
          </cell>
          <cell r="D11299" t="str">
            <v>Costo  Neto</v>
          </cell>
          <cell r="F11299" t="str">
            <v>Total D=A+B+C</v>
          </cell>
          <cell r="G11299">
            <v>0</v>
          </cell>
        </row>
        <row r="11301">
          <cell r="A11301" t="str">
            <v>ANALISIS DE PRECIOS</v>
          </cell>
        </row>
        <row r="11302">
          <cell r="A11302" t="str">
            <v>COMITENTE:</v>
          </cell>
          <cell r="B11302" t="str">
            <v>DIRECCIÓN DE INFRAESTRUCTURA ESCOLAR</v>
          </cell>
        </row>
        <row r="11303">
          <cell r="A11303" t="str">
            <v>CONTRATISTA:</v>
          </cell>
          <cell r="B11303">
            <v>0</v>
          </cell>
        </row>
        <row r="11304">
          <cell r="A11304" t="str">
            <v>OBRA:</v>
          </cell>
          <cell r="B11304" t="str">
            <v>ESCUELA 24 DE SEPTIEMBRE</v>
          </cell>
          <cell r="F11304" t="str">
            <v>PRECIOS A:</v>
          </cell>
          <cell r="G11304">
            <v>0</v>
          </cell>
        </row>
        <row r="11305">
          <cell r="A11305" t="str">
            <v>UBICACIÓN:</v>
          </cell>
          <cell r="B11305" t="str">
            <v>DEPARTAMENTO JACHAL</v>
          </cell>
        </row>
        <row r="11306">
          <cell r="A11306" t="str">
            <v>RUBRO:</v>
          </cell>
          <cell r="B11306" t="str">
            <v/>
          </cell>
          <cell r="C11306" t="str">
            <v/>
          </cell>
        </row>
        <row r="11307">
          <cell r="A11307" t="str">
            <v>ITEM:</v>
          </cell>
          <cell r="B11307" t="str">
            <v/>
          </cell>
          <cell r="C11307" t="str">
            <v/>
          </cell>
          <cell r="F11307" t="str">
            <v>UNIDAD:</v>
          </cell>
          <cell r="G11307" t="str">
            <v/>
          </cell>
        </row>
        <row r="11309">
          <cell r="A11309" t="str">
            <v>DATOS REDETERMINACION</v>
          </cell>
          <cell r="C11309" t="str">
            <v>DESIGNACION</v>
          </cell>
          <cell r="D11309" t="str">
            <v>U</v>
          </cell>
          <cell r="E11309" t="str">
            <v>Cantidad</v>
          </cell>
          <cell r="F11309" t="str">
            <v>$ Unitarios</v>
          </cell>
          <cell r="G11309" t="str">
            <v>$ Parcial</v>
          </cell>
        </row>
        <row r="11310">
          <cell r="A11310" t="str">
            <v>CÓDIGO</v>
          </cell>
          <cell r="B11310" t="str">
            <v>DESCRIPCIÓN</v>
          </cell>
        </row>
        <row r="11311">
          <cell r="C11311" t="str">
            <v>A - MATERIALES</v>
          </cell>
        </row>
        <row r="11312">
          <cell r="A11312" t="str">
            <v/>
          </cell>
          <cell r="B11312" t="str">
            <v/>
          </cell>
          <cell r="D11312" t="str">
            <v/>
          </cell>
          <cell r="F11312">
            <v>0</v>
          </cell>
          <cell r="G11312">
            <v>0</v>
          </cell>
        </row>
        <row r="11313">
          <cell r="A11313" t="str">
            <v/>
          </cell>
          <cell r="B11313" t="str">
            <v/>
          </cell>
          <cell r="D11313" t="str">
            <v/>
          </cell>
          <cell r="F11313">
            <v>0</v>
          </cell>
          <cell r="G11313">
            <v>0</v>
          </cell>
        </row>
        <row r="11314">
          <cell r="A11314" t="str">
            <v/>
          </cell>
          <cell r="B11314" t="str">
            <v/>
          </cell>
          <cell r="D11314" t="str">
            <v/>
          </cell>
          <cell r="F11314">
            <v>0</v>
          </cell>
          <cell r="G11314">
            <v>0</v>
          </cell>
        </row>
        <row r="11315">
          <cell r="A11315" t="str">
            <v/>
          </cell>
          <cell r="B11315" t="str">
            <v/>
          </cell>
          <cell r="D11315" t="str">
            <v/>
          </cell>
          <cell r="F11315">
            <v>0</v>
          </cell>
          <cell r="G11315">
            <v>0</v>
          </cell>
        </row>
        <row r="11316">
          <cell r="A11316" t="str">
            <v/>
          </cell>
          <cell r="B11316" t="str">
            <v/>
          </cell>
          <cell r="D11316" t="str">
            <v/>
          </cell>
          <cell r="F11316">
            <v>0</v>
          </cell>
          <cell r="G11316">
            <v>0</v>
          </cell>
        </row>
        <row r="11317">
          <cell r="A11317" t="str">
            <v/>
          </cell>
          <cell r="B11317" t="str">
            <v/>
          </cell>
          <cell r="D11317" t="str">
            <v/>
          </cell>
          <cell r="F11317">
            <v>0</v>
          </cell>
          <cell r="G11317">
            <v>0</v>
          </cell>
        </row>
        <row r="11318">
          <cell r="A11318" t="str">
            <v/>
          </cell>
          <cell r="B11318" t="str">
            <v/>
          </cell>
          <cell r="D11318" t="str">
            <v/>
          </cell>
          <cell r="F11318">
            <v>0</v>
          </cell>
          <cell r="G11318">
            <v>0</v>
          </cell>
        </row>
        <row r="11319">
          <cell r="A11319" t="str">
            <v/>
          </cell>
          <cell r="B11319" t="str">
            <v/>
          </cell>
          <cell r="D11319" t="str">
            <v/>
          </cell>
          <cell r="F11319">
            <v>0</v>
          </cell>
          <cell r="G11319">
            <v>0</v>
          </cell>
        </row>
        <row r="11320">
          <cell r="A11320" t="str">
            <v/>
          </cell>
          <cell r="B11320" t="str">
            <v/>
          </cell>
          <cell r="D11320" t="str">
            <v/>
          </cell>
          <cell r="F11320">
            <v>0</v>
          </cell>
          <cell r="G11320">
            <v>0</v>
          </cell>
        </row>
        <row r="11321">
          <cell r="A11321" t="str">
            <v/>
          </cell>
          <cell r="B11321" t="str">
            <v/>
          </cell>
          <cell r="D11321" t="str">
            <v/>
          </cell>
          <cell r="F11321">
            <v>0</v>
          </cell>
          <cell r="G11321">
            <v>0</v>
          </cell>
        </row>
        <row r="11322">
          <cell r="A11322" t="str">
            <v/>
          </cell>
          <cell r="B11322" t="str">
            <v/>
          </cell>
          <cell r="D11322" t="str">
            <v/>
          </cell>
          <cell r="F11322">
            <v>0</v>
          </cell>
          <cell r="G11322">
            <v>0</v>
          </cell>
        </row>
        <row r="11323">
          <cell r="A11323" t="str">
            <v/>
          </cell>
          <cell r="B11323" t="str">
            <v/>
          </cell>
          <cell r="D11323" t="str">
            <v/>
          </cell>
          <cell r="F11323">
            <v>0</v>
          </cell>
          <cell r="G11323">
            <v>0</v>
          </cell>
        </row>
        <row r="11324">
          <cell r="A11324" t="str">
            <v/>
          </cell>
          <cell r="B11324" t="str">
            <v/>
          </cell>
          <cell r="D11324" t="str">
            <v/>
          </cell>
          <cell r="F11324">
            <v>0</v>
          </cell>
          <cell r="G11324">
            <v>0</v>
          </cell>
        </row>
        <row r="11325">
          <cell r="A11325" t="str">
            <v/>
          </cell>
          <cell r="B11325" t="str">
            <v/>
          </cell>
          <cell r="D11325" t="str">
            <v/>
          </cell>
          <cell r="F11325">
            <v>0</v>
          </cell>
          <cell r="G11325">
            <v>0</v>
          </cell>
        </row>
        <row r="11326">
          <cell r="F11326" t="str">
            <v>Total A</v>
          </cell>
          <cell r="G11326">
            <v>0</v>
          </cell>
        </row>
        <row r="11327">
          <cell r="C11327" t="str">
            <v>B - MANO DE OBRA</v>
          </cell>
        </row>
        <row r="11328">
          <cell r="A11328" t="str">
            <v/>
          </cell>
          <cell r="B11328" t="str">
            <v/>
          </cell>
          <cell r="D11328" t="str">
            <v/>
          </cell>
          <cell r="F11328">
            <v>0</v>
          </cell>
          <cell r="G11328">
            <v>0</v>
          </cell>
        </row>
        <row r="11329">
          <cell r="A11329" t="str">
            <v/>
          </cell>
          <cell r="B11329" t="str">
            <v/>
          </cell>
          <cell r="D11329" t="str">
            <v/>
          </cell>
          <cell r="F11329">
            <v>0</v>
          </cell>
          <cell r="G11329">
            <v>0</v>
          </cell>
        </row>
        <row r="11330">
          <cell r="A11330" t="str">
            <v/>
          </cell>
          <cell r="B11330" t="str">
            <v/>
          </cell>
          <cell r="D11330" t="str">
            <v/>
          </cell>
          <cell r="F11330">
            <v>0</v>
          </cell>
          <cell r="G11330">
            <v>0</v>
          </cell>
        </row>
        <row r="11331">
          <cell r="A11331" t="str">
            <v/>
          </cell>
          <cell r="B11331" t="str">
            <v/>
          </cell>
          <cell r="D11331" t="str">
            <v/>
          </cell>
          <cell r="F11331">
            <v>0</v>
          </cell>
          <cell r="G11331">
            <v>0</v>
          </cell>
        </row>
        <row r="11332">
          <cell r="A11332" t="str">
            <v/>
          </cell>
          <cell r="B11332" t="str">
            <v/>
          </cell>
          <cell r="D11332" t="str">
            <v/>
          </cell>
          <cell r="F11332">
            <v>0</v>
          </cell>
          <cell r="G11332">
            <v>0</v>
          </cell>
        </row>
        <row r="11333">
          <cell r="A11333" t="str">
            <v/>
          </cell>
          <cell r="B11333" t="str">
            <v/>
          </cell>
          <cell r="D11333" t="str">
            <v/>
          </cell>
          <cell r="F11333">
            <v>0</v>
          </cell>
          <cell r="G11333">
            <v>0</v>
          </cell>
        </row>
        <row r="11334">
          <cell r="A11334" t="str">
            <v/>
          </cell>
          <cell r="B11334" t="str">
            <v/>
          </cell>
          <cell r="D11334" t="str">
            <v/>
          </cell>
          <cell r="F11334">
            <v>0</v>
          </cell>
          <cell r="G11334">
            <v>0</v>
          </cell>
        </row>
        <row r="11335">
          <cell r="A11335" t="str">
            <v/>
          </cell>
          <cell r="B11335" t="str">
            <v/>
          </cell>
          <cell r="D11335" t="str">
            <v/>
          </cell>
          <cell r="F11335">
            <v>0</v>
          </cell>
          <cell r="G11335">
            <v>0</v>
          </cell>
        </row>
        <row r="11336">
          <cell r="F11336" t="str">
            <v>Total B</v>
          </cell>
          <cell r="G11336">
            <v>0</v>
          </cell>
        </row>
        <row r="11337">
          <cell r="C11337" t="str">
            <v>C - EQUIPOS</v>
          </cell>
        </row>
        <row r="11338">
          <cell r="A11338" t="str">
            <v/>
          </cell>
          <cell r="B11338" t="str">
            <v/>
          </cell>
          <cell r="D11338" t="str">
            <v/>
          </cell>
          <cell r="F11338">
            <v>0</v>
          </cell>
          <cell r="G11338">
            <v>0</v>
          </cell>
        </row>
        <row r="11339">
          <cell r="A11339" t="str">
            <v/>
          </cell>
          <cell r="B11339" t="str">
            <v/>
          </cell>
          <cell r="D11339" t="str">
            <v/>
          </cell>
          <cell r="F11339">
            <v>0</v>
          </cell>
          <cell r="G11339">
            <v>0</v>
          </cell>
        </row>
        <row r="11340">
          <cell r="A11340" t="str">
            <v/>
          </cell>
          <cell r="B11340" t="str">
            <v/>
          </cell>
          <cell r="D11340" t="str">
            <v/>
          </cell>
          <cell r="F11340">
            <v>0</v>
          </cell>
          <cell r="G11340">
            <v>0</v>
          </cell>
        </row>
        <row r="11341">
          <cell r="A11341" t="str">
            <v/>
          </cell>
          <cell r="B11341" t="str">
            <v/>
          </cell>
          <cell r="D11341" t="str">
            <v/>
          </cell>
          <cell r="F11341">
            <v>0</v>
          </cell>
          <cell r="G11341">
            <v>0</v>
          </cell>
        </row>
        <row r="11342">
          <cell r="A11342" t="str">
            <v/>
          </cell>
          <cell r="B11342" t="str">
            <v/>
          </cell>
          <cell r="D11342" t="str">
            <v/>
          </cell>
          <cell r="F11342">
            <v>0</v>
          </cell>
          <cell r="G11342">
            <v>0</v>
          </cell>
        </row>
        <row r="11343">
          <cell r="A11343" t="str">
            <v/>
          </cell>
          <cell r="B11343" t="str">
            <v/>
          </cell>
          <cell r="D11343" t="str">
            <v/>
          </cell>
          <cell r="F11343">
            <v>0</v>
          </cell>
          <cell r="G11343">
            <v>0</v>
          </cell>
        </row>
        <row r="11344">
          <cell r="A11344" t="str">
            <v/>
          </cell>
          <cell r="B11344" t="str">
            <v/>
          </cell>
          <cell r="D11344" t="str">
            <v/>
          </cell>
          <cell r="F11344">
            <v>0</v>
          </cell>
          <cell r="G11344">
            <v>0</v>
          </cell>
        </row>
        <row r="11345">
          <cell r="A11345" t="str">
            <v/>
          </cell>
          <cell r="B11345" t="str">
            <v/>
          </cell>
          <cell r="D11345" t="str">
            <v/>
          </cell>
          <cell r="F11345">
            <v>0</v>
          </cell>
          <cell r="G11345">
            <v>0</v>
          </cell>
        </row>
        <row r="11346">
          <cell r="A11346" t="str">
            <v/>
          </cell>
          <cell r="B11346" t="str">
            <v/>
          </cell>
          <cell r="D11346" t="str">
            <v/>
          </cell>
          <cell r="F11346">
            <v>0</v>
          </cell>
          <cell r="G11346">
            <v>0</v>
          </cell>
        </row>
        <row r="11347">
          <cell r="F11347" t="str">
            <v>Total C</v>
          </cell>
          <cell r="G11347">
            <v>0</v>
          </cell>
        </row>
        <row r="11349">
          <cell r="A11349" t="str">
            <v/>
          </cell>
          <cell r="B11349" t="str">
            <v/>
          </cell>
          <cell r="D11349" t="str">
            <v>Costo  Neto</v>
          </cell>
          <cell r="F11349" t="str">
            <v>Total D=A+B+C</v>
          </cell>
          <cell r="G11349">
            <v>0</v>
          </cell>
        </row>
        <row r="11351">
          <cell r="A11351" t="str">
            <v>ANALISIS DE PRECIOS</v>
          </cell>
        </row>
        <row r="11352">
          <cell r="A11352" t="str">
            <v>COMITENTE:</v>
          </cell>
          <cell r="B11352" t="str">
            <v>DIRECCIÓN DE INFRAESTRUCTURA ESCOLAR</v>
          </cell>
        </row>
        <row r="11353">
          <cell r="A11353" t="str">
            <v>CONTRATISTA:</v>
          </cell>
          <cell r="B11353">
            <v>0</v>
          </cell>
        </row>
        <row r="11354">
          <cell r="A11354" t="str">
            <v>OBRA:</v>
          </cell>
          <cell r="B11354" t="str">
            <v>ESCUELA 24 DE SEPTIEMBRE</v>
          </cell>
          <cell r="F11354" t="str">
            <v>PRECIOS A:</v>
          </cell>
          <cell r="G11354">
            <v>0</v>
          </cell>
        </row>
        <row r="11355">
          <cell r="A11355" t="str">
            <v>UBICACIÓN:</v>
          </cell>
          <cell r="B11355" t="str">
            <v>DEPARTAMENTO JACHAL</v>
          </cell>
        </row>
        <row r="11356">
          <cell r="A11356" t="str">
            <v>RUBRO:</v>
          </cell>
          <cell r="B11356" t="str">
            <v/>
          </cell>
          <cell r="C11356" t="str">
            <v/>
          </cell>
        </row>
        <row r="11357">
          <cell r="A11357" t="str">
            <v>ITEM:</v>
          </cell>
          <cell r="B11357" t="str">
            <v/>
          </cell>
          <cell r="C11357" t="str">
            <v/>
          </cell>
          <cell r="F11357" t="str">
            <v>UNIDAD:</v>
          </cell>
          <cell r="G11357" t="str">
            <v/>
          </cell>
        </row>
        <row r="11359">
          <cell r="A11359" t="str">
            <v>DATOS REDETERMINACION</v>
          </cell>
          <cell r="C11359" t="str">
            <v>DESIGNACION</v>
          </cell>
          <cell r="D11359" t="str">
            <v>U</v>
          </cell>
          <cell r="E11359" t="str">
            <v>Cantidad</v>
          </cell>
          <cell r="F11359" t="str">
            <v>$ Unitarios</v>
          </cell>
          <cell r="G11359" t="str">
            <v>$ Parcial</v>
          </cell>
        </row>
        <row r="11360">
          <cell r="A11360" t="str">
            <v>CÓDIGO</v>
          </cell>
          <cell r="B11360" t="str">
            <v>DESCRIPCIÓN</v>
          </cell>
        </row>
        <row r="11361">
          <cell r="C11361" t="str">
            <v>A - MATERIALES</v>
          </cell>
        </row>
        <row r="11362">
          <cell r="A11362" t="str">
            <v/>
          </cell>
          <cell r="B11362" t="str">
            <v/>
          </cell>
          <cell r="D11362" t="str">
            <v/>
          </cell>
          <cell r="F11362">
            <v>0</v>
          </cell>
          <cell r="G11362">
            <v>0</v>
          </cell>
        </row>
        <row r="11363">
          <cell r="A11363" t="str">
            <v/>
          </cell>
          <cell r="B11363" t="str">
            <v/>
          </cell>
          <cell r="D11363" t="str">
            <v/>
          </cell>
          <cell r="F11363">
            <v>0</v>
          </cell>
          <cell r="G11363">
            <v>0</v>
          </cell>
        </row>
        <row r="11364">
          <cell r="A11364" t="str">
            <v/>
          </cell>
          <cell r="B11364" t="str">
            <v/>
          </cell>
          <cell r="D11364" t="str">
            <v/>
          </cell>
          <cell r="F11364">
            <v>0</v>
          </cell>
          <cell r="G11364">
            <v>0</v>
          </cell>
        </row>
        <row r="11365">
          <cell r="A11365" t="str">
            <v/>
          </cell>
          <cell r="B11365" t="str">
            <v/>
          </cell>
          <cell r="D11365" t="str">
            <v/>
          </cell>
          <cell r="F11365">
            <v>0</v>
          </cell>
          <cell r="G11365">
            <v>0</v>
          </cell>
        </row>
        <row r="11366">
          <cell r="A11366" t="str">
            <v/>
          </cell>
          <cell r="B11366" t="str">
            <v/>
          </cell>
          <cell r="D11366" t="str">
            <v/>
          </cell>
          <cell r="F11366">
            <v>0</v>
          </cell>
          <cell r="G11366">
            <v>0</v>
          </cell>
        </row>
        <row r="11367">
          <cell r="A11367" t="str">
            <v/>
          </cell>
          <cell r="B11367" t="str">
            <v/>
          </cell>
          <cell r="D11367" t="str">
            <v/>
          </cell>
          <cell r="F11367">
            <v>0</v>
          </cell>
          <cell r="G11367">
            <v>0</v>
          </cell>
        </row>
        <row r="11368">
          <cell r="A11368" t="str">
            <v/>
          </cell>
          <cell r="B11368" t="str">
            <v/>
          </cell>
          <cell r="D11368" t="str">
            <v/>
          </cell>
          <cell r="F11368">
            <v>0</v>
          </cell>
          <cell r="G11368">
            <v>0</v>
          </cell>
        </row>
        <row r="11369">
          <cell r="A11369" t="str">
            <v/>
          </cell>
          <cell r="B11369" t="str">
            <v/>
          </cell>
          <cell r="D11369" t="str">
            <v/>
          </cell>
          <cell r="F11369">
            <v>0</v>
          </cell>
          <cell r="G11369">
            <v>0</v>
          </cell>
        </row>
        <row r="11370">
          <cell r="A11370" t="str">
            <v/>
          </cell>
          <cell r="B11370" t="str">
            <v/>
          </cell>
          <cell r="D11370" t="str">
            <v/>
          </cell>
          <cell r="F11370">
            <v>0</v>
          </cell>
          <cell r="G11370">
            <v>0</v>
          </cell>
        </row>
        <row r="11371">
          <cell r="A11371" t="str">
            <v/>
          </cell>
          <cell r="B11371" t="str">
            <v/>
          </cell>
          <cell r="D11371" t="str">
            <v/>
          </cell>
          <cell r="F11371">
            <v>0</v>
          </cell>
          <cell r="G11371">
            <v>0</v>
          </cell>
        </row>
        <row r="11372">
          <cell r="A11372" t="str">
            <v/>
          </cell>
          <cell r="B11372" t="str">
            <v/>
          </cell>
          <cell r="D11372" t="str">
            <v/>
          </cell>
          <cell r="F11372">
            <v>0</v>
          </cell>
          <cell r="G11372">
            <v>0</v>
          </cell>
        </row>
        <row r="11373">
          <cell r="A11373" t="str">
            <v/>
          </cell>
          <cell r="B11373" t="str">
            <v/>
          </cell>
          <cell r="D11373" t="str">
            <v/>
          </cell>
          <cell r="F11373">
            <v>0</v>
          </cell>
          <cell r="G11373">
            <v>0</v>
          </cell>
        </row>
        <row r="11374">
          <cell r="A11374" t="str">
            <v/>
          </cell>
          <cell r="B11374" t="str">
            <v/>
          </cell>
          <cell r="D11374" t="str">
            <v/>
          </cell>
          <cell r="F11374">
            <v>0</v>
          </cell>
          <cell r="G11374">
            <v>0</v>
          </cell>
        </row>
        <row r="11375">
          <cell r="A11375" t="str">
            <v/>
          </cell>
          <cell r="B11375" t="str">
            <v/>
          </cell>
          <cell r="D11375" t="str">
            <v/>
          </cell>
          <cell r="F11375">
            <v>0</v>
          </cell>
          <cell r="G11375">
            <v>0</v>
          </cell>
        </row>
        <row r="11376">
          <cell r="F11376" t="str">
            <v>Total A</v>
          </cell>
          <cell r="G11376">
            <v>0</v>
          </cell>
        </row>
        <row r="11377">
          <cell r="C11377" t="str">
            <v>B - MANO DE OBRA</v>
          </cell>
        </row>
        <row r="11378">
          <cell r="A11378" t="str">
            <v/>
          </cell>
          <cell r="B11378" t="str">
            <v/>
          </cell>
          <cell r="D11378" t="str">
            <v/>
          </cell>
          <cell r="F11378">
            <v>0</v>
          </cell>
          <cell r="G11378">
            <v>0</v>
          </cell>
        </row>
        <row r="11379">
          <cell r="A11379" t="str">
            <v/>
          </cell>
          <cell r="B11379" t="str">
            <v/>
          </cell>
          <cell r="D11379" t="str">
            <v/>
          </cell>
          <cell r="F11379">
            <v>0</v>
          </cell>
          <cell r="G11379">
            <v>0</v>
          </cell>
        </row>
        <row r="11380">
          <cell r="A11380" t="str">
            <v/>
          </cell>
          <cell r="B11380" t="str">
            <v/>
          </cell>
          <cell r="D11380" t="str">
            <v/>
          </cell>
          <cell r="F11380">
            <v>0</v>
          </cell>
          <cell r="G11380">
            <v>0</v>
          </cell>
        </row>
        <row r="11381">
          <cell r="A11381" t="str">
            <v/>
          </cell>
          <cell r="B11381" t="str">
            <v/>
          </cell>
          <cell r="D11381" t="str">
            <v/>
          </cell>
          <cell r="F11381">
            <v>0</v>
          </cell>
          <cell r="G11381">
            <v>0</v>
          </cell>
        </row>
        <row r="11382">
          <cell r="A11382" t="str">
            <v/>
          </cell>
          <cell r="B11382" t="str">
            <v/>
          </cell>
          <cell r="D11382" t="str">
            <v/>
          </cell>
          <cell r="F11382">
            <v>0</v>
          </cell>
          <cell r="G11382">
            <v>0</v>
          </cell>
        </row>
        <row r="11383">
          <cell r="A11383" t="str">
            <v/>
          </cell>
          <cell r="B11383" t="str">
            <v/>
          </cell>
          <cell r="D11383" t="str">
            <v/>
          </cell>
          <cell r="F11383">
            <v>0</v>
          </cell>
          <cell r="G11383">
            <v>0</v>
          </cell>
        </row>
        <row r="11384">
          <cell r="A11384" t="str">
            <v/>
          </cell>
          <cell r="B11384" t="str">
            <v/>
          </cell>
          <cell r="D11384" t="str">
            <v/>
          </cell>
          <cell r="F11384">
            <v>0</v>
          </cell>
          <cell r="G11384">
            <v>0</v>
          </cell>
        </row>
        <row r="11385">
          <cell r="A11385" t="str">
            <v/>
          </cell>
          <cell r="B11385" t="str">
            <v/>
          </cell>
          <cell r="D11385" t="str">
            <v/>
          </cell>
          <cell r="F11385">
            <v>0</v>
          </cell>
          <cell r="G11385">
            <v>0</v>
          </cell>
        </row>
        <row r="11386">
          <cell r="F11386" t="str">
            <v>Total B</v>
          </cell>
          <cell r="G11386">
            <v>0</v>
          </cell>
        </row>
        <row r="11387">
          <cell r="C11387" t="str">
            <v>C - EQUIPOS</v>
          </cell>
        </row>
        <row r="11388">
          <cell r="A11388" t="str">
            <v/>
          </cell>
          <cell r="B11388" t="str">
            <v/>
          </cell>
          <cell r="D11388" t="str">
            <v/>
          </cell>
          <cell r="F11388">
            <v>0</v>
          </cell>
          <cell r="G11388">
            <v>0</v>
          </cell>
        </row>
        <row r="11389">
          <cell r="A11389" t="str">
            <v/>
          </cell>
          <cell r="B11389" t="str">
            <v/>
          </cell>
          <cell r="D11389" t="str">
            <v/>
          </cell>
          <cell r="F11389">
            <v>0</v>
          </cell>
          <cell r="G11389">
            <v>0</v>
          </cell>
        </row>
        <row r="11390">
          <cell r="A11390" t="str">
            <v/>
          </cell>
          <cell r="B11390" t="str">
            <v/>
          </cell>
          <cell r="D11390" t="str">
            <v/>
          </cell>
          <cell r="F11390">
            <v>0</v>
          </cell>
          <cell r="G11390">
            <v>0</v>
          </cell>
        </row>
        <row r="11391">
          <cell r="A11391" t="str">
            <v/>
          </cell>
          <cell r="B11391" t="str">
            <v/>
          </cell>
          <cell r="D11391" t="str">
            <v/>
          </cell>
          <cell r="F11391">
            <v>0</v>
          </cell>
          <cell r="G11391">
            <v>0</v>
          </cell>
        </row>
        <row r="11392">
          <cell r="A11392" t="str">
            <v/>
          </cell>
          <cell r="B11392" t="str">
            <v/>
          </cell>
          <cell r="D11392" t="str">
            <v/>
          </cell>
          <cell r="F11392">
            <v>0</v>
          </cell>
          <cell r="G11392">
            <v>0</v>
          </cell>
        </row>
        <row r="11393">
          <cell r="A11393" t="str">
            <v/>
          </cell>
          <cell r="B11393" t="str">
            <v/>
          </cell>
          <cell r="D11393" t="str">
            <v/>
          </cell>
          <cell r="F11393">
            <v>0</v>
          </cell>
          <cell r="G11393">
            <v>0</v>
          </cell>
        </row>
        <row r="11394">
          <cell r="A11394" t="str">
            <v/>
          </cell>
          <cell r="B11394" t="str">
            <v/>
          </cell>
          <cell r="D11394" t="str">
            <v/>
          </cell>
          <cell r="F11394">
            <v>0</v>
          </cell>
          <cell r="G11394">
            <v>0</v>
          </cell>
        </row>
        <row r="11395">
          <cell r="A11395" t="str">
            <v/>
          </cell>
          <cell r="B11395" t="str">
            <v/>
          </cell>
          <cell r="D11395" t="str">
            <v/>
          </cell>
          <cell r="F11395">
            <v>0</v>
          </cell>
          <cell r="G11395">
            <v>0</v>
          </cell>
        </row>
        <row r="11396">
          <cell r="A11396" t="str">
            <v/>
          </cell>
          <cell r="B11396" t="str">
            <v/>
          </cell>
          <cell r="D11396" t="str">
            <v/>
          </cell>
          <cell r="F11396">
            <v>0</v>
          </cell>
          <cell r="G11396">
            <v>0</v>
          </cell>
        </row>
        <row r="11397">
          <cell r="F11397" t="str">
            <v>Total C</v>
          </cell>
          <cell r="G11397">
            <v>0</v>
          </cell>
        </row>
        <row r="11399">
          <cell r="A11399" t="str">
            <v/>
          </cell>
          <cell r="B11399" t="str">
            <v/>
          </cell>
          <cell r="D11399" t="str">
            <v>Costo  Neto</v>
          </cell>
          <cell r="F11399" t="str">
            <v>Total D=A+B+C</v>
          </cell>
          <cell r="G11399">
            <v>0</v>
          </cell>
        </row>
        <row r="11401">
          <cell r="A11401" t="str">
            <v>ANALISIS DE PRECIOS</v>
          </cell>
        </row>
        <row r="11402">
          <cell r="A11402" t="str">
            <v>COMITENTE:</v>
          </cell>
          <cell r="B11402" t="str">
            <v>DIRECCIÓN DE INFRAESTRUCTURA ESCOLAR</v>
          </cell>
        </row>
        <row r="11403">
          <cell r="A11403" t="str">
            <v>CONTRATISTA:</v>
          </cell>
          <cell r="B11403">
            <v>0</v>
          </cell>
        </row>
        <row r="11404">
          <cell r="A11404" t="str">
            <v>OBRA:</v>
          </cell>
          <cell r="B11404" t="str">
            <v>ESCUELA 24 DE SEPTIEMBRE</v>
          </cell>
          <cell r="F11404" t="str">
            <v>PRECIOS A:</v>
          </cell>
          <cell r="G11404">
            <v>0</v>
          </cell>
        </row>
        <row r="11405">
          <cell r="A11405" t="str">
            <v>UBICACIÓN:</v>
          </cell>
          <cell r="B11405" t="str">
            <v>DEPARTAMENTO JACHAL</v>
          </cell>
        </row>
        <row r="11406">
          <cell r="A11406" t="str">
            <v>RUBRO:</v>
          </cell>
          <cell r="B11406" t="str">
            <v/>
          </cell>
          <cell r="C11406" t="str">
            <v/>
          </cell>
        </row>
        <row r="11407">
          <cell r="A11407" t="str">
            <v>ITEM:</v>
          </cell>
          <cell r="B11407" t="str">
            <v/>
          </cell>
          <cell r="C11407" t="str">
            <v/>
          </cell>
          <cell r="F11407" t="str">
            <v>UNIDAD:</v>
          </cell>
          <cell r="G11407" t="str">
            <v/>
          </cell>
        </row>
        <row r="11409">
          <cell r="A11409" t="str">
            <v>DATOS REDETERMINACION</v>
          </cell>
          <cell r="C11409" t="str">
            <v>DESIGNACION</v>
          </cell>
          <cell r="D11409" t="str">
            <v>U</v>
          </cell>
          <cell r="E11409" t="str">
            <v>Cantidad</v>
          </cell>
          <cell r="F11409" t="str">
            <v>$ Unitarios</v>
          </cell>
          <cell r="G11409" t="str">
            <v>$ Parcial</v>
          </cell>
        </row>
        <row r="11410">
          <cell r="A11410" t="str">
            <v>CÓDIGO</v>
          </cell>
          <cell r="B11410" t="str">
            <v>DESCRIPCIÓN</v>
          </cell>
        </row>
        <row r="11411">
          <cell r="C11411" t="str">
            <v>A - MATERIALES</v>
          </cell>
        </row>
        <row r="11412">
          <cell r="A11412" t="str">
            <v/>
          </cell>
          <cell r="B11412" t="str">
            <v/>
          </cell>
          <cell r="D11412" t="str">
            <v/>
          </cell>
          <cell r="F11412">
            <v>0</v>
          </cell>
          <cell r="G11412">
            <v>0</v>
          </cell>
        </row>
        <row r="11413">
          <cell r="A11413" t="str">
            <v/>
          </cell>
          <cell r="B11413" t="str">
            <v/>
          </cell>
          <cell r="D11413" t="str">
            <v/>
          </cell>
          <cell r="F11413">
            <v>0</v>
          </cell>
          <cell r="G11413">
            <v>0</v>
          </cell>
        </row>
        <row r="11414">
          <cell r="A11414" t="str">
            <v/>
          </cell>
          <cell r="B11414" t="str">
            <v/>
          </cell>
          <cell r="D11414" t="str">
            <v/>
          </cell>
          <cell r="F11414">
            <v>0</v>
          </cell>
          <cell r="G11414">
            <v>0</v>
          </cell>
        </row>
        <row r="11415">
          <cell r="A11415" t="str">
            <v/>
          </cell>
          <cell r="B11415" t="str">
            <v/>
          </cell>
          <cell r="D11415" t="str">
            <v/>
          </cell>
          <cell r="F11415">
            <v>0</v>
          </cell>
          <cell r="G11415">
            <v>0</v>
          </cell>
        </row>
        <row r="11416">
          <cell r="A11416" t="str">
            <v/>
          </cell>
          <cell r="B11416" t="str">
            <v/>
          </cell>
          <cell r="D11416" t="str">
            <v/>
          </cell>
          <cell r="F11416">
            <v>0</v>
          </cell>
          <cell r="G11416">
            <v>0</v>
          </cell>
        </row>
        <row r="11417">
          <cell r="A11417" t="str">
            <v/>
          </cell>
          <cell r="B11417" t="str">
            <v/>
          </cell>
          <cell r="D11417" t="str">
            <v/>
          </cell>
          <cell r="F11417">
            <v>0</v>
          </cell>
          <cell r="G11417">
            <v>0</v>
          </cell>
        </row>
        <row r="11418">
          <cell r="A11418" t="str">
            <v/>
          </cell>
          <cell r="B11418" t="str">
            <v/>
          </cell>
          <cell r="D11418" t="str">
            <v/>
          </cell>
          <cell r="F11418">
            <v>0</v>
          </cell>
          <cell r="G11418">
            <v>0</v>
          </cell>
        </row>
        <row r="11419">
          <cell r="A11419" t="str">
            <v/>
          </cell>
          <cell r="B11419" t="str">
            <v/>
          </cell>
          <cell r="D11419" t="str">
            <v/>
          </cell>
          <cell r="F11419">
            <v>0</v>
          </cell>
          <cell r="G11419">
            <v>0</v>
          </cell>
        </row>
        <row r="11420">
          <cell r="A11420" t="str">
            <v/>
          </cell>
          <cell r="B11420" t="str">
            <v/>
          </cell>
          <cell r="D11420" t="str">
            <v/>
          </cell>
          <cell r="F11420">
            <v>0</v>
          </cell>
          <cell r="G11420">
            <v>0</v>
          </cell>
        </row>
        <row r="11421">
          <cell r="A11421" t="str">
            <v/>
          </cell>
          <cell r="B11421" t="str">
            <v/>
          </cell>
          <cell r="D11421" t="str">
            <v/>
          </cell>
          <cell r="F11421">
            <v>0</v>
          </cell>
          <cell r="G11421">
            <v>0</v>
          </cell>
        </row>
        <row r="11422">
          <cell r="A11422" t="str">
            <v/>
          </cell>
          <cell r="B11422" t="str">
            <v/>
          </cell>
          <cell r="D11422" t="str">
            <v/>
          </cell>
          <cell r="F11422">
            <v>0</v>
          </cell>
          <cell r="G11422">
            <v>0</v>
          </cell>
        </row>
        <row r="11423">
          <cell r="A11423" t="str">
            <v/>
          </cell>
          <cell r="B11423" t="str">
            <v/>
          </cell>
          <cell r="D11423" t="str">
            <v/>
          </cell>
          <cell r="F11423">
            <v>0</v>
          </cell>
          <cell r="G11423">
            <v>0</v>
          </cell>
        </row>
        <row r="11424">
          <cell r="A11424" t="str">
            <v/>
          </cell>
          <cell r="B11424" t="str">
            <v/>
          </cell>
          <cell r="D11424" t="str">
            <v/>
          </cell>
          <cell r="F11424">
            <v>0</v>
          </cell>
          <cell r="G11424">
            <v>0</v>
          </cell>
        </row>
        <row r="11425">
          <cell r="A11425" t="str">
            <v/>
          </cell>
          <cell r="B11425" t="str">
            <v/>
          </cell>
          <cell r="D11425" t="str">
            <v/>
          </cell>
          <cell r="F11425">
            <v>0</v>
          </cell>
          <cell r="G11425">
            <v>0</v>
          </cell>
        </row>
        <row r="11426">
          <cell r="F11426" t="str">
            <v>Total A</v>
          </cell>
          <cell r="G11426">
            <v>0</v>
          </cell>
        </row>
        <row r="11427">
          <cell r="C11427" t="str">
            <v>B - MANO DE OBRA</v>
          </cell>
        </row>
        <row r="11428">
          <cell r="A11428" t="str">
            <v/>
          </cell>
          <cell r="B11428" t="str">
            <v/>
          </cell>
          <cell r="D11428" t="str">
            <v/>
          </cell>
          <cell r="F11428">
            <v>0</v>
          </cell>
          <cell r="G11428">
            <v>0</v>
          </cell>
        </row>
        <row r="11429">
          <cell r="A11429" t="str">
            <v/>
          </cell>
          <cell r="B11429" t="str">
            <v/>
          </cell>
          <cell r="D11429" t="str">
            <v/>
          </cell>
          <cell r="F11429">
            <v>0</v>
          </cell>
          <cell r="G11429">
            <v>0</v>
          </cell>
        </row>
        <row r="11430">
          <cell r="A11430" t="str">
            <v/>
          </cell>
          <cell r="B11430" t="str">
            <v/>
          </cell>
          <cell r="D11430" t="str">
            <v/>
          </cell>
          <cell r="F11430">
            <v>0</v>
          </cell>
          <cell r="G11430">
            <v>0</v>
          </cell>
        </row>
        <row r="11431">
          <cell r="A11431" t="str">
            <v/>
          </cell>
          <cell r="B11431" t="str">
            <v/>
          </cell>
          <cell r="D11431" t="str">
            <v/>
          </cell>
          <cell r="F11431">
            <v>0</v>
          </cell>
          <cell r="G11431">
            <v>0</v>
          </cell>
        </row>
        <row r="11432">
          <cell r="A11432" t="str">
            <v/>
          </cell>
          <cell r="B11432" t="str">
            <v/>
          </cell>
          <cell r="D11432" t="str">
            <v/>
          </cell>
          <cell r="F11432">
            <v>0</v>
          </cell>
          <cell r="G11432">
            <v>0</v>
          </cell>
        </row>
        <row r="11433">
          <cell r="A11433" t="str">
            <v/>
          </cell>
          <cell r="B11433" t="str">
            <v/>
          </cell>
          <cell r="D11433" t="str">
            <v/>
          </cell>
          <cell r="F11433">
            <v>0</v>
          </cell>
          <cell r="G11433">
            <v>0</v>
          </cell>
        </row>
        <row r="11434">
          <cell r="A11434" t="str">
            <v/>
          </cell>
          <cell r="B11434" t="str">
            <v/>
          </cell>
          <cell r="D11434" t="str">
            <v/>
          </cell>
          <cell r="F11434">
            <v>0</v>
          </cell>
          <cell r="G11434">
            <v>0</v>
          </cell>
        </row>
        <row r="11435">
          <cell r="A11435" t="str">
            <v/>
          </cell>
          <cell r="B11435" t="str">
            <v/>
          </cell>
          <cell r="D11435" t="str">
            <v/>
          </cell>
          <cell r="F11435">
            <v>0</v>
          </cell>
          <cell r="G11435">
            <v>0</v>
          </cell>
        </row>
        <row r="11436">
          <cell r="F11436" t="str">
            <v>Total B</v>
          </cell>
          <cell r="G11436">
            <v>0</v>
          </cell>
        </row>
        <row r="11437">
          <cell r="C11437" t="str">
            <v>C - EQUIPOS</v>
          </cell>
        </row>
        <row r="11438">
          <cell r="A11438" t="str">
            <v/>
          </cell>
          <cell r="B11438" t="str">
            <v/>
          </cell>
          <cell r="D11438" t="str">
            <v/>
          </cell>
          <cell r="F11438">
            <v>0</v>
          </cell>
          <cell r="G11438">
            <v>0</v>
          </cell>
        </row>
        <row r="11439">
          <cell r="A11439" t="str">
            <v/>
          </cell>
          <cell r="B11439" t="str">
            <v/>
          </cell>
          <cell r="D11439" t="str">
            <v/>
          </cell>
          <cell r="F11439">
            <v>0</v>
          </cell>
          <cell r="G11439">
            <v>0</v>
          </cell>
        </row>
        <row r="11440">
          <cell r="A11440" t="str">
            <v/>
          </cell>
          <cell r="B11440" t="str">
            <v/>
          </cell>
          <cell r="D11440" t="str">
            <v/>
          </cell>
          <cell r="F11440">
            <v>0</v>
          </cell>
          <cell r="G11440">
            <v>0</v>
          </cell>
        </row>
        <row r="11441">
          <cell r="A11441" t="str">
            <v/>
          </cell>
          <cell r="B11441" t="str">
            <v/>
          </cell>
          <cell r="D11441" t="str">
            <v/>
          </cell>
          <cell r="F11441">
            <v>0</v>
          </cell>
          <cell r="G11441">
            <v>0</v>
          </cell>
        </row>
        <row r="11442">
          <cell r="A11442" t="str">
            <v/>
          </cell>
          <cell r="B11442" t="str">
            <v/>
          </cell>
          <cell r="D11442" t="str">
            <v/>
          </cell>
          <cell r="F11442">
            <v>0</v>
          </cell>
          <cell r="G11442">
            <v>0</v>
          </cell>
        </row>
        <row r="11443">
          <cell r="A11443" t="str">
            <v/>
          </cell>
          <cell r="B11443" t="str">
            <v/>
          </cell>
          <cell r="D11443" t="str">
            <v/>
          </cell>
          <cell r="F11443">
            <v>0</v>
          </cell>
          <cell r="G11443">
            <v>0</v>
          </cell>
        </row>
        <row r="11444">
          <cell r="A11444" t="str">
            <v/>
          </cell>
          <cell r="B11444" t="str">
            <v/>
          </cell>
          <cell r="D11444" t="str">
            <v/>
          </cell>
          <cell r="F11444">
            <v>0</v>
          </cell>
          <cell r="G11444">
            <v>0</v>
          </cell>
        </row>
        <row r="11445">
          <cell r="A11445" t="str">
            <v/>
          </cell>
          <cell r="B11445" t="str">
            <v/>
          </cell>
          <cell r="D11445" t="str">
            <v/>
          </cell>
          <cell r="F11445">
            <v>0</v>
          </cell>
          <cell r="G11445">
            <v>0</v>
          </cell>
        </row>
        <row r="11446">
          <cell r="A11446" t="str">
            <v/>
          </cell>
          <cell r="B11446" t="str">
            <v/>
          </cell>
          <cell r="D11446" t="str">
            <v/>
          </cell>
          <cell r="F11446">
            <v>0</v>
          </cell>
          <cell r="G11446">
            <v>0</v>
          </cell>
        </row>
        <row r="11447">
          <cell r="F11447" t="str">
            <v>Total C</v>
          </cell>
          <cell r="G11447">
            <v>0</v>
          </cell>
        </row>
        <row r="11449">
          <cell r="A11449" t="str">
            <v/>
          </cell>
          <cell r="B11449" t="str">
            <v/>
          </cell>
          <cell r="D11449" t="str">
            <v>Costo  Neto</v>
          </cell>
          <cell r="F11449" t="str">
            <v>Total D=A+B+C</v>
          </cell>
          <cell r="G11449">
            <v>0</v>
          </cell>
        </row>
        <row r="11451">
          <cell r="A11451" t="str">
            <v>ANALISIS DE PRECIOS</v>
          </cell>
        </row>
        <row r="11452">
          <cell r="A11452" t="str">
            <v>COMITENTE:</v>
          </cell>
          <cell r="B11452" t="str">
            <v>DIRECCIÓN DE INFRAESTRUCTURA ESCOLAR</v>
          </cell>
        </row>
        <row r="11453">
          <cell r="A11453" t="str">
            <v>CONTRATISTA:</v>
          </cell>
          <cell r="B11453">
            <v>0</v>
          </cell>
        </row>
        <row r="11454">
          <cell r="A11454" t="str">
            <v>OBRA:</v>
          </cell>
          <cell r="B11454" t="str">
            <v>ESCUELA 24 DE SEPTIEMBRE</v>
          </cell>
          <cell r="F11454" t="str">
            <v>PRECIOS A:</v>
          </cell>
          <cell r="G11454">
            <v>0</v>
          </cell>
        </row>
        <row r="11455">
          <cell r="A11455" t="str">
            <v>UBICACIÓN:</v>
          </cell>
          <cell r="B11455" t="str">
            <v>DEPARTAMENTO JACHAL</v>
          </cell>
        </row>
        <row r="11456">
          <cell r="A11456" t="str">
            <v>RUBRO:</v>
          </cell>
          <cell r="B11456" t="str">
            <v/>
          </cell>
          <cell r="C11456" t="str">
            <v/>
          </cell>
        </row>
        <row r="11457">
          <cell r="A11457" t="str">
            <v>ITEM:</v>
          </cell>
          <cell r="B11457" t="str">
            <v/>
          </cell>
          <cell r="C11457" t="str">
            <v/>
          </cell>
          <cell r="F11457" t="str">
            <v>UNIDAD:</v>
          </cell>
          <cell r="G11457" t="str">
            <v/>
          </cell>
        </row>
        <row r="11459">
          <cell r="A11459" t="str">
            <v>DATOS REDETERMINACION</v>
          </cell>
          <cell r="C11459" t="str">
            <v>DESIGNACION</v>
          </cell>
          <cell r="D11459" t="str">
            <v>U</v>
          </cell>
          <cell r="E11459" t="str">
            <v>Cantidad</v>
          </cell>
          <cell r="F11459" t="str">
            <v>$ Unitarios</v>
          </cell>
          <cell r="G11459" t="str">
            <v>$ Parcial</v>
          </cell>
        </row>
        <row r="11460">
          <cell r="A11460" t="str">
            <v>CÓDIGO</v>
          </cell>
          <cell r="B11460" t="str">
            <v>DESCRIPCIÓN</v>
          </cell>
        </row>
        <row r="11461">
          <cell r="C11461" t="str">
            <v>A - MATERIALES</v>
          </cell>
        </row>
        <row r="11462">
          <cell r="A11462" t="str">
            <v/>
          </cell>
          <cell r="B11462" t="str">
            <v/>
          </cell>
          <cell r="D11462" t="str">
            <v/>
          </cell>
          <cell r="F11462">
            <v>0</v>
          </cell>
          <cell r="G11462">
            <v>0</v>
          </cell>
        </row>
        <row r="11463">
          <cell r="A11463" t="str">
            <v/>
          </cell>
          <cell r="B11463" t="str">
            <v/>
          </cell>
          <cell r="D11463" t="str">
            <v/>
          </cell>
          <cell r="F11463">
            <v>0</v>
          </cell>
          <cell r="G11463">
            <v>0</v>
          </cell>
        </row>
        <row r="11464">
          <cell r="A11464" t="str">
            <v/>
          </cell>
          <cell r="B11464" t="str">
            <v/>
          </cell>
          <cell r="D11464" t="str">
            <v/>
          </cell>
          <cell r="F11464">
            <v>0</v>
          </cell>
          <cell r="G11464">
            <v>0</v>
          </cell>
        </row>
        <row r="11465">
          <cell r="A11465" t="str">
            <v/>
          </cell>
          <cell r="B11465" t="str">
            <v/>
          </cell>
          <cell r="D11465" t="str">
            <v/>
          </cell>
          <cell r="F11465">
            <v>0</v>
          </cell>
          <cell r="G11465">
            <v>0</v>
          </cell>
        </row>
        <row r="11466">
          <cell r="A11466" t="str">
            <v/>
          </cell>
          <cell r="B11466" t="str">
            <v/>
          </cell>
          <cell r="D11466" t="str">
            <v/>
          </cell>
          <cell r="F11466">
            <v>0</v>
          </cell>
          <cell r="G11466">
            <v>0</v>
          </cell>
        </row>
        <row r="11467">
          <cell r="A11467" t="str">
            <v/>
          </cell>
          <cell r="B11467" t="str">
            <v/>
          </cell>
          <cell r="D11467" t="str">
            <v/>
          </cell>
          <cell r="F11467">
            <v>0</v>
          </cell>
          <cell r="G11467">
            <v>0</v>
          </cell>
        </row>
        <row r="11468">
          <cell r="A11468" t="str">
            <v/>
          </cell>
          <cell r="B11468" t="str">
            <v/>
          </cell>
          <cell r="D11468" t="str">
            <v/>
          </cell>
          <cell r="F11468">
            <v>0</v>
          </cell>
          <cell r="G11468">
            <v>0</v>
          </cell>
        </row>
        <row r="11469">
          <cell r="A11469" t="str">
            <v/>
          </cell>
          <cell r="B11469" t="str">
            <v/>
          </cell>
          <cell r="D11469" t="str">
            <v/>
          </cell>
          <cell r="F11469">
            <v>0</v>
          </cell>
          <cell r="G11469">
            <v>0</v>
          </cell>
        </row>
        <row r="11470">
          <cell r="A11470" t="str">
            <v/>
          </cell>
          <cell r="B11470" t="str">
            <v/>
          </cell>
          <cell r="D11470" t="str">
            <v/>
          </cell>
          <cell r="F11470">
            <v>0</v>
          </cell>
          <cell r="G11470">
            <v>0</v>
          </cell>
        </row>
        <row r="11471">
          <cell r="A11471" t="str">
            <v/>
          </cell>
          <cell r="B11471" t="str">
            <v/>
          </cell>
          <cell r="D11471" t="str">
            <v/>
          </cell>
          <cell r="F11471">
            <v>0</v>
          </cell>
          <cell r="G11471">
            <v>0</v>
          </cell>
        </row>
        <row r="11472">
          <cell r="A11472" t="str">
            <v/>
          </cell>
          <cell r="B11472" t="str">
            <v/>
          </cell>
          <cell r="D11472" t="str">
            <v/>
          </cell>
          <cell r="F11472">
            <v>0</v>
          </cell>
          <cell r="G11472">
            <v>0</v>
          </cell>
        </row>
        <row r="11473">
          <cell r="A11473" t="str">
            <v/>
          </cell>
          <cell r="B11473" t="str">
            <v/>
          </cell>
          <cell r="D11473" t="str">
            <v/>
          </cell>
          <cell r="F11473">
            <v>0</v>
          </cell>
          <cell r="G11473">
            <v>0</v>
          </cell>
        </row>
        <row r="11474">
          <cell r="A11474" t="str">
            <v/>
          </cell>
          <cell r="B11474" t="str">
            <v/>
          </cell>
          <cell r="D11474" t="str">
            <v/>
          </cell>
          <cell r="F11474">
            <v>0</v>
          </cell>
          <cell r="G11474">
            <v>0</v>
          </cell>
        </row>
        <row r="11475">
          <cell r="A11475" t="str">
            <v/>
          </cell>
          <cell r="B11475" t="str">
            <v/>
          </cell>
          <cell r="D11475" t="str">
            <v/>
          </cell>
          <cell r="F11475">
            <v>0</v>
          </cell>
          <cell r="G11475">
            <v>0</v>
          </cell>
        </row>
        <row r="11476">
          <cell r="F11476" t="str">
            <v>Total A</v>
          </cell>
          <cell r="G11476">
            <v>0</v>
          </cell>
        </row>
        <row r="11477">
          <cell r="C11477" t="str">
            <v>B - MANO DE OBRA</v>
          </cell>
        </row>
        <row r="11478">
          <cell r="A11478" t="str">
            <v/>
          </cell>
          <cell r="B11478" t="str">
            <v/>
          </cell>
          <cell r="D11478" t="str">
            <v/>
          </cell>
          <cell r="F11478">
            <v>0</v>
          </cell>
          <cell r="G11478">
            <v>0</v>
          </cell>
        </row>
        <row r="11479">
          <cell r="A11479" t="str">
            <v/>
          </cell>
          <cell r="B11479" t="str">
            <v/>
          </cell>
          <cell r="D11479" t="str">
            <v/>
          </cell>
          <cell r="F11479">
            <v>0</v>
          </cell>
          <cell r="G11479">
            <v>0</v>
          </cell>
        </row>
        <row r="11480">
          <cell r="A11480" t="str">
            <v/>
          </cell>
          <cell r="B11480" t="str">
            <v/>
          </cell>
          <cell r="D11480" t="str">
            <v/>
          </cell>
          <cell r="F11480">
            <v>0</v>
          </cell>
          <cell r="G11480">
            <v>0</v>
          </cell>
        </row>
        <row r="11481">
          <cell r="A11481" t="str">
            <v/>
          </cell>
          <cell r="B11481" t="str">
            <v/>
          </cell>
          <cell r="D11481" t="str">
            <v/>
          </cell>
          <cell r="F11481">
            <v>0</v>
          </cell>
          <cell r="G11481">
            <v>0</v>
          </cell>
        </row>
        <row r="11482">
          <cell r="A11482" t="str">
            <v/>
          </cell>
          <cell r="B11482" t="str">
            <v/>
          </cell>
          <cell r="D11482" t="str">
            <v/>
          </cell>
          <cell r="F11482">
            <v>0</v>
          </cell>
          <cell r="G11482">
            <v>0</v>
          </cell>
        </row>
        <row r="11483">
          <cell r="A11483" t="str">
            <v/>
          </cell>
          <cell r="B11483" t="str">
            <v/>
          </cell>
          <cell r="D11483" t="str">
            <v/>
          </cell>
          <cell r="F11483">
            <v>0</v>
          </cell>
          <cell r="G11483">
            <v>0</v>
          </cell>
        </row>
        <row r="11484">
          <cell r="A11484" t="str">
            <v/>
          </cell>
          <cell r="B11484" t="str">
            <v/>
          </cell>
          <cell r="D11484" t="str">
            <v/>
          </cell>
          <cell r="F11484">
            <v>0</v>
          </cell>
          <cell r="G11484">
            <v>0</v>
          </cell>
        </row>
        <row r="11485">
          <cell r="A11485" t="str">
            <v/>
          </cell>
          <cell r="B11485" t="str">
            <v/>
          </cell>
          <cell r="D11485" t="str">
            <v/>
          </cell>
          <cell r="F11485">
            <v>0</v>
          </cell>
          <cell r="G11485">
            <v>0</v>
          </cell>
        </row>
        <row r="11486">
          <cell r="F11486" t="str">
            <v>Total B</v>
          </cell>
          <cell r="G11486">
            <v>0</v>
          </cell>
        </row>
        <row r="11487">
          <cell r="C11487" t="str">
            <v>C - EQUIPOS</v>
          </cell>
        </row>
        <row r="11488">
          <cell r="A11488" t="str">
            <v/>
          </cell>
          <cell r="B11488" t="str">
            <v/>
          </cell>
          <cell r="D11488" t="str">
            <v/>
          </cell>
          <cell r="F11488">
            <v>0</v>
          </cell>
          <cell r="G11488">
            <v>0</v>
          </cell>
        </row>
        <row r="11489">
          <cell r="A11489" t="str">
            <v/>
          </cell>
          <cell r="B11489" t="str">
            <v/>
          </cell>
          <cell r="D11489" t="str">
            <v/>
          </cell>
          <cell r="F11489">
            <v>0</v>
          </cell>
          <cell r="G11489">
            <v>0</v>
          </cell>
        </row>
        <row r="11490">
          <cell r="A11490" t="str">
            <v/>
          </cell>
          <cell r="B11490" t="str">
            <v/>
          </cell>
          <cell r="D11490" t="str">
            <v/>
          </cell>
          <cell r="F11490">
            <v>0</v>
          </cell>
          <cell r="G11490">
            <v>0</v>
          </cell>
        </row>
        <row r="11491">
          <cell r="A11491" t="str">
            <v/>
          </cell>
          <cell r="B11491" t="str">
            <v/>
          </cell>
          <cell r="D11491" t="str">
            <v/>
          </cell>
          <cell r="F11491">
            <v>0</v>
          </cell>
          <cell r="G11491">
            <v>0</v>
          </cell>
        </row>
        <row r="11492">
          <cell r="A11492" t="str">
            <v/>
          </cell>
          <cell r="B11492" t="str">
            <v/>
          </cell>
          <cell r="D11492" t="str">
            <v/>
          </cell>
          <cell r="F11492">
            <v>0</v>
          </cell>
          <cell r="G11492">
            <v>0</v>
          </cell>
        </row>
        <row r="11493">
          <cell r="A11493" t="str">
            <v/>
          </cell>
          <cell r="B11493" t="str">
            <v/>
          </cell>
          <cell r="D11493" t="str">
            <v/>
          </cell>
          <cell r="F11493">
            <v>0</v>
          </cell>
          <cell r="G11493">
            <v>0</v>
          </cell>
        </row>
        <row r="11494">
          <cell r="A11494" t="str">
            <v/>
          </cell>
          <cell r="B11494" t="str">
            <v/>
          </cell>
          <cell r="D11494" t="str">
            <v/>
          </cell>
          <cell r="F11494">
            <v>0</v>
          </cell>
          <cell r="G11494">
            <v>0</v>
          </cell>
        </row>
        <row r="11495">
          <cell r="A11495" t="str">
            <v/>
          </cell>
          <cell r="B11495" t="str">
            <v/>
          </cell>
          <cell r="D11495" t="str">
            <v/>
          </cell>
          <cell r="F11495">
            <v>0</v>
          </cell>
          <cell r="G11495">
            <v>0</v>
          </cell>
        </row>
        <row r="11496">
          <cell r="A11496" t="str">
            <v/>
          </cell>
          <cell r="B11496" t="str">
            <v/>
          </cell>
          <cell r="D11496" t="str">
            <v/>
          </cell>
          <cell r="F11496">
            <v>0</v>
          </cell>
          <cell r="G11496">
            <v>0</v>
          </cell>
        </row>
        <row r="11497">
          <cell r="F11497" t="str">
            <v>Total C</v>
          </cell>
          <cell r="G11497">
            <v>0</v>
          </cell>
        </row>
        <row r="11499">
          <cell r="A11499" t="str">
            <v/>
          </cell>
          <cell r="B11499" t="str">
            <v/>
          </cell>
          <cell r="D11499" t="str">
            <v>Costo  Neto</v>
          </cell>
          <cell r="F11499" t="str">
            <v>Total D=A+B+C</v>
          </cell>
          <cell r="G11499">
            <v>0</v>
          </cell>
        </row>
        <row r="11501">
          <cell r="A11501" t="str">
            <v>ANALISIS DE PRECIOS</v>
          </cell>
        </row>
        <row r="11502">
          <cell r="A11502" t="str">
            <v>COMITENTE:</v>
          </cell>
          <cell r="B11502" t="str">
            <v>DIRECCIÓN DE INFRAESTRUCTURA ESCOLAR</v>
          </cell>
        </row>
        <row r="11503">
          <cell r="A11503" t="str">
            <v>CONTRATISTA:</v>
          </cell>
          <cell r="B11503">
            <v>0</v>
          </cell>
        </row>
        <row r="11504">
          <cell r="A11504" t="str">
            <v>OBRA:</v>
          </cell>
          <cell r="B11504" t="str">
            <v>ESCUELA 24 DE SEPTIEMBRE</v>
          </cell>
          <cell r="F11504" t="str">
            <v>PRECIOS A:</v>
          </cell>
          <cell r="G11504">
            <v>0</v>
          </cell>
        </row>
        <row r="11505">
          <cell r="A11505" t="str">
            <v>UBICACIÓN:</v>
          </cell>
          <cell r="B11505" t="str">
            <v>DEPARTAMENTO JACHAL</v>
          </cell>
        </row>
        <row r="11506">
          <cell r="A11506" t="str">
            <v>RUBRO:</v>
          </cell>
          <cell r="B11506" t="str">
            <v/>
          </cell>
          <cell r="C11506" t="str">
            <v/>
          </cell>
        </row>
        <row r="11507">
          <cell r="A11507" t="str">
            <v>ITEM:</v>
          </cell>
          <cell r="B11507" t="str">
            <v/>
          </cell>
          <cell r="C11507" t="str">
            <v/>
          </cell>
          <cell r="F11507" t="str">
            <v>UNIDAD:</v>
          </cell>
          <cell r="G11507" t="str">
            <v/>
          </cell>
        </row>
        <row r="11509">
          <cell r="A11509" t="str">
            <v>DATOS REDETERMINACION</v>
          </cell>
          <cell r="C11509" t="str">
            <v>DESIGNACION</v>
          </cell>
          <cell r="D11509" t="str">
            <v>U</v>
          </cell>
          <cell r="E11509" t="str">
            <v>Cantidad</v>
          </cell>
          <cell r="F11509" t="str">
            <v>$ Unitarios</v>
          </cell>
          <cell r="G11509" t="str">
            <v>$ Parcial</v>
          </cell>
        </row>
        <row r="11510">
          <cell r="A11510" t="str">
            <v>CÓDIGO</v>
          </cell>
          <cell r="B11510" t="str">
            <v>DESCRIPCIÓN</v>
          </cell>
        </row>
        <row r="11511">
          <cell r="C11511" t="str">
            <v>A - MATERIALES</v>
          </cell>
        </row>
        <row r="11512">
          <cell r="A11512" t="str">
            <v/>
          </cell>
          <cell r="B11512" t="str">
            <v/>
          </cell>
          <cell r="D11512" t="str">
            <v/>
          </cell>
          <cell r="F11512">
            <v>0</v>
          </cell>
          <cell r="G11512">
            <v>0</v>
          </cell>
        </row>
        <row r="11513">
          <cell r="A11513" t="str">
            <v/>
          </cell>
          <cell r="B11513" t="str">
            <v/>
          </cell>
          <cell r="D11513" t="str">
            <v/>
          </cell>
          <cell r="F11513">
            <v>0</v>
          </cell>
          <cell r="G11513">
            <v>0</v>
          </cell>
        </row>
        <row r="11514">
          <cell r="A11514" t="str">
            <v/>
          </cell>
          <cell r="B11514" t="str">
            <v/>
          </cell>
          <cell r="D11514" t="str">
            <v/>
          </cell>
          <cell r="F11514">
            <v>0</v>
          </cell>
          <cell r="G11514">
            <v>0</v>
          </cell>
        </row>
        <row r="11515">
          <cell r="A11515" t="str">
            <v/>
          </cell>
          <cell r="B11515" t="str">
            <v/>
          </cell>
          <cell r="D11515" t="str">
            <v/>
          </cell>
          <cell r="F11515">
            <v>0</v>
          </cell>
          <cell r="G11515">
            <v>0</v>
          </cell>
        </row>
        <row r="11516">
          <cell r="A11516" t="str">
            <v/>
          </cell>
          <cell r="B11516" t="str">
            <v/>
          </cell>
          <cell r="D11516" t="str">
            <v/>
          </cell>
          <cell r="F11516">
            <v>0</v>
          </cell>
          <cell r="G11516">
            <v>0</v>
          </cell>
        </row>
        <row r="11517">
          <cell r="A11517" t="str">
            <v/>
          </cell>
          <cell r="B11517" t="str">
            <v/>
          </cell>
          <cell r="D11517" t="str">
            <v/>
          </cell>
          <cell r="F11517">
            <v>0</v>
          </cell>
          <cell r="G11517">
            <v>0</v>
          </cell>
        </row>
        <row r="11518">
          <cell r="A11518" t="str">
            <v/>
          </cell>
          <cell r="B11518" t="str">
            <v/>
          </cell>
          <cell r="D11518" t="str">
            <v/>
          </cell>
          <cell r="F11518">
            <v>0</v>
          </cell>
          <cell r="G11518">
            <v>0</v>
          </cell>
        </row>
        <row r="11519">
          <cell r="A11519" t="str">
            <v/>
          </cell>
          <cell r="B11519" t="str">
            <v/>
          </cell>
          <cell r="D11519" t="str">
            <v/>
          </cell>
          <cell r="F11519">
            <v>0</v>
          </cell>
          <cell r="G11519">
            <v>0</v>
          </cell>
        </row>
        <row r="11520">
          <cell r="A11520" t="str">
            <v/>
          </cell>
          <cell r="B11520" t="str">
            <v/>
          </cell>
          <cell r="D11520" t="str">
            <v/>
          </cell>
          <cell r="F11520">
            <v>0</v>
          </cell>
          <cell r="G11520">
            <v>0</v>
          </cell>
        </row>
        <row r="11521">
          <cell r="A11521" t="str">
            <v/>
          </cell>
          <cell r="B11521" t="str">
            <v/>
          </cell>
          <cell r="D11521" t="str">
            <v/>
          </cell>
          <cell r="F11521">
            <v>0</v>
          </cell>
          <cell r="G11521">
            <v>0</v>
          </cell>
        </row>
        <row r="11522">
          <cell r="A11522" t="str">
            <v/>
          </cell>
          <cell r="B11522" t="str">
            <v/>
          </cell>
          <cell r="D11522" t="str">
            <v/>
          </cell>
          <cell r="F11522">
            <v>0</v>
          </cell>
          <cell r="G11522">
            <v>0</v>
          </cell>
        </row>
        <row r="11523">
          <cell r="A11523" t="str">
            <v/>
          </cell>
          <cell r="B11523" t="str">
            <v/>
          </cell>
          <cell r="D11523" t="str">
            <v/>
          </cell>
          <cell r="F11523">
            <v>0</v>
          </cell>
          <cell r="G11523">
            <v>0</v>
          </cell>
        </row>
        <row r="11524">
          <cell r="A11524" t="str">
            <v/>
          </cell>
          <cell r="B11524" t="str">
            <v/>
          </cell>
          <cell r="D11524" t="str">
            <v/>
          </cell>
          <cell r="F11524">
            <v>0</v>
          </cell>
          <cell r="G11524">
            <v>0</v>
          </cell>
        </row>
        <row r="11525">
          <cell r="A11525" t="str">
            <v/>
          </cell>
          <cell r="B11525" t="str">
            <v/>
          </cell>
          <cell r="D11525" t="str">
            <v/>
          </cell>
          <cell r="F11525">
            <v>0</v>
          </cell>
          <cell r="G11525">
            <v>0</v>
          </cell>
        </row>
        <row r="11526">
          <cell r="F11526" t="str">
            <v>Total A</v>
          </cell>
          <cell r="G11526">
            <v>0</v>
          </cell>
        </row>
        <row r="11527">
          <cell r="C11527" t="str">
            <v>B - MANO DE OBRA</v>
          </cell>
        </row>
        <row r="11528">
          <cell r="A11528" t="str">
            <v/>
          </cell>
          <cell r="B11528" t="str">
            <v/>
          </cell>
          <cell r="D11528" t="str">
            <v/>
          </cell>
          <cell r="F11528">
            <v>0</v>
          </cell>
          <cell r="G11528">
            <v>0</v>
          </cell>
        </row>
        <row r="11529">
          <cell r="A11529" t="str">
            <v/>
          </cell>
          <cell r="B11529" t="str">
            <v/>
          </cell>
          <cell r="D11529" t="str">
            <v/>
          </cell>
          <cell r="F11529">
            <v>0</v>
          </cell>
          <cell r="G11529">
            <v>0</v>
          </cell>
        </row>
        <row r="11530">
          <cell r="A11530" t="str">
            <v/>
          </cell>
          <cell r="B11530" t="str">
            <v/>
          </cell>
          <cell r="D11530" t="str">
            <v/>
          </cell>
          <cell r="F11530">
            <v>0</v>
          </cell>
          <cell r="G11530">
            <v>0</v>
          </cell>
        </row>
        <row r="11531">
          <cell r="A11531" t="str">
            <v/>
          </cell>
          <cell r="B11531" t="str">
            <v/>
          </cell>
          <cell r="D11531" t="str">
            <v/>
          </cell>
          <cell r="F11531">
            <v>0</v>
          </cell>
          <cell r="G11531">
            <v>0</v>
          </cell>
        </row>
        <row r="11532">
          <cell r="A11532" t="str">
            <v/>
          </cell>
          <cell r="B11532" t="str">
            <v/>
          </cell>
          <cell r="D11532" t="str">
            <v/>
          </cell>
          <cell r="F11532">
            <v>0</v>
          </cell>
          <cell r="G11532">
            <v>0</v>
          </cell>
        </row>
        <row r="11533">
          <cell r="A11533" t="str">
            <v/>
          </cell>
          <cell r="B11533" t="str">
            <v/>
          </cell>
          <cell r="D11533" t="str">
            <v/>
          </cell>
          <cell r="F11533">
            <v>0</v>
          </cell>
          <cell r="G11533">
            <v>0</v>
          </cell>
        </row>
        <row r="11534">
          <cell r="A11534" t="str">
            <v/>
          </cell>
          <cell r="B11534" t="str">
            <v/>
          </cell>
          <cell r="D11534" t="str">
            <v/>
          </cell>
          <cell r="F11534">
            <v>0</v>
          </cell>
          <cell r="G11534">
            <v>0</v>
          </cell>
        </row>
        <row r="11535">
          <cell r="A11535" t="str">
            <v/>
          </cell>
          <cell r="B11535" t="str">
            <v/>
          </cell>
          <cell r="D11535" t="str">
            <v/>
          </cell>
          <cell r="F11535">
            <v>0</v>
          </cell>
          <cell r="G11535">
            <v>0</v>
          </cell>
        </row>
        <row r="11536">
          <cell r="F11536" t="str">
            <v>Total B</v>
          </cell>
          <cell r="G11536">
            <v>0</v>
          </cell>
        </row>
        <row r="11537">
          <cell r="C11537" t="str">
            <v>C - EQUIPOS</v>
          </cell>
        </row>
        <row r="11538">
          <cell r="A11538" t="str">
            <v/>
          </cell>
          <cell r="B11538" t="str">
            <v/>
          </cell>
          <cell r="D11538" t="str">
            <v/>
          </cell>
          <cell r="F11538">
            <v>0</v>
          </cell>
          <cell r="G11538">
            <v>0</v>
          </cell>
        </row>
        <row r="11539">
          <cell r="A11539" t="str">
            <v/>
          </cell>
          <cell r="B11539" t="str">
            <v/>
          </cell>
          <cell r="D11539" t="str">
            <v/>
          </cell>
          <cell r="F11539">
            <v>0</v>
          </cell>
          <cell r="G11539">
            <v>0</v>
          </cell>
        </row>
        <row r="11540">
          <cell r="A11540" t="str">
            <v/>
          </cell>
          <cell r="B11540" t="str">
            <v/>
          </cell>
          <cell r="D11540" t="str">
            <v/>
          </cell>
          <cell r="F11540">
            <v>0</v>
          </cell>
          <cell r="G11540">
            <v>0</v>
          </cell>
        </row>
        <row r="11541">
          <cell r="A11541" t="str">
            <v/>
          </cell>
          <cell r="B11541" t="str">
            <v/>
          </cell>
          <cell r="D11541" t="str">
            <v/>
          </cell>
          <cell r="F11541">
            <v>0</v>
          </cell>
          <cell r="G11541">
            <v>0</v>
          </cell>
        </row>
        <row r="11542">
          <cell r="A11542" t="str">
            <v/>
          </cell>
          <cell r="B11542" t="str">
            <v/>
          </cell>
          <cell r="D11542" t="str">
            <v/>
          </cell>
          <cell r="F11542">
            <v>0</v>
          </cell>
          <cell r="G11542">
            <v>0</v>
          </cell>
        </row>
        <row r="11543">
          <cell r="A11543" t="str">
            <v/>
          </cell>
          <cell r="B11543" t="str">
            <v/>
          </cell>
          <cell r="D11543" t="str">
            <v/>
          </cell>
          <cell r="F11543">
            <v>0</v>
          </cell>
          <cell r="G11543">
            <v>0</v>
          </cell>
        </row>
        <row r="11544">
          <cell r="A11544" t="str">
            <v/>
          </cell>
          <cell r="B11544" t="str">
            <v/>
          </cell>
          <cell r="D11544" t="str">
            <v/>
          </cell>
          <cell r="F11544">
            <v>0</v>
          </cell>
          <cell r="G11544">
            <v>0</v>
          </cell>
        </row>
        <row r="11545">
          <cell r="A11545" t="str">
            <v/>
          </cell>
          <cell r="B11545" t="str">
            <v/>
          </cell>
          <cell r="D11545" t="str">
            <v/>
          </cell>
          <cell r="F11545">
            <v>0</v>
          </cell>
          <cell r="G11545">
            <v>0</v>
          </cell>
        </row>
        <row r="11546">
          <cell r="A11546" t="str">
            <v/>
          </cell>
          <cell r="B11546" t="str">
            <v/>
          </cell>
          <cell r="D11546" t="str">
            <v/>
          </cell>
          <cell r="F11546">
            <v>0</v>
          </cell>
          <cell r="G11546">
            <v>0</v>
          </cell>
        </row>
        <row r="11547">
          <cell r="F11547" t="str">
            <v>Total C</v>
          </cell>
          <cell r="G11547">
            <v>0</v>
          </cell>
        </row>
        <row r="11549">
          <cell r="A11549" t="str">
            <v/>
          </cell>
          <cell r="B11549" t="str">
            <v/>
          </cell>
          <cell r="D11549" t="str">
            <v>Costo  Neto</v>
          </cell>
          <cell r="F11549" t="str">
            <v>Total D=A+B+C</v>
          </cell>
          <cell r="G11549">
            <v>0</v>
          </cell>
        </row>
        <row r="11551">
          <cell r="A11551" t="str">
            <v>ANALISIS DE PRECIOS</v>
          </cell>
        </row>
        <row r="11552">
          <cell r="A11552" t="str">
            <v>COMITENTE:</v>
          </cell>
          <cell r="B11552" t="str">
            <v>DIRECCIÓN DE INFRAESTRUCTURA ESCOLAR</v>
          </cell>
        </row>
        <row r="11553">
          <cell r="A11553" t="str">
            <v>CONTRATISTA:</v>
          </cell>
          <cell r="B11553">
            <v>0</v>
          </cell>
        </row>
        <row r="11554">
          <cell r="A11554" t="str">
            <v>OBRA:</v>
          </cell>
          <cell r="B11554" t="str">
            <v>ESCUELA 24 DE SEPTIEMBRE</v>
          </cell>
          <cell r="F11554" t="str">
            <v>PRECIOS A:</v>
          </cell>
          <cell r="G11554">
            <v>0</v>
          </cell>
        </row>
        <row r="11555">
          <cell r="A11555" t="str">
            <v>UBICACIÓN:</v>
          </cell>
          <cell r="B11555" t="str">
            <v>DEPARTAMENTO JACHAL</v>
          </cell>
        </row>
        <row r="11556">
          <cell r="A11556" t="str">
            <v>RUBRO:</v>
          </cell>
          <cell r="B11556" t="str">
            <v/>
          </cell>
          <cell r="C11556" t="str">
            <v/>
          </cell>
        </row>
        <row r="11557">
          <cell r="A11557" t="str">
            <v>ITEM:</v>
          </cell>
          <cell r="B11557" t="str">
            <v/>
          </cell>
          <cell r="C11557" t="str">
            <v/>
          </cell>
          <cell r="F11557" t="str">
            <v>UNIDAD:</v>
          </cell>
          <cell r="G11557" t="str">
            <v/>
          </cell>
        </row>
        <row r="11559">
          <cell r="A11559" t="str">
            <v>DATOS REDETERMINACION</v>
          </cell>
          <cell r="C11559" t="str">
            <v>DESIGNACION</v>
          </cell>
          <cell r="D11559" t="str">
            <v>U</v>
          </cell>
          <cell r="E11559" t="str">
            <v>Cantidad</v>
          </cell>
          <cell r="F11559" t="str">
            <v>$ Unitarios</v>
          </cell>
          <cell r="G11559" t="str">
            <v>$ Parcial</v>
          </cell>
        </row>
        <row r="11560">
          <cell r="A11560" t="str">
            <v>CÓDIGO</v>
          </cell>
          <cell r="B11560" t="str">
            <v>DESCRIPCIÓN</v>
          </cell>
        </row>
        <row r="11561">
          <cell r="C11561" t="str">
            <v>A - MATERIALES</v>
          </cell>
        </row>
        <row r="11562">
          <cell r="A11562" t="str">
            <v/>
          </cell>
          <cell r="B11562" t="str">
            <v/>
          </cell>
          <cell r="D11562" t="str">
            <v/>
          </cell>
          <cell r="F11562">
            <v>0</v>
          </cell>
          <cell r="G11562">
            <v>0</v>
          </cell>
        </row>
        <row r="11563">
          <cell r="A11563" t="str">
            <v/>
          </cell>
          <cell r="B11563" t="str">
            <v/>
          </cell>
          <cell r="D11563" t="str">
            <v/>
          </cell>
          <cell r="F11563">
            <v>0</v>
          </cell>
          <cell r="G11563">
            <v>0</v>
          </cell>
        </row>
        <row r="11564">
          <cell r="A11564" t="str">
            <v/>
          </cell>
          <cell r="B11564" t="str">
            <v/>
          </cell>
          <cell r="D11564" t="str">
            <v/>
          </cell>
          <cell r="F11564">
            <v>0</v>
          </cell>
          <cell r="G11564">
            <v>0</v>
          </cell>
        </row>
        <row r="11565">
          <cell r="A11565" t="str">
            <v/>
          </cell>
          <cell r="B11565" t="str">
            <v/>
          </cell>
          <cell r="D11565" t="str">
            <v/>
          </cell>
          <cell r="F11565">
            <v>0</v>
          </cell>
          <cell r="G11565">
            <v>0</v>
          </cell>
        </row>
        <row r="11566">
          <cell r="A11566" t="str">
            <v/>
          </cell>
          <cell r="B11566" t="str">
            <v/>
          </cell>
          <cell r="D11566" t="str">
            <v/>
          </cell>
          <cell r="F11566">
            <v>0</v>
          </cell>
          <cell r="G11566">
            <v>0</v>
          </cell>
        </row>
        <row r="11567">
          <cell r="A11567" t="str">
            <v/>
          </cell>
          <cell r="B11567" t="str">
            <v/>
          </cell>
          <cell r="D11567" t="str">
            <v/>
          </cell>
          <cell r="F11567">
            <v>0</v>
          </cell>
          <cell r="G11567">
            <v>0</v>
          </cell>
        </row>
        <row r="11568">
          <cell r="A11568" t="str">
            <v/>
          </cell>
          <cell r="B11568" t="str">
            <v/>
          </cell>
          <cell r="D11568" t="str">
            <v/>
          </cell>
          <cell r="F11568">
            <v>0</v>
          </cell>
          <cell r="G11568">
            <v>0</v>
          </cell>
        </row>
        <row r="11569">
          <cell r="A11569" t="str">
            <v/>
          </cell>
          <cell r="B11569" t="str">
            <v/>
          </cell>
          <cell r="D11569" t="str">
            <v/>
          </cell>
          <cell r="F11569">
            <v>0</v>
          </cell>
          <cell r="G11569">
            <v>0</v>
          </cell>
        </row>
        <row r="11570">
          <cell r="A11570" t="str">
            <v/>
          </cell>
          <cell r="B11570" t="str">
            <v/>
          </cell>
          <cell r="D11570" t="str">
            <v/>
          </cell>
          <cell r="F11570">
            <v>0</v>
          </cell>
          <cell r="G11570">
            <v>0</v>
          </cell>
        </row>
        <row r="11571">
          <cell r="A11571" t="str">
            <v/>
          </cell>
          <cell r="B11571" t="str">
            <v/>
          </cell>
          <cell r="D11571" t="str">
            <v/>
          </cell>
          <cell r="F11571">
            <v>0</v>
          </cell>
          <cell r="G11571">
            <v>0</v>
          </cell>
        </row>
        <row r="11572">
          <cell r="A11572" t="str">
            <v/>
          </cell>
          <cell r="B11572" t="str">
            <v/>
          </cell>
          <cell r="D11572" t="str">
            <v/>
          </cell>
          <cell r="F11572">
            <v>0</v>
          </cell>
          <cell r="G11572">
            <v>0</v>
          </cell>
        </row>
        <row r="11573">
          <cell r="A11573" t="str">
            <v/>
          </cell>
          <cell r="B11573" t="str">
            <v/>
          </cell>
          <cell r="D11573" t="str">
            <v/>
          </cell>
          <cell r="F11573">
            <v>0</v>
          </cell>
          <cell r="G11573">
            <v>0</v>
          </cell>
        </row>
        <row r="11574">
          <cell r="A11574" t="str">
            <v/>
          </cell>
          <cell r="B11574" t="str">
            <v/>
          </cell>
          <cell r="D11574" t="str">
            <v/>
          </cell>
          <cell r="F11574">
            <v>0</v>
          </cell>
          <cell r="G11574">
            <v>0</v>
          </cell>
        </row>
        <row r="11575">
          <cell r="A11575" t="str">
            <v/>
          </cell>
          <cell r="B11575" t="str">
            <v/>
          </cell>
          <cell r="D11575" t="str">
            <v/>
          </cell>
          <cell r="F11575">
            <v>0</v>
          </cell>
          <cell r="G11575">
            <v>0</v>
          </cell>
        </row>
        <row r="11576">
          <cell r="F11576" t="str">
            <v>Total A</v>
          </cell>
          <cell r="G11576">
            <v>0</v>
          </cell>
        </row>
        <row r="11577">
          <cell r="C11577" t="str">
            <v>B - MANO DE OBRA</v>
          </cell>
        </row>
        <row r="11578">
          <cell r="A11578" t="str">
            <v/>
          </cell>
          <cell r="B11578" t="str">
            <v/>
          </cell>
          <cell r="D11578" t="str">
            <v/>
          </cell>
          <cell r="F11578">
            <v>0</v>
          </cell>
          <cell r="G11578">
            <v>0</v>
          </cell>
        </row>
        <row r="11579">
          <cell r="A11579" t="str">
            <v/>
          </cell>
          <cell r="B11579" t="str">
            <v/>
          </cell>
          <cell r="D11579" t="str">
            <v/>
          </cell>
          <cell r="F11579">
            <v>0</v>
          </cell>
          <cell r="G11579">
            <v>0</v>
          </cell>
        </row>
        <row r="11580">
          <cell r="A11580" t="str">
            <v/>
          </cell>
          <cell r="B11580" t="str">
            <v/>
          </cell>
          <cell r="D11580" t="str">
            <v/>
          </cell>
          <cell r="F11580">
            <v>0</v>
          </cell>
          <cell r="G11580">
            <v>0</v>
          </cell>
        </row>
        <row r="11581">
          <cell r="A11581" t="str">
            <v/>
          </cell>
          <cell r="B11581" t="str">
            <v/>
          </cell>
          <cell r="D11581" t="str">
            <v/>
          </cell>
          <cell r="F11581">
            <v>0</v>
          </cell>
          <cell r="G11581">
            <v>0</v>
          </cell>
        </row>
        <row r="11582">
          <cell r="A11582" t="str">
            <v/>
          </cell>
          <cell r="B11582" t="str">
            <v/>
          </cell>
          <cell r="D11582" t="str">
            <v/>
          </cell>
          <cell r="F11582">
            <v>0</v>
          </cell>
          <cell r="G11582">
            <v>0</v>
          </cell>
        </row>
        <row r="11583">
          <cell r="A11583" t="str">
            <v/>
          </cell>
          <cell r="B11583" t="str">
            <v/>
          </cell>
          <cell r="D11583" t="str">
            <v/>
          </cell>
          <cell r="F11583">
            <v>0</v>
          </cell>
          <cell r="G11583">
            <v>0</v>
          </cell>
        </row>
        <row r="11584">
          <cell r="A11584" t="str">
            <v/>
          </cell>
          <cell r="B11584" t="str">
            <v/>
          </cell>
          <cell r="D11584" t="str">
            <v/>
          </cell>
          <cell r="F11584">
            <v>0</v>
          </cell>
          <cell r="G11584">
            <v>0</v>
          </cell>
        </row>
        <row r="11585">
          <cell r="A11585" t="str">
            <v/>
          </cell>
          <cell r="B11585" t="str">
            <v/>
          </cell>
          <cell r="D11585" t="str">
            <v/>
          </cell>
          <cell r="F11585">
            <v>0</v>
          </cell>
          <cell r="G11585">
            <v>0</v>
          </cell>
        </row>
        <row r="11586">
          <cell r="F11586" t="str">
            <v>Total B</v>
          </cell>
          <cell r="G11586">
            <v>0</v>
          </cell>
        </row>
        <row r="11587">
          <cell r="C11587" t="str">
            <v>C - EQUIPOS</v>
          </cell>
        </row>
        <row r="11588">
          <cell r="A11588" t="str">
            <v/>
          </cell>
          <cell r="B11588" t="str">
            <v/>
          </cell>
          <cell r="D11588" t="str">
            <v/>
          </cell>
          <cell r="F11588">
            <v>0</v>
          </cell>
          <cell r="G11588">
            <v>0</v>
          </cell>
        </row>
        <row r="11589">
          <cell r="A11589" t="str">
            <v/>
          </cell>
          <cell r="B11589" t="str">
            <v/>
          </cell>
          <cell r="D11589" t="str">
            <v/>
          </cell>
          <cell r="F11589">
            <v>0</v>
          </cell>
          <cell r="G11589">
            <v>0</v>
          </cell>
        </row>
        <row r="11590">
          <cell r="A11590" t="str">
            <v/>
          </cell>
          <cell r="B11590" t="str">
            <v/>
          </cell>
          <cell r="D11590" t="str">
            <v/>
          </cell>
          <cell r="F11590">
            <v>0</v>
          </cell>
          <cell r="G11590">
            <v>0</v>
          </cell>
        </row>
        <row r="11591">
          <cell r="A11591" t="str">
            <v/>
          </cell>
          <cell r="B11591" t="str">
            <v/>
          </cell>
          <cell r="D11591" t="str">
            <v/>
          </cell>
          <cell r="F11591">
            <v>0</v>
          </cell>
          <cell r="G11591">
            <v>0</v>
          </cell>
        </row>
        <row r="11592">
          <cell r="A11592" t="str">
            <v/>
          </cell>
          <cell r="B11592" t="str">
            <v/>
          </cell>
          <cell r="D11592" t="str">
            <v/>
          </cell>
          <cell r="F11592">
            <v>0</v>
          </cell>
          <cell r="G11592">
            <v>0</v>
          </cell>
        </row>
        <row r="11593">
          <cell r="A11593" t="str">
            <v/>
          </cell>
          <cell r="B11593" t="str">
            <v/>
          </cell>
          <cell r="D11593" t="str">
            <v/>
          </cell>
          <cell r="F11593">
            <v>0</v>
          </cell>
          <cell r="G11593">
            <v>0</v>
          </cell>
        </row>
        <row r="11594">
          <cell r="A11594" t="str">
            <v/>
          </cell>
          <cell r="B11594" t="str">
            <v/>
          </cell>
          <cell r="D11594" t="str">
            <v/>
          </cell>
          <cell r="F11594">
            <v>0</v>
          </cell>
          <cell r="G11594">
            <v>0</v>
          </cell>
        </row>
        <row r="11595">
          <cell r="A11595" t="str">
            <v/>
          </cell>
          <cell r="B11595" t="str">
            <v/>
          </cell>
          <cell r="D11595" t="str">
            <v/>
          </cell>
          <cell r="F11595">
            <v>0</v>
          </cell>
          <cell r="G11595">
            <v>0</v>
          </cell>
        </row>
        <row r="11596">
          <cell r="A11596" t="str">
            <v/>
          </cell>
          <cell r="B11596" t="str">
            <v/>
          </cell>
          <cell r="D11596" t="str">
            <v/>
          </cell>
          <cell r="F11596">
            <v>0</v>
          </cell>
          <cell r="G11596">
            <v>0</v>
          </cell>
        </row>
        <row r="11597">
          <cell r="F11597" t="str">
            <v>Total C</v>
          </cell>
          <cell r="G11597">
            <v>0</v>
          </cell>
        </row>
        <row r="11599">
          <cell r="A11599" t="str">
            <v/>
          </cell>
          <cell r="B11599" t="str">
            <v/>
          </cell>
          <cell r="D11599" t="str">
            <v>Costo  Neto</v>
          </cell>
          <cell r="F11599" t="str">
            <v>Total D=A+B+C</v>
          </cell>
          <cell r="G11599">
            <v>0</v>
          </cell>
        </row>
        <row r="11601">
          <cell r="A11601" t="str">
            <v>ANALISIS DE PRECIOS</v>
          </cell>
        </row>
        <row r="11602">
          <cell r="A11602" t="str">
            <v>COMITENTE:</v>
          </cell>
          <cell r="B11602" t="str">
            <v>DIRECCIÓN DE INFRAESTRUCTURA ESCOLAR</v>
          </cell>
        </row>
        <row r="11603">
          <cell r="A11603" t="str">
            <v>CONTRATISTA:</v>
          </cell>
          <cell r="B11603">
            <v>0</v>
          </cell>
        </row>
        <row r="11604">
          <cell r="A11604" t="str">
            <v>OBRA:</v>
          </cell>
          <cell r="B11604" t="str">
            <v>ESCUELA 24 DE SEPTIEMBRE</v>
          </cell>
          <cell r="F11604" t="str">
            <v>PRECIOS A:</v>
          </cell>
          <cell r="G11604">
            <v>0</v>
          </cell>
        </row>
        <row r="11605">
          <cell r="A11605" t="str">
            <v>UBICACIÓN:</v>
          </cell>
          <cell r="B11605" t="str">
            <v>DEPARTAMENTO JACHAL</v>
          </cell>
        </row>
        <row r="11606">
          <cell r="A11606" t="str">
            <v>RUBRO:</v>
          </cell>
          <cell r="B11606" t="str">
            <v/>
          </cell>
          <cell r="C11606" t="str">
            <v/>
          </cell>
        </row>
        <row r="11607">
          <cell r="A11607" t="str">
            <v>ITEM:</v>
          </cell>
          <cell r="B11607" t="str">
            <v/>
          </cell>
          <cell r="C11607" t="str">
            <v/>
          </cell>
          <cell r="F11607" t="str">
            <v>UNIDAD:</v>
          </cell>
          <cell r="G11607" t="str">
            <v/>
          </cell>
        </row>
        <row r="11609">
          <cell r="A11609" t="str">
            <v>DATOS REDETERMINACION</v>
          </cell>
          <cell r="C11609" t="str">
            <v>DESIGNACION</v>
          </cell>
          <cell r="D11609" t="str">
            <v>U</v>
          </cell>
          <cell r="E11609" t="str">
            <v>Cantidad</v>
          </cell>
          <cell r="F11609" t="str">
            <v>$ Unitarios</v>
          </cell>
          <cell r="G11609" t="str">
            <v>$ Parcial</v>
          </cell>
        </row>
        <row r="11610">
          <cell r="A11610" t="str">
            <v>CÓDIGO</v>
          </cell>
          <cell r="B11610" t="str">
            <v>DESCRIPCIÓN</v>
          </cell>
        </row>
        <row r="11611">
          <cell r="C11611" t="str">
            <v>A - MATERIALES</v>
          </cell>
        </row>
        <row r="11612">
          <cell r="A11612" t="str">
            <v/>
          </cell>
          <cell r="B11612" t="str">
            <v/>
          </cell>
          <cell r="D11612" t="str">
            <v/>
          </cell>
          <cell r="F11612">
            <v>0</v>
          </cell>
          <cell r="G11612">
            <v>0</v>
          </cell>
        </row>
        <row r="11613">
          <cell r="A11613" t="str">
            <v/>
          </cell>
          <cell r="B11613" t="str">
            <v/>
          </cell>
          <cell r="D11613" t="str">
            <v/>
          </cell>
          <cell r="F11613">
            <v>0</v>
          </cell>
          <cell r="G11613">
            <v>0</v>
          </cell>
        </row>
        <row r="11614">
          <cell r="A11614" t="str">
            <v/>
          </cell>
          <cell r="B11614" t="str">
            <v/>
          </cell>
          <cell r="D11614" t="str">
            <v/>
          </cell>
          <cell r="F11614">
            <v>0</v>
          </cell>
          <cell r="G11614">
            <v>0</v>
          </cell>
        </row>
        <row r="11615">
          <cell r="A11615" t="str">
            <v/>
          </cell>
          <cell r="B11615" t="str">
            <v/>
          </cell>
          <cell r="D11615" t="str">
            <v/>
          </cell>
          <cell r="F11615">
            <v>0</v>
          </cell>
          <cell r="G11615">
            <v>0</v>
          </cell>
        </row>
        <row r="11616">
          <cell r="A11616" t="str">
            <v/>
          </cell>
          <cell r="B11616" t="str">
            <v/>
          </cell>
          <cell r="D11616" t="str">
            <v/>
          </cell>
          <cell r="F11616">
            <v>0</v>
          </cell>
          <cell r="G11616">
            <v>0</v>
          </cell>
        </row>
        <row r="11617">
          <cell r="A11617" t="str">
            <v/>
          </cell>
          <cell r="B11617" t="str">
            <v/>
          </cell>
          <cell r="D11617" t="str">
            <v/>
          </cell>
          <cell r="F11617">
            <v>0</v>
          </cell>
          <cell r="G11617">
            <v>0</v>
          </cell>
        </row>
        <row r="11618">
          <cell r="A11618" t="str">
            <v/>
          </cell>
          <cell r="B11618" t="str">
            <v/>
          </cell>
          <cell r="D11618" t="str">
            <v/>
          </cell>
          <cell r="F11618">
            <v>0</v>
          </cell>
          <cell r="G11618">
            <v>0</v>
          </cell>
        </row>
        <row r="11619">
          <cell r="A11619" t="str">
            <v/>
          </cell>
          <cell r="B11619" t="str">
            <v/>
          </cell>
          <cell r="D11619" t="str">
            <v/>
          </cell>
          <cell r="F11619">
            <v>0</v>
          </cell>
          <cell r="G11619">
            <v>0</v>
          </cell>
        </row>
        <row r="11620">
          <cell r="A11620" t="str">
            <v/>
          </cell>
          <cell r="B11620" t="str">
            <v/>
          </cell>
          <cell r="D11620" t="str">
            <v/>
          </cell>
          <cell r="F11620">
            <v>0</v>
          </cell>
          <cell r="G11620">
            <v>0</v>
          </cell>
        </row>
        <row r="11621">
          <cell r="A11621" t="str">
            <v/>
          </cell>
          <cell r="B11621" t="str">
            <v/>
          </cell>
          <cell r="D11621" t="str">
            <v/>
          </cell>
          <cell r="F11621">
            <v>0</v>
          </cell>
          <cell r="G11621">
            <v>0</v>
          </cell>
        </row>
        <row r="11622">
          <cell r="A11622" t="str">
            <v/>
          </cell>
          <cell r="B11622" t="str">
            <v/>
          </cell>
          <cell r="D11622" t="str">
            <v/>
          </cell>
          <cell r="F11622">
            <v>0</v>
          </cell>
          <cell r="G11622">
            <v>0</v>
          </cell>
        </row>
        <row r="11623">
          <cell r="A11623" t="str">
            <v/>
          </cell>
          <cell r="B11623" t="str">
            <v/>
          </cell>
          <cell r="D11623" t="str">
            <v/>
          </cell>
          <cell r="F11623">
            <v>0</v>
          </cell>
          <cell r="G11623">
            <v>0</v>
          </cell>
        </row>
        <row r="11624">
          <cell r="A11624" t="str">
            <v/>
          </cell>
          <cell r="B11624" t="str">
            <v/>
          </cell>
          <cell r="D11624" t="str">
            <v/>
          </cell>
          <cell r="F11624">
            <v>0</v>
          </cell>
          <cell r="G11624">
            <v>0</v>
          </cell>
        </row>
        <row r="11625">
          <cell r="A11625" t="str">
            <v/>
          </cell>
          <cell r="B11625" t="str">
            <v/>
          </cell>
          <cell r="D11625" t="str">
            <v/>
          </cell>
          <cell r="F11625">
            <v>0</v>
          </cell>
          <cell r="G11625">
            <v>0</v>
          </cell>
        </row>
        <row r="11626">
          <cell r="F11626" t="str">
            <v>Total A</v>
          </cell>
          <cell r="G11626">
            <v>0</v>
          </cell>
        </row>
        <row r="11627">
          <cell r="C11627" t="str">
            <v>B - MANO DE OBRA</v>
          </cell>
        </row>
        <row r="11628">
          <cell r="A11628" t="str">
            <v/>
          </cell>
          <cell r="B11628" t="str">
            <v/>
          </cell>
          <cell r="D11628" t="str">
            <v/>
          </cell>
          <cell r="F11628">
            <v>0</v>
          </cell>
          <cell r="G11628">
            <v>0</v>
          </cell>
        </row>
        <row r="11629">
          <cell r="A11629" t="str">
            <v/>
          </cell>
          <cell r="B11629" t="str">
            <v/>
          </cell>
          <cell r="D11629" t="str">
            <v/>
          </cell>
          <cell r="F11629">
            <v>0</v>
          </cell>
          <cell r="G11629">
            <v>0</v>
          </cell>
        </row>
        <row r="11630">
          <cell r="A11630" t="str">
            <v/>
          </cell>
          <cell r="B11630" t="str">
            <v/>
          </cell>
          <cell r="D11630" t="str">
            <v/>
          </cell>
          <cell r="F11630">
            <v>0</v>
          </cell>
          <cell r="G11630">
            <v>0</v>
          </cell>
        </row>
        <row r="11631">
          <cell r="A11631" t="str">
            <v/>
          </cell>
          <cell r="B11631" t="str">
            <v/>
          </cell>
          <cell r="D11631" t="str">
            <v/>
          </cell>
          <cell r="F11631">
            <v>0</v>
          </cell>
          <cell r="G11631">
            <v>0</v>
          </cell>
        </row>
        <row r="11632">
          <cell r="A11632" t="str">
            <v/>
          </cell>
          <cell r="B11632" t="str">
            <v/>
          </cell>
          <cell r="D11632" t="str">
            <v/>
          </cell>
          <cell r="F11632">
            <v>0</v>
          </cell>
          <cell r="G11632">
            <v>0</v>
          </cell>
        </row>
        <row r="11633">
          <cell r="A11633" t="str">
            <v/>
          </cell>
          <cell r="B11633" t="str">
            <v/>
          </cell>
          <cell r="D11633" t="str">
            <v/>
          </cell>
          <cell r="F11633">
            <v>0</v>
          </cell>
          <cell r="G11633">
            <v>0</v>
          </cell>
        </row>
        <row r="11634">
          <cell r="A11634" t="str">
            <v/>
          </cell>
          <cell r="B11634" t="str">
            <v/>
          </cell>
          <cell r="D11634" t="str">
            <v/>
          </cell>
          <cell r="F11634">
            <v>0</v>
          </cell>
          <cell r="G11634">
            <v>0</v>
          </cell>
        </row>
        <row r="11635">
          <cell r="A11635" t="str">
            <v/>
          </cell>
          <cell r="B11635" t="str">
            <v/>
          </cell>
          <cell r="D11635" t="str">
            <v/>
          </cell>
          <cell r="F11635">
            <v>0</v>
          </cell>
          <cell r="G11635">
            <v>0</v>
          </cell>
        </row>
        <row r="11636">
          <cell r="F11636" t="str">
            <v>Total B</v>
          </cell>
          <cell r="G11636">
            <v>0</v>
          </cell>
        </row>
        <row r="11637">
          <cell r="C11637" t="str">
            <v>C - EQUIPOS</v>
          </cell>
        </row>
        <row r="11638">
          <cell r="A11638" t="str">
            <v/>
          </cell>
          <cell r="B11638" t="str">
            <v/>
          </cell>
          <cell r="D11638" t="str">
            <v/>
          </cell>
          <cell r="F11638">
            <v>0</v>
          </cell>
          <cell r="G11638">
            <v>0</v>
          </cell>
        </row>
        <row r="11639">
          <cell r="A11639" t="str">
            <v/>
          </cell>
          <cell r="B11639" t="str">
            <v/>
          </cell>
          <cell r="D11639" t="str">
            <v/>
          </cell>
          <cell r="F11639">
            <v>0</v>
          </cell>
          <cell r="G11639">
            <v>0</v>
          </cell>
        </row>
        <row r="11640">
          <cell r="A11640" t="str">
            <v/>
          </cell>
          <cell r="B11640" t="str">
            <v/>
          </cell>
          <cell r="D11640" t="str">
            <v/>
          </cell>
          <cell r="F11640">
            <v>0</v>
          </cell>
          <cell r="G11640">
            <v>0</v>
          </cell>
        </row>
        <row r="11641">
          <cell r="A11641" t="str">
            <v/>
          </cell>
          <cell r="B11641" t="str">
            <v/>
          </cell>
          <cell r="D11641" t="str">
            <v/>
          </cell>
          <cell r="F11641">
            <v>0</v>
          </cell>
          <cell r="G11641">
            <v>0</v>
          </cell>
        </row>
        <row r="11642">
          <cell r="A11642" t="str">
            <v/>
          </cell>
          <cell r="B11642" t="str">
            <v/>
          </cell>
          <cell r="D11642" t="str">
            <v/>
          </cell>
          <cell r="F11642">
            <v>0</v>
          </cell>
          <cell r="G11642">
            <v>0</v>
          </cell>
        </row>
        <row r="11643">
          <cell r="A11643" t="str">
            <v/>
          </cell>
          <cell r="B11643" t="str">
            <v/>
          </cell>
          <cell r="D11643" t="str">
            <v/>
          </cell>
          <cell r="F11643">
            <v>0</v>
          </cell>
          <cell r="G11643">
            <v>0</v>
          </cell>
        </row>
        <row r="11644">
          <cell r="A11644" t="str">
            <v/>
          </cell>
          <cell r="B11644" t="str">
            <v/>
          </cell>
          <cell r="D11644" t="str">
            <v/>
          </cell>
          <cell r="F11644">
            <v>0</v>
          </cell>
          <cell r="G11644">
            <v>0</v>
          </cell>
        </row>
        <row r="11645">
          <cell r="A11645" t="str">
            <v/>
          </cell>
          <cell r="B11645" t="str">
            <v/>
          </cell>
          <cell r="D11645" t="str">
            <v/>
          </cell>
          <cell r="F11645">
            <v>0</v>
          </cell>
          <cell r="G11645">
            <v>0</v>
          </cell>
        </row>
        <row r="11646">
          <cell r="A11646" t="str">
            <v/>
          </cell>
          <cell r="B11646" t="str">
            <v/>
          </cell>
          <cell r="D11646" t="str">
            <v/>
          </cell>
          <cell r="F11646">
            <v>0</v>
          </cell>
          <cell r="G11646">
            <v>0</v>
          </cell>
        </row>
        <row r="11647">
          <cell r="F11647" t="str">
            <v>Total C</v>
          </cell>
          <cell r="G11647">
            <v>0</v>
          </cell>
        </row>
        <row r="11649">
          <cell r="A11649" t="str">
            <v/>
          </cell>
          <cell r="B11649" t="str">
            <v/>
          </cell>
          <cell r="D11649" t="str">
            <v>Costo  Neto</v>
          </cell>
          <cell r="F11649" t="str">
            <v>Total D=A+B+C</v>
          </cell>
          <cell r="G11649">
            <v>0</v>
          </cell>
        </row>
        <row r="11651">
          <cell r="A11651" t="str">
            <v>ANALISIS DE PRECIOS</v>
          </cell>
        </row>
        <row r="11652">
          <cell r="A11652" t="str">
            <v>COMITENTE:</v>
          </cell>
          <cell r="B11652" t="str">
            <v>DIRECCIÓN DE INFRAESTRUCTURA ESCOLAR</v>
          </cell>
        </row>
        <row r="11653">
          <cell r="A11653" t="str">
            <v>CONTRATISTA:</v>
          </cell>
          <cell r="B11653">
            <v>0</v>
          </cell>
        </row>
        <row r="11654">
          <cell r="A11654" t="str">
            <v>OBRA:</v>
          </cell>
          <cell r="B11654" t="str">
            <v>ESCUELA 24 DE SEPTIEMBRE</v>
          </cell>
          <cell r="F11654" t="str">
            <v>PRECIOS A:</v>
          </cell>
          <cell r="G11654">
            <v>0</v>
          </cell>
        </row>
        <row r="11655">
          <cell r="A11655" t="str">
            <v>UBICACIÓN:</v>
          </cell>
          <cell r="B11655" t="str">
            <v>DEPARTAMENTO JACHAL</v>
          </cell>
        </row>
        <row r="11656">
          <cell r="A11656" t="str">
            <v>RUBRO:</v>
          </cell>
          <cell r="B11656" t="str">
            <v/>
          </cell>
          <cell r="C11656" t="str">
            <v/>
          </cell>
        </row>
        <row r="11657">
          <cell r="A11657" t="str">
            <v>ITEM:</v>
          </cell>
          <cell r="B11657" t="str">
            <v/>
          </cell>
          <cell r="C11657" t="str">
            <v/>
          </cell>
          <cell r="F11657" t="str">
            <v>UNIDAD:</v>
          </cell>
          <cell r="G11657" t="str">
            <v/>
          </cell>
        </row>
        <row r="11659">
          <cell r="A11659" t="str">
            <v>DATOS REDETERMINACION</v>
          </cell>
          <cell r="C11659" t="str">
            <v>DESIGNACION</v>
          </cell>
          <cell r="D11659" t="str">
            <v>U</v>
          </cell>
          <cell r="E11659" t="str">
            <v>Cantidad</v>
          </cell>
          <cell r="F11659" t="str">
            <v>$ Unitarios</v>
          </cell>
          <cell r="G11659" t="str">
            <v>$ Parcial</v>
          </cell>
        </row>
        <row r="11660">
          <cell r="A11660" t="str">
            <v>CÓDIGO</v>
          </cell>
          <cell r="B11660" t="str">
            <v>DESCRIPCIÓN</v>
          </cell>
        </row>
        <row r="11661">
          <cell r="C11661" t="str">
            <v>A - MATERIALES</v>
          </cell>
        </row>
        <row r="11662">
          <cell r="A11662" t="str">
            <v/>
          </cell>
          <cell r="B11662" t="str">
            <v/>
          </cell>
          <cell r="D11662" t="str">
            <v/>
          </cell>
          <cell r="F11662">
            <v>0</v>
          </cell>
          <cell r="G11662">
            <v>0</v>
          </cell>
        </row>
        <row r="11663">
          <cell r="A11663" t="str">
            <v/>
          </cell>
          <cell r="B11663" t="str">
            <v/>
          </cell>
          <cell r="D11663" t="str">
            <v/>
          </cell>
          <cell r="F11663">
            <v>0</v>
          </cell>
          <cell r="G11663">
            <v>0</v>
          </cell>
        </row>
        <row r="11664">
          <cell r="A11664" t="str">
            <v/>
          </cell>
          <cell r="B11664" t="str">
            <v/>
          </cell>
          <cell r="D11664" t="str">
            <v/>
          </cell>
          <cell r="F11664">
            <v>0</v>
          </cell>
          <cell r="G11664">
            <v>0</v>
          </cell>
        </row>
        <row r="11665">
          <cell r="A11665" t="str">
            <v/>
          </cell>
          <cell r="B11665" t="str">
            <v/>
          </cell>
          <cell r="D11665" t="str">
            <v/>
          </cell>
          <cell r="F11665">
            <v>0</v>
          </cell>
          <cell r="G11665">
            <v>0</v>
          </cell>
        </row>
        <row r="11666">
          <cell r="A11666" t="str">
            <v/>
          </cell>
          <cell r="B11666" t="str">
            <v/>
          </cell>
          <cell r="D11666" t="str">
            <v/>
          </cell>
          <cell r="F11666">
            <v>0</v>
          </cell>
          <cell r="G11666">
            <v>0</v>
          </cell>
        </row>
        <row r="11667">
          <cell r="A11667" t="str">
            <v/>
          </cell>
          <cell r="B11667" t="str">
            <v/>
          </cell>
          <cell r="D11667" t="str">
            <v/>
          </cell>
          <cell r="F11667">
            <v>0</v>
          </cell>
          <cell r="G11667">
            <v>0</v>
          </cell>
        </row>
        <row r="11668">
          <cell r="A11668" t="str">
            <v/>
          </cell>
          <cell r="B11668" t="str">
            <v/>
          </cell>
          <cell r="D11668" t="str">
            <v/>
          </cell>
          <cell r="F11668">
            <v>0</v>
          </cell>
          <cell r="G11668">
            <v>0</v>
          </cell>
        </row>
        <row r="11669">
          <cell r="A11669" t="str">
            <v/>
          </cell>
          <cell r="B11669" t="str">
            <v/>
          </cell>
          <cell r="D11669" t="str">
            <v/>
          </cell>
          <cell r="F11669">
            <v>0</v>
          </cell>
          <cell r="G11669">
            <v>0</v>
          </cell>
        </row>
        <row r="11670">
          <cell r="A11670" t="str">
            <v/>
          </cell>
          <cell r="B11670" t="str">
            <v/>
          </cell>
          <cell r="D11670" t="str">
            <v/>
          </cell>
          <cell r="F11670">
            <v>0</v>
          </cell>
          <cell r="G11670">
            <v>0</v>
          </cell>
        </row>
        <row r="11671">
          <cell r="A11671" t="str">
            <v/>
          </cell>
          <cell r="B11671" t="str">
            <v/>
          </cell>
          <cell r="D11671" t="str">
            <v/>
          </cell>
          <cell r="F11671">
            <v>0</v>
          </cell>
          <cell r="G11671">
            <v>0</v>
          </cell>
        </row>
        <row r="11672">
          <cell r="A11672" t="str">
            <v/>
          </cell>
          <cell r="B11672" t="str">
            <v/>
          </cell>
          <cell r="D11672" t="str">
            <v/>
          </cell>
          <cell r="F11672">
            <v>0</v>
          </cell>
          <cell r="G11672">
            <v>0</v>
          </cell>
        </row>
        <row r="11673">
          <cell r="A11673" t="str">
            <v/>
          </cell>
          <cell r="B11673" t="str">
            <v/>
          </cell>
          <cell r="D11673" t="str">
            <v/>
          </cell>
          <cell r="F11673">
            <v>0</v>
          </cell>
          <cell r="G11673">
            <v>0</v>
          </cell>
        </row>
        <row r="11674">
          <cell r="A11674" t="str">
            <v/>
          </cell>
          <cell r="B11674" t="str">
            <v/>
          </cell>
          <cell r="D11674" t="str">
            <v/>
          </cell>
          <cell r="F11674">
            <v>0</v>
          </cell>
          <cell r="G11674">
            <v>0</v>
          </cell>
        </row>
        <row r="11675">
          <cell r="A11675" t="str">
            <v/>
          </cell>
          <cell r="B11675" t="str">
            <v/>
          </cell>
          <cell r="D11675" t="str">
            <v/>
          </cell>
          <cell r="F11675">
            <v>0</v>
          </cell>
          <cell r="G11675">
            <v>0</v>
          </cell>
        </row>
        <row r="11676">
          <cell r="F11676" t="str">
            <v>Total A</v>
          </cell>
          <cell r="G11676">
            <v>0</v>
          </cell>
        </row>
        <row r="11677">
          <cell r="C11677" t="str">
            <v>B - MANO DE OBRA</v>
          </cell>
        </row>
        <row r="11678">
          <cell r="A11678" t="str">
            <v/>
          </cell>
          <cell r="B11678" t="str">
            <v/>
          </cell>
          <cell r="D11678" t="str">
            <v/>
          </cell>
          <cell r="F11678">
            <v>0</v>
          </cell>
          <cell r="G11678">
            <v>0</v>
          </cell>
        </row>
        <row r="11679">
          <cell r="A11679" t="str">
            <v/>
          </cell>
          <cell r="B11679" t="str">
            <v/>
          </cell>
          <cell r="D11679" t="str">
            <v/>
          </cell>
          <cell r="F11679">
            <v>0</v>
          </cell>
          <cell r="G11679">
            <v>0</v>
          </cell>
        </row>
        <row r="11680">
          <cell r="A11680" t="str">
            <v/>
          </cell>
          <cell r="B11680" t="str">
            <v/>
          </cell>
          <cell r="D11680" t="str">
            <v/>
          </cell>
          <cell r="F11680">
            <v>0</v>
          </cell>
          <cell r="G11680">
            <v>0</v>
          </cell>
        </row>
        <row r="11681">
          <cell r="A11681" t="str">
            <v/>
          </cell>
          <cell r="B11681" t="str">
            <v/>
          </cell>
          <cell r="D11681" t="str">
            <v/>
          </cell>
          <cell r="F11681">
            <v>0</v>
          </cell>
          <cell r="G11681">
            <v>0</v>
          </cell>
        </row>
        <row r="11682">
          <cell r="A11682" t="str">
            <v/>
          </cell>
          <cell r="B11682" t="str">
            <v/>
          </cell>
          <cell r="D11682" t="str">
            <v/>
          </cell>
          <cell r="F11682">
            <v>0</v>
          </cell>
          <cell r="G11682">
            <v>0</v>
          </cell>
        </row>
        <row r="11683">
          <cell r="A11683" t="str">
            <v/>
          </cell>
          <cell r="B11683" t="str">
            <v/>
          </cell>
          <cell r="D11683" t="str">
            <v/>
          </cell>
          <cell r="F11683">
            <v>0</v>
          </cell>
          <cell r="G11683">
            <v>0</v>
          </cell>
        </row>
        <row r="11684">
          <cell r="A11684" t="str">
            <v/>
          </cell>
          <cell r="B11684" t="str">
            <v/>
          </cell>
          <cell r="D11684" t="str">
            <v/>
          </cell>
          <cell r="F11684">
            <v>0</v>
          </cell>
          <cell r="G11684">
            <v>0</v>
          </cell>
        </row>
        <row r="11685">
          <cell r="A11685" t="str">
            <v/>
          </cell>
          <cell r="B11685" t="str">
            <v/>
          </cell>
          <cell r="D11685" t="str">
            <v/>
          </cell>
          <cell r="F11685">
            <v>0</v>
          </cell>
          <cell r="G11685">
            <v>0</v>
          </cell>
        </row>
        <row r="11686">
          <cell r="F11686" t="str">
            <v>Total B</v>
          </cell>
          <cell r="G11686">
            <v>0</v>
          </cell>
        </row>
        <row r="11687">
          <cell r="C11687" t="str">
            <v>C - EQUIPOS</v>
          </cell>
        </row>
        <row r="11688">
          <cell r="A11688" t="str">
            <v/>
          </cell>
          <cell r="B11688" t="str">
            <v/>
          </cell>
          <cell r="D11688" t="str">
            <v/>
          </cell>
          <cell r="F11688">
            <v>0</v>
          </cell>
          <cell r="G11688">
            <v>0</v>
          </cell>
        </row>
        <row r="11689">
          <cell r="A11689" t="str">
            <v/>
          </cell>
          <cell r="B11689" t="str">
            <v/>
          </cell>
          <cell r="D11689" t="str">
            <v/>
          </cell>
          <cell r="F11689">
            <v>0</v>
          </cell>
          <cell r="G11689">
            <v>0</v>
          </cell>
        </row>
        <row r="11690">
          <cell r="A11690" t="str">
            <v/>
          </cell>
          <cell r="B11690" t="str">
            <v/>
          </cell>
          <cell r="D11690" t="str">
            <v/>
          </cell>
          <cell r="F11690">
            <v>0</v>
          </cell>
          <cell r="G11690">
            <v>0</v>
          </cell>
        </row>
        <row r="11691">
          <cell r="A11691" t="str">
            <v/>
          </cell>
          <cell r="B11691" t="str">
            <v/>
          </cell>
          <cell r="D11691" t="str">
            <v/>
          </cell>
          <cell r="F11691">
            <v>0</v>
          </cell>
          <cell r="G11691">
            <v>0</v>
          </cell>
        </row>
        <row r="11692">
          <cell r="A11692" t="str">
            <v/>
          </cell>
          <cell r="B11692" t="str">
            <v/>
          </cell>
          <cell r="D11692" t="str">
            <v/>
          </cell>
          <cell r="F11692">
            <v>0</v>
          </cell>
          <cell r="G11692">
            <v>0</v>
          </cell>
        </row>
        <row r="11693">
          <cell r="A11693" t="str">
            <v/>
          </cell>
          <cell r="B11693" t="str">
            <v/>
          </cell>
          <cell r="D11693" t="str">
            <v/>
          </cell>
          <cell r="F11693">
            <v>0</v>
          </cell>
          <cell r="G11693">
            <v>0</v>
          </cell>
        </row>
        <row r="11694">
          <cell r="A11694" t="str">
            <v/>
          </cell>
          <cell r="B11694" t="str">
            <v/>
          </cell>
          <cell r="D11694" t="str">
            <v/>
          </cell>
          <cell r="F11694">
            <v>0</v>
          </cell>
          <cell r="G11694">
            <v>0</v>
          </cell>
        </row>
        <row r="11695">
          <cell r="A11695" t="str">
            <v/>
          </cell>
          <cell r="B11695" t="str">
            <v/>
          </cell>
          <cell r="D11695" t="str">
            <v/>
          </cell>
          <cell r="F11695">
            <v>0</v>
          </cell>
          <cell r="G11695">
            <v>0</v>
          </cell>
        </row>
        <row r="11696">
          <cell r="A11696" t="str">
            <v/>
          </cell>
          <cell r="B11696" t="str">
            <v/>
          </cell>
          <cell r="D11696" t="str">
            <v/>
          </cell>
          <cell r="F11696">
            <v>0</v>
          </cell>
          <cell r="G11696">
            <v>0</v>
          </cell>
        </row>
        <row r="11697">
          <cell r="F11697" t="str">
            <v>Total C</v>
          </cell>
          <cell r="G11697">
            <v>0</v>
          </cell>
        </row>
        <row r="11699">
          <cell r="A11699" t="str">
            <v/>
          </cell>
          <cell r="B11699" t="str">
            <v/>
          </cell>
          <cell r="D11699" t="str">
            <v>Costo  Neto</v>
          </cell>
          <cell r="F11699" t="str">
            <v>Total D=A+B+C</v>
          </cell>
          <cell r="G11699">
            <v>0</v>
          </cell>
        </row>
        <row r="11701">
          <cell r="A11701" t="str">
            <v>ANALISIS DE PRECIOS</v>
          </cell>
        </row>
        <row r="11702">
          <cell r="A11702" t="str">
            <v>COMITENTE:</v>
          </cell>
          <cell r="B11702" t="str">
            <v>DIRECCIÓN DE INFRAESTRUCTURA ESCOLAR</v>
          </cell>
        </row>
        <row r="11703">
          <cell r="A11703" t="str">
            <v>CONTRATISTA:</v>
          </cell>
          <cell r="B11703">
            <v>0</v>
          </cell>
        </row>
        <row r="11704">
          <cell r="A11704" t="str">
            <v>OBRA:</v>
          </cell>
          <cell r="B11704" t="str">
            <v>ESCUELA 24 DE SEPTIEMBRE</v>
          </cell>
          <cell r="F11704" t="str">
            <v>PRECIOS A:</v>
          </cell>
          <cell r="G11704">
            <v>0</v>
          </cell>
        </row>
        <row r="11705">
          <cell r="A11705" t="str">
            <v>UBICACIÓN:</v>
          </cell>
          <cell r="B11705" t="str">
            <v>DEPARTAMENTO JACHAL</v>
          </cell>
        </row>
        <row r="11706">
          <cell r="A11706" t="str">
            <v>RUBRO:</v>
          </cell>
          <cell r="B11706" t="str">
            <v/>
          </cell>
          <cell r="C11706" t="str">
            <v/>
          </cell>
        </row>
        <row r="11707">
          <cell r="A11707" t="str">
            <v>ITEM:</v>
          </cell>
          <cell r="B11707" t="str">
            <v/>
          </cell>
          <cell r="C11707" t="str">
            <v/>
          </cell>
          <cell r="F11707" t="str">
            <v>UNIDAD:</v>
          </cell>
          <cell r="G11707" t="str">
            <v/>
          </cell>
        </row>
        <row r="11709">
          <cell r="A11709" t="str">
            <v>DATOS REDETERMINACION</v>
          </cell>
          <cell r="C11709" t="str">
            <v>DESIGNACION</v>
          </cell>
          <cell r="D11709" t="str">
            <v>U</v>
          </cell>
          <cell r="E11709" t="str">
            <v>Cantidad</v>
          </cell>
          <cell r="F11709" t="str">
            <v>$ Unitarios</v>
          </cell>
          <cell r="G11709" t="str">
            <v>$ Parcial</v>
          </cell>
        </row>
        <row r="11710">
          <cell r="A11710" t="str">
            <v>CÓDIGO</v>
          </cell>
          <cell r="B11710" t="str">
            <v>DESCRIPCIÓN</v>
          </cell>
        </row>
        <row r="11711">
          <cell r="C11711" t="str">
            <v>A - MATERIALES</v>
          </cell>
        </row>
        <row r="11712">
          <cell r="A11712" t="str">
            <v/>
          </cell>
          <cell r="B11712" t="str">
            <v/>
          </cell>
          <cell r="D11712" t="str">
            <v/>
          </cell>
          <cell r="F11712">
            <v>0</v>
          </cell>
          <cell r="G11712">
            <v>0</v>
          </cell>
        </row>
        <row r="11713">
          <cell r="A11713" t="str">
            <v/>
          </cell>
          <cell r="B11713" t="str">
            <v/>
          </cell>
          <cell r="D11713" t="str">
            <v/>
          </cell>
          <cell r="F11713">
            <v>0</v>
          </cell>
          <cell r="G11713">
            <v>0</v>
          </cell>
        </row>
        <row r="11714">
          <cell r="A11714" t="str">
            <v/>
          </cell>
          <cell r="B11714" t="str">
            <v/>
          </cell>
          <cell r="D11714" t="str">
            <v/>
          </cell>
          <cell r="F11714">
            <v>0</v>
          </cell>
          <cell r="G11714">
            <v>0</v>
          </cell>
        </row>
        <row r="11715">
          <cell r="A11715" t="str">
            <v/>
          </cell>
          <cell r="B11715" t="str">
            <v/>
          </cell>
          <cell r="D11715" t="str">
            <v/>
          </cell>
          <cell r="F11715">
            <v>0</v>
          </cell>
          <cell r="G11715">
            <v>0</v>
          </cell>
        </row>
        <row r="11716">
          <cell r="A11716" t="str">
            <v/>
          </cell>
          <cell r="B11716" t="str">
            <v/>
          </cell>
          <cell r="D11716" t="str">
            <v/>
          </cell>
          <cell r="F11716">
            <v>0</v>
          </cell>
          <cell r="G11716">
            <v>0</v>
          </cell>
        </row>
        <row r="11717">
          <cell r="A11717" t="str">
            <v/>
          </cell>
          <cell r="B11717" t="str">
            <v/>
          </cell>
          <cell r="D11717" t="str">
            <v/>
          </cell>
          <cell r="F11717">
            <v>0</v>
          </cell>
          <cell r="G11717">
            <v>0</v>
          </cell>
        </row>
        <row r="11718">
          <cell r="A11718" t="str">
            <v/>
          </cell>
          <cell r="B11718" t="str">
            <v/>
          </cell>
          <cell r="D11718" t="str">
            <v/>
          </cell>
          <cell r="F11718">
            <v>0</v>
          </cell>
          <cell r="G11718">
            <v>0</v>
          </cell>
        </row>
        <row r="11719">
          <cell r="A11719" t="str">
            <v/>
          </cell>
          <cell r="B11719" t="str">
            <v/>
          </cell>
          <cell r="D11719" t="str">
            <v/>
          </cell>
          <cell r="F11719">
            <v>0</v>
          </cell>
          <cell r="G11719">
            <v>0</v>
          </cell>
        </row>
        <row r="11720">
          <cell r="A11720" t="str">
            <v/>
          </cell>
          <cell r="B11720" t="str">
            <v/>
          </cell>
          <cell r="D11720" t="str">
            <v/>
          </cell>
          <cell r="F11720">
            <v>0</v>
          </cell>
          <cell r="G11720">
            <v>0</v>
          </cell>
        </row>
        <row r="11721">
          <cell r="A11721" t="str">
            <v/>
          </cell>
          <cell r="B11721" t="str">
            <v/>
          </cell>
          <cell r="D11721" t="str">
            <v/>
          </cell>
          <cell r="F11721">
            <v>0</v>
          </cell>
          <cell r="G11721">
            <v>0</v>
          </cell>
        </row>
        <row r="11722">
          <cell r="A11722" t="str">
            <v/>
          </cell>
          <cell r="B11722" t="str">
            <v/>
          </cell>
          <cell r="D11722" t="str">
            <v/>
          </cell>
          <cell r="F11722">
            <v>0</v>
          </cell>
          <cell r="G11722">
            <v>0</v>
          </cell>
        </row>
        <row r="11723">
          <cell r="A11723" t="str">
            <v/>
          </cell>
          <cell r="B11723" t="str">
            <v/>
          </cell>
          <cell r="D11723" t="str">
            <v/>
          </cell>
          <cell r="F11723">
            <v>0</v>
          </cell>
          <cell r="G11723">
            <v>0</v>
          </cell>
        </row>
        <row r="11724">
          <cell r="A11724" t="str">
            <v/>
          </cell>
          <cell r="B11724" t="str">
            <v/>
          </cell>
          <cell r="D11724" t="str">
            <v/>
          </cell>
          <cell r="F11724">
            <v>0</v>
          </cell>
          <cell r="G11724">
            <v>0</v>
          </cell>
        </row>
        <row r="11725">
          <cell r="A11725" t="str">
            <v/>
          </cell>
          <cell r="B11725" t="str">
            <v/>
          </cell>
          <cell r="D11725" t="str">
            <v/>
          </cell>
          <cell r="F11725">
            <v>0</v>
          </cell>
          <cell r="G11725">
            <v>0</v>
          </cell>
        </row>
        <row r="11726">
          <cell r="F11726" t="str">
            <v>Total A</v>
          </cell>
          <cell r="G11726">
            <v>0</v>
          </cell>
        </row>
        <row r="11727">
          <cell r="C11727" t="str">
            <v>B - MANO DE OBRA</v>
          </cell>
        </row>
        <row r="11728">
          <cell r="A11728" t="str">
            <v/>
          </cell>
          <cell r="B11728" t="str">
            <v/>
          </cell>
          <cell r="D11728" t="str">
            <v/>
          </cell>
          <cell r="F11728">
            <v>0</v>
          </cell>
          <cell r="G11728">
            <v>0</v>
          </cell>
        </row>
        <row r="11729">
          <cell r="A11729" t="str">
            <v/>
          </cell>
          <cell r="B11729" t="str">
            <v/>
          </cell>
          <cell r="D11729" t="str">
            <v/>
          </cell>
          <cell r="F11729">
            <v>0</v>
          </cell>
          <cell r="G11729">
            <v>0</v>
          </cell>
        </row>
        <row r="11730">
          <cell r="A11730" t="str">
            <v/>
          </cell>
          <cell r="B11730" t="str">
            <v/>
          </cell>
          <cell r="D11730" t="str">
            <v/>
          </cell>
          <cell r="F11730">
            <v>0</v>
          </cell>
          <cell r="G11730">
            <v>0</v>
          </cell>
        </row>
        <row r="11731">
          <cell r="A11731" t="str">
            <v/>
          </cell>
          <cell r="B11731" t="str">
            <v/>
          </cell>
          <cell r="D11731" t="str">
            <v/>
          </cell>
          <cell r="F11731">
            <v>0</v>
          </cell>
          <cell r="G11731">
            <v>0</v>
          </cell>
        </row>
        <row r="11732">
          <cell r="A11732" t="str">
            <v/>
          </cell>
          <cell r="B11732" t="str">
            <v/>
          </cell>
          <cell r="D11732" t="str">
            <v/>
          </cell>
          <cell r="F11732">
            <v>0</v>
          </cell>
          <cell r="G11732">
            <v>0</v>
          </cell>
        </row>
        <row r="11733">
          <cell r="A11733" t="str">
            <v/>
          </cell>
          <cell r="B11733" t="str">
            <v/>
          </cell>
          <cell r="D11733" t="str">
            <v/>
          </cell>
          <cell r="F11733">
            <v>0</v>
          </cell>
          <cell r="G11733">
            <v>0</v>
          </cell>
        </row>
        <row r="11734">
          <cell r="A11734" t="str">
            <v/>
          </cell>
          <cell r="B11734" t="str">
            <v/>
          </cell>
          <cell r="D11734" t="str">
            <v/>
          </cell>
          <cell r="F11734">
            <v>0</v>
          </cell>
          <cell r="G11734">
            <v>0</v>
          </cell>
        </row>
        <row r="11735">
          <cell r="A11735" t="str">
            <v/>
          </cell>
          <cell r="B11735" t="str">
            <v/>
          </cell>
          <cell r="D11735" t="str">
            <v/>
          </cell>
          <cell r="F11735">
            <v>0</v>
          </cell>
          <cell r="G11735">
            <v>0</v>
          </cell>
        </row>
        <row r="11736">
          <cell r="F11736" t="str">
            <v>Total B</v>
          </cell>
          <cell r="G11736">
            <v>0</v>
          </cell>
        </row>
        <row r="11737">
          <cell r="C11737" t="str">
            <v>C - EQUIPOS</v>
          </cell>
        </row>
        <row r="11738">
          <cell r="A11738" t="str">
            <v/>
          </cell>
          <cell r="B11738" t="str">
            <v/>
          </cell>
          <cell r="D11738" t="str">
            <v/>
          </cell>
          <cell r="F11738">
            <v>0</v>
          </cell>
          <cell r="G11738">
            <v>0</v>
          </cell>
        </row>
        <row r="11739">
          <cell r="A11739" t="str">
            <v/>
          </cell>
          <cell r="B11739" t="str">
            <v/>
          </cell>
          <cell r="D11739" t="str">
            <v/>
          </cell>
          <cell r="F11739">
            <v>0</v>
          </cell>
          <cell r="G11739">
            <v>0</v>
          </cell>
        </row>
        <row r="11740">
          <cell r="A11740" t="str">
            <v/>
          </cell>
          <cell r="B11740" t="str">
            <v/>
          </cell>
          <cell r="D11740" t="str">
            <v/>
          </cell>
          <cell r="F11740">
            <v>0</v>
          </cell>
          <cell r="G11740">
            <v>0</v>
          </cell>
        </row>
        <row r="11741">
          <cell r="A11741" t="str">
            <v/>
          </cell>
          <cell r="B11741" t="str">
            <v/>
          </cell>
          <cell r="D11741" t="str">
            <v/>
          </cell>
          <cell r="F11741">
            <v>0</v>
          </cell>
          <cell r="G11741">
            <v>0</v>
          </cell>
        </row>
        <row r="11742">
          <cell r="A11742" t="str">
            <v/>
          </cell>
          <cell r="B11742" t="str">
            <v/>
          </cell>
          <cell r="D11742" t="str">
            <v/>
          </cell>
          <cell r="F11742">
            <v>0</v>
          </cell>
          <cell r="G11742">
            <v>0</v>
          </cell>
        </row>
        <row r="11743">
          <cell r="A11743" t="str">
            <v/>
          </cell>
          <cell r="B11743" t="str">
            <v/>
          </cell>
          <cell r="D11743" t="str">
            <v/>
          </cell>
          <cell r="F11743">
            <v>0</v>
          </cell>
          <cell r="G11743">
            <v>0</v>
          </cell>
        </row>
        <row r="11744">
          <cell r="A11744" t="str">
            <v/>
          </cell>
          <cell r="B11744" t="str">
            <v/>
          </cell>
          <cell r="D11744" t="str">
            <v/>
          </cell>
          <cell r="F11744">
            <v>0</v>
          </cell>
          <cell r="G11744">
            <v>0</v>
          </cell>
        </row>
        <row r="11745">
          <cell r="A11745" t="str">
            <v/>
          </cell>
          <cell r="B11745" t="str">
            <v/>
          </cell>
          <cell r="D11745" t="str">
            <v/>
          </cell>
          <cell r="F11745">
            <v>0</v>
          </cell>
          <cell r="G11745">
            <v>0</v>
          </cell>
        </row>
        <row r="11746">
          <cell r="A11746" t="str">
            <v/>
          </cell>
          <cell r="B11746" t="str">
            <v/>
          </cell>
          <cell r="D11746" t="str">
            <v/>
          </cell>
          <cell r="F11746">
            <v>0</v>
          </cell>
          <cell r="G11746">
            <v>0</v>
          </cell>
        </row>
        <row r="11747">
          <cell r="F11747" t="str">
            <v>Total C</v>
          </cell>
          <cell r="G11747">
            <v>0</v>
          </cell>
        </row>
        <row r="11749">
          <cell r="A11749" t="str">
            <v/>
          </cell>
          <cell r="B11749" t="str">
            <v/>
          </cell>
          <cell r="D11749" t="str">
            <v>Costo  Neto</v>
          </cell>
          <cell r="F11749" t="str">
            <v>Total D=A+B+C</v>
          </cell>
          <cell r="G11749">
            <v>0</v>
          </cell>
        </row>
        <row r="11751">
          <cell r="A11751" t="str">
            <v>ANALISIS DE PRECIOS</v>
          </cell>
        </row>
        <row r="11752">
          <cell r="A11752" t="str">
            <v>COMITENTE:</v>
          </cell>
          <cell r="B11752" t="str">
            <v>DIRECCIÓN DE INFRAESTRUCTURA ESCOLAR</v>
          </cell>
        </row>
        <row r="11753">
          <cell r="A11753" t="str">
            <v>CONTRATISTA:</v>
          </cell>
          <cell r="B11753">
            <v>0</v>
          </cell>
        </row>
        <row r="11754">
          <cell r="A11754" t="str">
            <v>OBRA:</v>
          </cell>
          <cell r="B11754" t="str">
            <v>ESCUELA 24 DE SEPTIEMBRE</v>
          </cell>
          <cell r="F11754" t="str">
            <v>PRECIOS A:</v>
          </cell>
          <cell r="G11754">
            <v>0</v>
          </cell>
        </row>
        <row r="11755">
          <cell r="A11755" t="str">
            <v>UBICACIÓN:</v>
          </cell>
          <cell r="B11755" t="str">
            <v>DEPARTAMENTO JACHAL</v>
          </cell>
        </row>
        <row r="11756">
          <cell r="A11756" t="str">
            <v>RUBRO:</v>
          </cell>
          <cell r="B11756" t="str">
            <v/>
          </cell>
          <cell r="C11756" t="str">
            <v/>
          </cell>
        </row>
        <row r="11757">
          <cell r="A11757" t="str">
            <v>ITEM:</v>
          </cell>
          <cell r="B11757" t="str">
            <v/>
          </cell>
          <cell r="C11757" t="str">
            <v/>
          </cell>
          <cell r="F11757" t="str">
            <v>UNIDAD:</v>
          </cell>
          <cell r="G11757" t="str">
            <v/>
          </cell>
        </row>
        <row r="11759">
          <cell r="A11759" t="str">
            <v>DATOS REDETERMINACION</v>
          </cell>
          <cell r="C11759" t="str">
            <v>DESIGNACION</v>
          </cell>
          <cell r="D11759" t="str">
            <v>U</v>
          </cell>
          <cell r="E11759" t="str">
            <v>Cantidad</v>
          </cell>
          <cell r="F11759" t="str">
            <v>$ Unitarios</v>
          </cell>
          <cell r="G11759" t="str">
            <v>$ Parcial</v>
          </cell>
        </row>
        <row r="11760">
          <cell r="A11760" t="str">
            <v>CÓDIGO</v>
          </cell>
          <cell r="B11760" t="str">
            <v>DESCRIPCIÓN</v>
          </cell>
        </row>
        <row r="11761">
          <cell r="C11761" t="str">
            <v>A - MATERIALES</v>
          </cell>
        </row>
        <row r="11762">
          <cell r="A11762" t="str">
            <v/>
          </cell>
          <cell r="B11762" t="str">
            <v/>
          </cell>
          <cell r="D11762" t="str">
            <v/>
          </cell>
          <cell r="F11762">
            <v>0</v>
          </cell>
          <cell r="G11762">
            <v>0</v>
          </cell>
        </row>
        <row r="11763">
          <cell r="A11763" t="str">
            <v/>
          </cell>
          <cell r="B11763" t="str">
            <v/>
          </cell>
          <cell r="D11763" t="str">
            <v/>
          </cell>
          <cell r="F11763">
            <v>0</v>
          </cell>
          <cell r="G11763">
            <v>0</v>
          </cell>
        </row>
        <row r="11764">
          <cell r="A11764" t="str">
            <v/>
          </cell>
          <cell r="B11764" t="str">
            <v/>
          </cell>
          <cell r="D11764" t="str">
            <v/>
          </cell>
          <cell r="F11764">
            <v>0</v>
          </cell>
          <cell r="G11764">
            <v>0</v>
          </cell>
        </row>
        <row r="11765">
          <cell r="A11765" t="str">
            <v/>
          </cell>
          <cell r="B11765" t="str">
            <v/>
          </cell>
          <cell r="D11765" t="str">
            <v/>
          </cell>
          <cell r="F11765">
            <v>0</v>
          </cell>
          <cell r="G11765">
            <v>0</v>
          </cell>
        </row>
        <row r="11766">
          <cell r="A11766" t="str">
            <v/>
          </cell>
          <cell r="B11766" t="str">
            <v/>
          </cell>
          <cell r="D11766" t="str">
            <v/>
          </cell>
          <cell r="F11766">
            <v>0</v>
          </cell>
          <cell r="G11766">
            <v>0</v>
          </cell>
        </row>
        <row r="11767">
          <cell r="A11767" t="str">
            <v/>
          </cell>
          <cell r="B11767" t="str">
            <v/>
          </cell>
          <cell r="D11767" t="str">
            <v/>
          </cell>
          <cell r="F11767">
            <v>0</v>
          </cell>
          <cell r="G11767">
            <v>0</v>
          </cell>
        </row>
        <row r="11768">
          <cell r="A11768" t="str">
            <v/>
          </cell>
          <cell r="B11768" t="str">
            <v/>
          </cell>
          <cell r="D11768" t="str">
            <v/>
          </cell>
          <cell r="F11768">
            <v>0</v>
          </cell>
          <cell r="G11768">
            <v>0</v>
          </cell>
        </row>
        <row r="11769">
          <cell r="A11769" t="str">
            <v/>
          </cell>
          <cell r="B11769" t="str">
            <v/>
          </cell>
          <cell r="D11769" t="str">
            <v/>
          </cell>
          <cell r="F11769">
            <v>0</v>
          </cell>
          <cell r="G11769">
            <v>0</v>
          </cell>
        </row>
        <row r="11770">
          <cell r="A11770" t="str">
            <v/>
          </cell>
          <cell r="B11770" t="str">
            <v/>
          </cell>
          <cell r="D11770" t="str">
            <v/>
          </cell>
          <cell r="F11770">
            <v>0</v>
          </cell>
          <cell r="G11770">
            <v>0</v>
          </cell>
        </row>
        <row r="11771">
          <cell r="A11771" t="str">
            <v/>
          </cell>
          <cell r="B11771" t="str">
            <v/>
          </cell>
          <cell r="D11771" t="str">
            <v/>
          </cell>
          <cell r="F11771">
            <v>0</v>
          </cell>
          <cell r="G11771">
            <v>0</v>
          </cell>
        </row>
        <row r="11772">
          <cell r="A11772" t="str">
            <v/>
          </cell>
          <cell r="B11772" t="str">
            <v/>
          </cell>
          <cell r="D11772" t="str">
            <v/>
          </cell>
          <cell r="F11772">
            <v>0</v>
          </cell>
          <cell r="G11772">
            <v>0</v>
          </cell>
        </row>
        <row r="11773">
          <cell r="A11773" t="str">
            <v/>
          </cell>
          <cell r="B11773" t="str">
            <v/>
          </cell>
          <cell r="D11773" t="str">
            <v/>
          </cell>
          <cell r="F11773">
            <v>0</v>
          </cell>
          <cell r="G11773">
            <v>0</v>
          </cell>
        </row>
        <row r="11774">
          <cell r="A11774" t="str">
            <v/>
          </cell>
          <cell r="B11774" t="str">
            <v/>
          </cell>
          <cell r="D11774" t="str">
            <v/>
          </cell>
          <cell r="F11774">
            <v>0</v>
          </cell>
          <cell r="G11774">
            <v>0</v>
          </cell>
        </row>
        <row r="11775">
          <cell r="A11775" t="str">
            <v/>
          </cell>
          <cell r="B11775" t="str">
            <v/>
          </cell>
          <cell r="D11775" t="str">
            <v/>
          </cell>
          <cell r="F11775">
            <v>0</v>
          </cell>
          <cell r="G11775">
            <v>0</v>
          </cell>
        </row>
        <row r="11776">
          <cell r="F11776" t="str">
            <v>Total A</v>
          </cell>
          <cell r="G11776">
            <v>0</v>
          </cell>
        </row>
        <row r="11777">
          <cell r="C11777" t="str">
            <v>B - MANO DE OBRA</v>
          </cell>
        </row>
        <row r="11778">
          <cell r="A11778" t="str">
            <v/>
          </cell>
          <cell r="B11778" t="str">
            <v/>
          </cell>
          <cell r="D11778" t="str">
            <v/>
          </cell>
          <cell r="F11778">
            <v>0</v>
          </cell>
          <cell r="G11778">
            <v>0</v>
          </cell>
        </row>
        <row r="11779">
          <cell r="A11779" t="str">
            <v/>
          </cell>
          <cell r="B11779" t="str">
            <v/>
          </cell>
          <cell r="D11779" t="str">
            <v/>
          </cell>
          <cell r="F11779">
            <v>0</v>
          </cell>
          <cell r="G11779">
            <v>0</v>
          </cell>
        </row>
        <row r="11780">
          <cell r="A11780" t="str">
            <v/>
          </cell>
          <cell r="B11780" t="str">
            <v/>
          </cell>
          <cell r="D11780" t="str">
            <v/>
          </cell>
          <cell r="F11780">
            <v>0</v>
          </cell>
          <cell r="G11780">
            <v>0</v>
          </cell>
        </row>
        <row r="11781">
          <cell r="A11781" t="str">
            <v/>
          </cell>
          <cell r="B11781" t="str">
            <v/>
          </cell>
          <cell r="D11781" t="str">
            <v/>
          </cell>
          <cell r="F11781">
            <v>0</v>
          </cell>
          <cell r="G11781">
            <v>0</v>
          </cell>
        </row>
        <row r="11782">
          <cell r="A11782" t="str">
            <v/>
          </cell>
          <cell r="B11782" t="str">
            <v/>
          </cell>
          <cell r="D11782" t="str">
            <v/>
          </cell>
          <cell r="F11782">
            <v>0</v>
          </cell>
          <cell r="G11782">
            <v>0</v>
          </cell>
        </row>
        <row r="11783">
          <cell r="A11783" t="str">
            <v/>
          </cell>
          <cell r="B11783" t="str">
            <v/>
          </cell>
          <cell r="D11783" t="str">
            <v/>
          </cell>
          <cell r="F11783">
            <v>0</v>
          </cell>
          <cell r="G11783">
            <v>0</v>
          </cell>
        </row>
        <row r="11784">
          <cell r="A11784" t="str">
            <v/>
          </cell>
          <cell r="B11784" t="str">
            <v/>
          </cell>
          <cell r="D11784" t="str">
            <v/>
          </cell>
          <cell r="F11784">
            <v>0</v>
          </cell>
          <cell r="G11784">
            <v>0</v>
          </cell>
        </row>
        <row r="11785">
          <cell r="A11785" t="str">
            <v/>
          </cell>
          <cell r="B11785" t="str">
            <v/>
          </cell>
          <cell r="D11785" t="str">
            <v/>
          </cell>
          <cell r="F11785">
            <v>0</v>
          </cell>
          <cell r="G11785">
            <v>0</v>
          </cell>
        </row>
        <row r="11786">
          <cell r="F11786" t="str">
            <v>Total B</v>
          </cell>
          <cell r="G11786">
            <v>0</v>
          </cell>
        </row>
        <row r="11787">
          <cell r="C11787" t="str">
            <v>C - EQUIPOS</v>
          </cell>
        </row>
        <row r="11788">
          <cell r="A11788" t="str">
            <v/>
          </cell>
          <cell r="B11788" t="str">
            <v/>
          </cell>
          <cell r="D11788" t="str">
            <v/>
          </cell>
          <cell r="F11788">
            <v>0</v>
          </cell>
          <cell r="G11788">
            <v>0</v>
          </cell>
        </row>
        <row r="11789">
          <cell r="A11789" t="str">
            <v/>
          </cell>
          <cell r="B11789" t="str">
            <v/>
          </cell>
          <cell r="D11789" t="str">
            <v/>
          </cell>
          <cell r="F11789">
            <v>0</v>
          </cell>
          <cell r="G11789">
            <v>0</v>
          </cell>
        </row>
        <row r="11790">
          <cell r="A11790" t="str">
            <v/>
          </cell>
          <cell r="B11790" t="str">
            <v/>
          </cell>
          <cell r="D11790" t="str">
            <v/>
          </cell>
          <cell r="F11790">
            <v>0</v>
          </cell>
          <cell r="G11790">
            <v>0</v>
          </cell>
        </row>
        <row r="11791">
          <cell r="A11791" t="str">
            <v/>
          </cell>
          <cell r="B11791" t="str">
            <v/>
          </cell>
          <cell r="D11791" t="str">
            <v/>
          </cell>
          <cell r="F11791">
            <v>0</v>
          </cell>
          <cell r="G11791">
            <v>0</v>
          </cell>
        </row>
        <row r="11792">
          <cell r="A11792" t="str">
            <v/>
          </cell>
          <cell r="B11792" t="str">
            <v/>
          </cell>
          <cell r="D11792" t="str">
            <v/>
          </cell>
          <cell r="F11792">
            <v>0</v>
          </cell>
          <cell r="G11792">
            <v>0</v>
          </cell>
        </row>
        <row r="11793">
          <cell r="A11793" t="str">
            <v/>
          </cell>
          <cell r="B11793" t="str">
            <v/>
          </cell>
          <cell r="D11793" t="str">
            <v/>
          </cell>
          <cell r="F11793">
            <v>0</v>
          </cell>
          <cell r="G11793">
            <v>0</v>
          </cell>
        </row>
        <row r="11794">
          <cell r="A11794" t="str">
            <v/>
          </cell>
          <cell r="B11794" t="str">
            <v/>
          </cell>
          <cell r="D11794" t="str">
            <v/>
          </cell>
          <cell r="F11794">
            <v>0</v>
          </cell>
          <cell r="G11794">
            <v>0</v>
          </cell>
        </row>
        <row r="11795">
          <cell r="A11795" t="str">
            <v/>
          </cell>
          <cell r="B11795" t="str">
            <v/>
          </cell>
          <cell r="D11795" t="str">
            <v/>
          </cell>
          <cell r="F11795">
            <v>0</v>
          </cell>
          <cell r="G11795">
            <v>0</v>
          </cell>
        </row>
        <row r="11796">
          <cell r="A11796" t="str">
            <v/>
          </cell>
          <cell r="B11796" t="str">
            <v/>
          </cell>
          <cell r="D11796" t="str">
            <v/>
          </cell>
          <cell r="F11796">
            <v>0</v>
          </cell>
          <cell r="G11796">
            <v>0</v>
          </cell>
        </row>
        <row r="11797">
          <cell r="F11797" t="str">
            <v>Total C</v>
          </cell>
          <cell r="G11797">
            <v>0</v>
          </cell>
        </row>
        <row r="11799">
          <cell r="A11799" t="str">
            <v/>
          </cell>
          <cell r="B11799" t="str">
            <v/>
          </cell>
          <cell r="D11799" t="str">
            <v>Costo  Neto</v>
          </cell>
          <cell r="F11799" t="str">
            <v>Total D=A+B+C</v>
          </cell>
          <cell r="G11799">
            <v>0</v>
          </cell>
        </row>
        <row r="11801">
          <cell r="A11801" t="str">
            <v>ANALISIS DE PRECIOS</v>
          </cell>
        </row>
        <row r="11802">
          <cell r="A11802" t="str">
            <v>COMITENTE:</v>
          </cell>
          <cell r="B11802" t="str">
            <v>DIRECCIÓN DE INFRAESTRUCTURA ESCOLAR</v>
          </cell>
        </row>
        <row r="11803">
          <cell r="A11803" t="str">
            <v>CONTRATISTA:</v>
          </cell>
          <cell r="B11803">
            <v>0</v>
          </cell>
        </row>
        <row r="11804">
          <cell r="A11804" t="str">
            <v>OBRA:</v>
          </cell>
          <cell r="B11804" t="str">
            <v>ESCUELA 24 DE SEPTIEMBRE</v>
          </cell>
          <cell r="F11804" t="str">
            <v>PRECIOS A:</v>
          </cell>
          <cell r="G11804">
            <v>0</v>
          </cell>
        </row>
        <row r="11805">
          <cell r="A11805" t="str">
            <v>UBICACIÓN:</v>
          </cell>
          <cell r="B11805" t="str">
            <v>DEPARTAMENTO JACHAL</v>
          </cell>
        </row>
        <row r="11806">
          <cell r="A11806" t="str">
            <v>RUBRO:</v>
          </cell>
          <cell r="B11806" t="str">
            <v/>
          </cell>
          <cell r="C11806" t="str">
            <v/>
          </cell>
        </row>
        <row r="11807">
          <cell r="A11807" t="str">
            <v>ITEM:</v>
          </cell>
          <cell r="B11807" t="str">
            <v/>
          </cell>
          <cell r="C11807" t="str">
            <v/>
          </cell>
          <cell r="F11807" t="str">
            <v>UNIDAD:</v>
          </cell>
          <cell r="G11807" t="str">
            <v/>
          </cell>
        </row>
        <row r="11809">
          <cell r="A11809" t="str">
            <v>DATOS REDETERMINACION</v>
          </cell>
          <cell r="C11809" t="str">
            <v>DESIGNACION</v>
          </cell>
          <cell r="D11809" t="str">
            <v>U</v>
          </cell>
          <cell r="E11809" t="str">
            <v>Cantidad</v>
          </cell>
          <cell r="F11809" t="str">
            <v>$ Unitarios</v>
          </cell>
          <cell r="G11809" t="str">
            <v>$ Parcial</v>
          </cell>
        </row>
        <row r="11810">
          <cell r="A11810" t="str">
            <v>CÓDIGO</v>
          </cell>
          <cell r="B11810" t="str">
            <v>DESCRIPCIÓN</v>
          </cell>
        </row>
        <row r="11811">
          <cell r="C11811" t="str">
            <v>A - MATERIALES</v>
          </cell>
        </row>
        <row r="11812">
          <cell r="A11812" t="str">
            <v/>
          </cell>
          <cell r="B11812" t="str">
            <v/>
          </cell>
          <cell r="D11812" t="str">
            <v/>
          </cell>
          <cell r="F11812">
            <v>0</v>
          </cell>
          <cell r="G11812">
            <v>0</v>
          </cell>
        </row>
        <row r="11813">
          <cell r="A11813" t="str">
            <v/>
          </cell>
          <cell r="B11813" t="str">
            <v/>
          </cell>
          <cell r="D11813" t="str">
            <v/>
          </cell>
          <cell r="F11813">
            <v>0</v>
          </cell>
          <cell r="G11813">
            <v>0</v>
          </cell>
        </row>
        <row r="11814">
          <cell r="A11814" t="str">
            <v/>
          </cell>
          <cell r="B11814" t="str">
            <v/>
          </cell>
          <cell r="D11814" t="str">
            <v/>
          </cell>
          <cell r="F11814">
            <v>0</v>
          </cell>
          <cell r="G11814">
            <v>0</v>
          </cell>
        </row>
        <row r="11815">
          <cell r="A11815" t="str">
            <v/>
          </cell>
          <cell r="B11815" t="str">
            <v/>
          </cell>
          <cell r="D11815" t="str">
            <v/>
          </cell>
          <cell r="F11815">
            <v>0</v>
          </cell>
          <cell r="G11815">
            <v>0</v>
          </cell>
        </row>
        <row r="11816">
          <cell r="A11816" t="str">
            <v/>
          </cell>
          <cell r="B11816" t="str">
            <v/>
          </cell>
          <cell r="D11816" t="str">
            <v/>
          </cell>
          <cell r="F11816">
            <v>0</v>
          </cell>
          <cell r="G11816">
            <v>0</v>
          </cell>
        </row>
        <row r="11817">
          <cell r="A11817" t="str">
            <v/>
          </cell>
          <cell r="B11817" t="str">
            <v/>
          </cell>
          <cell r="D11817" t="str">
            <v/>
          </cell>
          <cell r="F11817">
            <v>0</v>
          </cell>
          <cell r="G11817">
            <v>0</v>
          </cell>
        </row>
        <row r="11818">
          <cell r="A11818" t="str">
            <v/>
          </cell>
          <cell r="B11818" t="str">
            <v/>
          </cell>
          <cell r="D11818" t="str">
            <v/>
          </cell>
          <cell r="F11818">
            <v>0</v>
          </cell>
          <cell r="G11818">
            <v>0</v>
          </cell>
        </row>
        <row r="11819">
          <cell r="A11819" t="str">
            <v/>
          </cell>
          <cell r="B11819" t="str">
            <v/>
          </cell>
          <cell r="D11819" t="str">
            <v/>
          </cell>
          <cell r="F11819">
            <v>0</v>
          </cell>
          <cell r="G11819">
            <v>0</v>
          </cell>
        </row>
        <row r="11820">
          <cell r="A11820" t="str">
            <v/>
          </cell>
          <cell r="B11820" t="str">
            <v/>
          </cell>
          <cell r="D11820" t="str">
            <v/>
          </cell>
          <cell r="F11820">
            <v>0</v>
          </cell>
          <cell r="G11820">
            <v>0</v>
          </cell>
        </row>
        <row r="11821">
          <cell r="A11821" t="str">
            <v/>
          </cell>
          <cell r="B11821" t="str">
            <v/>
          </cell>
          <cell r="D11821" t="str">
            <v/>
          </cell>
          <cell r="F11821">
            <v>0</v>
          </cell>
          <cell r="G11821">
            <v>0</v>
          </cell>
        </row>
        <row r="11822">
          <cell r="A11822" t="str">
            <v/>
          </cell>
          <cell r="B11822" t="str">
            <v/>
          </cell>
          <cell r="D11822" t="str">
            <v/>
          </cell>
          <cell r="F11822">
            <v>0</v>
          </cell>
          <cell r="G11822">
            <v>0</v>
          </cell>
        </row>
        <row r="11823">
          <cell r="A11823" t="str">
            <v/>
          </cell>
          <cell r="B11823" t="str">
            <v/>
          </cell>
          <cell r="D11823" t="str">
            <v/>
          </cell>
          <cell r="F11823">
            <v>0</v>
          </cell>
          <cell r="G11823">
            <v>0</v>
          </cell>
        </row>
        <row r="11824">
          <cell r="A11824" t="str">
            <v/>
          </cell>
          <cell r="B11824" t="str">
            <v/>
          </cell>
          <cell r="D11824" t="str">
            <v/>
          </cell>
          <cell r="F11824">
            <v>0</v>
          </cell>
          <cell r="G11824">
            <v>0</v>
          </cell>
        </row>
        <row r="11825">
          <cell r="A11825" t="str">
            <v/>
          </cell>
          <cell r="B11825" t="str">
            <v/>
          </cell>
          <cell r="D11825" t="str">
            <v/>
          </cell>
          <cell r="F11825">
            <v>0</v>
          </cell>
          <cell r="G11825">
            <v>0</v>
          </cell>
        </row>
        <row r="11826">
          <cell r="F11826" t="str">
            <v>Total A</v>
          </cell>
          <cell r="G11826">
            <v>0</v>
          </cell>
        </row>
        <row r="11827">
          <cell r="C11827" t="str">
            <v>B - MANO DE OBRA</v>
          </cell>
        </row>
        <row r="11828">
          <cell r="A11828" t="str">
            <v/>
          </cell>
          <cell r="B11828" t="str">
            <v/>
          </cell>
          <cell r="D11828" t="str">
            <v/>
          </cell>
          <cell r="F11828">
            <v>0</v>
          </cell>
          <cell r="G11828">
            <v>0</v>
          </cell>
        </row>
        <row r="11829">
          <cell r="A11829" t="str">
            <v/>
          </cell>
          <cell r="B11829" t="str">
            <v/>
          </cell>
          <cell r="D11829" t="str">
            <v/>
          </cell>
          <cell r="F11829">
            <v>0</v>
          </cell>
          <cell r="G11829">
            <v>0</v>
          </cell>
        </row>
        <row r="11830">
          <cell r="A11830" t="str">
            <v/>
          </cell>
          <cell r="B11830" t="str">
            <v/>
          </cell>
          <cell r="D11830" t="str">
            <v/>
          </cell>
          <cell r="F11830">
            <v>0</v>
          </cell>
          <cell r="G11830">
            <v>0</v>
          </cell>
        </row>
        <row r="11831">
          <cell r="A11831" t="str">
            <v/>
          </cell>
          <cell r="B11831" t="str">
            <v/>
          </cell>
          <cell r="D11831" t="str">
            <v/>
          </cell>
          <cell r="F11831">
            <v>0</v>
          </cell>
          <cell r="G11831">
            <v>0</v>
          </cell>
        </row>
        <row r="11832">
          <cell r="A11832" t="str">
            <v/>
          </cell>
          <cell r="B11832" t="str">
            <v/>
          </cell>
          <cell r="D11832" t="str">
            <v/>
          </cell>
          <cell r="F11832">
            <v>0</v>
          </cell>
          <cell r="G11832">
            <v>0</v>
          </cell>
        </row>
        <row r="11833">
          <cell r="A11833" t="str">
            <v/>
          </cell>
          <cell r="B11833" t="str">
            <v/>
          </cell>
          <cell r="D11833" t="str">
            <v/>
          </cell>
          <cell r="F11833">
            <v>0</v>
          </cell>
          <cell r="G11833">
            <v>0</v>
          </cell>
        </row>
        <row r="11834">
          <cell r="A11834" t="str">
            <v/>
          </cell>
          <cell r="B11834" t="str">
            <v/>
          </cell>
          <cell r="D11834" t="str">
            <v/>
          </cell>
          <cell r="F11834">
            <v>0</v>
          </cell>
          <cell r="G11834">
            <v>0</v>
          </cell>
        </row>
        <row r="11835">
          <cell r="A11835" t="str">
            <v/>
          </cell>
          <cell r="B11835" t="str">
            <v/>
          </cell>
          <cell r="D11835" t="str">
            <v/>
          </cell>
          <cell r="F11835">
            <v>0</v>
          </cell>
          <cell r="G11835">
            <v>0</v>
          </cell>
        </row>
        <row r="11836">
          <cell r="F11836" t="str">
            <v>Total B</v>
          </cell>
          <cell r="G11836">
            <v>0</v>
          </cell>
        </row>
        <row r="11837">
          <cell r="C11837" t="str">
            <v>C - EQUIPOS</v>
          </cell>
        </row>
        <row r="11838">
          <cell r="A11838" t="str">
            <v/>
          </cell>
          <cell r="B11838" t="str">
            <v/>
          </cell>
          <cell r="D11838" t="str">
            <v/>
          </cell>
          <cell r="F11838">
            <v>0</v>
          </cell>
          <cell r="G11838">
            <v>0</v>
          </cell>
        </row>
        <row r="11839">
          <cell r="A11839" t="str">
            <v/>
          </cell>
          <cell r="B11839" t="str">
            <v/>
          </cell>
          <cell r="D11839" t="str">
            <v/>
          </cell>
          <cell r="F11839">
            <v>0</v>
          </cell>
          <cell r="G11839">
            <v>0</v>
          </cell>
        </row>
        <row r="11840">
          <cell r="A11840" t="str">
            <v/>
          </cell>
          <cell r="B11840" t="str">
            <v/>
          </cell>
          <cell r="D11840" t="str">
            <v/>
          </cell>
          <cell r="F11840">
            <v>0</v>
          </cell>
          <cell r="G11840">
            <v>0</v>
          </cell>
        </row>
        <row r="11841">
          <cell r="A11841" t="str">
            <v/>
          </cell>
          <cell r="B11841" t="str">
            <v/>
          </cell>
          <cell r="D11841" t="str">
            <v/>
          </cell>
          <cell r="F11841">
            <v>0</v>
          </cell>
          <cell r="G11841">
            <v>0</v>
          </cell>
        </row>
        <row r="11842">
          <cell r="A11842" t="str">
            <v/>
          </cell>
          <cell r="B11842" t="str">
            <v/>
          </cell>
          <cell r="D11842" t="str">
            <v/>
          </cell>
          <cell r="F11842">
            <v>0</v>
          </cell>
          <cell r="G11842">
            <v>0</v>
          </cell>
        </row>
        <row r="11843">
          <cell r="A11843" t="str">
            <v/>
          </cell>
          <cell r="B11843" t="str">
            <v/>
          </cell>
          <cell r="D11843" t="str">
            <v/>
          </cell>
          <cell r="F11843">
            <v>0</v>
          </cell>
          <cell r="G11843">
            <v>0</v>
          </cell>
        </row>
        <row r="11844">
          <cell r="A11844" t="str">
            <v/>
          </cell>
          <cell r="B11844" t="str">
            <v/>
          </cell>
          <cell r="D11844" t="str">
            <v/>
          </cell>
          <cell r="F11844">
            <v>0</v>
          </cell>
          <cell r="G11844">
            <v>0</v>
          </cell>
        </row>
        <row r="11845">
          <cell r="A11845" t="str">
            <v/>
          </cell>
          <cell r="B11845" t="str">
            <v/>
          </cell>
          <cell r="D11845" t="str">
            <v/>
          </cell>
          <cell r="F11845">
            <v>0</v>
          </cell>
          <cell r="G11845">
            <v>0</v>
          </cell>
        </row>
        <row r="11846">
          <cell r="A11846" t="str">
            <v/>
          </cell>
          <cell r="B11846" t="str">
            <v/>
          </cell>
          <cell r="D11846" t="str">
            <v/>
          </cell>
          <cell r="F11846">
            <v>0</v>
          </cell>
          <cell r="G11846">
            <v>0</v>
          </cell>
        </row>
        <row r="11847">
          <cell r="F11847" t="str">
            <v>Total C</v>
          </cell>
          <cell r="G11847">
            <v>0</v>
          </cell>
        </row>
        <row r="11849">
          <cell r="A11849" t="str">
            <v/>
          </cell>
          <cell r="B11849" t="str">
            <v/>
          </cell>
          <cell r="D11849" t="str">
            <v>Costo  Neto</v>
          </cell>
          <cell r="F11849" t="str">
            <v>Total D=A+B+C</v>
          </cell>
          <cell r="G11849">
            <v>0</v>
          </cell>
        </row>
        <row r="11851">
          <cell r="A11851" t="str">
            <v>ANALISIS DE PRECIOS</v>
          </cell>
        </row>
        <row r="11852">
          <cell r="A11852" t="str">
            <v>COMITENTE:</v>
          </cell>
          <cell r="B11852" t="str">
            <v>DIRECCIÓN DE INFRAESTRUCTURA ESCOLAR</v>
          </cell>
        </row>
        <row r="11853">
          <cell r="A11853" t="str">
            <v>CONTRATISTA:</v>
          </cell>
          <cell r="B11853">
            <v>0</v>
          </cell>
        </row>
        <row r="11854">
          <cell r="A11854" t="str">
            <v>OBRA:</v>
          </cell>
          <cell r="B11854" t="str">
            <v>ESCUELA 24 DE SEPTIEMBRE</v>
          </cell>
          <cell r="F11854" t="str">
            <v>PRECIOS A:</v>
          </cell>
          <cell r="G11854">
            <v>0</v>
          </cell>
        </row>
        <row r="11855">
          <cell r="A11855" t="str">
            <v>UBICACIÓN:</v>
          </cell>
          <cell r="B11855" t="str">
            <v>DEPARTAMENTO JACHAL</v>
          </cell>
        </row>
        <row r="11856">
          <cell r="A11856" t="str">
            <v>RUBRO:</v>
          </cell>
          <cell r="B11856" t="str">
            <v/>
          </cell>
          <cell r="C11856" t="str">
            <v/>
          </cell>
        </row>
        <row r="11857">
          <cell r="A11857" t="str">
            <v>ITEM:</v>
          </cell>
          <cell r="B11857" t="str">
            <v/>
          </cell>
          <cell r="C11857" t="str">
            <v/>
          </cell>
          <cell r="F11857" t="str">
            <v>UNIDAD:</v>
          </cell>
          <cell r="G11857" t="str">
            <v/>
          </cell>
        </row>
        <row r="11859">
          <cell r="A11859" t="str">
            <v>DATOS REDETERMINACION</v>
          </cell>
          <cell r="C11859" t="str">
            <v>DESIGNACION</v>
          </cell>
          <cell r="D11859" t="str">
            <v>U</v>
          </cell>
          <cell r="E11859" t="str">
            <v>Cantidad</v>
          </cell>
          <cell r="F11859" t="str">
            <v>$ Unitarios</v>
          </cell>
          <cell r="G11859" t="str">
            <v>$ Parcial</v>
          </cell>
        </row>
        <row r="11860">
          <cell r="A11860" t="str">
            <v>CÓDIGO</v>
          </cell>
          <cell r="B11860" t="str">
            <v>DESCRIPCIÓN</v>
          </cell>
        </row>
        <row r="11861">
          <cell r="C11861" t="str">
            <v>A - MATERIALES</v>
          </cell>
        </row>
        <row r="11862">
          <cell r="A11862" t="str">
            <v/>
          </cell>
          <cell r="B11862" t="str">
            <v/>
          </cell>
          <cell r="D11862" t="str">
            <v/>
          </cell>
          <cell r="F11862">
            <v>0</v>
          </cell>
          <cell r="G11862">
            <v>0</v>
          </cell>
        </row>
        <row r="11863">
          <cell r="A11863" t="str">
            <v/>
          </cell>
          <cell r="B11863" t="str">
            <v/>
          </cell>
          <cell r="D11863" t="str">
            <v/>
          </cell>
          <cell r="F11863">
            <v>0</v>
          </cell>
          <cell r="G11863">
            <v>0</v>
          </cell>
        </row>
        <row r="11864">
          <cell r="A11864" t="str">
            <v/>
          </cell>
          <cell r="B11864" t="str">
            <v/>
          </cell>
          <cell r="D11864" t="str">
            <v/>
          </cell>
          <cell r="F11864">
            <v>0</v>
          </cell>
          <cell r="G11864">
            <v>0</v>
          </cell>
        </row>
        <row r="11865">
          <cell r="A11865" t="str">
            <v/>
          </cell>
          <cell r="B11865" t="str">
            <v/>
          </cell>
          <cell r="D11865" t="str">
            <v/>
          </cell>
          <cell r="F11865">
            <v>0</v>
          </cell>
          <cell r="G11865">
            <v>0</v>
          </cell>
        </row>
        <row r="11866">
          <cell r="A11866" t="str">
            <v/>
          </cell>
          <cell r="B11866" t="str">
            <v/>
          </cell>
          <cell r="D11866" t="str">
            <v/>
          </cell>
          <cell r="F11866">
            <v>0</v>
          </cell>
          <cell r="G11866">
            <v>0</v>
          </cell>
        </row>
        <row r="11867">
          <cell r="A11867" t="str">
            <v/>
          </cell>
          <cell r="B11867" t="str">
            <v/>
          </cell>
          <cell r="D11867" t="str">
            <v/>
          </cell>
          <cell r="F11867">
            <v>0</v>
          </cell>
          <cell r="G11867">
            <v>0</v>
          </cell>
        </row>
        <row r="11868">
          <cell r="A11868" t="str">
            <v/>
          </cell>
          <cell r="B11868" t="str">
            <v/>
          </cell>
          <cell r="D11868" t="str">
            <v/>
          </cell>
          <cell r="F11868">
            <v>0</v>
          </cell>
          <cell r="G11868">
            <v>0</v>
          </cell>
        </row>
        <row r="11869">
          <cell r="A11869" t="str">
            <v/>
          </cell>
          <cell r="B11869" t="str">
            <v/>
          </cell>
          <cell r="D11869" t="str">
            <v/>
          </cell>
          <cell r="F11869">
            <v>0</v>
          </cell>
          <cell r="G11869">
            <v>0</v>
          </cell>
        </row>
        <row r="11870">
          <cell r="A11870" t="str">
            <v/>
          </cell>
          <cell r="B11870" t="str">
            <v/>
          </cell>
          <cell r="D11870" t="str">
            <v/>
          </cell>
          <cell r="F11870">
            <v>0</v>
          </cell>
          <cell r="G11870">
            <v>0</v>
          </cell>
        </row>
        <row r="11871">
          <cell r="A11871" t="str">
            <v/>
          </cell>
          <cell r="B11871" t="str">
            <v/>
          </cell>
          <cell r="D11871" t="str">
            <v/>
          </cell>
          <cell r="F11871">
            <v>0</v>
          </cell>
          <cell r="G11871">
            <v>0</v>
          </cell>
        </row>
        <row r="11872">
          <cell r="A11872" t="str">
            <v/>
          </cell>
          <cell r="B11872" t="str">
            <v/>
          </cell>
          <cell r="D11872" t="str">
            <v/>
          </cell>
          <cell r="F11872">
            <v>0</v>
          </cell>
          <cell r="G11872">
            <v>0</v>
          </cell>
        </row>
        <row r="11873">
          <cell r="A11873" t="str">
            <v/>
          </cell>
          <cell r="B11873" t="str">
            <v/>
          </cell>
          <cell r="D11873" t="str">
            <v/>
          </cell>
          <cell r="F11873">
            <v>0</v>
          </cell>
          <cell r="G11873">
            <v>0</v>
          </cell>
        </row>
        <row r="11874">
          <cell r="A11874" t="str">
            <v/>
          </cell>
          <cell r="B11874" t="str">
            <v/>
          </cell>
          <cell r="D11874" t="str">
            <v/>
          </cell>
          <cell r="F11874">
            <v>0</v>
          </cell>
          <cell r="G11874">
            <v>0</v>
          </cell>
        </row>
        <row r="11875">
          <cell r="A11875" t="str">
            <v/>
          </cell>
          <cell r="B11875" t="str">
            <v/>
          </cell>
          <cell r="D11875" t="str">
            <v/>
          </cell>
          <cell r="F11875">
            <v>0</v>
          </cell>
          <cell r="G11875">
            <v>0</v>
          </cell>
        </row>
        <row r="11876">
          <cell r="F11876" t="str">
            <v>Total A</v>
          </cell>
          <cell r="G11876">
            <v>0</v>
          </cell>
        </row>
        <row r="11877">
          <cell r="C11877" t="str">
            <v>B - MANO DE OBRA</v>
          </cell>
        </row>
        <row r="11878">
          <cell r="A11878" t="str">
            <v/>
          </cell>
          <cell r="B11878" t="str">
            <v/>
          </cell>
          <cell r="D11878" t="str">
            <v/>
          </cell>
          <cell r="F11878">
            <v>0</v>
          </cell>
          <cell r="G11878">
            <v>0</v>
          </cell>
        </row>
        <row r="11879">
          <cell r="A11879" t="str">
            <v/>
          </cell>
          <cell r="B11879" t="str">
            <v/>
          </cell>
          <cell r="D11879" t="str">
            <v/>
          </cell>
          <cell r="F11879">
            <v>0</v>
          </cell>
          <cell r="G11879">
            <v>0</v>
          </cell>
        </row>
        <row r="11880">
          <cell r="A11880" t="str">
            <v/>
          </cell>
          <cell r="B11880" t="str">
            <v/>
          </cell>
          <cell r="D11880" t="str">
            <v/>
          </cell>
          <cell r="F11880">
            <v>0</v>
          </cell>
          <cell r="G11880">
            <v>0</v>
          </cell>
        </row>
        <row r="11881">
          <cell r="A11881" t="str">
            <v/>
          </cell>
          <cell r="B11881" t="str">
            <v/>
          </cell>
          <cell r="D11881" t="str">
            <v/>
          </cell>
          <cell r="F11881">
            <v>0</v>
          </cell>
          <cell r="G11881">
            <v>0</v>
          </cell>
        </row>
        <row r="11882">
          <cell r="A11882" t="str">
            <v/>
          </cell>
          <cell r="B11882" t="str">
            <v/>
          </cell>
          <cell r="D11882" t="str">
            <v/>
          </cell>
          <cell r="F11882">
            <v>0</v>
          </cell>
          <cell r="G11882">
            <v>0</v>
          </cell>
        </row>
        <row r="11883">
          <cell r="A11883" t="str">
            <v/>
          </cell>
          <cell r="B11883" t="str">
            <v/>
          </cell>
          <cell r="D11883" t="str">
            <v/>
          </cell>
          <cell r="F11883">
            <v>0</v>
          </cell>
          <cell r="G11883">
            <v>0</v>
          </cell>
        </row>
        <row r="11884">
          <cell r="A11884" t="str">
            <v/>
          </cell>
          <cell r="B11884" t="str">
            <v/>
          </cell>
          <cell r="D11884" t="str">
            <v/>
          </cell>
          <cell r="F11884">
            <v>0</v>
          </cell>
          <cell r="G11884">
            <v>0</v>
          </cell>
        </row>
        <row r="11885">
          <cell r="A11885" t="str">
            <v/>
          </cell>
          <cell r="B11885" t="str">
            <v/>
          </cell>
          <cell r="D11885" t="str">
            <v/>
          </cell>
          <cell r="F11885">
            <v>0</v>
          </cell>
          <cell r="G11885">
            <v>0</v>
          </cell>
        </row>
        <row r="11886">
          <cell r="F11886" t="str">
            <v>Total B</v>
          </cell>
          <cell r="G11886">
            <v>0</v>
          </cell>
        </row>
        <row r="11887">
          <cell r="C11887" t="str">
            <v>C - EQUIPOS</v>
          </cell>
        </row>
        <row r="11888">
          <cell r="A11888" t="str">
            <v/>
          </cell>
          <cell r="B11888" t="str">
            <v/>
          </cell>
          <cell r="D11888" t="str">
            <v/>
          </cell>
          <cell r="F11888">
            <v>0</v>
          </cell>
          <cell r="G11888">
            <v>0</v>
          </cell>
        </row>
        <row r="11889">
          <cell r="A11889" t="str">
            <v/>
          </cell>
          <cell r="B11889" t="str">
            <v/>
          </cell>
          <cell r="D11889" t="str">
            <v/>
          </cell>
          <cell r="F11889">
            <v>0</v>
          </cell>
          <cell r="G11889">
            <v>0</v>
          </cell>
        </row>
        <row r="11890">
          <cell r="A11890" t="str">
            <v/>
          </cell>
          <cell r="B11890" t="str">
            <v/>
          </cell>
          <cell r="D11890" t="str">
            <v/>
          </cell>
          <cell r="F11890">
            <v>0</v>
          </cell>
          <cell r="G11890">
            <v>0</v>
          </cell>
        </row>
        <row r="11891">
          <cell r="A11891" t="str">
            <v/>
          </cell>
          <cell r="B11891" t="str">
            <v/>
          </cell>
          <cell r="D11891" t="str">
            <v/>
          </cell>
          <cell r="F11891">
            <v>0</v>
          </cell>
          <cell r="G11891">
            <v>0</v>
          </cell>
        </row>
        <row r="11892">
          <cell r="A11892" t="str">
            <v/>
          </cell>
          <cell r="B11892" t="str">
            <v/>
          </cell>
          <cell r="D11892" t="str">
            <v/>
          </cell>
          <cell r="F11892">
            <v>0</v>
          </cell>
          <cell r="G11892">
            <v>0</v>
          </cell>
        </row>
        <row r="11893">
          <cell r="A11893" t="str">
            <v/>
          </cell>
          <cell r="B11893" t="str">
            <v/>
          </cell>
          <cell r="D11893" t="str">
            <v/>
          </cell>
          <cell r="F11893">
            <v>0</v>
          </cell>
          <cell r="G11893">
            <v>0</v>
          </cell>
        </row>
        <row r="11894">
          <cell r="A11894" t="str">
            <v/>
          </cell>
          <cell r="B11894" t="str">
            <v/>
          </cell>
          <cell r="D11894" t="str">
            <v/>
          </cell>
          <cell r="F11894">
            <v>0</v>
          </cell>
          <cell r="G11894">
            <v>0</v>
          </cell>
        </row>
        <row r="11895">
          <cell r="A11895" t="str">
            <v/>
          </cell>
          <cell r="B11895" t="str">
            <v/>
          </cell>
          <cell r="D11895" t="str">
            <v/>
          </cell>
          <cell r="F11895">
            <v>0</v>
          </cell>
          <cell r="G11895">
            <v>0</v>
          </cell>
        </row>
        <row r="11896">
          <cell r="A11896" t="str">
            <v/>
          </cell>
          <cell r="B11896" t="str">
            <v/>
          </cell>
          <cell r="D11896" t="str">
            <v/>
          </cell>
          <cell r="F11896">
            <v>0</v>
          </cell>
          <cell r="G11896">
            <v>0</v>
          </cell>
        </row>
        <row r="11897">
          <cell r="F11897" t="str">
            <v>Total C</v>
          </cell>
          <cell r="G11897">
            <v>0</v>
          </cell>
        </row>
        <row r="11899">
          <cell r="A11899" t="str">
            <v/>
          </cell>
          <cell r="B11899" t="str">
            <v/>
          </cell>
          <cell r="D11899" t="str">
            <v>Costo  Neto</v>
          </cell>
          <cell r="F11899" t="str">
            <v>Total D=A+B+C</v>
          </cell>
          <cell r="G11899">
            <v>0</v>
          </cell>
        </row>
        <row r="11901">
          <cell r="A11901" t="str">
            <v>ANALISIS DE PRECIOS</v>
          </cell>
        </row>
        <row r="11902">
          <cell r="A11902" t="str">
            <v>COMITENTE:</v>
          </cell>
          <cell r="B11902" t="str">
            <v>DIRECCIÓN DE INFRAESTRUCTURA ESCOLAR</v>
          </cell>
        </row>
        <row r="11903">
          <cell r="A11903" t="str">
            <v>CONTRATISTA:</v>
          </cell>
          <cell r="B11903">
            <v>0</v>
          </cell>
        </row>
        <row r="11904">
          <cell r="A11904" t="str">
            <v>OBRA:</v>
          </cell>
          <cell r="B11904" t="str">
            <v>ESCUELA 24 DE SEPTIEMBRE</v>
          </cell>
          <cell r="F11904" t="str">
            <v>PRECIOS A:</v>
          </cell>
          <cell r="G11904">
            <v>0</v>
          </cell>
        </row>
        <row r="11905">
          <cell r="A11905" t="str">
            <v>UBICACIÓN:</v>
          </cell>
          <cell r="B11905" t="str">
            <v>DEPARTAMENTO JACHAL</v>
          </cell>
        </row>
        <row r="11906">
          <cell r="A11906" t="str">
            <v>RUBRO:</v>
          </cell>
          <cell r="B11906" t="str">
            <v/>
          </cell>
          <cell r="C11906" t="str">
            <v/>
          </cell>
        </row>
        <row r="11907">
          <cell r="A11907" t="str">
            <v>ITEM:</v>
          </cell>
          <cell r="B11907" t="str">
            <v/>
          </cell>
          <cell r="C11907" t="str">
            <v/>
          </cell>
          <cell r="F11907" t="str">
            <v>UNIDAD:</v>
          </cell>
          <cell r="G11907" t="str">
            <v/>
          </cell>
        </row>
        <row r="11909">
          <cell r="A11909" t="str">
            <v>DATOS REDETERMINACION</v>
          </cell>
          <cell r="C11909" t="str">
            <v>DESIGNACION</v>
          </cell>
          <cell r="D11909" t="str">
            <v>U</v>
          </cell>
          <cell r="E11909" t="str">
            <v>Cantidad</v>
          </cell>
          <cell r="F11909" t="str">
            <v>$ Unitarios</v>
          </cell>
          <cell r="G11909" t="str">
            <v>$ Parcial</v>
          </cell>
        </row>
        <row r="11910">
          <cell r="A11910" t="str">
            <v>CÓDIGO</v>
          </cell>
          <cell r="B11910" t="str">
            <v>DESCRIPCIÓN</v>
          </cell>
        </row>
        <row r="11911">
          <cell r="C11911" t="str">
            <v>A - MATERIALES</v>
          </cell>
        </row>
        <row r="11912">
          <cell r="A11912" t="str">
            <v/>
          </cell>
          <cell r="B11912" t="str">
            <v/>
          </cell>
          <cell r="D11912" t="str">
            <v/>
          </cell>
          <cell r="F11912">
            <v>0</v>
          </cell>
          <cell r="G11912">
            <v>0</v>
          </cell>
        </row>
        <row r="11913">
          <cell r="A11913" t="str">
            <v/>
          </cell>
          <cell r="B11913" t="str">
            <v/>
          </cell>
          <cell r="D11913" t="str">
            <v/>
          </cell>
          <cell r="F11913">
            <v>0</v>
          </cell>
          <cell r="G11913">
            <v>0</v>
          </cell>
        </row>
        <row r="11914">
          <cell r="A11914" t="str">
            <v/>
          </cell>
          <cell r="B11914" t="str">
            <v/>
          </cell>
          <cell r="D11914" t="str">
            <v/>
          </cell>
          <cell r="F11914">
            <v>0</v>
          </cell>
          <cell r="G11914">
            <v>0</v>
          </cell>
        </row>
        <row r="11915">
          <cell r="A11915" t="str">
            <v/>
          </cell>
          <cell r="B11915" t="str">
            <v/>
          </cell>
          <cell r="D11915" t="str">
            <v/>
          </cell>
          <cell r="F11915">
            <v>0</v>
          </cell>
          <cell r="G11915">
            <v>0</v>
          </cell>
        </row>
        <row r="11916">
          <cell r="A11916" t="str">
            <v/>
          </cell>
          <cell r="B11916" t="str">
            <v/>
          </cell>
          <cell r="D11916" t="str">
            <v/>
          </cell>
          <cell r="F11916">
            <v>0</v>
          </cell>
          <cell r="G11916">
            <v>0</v>
          </cell>
        </row>
        <row r="11917">
          <cell r="A11917" t="str">
            <v/>
          </cell>
          <cell r="B11917" t="str">
            <v/>
          </cell>
          <cell r="D11917" t="str">
            <v/>
          </cell>
          <cell r="F11917">
            <v>0</v>
          </cell>
          <cell r="G11917">
            <v>0</v>
          </cell>
        </row>
        <row r="11918">
          <cell r="A11918" t="str">
            <v/>
          </cell>
          <cell r="B11918" t="str">
            <v/>
          </cell>
          <cell r="D11918" t="str">
            <v/>
          </cell>
          <cell r="F11918">
            <v>0</v>
          </cell>
          <cell r="G11918">
            <v>0</v>
          </cell>
        </row>
        <row r="11919">
          <cell r="A11919" t="str">
            <v/>
          </cell>
          <cell r="B11919" t="str">
            <v/>
          </cell>
          <cell r="D11919" t="str">
            <v/>
          </cell>
          <cell r="F11919">
            <v>0</v>
          </cell>
          <cell r="G11919">
            <v>0</v>
          </cell>
        </row>
        <row r="11920">
          <cell r="A11920" t="str">
            <v/>
          </cell>
          <cell r="B11920" t="str">
            <v/>
          </cell>
          <cell r="D11920" t="str">
            <v/>
          </cell>
          <cell r="F11920">
            <v>0</v>
          </cell>
          <cell r="G11920">
            <v>0</v>
          </cell>
        </row>
        <row r="11921">
          <cell r="A11921" t="str">
            <v/>
          </cell>
          <cell r="B11921" t="str">
            <v/>
          </cell>
          <cell r="D11921" t="str">
            <v/>
          </cell>
          <cell r="F11921">
            <v>0</v>
          </cell>
          <cell r="G11921">
            <v>0</v>
          </cell>
        </row>
        <row r="11922">
          <cell r="A11922" t="str">
            <v/>
          </cell>
          <cell r="B11922" t="str">
            <v/>
          </cell>
          <cell r="D11922" t="str">
            <v/>
          </cell>
          <cell r="F11922">
            <v>0</v>
          </cell>
          <cell r="G11922">
            <v>0</v>
          </cell>
        </row>
        <row r="11923">
          <cell r="A11923" t="str">
            <v/>
          </cell>
          <cell r="B11923" t="str">
            <v/>
          </cell>
          <cell r="D11923" t="str">
            <v/>
          </cell>
          <cell r="F11923">
            <v>0</v>
          </cell>
          <cell r="G11923">
            <v>0</v>
          </cell>
        </row>
        <row r="11924">
          <cell r="A11924" t="str">
            <v/>
          </cell>
          <cell r="B11924" t="str">
            <v/>
          </cell>
          <cell r="D11924" t="str">
            <v/>
          </cell>
          <cell r="F11924">
            <v>0</v>
          </cell>
          <cell r="G11924">
            <v>0</v>
          </cell>
        </row>
        <row r="11925">
          <cell r="A11925" t="str">
            <v/>
          </cell>
          <cell r="B11925" t="str">
            <v/>
          </cell>
          <cell r="D11925" t="str">
            <v/>
          </cell>
          <cell r="F11925">
            <v>0</v>
          </cell>
          <cell r="G11925">
            <v>0</v>
          </cell>
        </row>
        <row r="11926">
          <cell r="F11926" t="str">
            <v>Total A</v>
          </cell>
          <cell r="G11926">
            <v>0</v>
          </cell>
        </row>
        <row r="11927">
          <cell r="C11927" t="str">
            <v>B - MANO DE OBRA</v>
          </cell>
        </row>
        <row r="11928">
          <cell r="A11928" t="str">
            <v/>
          </cell>
          <cell r="B11928" t="str">
            <v/>
          </cell>
          <cell r="D11928" t="str">
            <v/>
          </cell>
          <cell r="F11928">
            <v>0</v>
          </cell>
          <cell r="G11928">
            <v>0</v>
          </cell>
        </row>
        <row r="11929">
          <cell r="A11929" t="str">
            <v/>
          </cell>
          <cell r="B11929" t="str">
            <v/>
          </cell>
          <cell r="D11929" t="str">
            <v/>
          </cell>
          <cell r="F11929">
            <v>0</v>
          </cell>
          <cell r="G11929">
            <v>0</v>
          </cell>
        </row>
        <row r="11930">
          <cell r="A11930" t="str">
            <v/>
          </cell>
          <cell r="B11930" t="str">
            <v/>
          </cell>
          <cell r="D11930" t="str">
            <v/>
          </cell>
          <cell r="F11930">
            <v>0</v>
          </cell>
          <cell r="G11930">
            <v>0</v>
          </cell>
        </row>
        <row r="11931">
          <cell r="A11931" t="str">
            <v/>
          </cell>
          <cell r="B11931" t="str">
            <v/>
          </cell>
          <cell r="D11931" t="str">
            <v/>
          </cell>
          <cell r="F11931">
            <v>0</v>
          </cell>
          <cell r="G11931">
            <v>0</v>
          </cell>
        </row>
        <row r="11932">
          <cell r="A11932" t="str">
            <v/>
          </cell>
          <cell r="B11932" t="str">
            <v/>
          </cell>
          <cell r="D11932" t="str">
            <v/>
          </cell>
          <cell r="F11932">
            <v>0</v>
          </cell>
          <cell r="G11932">
            <v>0</v>
          </cell>
        </row>
        <row r="11933">
          <cell r="A11933" t="str">
            <v/>
          </cell>
          <cell r="B11933" t="str">
            <v/>
          </cell>
          <cell r="D11933" t="str">
            <v/>
          </cell>
          <cell r="F11933">
            <v>0</v>
          </cell>
          <cell r="G11933">
            <v>0</v>
          </cell>
        </row>
        <row r="11934">
          <cell r="A11934" t="str">
            <v/>
          </cell>
          <cell r="B11934" t="str">
            <v/>
          </cell>
          <cell r="D11934" t="str">
            <v/>
          </cell>
          <cell r="F11934">
            <v>0</v>
          </cell>
          <cell r="G11934">
            <v>0</v>
          </cell>
        </row>
        <row r="11935">
          <cell r="A11935" t="str">
            <v/>
          </cell>
          <cell r="B11935" t="str">
            <v/>
          </cell>
          <cell r="D11935" t="str">
            <v/>
          </cell>
          <cell r="F11935">
            <v>0</v>
          </cell>
          <cell r="G11935">
            <v>0</v>
          </cell>
        </row>
        <row r="11936">
          <cell r="F11936" t="str">
            <v>Total B</v>
          </cell>
          <cell r="G11936">
            <v>0</v>
          </cell>
        </row>
        <row r="11937">
          <cell r="C11937" t="str">
            <v>C - EQUIPOS</v>
          </cell>
        </row>
        <row r="11938">
          <cell r="A11938" t="str">
            <v/>
          </cell>
          <cell r="B11938" t="str">
            <v/>
          </cell>
          <cell r="D11938" t="str">
            <v/>
          </cell>
          <cell r="F11938">
            <v>0</v>
          </cell>
          <cell r="G11938">
            <v>0</v>
          </cell>
        </row>
        <row r="11939">
          <cell r="A11939" t="str">
            <v/>
          </cell>
          <cell r="B11939" t="str">
            <v/>
          </cell>
          <cell r="D11939" t="str">
            <v/>
          </cell>
          <cell r="F11939">
            <v>0</v>
          </cell>
          <cell r="G11939">
            <v>0</v>
          </cell>
        </row>
        <row r="11940">
          <cell r="A11940" t="str">
            <v/>
          </cell>
          <cell r="B11940" t="str">
            <v/>
          </cell>
          <cell r="D11940" t="str">
            <v/>
          </cell>
          <cell r="F11940">
            <v>0</v>
          </cell>
          <cell r="G11940">
            <v>0</v>
          </cell>
        </row>
        <row r="11941">
          <cell r="A11941" t="str">
            <v/>
          </cell>
          <cell r="B11941" t="str">
            <v/>
          </cell>
          <cell r="D11941" t="str">
            <v/>
          </cell>
          <cell r="F11941">
            <v>0</v>
          </cell>
          <cell r="G11941">
            <v>0</v>
          </cell>
        </row>
        <row r="11942">
          <cell r="A11942" t="str">
            <v/>
          </cell>
          <cell r="B11942" t="str">
            <v/>
          </cell>
          <cell r="D11942" t="str">
            <v/>
          </cell>
          <cell r="F11942">
            <v>0</v>
          </cell>
          <cell r="G11942">
            <v>0</v>
          </cell>
        </row>
        <row r="11943">
          <cell r="A11943" t="str">
            <v/>
          </cell>
          <cell r="B11943" t="str">
            <v/>
          </cell>
          <cell r="D11943" t="str">
            <v/>
          </cell>
          <cell r="F11943">
            <v>0</v>
          </cell>
          <cell r="G11943">
            <v>0</v>
          </cell>
        </row>
        <row r="11944">
          <cell r="A11944" t="str">
            <v/>
          </cell>
          <cell r="B11944" t="str">
            <v/>
          </cell>
          <cell r="D11944" t="str">
            <v/>
          </cell>
          <cell r="F11944">
            <v>0</v>
          </cell>
          <cell r="G11944">
            <v>0</v>
          </cell>
        </row>
        <row r="11945">
          <cell r="A11945" t="str">
            <v/>
          </cell>
          <cell r="B11945" t="str">
            <v/>
          </cell>
          <cell r="D11945" t="str">
            <v/>
          </cell>
          <cell r="F11945">
            <v>0</v>
          </cell>
          <cell r="G11945">
            <v>0</v>
          </cell>
        </row>
        <row r="11946">
          <cell r="A11946" t="str">
            <v/>
          </cell>
          <cell r="B11946" t="str">
            <v/>
          </cell>
          <cell r="D11946" t="str">
            <v/>
          </cell>
          <cell r="F11946">
            <v>0</v>
          </cell>
          <cell r="G11946">
            <v>0</v>
          </cell>
        </row>
        <row r="11947">
          <cell r="F11947" t="str">
            <v>Total C</v>
          </cell>
          <cell r="G11947">
            <v>0</v>
          </cell>
        </row>
        <row r="11949">
          <cell r="A11949" t="str">
            <v/>
          </cell>
          <cell r="B11949" t="str">
            <v/>
          </cell>
          <cell r="D11949" t="str">
            <v>Costo  Neto</v>
          </cell>
          <cell r="F11949" t="str">
            <v>Total D=A+B+C</v>
          </cell>
          <cell r="G11949">
            <v>0</v>
          </cell>
        </row>
        <row r="11951">
          <cell r="A11951" t="str">
            <v>ANALISIS DE PRECIOS</v>
          </cell>
        </row>
        <row r="11952">
          <cell r="A11952" t="str">
            <v>COMITENTE:</v>
          </cell>
          <cell r="B11952" t="str">
            <v>DIRECCIÓN DE INFRAESTRUCTURA ESCOLAR</v>
          </cell>
        </row>
        <row r="11953">
          <cell r="A11953" t="str">
            <v>CONTRATISTA:</v>
          </cell>
          <cell r="B11953">
            <v>0</v>
          </cell>
        </row>
        <row r="11954">
          <cell r="A11954" t="str">
            <v>OBRA:</v>
          </cell>
          <cell r="B11954" t="str">
            <v>ESCUELA 24 DE SEPTIEMBRE</v>
          </cell>
          <cell r="F11954" t="str">
            <v>PRECIOS A:</v>
          </cell>
          <cell r="G11954">
            <v>0</v>
          </cell>
        </row>
        <row r="11955">
          <cell r="A11955" t="str">
            <v>UBICACIÓN:</v>
          </cell>
          <cell r="B11955" t="str">
            <v>DEPARTAMENTO JACHAL</v>
          </cell>
        </row>
        <row r="11956">
          <cell r="A11956" t="str">
            <v>RUBRO:</v>
          </cell>
          <cell r="B11956" t="str">
            <v/>
          </cell>
          <cell r="C11956" t="str">
            <v/>
          </cell>
        </row>
        <row r="11957">
          <cell r="A11957" t="str">
            <v>ITEM:</v>
          </cell>
          <cell r="B11957" t="str">
            <v/>
          </cell>
          <cell r="C11957" t="str">
            <v/>
          </cell>
          <cell r="F11957" t="str">
            <v>UNIDAD:</v>
          </cell>
          <cell r="G11957" t="str">
            <v/>
          </cell>
        </row>
        <row r="11959">
          <cell r="A11959" t="str">
            <v>DATOS REDETERMINACION</v>
          </cell>
          <cell r="C11959" t="str">
            <v>DESIGNACION</v>
          </cell>
          <cell r="D11959" t="str">
            <v>U</v>
          </cell>
          <cell r="E11959" t="str">
            <v>Cantidad</v>
          </cell>
          <cell r="F11959" t="str">
            <v>$ Unitarios</v>
          </cell>
          <cell r="G11959" t="str">
            <v>$ Parcial</v>
          </cell>
        </row>
        <row r="11960">
          <cell r="A11960" t="str">
            <v>CÓDIGO</v>
          </cell>
          <cell r="B11960" t="str">
            <v>DESCRIPCIÓN</v>
          </cell>
        </row>
        <row r="11961">
          <cell r="C11961" t="str">
            <v>A - MATERIALES</v>
          </cell>
        </row>
        <row r="11962">
          <cell r="A11962" t="str">
            <v/>
          </cell>
          <cell r="B11962" t="str">
            <v/>
          </cell>
          <cell r="D11962" t="str">
            <v/>
          </cell>
          <cell r="F11962">
            <v>0</v>
          </cell>
          <cell r="G11962">
            <v>0</v>
          </cell>
        </row>
        <row r="11963">
          <cell r="A11963" t="str">
            <v/>
          </cell>
          <cell r="B11963" t="str">
            <v/>
          </cell>
          <cell r="D11963" t="str">
            <v/>
          </cell>
          <cell r="F11963">
            <v>0</v>
          </cell>
          <cell r="G11963">
            <v>0</v>
          </cell>
        </row>
        <row r="11964">
          <cell r="A11964" t="str">
            <v/>
          </cell>
          <cell r="B11964" t="str">
            <v/>
          </cell>
          <cell r="D11964" t="str">
            <v/>
          </cell>
          <cell r="F11964">
            <v>0</v>
          </cell>
          <cell r="G11964">
            <v>0</v>
          </cell>
        </row>
        <row r="11965">
          <cell r="A11965" t="str">
            <v/>
          </cell>
          <cell r="B11965" t="str">
            <v/>
          </cell>
          <cell r="D11965" t="str">
            <v/>
          </cell>
          <cell r="F11965">
            <v>0</v>
          </cell>
          <cell r="G11965">
            <v>0</v>
          </cell>
        </row>
        <row r="11966">
          <cell r="A11966" t="str">
            <v/>
          </cell>
          <cell r="B11966" t="str">
            <v/>
          </cell>
          <cell r="D11966" t="str">
            <v/>
          </cell>
          <cell r="F11966">
            <v>0</v>
          </cell>
          <cell r="G11966">
            <v>0</v>
          </cell>
        </row>
        <row r="11967">
          <cell r="A11967" t="str">
            <v/>
          </cell>
          <cell r="B11967" t="str">
            <v/>
          </cell>
          <cell r="D11967" t="str">
            <v/>
          </cell>
          <cell r="F11967">
            <v>0</v>
          </cell>
          <cell r="G11967">
            <v>0</v>
          </cell>
        </row>
        <row r="11968">
          <cell r="A11968" t="str">
            <v/>
          </cell>
          <cell r="B11968" t="str">
            <v/>
          </cell>
          <cell r="D11968" t="str">
            <v/>
          </cell>
          <cell r="F11968">
            <v>0</v>
          </cell>
          <cell r="G11968">
            <v>0</v>
          </cell>
        </row>
        <row r="11969">
          <cell r="A11969" t="str">
            <v/>
          </cell>
          <cell r="B11969" t="str">
            <v/>
          </cell>
          <cell r="D11969" t="str">
            <v/>
          </cell>
          <cell r="F11969">
            <v>0</v>
          </cell>
          <cell r="G11969">
            <v>0</v>
          </cell>
        </row>
        <row r="11970">
          <cell r="A11970" t="str">
            <v/>
          </cell>
          <cell r="B11970" t="str">
            <v/>
          </cell>
          <cell r="D11970" t="str">
            <v/>
          </cell>
          <cell r="F11970">
            <v>0</v>
          </cell>
          <cell r="G11970">
            <v>0</v>
          </cell>
        </row>
        <row r="11971">
          <cell r="A11971" t="str">
            <v/>
          </cell>
          <cell r="B11971" t="str">
            <v/>
          </cell>
          <cell r="D11971" t="str">
            <v/>
          </cell>
          <cell r="F11971">
            <v>0</v>
          </cell>
          <cell r="G11971">
            <v>0</v>
          </cell>
        </row>
        <row r="11972">
          <cell r="A11972" t="str">
            <v/>
          </cell>
          <cell r="B11972" t="str">
            <v/>
          </cell>
          <cell r="D11972" t="str">
            <v/>
          </cell>
          <cell r="F11972">
            <v>0</v>
          </cell>
          <cell r="G11972">
            <v>0</v>
          </cell>
        </row>
        <row r="11973">
          <cell r="A11973" t="str">
            <v/>
          </cell>
          <cell r="B11973" t="str">
            <v/>
          </cell>
          <cell r="D11973" t="str">
            <v/>
          </cell>
          <cell r="F11973">
            <v>0</v>
          </cell>
          <cell r="G11973">
            <v>0</v>
          </cell>
        </row>
        <row r="11974">
          <cell r="A11974" t="str">
            <v/>
          </cell>
          <cell r="B11974" t="str">
            <v/>
          </cell>
          <cell r="D11974" t="str">
            <v/>
          </cell>
          <cell r="F11974">
            <v>0</v>
          </cell>
          <cell r="G11974">
            <v>0</v>
          </cell>
        </row>
        <row r="11975">
          <cell r="A11975" t="str">
            <v/>
          </cell>
          <cell r="B11975" t="str">
            <v/>
          </cell>
          <cell r="D11975" t="str">
            <v/>
          </cell>
          <cell r="F11975">
            <v>0</v>
          </cell>
          <cell r="G11975">
            <v>0</v>
          </cell>
        </row>
        <row r="11976">
          <cell r="F11976" t="str">
            <v>Total A</v>
          </cell>
          <cell r="G11976">
            <v>0</v>
          </cell>
        </row>
        <row r="11977">
          <cell r="C11977" t="str">
            <v>B - MANO DE OBRA</v>
          </cell>
        </row>
        <row r="11978">
          <cell r="A11978" t="str">
            <v/>
          </cell>
          <cell r="B11978" t="str">
            <v/>
          </cell>
          <cell r="D11978" t="str">
            <v/>
          </cell>
          <cell r="F11978">
            <v>0</v>
          </cell>
          <cell r="G11978">
            <v>0</v>
          </cell>
        </row>
        <row r="11979">
          <cell r="A11979" t="str">
            <v/>
          </cell>
          <cell r="B11979" t="str">
            <v/>
          </cell>
          <cell r="D11979" t="str">
            <v/>
          </cell>
          <cell r="F11979">
            <v>0</v>
          </cell>
          <cell r="G11979">
            <v>0</v>
          </cell>
        </row>
        <row r="11980">
          <cell r="A11980" t="str">
            <v/>
          </cell>
          <cell r="B11980" t="str">
            <v/>
          </cell>
          <cell r="D11980" t="str">
            <v/>
          </cell>
          <cell r="F11980">
            <v>0</v>
          </cell>
          <cell r="G11980">
            <v>0</v>
          </cell>
        </row>
        <row r="11981">
          <cell r="A11981" t="str">
            <v/>
          </cell>
          <cell r="B11981" t="str">
            <v/>
          </cell>
          <cell r="D11981" t="str">
            <v/>
          </cell>
          <cell r="F11981">
            <v>0</v>
          </cell>
          <cell r="G11981">
            <v>0</v>
          </cell>
        </row>
        <row r="11982">
          <cell r="A11982" t="str">
            <v/>
          </cell>
          <cell r="B11982" t="str">
            <v/>
          </cell>
          <cell r="D11982" t="str">
            <v/>
          </cell>
          <cell r="F11982">
            <v>0</v>
          </cell>
          <cell r="G11982">
            <v>0</v>
          </cell>
        </row>
        <row r="11983">
          <cell r="A11983" t="str">
            <v/>
          </cell>
          <cell r="B11983" t="str">
            <v/>
          </cell>
          <cell r="D11983" t="str">
            <v/>
          </cell>
          <cell r="F11983">
            <v>0</v>
          </cell>
          <cell r="G11983">
            <v>0</v>
          </cell>
        </row>
        <row r="11984">
          <cell r="A11984" t="str">
            <v/>
          </cell>
          <cell r="B11984" t="str">
            <v/>
          </cell>
          <cell r="D11984" t="str">
            <v/>
          </cell>
          <cell r="F11984">
            <v>0</v>
          </cell>
          <cell r="G11984">
            <v>0</v>
          </cell>
        </row>
        <row r="11985">
          <cell r="A11985" t="str">
            <v/>
          </cell>
          <cell r="B11985" t="str">
            <v/>
          </cell>
          <cell r="D11985" t="str">
            <v/>
          </cell>
          <cell r="F11985">
            <v>0</v>
          </cell>
          <cell r="G11985">
            <v>0</v>
          </cell>
        </row>
        <row r="11986">
          <cell r="F11986" t="str">
            <v>Total B</v>
          </cell>
          <cell r="G11986">
            <v>0</v>
          </cell>
        </row>
        <row r="11987">
          <cell r="C11987" t="str">
            <v>C - EQUIPOS</v>
          </cell>
        </row>
        <row r="11988">
          <cell r="A11988" t="str">
            <v/>
          </cell>
          <cell r="B11988" t="str">
            <v/>
          </cell>
          <cell r="D11988" t="str">
            <v/>
          </cell>
          <cell r="F11988">
            <v>0</v>
          </cell>
          <cell r="G11988">
            <v>0</v>
          </cell>
        </row>
        <row r="11989">
          <cell r="A11989" t="str">
            <v/>
          </cell>
          <cell r="B11989" t="str">
            <v/>
          </cell>
          <cell r="D11989" t="str">
            <v/>
          </cell>
          <cell r="F11989">
            <v>0</v>
          </cell>
          <cell r="G11989">
            <v>0</v>
          </cell>
        </row>
        <row r="11990">
          <cell r="A11990" t="str">
            <v/>
          </cell>
          <cell r="B11990" t="str">
            <v/>
          </cell>
          <cell r="D11990" t="str">
            <v/>
          </cell>
          <cell r="F11990">
            <v>0</v>
          </cell>
          <cell r="G11990">
            <v>0</v>
          </cell>
        </row>
        <row r="11991">
          <cell r="A11991" t="str">
            <v/>
          </cell>
          <cell r="B11991" t="str">
            <v/>
          </cell>
          <cell r="D11991" t="str">
            <v/>
          </cell>
          <cell r="F11991">
            <v>0</v>
          </cell>
          <cell r="G11991">
            <v>0</v>
          </cell>
        </row>
        <row r="11992">
          <cell r="A11992" t="str">
            <v/>
          </cell>
          <cell r="B11992" t="str">
            <v/>
          </cell>
          <cell r="D11992" t="str">
            <v/>
          </cell>
          <cell r="F11992">
            <v>0</v>
          </cell>
          <cell r="G11992">
            <v>0</v>
          </cell>
        </row>
        <row r="11993">
          <cell r="A11993" t="str">
            <v/>
          </cell>
          <cell r="B11993" t="str">
            <v/>
          </cell>
          <cell r="D11993" t="str">
            <v/>
          </cell>
          <cell r="F11993">
            <v>0</v>
          </cell>
          <cell r="G11993">
            <v>0</v>
          </cell>
        </row>
        <row r="11994">
          <cell r="A11994" t="str">
            <v/>
          </cell>
          <cell r="B11994" t="str">
            <v/>
          </cell>
          <cell r="D11994" t="str">
            <v/>
          </cell>
          <cell r="F11994">
            <v>0</v>
          </cell>
          <cell r="G11994">
            <v>0</v>
          </cell>
        </row>
        <row r="11995">
          <cell r="A11995" t="str">
            <v/>
          </cell>
          <cell r="B11995" t="str">
            <v/>
          </cell>
          <cell r="D11995" t="str">
            <v/>
          </cell>
          <cell r="F11995">
            <v>0</v>
          </cell>
          <cell r="G11995">
            <v>0</v>
          </cell>
        </row>
        <row r="11996">
          <cell r="A11996" t="str">
            <v/>
          </cell>
          <cell r="B11996" t="str">
            <v/>
          </cell>
          <cell r="D11996" t="str">
            <v/>
          </cell>
          <cell r="F11996">
            <v>0</v>
          </cell>
          <cell r="G11996">
            <v>0</v>
          </cell>
        </row>
        <row r="11997">
          <cell r="F11997" t="str">
            <v>Total C</v>
          </cell>
          <cell r="G11997">
            <v>0</v>
          </cell>
        </row>
        <row r="11999">
          <cell r="A11999" t="str">
            <v/>
          </cell>
          <cell r="B11999" t="str">
            <v/>
          </cell>
          <cell r="D11999" t="str">
            <v>Costo  Neto</v>
          </cell>
          <cell r="F11999" t="str">
            <v>Total D=A+B+C</v>
          </cell>
          <cell r="G11999">
            <v>0</v>
          </cell>
        </row>
        <row r="12001">
          <cell r="A12001" t="str">
            <v>ANALISIS DE PRECIOS</v>
          </cell>
        </row>
        <row r="12002">
          <cell r="A12002" t="str">
            <v>COMITENTE:</v>
          </cell>
          <cell r="B12002" t="str">
            <v>DIRECCIÓN DE INFRAESTRUCTURA ESCOLAR</v>
          </cell>
        </row>
        <row r="12003">
          <cell r="A12003" t="str">
            <v>CONTRATISTA:</v>
          </cell>
          <cell r="B12003">
            <v>0</v>
          </cell>
        </row>
        <row r="12004">
          <cell r="A12004" t="str">
            <v>OBRA:</v>
          </cell>
          <cell r="B12004" t="str">
            <v>ESCUELA 24 DE SEPTIEMBRE</v>
          </cell>
          <cell r="F12004" t="str">
            <v>PRECIOS A:</v>
          </cell>
          <cell r="G12004">
            <v>0</v>
          </cell>
        </row>
        <row r="12005">
          <cell r="A12005" t="str">
            <v>UBICACIÓN:</v>
          </cell>
          <cell r="B12005" t="str">
            <v>DEPARTAMENTO JACHAL</v>
          </cell>
        </row>
        <row r="12006">
          <cell r="A12006" t="str">
            <v>RUBRO:</v>
          </cell>
          <cell r="B12006" t="str">
            <v/>
          </cell>
          <cell r="C12006" t="str">
            <v/>
          </cell>
        </row>
        <row r="12007">
          <cell r="A12007" t="str">
            <v>ITEM:</v>
          </cell>
          <cell r="B12007" t="str">
            <v/>
          </cell>
          <cell r="C12007" t="str">
            <v/>
          </cell>
          <cell r="F12007" t="str">
            <v>UNIDAD:</v>
          </cell>
          <cell r="G12007" t="str">
            <v/>
          </cell>
        </row>
        <row r="12009">
          <cell r="A12009" t="str">
            <v>DATOS REDETERMINACION</v>
          </cell>
          <cell r="C12009" t="str">
            <v>DESIGNACION</v>
          </cell>
          <cell r="D12009" t="str">
            <v>U</v>
          </cell>
          <cell r="E12009" t="str">
            <v>Cantidad</v>
          </cell>
          <cell r="F12009" t="str">
            <v>$ Unitarios</v>
          </cell>
          <cell r="G12009" t="str">
            <v>$ Parcial</v>
          </cell>
        </row>
        <row r="12010">
          <cell r="A12010" t="str">
            <v>CÓDIGO</v>
          </cell>
          <cell r="B12010" t="str">
            <v>DESCRIPCIÓN</v>
          </cell>
        </row>
        <row r="12011">
          <cell r="C12011" t="str">
            <v>A - MATERIALES</v>
          </cell>
        </row>
        <row r="12012">
          <cell r="A12012" t="str">
            <v/>
          </cell>
          <cell r="B12012" t="str">
            <v/>
          </cell>
          <cell r="D12012" t="str">
            <v/>
          </cell>
          <cell r="F12012">
            <v>0</v>
          </cell>
          <cell r="G12012">
            <v>0</v>
          </cell>
        </row>
        <row r="12013">
          <cell r="A12013" t="str">
            <v/>
          </cell>
          <cell r="B12013" t="str">
            <v/>
          </cell>
          <cell r="D12013" t="str">
            <v/>
          </cell>
          <cell r="F12013">
            <v>0</v>
          </cell>
          <cell r="G12013">
            <v>0</v>
          </cell>
        </row>
        <row r="12014">
          <cell r="A12014" t="str">
            <v/>
          </cell>
          <cell r="B12014" t="str">
            <v/>
          </cell>
          <cell r="D12014" t="str">
            <v/>
          </cell>
          <cell r="F12014">
            <v>0</v>
          </cell>
          <cell r="G12014">
            <v>0</v>
          </cell>
        </row>
        <row r="12015">
          <cell r="A12015" t="str">
            <v/>
          </cell>
          <cell r="B12015" t="str">
            <v/>
          </cell>
          <cell r="D12015" t="str">
            <v/>
          </cell>
          <cell r="F12015">
            <v>0</v>
          </cell>
          <cell r="G12015">
            <v>0</v>
          </cell>
        </row>
        <row r="12016">
          <cell r="A12016" t="str">
            <v/>
          </cell>
          <cell r="B12016" t="str">
            <v/>
          </cell>
          <cell r="D12016" t="str">
            <v/>
          </cell>
          <cell r="F12016">
            <v>0</v>
          </cell>
          <cell r="G12016">
            <v>0</v>
          </cell>
        </row>
        <row r="12017">
          <cell r="A12017" t="str">
            <v/>
          </cell>
          <cell r="B12017" t="str">
            <v/>
          </cell>
          <cell r="D12017" t="str">
            <v/>
          </cell>
          <cell r="F12017">
            <v>0</v>
          </cell>
          <cell r="G12017">
            <v>0</v>
          </cell>
        </row>
        <row r="12018">
          <cell r="A12018" t="str">
            <v/>
          </cell>
          <cell r="B12018" t="str">
            <v/>
          </cell>
          <cell r="D12018" t="str">
            <v/>
          </cell>
          <cell r="F12018">
            <v>0</v>
          </cell>
          <cell r="G12018">
            <v>0</v>
          </cell>
        </row>
        <row r="12019">
          <cell r="A12019" t="str">
            <v/>
          </cell>
          <cell r="B12019" t="str">
            <v/>
          </cell>
          <cell r="D12019" t="str">
            <v/>
          </cell>
          <cell r="F12019">
            <v>0</v>
          </cell>
          <cell r="G12019">
            <v>0</v>
          </cell>
        </row>
        <row r="12020">
          <cell r="A12020" t="str">
            <v/>
          </cell>
          <cell r="B12020" t="str">
            <v/>
          </cell>
          <cell r="D12020" t="str">
            <v/>
          </cell>
          <cell r="F12020">
            <v>0</v>
          </cell>
          <cell r="G12020">
            <v>0</v>
          </cell>
        </row>
        <row r="12021">
          <cell r="A12021" t="str">
            <v/>
          </cell>
          <cell r="B12021" t="str">
            <v/>
          </cell>
          <cell r="D12021" t="str">
            <v/>
          </cell>
          <cell r="F12021">
            <v>0</v>
          </cell>
          <cell r="G12021">
            <v>0</v>
          </cell>
        </row>
        <row r="12022">
          <cell r="A12022" t="str">
            <v/>
          </cell>
          <cell r="B12022" t="str">
            <v/>
          </cell>
          <cell r="D12022" t="str">
            <v/>
          </cell>
          <cell r="F12022">
            <v>0</v>
          </cell>
          <cell r="G12022">
            <v>0</v>
          </cell>
        </row>
        <row r="12023">
          <cell r="A12023" t="str">
            <v/>
          </cell>
          <cell r="B12023" t="str">
            <v/>
          </cell>
          <cell r="D12023" t="str">
            <v/>
          </cell>
          <cell r="F12023">
            <v>0</v>
          </cell>
          <cell r="G12023">
            <v>0</v>
          </cell>
        </row>
        <row r="12024">
          <cell r="A12024" t="str">
            <v/>
          </cell>
          <cell r="B12024" t="str">
            <v/>
          </cell>
          <cell r="D12024" t="str">
            <v/>
          </cell>
          <cell r="F12024">
            <v>0</v>
          </cell>
          <cell r="G12024">
            <v>0</v>
          </cell>
        </row>
        <row r="12025">
          <cell r="A12025" t="str">
            <v/>
          </cell>
          <cell r="B12025" t="str">
            <v/>
          </cell>
          <cell r="D12025" t="str">
            <v/>
          </cell>
          <cell r="F12025">
            <v>0</v>
          </cell>
          <cell r="G12025">
            <v>0</v>
          </cell>
        </row>
        <row r="12026">
          <cell r="F12026" t="str">
            <v>Total A</v>
          </cell>
          <cell r="G12026">
            <v>0</v>
          </cell>
        </row>
        <row r="12027">
          <cell r="C12027" t="str">
            <v>B - MANO DE OBRA</v>
          </cell>
        </row>
        <row r="12028">
          <cell r="A12028" t="str">
            <v/>
          </cell>
          <cell r="B12028" t="str">
            <v/>
          </cell>
          <cell r="D12028" t="str">
            <v/>
          </cell>
          <cell r="F12028">
            <v>0</v>
          </cell>
          <cell r="G12028">
            <v>0</v>
          </cell>
        </row>
        <row r="12029">
          <cell r="A12029" t="str">
            <v/>
          </cell>
          <cell r="B12029" t="str">
            <v/>
          </cell>
          <cell r="D12029" t="str">
            <v/>
          </cell>
          <cell r="F12029">
            <v>0</v>
          </cell>
          <cell r="G12029">
            <v>0</v>
          </cell>
        </row>
        <row r="12030">
          <cell r="A12030" t="str">
            <v/>
          </cell>
          <cell r="B12030" t="str">
            <v/>
          </cell>
          <cell r="D12030" t="str">
            <v/>
          </cell>
          <cell r="F12030">
            <v>0</v>
          </cell>
          <cell r="G12030">
            <v>0</v>
          </cell>
        </row>
        <row r="12031">
          <cell r="A12031" t="str">
            <v/>
          </cell>
          <cell r="B12031" t="str">
            <v/>
          </cell>
          <cell r="D12031" t="str">
            <v/>
          </cell>
          <cell r="F12031">
            <v>0</v>
          </cell>
          <cell r="G12031">
            <v>0</v>
          </cell>
        </row>
        <row r="12032">
          <cell r="A12032" t="str">
            <v/>
          </cell>
          <cell r="B12032" t="str">
            <v/>
          </cell>
          <cell r="D12032" t="str">
            <v/>
          </cell>
          <cell r="F12032">
            <v>0</v>
          </cell>
          <cell r="G12032">
            <v>0</v>
          </cell>
        </row>
        <row r="12033">
          <cell r="A12033" t="str">
            <v/>
          </cell>
          <cell r="B12033" t="str">
            <v/>
          </cell>
          <cell r="D12033" t="str">
            <v/>
          </cell>
          <cell r="F12033">
            <v>0</v>
          </cell>
          <cell r="G12033">
            <v>0</v>
          </cell>
        </row>
        <row r="12034">
          <cell r="A12034" t="str">
            <v/>
          </cell>
          <cell r="B12034" t="str">
            <v/>
          </cell>
          <cell r="D12034" t="str">
            <v/>
          </cell>
          <cell r="F12034">
            <v>0</v>
          </cell>
          <cell r="G12034">
            <v>0</v>
          </cell>
        </row>
        <row r="12035">
          <cell r="A12035" t="str">
            <v/>
          </cell>
          <cell r="B12035" t="str">
            <v/>
          </cell>
          <cell r="D12035" t="str">
            <v/>
          </cell>
          <cell r="F12035">
            <v>0</v>
          </cell>
          <cell r="G12035">
            <v>0</v>
          </cell>
        </row>
        <row r="12036">
          <cell r="F12036" t="str">
            <v>Total B</v>
          </cell>
          <cell r="G12036">
            <v>0</v>
          </cell>
        </row>
        <row r="12037">
          <cell r="C12037" t="str">
            <v>C - EQUIPOS</v>
          </cell>
        </row>
        <row r="12038">
          <cell r="A12038" t="str">
            <v/>
          </cell>
          <cell r="B12038" t="str">
            <v/>
          </cell>
          <cell r="D12038" t="str">
            <v/>
          </cell>
          <cell r="F12038">
            <v>0</v>
          </cell>
          <cell r="G12038">
            <v>0</v>
          </cell>
        </row>
        <row r="12039">
          <cell r="A12039" t="str">
            <v/>
          </cell>
          <cell r="B12039" t="str">
            <v/>
          </cell>
          <cell r="D12039" t="str">
            <v/>
          </cell>
          <cell r="F12039">
            <v>0</v>
          </cell>
          <cell r="G12039">
            <v>0</v>
          </cell>
        </row>
        <row r="12040">
          <cell r="A12040" t="str">
            <v/>
          </cell>
          <cell r="B12040" t="str">
            <v/>
          </cell>
          <cell r="D12040" t="str">
            <v/>
          </cell>
          <cell r="F12040">
            <v>0</v>
          </cell>
          <cell r="G12040">
            <v>0</v>
          </cell>
        </row>
        <row r="12041">
          <cell r="A12041" t="str">
            <v/>
          </cell>
          <cell r="B12041" t="str">
            <v/>
          </cell>
          <cell r="D12041" t="str">
            <v/>
          </cell>
          <cell r="F12041">
            <v>0</v>
          </cell>
          <cell r="G12041">
            <v>0</v>
          </cell>
        </row>
        <row r="12042">
          <cell r="A12042" t="str">
            <v/>
          </cell>
          <cell r="B12042" t="str">
            <v/>
          </cell>
          <cell r="D12042" t="str">
            <v/>
          </cell>
          <cell r="F12042">
            <v>0</v>
          </cell>
          <cell r="G12042">
            <v>0</v>
          </cell>
        </row>
        <row r="12043">
          <cell r="A12043" t="str">
            <v/>
          </cell>
          <cell r="B12043" t="str">
            <v/>
          </cell>
          <cell r="D12043" t="str">
            <v/>
          </cell>
          <cell r="F12043">
            <v>0</v>
          </cell>
          <cell r="G12043">
            <v>0</v>
          </cell>
        </row>
        <row r="12044">
          <cell r="A12044" t="str">
            <v/>
          </cell>
          <cell r="B12044" t="str">
            <v/>
          </cell>
          <cell r="D12044" t="str">
            <v/>
          </cell>
          <cell r="F12044">
            <v>0</v>
          </cell>
          <cell r="G12044">
            <v>0</v>
          </cell>
        </row>
        <row r="12045">
          <cell r="A12045" t="str">
            <v/>
          </cell>
          <cell r="B12045" t="str">
            <v/>
          </cell>
          <cell r="D12045" t="str">
            <v/>
          </cell>
          <cell r="F12045">
            <v>0</v>
          </cell>
          <cell r="G12045">
            <v>0</v>
          </cell>
        </row>
        <row r="12046">
          <cell r="A12046" t="str">
            <v/>
          </cell>
          <cell r="B12046" t="str">
            <v/>
          </cell>
          <cell r="D12046" t="str">
            <v/>
          </cell>
          <cell r="F12046">
            <v>0</v>
          </cell>
          <cell r="G12046">
            <v>0</v>
          </cell>
        </row>
        <row r="12047">
          <cell r="F12047" t="str">
            <v>Total C</v>
          </cell>
          <cell r="G12047">
            <v>0</v>
          </cell>
        </row>
        <row r="12049">
          <cell r="A12049" t="str">
            <v/>
          </cell>
          <cell r="B12049" t="str">
            <v/>
          </cell>
          <cell r="D12049" t="str">
            <v>Costo  Neto</v>
          </cell>
          <cell r="F12049" t="str">
            <v>Total D=A+B+C</v>
          </cell>
          <cell r="G12049">
            <v>0</v>
          </cell>
        </row>
        <row r="12051">
          <cell r="A12051" t="str">
            <v>ANALISIS DE PRECIOS</v>
          </cell>
        </row>
        <row r="12052">
          <cell r="A12052" t="str">
            <v>COMITENTE:</v>
          </cell>
          <cell r="B12052" t="str">
            <v>DIRECCIÓN DE INFRAESTRUCTURA ESCOLAR</v>
          </cell>
        </row>
        <row r="12053">
          <cell r="A12053" t="str">
            <v>CONTRATISTA:</v>
          </cell>
          <cell r="B12053">
            <v>0</v>
          </cell>
        </row>
        <row r="12054">
          <cell r="A12054" t="str">
            <v>OBRA:</v>
          </cell>
          <cell r="B12054" t="str">
            <v>ESCUELA 24 DE SEPTIEMBRE</v>
          </cell>
          <cell r="F12054" t="str">
            <v>PRECIOS A:</v>
          </cell>
          <cell r="G12054">
            <v>0</v>
          </cell>
        </row>
        <row r="12055">
          <cell r="A12055" t="str">
            <v>UBICACIÓN:</v>
          </cell>
          <cell r="B12055" t="str">
            <v>DEPARTAMENTO JACHAL</v>
          </cell>
        </row>
        <row r="12056">
          <cell r="A12056" t="str">
            <v>RUBRO:</v>
          </cell>
          <cell r="B12056" t="str">
            <v/>
          </cell>
          <cell r="C12056" t="str">
            <v/>
          </cell>
        </row>
        <row r="12057">
          <cell r="A12057" t="str">
            <v>ITEM:</v>
          </cell>
          <cell r="B12057" t="str">
            <v/>
          </cell>
          <cell r="C12057" t="str">
            <v/>
          </cell>
          <cell r="F12057" t="str">
            <v>UNIDAD:</v>
          </cell>
          <cell r="G12057" t="str">
            <v/>
          </cell>
        </row>
        <row r="12059">
          <cell r="A12059" t="str">
            <v>DATOS REDETERMINACION</v>
          </cell>
          <cell r="C12059" t="str">
            <v>DESIGNACION</v>
          </cell>
          <cell r="D12059" t="str">
            <v>U</v>
          </cell>
          <cell r="E12059" t="str">
            <v>Cantidad</v>
          </cell>
          <cell r="F12059" t="str">
            <v>$ Unitarios</v>
          </cell>
          <cell r="G12059" t="str">
            <v>$ Parcial</v>
          </cell>
        </row>
        <row r="12060">
          <cell r="A12060" t="str">
            <v>CÓDIGO</v>
          </cell>
          <cell r="B12060" t="str">
            <v>DESCRIPCIÓN</v>
          </cell>
        </row>
        <row r="12061">
          <cell r="C12061" t="str">
            <v>A - MATERIALES</v>
          </cell>
        </row>
        <row r="12062">
          <cell r="A12062" t="str">
            <v/>
          </cell>
          <cell r="B12062" t="str">
            <v/>
          </cell>
          <cell r="D12062" t="str">
            <v/>
          </cell>
          <cell r="F12062">
            <v>0</v>
          </cell>
          <cell r="G12062">
            <v>0</v>
          </cell>
        </row>
        <row r="12063">
          <cell r="A12063" t="str">
            <v/>
          </cell>
          <cell r="B12063" t="str">
            <v/>
          </cell>
          <cell r="D12063" t="str">
            <v/>
          </cell>
          <cell r="F12063">
            <v>0</v>
          </cell>
          <cell r="G12063">
            <v>0</v>
          </cell>
        </row>
        <row r="12064">
          <cell r="A12064" t="str">
            <v/>
          </cell>
          <cell r="B12064" t="str">
            <v/>
          </cell>
          <cell r="D12064" t="str">
            <v/>
          </cell>
          <cell r="F12064">
            <v>0</v>
          </cell>
          <cell r="G12064">
            <v>0</v>
          </cell>
        </row>
        <row r="12065">
          <cell r="A12065" t="str">
            <v/>
          </cell>
          <cell r="B12065" t="str">
            <v/>
          </cell>
          <cell r="D12065" t="str">
            <v/>
          </cell>
          <cell r="F12065">
            <v>0</v>
          </cell>
          <cell r="G12065">
            <v>0</v>
          </cell>
        </row>
        <row r="12066">
          <cell r="A12066" t="str">
            <v/>
          </cell>
          <cell r="B12066" t="str">
            <v/>
          </cell>
          <cell r="D12066" t="str">
            <v/>
          </cell>
          <cell r="F12066">
            <v>0</v>
          </cell>
          <cell r="G12066">
            <v>0</v>
          </cell>
        </row>
        <row r="12067">
          <cell r="A12067" t="str">
            <v/>
          </cell>
          <cell r="B12067" t="str">
            <v/>
          </cell>
          <cell r="D12067" t="str">
            <v/>
          </cell>
          <cell r="F12067">
            <v>0</v>
          </cell>
          <cell r="G12067">
            <v>0</v>
          </cell>
        </row>
        <row r="12068">
          <cell r="A12068" t="str">
            <v/>
          </cell>
          <cell r="B12068" t="str">
            <v/>
          </cell>
          <cell r="D12068" t="str">
            <v/>
          </cell>
          <cell r="F12068">
            <v>0</v>
          </cell>
          <cell r="G12068">
            <v>0</v>
          </cell>
        </row>
        <row r="12069">
          <cell r="A12069" t="str">
            <v/>
          </cell>
          <cell r="B12069" t="str">
            <v/>
          </cell>
          <cell r="D12069" t="str">
            <v/>
          </cell>
          <cell r="F12069">
            <v>0</v>
          </cell>
          <cell r="G12069">
            <v>0</v>
          </cell>
        </row>
        <row r="12070">
          <cell r="A12070" t="str">
            <v/>
          </cell>
          <cell r="B12070" t="str">
            <v/>
          </cell>
          <cell r="D12070" t="str">
            <v/>
          </cell>
          <cell r="F12070">
            <v>0</v>
          </cell>
          <cell r="G12070">
            <v>0</v>
          </cell>
        </row>
        <row r="12071">
          <cell r="A12071" t="str">
            <v/>
          </cell>
          <cell r="B12071" t="str">
            <v/>
          </cell>
          <cell r="D12071" t="str">
            <v/>
          </cell>
          <cell r="F12071">
            <v>0</v>
          </cell>
          <cell r="G12071">
            <v>0</v>
          </cell>
        </row>
        <row r="12072">
          <cell r="A12072" t="str">
            <v/>
          </cell>
          <cell r="B12072" t="str">
            <v/>
          </cell>
          <cell r="D12072" t="str">
            <v/>
          </cell>
          <cell r="F12072">
            <v>0</v>
          </cell>
          <cell r="G12072">
            <v>0</v>
          </cell>
        </row>
        <row r="12073">
          <cell r="A12073" t="str">
            <v/>
          </cell>
          <cell r="B12073" t="str">
            <v/>
          </cell>
          <cell r="D12073" t="str">
            <v/>
          </cell>
          <cell r="F12073">
            <v>0</v>
          </cell>
          <cell r="G12073">
            <v>0</v>
          </cell>
        </row>
        <row r="12074">
          <cell r="A12074" t="str">
            <v/>
          </cell>
          <cell r="B12074" t="str">
            <v/>
          </cell>
          <cell r="D12074" t="str">
            <v/>
          </cell>
          <cell r="F12074">
            <v>0</v>
          </cell>
          <cell r="G12074">
            <v>0</v>
          </cell>
        </row>
        <row r="12075">
          <cell r="A12075" t="str">
            <v/>
          </cell>
          <cell r="B12075" t="str">
            <v/>
          </cell>
          <cell r="D12075" t="str">
            <v/>
          </cell>
          <cell r="F12075">
            <v>0</v>
          </cell>
          <cell r="G12075">
            <v>0</v>
          </cell>
        </row>
        <row r="12076">
          <cell r="F12076" t="str">
            <v>Total A</v>
          </cell>
          <cell r="G12076">
            <v>0</v>
          </cell>
        </row>
        <row r="12077">
          <cell r="C12077" t="str">
            <v>B - MANO DE OBRA</v>
          </cell>
        </row>
        <row r="12078">
          <cell r="A12078" t="str">
            <v/>
          </cell>
          <cell r="B12078" t="str">
            <v/>
          </cell>
          <cell r="D12078" t="str">
            <v/>
          </cell>
          <cell r="F12078">
            <v>0</v>
          </cell>
          <cell r="G12078">
            <v>0</v>
          </cell>
        </row>
        <row r="12079">
          <cell r="A12079" t="str">
            <v/>
          </cell>
          <cell r="B12079" t="str">
            <v/>
          </cell>
          <cell r="D12079" t="str">
            <v/>
          </cell>
          <cell r="F12079">
            <v>0</v>
          </cell>
          <cell r="G12079">
            <v>0</v>
          </cell>
        </row>
        <row r="12080">
          <cell r="A12080" t="str">
            <v/>
          </cell>
          <cell r="B12080" t="str">
            <v/>
          </cell>
          <cell r="D12080" t="str">
            <v/>
          </cell>
          <cell r="F12080">
            <v>0</v>
          </cell>
          <cell r="G12080">
            <v>0</v>
          </cell>
        </row>
        <row r="12081">
          <cell r="A12081" t="str">
            <v/>
          </cell>
          <cell r="B12081" t="str">
            <v/>
          </cell>
          <cell r="D12081" t="str">
            <v/>
          </cell>
          <cell r="F12081">
            <v>0</v>
          </cell>
          <cell r="G12081">
            <v>0</v>
          </cell>
        </row>
        <row r="12082">
          <cell r="A12082" t="str">
            <v/>
          </cell>
          <cell r="B12082" t="str">
            <v/>
          </cell>
          <cell r="D12082" t="str">
            <v/>
          </cell>
          <cell r="F12082">
            <v>0</v>
          </cell>
          <cell r="G12082">
            <v>0</v>
          </cell>
        </row>
        <row r="12083">
          <cell r="A12083" t="str">
            <v/>
          </cell>
          <cell r="B12083" t="str">
            <v/>
          </cell>
          <cell r="D12083" t="str">
            <v/>
          </cell>
          <cell r="F12083">
            <v>0</v>
          </cell>
          <cell r="G12083">
            <v>0</v>
          </cell>
        </row>
        <row r="12084">
          <cell r="A12084" t="str">
            <v/>
          </cell>
          <cell r="B12084" t="str">
            <v/>
          </cell>
          <cell r="D12084" t="str">
            <v/>
          </cell>
          <cell r="F12084">
            <v>0</v>
          </cell>
          <cell r="G12084">
            <v>0</v>
          </cell>
        </row>
        <row r="12085">
          <cell r="A12085" t="str">
            <v/>
          </cell>
          <cell r="B12085" t="str">
            <v/>
          </cell>
          <cell r="D12085" t="str">
            <v/>
          </cell>
          <cell r="F12085">
            <v>0</v>
          </cell>
          <cell r="G12085">
            <v>0</v>
          </cell>
        </row>
        <row r="12086">
          <cell r="F12086" t="str">
            <v>Total B</v>
          </cell>
          <cell r="G12086">
            <v>0</v>
          </cell>
        </row>
        <row r="12087">
          <cell r="C12087" t="str">
            <v>C - EQUIPOS</v>
          </cell>
        </row>
        <row r="12088">
          <cell r="A12088" t="str">
            <v/>
          </cell>
          <cell r="B12088" t="str">
            <v/>
          </cell>
          <cell r="D12088" t="str">
            <v/>
          </cell>
          <cell r="F12088">
            <v>0</v>
          </cell>
          <cell r="G12088">
            <v>0</v>
          </cell>
        </row>
        <row r="12089">
          <cell r="A12089" t="str">
            <v/>
          </cell>
          <cell r="B12089" t="str">
            <v/>
          </cell>
          <cell r="D12089" t="str">
            <v/>
          </cell>
          <cell r="F12089">
            <v>0</v>
          </cell>
          <cell r="G12089">
            <v>0</v>
          </cell>
        </row>
        <row r="12090">
          <cell r="A12090" t="str">
            <v/>
          </cell>
          <cell r="B12090" t="str">
            <v/>
          </cell>
          <cell r="D12090" t="str">
            <v/>
          </cell>
          <cell r="F12090">
            <v>0</v>
          </cell>
          <cell r="G12090">
            <v>0</v>
          </cell>
        </row>
        <row r="12091">
          <cell r="A12091" t="str">
            <v/>
          </cell>
          <cell r="B12091" t="str">
            <v/>
          </cell>
          <cell r="D12091" t="str">
            <v/>
          </cell>
          <cell r="F12091">
            <v>0</v>
          </cell>
          <cell r="G12091">
            <v>0</v>
          </cell>
        </row>
        <row r="12092">
          <cell r="A12092" t="str">
            <v/>
          </cell>
          <cell r="B12092" t="str">
            <v/>
          </cell>
          <cell r="D12092" t="str">
            <v/>
          </cell>
          <cell r="F12092">
            <v>0</v>
          </cell>
          <cell r="G12092">
            <v>0</v>
          </cell>
        </row>
        <row r="12093">
          <cell r="A12093" t="str">
            <v/>
          </cell>
          <cell r="B12093" t="str">
            <v/>
          </cell>
          <cell r="D12093" t="str">
            <v/>
          </cell>
          <cell r="F12093">
            <v>0</v>
          </cell>
          <cell r="G12093">
            <v>0</v>
          </cell>
        </row>
        <row r="12094">
          <cell r="A12094" t="str">
            <v/>
          </cell>
          <cell r="B12094" t="str">
            <v/>
          </cell>
          <cell r="D12094" t="str">
            <v/>
          </cell>
          <cell r="F12094">
            <v>0</v>
          </cell>
          <cell r="G12094">
            <v>0</v>
          </cell>
        </row>
        <row r="12095">
          <cell r="A12095" t="str">
            <v/>
          </cell>
          <cell r="B12095" t="str">
            <v/>
          </cell>
          <cell r="D12095" t="str">
            <v/>
          </cell>
          <cell r="F12095">
            <v>0</v>
          </cell>
          <cell r="G12095">
            <v>0</v>
          </cell>
        </row>
        <row r="12096">
          <cell r="A12096" t="str">
            <v/>
          </cell>
          <cell r="B12096" t="str">
            <v/>
          </cell>
          <cell r="D12096" t="str">
            <v/>
          </cell>
          <cell r="F12096">
            <v>0</v>
          </cell>
          <cell r="G12096">
            <v>0</v>
          </cell>
        </row>
        <row r="12097">
          <cell r="F12097" t="str">
            <v>Total C</v>
          </cell>
          <cell r="G12097">
            <v>0</v>
          </cell>
        </row>
        <row r="12099">
          <cell r="A12099" t="str">
            <v/>
          </cell>
          <cell r="B12099" t="str">
            <v/>
          </cell>
          <cell r="D12099" t="str">
            <v>Costo  Neto</v>
          </cell>
          <cell r="F12099" t="str">
            <v>Total D=A+B+C</v>
          </cell>
          <cell r="G12099">
            <v>0</v>
          </cell>
        </row>
        <row r="12101">
          <cell r="A12101" t="str">
            <v>ANALISIS DE PRECIOS</v>
          </cell>
        </row>
        <row r="12102">
          <cell r="A12102" t="str">
            <v>COMITENTE:</v>
          </cell>
          <cell r="B12102" t="str">
            <v>DIRECCIÓN DE INFRAESTRUCTURA ESCOLAR</v>
          </cell>
        </row>
        <row r="12103">
          <cell r="A12103" t="str">
            <v>CONTRATISTA:</v>
          </cell>
          <cell r="B12103">
            <v>0</v>
          </cell>
        </row>
        <row r="12104">
          <cell r="A12104" t="str">
            <v>OBRA:</v>
          </cell>
          <cell r="B12104" t="str">
            <v>ESCUELA 24 DE SEPTIEMBRE</v>
          </cell>
          <cell r="F12104" t="str">
            <v>PRECIOS A:</v>
          </cell>
          <cell r="G12104">
            <v>0</v>
          </cell>
        </row>
        <row r="12105">
          <cell r="A12105" t="str">
            <v>UBICACIÓN:</v>
          </cell>
          <cell r="B12105" t="str">
            <v>DEPARTAMENTO JACHAL</v>
          </cell>
        </row>
        <row r="12106">
          <cell r="A12106" t="str">
            <v>RUBRO:</v>
          </cell>
          <cell r="B12106" t="str">
            <v/>
          </cell>
          <cell r="C12106" t="str">
            <v/>
          </cell>
        </row>
        <row r="12107">
          <cell r="A12107" t="str">
            <v>ITEM:</v>
          </cell>
          <cell r="B12107" t="str">
            <v/>
          </cell>
          <cell r="C12107" t="str">
            <v/>
          </cell>
          <cell r="F12107" t="str">
            <v>UNIDAD:</v>
          </cell>
          <cell r="G12107" t="str">
            <v/>
          </cell>
        </row>
        <row r="12109">
          <cell r="A12109" t="str">
            <v>DATOS REDETERMINACION</v>
          </cell>
          <cell r="C12109" t="str">
            <v>DESIGNACION</v>
          </cell>
          <cell r="D12109" t="str">
            <v>U</v>
          </cell>
          <cell r="E12109" t="str">
            <v>Cantidad</v>
          </cell>
          <cell r="F12109" t="str">
            <v>$ Unitarios</v>
          </cell>
          <cell r="G12109" t="str">
            <v>$ Parcial</v>
          </cell>
        </row>
        <row r="12110">
          <cell r="A12110" t="str">
            <v>CÓDIGO</v>
          </cell>
          <cell r="B12110" t="str">
            <v>DESCRIPCIÓN</v>
          </cell>
        </row>
        <row r="12111">
          <cell r="C12111" t="str">
            <v>A - MATERIALES</v>
          </cell>
        </row>
        <row r="12112">
          <cell r="A12112" t="str">
            <v/>
          </cell>
          <cell r="B12112" t="str">
            <v/>
          </cell>
          <cell r="D12112" t="str">
            <v/>
          </cell>
          <cell r="F12112">
            <v>0</v>
          </cell>
          <cell r="G12112">
            <v>0</v>
          </cell>
        </row>
        <row r="12113">
          <cell r="A12113" t="str">
            <v/>
          </cell>
          <cell r="B12113" t="str">
            <v/>
          </cell>
          <cell r="D12113" t="str">
            <v/>
          </cell>
          <cell r="F12113">
            <v>0</v>
          </cell>
          <cell r="G12113">
            <v>0</v>
          </cell>
        </row>
        <row r="12114">
          <cell r="A12114" t="str">
            <v/>
          </cell>
          <cell r="B12114" t="str">
            <v/>
          </cell>
          <cell r="D12114" t="str">
            <v/>
          </cell>
          <cell r="F12114">
            <v>0</v>
          </cell>
          <cell r="G12114">
            <v>0</v>
          </cell>
        </row>
        <row r="12115">
          <cell r="A12115" t="str">
            <v/>
          </cell>
          <cell r="B12115" t="str">
            <v/>
          </cell>
          <cell r="D12115" t="str">
            <v/>
          </cell>
          <cell r="F12115">
            <v>0</v>
          </cell>
          <cell r="G12115">
            <v>0</v>
          </cell>
        </row>
        <row r="12116">
          <cell r="A12116" t="str">
            <v/>
          </cell>
          <cell r="B12116" t="str">
            <v/>
          </cell>
          <cell r="D12116" t="str">
            <v/>
          </cell>
          <cell r="F12116">
            <v>0</v>
          </cell>
          <cell r="G12116">
            <v>0</v>
          </cell>
        </row>
        <row r="12117">
          <cell r="A12117" t="str">
            <v/>
          </cell>
          <cell r="B12117" t="str">
            <v/>
          </cell>
          <cell r="D12117" t="str">
            <v/>
          </cell>
          <cell r="F12117">
            <v>0</v>
          </cell>
          <cell r="G12117">
            <v>0</v>
          </cell>
        </row>
        <row r="12118">
          <cell r="A12118" t="str">
            <v/>
          </cell>
          <cell r="B12118" t="str">
            <v/>
          </cell>
          <cell r="D12118" t="str">
            <v/>
          </cell>
          <cell r="F12118">
            <v>0</v>
          </cell>
          <cell r="G12118">
            <v>0</v>
          </cell>
        </row>
        <row r="12119">
          <cell r="A12119" t="str">
            <v/>
          </cell>
          <cell r="B12119" t="str">
            <v/>
          </cell>
          <cell r="D12119" t="str">
            <v/>
          </cell>
          <cell r="F12119">
            <v>0</v>
          </cell>
          <cell r="G12119">
            <v>0</v>
          </cell>
        </row>
        <row r="12120">
          <cell r="A12120" t="str">
            <v/>
          </cell>
          <cell r="B12120" t="str">
            <v/>
          </cell>
          <cell r="D12120" t="str">
            <v/>
          </cell>
          <cell r="F12120">
            <v>0</v>
          </cell>
          <cell r="G12120">
            <v>0</v>
          </cell>
        </row>
        <row r="12121">
          <cell r="A12121" t="str">
            <v/>
          </cell>
          <cell r="B12121" t="str">
            <v/>
          </cell>
          <cell r="D12121" t="str">
            <v/>
          </cell>
          <cell r="F12121">
            <v>0</v>
          </cell>
          <cell r="G12121">
            <v>0</v>
          </cell>
        </row>
        <row r="12122">
          <cell r="A12122" t="str">
            <v/>
          </cell>
          <cell r="B12122" t="str">
            <v/>
          </cell>
          <cell r="D12122" t="str">
            <v/>
          </cell>
          <cell r="F12122">
            <v>0</v>
          </cell>
          <cell r="G12122">
            <v>0</v>
          </cell>
        </row>
        <row r="12123">
          <cell r="A12123" t="str">
            <v/>
          </cell>
          <cell r="B12123" t="str">
            <v/>
          </cell>
          <cell r="D12123" t="str">
            <v/>
          </cell>
          <cell r="F12123">
            <v>0</v>
          </cell>
          <cell r="G12123">
            <v>0</v>
          </cell>
        </row>
        <row r="12124">
          <cell r="A12124" t="str">
            <v/>
          </cell>
          <cell r="B12124" t="str">
            <v/>
          </cell>
          <cell r="D12124" t="str">
            <v/>
          </cell>
          <cell r="F12124">
            <v>0</v>
          </cell>
          <cell r="G12124">
            <v>0</v>
          </cell>
        </row>
        <row r="12125">
          <cell r="A12125" t="str">
            <v/>
          </cell>
          <cell r="B12125" t="str">
            <v/>
          </cell>
          <cell r="D12125" t="str">
            <v/>
          </cell>
          <cell r="F12125">
            <v>0</v>
          </cell>
          <cell r="G12125">
            <v>0</v>
          </cell>
        </row>
        <row r="12126">
          <cell r="F12126" t="str">
            <v>Total A</v>
          </cell>
          <cell r="G12126">
            <v>0</v>
          </cell>
        </row>
        <row r="12127">
          <cell r="C12127" t="str">
            <v>B - MANO DE OBRA</v>
          </cell>
        </row>
        <row r="12128">
          <cell r="A12128" t="str">
            <v/>
          </cell>
          <cell r="B12128" t="str">
            <v/>
          </cell>
          <cell r="D12128" t="str">
            <v/>
          </cell>
          <cell r="F12128">
            <v>0</v>
          </cell>
          <cell r="G12128">
            <v>0</v>
          </cell>
        </row>
        <row r="12129">
          <cell r="A12129" t="str">
            <v/>
          </cell>
          <cell r="B12129" t="str">
            <v/>
          </cell>
          <cell r="D12129" t="str">
            <v/>
          </cell>
          <cell r="F12129">
            <v>0</v>
          </cell>
          <cell r="G12129">
            <v>0</v>
          </cell>
        </row>
        <row r="12130">
          <cell r="A12130" t="str">
            <v/>
          </cell>
          <cell r="B12130" t="str">
            <v/>
          </cell>
          <cell r="D12130" t="str">
            <v/>
          </cell>
          <cell r="F12130">
            <v>0</v>
          </cell>
          <cell r="G12130">
            <v>0</v>
          </cell>
        </row>
        <row r="12131">
          <cell r="A12131" t="str">
            <v/>
          </cell>
          <cell r="B12131" t="str">
            <v/>
          </cell>
          <cell r="D12131" t="str">
            <v/>
          </cell>
          <cell r="F12131">
            <v>0</v>
          </cell>
          <cell r="G12131">
            <v>0</v>
          </cell>
        </row>
        <row r="12132">
          <cell r="A12132" t="str">
            <v/>
          </cell>
          <cell r="B12132" t="str">
            <v/>
          </cell>
          <cell r="D12132" t="str">
            <v/>
          </cell>
          <cell r="F12132">
            <v>0</v>
          </cell>
          <cell r="G12132">
            <v>0</v>
          </cell>
        </row>
        <row r="12133">
          <cell r="A12133" t="str">
            <v/>
          </cell>
          <cell r="B12133" t="str">
            <v/>
          </cell>
          <cell r="D12133" t="str">
            <v/>
          </cell>
          <cell r="F12133">
            <v>0</v>
          </cell>
          <cell r="G12133">
            <v>0</v>
          </cell>
        </row>
        <row r="12134">
          <cell r="A12134" t="str">
            <v/>
          </cell>
          <cell r="B12134" t="str">
            <v/>
          </cell>
          <cell r="D12134" t="str">
            <v/>
          </cell>
          <cell r="F12134">
            <v>0</v>
          </cell>
          <cell r="G12134">
            <v>0</v>
          </cell>
        </row>
        <row r="12135">
          <cell r="A12135" t="str">
            <v/>
          </cell>
          <cell r="B12135" t="str">
            <v/>
          </cell>
          <cell r="D12135" t="str">
            <v/>
          </cell>
          <cell r="F12135">
            <v>0</v>
          </cell>
          <cell r="G12135">
            <v>0</v>
          </cell>
        </row>
        <row r="12136">
          <cell r="F12136" t="str">
            <v>Total B</v>
          </cell>
          <cell r="G12136">
            <v>0</v>
          </cell>
        </row>
        <row r="12137">
          <cell r="C12137" t="str">
            <v>C - EQUIPOS</v>
          </cell>
        </row>
        <row r="12138">
          <cell r="A12138" t="str">
            <v/>
          </cell>
          <cell r="B12138" t="str">
            <v/>
          </cell>
          <cell r="D12138" t="str">
            <v/>
          </cell>
          <cell r="F12138">
            <v>0</v>
          </cell>
          <cell r="G12138">
            <v>0</v>
          </cell>
        </row>
        <row r="12139">
          <cell r="A12139" t="str">
            <v/>
          </cell>
          <cell r="B12139" t="str">
            <v/>
          </cell>
          <cell r="D12139" t="str">
            <v/>
          </cell>
          <cell r="F12139">
            <v>0</v>
          </cell>
          <cell r="G12139">
            <v>0</v>
          </cell>
        </row>
        <row r="12140">
          <cell r="A12140" t="str">
            <v/>
          </cell>
          <cell r="B12140" t="str">
            <v/>
          </cell>
          <cell r="D12140" t="str">
            <v/>
          </cell>
          <cell r="F12140">
            <v>0</v>
          </cell>
          <cell r="G12140">
            <v>0</v>
          </cell>
        </row>
        <row r="12141">
          <cell r="A12141" t="str">
            <v/>
          </cell>
          <cell r="B12141" t="str">
            <v/>
          </cell>
          <cell r="D12141" t="str">
            <v/>
          </cell>
          <cell r="F12141">
            <v>0</v>
          </cell>
          <cell r="G12141">
            <v>0</v>
          </cell>
        </row>
        <row r="12142">
          <cell r="A12142" t="str">
            <v/>
          </cell>
          <cell r="B12142" t="str">
            <v/>
          </cell>
          <cell r="D12142" t="str">
            <v/>
          </cell>
          <cell r="F12142">
            <v>0</v>
          </cell>
          <cell r="G12142">
            <v>0</v>
          </cell>
        </row>
        <row r="12143">
          <cell r="A12143" t="str">
            <v/>
          </cell>
          <cell r="B12143" t="str">
            <v/>
          </cell>
          <cell r="D12143" t="str">
            <v/>
          </cell>
          <cell r="F12143">
            <v>0</v>
          </cell>
          <cell r="G12143">
            <v>0</v>
          </cell>
        </row>
        <row r="12144">
          <cell r="A12144" t="str">
            <v/>
          </cell>
          <cell r="B12144" t="str">
            <v/>
          </cell>
          <cell r="D12144" t="str">
            <v/>
          </cell>
          <cell r="F12144">
            <v>0</v>
          </cell>
          <cell r="G12144">
            <v>0</v>
          </cell>
        </row>
        <row r="12145">
          <cell r="A12145" t="str">
            <v/>
          </cell>
          <cell r="B12145" t="str">
            <v/>
          </cell>
          <cell r="D12145" t="str">
            <v/>
          </cell>
          <cell r="F12145">
            <v>0</v>
          </cell>
          <cell r="G12145">
            <v>0</v>
          </cell>
        </row>
        <row r="12146">
          <cell r="A12146" t="str">
            <v/>
          </cell>
          <cell r="B12146" t="str">
            <v/>
          </cell>
          <cell r="D12146" t="str">
            <v/>
          </cell>
          <cell r="F12146">
            <v>0</v>
          </cell>
          <cell r="G12146">
            <v>0</v>
          </cell>
        </row>
        <row r="12147">
          <cell r="F12147" t="str">
            <v>Total C</v>
          </cell>
          <cell r="G12147">
            <v>0</v>
          </cell>
        </row>
        <row r="12149">
          <cell r="A12149" t="str">
            <v/>
          </cell>
          <cell r="B12149" t="str">
            <v/>
          </cell>
          <cell r="D12149" t="str">
            <v>Costo  Neto</v>
          </cell>
          <cell r="F12149" t="str">
            <v>Total D=A+B+C</v>
          </cell>
          <cell r="G12149">
            <v>0</v>
          </cell>
        </row>
        <row r="12151">
          <cell r="A12151" t="str">
            <v>ANALISIS DE PRECIOS</v>
          </cell>
        </row>
        <row r="12152">
          <cell r="A12152" t="str">
            <v>COMITENTE:</v>
          </cell>
          <cell r="B12152" t="str">
            <v>DIRECCIÓN DE INFRAESTRUCTURA ESCOLAR</v>
          </cell>
        </row>
        <row r="12153">
          <cell r="A12153" t="str">
            <v>CONTRATISTA:</v>
          </cell>
          <cell r="B12153">
            <v>0</v>
          </cell>
        </row>
        <row r="12154">
          <cell r="A12154" t="str">
            <v>OBRA:</v>
          </cell>
          <cell r="B12154" t="str">
            <v>ESCUELA 24 DE SEPTIEMBRE</v>
          </cell>
          <cell r="F12154" t="str">
            <v>PRECIOS A:</v>
          </cell>
          <cell r="G12154">
            <v>0</v>
          </cell>
        </row>
        <row r="12155">
          <cell r="A12155" t="str">
            <v>UBICACIÓN:</v>
          </cell>
          <cell r="B12155" t="str">
            <v>DEPARTAMENTO JACHAL</v>
          </cell>
        </row>
        <row r="12156">
          <cell r="A12156" t="str">
            <v>RUBRO:</v>
          </cell>
          <cell r="B12156" t="str">
            <v/>
          </cell>
          <cell r="C12156" t="str">
            <v/>
          </cell>
        </row>
        <row r="12157">
          <cell r="A12157" t="str">
            <v>ITEM:</v>
          </cell>
          <cell r="B12157" t="str">
            <v/>
          </cell>
          <cell r="C12157" t="str">
            <v/>
          </cell>
          <cell r="F12157" t="str">
            <v>UNIDAD:</v>
          </cell>
          <cell r="G12157" t="str">
            <v/>
          </cell>
        </row>
        <row r="12159">
          <cell r="A12159" t="str">
            <v>DATOS REDETERMINACION</v>
          </cell>
          <cell r="C12159" t="str">
            <v>DESIGNACION</v>
          </cell>
          <cell r="D12159" t="str">
            <v>U</v>
          </cell>
          <cell r="E12159" t="str">
            <v>Cantidad</v>
          </cell>
          <cell r="F12159" t="str">
            <v>$ Unitarios</v>
          </cell>
          <cell r="G12159" t="str">
            <v>$ Parcial</v>
          </cell>
        </row>
        <row r="12160">
          <cell r="A12160" t="str">
            <v>CÓDIGO</v>
          </cell>
          <cell r="B12160" t="str">
            <v>DESCRIPCIÓN</v>
          </cell>
        </row>
        <row r="12161">
          <cell r="C12161" t="str">
            <v>A - MATERIALES</v>
          </cell>
        </row>
        <row r="12162">
          <cell r="A12162" t="str">
            <v/>
          </cell>
          <cell r="B12162" t="str">
            <v/>
          </cell>
          <cell r="D12162" t="str">
            <v/>
          </cell>
          <cell r="F12162">
            <v>0</v>
          </cell>
          <cell r="G12162">
            <v>0</v>
          </cell>
        </row>
        <row r="12163">
          <cell r="A12163" t="str">
            <v/>
          </cell>
          <cell r="B12163" t="str">
            <v/>
          </cell>
          <cell r="D12163" t="str">
            <v/>
          </cell>
          <cell r="F12163">
            <v>0</v>
          </cell>
          <cell r="G12163">
            <v>0</v>
          </cell>
        </row>
        <row r="12164">
          <cell r="A12164" t="str">
            <v/>
          </cell>
          <cell r="B12164" t="str">
            <v/>
          </cell>
          <cell r="D12164" t="str">
            <v/>
          </cell>
          <cell r="F12164">
            <v>0</v>
          </cell>
          <cell r="G12164">
            <v>0</v>
          </cell>
        </row>
        <row r="12165">
          <cell r="A12165" t="str">
            <v/>
          </cell>
          <cell r="B12165" t="str">
            <v/>
          </cell>
          <cell r="D12165" t="str">
            <v/>
          </cell>
          <cell r="F12165">
            <v>0</v>
          </cell>
          <cell r="G12165">
            <v>0</v>
          </cell>
        </row>
        <row r="12166">
          <cell r="A12166" t="str">
            <v/>
          </cell>
          <cell r="B12166" t="str">
            <v/>
          </cell>
          <cell r="D12166" t="str">
            <v/>
          </cell>
          <cell r="F12166">
            <v>0</v>
          </cell>
          <cell r="G12166">
            <v>0</v>
          </cell>
        </row>
        <row r="12167">
          <cell r="A12167" t="str">
            <v/>
          </cell>
          <cell r="B12167" t="str">
            <v/>
          </cell>
          <cell r="D12167" t="str">
            <v/>
          </cell>
          <cell r="F12167">
            <v>0</v>
          </cell>
          <cell r="G12167">
            <v>0</v>
          </cell>
        </row>
        <row r="12168">
          <cell r="A12168" t="str">
            <v/>
          </cell>
          <cell r="B12168" t="str">
            <v/>
          </cell>
          <cell r="D12168" t="str">
            <v/>
          </cell>
          <cell r="F12168">
            <v>0</v>
          </cell>
          <cell r="G12168">
            <v>0</v>
          </cell>
        </row>
        <row r="12169">
          <cell r="A12169" t="str">
            <v/>
          </cell>
          <cell r="B12169" t="str">
            <v/>
          </cell>
          <cell r="D12169" t="str">
            <v/>
          </cell>
          <cell r="F12169">
            <v>0</v>
          </cell>
          <cell r="G12169">
            <v>0</v>
          </cell>
        </row>
        <row r="12170">
          <cell r="A12170" t="str">
            <v/>
          </cell>
          <cell r="B12170" t="str">
            <v/>
          </cell>
          <cell r="D12170" t="str">
            <v/>
          </cell>
          <cell r="F12170">
            <v>0</v>
          </cell>
          <cell r="G12170">
            <v>0</v>
          </cell>
        </row>
        <row r="12171">
          <cell r="A12171" t="str">
            <v/>
          </cell>
          <cell r="B12171" t="str">
            <v/>
          </cell>
          <cell r="D12171" t="str">
            <v/>
          </cell>
          <cell r="F12171">
            <v>0</v>
          </cell>
          <cell r="G12171">
            <v>0</v>
          </cell>
        </row>
        <row r="12172">
          <cell r="A12172" t="str">
            <v/>
          </cell>
          <cell r="B12172" t="str">
            <v/>
          </cell>
          <cell r="D12172" t="str">
            <v/>
          </cell>
          <cell r="F12172">
            <v>0</v>
          </cell>
          <cell r="G12172">
            <v>0</v>
          </cell>
        </row>
        <row r="12173">
          <cell r="A12173" t="str">
            <v/>
          </cell>
          <cell r="B12173" t="str">
            <v/>
          </cell>
          <cell r="D12173" t="str">
            <v/>
          </cell>
          <cell r="F12173">
            <v>0</v>
          </cell>
          <cell r="G12173">
            <v>0</v>
          </cell>
        </row>
        <row r="12174">
          <cell r="A12174" t="str">
            <v/>
          </cell>
          <cell r="B12174" t="str">
            <v/>
          </cell>
          <cell r="D12174" t="str">
            <v/>
          </cell>
          <cell r="F12174">
            <v>0</v>
          </cell>
          <cell r="G12174">
            <v>0</v>
          </cell>
        </row>
        <row r="12175">
          <cell r="A12175" t="str">
            <v/>
          </cell>
          <cell r="B12175" t="str">
            <v/>
          </cell>
          <cell r="D12175" t="str">
            <v/>
          </cell>
          <cell r="F12175">
            <v>0</v>
          </cell>
          <cell r="G12175">
            <v>0</v>
          </cell>
        </row>
        <row r="12176">
          <cell r="F12176" t="str">
            <v>Total A</v>
          </cell>
          <cell r="G12176">
            <v>0</v>
          </cell>
        </row>
        <row r="12177">
          <cell r="C12177" t="str">
            <v>B - MANO DE OBRA</v>
          </cell>
        </row>
        <row r="12178">
          <cell r="A12178" t="str">
            <v/>
          </cell>
          <cell r="B12178" t="str">
            <v/>
          </cell>
          <cell r="D12178" t="str">
            <v/>
          </cell>
          <cell r="F12178">
            <v>0</v>
          </cell>
          <cell r="G12178">
            <v>0</v>
          </cell>
        </row>
        <row r="12179">
          <cell r="A12179" t="str">
            <v/>
          </cell>
          <cell r="B12179" t="str">
            <v/>
          </cell>
          <cell r="D12179" t="str">
            <v/>
          </cell>
          <cell r="F12179">
            <v>0</v>
          </cell>
          <cell r="G12179">
            <v>0</v>
          </cell>
        </row>
        <row r="12180">
          <cell r="A12180" t="str">
            <v/>
          </cell>
          <cell r="B12180" t="str">
            <v/>
          </cell>
          <cell r="D12180" t="str">
            <v/>
          </cell>
          <cell r="F12180">
            <v>0</v>
          </cell>
          <cell r="G12180">
            <v>0</v>
          </cell>
        </row>
        <row r="12181">
          <cell r="A12181" t="str">
            <v/>
          </cell>
          <cell r="B12181" t="str">
            <v/>
          </cell>
          <cell r="D12181" t="str">
            <v/>
          </cell>
          <cell r="F12181">
            <v>0</v>
          </cell>
          <cell r="G12181">
            <v>0</v>
          </cell>
        </row>
        <row r="12182">
          <cell r="A12182" t="str">
            <v/>
          </cell>
          <cell r="B12182" t="str">
            <v/>
          </cell>
          <cell r="D12182" t="str">
            <v/>
          </cell>
          <cell r="F12182">
            <v>0</v>
          </cell>
          <cell r="G12182">
            <v>0</v>
          </cell>
        </row>
        <row r="12183">
          <cell r="A12183" t="str">
            <v/>
          </cell>
          <cell r="B12183" t="str">
            <v/>
          </cell>
          <cell r="D12183" t="str">
            <v/>
          </cell>
          <cell r="F12183">
            <v>0</v>
          </cell>
          <cell r="G12183">
            <v>0</v>
          </cell>
        </row>
        <row r="12184">
          <cell r="A12184" t="str">
            <v/>
          </cell>
          <cell r="B12184" t="str">
            <v/>
          </cell>
          <cell r="D12184" t="str">
            <v/>
          </cell>
          <cell r="F12184">
            <v>0</v>
          </cell>
          <cell r="G12184">
            <v>0</v>
          </cell>
        </row>
        <row r="12185">
          <cell r="A12185" t="str">
            <v/>
          </cell>
          <cell r="B12185" t="str">
            <v/>
          </cell>
          <cell r="D12185" t="str">
            <v/>
          </cell>
          <cell r="F12185">
            <v>0</v>
          </cell>
          <cell r="G12185">
            <v>0</v>
          </cell>
        </row>
        <row r="12186">
          <cell r="F12186" t="str">
            <v>Total B</v>
          </cell>
          <cell r="G12186">
            <v>0</v>
          </cell>
        </row>
        <row r="12187">
          <cell r="C12187" t="str">
            <v>C - EQUIPOS</v>
          </cell>
        </row>
        <row r="12188">
          <cell r="A12188" t="str">
            <v/>
          </cell>
          <cell r="B12188" t="str">
            <v/>
          </cell>
          <cell r="D12188" t="str">
            <v/>
          </cell>
          <cell r="F12188">
            <v>0</v>
          </cell>
          <cell r="G12188">
            <v>0</v>
          </cell>
        </row>
        <row r="12189">
          <cell r="A12189" t="str">
            <v/>
          </cell>
          <cell r="B12189" t="str">
            <v/>
          </cell>
          <cell r="D12189" t="str">
            <v/>
          </cell>
          <cell r="F12189">
            <v>0</v>
          </cell>
          <cell r="G12189">
            <v>0</v>
          </cell>
        </row>
        <row r="12190">
          <cell r="A12190" t="str">
            <v/>
          </cell>
          <cell r="B12190" t="str">
            <v/>
          </cell>
          <cell r="D12190" t="str">
            <v/>
          </cell>
          <cell r="F12190">
            <v>0</v>
          </cell>
          <cell r="G12190">
            <v>0</v>
          </cell>
        </row>
        <row r="12191">
          <cell r="A12191" t="str">
            <v/>
          </cell>
          <cell r="B12191" t="str">
            <v/>
          </cell>
          <cell r="D12191" t="str">
            <v/>
          </cell>
          <cell r="F12191">
            <v>0</v>
          </cell>
          <cell r="G12191">
            <v>0</v>
          </cell>
        </row>
        <row r="12192">
          <cell r="A12192" t="str">
            <v/>
          </cell>
          <cell r="B12192" t="str">
            <v/>
          </cell>
          <cell r="D12192" t="str">
            <v/>
          </cell>
          <cell r="F12192">
            <v>0</v>
          </cell>
          <cell r="G12192">
            <v>0</v>
          </cell>
        </row>
        <row r="12193">
          <cell r="A12193" t="str">
            <v/>
          </cell>
          <cell r="B12193" t="str">
            <v/>
          </cell>
          <cell r="D12193" t="str">
            <v/>
          </cell>
          <cell r="F12193">
            <v>0</v>
          </cell>
          <cell r="G12193">
            <v>0</v>
          </cell>
        </row>
        <row r="12194">
          <cell r="A12194" t="str">
            <v/>
          </cell>
          <cell r="B12194" t="str">
            <v/>
          </cell>
          <cell r="D12194" t="str">
            <v/>
          </cell>
          <cell r="F12194">
            <v>0</v>
          </cell>
          <cell r="G12194">
            <v>0</v>
          </cell>
        </row>
        <row r="12195">
          <cell r="A12195" t="str">
            <v/>
          </cell>
          <cell r="B12195" t="str">
            <v/>
          </cell>
          <cell r="D12195" t="str">
            <v/>
          </cell>
          <cell r="F12195">
            <v>0</v>
          </cell>
          <cell r="G12195">
            <v>0</v>
          </cell>
        </row>
        <row r="12196">
          <cell r="A12196" t="str">
            <v/>
          </cell>
          <cell r="B12196" t="str">
            <v/>
          </cell>
          <cell r="D12196" t="str">
            <v/>
          </cell>
          <cell r="F12196">
            <v>0</v>
          </cell>
          <cell r="G12196">
            <v>0</v>
          </cell>
        </row>
        <row r="12197">
          <cell r="F12197" t="str">
            <v>Total C</v>
          </cell>
          <cell r="G12197">
            <v>0</v>
          </cell>
        </row>
        <row r="12199">
          <cell r="A12199" t="str">
            <v/>
          </cell>
          <cell r="B12199" t="str">
            <v/>
          </cell>
          <cell r="D12199" t="str">
            <v>Costo  Neto</v>
          </cell>
          <cell r="F12199" t="str">
            <v>Total D=A+B+C</v>
          </cell>
          <cell r="G12199">
            <v>0</v>
          </cell>
        </row>
        <row r="12201">
          <cell r="A12201" t="str">
            <v>ANALISIS DE PRECIOS</v>
          </cell>
        </row>
        <row r="12202">
          <cell r="A12202" t="str">
            <v>COMITENTE:</v>
          </cell>
          <cell r="B12202" t="str">
            <v>DIRECCIÓN DE INFRAESTRUCTURA ESCOLAR</v>
          </cell>
        </row>
        <row r="12203">
          <cell r="A12203" t="str">
            <v>CONTRATISTA:</v>
          </cell>
          <cell r="B12203">
            <v>0</v>
          </cell>
        </row>
        <row r="12204">
          <cell r="A12204" t="str">
            <v>OBRA:</v>
          </cell>
          <cell r="B12204" t="str">
            <v>ESCUELA 24 DE SEPTIEMBRE</v>
          </cell>
          <cell r="F12204" t="str">
            <v>PRECIOS A:</v>
          </cell>
          <cell r="G12204">
            <v>0</v>
          </cell>
        </row>
        <row r="12205">
          <cell r="A12205" t="str">
            <v>UBICACIÓN:</v>
          </cell>
          <cell r="B12205" t="str">
            <v>DEPARTAMENTO JACHAL</v>
          </cell>
        </row>
        <row r="12206">
          <cell r="A12206" t="str">
            <v>RUBRO:</v>
          </cell>
          <cell r="B12206" t="str">
            <v/>
          </cell>
          <cell r="C12206" t="str">
            <v/>
          </cell>
        </row>
        <row r="12207">
          <cell r="A12207" t="str">
            <v>ITEM:</v>
          </cell>
          <cell r="B12207" t="str">
            <v/>
          </cell>
          <cell r="C12207" t="str">
            <v/>
          </cell>
          <cell r="F12207" t="str">
            <v>UNIDAD:</v>
          </cell>
          <cell r="G12207" t="str">
            <v/>
          </cell>
        </row>
        <row r="12209">
          <cell r="A12209" t="str">
            <v>DATOS REDETERMINACION</v>
          </cell>
          <cell r="C12209" t="str">
            <v>DESIGNACION</v>
          </cell>
          <cell r="D12209" t="str">
            <v>U</v>
          </cell>
          <cell r="E12209" t="str">
            <v>Cantidad</v>
          </cell>
          <cell r="F12209" t="str">
            <v>$ Unitarios</v>
          </cell>
          <cell r="G12209" t="str">
            <v>$ Parcial</v>
          </cell>
        </row>
        <row r="12210">
          <cell r="A12210" t="str">
            <v>CÓDIGO</v>
          </cell>
          <cell r="B12210" t="str">
            <v>DESCRIPCIÓN</v>
          </cell>
        </row>
        <row r="12211">
          <cell r="C12211" t="str">
            <v>A - MATERIALES</v>
          </cell>
        </row>
        <row r="12212">
          <cell r="A12212" t="str">
            <v/>
          </cell>
          <cell r="B12212" t="str">
            <v/>
          </cell>
          <cell r="D12212" t="str">
            <v/>
          </cell>
          <cell r="F12212">
            <v>0</v>
          </cell>
          <cell r="G12212">
            <v>0</v>
          </cell>
        </row>
        <row r="12213">
          <cell r="A12213" t="str">
            <v/>
          </cell>
          <cell r="B12213" t="str">
            <v/>
          </cell>
          <cell r="D12213" t="str">
            <v/>
          </cell>
          <cell r="F12213">
            <v>0</v>
          </cell>
          <cell r="G12213">
            <v>0</v>
          </cell>
        </row>
        <row r="12214">
          <cell r="A12214" t="str">
            <v/>
          </cell>
          <cell r="B12214" t="str">
            <v/>
          </cell>
          <cell r="D12214" t="str">
            <v/>
          </cell>
          <cell r="F12214">
            <v>0</v>
          </cell>
          <cell r="G12214">
            <v>0</v>
          </cell>
        </row>
        <row r="12215">
          <cell r="A12215" t="str">
            <v/>
          </cell>
          <cell r="B12215" t="str">
            <v/>
          </cell>
          <cell r="D12215" t="str">
            <v/>
          </cell>
          <cell r="F12215">
            <v>0</v>
          </cell>
          <cell r="G12215">
            <v>0</v>
          </cell>
        </row>
        <row r="12216">
          <cell r="A12216" t="str">
            <v/>
          </cell>
          <cell r="B12216" t="str">
            <v/>
          </cell>
          <cell r="D12216" t="str">
            <v/>
          </cell>
          <cell r="F12216">
            <v>0</v>
          </cell>
          <cell r="G12216">
            <v>0</v>
          </cell>
        </row>
        <row r="12217">
          <cell r="A12217" t="str">
            <v/>
          </cell>
          <cell r="B12217" t="str">
            <v/>
          </cell>
          <cell r="D12217" t="str">
            <v/>
          </cell>
          <cell r="F12217">
            <v>0</v>
          </cell>
          <cell r="G12217">
            <v>0</v>
          </cell>
        </row>
        <row r="12218">
          <cell r="A12218" t="str">
            <v/>
          </cell>
          <cell r="B12218" t="str">
            <v/>
          </cell>
          <cell r="D12218" t="str">
            <v/>
          </cell>
          <cell r="F12218">
            <v>0</v>
          </cell>
          <cell r="G12218">
            <v>0</v>
          </cell>
        </row>
        <row r="12219">
          <cell r="A12219" t="str">
            <v/>
          </cell>
          <cell r="B12219" t="str">
            <v/>
          </cell>
          <cell r="D12219" t="str">
            <v/>
          </cell>
          <cell r="F12219">
            <v>0</v>
          </cell>
          <cell r="G12219">
            <v>0</v>
          </cell>
        </row>
        <row r="12220">
          <cell r="A12220" t="str">
            <v/>
          </cell>
          <cell r="B12220" t="str">
            <v/>
          </cell>
          <cell r="D12220" t="str">
            <v/>
          </cell>
          <cell r="F12220">
            <v>0</v>
          </cell>
          <cell r="G12220">
            <v>0</v>
          </cell>
        </row>
        <row r="12221">
          <cell r="A12221" t="str">
            <v/>
          </cell>
          <cell r="B12221" t="str">
            <v/>
          </cell>
          <cell r="D12221" t="str">
            <v/>
          </cell>
          <cell r="F12221">
            <v>0</v>
          </cell>
          <cell r="G12221">
            <v>0</v>
          </cell>
        </row>
        <row r="12222">
          <cell r="A12222" t="str">
            <v/>
          </cell>
          <cell r="B12222" t="str">
            <v/>
          </cell>
          <cell r="D12222" t="str">
            <v/>
          </cell>
          <cell r="F12222">
            <v>0</v>
          </cell>
          <cell r="G12222">
            <v>0</v>
          </cell>
        </row>
        <row r="12223">
          <cell r="A12223" t="str">
            <v/>
          </cell>
          <cell r="B12223" t="str">
            <v/>
          </cell>
          <cell r="D12223" t="str">
            <v/>
          </cell>
          <cell r="F12223">
            <v>0</v>
          </cell>
          <cell r="G12223">
            <v>0</v>
          </cell>
        </row>
        <row r="12224">
          <cell r="A12224" t="str">
            <v/>
          </cell>
          <cell r="B12224" t="str">
            <v/>
          </cell>
          <cell r="D12224" t="str">
            <v/>
          </cell>
          <cell r="F12224">
            <v>0</v>
          </cell>
          <cell r="G12224">
            <v>0</v>
          </cell>
        </row>
        <row r="12225">
          <cell r="A12225" t="str">
            <v/>
          </cell>
          <cell r="B12225" t="str">
            <v/>
          </cell>
          <cell r="D12225" t="str">
            <v/>
          </cell>
          <cell r="F12225">
            <v>0</v>
          </cell>
          <cell r="G12225">
            <v>0</v>
          </cell>
        </row>
        <row r="12226">
          <cell r="F12226" t="str">
            <v>Total A</v>
          </cell>
          <cell r="G12226">
            <v>0</v>
          </cell>
        </row>
        <row r="12227">
          <cell r="C12227" t="str">
            <v>B - MANO DE OBRA</v>
          </cell>
        </row>
        <row r="12228">
          <cell r="A12228" t="str">
            <v/>
          </cell>
          <cell r="B12228" t="str">
            <v/>
          </cell>
          <cell r="D12228" t="str">
            <v/>
          </cell>
          <cell r="F12228">
            <v>0</v>
          </cell>
          <cell r="G12228">
            <v>0</v>
          </cell>
        </row>
        <row r="12229">
          <cell r="A12229" t="str">
            <v/>
          </cell>
          <cell r="B12229" t="str">
            <v/>
          </cell>
          <cell r="D12229" t="str">
            <v/>
          </cell>
          <cell r="F12229">
            <v>0</v>
          </cell>
          <cell r="G12229">
            <v>0</v>
          </cell>
        </row>
        <row r="12230">
          <cell r="A12230" t="str">
            <v/>
          </cell>
          <cell r="B12230" t="str">
            <v/>
          </cell>
          <cell r="D12230" t="str">
            <v/>
          </cell>
          <cell r="F12230">
            <v>0</v>
          </cell>
          <cell r="G12230">
            <v>0</v>
          </cell>
        </row>
        <row r="12231">
          <cell r="A12231" t="str">
            <v/>
          </cell>
          <cell r="B12231" t="str">
            <v/>
          </cell>
          <cell r="D12231" t="str">
            <v/>
          </cell>
          <cell r="F12231">
            <v>0</v>
          </cell>
          <cell r="G12231">
            <v>0</v>
          </cell>
        </row>
        <row r="12232">
          <cell r="A12232" t="str">
            <v/>
          </cell>
          <cell r="B12232" t="str">
            <v/>
          </cell>
          <cell r="D12232" t="str">
            <v/>
          </cell>
          <cell r="F12232">
            <v>0</v>
          </cell>
          <cell r="G12232">
            <v>0</v>
          </cell>
        </row>
        <row r="12233">
          <cell r="A12233" t="str">
            <v/>
          </cell>
          <cell r="B12233" t="str">
            <v/>
          </cell>
          <cell r="D12233" t="str">
            <v/>
          </cell>
          <cell r="F12233">
            <v>0</v>
          </cell>
          <cell r="G12233">
            <v>0</v>
          </cell>
        </row>
        <row r="12234">
          <cell r="A12234" t="str">
            <v/>
          </cell>
          <cell r="B12234" t="str">
            <v/>
          </cell>
          <cell r="D12234" t="str">
            <v/>
          </cell>
          <cell r="F12234">
            <v>0</v>
          </cell>
          <cell r="G12234">
            <v>0</v>
          </cell>
        </row>
        <row r="12235">
          <cell r="A12235" t="str">
            <v/>
          </cell>
          <cell r="B12235" t="str">
            <v/>
          </cell>
          <cell r="D12235" t="str">
            <v/>
          </cell>
          <cell r="F12235">
            <v>0</v>
          </cell>
          <cell r="G12235">
            <v>0</v>
          </cell>
        </row>
        <row r="12236">
          <cell r="F12236" t="str">
            <v>Total B</v>
          </cell>
          <cell r="G12236">
            <v>0</v>
          </cell>
        </row>
        <row r="12237">
          <cell r="C12237" t="str">
            <v>C - EQUIPOS</v>
          </cell>
        </row>
        <row r="12238">
          <cell r="A12238" t="str">
            <v/>
          </cell>
          <cell r="B12238" t="str">
            <v/>
          </cell>
          <cell r="D12238" t="str">
            <v/>
          </cell>
          <cell r="F12238">
            <v>0</v>
          </cell>
          <cell r="G12238">
            <v>0</v>
          </cell>
        </row>
        <row r="12239">
          <cell r="A12239" t="str">
            <v/>
          </cell>
          <cell r="B12239" t="str">
            <v/>
          </cell>
          <cell r="D12239" t="str">
            <v/>
          </cell>
          <cell r="F12239">
            <v>0</v>
          </cell>
          <cell r="G12239">
            <v>0</v>
          </cell>
        </row>
        <row r="12240">
          <cell r="A12240" t="str">
            <v/>
          </cell>
          <cell r="B12240" t="str">
            <v/>
          </cell>
          <cell r="D12240" t="str">
            <v/>
          </cell>
          <cell r="F12240">
            <v>0</v>
          </cell>
          <cell r="G12240">
            <v>0</v>
          </cell>
        </row>
        <row r="12241">
          <cell r="A12241" t="str">
            <v/>
          </cell>
          <cell r="B12241" t="str">
            <v/>
          </cell>
          <cell r="D12241" t="str">
            <v/>
          </cell>
          <cell r="F12241">
            <v>0</v>
          </cell>
          <cell r="G12241">
            <v>0</v>
          </cell>
        </row>
        <row r="12242">
          <cell r="A12242" t="str">
            <v/>
          </cell>
          <cell r="B12242" t="str">
            <v/>
          </cell>
          <cell r="D12242" t="str">
            <v/>
          </cell>
          <cell r="F12242">
            <v>0</v>
          </cell>
          <cell r="G12242">
            <v>0</v>
          </cell>
        </row>
        <row r="12243">
          <cell r="A12243" t="str">
            <v/>
          </cell>
          <cell r="B12243" t="str">
            <v/>
          </cell>
          <cell r="D12243" t="str">
            <v/>
          </cell>
          <cell r="F12243">
            <v>0</v>
          </cell>
          <cell r="G12243">
            <v>0</v>
          </cell>
        </row>
        <row r="12244">
          <cell r="A12244" t="str">
            <v/>
          </cell>
          <cell r="B12244" t="str">
            <v/>
          </cell>
          <cell r="D12244" t="str">
            <v/>
          </cell>
          <cell r="F12244">
            <v>0</v>
          </cell>
          <cell r="G12244">
            <v>0</v>
          </cell>
        </row>
        <row r="12245">
          <cell r="A12245" t="str">
            <v/>
          </cell>
          <cell r="B12245" t="str">
            <v/>
          </cell>
          <cell r="D12245" t="str">
            <v/>
          </cell>
          <cell r="F12245">
            <v>0</v>
          </cell>
          <cell r="G12245">
            <v>0</v>
          </cell>
        </row>
        <row r="12246">
          <cell r="A12246" t="str">
            <v/>
          </cell>
          <cell r="B12246" t="str">
            <v/>
          </cell>
          <cell r="D12246" t="str">
            <v/>
          </cell>
          <cell r="F12246">
            <v>0</v>
          </cell>
          <cell r="G12246">
            <v>0</v>
          </cell>
        </row>
        <row r="12247">
          <cell r="F12247" t="str">
            <v>Total C</v>
          </cell>
          <cell r="G12247">
            <v>0</v>
          </cell>
        </row>
        <row r="12249">
          <cell r="A12249" t="str">
            <v/>
          </cell>
          <cell r="B12249" t="str">
            <v/>
          </cell>
          <cell r="D12249" t="str">
            <v>Costo  Neto</v>
          </cell>
          <cell r="F12249" t="str">
            <v>Total D=A+B+C</v>
          </cell>
          <cell r="G12249">
            <v>0</v>
          </cell>
        </row>
        <row r="12251">
          <cell r="A12251" t="str">
            <v>ANALISIS DE PRECIOS</v>
          </cell>
        </row>
        <row r="12252">
          <cell r="A12252" t="str">
            <v>COMITENTE:</v>
          </cell>
          <cell r="B12252" t="str">
            <v>DIRECCIÓN DE INFRAESTRUCTURA ESCOLAR</v>
          </cell>
        </row>
        <row r="12253">
          <cell r="A12253" t="str">
            <v>CONTRATISTA:</v>
          </cell>
          <cell r="B12253">
            <v>0</v>
          </cell>
        </row>
        <row r="12254">
          <cell r="A12254" t="str">
            <v>OBRA:</v>
          </cell>
          <cell r="B12254" t="str">
            <v>ESCUELA 24 DE SEPTIEMBRE</v>
          </cell>
          <cell r="F12254" t="str">
            <v>PRECIOS A:</v>
          </cell>
          <cell r="G12254">
            <v>0</v>
          </cell>
        </row>
        <row r="12255">
          <cell r="A12255" t="str">
            <v>UBICACIÓN:</v>
          </cell>
          <cell r="B12255" t="str">
            <v>DEPARTAMENTO JACHAL</v>
          </cell>
        </row>
        <row r="12256">
          <cell r="A12256" t="str">
            <v>RUBRO:</v>
          </cell>
          <cell r="B12256" t="str">
            <v/>
          </cell>
          <cell r="C12256" t="str">
            <v/>
          </cell>
        </row>
        <row r="12257">
          <cell r="A12257" t="str">
            <v>ITEM:</v>
          </cell>
          <cell r="B12257" t="str">
            <v/>
          </cell>
          <cell r="C12257" t="str">
            <v/>
          </cell>
          <cell r="F12257" t="str">
            <v>UNIDAD:</v>
          </cell>
          <cell r="G12257" t="str">
            <v/>
          </cell>
        </row>
        <row r="12259">
          <cell r="A12259" t="str">
            <v>DATOS REDETERMINACION</v>
          </cell>
          <cell r="C12259" t="str">
            <v>DESIGNACION</v>
          </cell>
          <cell r="D12259" t="str">
            <v>U</v>
          </cell>
          <cell r="E12259" t="str">
            <v>Cantidad</v>
          </cell>
          <cell r="F12259" t="str">
            <v>$ Unitarios</v>
          </cell>
          <cell r="G12259" t="str">
            <v>$ Parcial</v>
          </cell>
        </row>
        <row r="12260">
          <cell r="A12260" t="str">
            <v>CÓDIGO</v>
          </cell>
          <cell r="B12260" t="str">
            <v>DESCRIPCIÓN</v>
          </cell>
        </row>
        <row r="12261">
          <cell r="C12261" t="str">
            <v>A - MATERIALES</v>
          </cell>
        </row>
        <row r="12262">
          <cell r="A12262" t="str">
            <v/>
          </cell>
          <cell r="B12262" t="str">
            <v/>
          </cell>
          <cell r="D12262" t="str">
            <v/>
          </cell>
          <cell r="F12262">
            <v>0</v>
          </cell>
          <cell r="G12262">
            <v>0</v>
          </cell>
        </row>
        <row r="12263">
          <cell r="A12263" t="str">
            <v/>
          </cell>
          <cell r="B12263" t="str">
            <v/>
          </cell>
          <cell r="D12263" t="str">
            <v/>
          </cell>
          <cell r="F12263">
            <v>0</v>
          </cell>
          <cell r="G12263">
            <v>0</v>
          </cell>
        </row>
        <row r="12264">
          <cell r="A12264" t="str">
            <v/>
          </cell>
          <cell r="B12264" t="str">
            <v/>
          </cell>
          <cell r="D12264" t="str">
            <v/>
          </cell>
          <cell r="F12264">
            <v>0</v>
          </cell>
          <cell r="G12264">
            <v>0</v>
          </cell>
        </row>
        <row r="12265">
          <cell r="A12265" t="str">
            <v/>
          </cell>
          <cell r="B12265" t="str">
            <v/>
          </cell>
          <cell r="D12265" t="str">
            <v/>
          </cell>
          <cell r="F12265">
            <v>0</v>
          </cell>
          <cell r="G12265">
            <v>0</v>
          </cell>
        </row>
        <row r="12266">
          <cell r="A12266" t="str">
            <v/>
          </cell>
          <cell r="B12266" t="str">
            <v/>
          </cell>
          <cell r="D12266" t="str">
            <v/>
          </cell>
          <cell r="F12266">
            <v>0</v>
          </cell>
          <cell r="G12266">
            <v>0</v>
          </cell>
        </row>
        <row r="12267">
          <cell r="A12267" t="str">
            <v/>
          </cell>
          <cell r="B12267" t="str">
            <v/>
          </cell>
          <cell r="D12267" t="str">
            <v/>
          </cell>
          <cell r="F12267">
            <v>0</v>
          </cell>
          <cell r="G12267">
            <v>0</v>
          </cell>
        </row>
        <row r="12268">
          <cell r="A12268" t="str">
            <v/>
          </cell>
          <cell r="B12268" t="str">
            <v/>
          </cell>
          <cell r="D12268" t="str">
            <v/>
          </cell>
          <cell r="F12268">
            <v>0</v>
          </cell>
          <cell r="G12268">
            <v>0</v>
          </cell>
        </row>
        <row r="12269">
          <cell r="A12269" t="str">
            <v/>
          </cell>
          <cell r="B12269" t="str">
            <v/>
          </cell>
          <cell r="D12269" t="str">
            <v/>
          </cell>
          <cell r="F12269">
            <v>0</v>
          </cell>
          <cell r="G12269">
            <v>0</v>
          </cell>
        </row>
        <row r="12270">
          <cell r="A12270" t="str">
            <v/>
          </cell>
          <cell r="B12270" t="str">
            <v/>
          </cell>
          <cell r="D12270" t="str">
            <v/>
          </cell>
          <cell r="F12270">
            <v>0</v>
          </cell>
          <cell r="G12270">
            <v>0</v>
          </cell>
        </row>
        <row r="12271">
          <cell r="A12271" t="str">
            <v/>
          </cell>
          <cell r="B12271" t="str">
            <v/>
          </cell>
          <cell r="D12271" t="str">
            <v/>
          </cell>
          <cell r="F12271">
            <v>0</v>
          </cell>
          <cell r="G12271">
            <v>0</v>
          </cell>
        </row>
        <row r="12272">
          <cell r="A12272" t="str">
            <v/>
          </cell>
          <cell r="B12272" t="str">
            <v/>
          </cell>
          <cell r="D12272" t="str">
            <v/>
          </cell>
          <cell r="F12272">
            <v>0</v>
          </cell>
          <cell r="G12272">
            <v>0</v>
          </cell>
        </row>
        <row r="12273">
          <cell r="A12273" t="str">
            <v/>
          </cell>
          <cell r="B12273" t="str">
            <v/>
          </cell>
          <cell r="D12273" t="str">
            <v/>
          </cell>
          <cell r="F12273">
            <v>0</v>
          </cell>
          <cell r="G12273">
            <v>0</v>
          </cell>
        </row>
        <row r="12274">
          <cell r="A12274" t="str">
            <v/>
          </cell>
          <cell r="B12274" t="str">
            <v/>
          </cell>
          <cell r="D12274" t="str">
            <v/>
          </cell>
          <cell r="F12274">
            <v>0</v>
          </cell>
          <cell r="G12274">
            <v>0</v>
          </cell>
        </row>
        <row r="12275">
          <cell r="A12275" t="str">
            <v/>
          </cell>
          <cell r="B12275" t="str">
            <v/>
          </cell>
          <cell r="D12275" t="str">
            <v/>
          </cell>
          <cell r="F12275">
            <v>0</v>
          </cell>
          <cell r="G12275">
            <v>0</v>
          </cell>
        </row>
        <row r="12276">
          <cell r="F12276" t="str">
            <v>Total A</v>
          </cell>
          <cell r="G12276">
            <v>0</v>
          </cell>
        </row>
        <row r="12277">
          <cell r="C12277" t="str">
            <v>B - MANO DE OBRA</v>
          </cell>
        </row>
        <row r="12278">
          <cell r="A12278" t="str">
            <v/>
          </cell>
          <cell r="B12278" t="str">
            <v/>
          </cell>
          <cell r="D12278" t="str">
            <v/>
          </cell>
          <cell r="F12278">
            <v>0</v>
          </cell>
          <cell r="G12278">
            <v>0</v>
          </cell>
        </row>
        <row r="12279">
          <cell r="A12279" t="str">
            <v/>
          </cell>
          <cell r="B12279" t="str">
            <v/>
          </cell>
          <cell r="D12279" t="str">
            <v/>
          </cell>
          <cell r="F12279">
            <v>0</v>
          </cell>
          <cell r="G12279">
            <v>0</v>
          </cell>
        </row>
        <row r="12280">
          <cell r="A12280" t="str">
            <v/>
          </cell>
          <cell r="B12280" t="str">
            <v/>
          </cell>
          <cell r="D12280" t="str">
            <v/>
          </cell>
          <cell r="F12280">
            <v>0</v>
          </cell>
          <cell r="G12280">
            <v>0</v>
          </cell>
        </row>
        <row r="12281">
          <cell r="A12281" t="str">
            <v/>
          </cell>
          <cell r="B12281" t="str">
            <v/>
          </cell>
          <cell r="D12281" t="str">
            <v/>
          </cell>
          <cell r="F12281">
            <v>0</v>
          </cell>
          <cell r="G12281">
            <v>0</v>
          </cell>
        </row>
        <row r="12282">
          <cell r="A12282" t="str">
            <v/>
          </cell>
          <cell r="B12282" t="str">
            <v/>
          </cell>
          <cell r="D12282" t="str">
            <v/>
          </cell>
          <cell r="F12282">
            <v>0</v>
          </cell>
          <cell r="G12282">
            <v>0</v>
          </cell>
        </row>
        <row r="12283">
          <cell r="A12283" t="str">
            <v/>
          </cell>
          <cell r="B12283" t="str">
            <v/>
          </cell>
          <cell r="D12283" t="str">
            <v/>
          </cell>
          <cell r="F12283">
            <v>0</v>
          </cell>
          <cell r="G12283">
            <v>0</v>
          </cell>
        </row>
        <row r="12284">
          <cell r="A12284" t="str">
            <v/>
          </cell>
          <cell r="B12284" t="str">
            <v/>
          </cell>
          <cell r="D12284" t="str">
            <v/>
          </cell>
          <cell r="F12284">
            <v>0</v>
          </cell>
          <cell r="G12284">
            <v>0</v>
          </cell>
        </row>
        <row r="12285">
          <cell r="A12285" t="str">
            <v/>
          </cell>
          <cell r="B12285" t="str">
            <v/>
          </cell>
          <cell r="D12285" t="str">
            <v/>
          </cell>
          <cell r="F12285">
            <v>0</v>
          </cell>
          <cell r="G12285">
            <v>0</v>
          </cell>
        </row>
        <row r="12286">
          <cell r="F12286" t="str">
            <v>Total B</v>
          </cell>
          <cell r="G12286">
            <v>0</v>
          </cell>
        </row>
        <row r="12287">
          <cell r="C12287" t="str">
            <v>C - EQUIPOS</v>
          </cell>
        </row>
        <row r="12288">
          <cell r="A12288" t="str">
            <v/>
          </cell>
          <cell r="B12288" t="str">
            <v/>
          </cell>
          <cell r="D12288" t="str">
            <v/>
          </cell>
          <cell r="F12288">
            <v>0</v>
          </cell>
          <cell r="G12288">
            <v>0</v>
          </cell>
        </row>
        <row r="12289">
          <cell r="A12289" t="str">
            <v/>
          </cell>
          <cell r="B12289" t="str">
            <v/>
          </cell>
          <cell r="D12289" t="str">
            <v/>
          </cell>
          <cell r="F12289">
            <v>0</v>
          </cell>
          <cell r="G12289">
            <v>0</v>
          </cell>
        </row>
        <row r="12290">
          <cell r="A12290" t="str">
            <v/>
          </cell>
          <cell r="B12290" t="str">
            <v/>
          </cell>
          <cell r="D12290" t="str">
            <v/>
          </cell>
          <cell r="F12290">
            <v>0</v>
          </cell>
          <cell r="G12290">
            <v>0</v>
          </cell>
        </row>
        <row r="12291">
          <cell r="A12291" t="str">
            <v/>
          </cell>
          <cell r="B12291" t="str">
            <v/>
          </cell>
          <cell r="D12291" t="str">
            <v/>
          </cell>
          <cell r="F12291">
            <v>0</v>
          </cell>
          <cell r="G12291">
            <v>0</v>
          </cell>
        </row>
        <row r="12292">
          <cell r="A12292" t="str">
            <v/>
          </cell>
          <cell r="B12292" t="str">
            <v/>
          </cell>
          <cell r="D12292" t="str">
            <v/>
          </cell>
          <cell r="F12292">
            <v>0</v>
          </cell>
          <cell r="G12292">
            <v>0</v>
          </cell>
        </row>
        <row r="12293">
          <cell r="A12293" t="str">
            <v/>
          </cell>
          <cell r="B12293" t="str">
            <v/>
          </cell>
          <cell r="D12293" t="str">
            <v/>
          </cell>
          <cell r="F12293">
            <v>0</v>
          </cell>
          <cell r="G12293">
            <v>0</v>
          </cell>
        </row>
        <row r="12294">
          <cell r="A12294" t="str">
            <v/>
          </cell>
          <cell r="B12294" t="str">
            <v/>
          </cell>
          <cell r="D12294" t="str">
            <v/>
          </cell>
          <cell r="F12294">
            <v>0</v>
          </cell>
          <cell r="G12294">
            <v>0</v>
          </cell>
        </row>
        <row r="12295">
          <cell r="A12295" t="str">
            <v/>
          </cell>
          <cell r="B12295" t="str">
            <v/>
          </cell>
          <cell r="D12295" t="str">
            <v/>
          </cell>
          <cell r="F12295">
            <v>0</v>
          </cell>
          <cell r="G12295">
            <v>0</v>
          </cell>
        </row>
        <row r="12296">
          <cell r="A12296" t="str">
            <v/>
          </cell>
          <cell r="B12296" t="str">
            <v/>
          </cell>
          <cell r="D12296" t="str">
            <v/>
          </cell>
          <cell r="F12296">
            <v>0</v>
          </cell>
          <cell r="G12296">
            <v>0</v>
          </cell>
        </row>
        <row r="12297">
          <cell r="F12297" t="str">
            <v>Total C</v>
          </cell>
          <cell r="G12297">
            <v>0</v>
          </cell>
        </row>
        <row r="12299">
          <cell r="A12299" t="str">
            <v/>
          </cell>
          <cell r="B12299" t="str">
            <v/>
          </cell>
          <cell r="D12299" t="str">
            <v>Costo  Neto</v>
          </cell>
          <cell r="F12299" t="str">
            <v>Total D=A+B+C</v>
          </cell>
          <cell r="G12299">
            <v>0</v>
          </cell>
        </row>
        <row r="12301">
          <cell r="A12301" t="str">
            <v>ANALISIS DE PRECIOS</v>
          </cell>
        </row>
        <row r="12302">
          <cell r="A12302" t="str">
            <v>COMITENTE:</v>
          </cell>
          <cell r="B12302" t="str">
            <v>DIRECCIÓN DE INFRAESTRUCTURA ESCOLAR</v>
          </cell>
        </row>
        <row r="12303">
          <cell r="A12303" t="str">
            <v>CONTRATISTA:</v>
          </cell>
          <cell r="B12303">
            <v>0</v>
          </cell>
        </row>
        <row r="12304">
          <cell r="A12304" t="str">
            <v>OBRA:</v>
          </cell>
          <cell r="B12304" t="str">
            <v>ESCUELA 24 DE SEPTIEMBRE</v>
          </cell>
          <cell r="F12304" t="str">
            <v>PRECIOS A:</v>
          </cell>
          <cell r="G12304">
            <v>0</v>
          </cell>
        </row>
        <row r="12305">
          <cell r="A12305" t="str">
            <v>UBICACIÓN:</v>
          </cell>
          <cell r="B12305" t="str">
            <v>DEPARTAMENTO JACHAL</v>
          </cell>
        </row>
        <row r="12306">
          <cell r="A12306" t="str">
            <v>RUBRO:</v>
          </cell>
          <cell r="B12306" t="str">
            <v/>
          </cell>
          <cell r="C12306" t="str">
            <v/>
          </cell>
        </row>
        <row r="12307">
          <cell r="A12307" t="str">
            <v>ITEM:</v>
          </cell>
          <cell r="B12307" t="str">
            <v/>
          </cell>
          <cell r="C12307" t="str">
            <v/>
          </cell>
          <cell r="F12307" t="str">
            <v>UNIDAD:</v>
          </cell>
          <cell r="G12307" t="str">
            <v/>
          </cell>
        </row>
        <row r="12309">
          <cell r="A12309" t="str">
            <v>DATOS REDETERMINACION</v>
          </cell>
          <cell r="C12309" t="str">
            <v>DESIGNACION</v>
          </cell>
          <cell r="D12309" t="str">
            <v>U</v>
          </cell>
          <cell r="E12309" t="str">
            <v>Cantidad</v>
          </cell>
          <cell r="F12309" t="str">
            <v>$ Unitarios</v>
          </cell>
          <cell r="G12309" t="str">
            <v>$ Parcial</v>
          </cell>
        </row>
        <row r="12310">
          <cell r="A12310" t="str">
            <v>CÓDIGO</v>
          </cell>
          <cell r="B12310" t="str">
            <v>DESCRIPCIÓN</v>
          </cell>
        </row>
        <row r="12311">
          <cell r="C12311" t="str">
            <v>A - MATERIALES</v>
          </cell>
        </row>
        <row r="12312">
          <cell r="A12312" t="str">
            <v/>
          </cell>
          <cell r="B12312" t="str">
            <v/>
          </cell>
          <cell r="D12312" t="str">
            <v/>
          </cell>
          <cell r="F12312">
            <v>0</v>
          </cell>
          <cell r="G12312">
            <v>0</v>
          </cell>
        </row>
        <row r="12313">
          <cell r="A12313" t="str">
            <v/>
          </cell>
          <cell r="B12313" t="str">
            <v/>
          </cell>
          <cell r="D12313" t="str">
            <v/>
          </cell>
          <cell r="F12313">
            <v>0</v>
          </cell>
          <cell r="G12313">
            <v>0</v>
          </cell>
        </row>
        <row r="12314">
          <cell r="A12314" t="str">
            <v/>
          </cell>
          <cell r="B12314" t="str">
            <v/>
          </cell>
          <cell r="D12314" t="str">
            <v/>
          </cell>
          <cell r="F12314">
            <v>0</v>
          </cell>
          <cell r="G12314">
            <v>0</v>
          </cell>
        </row>
        <row r="12315">
          <cell r="A12315" t="str">
            <v/>
          </cell>
          <cell r="B12315" t="str">
            <v/>
          </cell>
          <cell r="D12315" t="str">
            <v/>
          </cell>
          <cell r="F12315">
            <v>0</v>
          </cell>
          <cell r="G12315">
            <v>0</v>
          </cell>
        </row>
        <row r="12316">
          <cell r="A12316" t="str">
            <v/>
          </cell>
          <cell r="B12316" t="str">
            <v/>
          </cell>
          <cell r="D12316" t="str">
            <v/>
          </cell>
          <cell r="F12316">
            <v>0</v>
          </cell>
          <cell r="G12316">
            <v>0</v>
          </cell>
        </row>
        <row r="12317">
          <cell r="A12317" t="str">
            <v/>
          </cell>
          <cell r="B12317" t="str">
            <v/>
          </cell>
          <cell r="D12317" t="str">
            <v/>
          </cell>
          <cell r="F12317">
            <v>0</v>
          </cell>
          <cell r="G12317">
            <v>0</v>
          </cell>
        </row>
        <row r="12318">
          <cell r="A12318" t="str">
            <v/>
          </cell>
          <cell r="B12318" t="str">
            <v/>
          </cell>
          <cell r="D12318" t="str">
            <v/>
          </cell>
          <cell r="F12318">
            <v>0</v>
          </cell>
          <cell r="G12318">
            <v>0</v>
          </cell>
        </row>
        <row r="12319">
          <cell r="A12319" t="str">
            <v/>
          </cell>
          <cell r="B12319" t="str">
            <v/>
          </cell>
          <cell r="D12319" t="str">
            <v/>
          </cell>
          <cell r="F12319">
            <v>0</v>
          </cell>
          <cell r="G12319">
            <v>0</v>
          </cell>
        </row>
        <row r="12320">
          <cell r="A12320" t="str">
            <v/>
          </cell>
          <cell r="B12320" t="str">
            <v/>
          </cell>
          <cell r="D12320" t="str">
            <v/>
          </cell>
          <cell r="F12320">
            <v>0</v>
          </cell>
          <cell r="G12320">
            <v>0</v>
          </cell>
        </row>
        <row r="12321">
          <cell r="A12321" t="str">
            <v/>
          </cell>
          <cell r="B12321" t="str">
            <v/>
          </cell>
          <cell r="D12321" t="str">
            <v/>
          </cell>
          <cell r="F12321">
            <v>0</v>
          </cell>
          <cell r="G12321">
            <v>0</v>
          </cell>
        </row>
        <row r="12322">
          <cell r="A12322" t="str">
            <v/>
          </cell>
          <cell r="B12322" t="str">
            <v/>
          </cell>
          <cell r="D12322" t="str">
            <v/>
          </cell>
          <cell r="F12322">
            <v>0</v>
          </cell>
          <cell r="G12322">
            <v>0</v>
          </cell>
        </row>
        <row r="12323">
          <cell r="A12323" t="str">
            <v/>
          </cell>
          <cell r="B12323" t="str">
            <v/>
          </cell>
          <cell r="D12323" t="str">
            <v/>
          </cell>
          <cell r="F12323">
            <v>0</v>
          </cell>
          <cell r="G12323">
            <v>0</v>
          </cell>
        </row>
        <row r="12324">
          <cell r="A12324" t="str">
            <v/>
          </cell>
          <cell r="B12324" t="str">
            <v/>
          </cell>
          <cell r="D12324" t="str">
            <v/>
          </cell>
          <cell r="F12324">
            <v>0</v>
          </cell>
          <cell r="G12324">
            <v>0</v>
          </cell>
        </row>
        <row r="12325">
          <cell r="A12325" t="str">
            <v/>
          </cell>
          <cell r="B12325" t="str">
            <v/>
          </cell>
          <cell r="D12325" t="str">
            <v/>
          </cell>
          <cell r="F12325">
            <v>0</v>
          </cell>
          <cell r="G12325">
            <v>0</v>
          </cell>
        </row>
        <row r="12326">
          <cell r="F12326" t="str">
            <v>Total A</v>
          </cell>
          <cell r="G12326">
            <v>0</v>
          </cell>
        </row>
        <row r="12327">
          <cell r="C12327" t="str">
            <v>B - MANO DE OBRA</v>
          </cell>
        </row>
        <row r="12328">
          <cell r="A12328" t="str">
            <v/>
          </cell>
          <cell r="B12328" t="str">
            <v/>
          </cell>
          <cell r="D12328" t="str">
            <v/>
          </cell>
          <cell r="F12328">
            <v>0</v>
          </cell>
          <cell r="G12328">
            <v>0</v>
          </cell>
        </row>
        <row r="12329">
          <cell r="A12329" t="str">
            <v/>
          </cell>
          <cell r="B12329" t="str">
            <v/>
          </cell>
          <cell r="D12329" t="str">
            <v/>
          </cell>
          <cell r="F12329">
            <v>0</v>
          </cell>
          <cell r="G12329">
            <v>0</v>
          </cell>
        </row>
        <row r="12330">
          <cell r="A12330" t="str">
            <v/>
          </cell>
          <cell r="B12330" t="str">
            <v/>
          </cell>
          <cell r="D12330" t="str">
            <v/>
          </cell>
          <cell r="F12330">
            <v>0</v>
          </cell>
          <cell r="G12330">
            <v>0</v>
          </cell>
        </row>
        <row r="12331">
          <cell r="A12331" t="str">
            <v/>
          </cell>
          <cell r="B12331" t="str">
            <v/>
          </cell>
          <cell r="D12331" t="str">
            <v/>
          </cell>
          <cell r="F12331">
            <v>0</v>
          </cell>
          <cell r="G12331">
            <v>0</v>
          </cell>
        </row>
        <row r="12332">
          <cell r="A12332" t="str">
            <v/>
          </cell>
          <cell r="B12332" t="str">
            <v/>
          </cell>
          <cell r="D12332" t="str">
            <v/>
          </cell>
          <cell r="F12332">
            <v>0</v>
          </cell>
          <cell r="G12332">
            <v>0</v>
          </cell>
        </row>
        <row r="12333">
          <cell r="A12333" t="str">
            <v/>
          </cell>
          <cell r="B12333" t="str">
            <v/>
          </cell>
          <cell r="D12333" t="str">
            <v/>
          </cell>
          <cell r="F12333">
            <v>0</v>
          </cell>
          <cell r="G12333">
            <v>0</v>
          </cell>
        </row>
        <row r="12334">
          <cell r="A12334" t="str">
            <v/>
          </cell>
          <cell r="B12334" t="str">
            <v/>
          </cell>
          <cell r="D12334" t="str">
            <v/>
          </cell>
          <cell r="F12334">
            <v>0</v>
          </cell>
          <cell r="G12334">
            <v>0</v>
          </cell>
        </row>
        <row r="12335">
          <cell r="A12335" t="str">
            <v/>
          </cell>
          <cell r="B12335" t="str">
            <v/>
          </cell>
          <cell r="D12335" t="str">
            <v/>
          </cell>
          <cell r="F12335">
            <v>0</v>
          </cell>
          <cell r="G12335">
            <v>0</v>
          </cell>
        </row>
        <row r="12336">
          <cell r="F12336" t="str">
            <v>Total B</v>
          </cell>
          <cell r="G12336">
            <v>0</v>
          </cell>
        </row>
        <row r="12337">
          <cell r="C12337" t="str">
            <v>C - EQUIPOS</v>
          </cell>
        </row>
        <row r="12338">
          <cell r="A12338" t="str">
            <v/>
          </cell>
          <cell r="B12338" t="str">
            <v/>
          </cell>
          <cell r="D12338" t="str">
            <v/>
          </cell>
          <cell r="F12338">
            <v>0</v>
          </cell>
          <cell r="G12338">
            <v>0</v>
          </cell>
        </row>
        <row r="12339">
          <cell r="A12339" t="str">
            <v/>
          </cell>
          <cell r="B12339" t="str">
            <v/>
          </cell>
          <cell r="D12339" t="str">
            <v/>
          </cell>
          <cell r="F12339">
            <v>0</v>
          </cell>
          <cell r="G12339">
            <v>0</v>
          </cell>
        </row>
        <row r="12340">
          <cell r="A12340" t="str">
            <v/>
          </cell>
          <cell r="B12340" t="str">
            <v/>
          </cell>
          <cell r="D12340" t="str">
            <v/>
          </cell>
          <cell r="F12340">
            <v>0</v>
          </cell>
          <cell r="G12340">
            <v>0</v>
          </cell>
        </row>
        <row r="12341">
          <cell r="A12341" t="str">
            <v/>
          </cell>
          <cell r="B12341" t="str">
            <v/>
          </cell>
          <cell r="D12341" t="str">
            <v/>
          </cell>
          <cell r="F12341">
            <v>0</v>
          </cell>
          <cell r="G12341">
            <v>0</v>
          </cell>
        </row>
        <row r="12342">
          <cell r="A12342" t="str">
            <v/>
          </cell>
          <cell r="B12342" t="str">
            <v/>
          </cell>
          <cell r="D12342" t="str">
            <v/>
          </cell>
          <cell r="F12342">
            <v>0</v>
          </cell>
          <cell r="G12342">
            <v>0</v>
          </cell>
        </row>
        <row r="12343">
          <cell r="A12343" t="str">
            <v/>
          </cell>
          <cell r="B12343" t="str">
            <v/>
          </cell>
          <cell r="D12343" t="str">
            <v/>
          </cell>
          <cell r="F12343">
            <v>0</v>
          </cell>
          <cell r="G12343">
            <v>0</v>
          </cell>
        </row>
        <row r="12344">
          <cell r="A12344" t="str">
            <v/>
          </cell>
          <cell r="B12344" t="str">
            <v/>
          </cell>
          <cell r="D12344" t="str">
            <v/>
          </cell>
          <cell r="F12344">
            <v>0</v>
          </cell>
          <cell r="G12344">
            <v>0</v>
          </cell>
        </row>
        <row r="12345">
          <cell r="A12345" t="str">
            <v/>
          </cell>
          <cell r="B12345" t="str">
            <v/>
          </cell>
          <cell r="D12345" t="str">
            <v/>
          </cell>
          <cell r="F12345">
            <v>0</v>
          </cell>
          <cell r="G12345">
            <v>0</v>
          </cell>
        </row>
        <row r="12346">
          <cell r="A12346" t="str">
            <v/>
          </cell>
          <cell r="B12346" t="str">
            <v/>
          </cell>
          <cell r="D12346" t="str">
            <v/>
          </cell>
          <cell r="F12346">
            <v>0</v>
          </cell>
          <cell r="G12346">
            <v>0</v>
          </cell>
        </row>
        <row r="12347">
          <cell r="F12347" t="str">
            <v>Total C</v>
          </cell>
          <cell r="G12347">
            <v>0</v>
          </cell>
        </row>
        <row r="12349">
          <cell r="A12349" t="str">
            <v/>
          </cell>
          <cell r="B12349" t="str">
            <v/>
          </cell>
          <cell r="D12349" t="str">
            <v>Costo  Neto</v>
          </cell>
          <cell r="F12349" t="str">
            <v>Total D=A+B+C</v>
          </cell>
          <cell r="G12349">
            <v>0</v>
          </cell>
        </row>
        <row r="12351">
          <cell r="A12351" t="str">
            <v>ANALISIS DE PRECIOS</v>
          </cell>
        </row>
        <row r="12352">
          <cell r="A12352" t="str">
            <v>COMITENTE:</v>
          </cell>
          <cell r="B12352" t="str">
            <v>DIRECCIÓN DE INFRAESTRUCTURA ESCOLAR</v>
          </cell>
        </row>
        <row r="12353">
          <cell r="A12353" t="str">
            <v>CONTRATISTA:</v>
          </cell>
          <cell r="B12353">
            <v>0</v>
          </cell>
        </row>
        <row r="12354">
          <cell r="A12354" t="str">
            <v>OBRA:</v>
          </cell>
          <cell r="B12354" t="str">
            <v>ESCUELA 24 DE SEPTIEMBRE</v>
          </cell>
          <cell r="F12354" t="str">
            <v>PRECIOS A:</v>
          </cell>
          <cell r="G12354">
            <v>0</v>
          </cell>
        </row>
        <row r="12355">
          <cell r="A12355" t="str">
            <v>UBICACIÓN:</v>
          </cell>
          <cell r="B12355" t="str">
            <v>DEPARTAMENTO JACHAL</v>
          </cell>
        </row>
        <row r="12356">
          <cell r="A12356" t="str">
            <v>RUBRO:</v>
          </cell>
          <cell r="B12356" t="str">
            <v/>
          </cell>
          <cell r="C12356" t="str">
            <v/>
          </cell>
        </row>
        <row r="12357">
          <cell r="A12357" t="str">
            <v>ITEM:</v>
          </cell>
          <cell r="B12357" t="str">
            <v/>
          </cell>
          <cell r="C12357" t="str">
            <v/>
          </cell>
          <cell r="F12357" t="str">
            <v>UNIDAD:</v>
          </cell>
          <cell r="G12357" t="str">
            <v/>
          </cell>
        </row>
        <row r="12359">
          <cell r="A12359" t="str">
            <v>DATOS REDETERMINACION</v>
          </cell>
          <cell r="C12359" t="str">
            <v>DESIGNACION</v>
          </cell>
          <cell r="D12359" t="str">
            <v>U</v>
          </cell>
          <cell r="E12359" t="str">
            <v>Cantidad</v>
          </cell>
          <cell r="F12359" t="str">
            <v>$ Unitarios</v>
          </cell>
          <cell r="G12359" t="str">
            <v>$ Parcial</v>
          </cell>
        </row>
        <row r="12360">
          <cell r="A12360" t="str">
            <v>CÓDIGO</v>
          </cell>
          <cell r="B12360" t="str">
            <v>DESCRIPCIÓN</v>
          </cell>
        </row>
        <row r="12361">
          <cell r="C12361" t="str">
            <v>A - MATERIALES</v>
          </cell>
        </row>
        <row r="12362">
          <cell r="A12362" t="str">
            <v/>
          </cell>
          <cell r="B12362" t="str">
            <v/>
          </cell>
          <cell r="D12362" t="str">
            <v/>
          </cell>
          <cell r="F12362">
            <v>0</v>
          </cell>
          <cell r="G12362">
            <v>0</v>
          </cell>
        </row>
        <row r="12363">
          <cell r="A12363" t="str">
            <v/>
          </cell>
          <cell r="B12363" t="str">
            <v/>
          </cell>
          <cell r="D12363" t="str">
            <v/>
          </cell>
          <cell r="F12363">
            <v>0</v>
          </cell>
          <cell r="G12363">
            <v>0</v>
          </cell>
        </row>
        <row r="12364">
          <cell r="A12364" t="str">
            <v/>
          </cell>
          <cell r="B12364" t="str">
            <v/>
          </cell>
          <cell r="D12364" t="str">
            <v/>
          </cell>
          <cell r="F12364">
            <v>0</v>
          </cell>
          <cell r="G12364">
            <v>0</v>
          </cell>
        </row>
        <row r="12365">
          <cell r="A12365" t="str">
            <v/>
          </cell>
          <cell r="B12365" t="str">
            <v/>
          </cell>
          <cell r="D12365" t="str">
            <v/>
          </cell>
          <cell r="F12365">
            <v>0</v>
          </cell>
          <cell r="G12365">
            <v>0</v>
          </cell>
        </row>
        <row r="12366">
          <cell r="A12366" t="str">
            <v/>
          </cell>
          <cell r="B12366" t="str">
            <v/>
          </cell>
          <cell r="D12366" t="str">
            <v/>
          </cell>
          <cell r="F12366">
            <v>0</v>
          </cell>
          <cell r="G12366">
            <v>0</v>
          </cell>
        </row>
        <row r="12367">
          <cell r="A12367" t="str">
            <v/>
          </cell>
          <cell r="B12367" t="str">
            <v/>
          </cell>
          <cell r="D12367" t="str">
            <v/>
          </cell>
          <cell r="F12367">
            <v>0</v>
          </cell>
          <cell r="G12367">
            <v>0</v>
          </cell>
        </row>
        <row r="12368">
          <cell r="A12368" t="str">
            <v/>
          </cell>
          <cell r="B12368" t="str">
            <v/>
          </cell>
          <cell r="D12368" t="str">
            <v/>
          </cell>
          <cell r="F12368">
            <v>0</v>
          </cell>
          <cell r="G12368">
            <v>0</v>
          </cell>
        </row>
        <row r="12369">
          <cell r="A12369" t="str">
            <v/>
          </cell>
          <cell r="B12369" t="str">
            <v/>
          </cell>
          <cell r="D12369" t="str">
            <v/>
          </cell>
          <cell r="F12369">
            <v>0</v>
          </cell>
          <cell r="G12369">
            <v>0</v>
          </cell>
        </row>
        <row r="12370">
          <cell r="A12370" t="str">
            <v/>
          </cell>
          <cell r="B12370" t="str">
            <v/>
          </cell>
          <cell r="D12370" t="str">
            <v/>
          </cell>
          <cell r="F12370">
            <v>0</v>
          </cell>
          <cell r="G12370">
            <v>0</v>
          </cell>
        </row>
        <row r="12371">
          <cell r="A12371" t="str">
            <v/>
          </cell>
          <cell r="B12371" t="str">
            <v/>
          </cell>
          <cell r="D12371" t="str">
            <v/>
          </cell>
          <cell r="F12371">
            <v>0</v>
          </cell>
          <cell r="G12371">
            <v>0</v>
          </cell>
        </row>
        <row r="12372">
          <cell r="A12372" t="str">
            <v/>
          </cell>
          <cell r="B12372" t="str">
            <v/>
          </cell>
          <cell r="D12372" t="str">
            <v/>
          </cell>
          <cell r="F12372">
            <v>0</v>
          </cell>
          <cell r="G12372">
            <v>0</v>
          </cell>
        </row>
        <row r="12373">
          <cell r="A12373" t="str">
            <v/>
          </cell>
          <cell r="B12373" t="str">
            <v/>
          </cell>
          <cell r="D12373" t="str">
            <v/>
          </cell>
          <cell r="F12373">
            <v>0</v>
          </cell>
          <cell r="G12373">
            <v>0</v>
          </cell>
        </row>
        <row r="12374">
          <cell r="A12374" t="str">
            <v/>
          </cell>
          <cell r="B12374" t="str">
            <v/>
          </cell>
          <cell r="D12374" t="str">
            <v/>
          </cell>
          <cell r="F12374">
            <v>0</v>
          </cell>
          <cell r="G12374">
            <v>0</v>
          </cell>
        </row>
        <row r="12375">
          <cell r="A12375" t="str">
            <v/>
          </cell>
          <cell r="B12375" t="str">
            <v/>
          </cell>
          <cell r="D12375" t="str">
            <v/>
          </cell>
          <cell r="F12375">
            <v>0</v>
          </cell>
          <cell r="G12375">
            <v>0</v>
          </cell>
        </row>
        <row r="12376">
          <cell r="F12376" t="str">
            <v>Total A</v>
          </cell>
          <cell r="G12376">
            <v>0</v>
          </cell>
        </row>
        <row r="12377">
          <cell r="C12377" t="str">
            <v>B - MANO DE OBRA</v>
          </cell>
        </row>
        <row r="12378">
          <cell r="A12378" t="str">
            <v/>
          </cell>
          <cell r="B12378" t="str">
            <v/>
          </cell>
          <cell r="D12378" t="str">
            <v/>
          </cell>
          <cell r="F12378">
            <v>0</v>
          </cell>
          <cell r="G12378">
            <v>0</v>
          </cell>
        </row>
        <row r="12379">
          <cell r="A12379" t="str">
            <v/>
          </cell>
          <cell r="B12379" t="str">
            <v/>
          </cell>
          <cell r="D12379" t="str">
            <v/>
          </cell>
          <cell r="F12379">
            <v>0</v>
          </cell>
          <cell r="G12379">
            <v>0</v>
          </cell>
        </row>
        <row r="12380">
          <cell r="A12380" t="str">
            <v/>
          </cell>
          <cell r="B12380" t="str">
            <v/>
          </cell>
          <cell r="D12380" t="str">
            <v/>
          </cell>
          <cell r="F12380">
            <v>0</v>
          </cell>
          <cell r="G12380">
            <v>0</v>
          </cell>
        </row>
        <row r="12381">
          <cell r="A12381" t="str">
            <v/>
          </cell>
          <cell r="B12381" t="str">
            <v/>
          </cell>
          <cell r="D12381" t="str">
            <v/>
          </cell>
          <cell r="F12381">
            <v>0</v>
          </cell>
          <cell r="G12381">
            <v>0</v>
          </cell>
        </row>
        <row r="12382">
          <cell r="A12382" t="str">
            <v/>
          </cell>
          <cell r="B12382" t="str">
            <v/>
          </cell>
          <cell r="D12382" t="str">
            <v/>
          </cell>
          <cell r="F12382">
            <v>0</v>
          </cell>
          <cell r="G12382">
            <v>0</v>
          </cell>
        </row>
        <row r="12383">
          <cell r="A12383" t="str">
            <v/>
          </cell>
          <cell r="B12383" t="str">
            <v/>
          </cell>
          <cell r="D12383" t="str">
            <v/>
          </cell>
          <cell r="F12383">
            <v>0</v>
          </cell>
          <cell r="G12383">
            <v>0</v>
          </cell>
        </row>
        <row r="12384">
          <cell r="A12384" t="str">
            <v/>
          </cell>
          <cell r="B12384" t="str">
            <v/>
          </cell>
          <cell r="D12384" t="str">
            <v/>
          </cell>
          <cell r="F12384">
            <v>0</v>
          </cell>
          <cell r="G12384">
            <v>0</v>
          </cell>
        </row>
        <row r="12385">
          <cell r="A12385" t="str">
            <v/>
          </cell>
          <cell r="B12385" t="str">
            <v/>
          </cell>
          <cell r="D12385" t="str">
            <v/>
          </cell>
          <cell r="F12385">
            <v>0</v>
          </cell>
          <cell r="G12385">
            <v>0</v>
          </cell>
        </row>
        <row r="12386">
          <cell r="F12386" t="str">
            <v>Total B</v>
          </cell>
          <cell r="G12386">
            <v>0</v>
          </cell>
        </row>
        <row r="12387">
          <cell r="C12387" t="str">
            <v>C - EQUIPOS</v>
          </cell>
        </row>
        <row r="12388">
          <cell r="A12388" t="str">
            <v/>
          </cell>
          <cell r="B12388" t="str">
            <v/>
          </cell>
          <cell r="D12388" t="str">
            <v/>
          </cell>
          <cell r="F12388">
            <v>0</v>
          </cell>
          <cell r="G12388">
            <v>0</v>
          </cell>
        </row>
        <row r="12389">
          <cell r="A12389" t="str">
            <v/>
          </cell>
          <cell r="B12389" t="str">
            <v/>
          </cell>
          <cell r="D12389" t="str">
            <v/>
          </cell>
          <cell r="F12389">
            <v>0</v>
          </cell>
          <cell r="G12389">
            <v>0</v>
          </cell>
        </row>
        <row r="12390">
          <cell r="A12390" t="str">
            <v/>
          </cell>
          <cell r="B12390" t="str">
            <v/>
          </cell>
          <cell r="D12390" t="str">
            <v/>
          </cell>
          <cell r="F12390">
            <v>0</v>
          </cell>
          <cell r="G12390">
            <v>0</v>
          </cell>
        </row>
        <row r="12391">
          <cell r="A12391" t="str">
            <v/>
          </cell>
          <cell r="B12391" t="str">
            <v/>
          </cell>
          <cell r="D12391" t="str">
            <v/>
          </cell>
          <cell r="F12391">
            <v>0</v>
          </cell>
          <cell r="G12391">
            <v>0</v>
          </cell>
        </row>
        <row r="12392">
          <cell r="A12392" t="str">
            <v/>
          </cell>
          <cell r="B12392" t="str">
            <v/>
          </cell>
          <cell r="D12392" t="str">
            <v/>
          </cell>
          <cell r="F12392">
            <v>0</v>
          </cell>
          <cell r="G12392">
            <v>0</v>
          </cell>
        </row>
        <row r="12393">
          <cell r="A12393" t="str">
            <v/>
          </cell>
          <cell r="B12393" t="str">
            <v/>
          </cell>
          <cell r="D12393" t="str">
            <v/>
          </cell>
          <cell r="F12393">
            <v>0</v>
          </cell>
          <cell r="G12393">
            <v>0</v>
          </cell>
        </row>
        <row r="12394">
          <cell r="A12394" t="str">
            <v/>
          </cell>
          <cell r="B12394" t="str">
            <v/>
          </cell>
          <cell r="D12394" t="str">
            <v/>
          </cell>
          <cell r="F12394">
            <v>0</v>
          </cell>
          <cell r="G12394">
            <v>0</v>
          </cell>
        </row>
        <row r="12395">
          <cell r="A12395" t="str">
            <v/>
          </cell>
          <cell r="B12395" t="str">
            <v/>
          </cell>
          <cell r="D12395" t="str">
            <v/>
          </cell>
          <cell r="F12395">
            <v>0</v>
          </cell>
          <cell r="G12395">
            <v>0</v>
          </cell>
        </row>
        <row r="12396">
          <cell r="A12396" t="str">
            <v/>
          </cell>
          <cell r="B12396" t="str">
            <v/>
          </cell>
          <cell r="D12396" t="str">
            <v/>
          </cell>
          <cell r="F12396">
            <v>0</v>
          </cell>
          <cell r="G12396">
            <v>0</v>
          </cell>
        </row>
        <row r="12397">
          <cell r="F12397" t="str">
            <v>Total C</v>
          </cell>
          <cell r="G12397">
            <v>0</v>
          </cell>
        </row>
        <row r="12399">
          <cell r="A12399" t="str">
            <v/>
          </cell>
          <cell r="B12399" t="str">
            <v/>
          </cell>
          <cell r="D12399" t="str">
            <v>Costo  Neto</v>
          </cell>
          <cell r="F12399" t="str">
            <v>Total D=A+B+C</v>
          </cell>
          <cell r="G12399">
            <v>0</v>
          </cell>
        </row>
        <row r="12401">
          <cell r="A12401" t="str">
            <v>ANALISIS DE PRECIOS</v>
          </cell>
        </row>
        <row r="12402">
          <cell r="A12402" t="str">
            <v>COMITENTE:</v>
          </cell>
          <cell r="B12402" t="str">
            <v>DIRECCIÓN DE INFRAESTRUCTURA ESCOLAR</v>
          </cell>
        </row>
        <row r="12403">
          <cell r="A12403" t="str">
            <v>CONTRATISTA:</v>
          </cell>
          <cell r="B12403">
            <v>0</v>
          </cell>
        </row>
        <row r="12404">
          <cell r="A12404" t="str">
            <v>OBRA:</v>
          </cell>
          <cell r="B12404" t="str">
            <v>ESCUELA 24 DE SEPTIEMBRE</v>
          </cell>
          <cell r="F12404" t="str">
            <v>PRECIOS A:</v>
          </cell>
          <cell r="G12404">
            <v>0</v>
          </cell>
        </row>
        <row r="12405">
          <cell r="A12405" t="str">
            <v>UBICACIÓN:</v>
          </cell>
          <cell r="B12405" t="str">
            <v>DEPARTAMENTO JACHAL</v>
          </cell>
        </row>
        <row r="12406">
          <cell r="A12406" t="str">
            <v>RUBRO:</v>
          </cell>
          <cell r="B12406" t="str">
            <v/>
          </cell>
          <cell r="C12406" t="str">
            <v/>
          </cell>
        </row>
        <row r="12407">
          <cell r="A12407" t="str">
            <v>ITEM:</v>
          </cell>
          <cell r="B12407" t="str">
            <v/>
          </cell>
          <cell r="C12407" t="str">
            <v/>
          </cell>
          <cell r="F12407" t="str">
            <v>UNIDAD:</v>
          </cell>
          <cell r="G12407" t="str">
            <v/>
          </cell>
        </row>
        <row r="12409">
          <cell r="A12409" t="str">
            <v>DATOS REDETERMINACION</v>
          </cell>
          <cell r="C12409" t="str">
            <v>DESIGNACION</v>
          </cell>
          <cell r="D12409" t="str">
            <v>U</v>
          </cell>
          <cell r="E12409" t="str">
            <v>Cantidad</v>
          </cell>
          <cell r="F12409" t="str">
            <v>$ Unitarios</v>
          </cell>
          <cell r="G12409" t="str">
            <v>$ Parcial</v>
          </cell>
        </row>
        <row r="12410">
          <cell r="A12410" t="str">
            <v>CÓDIGO</v>
          </cell>
          <cell r="B12410" t="str">
            <v>DESCRIPCIÓN</v>
          </cell>
        </row>
        <row r="12411">
          <cell r="C12411" t="str">
            <v>A - MATERIALES</v>
          </cell>
        </row>
        <row r="12412">
          <cell r="A12412" t="str">
            <v/>
          </cell>
          <cell r="B12412" t="str">
            <v/>
          </cell>
          <cell r="D12412" t="str">
            <v/>
          </cell>
          <cell r="F12412">
            <v>0</v>
          </cell>
          <cell r="G12412">
            <v>0</v>
          </cell>
        </row>
        <row r="12413">
          <cell r="A12413" t="str">
            <v/>
          </cell>
          <cell r="B12413" t="str">
            <v/>
          </cell>
          <cell r="D12413" t="str">
            <v/>
          </cell>
          <cell r="F12413">
            <v>0</v>
          </cell>
          <cell r="G12413">
            <v>0</v>
          </cell>
        </row>
        <row r="12414">
          <cell r="A12414" t="str">
            <v/>
          </cell>
          <cell r="B12414" t="str">
            <v/>
          </cell>
          <cell r="D12414" t="str">
            <v/>
          </cell>
          <cell r="F12414">
            <v>0</v>
          </cell>
          <cell r="G12414">
            <v>0</v>
          </cell>
        </row>
        <row r="12415">
          <cell r="A12415" t="str">
            <v/>
          </cell>
          <cell r="B12415" t="str">
            <v/>
          </cell>
          <cell r="D12415" t="str">
            <v/>
          </cell>
          <cell r="F12415">
            <v>0</v>
          </cell>
          <cell r="G12415">
            <v>0</v>
          </cell>
        </row>
        <row r="12416">
          <cell r="A12416" t="str">
            <v/>
          </cell>
          <cell r="B12416" t="str">
            <v/>
          </cell>
          <cell r="D12416" t="str">
            <v/>
          </cell>
          <cell r="F12416">
            <v>0</v>
          </cell>
          <cell r="G12416">
            <v>0</v>
          </cell>
        </row>
        <row r="12417">
          <cell r="A12417" t="str">
            <v/>
          </cell>
          <cell r="B12417" t="str">
            <v/>
          </cell>
          <cell r="D12417" t="str">
            <v/>
          </cell>
          <cell r="F12417">
            <v>0</v>
          </cell>
          <cell r="G12417">
            <v>0</v>
          </cell>
        </row>
        <row r="12418">
          <cell r="A12418" t="str">
            <v/>
          </cell>
          <cell r="B12418" t="str">
            <v/>
          </cell>
          <cell r="D12418" t="str">
            <v/>
          </cell>
          <cell r="F12418">
            <v>0</v>
          </cell>
          <cell r="G12418">
            <v>0</v>
          </cell>
        </row>
        <row r="12419">
          <cell r="A12419" t="str">
            <v/>
          </cell>
          <cell r="B12419" t="str">
            <v/>
          </cell>
          <cell r="D12419" t="str">
            <v/>
          </cell>
          <cell r="F12419">
            <v>0</v>
          </cell>
          <cell r="G12419">
            <v>0</v>
          </cell>
        </row>
        <row r="12420">
          <cell r="A12420" t="str">
            <v/>
          </cell>
          <cell r="B12420" t="str">
            <v/>
          </cell>
          <cell r="D12420" t="str">
            <v/>
          </cell>
          <cell r="F12420">
            <v>0</v>
          </cell>
          <cell r="G12420">
            <v>0</v>
          </cell>
        </row>
        <row r="12421">
          <cell r="A12421" t="str">
            <v/>
          </cell>
          <cell r="B12421" t="str">
            <v/>
          </cell>
          <cell r="D12421" t="str">
            <v/>
          </cell>
          <cell r="F12421">
            <v>0</v>
          </cell>
          <cell r="G12421">
            <v>0</v>
          </cell>
        </row>
        <row r="12422">
          <cell r="A12422" t="str">
            <v/>
          </cell>
          <cell r="B12422" t="str">
            <v/>
          </cell>
          <cell r="D12422" t="str">
            <v/>
          </cell>
          <cell r="F12422">
            <v>0</v>
          </cell>
          <cell r="G12422">
            <v>0</v>
          </cell>
        </row>
        <row r="12423">
          <cell r="A12423" t="str">
            <v/>
          </cell>
          <cell r="B12423" t="str">
            <v/>
          </cell>
          <cell r="D12423" t="str">
            <v/>
          </cell>
          <cell r="F12423">
            <v>0</v>
          </cell>
          <cell r="G12423">
            <v>0</v>
          </cell>
        </row>
        <row r="12424">
          <cell r="A12424" t="str">
            <v/>
          </cell>
          <cell r="B12424" t="str">
            <v/>
          </cell>
          <cell r="D12424" t="str">
            <v/>
          </cell>
          <cell r="F12424">
            <v>0</v>
          </cell>
          <cell r="G12424">
            <v>0</v>
          </cell>
        </row>
        <row r="12425">
          <cell r="A12425" t="str">
            <v/>
          </cell>
          <cell r="B12425" t="str">
            <v/>
          </cell>
          <cell r="D12425" t="str">
            <v/>
          </cell>
          <cell r="F12425">
            <v>0</v>
          </cell>
          <cell r="G12425">
            <v>0</v>
          </cell>
        </row>
        <row r="12426">
          <cell r="F12426" t="str">
            <v>Total A</v>
          </cell>
          <cell r="G12426">
            <v>0</v>
          </cell>
        </row>
        <row r="12427">
          <cell r="C12427" t="str">
            <v>B - MANO DE OBRA</v>
          </cell>
        </row>
        <row r="12428">
          <cell r="A12428" t="str">
            <v/>
          </cell>
          <cell r="B12428" t="str">
            <v/>
          </cell>
          <cell r="D12428" t="str">
            <v/>
          </cell>
          <cell r="F12428">
            <v>0</v>
          </cell>
          <cell r="G12428">
            <v>0</v>
          </cell>
        </row>
        <row r="12429">
          <cell r="A12429" t="str">
            <v/>
          </cell>
          <cell r="B12429" t="str">
            <v/>
          </cell>
          <cell r="D12429" t="str">
            <v/>
          </cell>
          <cell r="F12429">
            <v>0</v>
          </cell>
          <cell r="G12429">
            <v>0</v>
          </cell>
        </row>
        <row r="12430">
          <cell r="A12430" t="str">
            <v/>
          </cell>
          <cell r="B12430" t="str">
            <v/>
          </cell>
          <cell r="D12430" t="str">
            <v/>
          </cell>
          <cell r="F12430">
            <v>0</v>
          </cell>
          <cell r="G12430">
            <v>0</v>
          </cell>
        </row>
        <row r="12431">
          <cell r="A12431" t="str">
            <v/>
          </cell>
          <cell r="B12431" t="str">
            <v/>
          </cell>
          <cell r="D12431" t="str">
            <v/>
          </cell>
          <cell r="F12431">
            <v>0</v>
          </cell>
          <cell r="G12431">
            <v>0</v>
          </cell>
        </row>
        <row r="12432">
          <cell r="A12432" t="str">
            <v/>
          </cell>
          <cell r="B12432" t="str">
            <v/>
          </cell>
          <cell r="D12432" t="str">
            <v/>
          </cell>
          <cell r="F12432">
            <v>0</v>
          </cell>
          <cell r="G12432">
            <v>0</v>
          </cell>
        </row>
        <row r="12433">
          <cell r="A12433" t="str">
            <v/>
          </cell>
          <cell r="B12433" t="str">
            <v/>
          </cell>
          <cell r="D12433" t="str">
            <v/>
          </cell>
          <cell r="F12433">
            <v>0</v>
          </cell>
          <cell r="G12433">
            <v>0</v>
          </cell>
        </row>
        <row r="12434">
          <cell r="A12434" t="str">
            <v/>
          </cell>
          <cell r="B12434" t="str">
            <v/>
          </cell>
          <cell r="D12434" t="str">
            <v/>
          </cell>
          <cell r="F12434">
            <v>0</v>
          </cell>
          <cell r="G12434">
            <v>0</v>
          </cell>
        </row>
        <row r="12435">
          <cell r="A12435" t="str">
            <v/>
          </cell>
          <cell r="B12435" t="str">
            <v/>
          </cell>
          <cell r="D12435" t="str">
            <v/>
          </cell>
          <cell r="F12435">
            <v>0</v>
          </cell>
          <cell r="G12435">
            <v>0</v>
          </cell>
        </row>
        <row r="12436">
          <cell r="F12436" t="str">
            <v>Total B</v>
          </cell>
          <cell r="G12436">
            <v>0</v>
          </cell>
        </row>
        <row r="12437">
          <cell r="C12437" t="str">
            <v>C - EQUIPOS</v>
          </cell>
        </row>
        <row r="12438">
          <cell r="A12438" t="str">
            <v/>
          </cell>
          <cell r="B12438" t="str">
            <v/>
          </cell>
          <cell r="D12438" t="str">
            <v/>
          </cell>
          <cell r="F12438">
            <v>0</v>
          </cell>
          <cell r="G12438">
            <v>0</v>
          </cell>
        </row>
        <row r="12439">
          <cell r="A12439" t="str">
            <v/>
          </cell>
          <cell r="B12439" t="str">
            <v/>
          </cell>
          <cell r="D12439" t="str">
            <v/>
          </cell>
          <cell r="F12439">
            <v>0</v>
          </cell>
          <cell r="G12439">
            <v>0</v>
          </cell>
        </row>
        <row r="12440">
          <cell r="A12440" t="str">
            <v/>
          </cell>
          <cell r="B12440" t="str">
            <v/>
          </cell>
          <cell r="D12440" t="str">
            <v/>
          </cell>
          <cell r="F12440">
            <v>0</v>
          </cell>
          <cell r="G12440">
            <v>0</v>
          </cell>
        </row>
        <row r="12441">
          <cell r="A12441" t="str">
            <v/>
          </cell>
          <cell r="B12441" t="str">
            <v/>
          </cell>
          <cell r="D12441" t="str">
            <v/>
          </cell>
          <cell r="F12441">
            <v>0</v>
          </cell>
          <cell r="G12441">
            <v>0</v>
          </cell>
        </row>
        <row r="12442">
          <cell r="A12442" t="str">
            <v/>
          </cell>
          <cell r="B12442" t="str">
            <v/>
          </cell>
          <cell r="D12442" t="str">
            <v/>
          </cell>
          <cell r="F12442">
            <v>0</v>
          </cell>
          <cell r="G12442">
            <v>0</v>
          </cell>
        </row>
        <row r="12443">
          <cell r="A12443" t="str">
            <v/>
          </cell>
          <cell r="B12443" t="str">
            <v/>
          </cell>
          <cell r="D12443" t="str">
            <v/>
          </cell>
          <cell r="F12443">
            <v>0</v>
          </cell>
          <cell r="G12443">
            <v>0</v>
          </cell>
        </row>
        <row r="12444">
          <cell r="A12444" t="str">
            <v/>
          </cell>
          <cell r="B12444" t="str">
            <v/>
          </cell>
          <cell r="D12444" t="str">
            <v/>
          </cell>
          <cell r="F12444">
            <v>0</v>
          </cell>
          <cell r="G12444">
            <v>0</v>
          </cell>
        </row>
        <row r="12445">
          <cell r="A12445" t="str">
            <v/>
          </cell>
          <cell r="B12445" t="str">
            <v/>
          </cell>
          <cell r="D12445" t="str">
            <v/>
          </cell>
          <cell r="F12445">
            <v>0</v>
          </cell>
          <cell r="G12445">
            <v>0</v>
          </cell>
        </row>
        <row r="12446">
          <cell r="A12446" t="str">
            <v/>
          </cell>
          <cell r="B12446" t="str">
            <v/>
          </cell>
          <cell r="D12446" t="str">
            <v/>
          </cell>
          <cell r="F12446">
            <v>0</v>
          </cell>
          <cell r="G12446">
            <v>0</v>
          </cell>
        </row>
        <row r="12447">
          <cell r="F12447" t="str">
            <v>Total C</v>
          </cell>
          <cell r="G12447">
            <v>0</v>
          </cell>
        </row>
        <row r="12449">
          <cell r="A12449" t="str">
            <v/>
          </cell>
          <cell r="B12449" t="str">
            <v/>
          </cell>
          <cell r="D12449" t="str">
            <v>Costo  Neto</v>
          </cell>
          <cell r="F12449" t="str">
            <v>Total D=A+B+C</v>
          </cell>
          <cell r="G12449">
            <v>0</v>
          </cell>
        </row>
        <row r="12451">
          <cell r="A12451" t="str">
            <v>ANALISIS DE PRECIOS</v>
          </cell>
        </row>
        <row r="12452">
          <cell r="A12452" t="str">
            <v>COMITENTE:</v>
          </cell>
          <cell r="B12452" t="str">
            <v>DIRECCIÓN DE INFRAESTRUCTURA ESCOLAR</v>
          </cell>
        </row>
        <row r="12453">
          <cell r="A12453" t="str">
            <v>CONTRATISTA:</v>
          </cell>
          <cell r="B12453">
            <v>0</v>
          </cell>
        </row>
        <row r="12454">
          <cell r="A12454" t="str">
            <v>OBRA:</v>
          </cell>
          <cell r="B12454" t="str">
            <v>ESCUELA 24 DE SEPTIEMBRE</v>
          </cell>
          <cell r="F12454" t="str">
            <v>PRECIOS A:</v>
          </cell>
          <cell r="G12454">
            <v>0</v>
          </cell>
        </row>
        <row r="12455">
          <cell r="A12455" t="str">
            <v>UBICACIÓN:</v>
          </cell>
          <cell r="B12455" t="str">
            <v>DEPARTAMENTO JACHAL</v>
          </cell>
        </row>
        <row r="12456">
          <cell r="A12456" t="str">
            <v>RUBRO:</v>
          </cell>
          <cell r="B12456" t="str">
            <v/>
          </cell>
          <cell r="C12456" t="str">
            <v/>
          </cell>
        </row>
        <row r="12457">
          <cell r="A12457" t="str">
            <v>ITEM:</v>
          </cell>
          <cell r="B12457" t="str">
            <v/>
          </cell>
          <cell r="C12457" t="str">
            <v/>
          </cell>
          <cell r="F12457" t="str">
            <v>UNIDAD:</v>
          </cell>
          <cell r="G12457" t="str">
            <v/>
          </cell>
        </row>
        <row r="12459">
          <cell r="A12459" t="str">
            <v>DATOS REDETERMINACION</v>
          </cell>
          <cell r="C12459" t="str">
            <v>DESIGNACION</v>
          </cell>
          <cell r="D12459" t="str">
            <v>U</v>
          </cell>
          <cell r="E12459" t="str">
            <v>Cantidad</v>
          </cell>
          <cell r="F12459" t="str">
            <v>$ Unitarios</v>
          </cell>
          <cell r="G12459" t="str">
            <v>$ Parcial</v>
          </cell>
        </row>
        <row r="12460">
          <cell r="A12460" t="str">
            <v>CÓDIGO</v>
          </cell>
          <cell r="B12460" t="str">
            <v>DESCRIPCIÓN</v>
          </cell>
        </row>
        <row r="12461">
          <cell r="C12461" t="str">
            <v>A - MATERIALES</v>
          </cell>
        </row>
        <row r="12462">
          <cell r="A12462" t="str">
            <v/>
          </cell>
          <cell r="B12462" t="str">
            <v/>
          </cell>
          <cell r="D12462" t="str">
            <v/>
          </cell>
          <cell r="F12462">
            <v>0</v>
          </cell>
          <cell r="G12462">
            <v>0</v>
          </cell>
        </row>
        <row r="12463">
          <cell r="A12463" t="str">
            <v/>
          </cell>
          <cell r="B12463" t="str">
            <v/>
          </cell>
          <cell r="D12463" t="str">
            <v/>
          </cell>
          <cell r="F12463">
            <v>0</v>
          </cell>
          <cell r="G12463">
            <v>0</v>
          </cell>
        </row>
        <row r="12464">
          <cell r="A12464" t="str">
            <v/>
          </cell>
          <cell r="B12464" t="str">
            <v/>
          </cell>
          <cell r="D12464" t="str">
            <v/>
          </cell>
          <cell r="F12464">
            <v>0</v>
          </cell>
          <cell r="G12464">
            <v>0</v>
          </cell>
        </row>
        <row r="12465">
          <cell r="A12465" t="str">
            <v/>
          </cell>
          <cell r="B12465" t="str">
            <v/>
          </cell>
          <cell r="D12465" t="str">
            <v/>
          </cell>
          <cell r="F12465">
            <v>0</v>
          </cell>
          <cell r="G12465">
            <v>0</v>
          </cell>
        </row>
        <row r="12466">
          <cell r="A12466" t="str">
            <v/>
          </cell>
          <cell r="B12466" t="str">
            <v/>
          </cell>
          <cell r="D12466" t="str">
            <v/>
          </cell>
          <cell r="F12466">
            <v>0</v>
          </cell>
          <cell r="G12466">
            <v>0</v>
          </cell>
        </row>
        <row r="12467">
          <cell r="A12467" t="str">
            <v/>
          </cell>
          <cell r="B12467" t="str">
            <v/>
          </cell>
          <cell r="D12467" t="str">
            <v/>
          </cell>
          <cell r="F12467">
            <v>0</v>
          </cell>
          <cell r="G12467">
            <v>0</v>
          </cell>
        </row>
        <row r="12468">
          <cell r="A12468" t="str">
            <v/>
          </cell>
          <cell r="B12468" t="str">
            <v/>
          </cell>
          <cell r="D12468" t="str">
            <v/>
          </cell>
          <cell r="F12468">
            <v>0</v>
          </cell>
          <cell r="G12468">
            <v>0</v>
          </cell>
        </row>
        <row r="12469">
          <cell r="A12469" t="str">
            <v/>
          </cell>
          <cell r="B12469" t="str">
            <v/>
          </cell>
          <cell r="D12469" t="str">
            <v/>
          </cell>
          <cell r="F12469">
            <v>0</v>
          </cell>
          <cell r="G12469">
            <v>0</v>
          </cell>
        </row>
        <row r="12470">
          <cell r="A12470" t="str">
            <v/>
          </cell>
          <cell r="B12470" t="str">
            <v/>
          </cell>
          <cell r="D12470" t="str">
            <v/>
          </cell>
          <cell r="F12470">
            <v>0</v>
          </cell>
          <cell r="G12470">
            <v>0</v>
          </cell>
        </row>
        <row r="12471">
          <cell r="A12471" t="str">
            <v/>
          </cell>
          <cell r="B12471" t="str">
            <v/>
          </cell>
          <cell r="D12471" t="str">
            <v/>
          </cell>
          <cell r="F12471">
            <v>0</v>
          </cell>
          <cell r="G12471">
            <v>0</v>
          </cell>
        </row>
        <row r="12472">
          <cell r="A12472" t="str">
            <v/>
          </cell>
          <cell r="B12472" t="str">
            <v/>
          </cell>
          <cell r="D12472" t="str">
            <v/>
          </cell>
          <cell r="F12472">
            <v>0</v>
          </cell>
          <cell r="G12472">
            <v>0</v>
          </cell>
        </row>
        <row r="12473">
          <cell r="A12473" t="str">
            <v/>
          </cell>
          <cell r="B12473" t="str">
            <v/>
          </cell>
          <cell r="D12473" t="str">
            <v/>
          </cell>
          <cell r="F12473">
            <v>0</v>
          </cell>
          <cell r="G12473">
            <v>0</v>
          </cell>
        </row>
        <row r="12474">
          <cell r="A12474" t="str">
            <v/>
          </cell>
          <cell r="B12474" t="str">
            <v/>
          </cell>
          <cell r="D12474" t="str">
            <v/>
          </cell>
          <cell r="F12474">
            <v>0</v>
          </cell>
          <cell r="G12474">
            <v>0</v>
          </cell>
        </row>
        <row r="12475">
          <cell r="A12475" t="str">
            <v/>
          </cell>
          <cell r="B12475" t="str">
            <v/>
          </cell>
          <cell r="D12475" t="str">
            <v/>
          </cell>
          <cell r="F12475">
            <v>0</v>
          </cell>
          <cell r="G12475">
            <v>0</v>
          </cell>
        </row>
        <row r="12476">
          <cell r="F12476" t="str">
            <v>Total A</v>
          </cell>
          <cell r="G12476">
            <v>0</v>
          </cell>
        </row>
        <row r="12477">
          <cell r="C12477" t="str">
            <v>B - MANO DE OBRA</v>
          </cell>
        </row>
        <row r="12478">
          <cell r="A12478" t="str">
            <v/>
          </cell>
          <cell r="B12478" t="str">
            <v/>
          </cell>
          <cell r="D12478" t="str">
            <v/>
          </cell>
          <cell r="F12478">
            <v>0</v>
          </cell>
          <cell r="G12478">
            <v>0</v>
          </cell>
        </row>
        <row r="12479">
          <cell r="A12479" t="str">
            <v/>
          </cell>
          <cell r="B12479" t="str">
            <v/>
          </cell>
          <cell r="D12479" t="str">
            <v/>
          </cell>
          <cell r="F12479">
            <v>0</v>
          </cell>
          <cell r="G12479">
            <v>0</v>
          </cell>
        </row>
        <row r="12480">
          <cell r="A12480" t="str">
            <v/>
          </cell>
          <cell r="B12480" t="str">
            <v/>
          </cell>
          <cell r="D12480" t="str">
            <v/>
          </cell>
          <cell r="F12480">
            <v>0</v>
          </cell>
          <cell r="G12480">
            <v>0</v>
          </cell>
        </row>
        <row r="12481">
          <cell r="A12481" t="str">
            <v/>
          </cell>
          <cell r="B12481" t="str">
            <v/>
          </cell>
          <cell r="D12481" t="str">
            <v/>
          </cell>
          <cell r="F12481">
            <v>0</v>
          </cell>
          <cell r="G12481">
            <v>0</v>
          </cell>
        </row>
        <row r="12482">
          <cell r="A12482" t="str">
            <v/>
          </cell>
          <cell r="B12482" t="str">
            <v/>
          </cell>
          <cell r="D12482" t="str">
            <v/>
          </cell>
          <cell r="F12482">
            <v>0</v>
          </cell>
          <cell r="G12482">
            <v>0</v>
          </cell>
        </row>
        <row r="12483">
          <cell r="A12483" t="str">
            <v/>
          </cell>
          <cell r="B12483" t="str">
            <v/>
          </cell>
          <cell r="D12483" t="str">
            <v/>
          </cell>
          <cell r="F12483">
            <v>0</v>
          </cell>
          <cell r="G12483">
            <v>0</v>
          </cell>
        </row>
        <row r="12484">
          <cell r="A12484" t="str">
            <v/>
          </cell>
          <cell r="B12484" t="str">
            <v/>
          </cell>
          <cell r="D12484" t="str">
            <v/>
          </cell>
          <cell r="F12484">
            <v>0</v>
          </cell>
          <cell r="G12484">
            <v>0</v>
          </cell>
        </row>
        <row r="12485">
          <cell r="A12485" t="str">
            <v/>
          </cell>
          <cell r="B12485" t="str">
            <v/>
          </cell>
          <cell r="D12485" t="str">
            <v/>
          </cell>
          <cell r="F12485">
            <v>0</v>
          </cell>
          <cell r="G12485">
            <v>0</v>
          </cell>
        </row>
        <row r="12486">
          <cell r="F12486" t="str">
            <v>Total B</v>
          </cell>
          <cell r="G12486">
            <v>0</v>
          </cell>
        </row>
        <row r="12487">
          <cell r="C12487" t="str">
            <v>C - EQUIPOS</v>
          </cell>
        </row>
        <row r="12488">
          <cell r="A12488" t="str">
            <v/>
          </cell>
          <cell r="B12488" t="str">
            <v/>
          </cell>
          <cell r="D12488" t="str">
            <v/>
          </cell>
          <cell r="F12488">
            <v>0</v>
          </cell>
          <cell r="G12488">
            <v>0</v>
          </cell>
        </row>
        <row r="12489">
          <cell r="A12489" t="str">
            <v/>
          </cell>
          <cell r="B12489" t="str">
            <v/>
          </cell>
          <cell r="D12489" t="str">
            <v/>
          </cell>
          <cell r="F12489">
            <v>0</v>
          </cell>
          <cell r="G12489">
            <v>0</v>
          </cell>
        </row>
        <row r="12490">
          <cell r="A12490" t="str">
            <v/>
          </cell>
          <cell r="B12490" t="str">
            <v/>
          </cell>
          <cell r="D12490" t="str">
            <v/>
          </cell>
          <cell r="F12490">
            <v>0</v>
          </cell>
          <cell r="G12490">
            <v>0</v>
          </cell>
        </row>
        <row r="12491">
          <cell r="A12491" t="str">
            <v/>
          </cell>
          <cell r="B12491" t="str">
            <v/>
          </cell>
          <cell r="D12491" t="str">
            <v/>
          </cell>
          <cell r="F12491">
            <v>0</v>
          </cell>
          <cell r="G12491">
            <v>0</v>
          </cell>
        </row>
        <row r="12492">
          <cell r="A12492" t="str">
            <v/>
          </cell>
          <cell r="B12492" t="str">
            <v/>
          </cell>
          <cell r="D12492" t="str">
            <v/>
          </cell>
          <cell r="F12492">
            <v>0</v>
          </cell>
          <cell r="G12492">
            <v>0</v>
          </cell>
        </row>
        <row r="12493">
          <cell r="A12493" t="str">
            <v/>
          </cell>
          <cell r="B12493" t="str">
            <v/>
          </cell>
          <cell r="D12493" t="str">
            <v/>
          </cell>
          <cell r="F12493">
            <v>0</v>
          </cell>
          <cell r="G12493">
            <v>0</v>
          </cell>
        </row>
        <row r="12494">
          <cell r="A12494" t="str">
            <v/>
          </cell>
          <cell r="B12494" t="str">
            <v/>
          </cell>
          <cell r="D12494" t="str">
            <v/>
          </cell>
          <cell r="F12494">
            <v>0</v>
          </cell>
          <cell r="G12494">
            <v>0</v>
          </cell>
        </row>
        <row r="12495">
          <cell r="A12495" t="str">
            <v/>
          </cell>
          <cell r="B12495" t="str">
            <v/>
          </cell>
          <cell r="D12495" t="str">
            <v/>
          </cell>
          <cell r="F12495">
            <v>0</v>
          </cell>
          <cell r="G12495">
            <v>0</v>
          </cell>
        </row>
        <row r="12496">
          <cell r="A12496" t="str">
            <v/>
          </cell>
          <cell r="B12496" t="str">
            <v/>
          </cell>
          <cell r="D12496" t="str">
            <v/>
          </cell>
          <cell r="F12496">
            <v>0</v>
          </cell>
          <cell r="G12496">
            <v>0</v>
          </cell>
        </row>
        <row r="12497">
          <cell r="F12497" t="str">
            <v>Total C</v>
          </cell>
          <cell r="G12497">
            <v>0</v>
          </cell>
        </row>
        <row r="12499">
          <cell r="A12499" t="str">
            <v/>
          </cell>
          <cell r="B12499" t="str">
            <v/>
          </cell>
          <cell r="D12499" t="str">
            <v>Costo  Neto</v>
          </cell>
          <cell r="F12499" t="str">
            <v>Total D=A+B+C</v>
          </cell>
          <cell r="G12499">
            <v>0</v>
          </cell>
        </row>
        <row r="12501">
          <cell r="A12501" t="str">
            <v>ANALISIS DE PRECIOS</v>
          </cell>
        </row>
        <row r="12502">
          <cell r="A12502" t="str">
            <v>COMITENTE:</v>
          </cell>
          <cell r="B12502" t="str">
            <v>DIRECCIÓN DE INFRAESTRUCTURA ESCOLAR</v>
          </cell>
        </row>
        <row r="12503">
          <cell r="A12503" t="str">
            <v>CONTRATISTA:</v>
          </cell>
          <cell r="B12503">
            <v>0</v>
          </cell>
        </row>
        <row r="12504">
          <cell r="A12504" t="str">
            <v>OBRA:</v>
          </cell>
          <cell r="B12504" t="str">
            <v>ESCUELA 24 DE SEPTIEMBRE</v>
          </cell>
          <cell r="F12504" t="str">
            <v>PRECIOS A:</v>
          </cell>
          <cell r="G12504">
            <v>0</v>
          </cell>
        </row>
        <row r="12505">
          <cell r="A12505" t="str">
            <v>UBICACIÓN:</v>
          </cell>
          <cell r="B12505" t="str">
            <v>DEPARTAMENTO JACHAL</v>
          </cell>
        </row>
        <row r="12506">
          <cell r="A12506" t="str">
            <v>RUBRO:</v>
          </cell>
          <cell r="B12506" t="str">
            <v/>
          </cell>
          <cell r="C12506" t="str">
            <v/>
          </cell>
        </row>
        <row r="12507">
          <cell r="A12507" t="str">
            <v>ITEM:</v>
          </cell>
          <cell r="B12507" t="str">
            <v/>
          </cell>
          <cell r="C12507" t="str">
            <v/>
          </cell>
          <cell r="F12507" t="str">
            <v>UNIDAD:</v>
          </cell>
          <cell r="G12507" t="str">
            <v/>
          </cell>
        </row>
        <row r="12509">
          <cell r="A12509" t="str">
            <v>DATOS REDETERMINACION</v>
          </cell>
          <cell r="C12509" t="str">
            <v>DESIGNACION</v>
          </cell>
          <cell r="D12509" t="str">
            <v>U</v>
          </cell>
          <cell r="E12509" t="str">
            <v>Cantidad</v>
          </cell>
          <cell r="F12509" t="str">
            <v>$ Unitarios</v>
          </cell>
          <cell r="G12509" t="str">
            <v>$ Parcial</v>
          </cell>
        </row>
        <row r="12510">
          <cell r="A12510" t="str">
            <v>CÓDIGO</v>
          </cell>
          <cell r="B12510" t="str">
            <v>DESCRIPCIÓN</v>
          </cell>
        </row>
        <row r="12511">
          <cell r="C12511" t="str">
            <v>A - MATERIALES</v>
          </cell>
        </row>
        <row r="12512">
          <cell r="A12512" t="str">
            <v/>
          </cell>
          <cell r="B12512" t="str">
            <v/>
          </cell>
          <cell r="D12512" t="str">
            <v/>
          </cell>
          <cell r="F12512">
            <v>0</v>
          </cell>
          <cell r="G12512">
            <v>0</v>
          </cell>
        </row>
        <row r="12513">
          <cell r="A12513" t="str">
            <v/>
          </cell>
          <cell r="B12513" t="str">
            <v/>
          </cell>
          <cell r="D12513" t="str">
            <v/>
          </cell>
          <cell r="F12513">
            <v>0</v>
          </cell>
          <cell r="G12513">
            <v>0</v>
          </cell>
        </row>
        <row r="12514">
          <cell r="A12514" t="str">
            <v/>
          </cell>
          <cell r="B12514" t="str">
            <v/>
          </cell>
          <cell r="D12514" t="str">
            <v/>
          </cell>
          <cell r="F12514">
            <v>0</v>
          </cell>
          <cell r="G12514">
            <v>0</v>
          </cell>
        </row>
        <row r="12515">
          <cell r="A12515" t="str">
            <v/>
          </cell>
          <cell r="B12515" t="str">
            <v/>
          </cell>
          <cell r="D12515" t="str">
            <v/>
          </cell>
          <cell r="F12515">
            <v>0</v>
          </cell>
          <cell r="G12515">
            <v>0</v>
          </cell>
        </row>
        <row r="12516">
          <cell r="A12516" t="str">
            <v/>
          </cell>
          <cell r="B12516" t="str">
            <v/>
          </cell>
          <cell r="D12516" t="str">
            <v/>
          </cell>
          <cell r="F12516">
            <v>0</v>
          </cell>
          <cell r="G12516">
            <v>0</v>
          </cell>
        </row>
        <row r="12517">
          <cell r="A12517" t="str">
            <v/>
          </cell>
          <cell r="B12517" t="str">
            <v/>
          </cell>
          <cell r="D12517" t="str">
            <v/>
          </cell>
          <cell r="F12517">
            <v>0</v>
          </cell>
          <cell r="G12517">
            <v>0</v>
          </cell>
        </row>
        <row r="12518">
          <cell r="A12518" t="str">
            <v/>
          </cell>
          <cell r="B12518" t="str">
            <v/>
          </cell>
          <cell r="D12518" t="str">
            <v/>
          </cell>
          <cell r="F12518">
            <v>0</v>
          </cell>
          <cell r="G12518">
            <v>0</v>
          </cell>
        </row>
        <row r="12519">
          <cell r="A12519" t="str">
            <v/>
          </cell>
          <cell r="B12519" t="str">
            <v/>
          </cell>
          <cell r="D12519" t="str">
            <v/>
          </cell>
          <cell r="F12519">
            <v>0</v>
          </cell>
          <cell r="G12519">
            <v>0</v>
          </cell>
        </row>
        <row r="12520">
          <cell r="A12520" t="str">
            <v/>
          </cell>
          <cell r="B12520" t="str">
            <v/>
          </cell>
          <cell r="D12520" t="str">
            <v/>
          </cell>
          <cell r="F12520">
            <v>0</v>
          </cell>
          <cell r="G12520">
            <v>0</v>
          </cell>
        </row>
        <row r="12521">
          <cell r="A12521" t="str">
            <v/>
          </cell>
          <cell r="B12521" t="str">
            <v/>
          </cell>
          <cell r="D12521" t="str">
            <v/>
          </cell>
          <cell r="F12521">
            <v>0</v>
          </cell>
          <cell r="G12521">
            <v>0</v>
          </cell>
        </row>
        <row r="12522">
          <cell r="A12522" t="str">
            <v/>
          </cell>
          <cell r="B12522" t="str">
            <v/>
          </cell>
          <cell r="D12522" t="str">
            <v/>
          </cell>
          <cell r="F12522">
            <v>0</v>
          </cell>
          <cell r="G12522">
            <v>0</v>
          </cell>
        </row>
        <row r="12523">
          <cell r="A12523" t="str">
            <v/>
          </cell>
          <cell r="B12523" t="str">
            <v/>
          </cell>
          <cell r="D12523" t="str">
            <v/>
          </cell>
          <cell r="F12523">
            <v>0</v>
          </cell>
          <cell r="G12523">
            <v>0</v>
          </cell>
        </row>
        <row r="12524">
          <cell r="A12524" t="str">
            <v/>
          </cell>
          <cell r="B12524" t="str">
            <v/>
          </cell>
          <cell r="D12524" t="str">
            <v/>
          </cell>
          <cell r="F12524">
            <v>0</v>
          </cell>
          <cell r="G12524">
            <v>0</v>
          </cell>
        </row>
        <row r="12525">
          <cell r="A12525" t="str">
            <v/>
          </cell>
          <cell r="B12525" t="str">
            <v/>
          </cell>
          <cell r="D12525" t="str">
            <v/>
          </cell>
          <cell r="F12525">
            <v>0</v>
          </cell>
          <cell r="G12525">
            <v>0</v>
          </cell>
        </row>
        <row r="12526">
          <cell r="F12526" t="str">
            <v>Total A</v>
          </cell>
          <cell r="G12526">
            <v>0</v>
          </cell>
        </row>
        <row r="12527">
          <cell r="C12527" t="str">
            <v>B - MANO DE OBRA</v>
          </cell>
        </row>
        <row r="12528">
          <cell r="A12528" t="str">
            <v/>
          </cell>
          <cell r="B12528" t="str">
            <v/>
          </cell>
          <cell r="D12528" t="str">
            <v/>
          </cell>
          <cell r="F12528">
            <v>0</v>
          </cell>
          <cell r="G12528">
            <v>0</v>
          </cell>
        </row>
        <row r="12529">
          <cell r="A12529" t="str">
            <v/>
          </cell>
          <cell r="B12529" t="str">
            <v/>
          </cell>
          <cell r="D12529" t="str">
            <v/>
          </cell>
          <cell r="F12529">
            <v>0</v>
          </cell>
          <cell r="G12529">
            <v>0</v>
          </cell>
        </row>
        <row r="12530">
          <cell r="A12530" t="str">
            <v/>
          </cell>
          <cell r="B12530" t="str">
            <v/>
          </cell>
          <cell r="D12530" t="str">
            <v/>
          </cell>
          <cell r="F12530">
            <v>0</v>
          </cell>
          <cell r="G12530">
            <v>0</v>
          </cell>
        </row>
        <row r="12531">
          <cell r="A12531" t="str">
            <v/>
          </cell>
          <cell r="B12531" t="str">
            <v/>
          </cell>
          <cell r="D12531" t="str">
            <v/>
          </cell>
          <cell r="F12531">
            <v>0</v>
          </cell>
          <cell r="G12531">
            <v>0</v>
          </cell>
        </row>
        <row r="12532">
          <cell r="A12532" t="str">
            <v/>
          </cell>
          <cell r="B12532" t="str">
            <v/>
          </cell>
          <cell r="D12532" t="str">
            <v/>
          </cell>
          <cell r="F12532">
            <v>0</v>
          </cell>
          <cell r="G12532">
            <v>0</v>
          </cell>
        </row>
        <row r="12533">
          <cell r="A12533" t="str">
            <v/>
          </cell>
          <cell r="B12533" t="str">
            <v/>
          </cell>
          <cell r="D12533" t="str">
            <v/>
          </cell>
          <cell r="F12533">
            <v>0</v>
          </cell>
          <cell r="G12533">
            <v>0</v>
          </cell>
        </row>
        <row r="12534">
          <cell r="A12534" t="str">
            <v/>
          </cell>
          <cell r="B12534" t="str">
            <v/>
          </cell>
          <cell r="D12534" t="str">
            <v/>
          </cell>
          <cell r="F12534">
            <v>0</v>
          </cell>
          <cell r="G12534">
            <v>0</v>
          </cell>
        </row>
        <row r="12535">
          <cell r="A12535" t="str">
            <v/>
          </cell>
          <cell r="B12535" t="str">
            <v/>
          </cell>
          <cell r="D12535" t="str">
            <v/>
          </cell>
          <cell r="F12535">
            <v>0</v>
          </cell>
          <cell r="G12535">
            <v>0</v>
          </cell>
        </row>
        <row r="12536">
          <cell r="F12536" t="str">
            <v>Total B</v>
          </cell>
          <cell r="G12536">
            <v>0</v>
          </cell>
        </row>
        <row r="12537">
          <cell r="C12537" t="str">
            <v>C - EQUIPOS</v>
          </cell>
        </row>
        <row r="12538">
          <cell r="A12538" t="str">
            <v/>
          </cell>
          <cell r="B12538" t="str">
            <v/>
          </cell>
          <cell r="D12538" t="str">
            <v/>
          </cell>
          <cell r="F12538">
            <v>0</v>
          </cell>
          <cell r="G12538">
            <v>0</v>
          </cell>
        </row>
        <row r="12539">
          <cell r="A12539" t="str">
            <v/>
          </cell>
          <cell r="B12539" t="str">
            <v/>
          </cell>
          <cell r="D12539" t="str">
            <v/>
          </cell>
          <cell r="F12539">
            <v>0</v>
          </cell>
          <cell r="G12539">
            <v>0</v>
          </cell>
        </row>
        <row r="12540">
          <cell r="A12540" t="str">
            <v/>
          </cell>
          <cell r="B12540" t="str">
            <v/>
          </cell>
          <cell r="D12540" t="str">
            <v/>
          </cell>
          <cell r="F12540">
            <v>0</v>
          </cell>
          <cell r="G12540">
            <v>0</v>
          </cell>
        </row>
        <row r="12541">
          <cell r="A12541" t="str">
            <v/>
          </cell>
          <cell r="B12541" t="str">
            <v/>
          </cell>
          <cell r="D12541" t="str">
            <v/>
          </cell>
          <cell r="F12541">
            <v>0</v>
          </cell>
          <cell r="G12541">
            <v>0</v>
          </cell>
        </row>
        <row r="12542">
          <cell r="A12542" t="str">
            <v/>
          </cell>
          <cell r="B12542" t="str">
            <v/>
          </cell>
          <cell r="D12542" t="str">
            <v/>
          </cell>
          <cell r="F12542">
            <v>0</v>
          </cell>
          <cell r="G12542">
            <v>0</v>
          </cell>
        </row>
        <row r="12543">
          <cell r="A12543" t="str">
            <v/>
          </cell>
          <cell r="B12543" t="str">
            <v/>
          </cell>
          <cell r="D12543" t="str">
            <v/>
          </cell>
          <cell r="F12543">
            <v>0</v>
          </cell>
          <cell r="G12543">
            <v>0</v>
          </cell>
        </row>
        <row r="12544">
          <cell r="A12544" t="str">
            <v/>
          </cell>
          <cell r="B12544" t="str">
            <v/>
          </cell>
          <cell r="D12544" t="str">
            <v/>
          </cell>
          <cell r="F12544">
            <v>0</v>
          </cell>
          <cell r="G12544">
            <v>0</v>
          </cell>
        </row>
        <row r="12545">
          <cell r="A12545" t="str">
            <v/>
          </cell>
          <cell r="B12545" t="str">
            <v/>
          </cell>
          <cell r="D12545" t="str">
            <v/>
          </cell>
          <cell r="F12545">
            <v>0</v>
          </cell>
          <cell r="G12545">
            <v>0</v>
          </cell>
        </row>
        <row r="12546">
          <cell r="A12546" t="str">
            <v/>
          </cell>
          <cell r="B12546" t="str">
            <v/>
          </cell>
          <cell r="D12546" t="str">
            <v/>
          </cell>
          <cell r="F12546">
            <v>0</v>
          </cell>
          <cell r="G12546">
            <v>0</v>
          </cell>
        </row>
        <row r="12547">
          <cell r="F12547" t="str">
            <v>Total C</v>
          </cell>
          <cell r="G12547">
            <v>0</v>
          </cell>
        </row>
        <row r="12549">
          <cell r="A12549" t="str">
            <v/>
          </cell>
          <cell r="B12549" t="str">
            <v/>
          </cell>
          <cell r="D12549" t="str">
            <v>Costo  Neto</v>
          </cell>
          <cell r="F12549" t="str">
            <v>Total D=A+B+C</v>
          </cell>
          <cell r="G12549">
            <v>0</v>
          </cell>
        </row>
        <row r="12551">
          <cell r="A12551" t="str">
            <v>ANALISIS DE PRECIOS</v>
          </cell>
        </row>
        <row r="12552">
          <cell r="A12552" t="str">
            <v>COMITENTE:</v>
          </cell>
          <cell r="B12552" t="str">
            <v>DIRECCIÓN DE INFRAESTRUCTURA ESCOLAR</v>
          </cell>
        </row>
        <row r="12553">
          <cell r="A12553" t="str">
            <v>CONTRATISTA:</v>
          </cell>
          <cell r="B12553">
            <v>0</v>
          </cell>
        </row>
        <row r="12554">
          <cell r="A12554" t="str">
            <v>OBRA:</v>
          </cell>
          <cell r="B12554" t="str">
            <v>ESCUELA 24 DE SEPTIEMBRE</v>
          </cell>
          <cell r="F12554" t="str">
            <v>PRECIOS A:</v>
          </cell>
          <cell r="G12554">
            <v>0</v>
          </cell>
        </row>
        <row r="12555">
          <cell r="A12555" t="str">
            <v>UBICACIÓN:</v>
          </cell>
          <cell r="B12555" t="str">
            <v>DEPARTAMENTO JACHAL</v>
          </cell>
        </row>
        <row r="12556">
          <cell r="A12556" t="str">
            <v>RUBRO:</v>
          </cell>
          <cell r="B12556" t="str">
            <v/>
          </cell>
          <cell r="C12556" t="str">
            <v/>
          </cell>
        </row>
        <row r="12557">
          <cell r="A12557" t="str">
            <v>ITEM:</v>
          </cell>
          <cell r="B12557" t="str">
            <v/>
          </cell>
          <cell r="C12557" t="str">
            <v/>
          </cell>
          <cell r="F12557" t="str">
            <v>UNIDAD:</v>
          </cell>
          <cell r="G12557" t="str">
            <v/>
          </cell>
        </row>
        <row r="12559">
          <cell r="A12559" t="str">
            <v>DATOS REDETERMINACION</v>
          </cell>
          <cell r="C12559" t="str">
            <v>DESIGNACION</v>
          </cell>
          <cell r="D12559" t="str">
            <v>U</v>
          </cell>
          <cell r="E12559" t="str">
            <v>Cantidad</v>
          </cell>
          <cell r="F12559" t="str">
            <v>$ Unitarios</v>
          </cell>
          <cell r="G12559" t="str">
            <v>$ Parcial</v>
          </cell>
        </row>
        <row r="12560">
          <cell r="A12560" t="str">
            <v>CÓDIGO</v>
          </cell>
          <cell r="B12560" t="str">
            <v>DESCRIPCIÓN</v>
          </cell>
        </row>
        <row r="12561">
          <cell r="C12561" t="str">
            <v>A - MATERIALES</v>
          </cell>
        </row>
        <row r="12562">
          <cell r="A12562" t="str">
            <v/>
          </cell>
          <cell r="B12562" t="str">
            <v/>
          </cell>
          <cell r="D12562" t="str">
            <v/>
          </cell>
          <cell r="F12562">
            <v>0</v>
          </cell>
          <cell r="G12562">
            <v>0</v>
          </cell>
        </row>
        <row r="12563">
          <cell r="A12563" t="str">
            <v/>
          </cell>
          <cell r="B12563" t="str">
            <v/>
          </cell>
          <cell r="D12563" t="str">
            <v/>
          </cell>
          <cell r="F12563">
            <v>0</v>
          </cell>
          <cell r="G12563">
            <v>0</v>
          </cell>
        </row>
        <row r="12564">
          <cell r="A12564" t="str">
            <v/>
          </cell>
          <cell r="B12564" t="str">
            <v/>
          </cell>
          <cell r="D12564" t="str">
            <v/>
          </cell>
          <cell r="F12564">
            <v>0</v>
          </cell>
          <cell r="G12564">
            <v>0</v>
          </cell>
        </row>
        <row r="12565">
          <cell r="A12565" t="str">
            <v/>
          </cell>
          <cell r="B12565" t="str">
            <v/>
          </cell>
          <cell r="D12565" t="str">
            <v/>
          </cell>
          <cell r="F12565">
            <v>0</v>
          </cell>
          <cell r="G12565">
            <v>0</v>
          </cell>
        </row>
        <row r="12566">
          <cell r="A12566" t="str">
            <v/>
          </cell>
          <cell r="B12566" t="str">
            <v/>
          </cell>
          <cell r="D12566" t="str">
            <v/>
          </cell>
          <cell r="F12566">
            <v>0</v>
          </cell>
          <cell r="G12566">
            <v>0</v>
          </cell>
        </row>
        <row r="12567">
          <cell r="A12567" t="str">
            <v/>
          </cell>
          <cell r="B12567" t="str">
            <v/>
          </cell>
          <cell r="D12567" t="str">
            <v/>
          </cell>
          <cell r="F12567">
            <v>0</v>
          </cell>
          <cell r="G12567">
            <v>0</v>
          </cell>
        </row>
        <row r="12568">
          <cell r="A12568" t="str">
            <v/>
          </cell>
          <cell r="B12568" t="str">
            <v/>
          </cell>
          <cell r="D12568" t="str">
            <v/>
          </cell>
          <cell r="F12568">
            <v>0</v>
          </cell>
          <cell r="G12568">
            <v>0</v>
          </cell>
        </row>
        <row r="12569">
          <cell r="A12569" t="str">
            <v/>
          </cell>
          <cell r="B12569" t="str">
            <v/>
          </cell>
          <cell r="D12569" t="str">
            <v/>
          </cell>
          <cell r="F12569">
            <v>0</v>
          </cell>
          <cell r="G12569">
            <v>0</v>
          </cell>
        </row>
        <row r="12570">
          <cell r="A12570" t="str">
            <v/>
          </cell>
          <cell r="B12570" t="str">
            <v/>
          </cell>
          <cell r="D12570" t="str">
            <v/>
          </cell>
          <cell r="F12570">
            <v>0</v>
          </cell>
          <cell r="G12570">
            <v>0</v>
          </cell>
        </row>
        <row r="12571">
          <cell r="A12571" t="str">
            <v/>
          </cell>
          <cell r="B12571" t="str">
            <v/>
          </cell>
          <cell r="D12571" t="str">
            <v/>
          </cell>
          <cell r="F12571">
            <v>0</v>
          </cell>
          <cell r="G12571">
            <v>0</v>
          </cell>
        </row>
        <row r="12572">
          <cell r="A12572" t="str">
            <v/>
          </cell>
          <cell r="B12572" t="str">
            <v/>
          </cell>
          <cell r="D12572" t="str">
            <v/>
          </cell>
          <cell r="F12572">
            <v>0</v>
          </cell>
          <cell r="G12572">
            <v>0</v>
          </cell>
        </row>
        <row r="12573">
          <cell r="A12573" t="str">
            <v/>
          </cell>
          <cell r="B12573" t="str">
            <v/>
          </cell>
          <cell r="D12573" t="str">
            <v/>
          </cell>
          <cell r="F12573">
            <v>0</v>
          </cell>
          <cell r="G12573">
            <v>0</v>
          </cell>
        </row>
        <row r="12574">
          <cell r="A12574" t="str">
            <v/>
          </cell>
          <cell r="B12574" t="str">
            <v/>
          </cell>
          <cell r="D12574" t="str">
            <v/>
          </cell>
          <cell r="F12574">
            <v>0</v>
          </cell>
          <cell r="G12574">
            <v>0</v>
          </cell>
        </row>
        <row r="12575">
          <cell r="A12575" t="str">
            <v/>
          </cell>
          <cell r="B12575" t="str">
            <v/>
          </cell>
          <cell r="D12575" t="str">
            <v/>
          </cell>
          <cell r="F12575">
            <v>0</v>
          </cell>
          <cell r="G12575">
            <v>0</v>
          </cell>
        </row>
        <row r="12576">
          <cell r="F12576" t="str">
            <v>Total A</v>
          </cell>
          <cell r="G12576">
            <v>0</v>
          </cell>
        </row>
        <row r="12577">
          <cell r="C12577" t="str">
            <v>B - MANO DE OBRA</v>
          </cell>
        </row>
        <row r="12578">
          <cell r="A12578" t="str">
            <v/>
          </cell>
          <cell r="B12578" t="str">
            <v/>
          </cell>
          <cell r="D12578" t="str">
            <v/>
          </cell>
          <cell r="F12578">
            <v>0</v>
          </cell>
          <cell r="G12578">
            <v>0</v>
          </cell>
        </row>
        <row r="12579">
          <cell r="A12579" t="str">
            <v/>
          </cell>
          <cell r="B12579" t="str">
            <v/>
          </cell>
          <cell r="D12579" t="str">
            <v/>
          </cell>
          <cell r="F12579">
            <v>0</v>
          </cell>
          <cell r="G12579">
            <v>0</v>
          </cell>
        </row>
        <row r="12580">
          <cell r="A12580" t="str">
            <v/>
          </cell>
          <cell r="B12580" t="str">
            <v/>
          </cell>
          <cell r="D12580" t="str">
            <v/>
          </cell>
          <cell r="F12580">
            <v>0</v>
          </cell>
          <cell r="G12580">
            <v>0</v>
          </cell>
        </row>
        <row r="12581">
          <cell r="A12581" t="str">
            <v/>
          </cell>
          <cell r="B12581" t="str">
            <v/>
          </cell>
          <cell r="D12581" t="str">
            <v/>
          </cell>
          <cell r="F12581">
            <v>0</v>
          </cell>
          <cell r="G12581">
            <v>0</v>
          </cell>
        </row>
        <row r="12582">
          <cell r="A12582" t="str">
            <v/>
          </cell>
          <cell r="B12582" t="str">
            <v/>
          </cell>
          <cell r="D12582" t="str">
            <v/>
          </cell>
          <cell r="F12582">
            <v>0</v>
          </cell>
          <cell r="G12582">
            <v>0</v>
          </cell>
        </row>
        <row r="12583">
          <cell r="A12583" t="str">
            <v/>
          </cell>
          <cell r="B12583" t="str">
            <v/>
          </cell>
          <cell r="D12583" t="str">
            <v/>
          </cell>
          <cell r="F12583">
            <v>0</v>
          </cell>
          <cell r="G12583">
            <v>0</v>
          </cell>
        </row>
        <row r="12584">
          <cell r="A12584" t="str">
            <v/>
          </cell>
          <cell r="B12584" t="str">
            <v/>
          </cell>
          <cell r="D12584" t="str">
            <v/>
          </cell>
          <cell r="F12584">
            <v>0</v>
          </cell>
          <cell r="G12584">
            <v>0</v>
          </cell>
        </row>
        <row r="12585">
          <cell r="A12585" t="str">
            <v/>
          </cell>
          <cell r="B12585" t="str">
            <v/>
          </cell>
          <cell r="D12585" t="str">
            <v/>
          </cell>
          <cell r="F12585">
            <v>0</v>
          </cell>
          <cell r="G12585">
            <v>0</v>
          </cell>
        </row>
        <row r="12586">
          <cell r="F12586" t="str">
            <v>Total B</v>
          </cell>
          <cell r="G12586">
            <v>0</v>
          </cell>
        </row>
        <row r="12587">
          <cell r="C12587" t="str">
            <v>C - EQUIPOS</v>
          </cell>
        </row>
        <row r="12588">
          <cell r="A12588" t="str">
            <v/>
          </cell>
          <cell r="B12588" t="str">
            <v/>
          </cell>
          <cell r="D12588" t="str">
            <v/>
          </cell>
          <cell r="F12588">
            <v>0</v>
          </cell>
          <cell r="G12588">
            <v>0</v>
          </cell>
        </row>
        <row r="12589">
          <cell r="A12589" t="str">
            <v/>
          </cell>
          <cell r="B12589" t="str">
            <v/>
          </cell>
          <cell r="D12589" t="str">
            <v/>
          </cell>
          <cell r="F12589">
            <v>0</v>
          </cell>
          <cell r="G12589">
            <v>0</v>
          </cell>
        </row>
        <row r="12590">
          <cell r="A12590" t="str">
            <v/>
          </cell>
          <cell r="B12590" t="str">
            <v/>
          </cell>
          <cell r="D12590" t="str">
            <v/>
          </cell>
          <cell r="F12590">
            <v>0</v>
          </cell>
          <cell r="G12590">
            <v>0</v>
          </cell>
        </row>
        <row r="12591">
          <cell r="A12591" t="str">
            <v/>
          </cell>
          <cell r="B12591" t="str">
            <v/>
          </cell>
          <cell r="D12591" t="str">
            <v/>
          </cell>
          <cell r="F12591">
            <v>0</v>
          </cell>
          <cell r="G12591">
            <v>0</v>
          </cell>
        </row>
        <row r="12592">
          <cell r="A12592" t="str">
            <v/>
          </cell>
          <cell r="B12592" t="str">
            <v/>
          </cell>
          <cell r="D12592" t="str">
            <v/>
          </cell>
          <cell r="F12592">
            <v>0</v>
          </cell>
          <cell r="G12592">
            <v>0</v>
          </cell>
        </row>
        <row r="12593">
          <cell r="A12593" t="str">
            <v/>
          </cell>
          <cell r="B12593" t="str">
            <v/>
          </cell>
          <cell r="D12593" t="str">
            <v/>
          </cell>
          <cell r="F12593">
            <v>0</v>
          </cell>
          <cell r="G12593">
            <v>0</v>
          </cell>
        </row>
        <row r="12594">
          <cell r="A12594" t="str">
            <v/>
          </cell>
          <cell r="B12594" t="str">
            <v/>
          </cell>
          <cell r="D12594" t="str">
            <v/>
          </cell>
          <cell r="F12594">
            <v>0</v>
          </cell>
          <cell r="G12594">
            <v>0</v>
          </cell>
        </row>
        <row r="12595">
          <cell r="A12595" t="str">
            <v/>
          </cell>
          <cell r="B12595" t="str">
            <v/>
          </cell>
          <cell r="D12595" t="str">
            <v/>
          </cell>
          <cell r="F12595">
            <v>0</v>
          </cell>
          <cell r="G12595">
            <v>0</v>
          </cell>
        </row>
        <row r="12596">
          <cell r="A12596" t="str">
            <v/>
          </cell>
          <cell r="B12596" t="str">
            <v/>
          </cell>
          <cell r="D12596" t="str">
            <v/>
          </cell>
          <cell r="F12596">
            <v>0</v>
          </cell>
          <cell r="G12596">
            <v>0</v>
          </cell>
        </row>
        <row r="12597">
          <cell r="F12597" t="str">
            <v>Total C</v>
          </cell>
          <cell r="G12597">
            <v>0</v>
          </cell>
        </row>
        <row r="12599">
          <cell r="A12599" t="str">
            <v/>
          </cell>
          <cell r="B12599" t="str">
            <v/>
          </cell>
          <cell r="D12599" t="str">
            <v>Costo  Neto</v>
          </cell>
          <cell r="F12599" t="str">
            <v>Total D=A+B+C</v>
          </cell>
          <cell r="G12599">
            <v>0</v>
          </cell>
        </row>
        <row r="12601">
          <cell r="A12601" t="str">
            <v>ANALISIS DE PRECIOS</v>
          </cell>
        </row>
        <row r="12602">
          <cell r="A12602" t="str">
            <v>COMITENTE:</v>
          </cell>
          <cell r="B12602" t="str">
            <v>DIRECCIÓN DE INFRAESTRUCTURA ESCOLAR</v>
          </cell>
        </row>
        <row r="12603">
          <cell r="A12603" t="str">
            <v>CONTRATISTA:</v>
          </cell>
          <cell r="B12603">
            <v>0</v>
          </cell>
        </row>
        <row r="12604">
          <cell r="A12604" t="str">
            <v>OBRA:</v>
          </cell>
          <cell r="B12604" t="str">
            <v>ESCUELA 24 DE SEPTIEMBRE</v>
          </cell>
          <cell r="F12604" t="str">
            <v>PRECIOS A:</v>
          </cell>
          <cell r="G12604">
            <v>0</v>
          </cell>
        </row>
        <row r="12605">
          <cell r="A12605" t="str">
            <v>UBICACIÓN:</v>
          </cell>
          <cell r="B12605" t="str">
            <v>DEPARTAMENTO JACHAL</v>
          </cell>
        </row>
        <row r="12606">
          <cell r="A12606" t="str">
            <v>RUBRO:</v>
          </cell>
          <cell r="B12606" t="str">
            <v/>
          </cell>
          <cell r="C12606" t="str">
            <v/>
          </cell>
        </row>
        <row r="12607">
          <cell r="A12607" t="str">
            <v>ITEM:</v>
          </cell>
          <cell r="B12607" t="str">
            <v/>
          </cell>
          <cell r="C12607" t="str">
            <v/>
          </cell>
          <cell r="F12607" t="str">
            <v>UNIDAD:</v>
          </cell>
          <cell r="G12607" t="str">
            <v/>
          </cell>
        </row>
        <row r="12609">
          <cell r="A12609" t="str">
            <v>DATOS REDETERMINACION</v>
          </cell>
          <cell r="C12609" t="str">
            <v>DESIGNACION</v>
          </cell>
          <cell r="D12609" t="str">
            <v>U</v>
          </cell>
          <cell r="E12609" t="str">
            <v>Cantidad</v>
          </cell>
          <cell r="F12609" t="str">
            <v>$ Unitarios</v>
          </cell>
          <cell r="G12609" t="str">
            <v>$ Parcial</v>
          </cell>
        </row>
        <row r="12610">
          <cell r="A12610" t="str">
            <v>CÓDIGO</v>
          </cell>
          <cell r="B12610" t="str">
            <v>DESCRIPCIÓN</v>
          </cell>
        </row>
        <row r="12611">
          <cell r="C12611" t="str">
            <v>A - MATERIALES</v>
          </cell>
        </row>
        <row r="12612">
          <cell r="A12612" t="str">
            <v/>
          </cell>
          <cell r="B12612" t="str">
            <v/>
          </cell>
          <cell r="D12612" t="str">
            <v/>
          </cell>
          <cell r="F12612">
            <v>0</v>
          </cell>
          <cell r="G12612">
            <v>0</v>
          </cell>
        </row>
        <row r="12613">
          <cell r="A12613" t="str">
            <v/>
          </cell>
          <cell r="B12613" t="str">
            <v/>
          </cell>
          <cell r="D12613" t="str">
            <v/>
          </cell>
          <cell r="F12613">
            <v>0</v>
          </cell>
          <cell r="G12613">
            <v>0</v>
          </cell>
        </row>
        <row r="12614">
          <cell r="A12614" t="str">
            <v/>
          </cell>
          <cell r="B12614" t="str">
            <v/>
          </cell>
          <cell r="D12614" t="str">
            <v/>
          </cell>
          <cell r="F12614">
            <v>0</v>
          </cell>
          <cell r="G12614">
            <v>0</v>
          </cell>
        </row>
        <row r="12615">
          <cell r="A12615" t="str">
            <v/>
          </cell>
          <cell r="B12615" t="str">
            <v/>
          </cell>
          <cell r="D12615" t="str">
            <v/>
          </cell>
          <cell r="F12615">
            <v>0</v>
          </cell>
          <cell r="G12615">
            <v>0</v>
          </cell>
        </row>
        <row r="12616">
          <cell r="A12616" t="str">
            <v/>
          </cell>
          <cell r="B12616" t="str">
            <v/>
          </cell>
          <cell r="D12616" t="str">
            <v/>
          </cell>
          <cell r="F12616">
            <v>0</v>
          </cell>
          <cell r="G12616">
            <v>0</v>
          </cell>
        </row>
        <row r="12617">
          <cell r="A12617" t="str">
            <v/>
          </cell>
          <cell r="B12617" t="str">
            <v/>
          </cell>
          <cell r="D12617" t="str">
            <v/>
          </cell>
          <cell r="F12617">
            <v>0</v>
          </cell>
          <cell r="G12617">
            <v>0</v>
          </cell>
        </row>
        <row r="12618">
          <cell r="A12618" t="str">
            <v/>
          </cell>
          <cell r="B12618" t="str">
            <v/>
          </cell>
          <cell r="D12618" t="str">
            <v/>
          </cell>
          <cell r="F12618">
            <v>0</v>
          </cell>
          <cell r="G12618">
            <v>0</v>
          </cell>
        </row>
        <row r="12619">
          <cell r="A12619" t="str">
            <v/>
          </cell>
          <cell r="B12619" t="str">
            <v/>
          </cell>
          <cell r="D12619" t="str">
            <v/>
          </cell>
          <cell r="F12619">
            <v>0</v>
          </cell>
          <cell r="G12619">
            <v>0</v>
          </cell>
        </row>
        <row r="12620">
          <cell r="A12620" t="str">
            <v/>
          </cell>
          <cell r="B12620" t="str">
            <v/>
          </cell>
          <cell r="D12620" t="str">
            <v/>
          </cell>
          <cell r="F12620">
            <v>0</v>
          </cell>
          <cell r="G12620">
            <v>0</v>
          </cell>
        </row>
        <row r="12621">
          <cell r="A12621" t="str">
            <v/>
          </cell>
          <cell r="B12621" t="str">
            <v/>
          </cell>
          <cell r="D12621" t="str">
            <v/>
          </cell>
          <cell r="F12621">
            <v>0</v>
          </cell>
          <cell r="G12621">
            <v>0</v>
          </cell>
        </row>
        <row r="12622">
          <cell r="A12622" t="str">
            <v/>
          </cell>
          <cell r="B12622" t="str">
            <v/>
          </cell>
          <cell r="D12622" t="str">
            <v/>
          </cell>
          <cell r="F12622">
            <v>0</v>
          </cell>
          <cell r="G12622">
            <v>0</v>
          </cell>
        </row>
        <row r="12623">
          <cell r="A12623" t="str">
            <v/>
          </cell>
          <cell r="B12623" t="str">
            <v/>
          </cell>
          <cell r="D12623" t="str">
            <v/>
          </cell>
          <cell r="F12623">
            <v>0</v>
          </cell>
          <cell r="G12623">
            <v>0</v>
          </cell>
        </row>
        <row r="12624">
          <cell r="A12624" t="str">
            <v/>
          </cell>
          <cell r="B12624" t="str">
            <v/>
          </cell>
          <cell r="D12624" t="str">
            <v/>
          </cell>
          <cell r="F12624">
            <v>0</v>
          </cell>
          <cell r="G12624">
            <v>0</v>
          </cell>
        </row>
        <row r="12625">
          <cell r="A12625" t="str">
            <v/>
          </cell>
          <cell r="B12625" t="str">
            <v/>
          </cell>
          <cell r="D12625" t="str">
            <v/>
          </cell>
          <cell r="F12625">
            <v>0</v>
          </cell>
          <cell r="G12625">
            <v>0</v>
          </cell>
        </row>
        <row r="12626">
          <cell r="F12626" t="str">
            <v>Total A</v>
          </cell>
          <cell r="G12626">
            <v>0</v>
          </cell>
        </row>
        <row r="12627">
          <cell r="C12627" t="str">
            <v>B - MANO DE OBRA</v>
          </cell>
        </row>
        <row r="12628">
          <cell r="A12628" t="str">
            <v/>
          </cell>
          <cell r="B12628" t="str">
            <v/>
          </cell>
          <cell r="D12628" t="str">
            <v/>
          </cell>
          <cell r="F12628">
            <v>0</v>
          </cell>
          <cell r="G12628">
            <v>0</v>
          </cell>
        </row>
        <row r="12629">
          <cell r="A12629" t="str">
            <v/>
          </cell>
          <cell r="B12629" t="str">
            <v/>
          </cell>
          <cell r="D12629" t="str">
            <v/>
          </cell>
          <cell r="F12629">
            <v>0</v>
          </cell>
          <cell r="G12629">
            <v>0</v>
          </cell>
        </row>
        <row r="12630">
          <cell r="A12630" t="str">
            <v/>
          </cell>
          <cell r="B12630" t="str">
            <v/>
          </cell>
          <cell r="D12630" t="str">
            <v/>
          </cell>
          <cell r="F12630">
            <v>0</v>
          </cell>
          <cell r="G12630">
            <v>0</v>
          </cell>
        </row>
        <row r="12631">
          <cell r="A12631" t="str">
            <v/>
          </cell>
          <cell r="B12631" t="str">
            <v/>
          </cell>
          <cell r="D12631" t="str">
            <v/>
          </cell>
          <cell r="F12631">
            <v>0</v>
          </cell>
          <cell r="G12631">
            <v>0</v>
          </cell>
        </row>
        <row r="12632">
          <cell r="A12632" t="str">
            <v/>
          </cell>
          <cell r="B12632" t="str">
            <v/>
          </cell>
          <cell r="D12632" t="str">
            <v/>
          </cell>
          <cell r="F12632">
            <v>0</v>
          </cell>
          <cell r="G12632">
            <v>0</v>
          </cell>
        </row>
        <row r="12633">
          <cell r="A12633" t="str">
            <v/>
          </cell>
          <cell r="B12633" t="str">
            <v/>
          </cell>
          <cell r="D12633" t="str">
            <v/>
          </cell>
          <cell r="F12633">
            <v>0</v>
          </cell>
          <cell r="G12633">
            <v>0</v>
          </cell>
        </row>
        <row r="12634">
          <cell r="A12634" t="str">
            <v/>
          </cell>
          <cell r="B12634" t="str">
            <v/>
          </cell>
          <cell r="D12634" t="str">
            <v/>
          </cell>
          <cell r="F12634">
            <v>0</v>
          </cell>
          <cell r="G12634">
            <v>0</v>
          </cell>
        </row>
        <row r="12635">
          <cell r="A12635" t="str">
            <v/>
          </cell>
          <cell r="B12635" t="str">
            <v/>
          </cell>
          <cell r="D12635" t="str">
            <v/>
          </cell>
          <cell r="F12635">
            <v>0</v>
          </cell>
          <cell r="G12635">
            <v>0</v>
          </cell>
        </row>
        <row r="12636">
          <cell r="F12636" t="str">
            <v>Total B</v>
          </cell>
          <cell r="G12636">
            <v>0</v>
          </cell>
        </row>
        <row r="12637">
          <cell r="C12637" t="str">
            <v>C - EQUIPOS</v>
          </cell>
        </row>
        <row r="12638">
          <cell r="A12638" t="str">
            <v/>
          </cell>
          <cell r="B12638" t="str">
            <v/>
          </cell>
          <cell r="D12638" t="str">
            <v/>
          </cell>
          <cell r="F12638">
            <v>0</v>
          </cell>
          <cell r="G12638">
            <v>0</v>
          </cell>
        </row>
        <row r="12639">
          <cell r="A12639" t="str">
            <v/>
          </cell>
          <cell r="B12639" t="str">
            <v/>
          </cell>
          <cell r="D12639" t="str">
            <v/>
          </cell>
          <cell r="F12639">
            <v>0</v>
          </cell>
          <cell r="G12639">
            <v>0</v>
          </cell>
        </row>
        <row r="12640">
          <cell r="A12640" t="str">
            <v/>
          </cell>
          <cell r="B12640" t="str">
            <v/>
          </cell>
          <cell r="D12640" t="str">
            <v/>
          </cell>
          <cell r="F12640">
            <v>0</v>
          </cell>
          <cell r="G12640">
            <v>0</v>
          </cell>
        </row>
        <row r="12641">
          <cell r="A12641" t="str">
            <v/>
          </cell>
          <cell r="B12641" t="str">
            <v/>
          </cell>
          <cell r="D12641" t="str">
            <v/>
          </cell>
          <cell r="F12641">
            <v>0</v>
          </cell>
          <cell r="G12641">
            <v>0</v>
          </cell>
        </row>
        <row r="12642">
          <cell r="A12642" t="str">
            <v/>
          </cell>
          <cell r="B12642" t="str">
            <v/>
          </cell>
          <cell r="D12642" t="str">
            <v/>
          </cell>
          <cell r="F12642">
            <v>0</v>
          </cell>
          <cell r="G12642">
            <v>0</v>
          </cell>
        </row>
        <row r="12643">
          <cell r="A12643" t="str">
            <v/>
          </cell>
          <cell r="B12643" t="str">
            <v/>
          </cell>
          <cell r="D12643" t="str">
            <v/>
          </cell>
          <cell r="F12643">
            <v>0</v>
          </cell>
          <cell r="G12643">
            <v>0</v>
          </cell>
        </row>
        <row r="12644">
          <cell r="A12644" t="str">
            <v/>
          </cell>
          <cell r="B12644" t="str">
            <v/>
          </cell>
          <cell r="D12644" t="str">
            <v/>
          </cell>
          <cell r="F12644">
            <v>0</v>
          </cell>
          <cell r="G12644">
            <v>0</v>
          </cell>
        </row>
        <row r="12645">
          <cell r="A12645" t="str">
            <v/>
          </cell>
          <cell r="B12645" t="str">
            <v/>
          </cell>
          <cell r="D12645" t="str">
            <v/>
          </cell>
          <cell r="F12645">
            <v>0</v>
          </cell>
          <cell r="G12645">
            <v>0</v>
          </cell>
        </row>
        <row r="12646">
          <cell r="A12646" t="str">
            <v/>
          </cell>
          <cell r="B12646" t="str">
            <v/>
          </cell>
          <cell r="D12646" t="str">
            <v/>
          </cell>
          <cell r="F12646">
            <v>0</v>
          </cell>
          <cell r="G12646">
            <v>0</v>
          </cell>
        </row>
        <row r="12647">
          <cell r="F12647" t="str">
            <v>Total C</v>
          </cell>
          <cell r="G12647">
            <v>0</v>
          </cell>
        </row>
        <row r="12649">
          <cell r="A12649" t="str">
            <v/>
          </cell>
          <cell r="B12649" t="str">
            <v/>
          </cell>
          <cell r="D12649" t="str">
            <v>Costo  Neto</v>
          </cell>
          <cell r="F12649" t="str">
            <v>Total D=A+B+C</v>
          </cell>
          <cell r="G12649">
            <v>0</v>
          </cell>
        </row>
        <row r="12651">
          <cell r="A12651" t="str">
            <v>ANALISIS DE PRECIOS</v>
          </cell>
        </row>
        <row r="12652">
          <cell r="A12652" t="str">
            <v>COMITENTE:</v>
          </cell>
          <cell r="B12652" t="str">
            <v>DIRECCIÓN DE INFRAESTRUCTURA ESCOLAR</v>
          </cell>
        </row>
        <row r="12653">
          <cell r="A12653" t="str">
            <v>CONTRATISTA:</v>
          </cell>
          <cell r="B12653">
            <v>0</v>
          </cell>
        </row>
        <row r="12654">
          <cell r="A12654" t="str">
            <v>OBRA:</v>
          </cell>
          <cell r="B12654" t="str">
            <v>ESCUELA 24 DE SEPTIEMBRE</v>
          </cell>
          <cell r="F12654" t="str">
            <v>PRECIOS A:</v>
          </cell>
          <cell r="G12654">
            <v>0</v>
          </cell>
        </row>
        <row r="12655">
          <cell r="A12655" t="str">
            <v>UBICACIÓN:</v>
          </cell>
          <cell r="B12655" t="str">
            <v>DEPARTAMENTO JACHAL</v>
          </cell>
        </row>
        <row r="12656">
          <cell r="A12656" t="str">
            <v>RUBRO:</v>
          </cell>
          <cell r="B12656" t="str">
            <v/>
          </cell>
          <cell r="C12656" t="str">
            <v/>
          </cell>
        </row>
        <row r="12657">
          <cell r="A12657" t="str">
            <v>ITEM:</v>
          </cell>
          <cell r="B12657" t="str">
            <v/>
          </cell>
          <cell r="C12657" t="str">
            <v/>
          </cell>
          <cell r="F12657" t="str">
            <v>UNIDAD:</v>
          </cell>
          <cell r="G12657" t="str">
            <v/>
          </cell>
        </row>
        <row r="12659">
          <cell r="A12659" t="str">
            <v>DATOS REDETERMINACION</v>
          </cell>
          <cell r="C12659" t="str">
            <v>DESIGNACION</v>
          </cell>
          <cell r="D12659" t="str">
            <v>U</v>
          </cell>
          <cell r="E12659" t="str">
            <v>Cantidad</v>
          </cell>
          <cell r="F12659" t="str">
            <v>$ Unitarios</v>
          </cell>
          <cell r="G12659" t="str">
            <v>$ Parcial</v>
          </cell>
        </row>
        <row r="12660">
          <cell r="A12660" t="str">
            <v>CÓDIGO</v>
          </cell>
          <cell r="B12660" t="str">
            <v>DESCRIPCIÓN</v>
          </cell>
        </row>
        <row r="12661">
          <cell r="C12661" t="str">
            <v>A - MATERIALES</v>
          </cell>
        </row>
        <row r="12662">
          <cell r="A12662" t="str">
            <v/>
          </cell>
          <cell r="B12662" t="str">
            <v/>
          </cell>
          <cell r="D12662" t="str">
            <v/>
          </cell>
          <cell r="F12662">
            <v>0</v>
          </cell>
          <cell r="G12662">
            <v>0</v>
          </cell>
        </row>
        <row r="12663">
          <cell r="A12663" t="str">
            <v/>
          </cell>
          <cell r="B12663" t="str">
            <v/>
          </cell>
          <cell r="D12663" t="str">
            <v/>
          </cell>
          <cell r="F12663">
            <v>0</v>
          </cell>
          <cell r="G12663">
            <v>0</v>
          </cell>
        </row>
        <row r="12664">
          <cell r="A12664" t="str">
            <v/>
          </cell>
          <cell r="B12664" t="str">
            <v/>
          </cell>
          <cell r="D12664" t="str">
            <v/>
          </cell>
          <cell r="F12664">
            <v>0</v>
          </cell>
          <cell r="G12664">
            <v>0</v>
          </cell>
        </row>
        <row r="12665">
          <cell r="A12665" t="str">
            <v/>
          </cell>
          <cell r="B12665" t="str">
            <v/>
          </cell>
          <cell r="D12665" t="str">
            <v/>
          </cell>
          <cell r="F12665">
            <v>0</v>
          </cell>
          <cell r="G12665">
            <v>0</v>
          </cell>
        </row>
        <row r="12666">
          <cell r="A12666" t="str">
            <v/>
          </cell>
          <cell r="B12666" t="str">
            <v/>
          </cell>
          <cell r="D12666" t="str">
            <v/>
          </cell>
          <cell r="F12666">
            <v>0</v>
          </cell>
          <cell r="G12666">
            <v>0</v>
          </cell>
        </row>
        <row r="12667">
          <cell r="A12667" t="str">
            <v/>
          </cell>
          <cell r="B12667" t="str">
            <v/>
          </cell>
          <cell r="D12667" t="str">
            <v/>
          </cell>
          <cell r="F12667">
            <v>0</v>
          </cell>
          <cell r="G12667">
            <v>0</v>
          </cell>
        </row>
        <row r="12668">
          <cell r="A12668" t="str">
            <v/>
          </cell>
          <cell r="B12668" t="str">
            <v/>
          </cell>
          <cell r="D12668" t="str">
            <v/>
          </cell>
          <cell r="F12668">
            <v>0</v>
          </cell>
          <cell r="G12668">
            <v>0</v>
          </cell>
        </row>
        <row r="12669">
          <cell r="A12669" t="str">
            <v/>
          </cell>
          <cell r="B12669" t="str">
            <v/>
          </cell>
          <cell r="D12669" t="str">
            <v/>
          </cell>
          <cell r="F12669">
            <v>0</v>
          </cell>
          <cell r="G12669">
            <v>0</v>
          </cell>
        </row>
        <row r="12670">
          <cell r="A12670" t="str">
            <v/>
          </cell>
          <cell r="B12670" t="str">
            <v/>
          </cell>
          <cell r="D12670" t="str">
            <v/>
          </cell>
          <cell r="F12670">
            <v>0</v>
          </cell>
          <cell r="G12670">
            <v>0</v>
          </cell>
        </row>
        <row r="12671">
          <cell r="A12671" t="str">
            <v/>
          </cell>
          <cell r="B12671" t="str">
            <v/>
          </cell>
          <cell r="D12671" t="str">
            <v/>
          </cell>
          <cell r="F12671">
            <v>0</v>
          </cell>
          <cell r="G12671">
            <v>0</v>
          </cell>
        </row>
        <row r="12672">
          <cell r="A12672" t="str">
            <v/>
          </cell>
          <cell r="B12672" t="str">
            <v/>
          </cell>
          <cell r="D12672" t="str">
            <v/>
          </cell>
          <cell r="F12672">
            <v>0</v>
          </cell>
          <cell r="G12672">
            <v>0</v>
          </cell>
        </row>
        <row r="12673">
          <cell r="A12673" t="str">
            <v/>
          </cell>
          <cell r="B12673" t="str">
            <v/>
          </cell>
          <cell r="D12673" t="str">
            <v/>
          </cell>
          <cell r="F12673">
            <v>0</v>
          </cell>
          <cell r="G12673">
            <v>0</v>
          </cell>
        </row>
        <row r="12674">
          <cell r="A12674" t="str">
            <v/>
          </cell>
          <cell r="B12674" t="str">
            <v/>
          </cell>
          <cell r="D12674" t="str">
            <v/>
          </cell>
          <cell r="F12674">
            <v>0</v>
          </cell>
          <cell r="G12674">
            <v>0</v>
          </cell>
        </row>
        <row r="12675">
          <cell r="A12675" t="str">
            <v/>
          </cell>
          <cell r="B12675" t="str">
            <v/>
          </cell>
          <cell r="D12675" t="str">
            <v/>
          </cell>
          <cell r="F12675">
            <v>0</v>
          </cell>
          <cell r="G12675">
            <v>0</v>
          </cell>
        </row>
        <row r="12676">
          <cell r="F12676" t="str">
            <v>Total A</v>
          </cell>
          <cell r="G12676">
            <v>0</v>
          </cell>
        </row>
        <row r="12677">
          <cell r="C12677" t="str">
            <v>B - MANO DE OBRA</v>
          </cell>
        </row>
        <row r="12678">
          <cell r="A12678" t="str">
            <v/>
          </cell>
          <cell r="B12678" t="str">
            <v/>
          </cell>
          <cell r="D12678" t="str">
            <v/>
          </cell>
          <cell r="F12678">
            <v>0</v>
          </cell>
          <cell r="G12678">
            <v>0</v>
          </cell>
        </row>
        <row r="12679">
          <cell r="A12679" t="str">
            <v/>
          </cell>
          <cell r="B12679" t="str">
            <v/>
          </cell>
          <cell r="D12679" t="str">
            <v/>
          </cell>
          <cell r="F12679">
            <v>0</v>
          </cell>
          <cell r="G12679">
            <v>0</v>
          </cell>
        </row>
        <row r="12680">
          <cell r="A12680" t="str">
            <v/>
          </cell>
          <cell r="B12680" t="str">
            <v/>
          </cell>
          <cell r="D12680" t="str">
            <v/>
          </cell>
          <cell r="F12680">
            <v>0</v>
          </cell>
          <cell r="G12680">
            <v>0</v>
          </cell>
        </row>
        <row r="12681">
          <cell r="A12681" t="str">
            <v/>
          </cell>
          <cell r="B12681" t="str">
            <v/>
          </cell>
          <cell r="D12681" t="str">
            <v/>
          </cell>
          <cell r="F12681">
            <v>0</v>
          </cell>
          <cell r="G12681">
            <v>0</v>
          </cell>
        </row>
        <row r="12682">
          <cell r="A12682" t="str">
            <v/>
          </cell>
          <cell r="B12682" t="str">
            <v/>
          </cell>
          <cell r="D12682" t="str">
            <v/>
          </cell>
          <cell r="F12682">
            <v>0</v>
          </cell>
          <cell r="G12682">
            <v>0</v>
          </cell>
        </row>
        <row r="12683">
          <cell r="A12683" t="str">
            <v/>
          </cell>
          <cell r="B12683" t="str">
            <v/>
          </cell>
          <cell r="D12683" t="str">
            <v/>
          </cell>
          <cell r="F12683">
            <v>0</v>
          </cell>
          <cell r="G12683">
            <v>0</v>
          </cell>
        </row>
        <row r="12684">
          <cell r="A12684" t="str">
            <v/>
          </cell>
          <cell r="B12684" t="str">
            <v/>
          </cell>
          <cell r="D12684" t="str">
            <v/>
          </cell>
          <cell r="F12684">
            <v>0</v>
          </cell>
          <cell r="G12684">
            <v>0</v>
          </cell>
        </row>
        <row r="12685">
          <cell r="A12685" t="str">
            <v/>
          </cell>
          <cell r="B12685" t="str">
            <v/>
          </cell>
          <cell r="D12685" t="str">
            <v/>
          </cell>
          <cell r="F12685">
            <v>0</v>
          </cell>
          <cell r="G12685">
            <v>0</v>
          </cell>
        </row>
        <row r="12686">
          <cell r="F12686" t="str">
            <v>Total B</v>
          </cell>
          <cell r="G12686">
            <v>0</v>
          </cell>
        </row>
        <row r="12687">
          <cell r="C12687" t="str">
            <v>C - EQUIPOS</v>
          </cell>
        </row>
        <row r="12688">
          <cell r="A12688" t="str">
            <v/>
          </cell>
          <cell r="B12688" t="str">
            <v/>
          </cell>
          <cell r="D12688" t="str">
            <v/>
          </cell>
          <cell r="F12688">
            <v>0</v>
          </cell>
          <cell r="G12688">
            <v>0</v>
          </cell>
        </row>
        <row r="12689">
          <cell r="A12689" t="str">
            <v/>
          </cell>
          <cell r="B12689" t="str">
            <v/>
          </cell>
          <cell r="D12689" t="str">
            <v/>
          </cell>
          <cell r="F12689">
            <v>0</v>
          </cell>
          <cell r="G12689">
            <v>0</v>
          </cell>
        </row>
        <row r="12690">
          <cell r="A12690" t="str">
            <v/>
          </cell>
          <cell r="B12690" t="str">
            <v/>
          </cell>
          <cell r="D12690" t="str">
            <v/>
          </cell>
          <cell r="F12690">
            <v>0</v>
          </cell>
          <cell r="G12690">
            <v>0</v>
          </cell>
        </row>
        <row r="12691">
          <cell r="A12691" t="str">
            <v/>
          </cell>
          <cell r="B12691" t="str">
            <v/>
          </cell>
          <cell r="D12691" t="str">
            <v/>
          </cell>
          <cell r="F12691">
            <v>0</v>
          </cell>
          <cell r="G12691">
            <v>0</v>
          </cell>
        </row>
        <row r="12692">
          <cell r="A12692" t="str">
            <v/>
          </cell>
          <cell r="B12692" t="str">
            <v/>
          </cell>
          <cell r="D12692" t="str">
            <v/>
          </cell>
          <cell r="F12692">
            <v>0</v>
          </cell>
          <cell r="G12692">
            <v>0</v>
          </cell>
        </row>
        <row r="12693">
          <cell r="A12693" t="str">
            <v/>
          </cell>
          <cell r="B12693" t="str">
            <v/>
          </cell>
          <cell r="D12693" t="str">
            <v/>
          </cell>
          <cell r="F12693">
            <v>0</v>
          </cell>
          <cell r="G12693">
            <v>0</v>
          </cell>
        </row>
        <row r="12694">
          <cell r="A12694" t="str">
            <v/>
          </cell>
          <cell r="B12694" t="str">
            <v/>
          </cell>
          <cell r="D12694" t="str">
            <v/>
          </cell>
          <cell r="F12694">
            <v>0</v>
          </cell>
          <cell r="G12694">
            <v>0</v>
          </cell>
        </row>
        <row r="12695">
          <cell r="A12695" t="str">
            <v/>
          </cell>
          <cell r="B12695" t="str">
            <v/>
          </cell>
          <cell r="D12695" t="str">
            <v/>
          </cell>
          <cell r="F12695">
            <v>0</v>
          </cell>
          <cell r="G12695">
            <v>0</v>
          </cell>
        </row>
        <row r="12696">
          <cell r="A12696" t="str">
            <v/>
          </cell>
          <cell r="B12696" t="str">
            <v/>
          </cell>
          <cell r="D12696" t="str">
            <v/>
          </cell>
          <cell r="F12696">
            <v>0</v>
          </cell>
          <cell r="G12696">
            <v>0</v>
          </cell>
        </row>
        <row r="12697">
          <cell r="F12697" t="str">
            <v>Total C</v>
          </cell>
          <cell r="G12697">
            <v>0</v>
          </cell>
        </row>
        <row r="12699">
          <cell r="A12699" t="str">
            <v/>
          </cell>
          <cell r="B12699" t="str">
            <v/>
          </cell>
          <cell r="D12699" t="str">
            <v>Costo  Neto</v>
          </cell>
          <cell r="F12699" t="str">
            <v>Total D=A+B+C</v>
          </cell>
          <cell r="G12699">
            <v>0</v>
          </cell>
        </row>
        <row r="12701">
          <cell r="A12701" t="str">
            <v>ANALISIS DE PRECIOS</v>
          </cell>
        </row>
        <row r="12702">
          <cell r="A12702" t="str">
            <v>COMITENTE:</v>
          </cell>
          <cell r="B12702" t="str">
            <v>DIRECCIÓN DE INFRAESTRUCTURA ESCOLAR</v>
          </cell>
        </row>
        <row r="12703">
          <cell r="A12703" t="str">
            <v>CONTRATISTA:</v>
          </cell>
          <cell r="B12703">
            <v>0</v>
          </cell>
        </row>
        <row r="12704">
          <cell r="A12704" t="str">
            <v>OBRA:</v>
          </cell>
          <cell r="B12704" t="str">
            <v>ESCUELA 24 DE SEPTIEMBRE</v>
          </cell>
          <cell r="F12704" t="str">
            <v>PRECIOS A:</v>
          </cell>
          <cell r="G12704">
            <v>0</v>
          </cell>
        </row>
        <row r="12705">
          <cell r="A12705" t="str">
            <v>UBICACIÓN:</v>
          </cell>
          <cell r="B12705" t="str">
            <v>DEPARTAMENTO JACHAL</v>
          </cell>
        </row>
        <row r="12706">
          <cell r="A12706" t="str">
            <v>RUBRO:</v>
          </cell>
          <cell r="B12706" t="str">
            <v/>
          </cell>
          <cell r="C12706" t="str">
            <v/>
          </cell>
        </row>
        <row r="12707">
          <cell r="A12707" t="str">
            <v>ITEM:</v>
          </cell>
          <cell r="B12707" t="str">
            <v/>
          </cell>
          <cell r="C12707" t="str">
            <v/>
          </cell>
          <cell r="F12707" t="str">
            <v>UNIDAD:</v>
          </cell>
          <cell r="G12707" t="str">
            <v/>
          </cell>
        </row>
        <row r="12709">
          <cell r="A12709" t="str">
            <v>DATOS REDETERMINACION</v>
          </cell>
          <cell r="C12709" t="str">
            <v>DESIGNACION</v>
          </cell>
          <cell r="D12709" t="str">
            <v>U</v>
          </cell>
          <cell r="E12709" t="str">
            <v>Cantidad</v>
          </cell>
          <cell r="F12709" t="str">
            <v>$ Unitarios</v>
          </cell>
          <cell r="G12709" t="str">
            <v>$ Parcial</v>
          </cell>
        </row>
        <row r="12710">
          <cell r="A12710" t="str">
            <v>CÓDIGO</v>
          </cell>
          <cell r="B12710" t="str">
            <v>DESCRIPCIÓN</v>
          </cell>
        </row>
        <row r="12711">
          <cell r="C12711" t="str">
            <v>A - MATERIALES</v>
          </cell>
        </row>
        <row r="12712">
          <cell r="A12712" t="str">
            <v/>
          </cell>
          <cell r="B12712" t="str">
            <v/>
          </cell>
          <cell r="D12712" t="str">
            <v/>
          </cell>
          <cell r="F12712">
            <v>0</v>
          </cell>
          <cell r="G12712">
            <v>0</v>
          </cell>
        </row>
        <row r="12713">
          <cell r="A12713" t="str">
            <v/>
          </cell>
          <cell r="B12713" t="str">
            <v/>
          </cell>
          <cell r="D12713" t="str">
            <v/>
          </cell>
          <cell r="F12713">
            <v>0</v>
          </cell>
          <cell r="G12713">
            <v>0</v>
          </cell>
        </row>
        <row r="12714">
          <cell r="A12714" t="str">
            <v/>
          </cell>
          <cell r="B12714" t="str">
            <v/>
          </cell>
          <cell r="D12714" t="str">
            <v/>
          </cell>
          <cell r="F12714">
            <v>0</v>
          </cell>
          <cell r="G12714">
            <v>0</v>
          </cell>
        </row>
        <row r="12715">
          <cell r="A12715" t="str">
            <v/>
          </cell>
          <cell r="B12715" t="str">
            <v/>
          </cell>
          <cell r="D12715" t="str">
            <v/>
          </cell>
          <cell r="F12715">
            <v>0</v>
          </cell>
          <cell r="G12715">
            <v>0</v>
          </cell>
        </row>
        <row r="12716">
          <cell r="A12716" t="str">
            <v/>
          </cell>
          <cell r="B12716" t="str">
            <v/>
          </cell>
          <cell r="D12716" t="str">
            <v/>
          </cell>
          <cell r="F12716">
            <v>0</v>
          </cell>
          <cell r="G12716">
            <v>0</v>
          </cell>
        </row>
        <row r="12717">
          <cell r="A12717" t="str">
            <v/>
          </cell>
          <cell r="B12717" t="str">
            <v/>
          </cell>
          <cell r="D12717" t="str">
            <v/>
          </cell>
          <cell r="F12717">
            <v>0</v>
          </cell>
          <cell r="G12717">
            <v>0</v>
          </cell>
        </row>
        <row r="12718">
          <cell r="A12718" t="str">
            <v/>
          </cell>
          <cell r="B12718" t="str">
            <v/>
          </cell>
          <cell r="D12718" t="str">
            <v/>
          </cell>
          <cell r="F12718">
            <v>0</v>
          </cell>
          <cell r="G12718">
            <v>0</v>
          </cell>
        </row>
        <row r="12719">
          <cell r="A12719" t="str">
            <v/>
          </cell>
          <cell r="B12719" t="str">
            <v/>
          </cell>
          <cell r="D12719" t="str">
            <v/>
          </cell>
          <cell r="F12719">
            <v>0</v>
          </cell>
          <cell r="G12719">
            <v>0</v>
          </cell>
        </row>
        <row r="12720">
          <cell r="A12720" t="str">
            <v/>
          </cell>
          <cell r="B12720" t="str">
            <v/>
          </cell>
          <cell r="D12720" t="str">
            <v/>
          </cell>
          <cell r="F12720">
            <v>0</v>
          </cell>
          <cell r="G12720">
            <v>0</v>
          </cell>
        </row>
        <row r="12721">
          <cell r="A12721" t="str">
            <v/>
          </cell>
          <cell r="B12721" t="str">
            <v/>
          </cell>
          <cell r="D12721" t="str">
            <v/>
          </cell>
          <cell r="F12721">
            <v>0</v>
          </cell>
          <cell r="G12721">
            <v>0</v>
          </cell>
        </row>
        <row r="12722">
          <cell r="A12722" t="str">
            <v/>
          </cell>
          <cell r="B12722" t="str">
            <v/>
          </cell>
          <cell r="D12722" t="str">
            <v/>
          </cell>
          <cell r="F12722">
            <v>0</v>
          </cell>
          <cell r="G12722">
            <v>0</v>
          </cell>
        </row>
        <row r="12723">
          <cell r="A12723" t="str">
            <v/>
          </cell>
          <cell r="B12723" t="str">
            <v/>
          </cell>
          <cell r="D12723" t="str">
            <v/>
          </cell>
          <cell r="F12723">
            <v>0</v>
          </cell>
          <cell r="G12723">
            <v>0</v>
          </cell>
        </row>
        <row r="12724">
          <cell r="A12724" t="str">
            <v/>
          </cell>
          <cell r="B12724" t="str">
            <v/>
          </cell>
          <cell r="D12724" t="str">
            <v/>
          </cell>
          <cell r="F12724">
            <v>0</v>
          </cell>
          <cell r="G12724">
            <v>0</v>
          </cell>
        </row>
        <row r="12725">
          <cell r="A12725" t="str">
            <v/>
          </cell>
          <cell r="B12725" t="str">
            <v/>
          </cell>
          <cell r="D12725" t="str">
            <v/>
          </cell>
          <cell r="F12725">
            <v>0</v>
          </cell>
          <cell r="G12725">
            <v>0</v>
          </cell>
        </row>
        <row r="12726">
          <cell r="F12726" t="str">
            <v>Total A</v>
          </cell>
          <cell r="G12726">
            <v>0</v>
          </cell>
        </row>
        <row r="12727">
          <cell r="C12727" t="str">
            <v>B - MANO DE OBRA</v>
          </cell>
        </row>
        <row r="12728">
          <cell r="A12728" t="str">
            <v/>
          </cell>
          <cell r="B12728" t="str">
            <v/>
          </cell>
          <cell r="D12728" t="str">
            <v/>
          </cell>
          <cell r="F12728">
            <v>0</v>
          </cell>
          <cell r="G12728">
            <v>0</v>
          </cell>
        </row>
        <row r="12729">
          <cell r="A12729" t="str">
            <v/>
          </cell>
          <cell r="B12729" t="str">
            <v/>
          </cell>
          <cell r="D12729" t="str">
            <v/>
          </cell>
          <cell r="F12729">
            <v>0</v>
          </cell>
          <cell r="G12729">
            <v>0</v>
          </cell>
        </row>
        <row r="12730">
          <cell r="A12730" t="str">
            <v/>
          </cell>
          <cell r="B12730" t="str">
            <v/>
          </cell>
          <cell r="D12730" t="str">
            <v/>
          </cell>
          <cell r="F12730">
            <v>0</v>
          </cell>
          <cell r="G12730">
            <v>0</v>
          </cell>
        </row>
        <row r="12731">
          <cell r="A12731" t="str">
            <v/>
          </cell>
          <cell r="B12731" t="str">
            <v/>
          </cell>
          <cell r="D12731" t="str">
            <v/>
          </cell>
          <cell r="F12731">
            <v>0</v>
          </cell>
          <cell r="G12731">
            <v>0</v>
          </cell>
        </row>
        <row r="12732">
          <cell r="A12732" t="str">
            <v/>
          </cell>
          <cell r="B12732" t="str">
            <v/>
          </cell>
          <cell r="D12732" t="str">
            <v/>
          </cell>
          <cell r="F12732">
            <v>0</v>
          </cell>
          <cell r="G12732">
            <v>0</v>
          </cell>
        </row>
        <row r="12733">
          <cell r="A12733" t="str">
            <v/>
          </cell>
          <cell r="B12733" t="str">
            <v/>
          </cell>
          <cell r="D12733" t="str">
            <v/>
          </cell>
          <cell r="F12733">
            <v>0</v>
          </cell>
          <cell r="G12733">
            <v>0</v>
          </cell>
        </row>
        <row r="12734">
          <cell r="A12734" t="str">
            <v/>
          </cell>
          <cell r="B12734" t="str">
            <v/>
          </cell>
          <cell r="D12734" t="str">
            <v/>
          </cell>
          <cell r="F12734">
            <v>0</v>
          </cell>
          <cell r="G12734">
            <v>0</v>
          </cell>
        </row>
        <row r="12735">
          <cell r="A12735" t="str">
            <v/>
          </cell>
          <cell r="B12735" t="str">
            <v/>
          </cell>
          <cell r="D12735" t="str">
            <v/>
          </cell>
          <cell r="F12735">
            <v>0</v>
          </cell>
          <cell r="G12735">
            <v>0</v>
          </cell>
        </row>
        <row r="12736">
          <cell r="F12736" t="str">
            <v>Total B</v>
          </cell>
          <cell r="G12736">
            <v>0</v>
          </cell>
        </row>
        <row r="12737">
          <cell r="C12737" t="str">
            <v>C - EQUIPOS</v>
          </cell>
        </row>
        <row r="12738">
          <cell r="A12738" t="str">
            <v/>
          </cell>
          <cell r="B12738" t="str">
            <v/>
          </cell>
          <cell r="D12738" t="str">
            <v/>
          </cell>
          <cell r="F12738">
            <v>0</v>
          </cell>
          <cell r="G12738">
            <v>0</v>
          </cell>
        </row>
        <row r="12739">
          <cell r="A12739" t="str">
            <v/>
          </cell>
          <cell r="B12739" t="str">
            <v/>
          </cell>
          <cell r="D12739" t="str">
            <v/>
          </cell>
          <cell r="F12739">
            <v>0</v>
          </cell>
          <cell r="G12739">
            <v>0</v>
          </cell>
        </row>
        <row r="12740">
          <cell r="A12740" t="str">
            <v/>
          </cell>
          <cell r="B12740" t="str">
            <v/>
          </cell>
          <cell r="D12740" t="str">
            <v/>
          </cell>
          <cell r="F12740">
            <v>0</v>
          </cell>
          <cell r="G12740">
            <v>0</v>
          </cell>
        </row>
        <row r="12741">
          <cell r="A12741" t="str">
            <v/>
          </cell>
          <cell r="B12741" t="str">
            <v/>
          </cell>
          <cell r="D12741" t="str">
            <v/>
          </cell>
          <cell r="F12741">
            <v>0</v>
          </cell>
          <cell r="G12741">
            <v>0</v>
          </cell>
        </row>
        <row r="12742">
          <cell r="A12742" t="str">
            <v/>
          </cell>
          <cell r="B12742" t="str">
            <v/>
          </cell>
          <cell r="D12742" t="str">
            <v/>
          </cell>
          <cell r="F12742">
            <v>0</v>
          </cell>
          <cell r="G12742">
            <v>0</v>
          </cell>
        </row>
        <row r="12743">
          <cell r="A12743" t="str">
            <v/>
          </cell>
          <cell r="B12743" t="str">
            <v/>
          </cell>
          <cell r="D12743" t="str">
            <v/>
          </cell>
          <cell r="F12743">
            <v>0</v>
          </cell>
          <cell r="G12743">
            <v>0</v>
          </cell>
        </row>
        <row r="12744">
          <cell r="A12744" t="str">
            <v/>
          </cell>
          <cell r="B12744" t="str">
            <v/>
          </cell>
          <cell r="D12744" t="str">
            <v/>
          </cell>
          <cell r="F12744">
            <v>0</v>
          </cell>
          <cell r="G12744">
            <v>0</v>
          </cell>
        </row>
        <row r="12745">
          <cell r="A12745" t="str">
            <v/>
          </cell>
          <cell r="B12745" t="str">
            <v/>
          </cell>
          <cell r="D12745" t="str">
            <v/>
          </cell>
          <cell r="F12745">
            <v>0</v>
          </cell>
          <cell r="G12745">
            <v>0</v>
          </cell>
        </row>
        <row r="12746">
          <cell r="A12746" t="str">
            <v/>
          </cell>
          <cell r="B12746" t="str">
            <v/>
          </cell>
          <cell r="D12746" t="str">
            <v/>
          </cell>
          <cell r="F12746">
            <v>0</v>
          </cell>
          <cell r="G12746">
            <v>0</v>
          </cell>
        </row>
        <row r="12747">
          <cell r="F12747" t="str">
            <v>Total C</v>
          </cell>
          <cell r="G12747">
            <v>0</v>
          </cell>
        </row>
        <row r="12749">
          <cell r="A12749" t="str">
            <v/>
          </cell>
          <cell r="B12749" t="str">
            <v/>
          </cell>
          <cell r="D12749" t="str">
            <v>Costo  Neto</v>
          </cell>
          <cell r="F12749" t="str">
            <v>Total D=A+B+C</v>
          </cell>
          <cell r="G12749">
            <v>0</v>
          </cell>
        </row>
        <row r="12751">
          <cell r="A12751" t="str">
            <v>ANALISIS DE PRECIOS</v>
          </cell>
        </row>
        <row r="12752">
          <cell r="A12752" t="str">
            <v>COMITENTE:</v>
          </cell>
          <cell r="B12752" t="str">
            <v>DIRECCIÓN DE INFRAESTRUCTURA ESCOLAR</v>
          </cell>
        </row>
        <row r="12753">
          <cell r="A12753" t="str">
            <v>CONTRATISTA:</v>
          </cell>
          <cell r="B12753">
            <v>0</v>
          </cell>
        </row>
        <row r="12754">
          <cell r="A12754" t="str">
            <v>OBRA:</v>
          </cell>
          <cell r="B12754" t="str">
            <v>ESCUELA 24 DE SEPTIEMBRE</v>
          </cell>
          <cell r="F12754" t="str">
            <v>PRECIOS A:</v>
          </cell>
          <cell r="G12754">
            <v>0</v>
          </cell>
        </row>
        <row r="12755">
          <cell r="A12755" t="str">
            <v>UBICACIÓN:</v>
          </cell>
          <cell r="B12755" t="str">
            <v>DEPARTAMENTO JACHAL</v>
          </cell>
        </row>
        <row r="12756">
          <cell r="A12756" t="str">
            <v>RUBRO:</v>
          </cell>
          <cell r="B12756" t="str">
            <v/>
          </cell>
          <cell r="C12756" t="str">
            <v/>
          </cell>
        </row>
        <row r="12757">
          <cell r="A12757" t="str">
            <v>ITEM:</v>
          </cell>
          <cell r="B12757" t="str">
            <v/>
          </cell>
          <cell r="C12757" t="str">
            <v/>
          </cell>
          <cell r="F12757" t="str">
            <v>UNIDAD:</v>
          </cell>
          <cell r="G12757" t="str">
            <v/>
          </cell>
        </row>
        <row r="12759">
          <cell r="A12759" t="str">
            <v>DATOS REDETERMINACION</v>
          </cell>
          <cell r="C12759" t="str">
            <v>DESIGNACION</v>
          </cell>
          <cell r="D12759" t="str">
            <v>U</v>
          </cell>
          <cell r="E12759" t="str">
            <v>Cantidad</v>
          </cell>
          <cell r="F12759" t="str">
            <v>$ Unitarios</v>
          </cell>
          <cell r="G12759" t="str">
            <v>$ Parcial</v>
          </cell>
        </row>
        <row r="12760">
          <cell r="A12760" t="str">
            <v>CÓDIGO</v>
          </cell>
          <cell r="B12760" t="str">
            <v>DESCRIPCIÓN</v>
          </cell>
        </row>
        <row r="12761">
          <cell r="C12761" t="str">
            <v>A - MATERIALES</v>
          </cell>
        </row>
        <row r="12762">
          <cell r="A12762" t="str">
            <v/>
          </cell>
          <cell r="B12762" t="str">
            <v/>
          </cell>
          <cell r="D12762" t="str">
            <v/>
          </cell>
          <cell r="F12762">
            <v>0</v>
          </cell>
          <cell r="G12762">
            <v>0</v>
          </cell>
        </row>
        <row r="12763">
          <cell r="A12763" t="str">
            <v/>
          </cell>
          <cell r="B12763" t="str">
            <v/>
          </cell>
          <cell r="D12763" t="str">
            <v/>
          </cell>
          <cell r="F12763">
            <v>0</v>
          </cell>
          <cell r="G12763">
            <v>0</v>
          </cell>
        </row>
        <row r="12764">
          <cell r="A12764" t="str">
            <v/>
          </cell>
          <cell r="B12764" t="str">
            <v/>
          </cell>
          <cell r="D12764" t="str">
            <v/>
          </cell>
          <cell r="F12764">
            <v>0</v>
          </cell>
          <cell r="G12764">
            <v>0</v>
          </cell>
        </row>
        <row r="12765">
          <cell r="A12765" t="str">
            <v/>
          </cell>
          <cell r="B12765" t="str">
            <v/>
          </cell>
          <cell r="D12765" t="str">
            <v/>
          </cell>
          <cell r="F12765">
            <v>0</v>
          </cell>
          <cell r="G12765">
            <v>0</v>
          </cell>
        </row>
        <row r="12766">
          <cell r="A12766" t="str">
            <v/>
          </cell>
          <cell r="B12766" t="str">
            <v/>
          </cell>
          <cell r="D12766" t="str">
            <v/>
          </cell>
          <cell r="F12766">
            <v>0</v>
          </cell>
          <cell r="G12766">
            <v>0</v>
          </cell>
        </row>
        <row r="12767">
          <cell r="A12767" t="str">
            <v/>
          </cell>
          <cell r="B12767" t="str">
            <v/>
          </cell>
          <cell r="D12767" t="str">
            <v/>
          </cell>
          <cell r="F12767">
            <v>0</v>
          </cell>
          <cell r="G12767">
            <v>0</v>
          </cell>
        </row>
        <row r="12768">
          <cell r="A12768" t="str">
            <v/>
          </cell>
          <cell r="B12768" t="str">
            <v/>
          </cell>
          <cell r="D12768" t="str">
            <v/>
          </cell>
          <cell r="F12768">
            <v>0</v>
          </cell>
          <cell r="G12768">
            <v>0</v>
          </cell>
        </row>
        <row r="12769">
          <cell r="A12769" t="str">
            <v/>
          </cell>
          <cell r="B12769" t="str">
            <v/>
          </cell>
          <cell r="D12769" t="str">
            <v/>
          </cell>
          <cell r="F12769">
            <v>0</v>
          </cell>
          <cell r="G12769">
            <v>0</v>
          </cell>
        </row>
        <row r="12770">
          <cell r="A12770" t="str">
            <v/>
          </cell>
          <cell r="B12770" t="str">
            <v/>
          </cell>
          <cell r="D12770" t="str">
            <v/>
          </cell>
          <cell r="F12770">
            <v>0</v>
          </cell>
          <cell r="G12770">
            <v>0</v>
          </cell>
        </row>
        <row r="12771">
          <cell r="A12771" t="str">
            <v/>
          </cell>
          <cell r="B12771" t="str">
            <v/>
          </cell>
          <cell r="D12771" t="str">
            <v/>
          </cell>
          <cell r="F12771">
            <v>0</v>
          </cell>
          <cell r="G12771">
            <v>0</v>
          </cell>
        </row>
        <row r="12772">
          <cell r="A12772" t="str">
            <v/>
          </cell>
          <cell r="B12772" t="str">
            <v/>
          </cell>
          <cell r="D12772" t="str">
            <v/>
          </cell>
          <cell r="F12772">
            <v>0</v>
          </cell>
          <cell r="G12772">
            <v>0</v>
          </cell>
        </row>
        <row r="12773">
          <cell r="A12773" t="str">
            <v/>
          </cell>
          <cell r="B12773" t="str">
            <v/>
          </cell>
          <cell r="D12773" t="str">
            <v/>
          </cell>
          <cell r="F12773">
            <v>0</v>
          </cell>
          <cell r="G12773">
            <v>0</v>
          </cell>
        </row>
        <row r="12774">
          <cell r="A12774" t="str">
            <v/>
          </cell>
          <cell r="B12774" t="str">
            <v/>
          </cell>
          <cell r="D12774" t="str">
            <v/>
          </cell>
          <cell r="F12774">
            <v>0</v>
          </cell>
          <cell r="G12774">
            <v>0</v>
          </cell>
        </row>
        <row r="12775">
          <cell r="A12775" t="str">
            <v/>
          </cell>
          <cell r="B12775" t="str">
            <v/>
          </cell>
          <cell r="D12775" t="str">
            <v/>
          </cell>
          <cell r="F12775">
            <v>0</v>
          </cell>
          <cell r="G12775">
            <v>0</v>
          </cell>
        </row>
        <row r="12776">
          <cell r="F12776" t="str">
            <v>Total A</v>
          </cell>
          <cell r="G12776">
            <v>0</v>
          </cell>
        </row>
        <row r="12777">
          <cell r="C12777" t="str">
            <v>B - MANO DE OBRA</v>
          </cell>
        </row>
        <row r="12778">
          <cell r="A12778" t="str">
            <v/>
          </cell>
          <cell r="B12778" t="str">
            <v/>
          </cell>
          <cell r="D12778" t="str">
            <v/>
          </cell>
          <cell r="F12778">
            <v>0</v>
          </cell>
          <cell r="G12778">
            <v>0</v>
          </cell>
        </row>
        <row r="12779">
          <cell r="A12779" t="str">
            <v/>
          </cell>
          <cell r="B12779" t="str">
            <v/>
          </cell>
          <cell r="D12779" t="str">
            <v/>
          </cell>
          <cell r="F12779">
            <v>0</v>
          </cell>
          <cell r="G12779">
            <v>0</v>
          </cell>
        </row>
        <row r="12780">
          <cell r="A12780" t="str">
            <v/>
          </cell>
          <cell r="B12780" t="str">
            <v/>
          </cell>
          <cell r="D12780" t="str">
            <v/>
          </cell>
          <cell r="F12780">
            <v>0</v>
          </cell>
          <cell r="G12780">
            <v>0</v>
          </cell>
        </row>
        <row r="12781">
          <cell r="A12781" t="str">
            <v/>
          </cell>
          <cell r="B12781" t="str">
            <v/>
          </cell>
          <cell r="D12781" t="str">
            <v/>
          </cell>
          <cell r="F12781">
            <v>0</v>
          </cell>
          <cell r="G12781">
            <v>0</v>
          </cell>
        </row>
        <row r="12782">
          <cell r="A12782" t="str">
            <v/>
          </cell>
          <cell r="B12782" t="str">
            <v/>
          </cell>
          <cell r="D12782" t="str">
            <v/>
          </cell>
          <cell r="F12782">
            <v>0</v>
          </cell>
          <cell r="G12782">
            <v>0</v>
          </cell>
        </row>
        <row r="12783">
          <cell r="A12783" t="str">
            <v/>
          </cell>
          <cell r="B12783" t="str">
            <v/>
          </cell>
          <cell r="D12783" t="str">
            <v/>
          </cell>
          <cell r="F12783">
            <v>0</v>
          </cell>
          <cell r="G12783">
            <v>0</v>
          </cell>
        </row>
        <row r="12784">
          <cell r="A12784" t="str">
            <v/>
          </cell>
          <cell r="B12784" t="str">
            <v/>
          </cell>
          <cell r="D12784" t="str">
            <v/>
          </cell>
          <cell r="F12784">
            <v>0</v>
          </cell>
          <cell r="G12784">
            <v>0</v>
          </cell>
        </row>
        <row r="12785">
          <cell r="A12785" t="str">
            <v/>
          </cell>
          <cell r="B12785" t="str">
            <v/>
          </cell>
          <cell r="D12785" t="str">
            <v/>
          </cell>
          <cell r="F12785">
            <v>0</v>
          </cell>
          <cell r="G12785">
            <v>0</v>
          </cell>
        </row>
        <row r="12786">
          <cell r="F12786" t="str">
            <v>Total B</v>
          </cell>
          <cell r="G12786">
            <v>0</v>
          </cell>
        </row>
        <row r="12787">
          <cell r="C12787" t="str">
            <v>C - EQUIPOS</v>
          </cell>
        </row>
        <row r="12788">
          <cell r="A12788" t="str">
            <v/>
          </cell>
          <cell r="B12788" t="str">
            <v/>
          </cell>
          <cell r="D12788" t="str">
            <v/>
          </cell>
          <cell r="F12788">
            <v>0</v>
          </cell>
          <cell r="G12788">
            <v>0</v>
          </cell>
        </row>
        <row r="12789">
          <cell r="A12789" t="str">
            <v/>
          </cell>
          <cell r="B12789" t="str">
            <v/>
          </cell>
          <cell r="D12789" t="str">
            <v/>
          </cell>
          <cell r="F12789">
            <v>0</v>
          </cell>
          <cell r="G12789">
            <v>0</v>
          </cell>
        </row>
        <row r="12790">
          <cell r="A12790" t="str">
            <v/>
          </cell>
          <cell r="B12790" t="str">
            <v/>
          </cell>
          <cell r="D12790" t="str">
            <v/>
          </cell>
          <cell r="F12790">
            <v>0</v>
          </cell>
          <cell r="G12790">
            <v>0</v>
          </cell>
        </row>
        <row r="12791">
          <cell r="A12791" t="str">
            <v/>
          </cell>
          <cell r="B12791" t="str">
            <v/>
          </cell>
          <cell r="D12791" t="str">
            <v/>
          </cell>
          <cell r="F12791">
            <v>0</v>
          </cell>
          <cell r="G12791">
            <v>0</v>
          </cell>
        </row>
        <row r="12792">
          <cell r="A12792" t="str">
            <v/>
          </cell>
          <cell r="B12792" t="str">
            <v/>
          </cell>
          <cell r="D12792" t="str">
            <v/>
          </cell>
          <cell r="F12792">
            <v>0</v>
          </cell>
          <cell r="G12792">
            <v>0</v>
          </cell>
        </row>
        <row r="12793">
          <cell r="A12793" t="str">
            <v/>
          </cell>
          <cell r="B12793" t="str">
            <v/>
          </cell>
          <cell r="D12793" t="str">
            <v/>
          </cell>
          <cell r="F12793">
            <v>0</v>
          </cell>
          <cell r="G12793">
            <v>0</v>
          </cell>
        </row>
        <row r="12794">
          <cell r="A12794" t="str">
            <v/>
          </cell>
          <cell r="B12794" t="str">
            <v/>
          </cell>
          <cell r="D12794" t="str">
            <v/>
          </cell>
          <cell r="F12794">
            <v>0</v>
          </cell>
          <cell r="G12794">
            <v>0</v>
          </cell>
        </row>
        <row r="12795">
          <cell r="A12795" t="str">
            <v/>
          </cell>
          <cell r="B12795" t="str">
            <v/>
          </cell>
          <cell r="D12795" t="str">
            <v/>
          </cell>
          <cell r="F12795">
            <v>0</v>
          </cell>
          <cell r="G12795">
            <v>0</v>
          </cell>
        </row>
        <row r="12796">
          <cell r="A12796" t="str">
            <v/>
          </cell>
          <cell r="B12796" t="str">
            <v/>
          </cell>
          <cell r="D12796" t="str">
            <v/>
          </cell>
          <cell r="F12796">
            <v>0</v>
          </cell>
          <cell r="G12796">
            <v>0</v>
          </cell>
        </row>
        <row r="12797">
          <cell r="F12797" t="str">
            <v>Total C</v>
          </cell>
          <cell r="G12797">
            <v>0</v>
          </cell>
        </row>
        <row r="12799">
          <cell r="A12799" t="str">
            <v/>
          </cell>
          <cell r="B12799" t="str">
            <v/>
          </cell>
          <cell r="D12799" t="str">
            <v>Costo  Neto</v>
          </cell>
          <cell r="F12799" t="str">
            <v>Total D=A+B+C</v>
          </cell>
          <cell r="G12799">
            <v>0</v>
          </cell>
        </row>
        <row r="12801">
          <cell r="A12801" t="str">
            <v>ANALISIS DE PRECIOS</v>
          </cell>
        </row>
        <row r="12802">
          <cell r="A12802" t="str">
            <v>COMITENTE:</v>
          </cell>
          <cell r="B12802" t="str">
            <v>DIRECCIÓN DE INFRAESTRUCTURA ESCOLAR</v>
          </cell>
        </row>
        <row r="12803">
          <cell r="A12803" t="str">
            <v>CONTRATISTA:</v>
          </cell>
          <cell r="B12803">
            <v>0</v>
          </cell>
        </row>
        <row r="12804">
          <cell r="A12804" t="str">
            <v>OBRA:</v>
          </cell>
          <cell r="B12804" t="str">
            <v>ESCUELA 24 DE SEPTIEMBRE</v>
          </cell>
          <cell r="F12804" t="str">
            <v>PRECIOS A:</v>
          </cell>
          <cell r="G12804">
            <v>0</v>
          </cell>
        </row>
        <row r="12805">
          <cell r="A12805" t="str">
            <v>UBICACIÓN:</v>
          </cell>
          <cell r="B12805" t="str">
            <v>DEPARTAMENTO JACHAL</v>
          </cell>
        </row>
        <row r="12806">
          <cell r="A12806" t="str">
            <v>RUBRO:</v>
          </cell>
          <cell r="B12806" t="str">
            <v/>
          </cell>
          <cell r="C12806" t="str">
            <v/>
          </cell>
        </row>
        <row r="12807">
          <cell r="A12807" t="str">
            <v>ITEM:</v>
          </cell>
          <cell r="B12807" t="str">
            <v/>
          </cell>
          <cell r="C12807" t="str">
            <v/>
          </cell>
          <cell r="F12807" t="str">
            <v>UNIDAD:</v>
          </cell>
          <cell r="G12807" t="str">
            <v/>
          </cell>
        </row>
        <row r="12809">
          <cell r="A12809" t="str">
            <v>DATOS REDETERMINACION</v>
          </cell>
          <cell r="C12809" t="str">
            <v>DESIGNACION</v>
          </cell>
          <cell r="D12809" t="str">
            <v>U</v>
          </cell>
          <cell r="E12809" t="str">
            <v>Cantidad</v>
          </cell>
          <cell r="F12809" t="str">
            <v>$ Unitarios</v>
          </cell>
          <cell r="G12809" t="str">
            <v>$ Parcial</v>
          </cell>
        </row>
        <row r="12810">
          <cell r="A12810" t="str">
            <v>CÓDIGO</v>
          </cell>
          <cell r="B12810" t="str">
            <v>DESCRIPCIÓN</v>
          </cell>
        </row>
        <row r="12811">
          <cell r="C12811" t="str">
            <v>A - MATERIALES</v>
          </cell>
        </row>
        <row r="12812">
          <cell r="A12812" t="str">
            <v/>
          </cell>
          <cell r="B12812" t="str">
            <v/>
          </cell>
          <cell r="D12812" t="str">
            <v/>
          </cell>
          <cell r="F12812">
            <v>0</v>
          </cell>
          <cell r="G12812">
            <v>0</v>
          </cell>
        </row>
        <row r="12813">
          <cell r="A12813" t="str">
            <v/>
          </cell>
          <cell r="B12813" t="str">
            <v/>
          </cell>
          <cell r="D12813" t="str">
            <v/>
          </cell>
          <cell r="F12813">
            <v>0</v>
          </cell>
          <cell r="G12813">
            <v>0</v>
          </cell>
        </row>
        <row r="12814">
          <cell r="A12814" t="str">
            <v/>
          </cell>
          <cell r="B12814" t="str">
            <v/>
          </cell>
          <cell r="D12814" t="str">
            <v/>
          </cell>
          <cell r="F12814">
            <v>0</v>
          </cell>
          <cell r="G12814">
            <v>0</v>
          </cell>
        </row>
        <row r="12815">
          <cell r="A12815" t="str">
            <v/>
          </cell>
          <cell r="B12815" t="str">
            <v/>
          </cell>
          <cell r="D12815" t="str">
            <v/>
          </cell>
          <cell r="F12815">
            <v>0</v>
          </cell>
          <cell r="G12815">
            <v>0</v>
          </cell>
        </row>
        <row r="12816">
          <cell r="A12816" t="str">
            <v/>
          </cell>
          <cell r="B12816" t="str">
            <v/>
          </cell>
          <cell r="D12816" t="str">
            <v/>
          </cell>
          <cell r="F12816">
            <v>0</v>
          </cell>
          <cell r="G12816">
            <v>0</v>
          </cell>
        </row>
        <row r="12817">
          <cell r="A12817" t="str">
            <v/>
          </cell>
          <cell r="B12817" t="str">
            <v/>
          </cell>
          <cell r="D12817" t="str">
            <v/>
          </cell>
          <cell r="F12817">
            <v>0</v>
          </cell>
          <cell r="G12817">
            <v>0</v>
          </cell>
        </row>
        <row r="12818">
          <cell r="A12818" t="str">
            <v/>
          </cell>
          <cell r="B12818" t="str">
            <v/>
          </cell>
          <cell r="D12818" t="str">
            <v/>
          </cell>
          <cell r="F12818">
            <v>0</v>
          </cell>
          <cell r="G12818">
            <v>0</v>
          </cell>
        </row>
        <row r="12819">
          <cell r="A12819" t="str">
            <v/>
          </cell>
          <cell r="B12819" t="str">
            <v/>
          </cell>
          <cell r="D12819" t="str">
            <v/>
          </cell>
          <cell r="F12819">
            <v>0</v>
          </cell>
          <cell r="G12819">
            <v>0</v>
          </cell>
        </row>
        <row r="12820">
          <cell r="A12820" t="str">
            <v/>
          </cell>
          <cell r="B12820" t="str">
            <v/>
          </cell>
          <cell r="D12820" t="str">
            <v/>
          </cell>
          <cell r="F12820">
            <v>0</v>
          </cell>
          <cell r="G12820">
            <v>0</v>
          </cell>
        </row>
        <row r="12821">
          <cell r="A12821" t="str">
            <v/>
          </cell>
          <cell r="B12821" t="str">
            <v/>
          </cell>
          <cell r="D12821" t="str">
            <v/>
          </cell>
          <cell r="F12821">
            <v>0</v>
          </cell>
          <cell r="G12821">
            <v>0</v>
          </cell>
        </row>
        <row r="12822">
          <cell r="A12822" t="str">
            <v/>
          </cell>
          <cell r="B12822" t="str">
            <v/>
          </cell>
          <cell r="D12822" t="str">
            <v/>
          </cell>
          <cell r="F12822">
            <v>0</v>
          </cell>
          <cell r="G12822">
            <v>0</v>
          </cell>
        </row>
        <row r="12823">
          <cell r="A12823" t="str">
            <v/>
          </cell>
          <cell r="B12823" t="str">
            <v/>
          </cell>
          <cell r="D12823" t="str">
            <v/>
          </cell>
          <cell r="F12823">
            <v>0</v>
          </cell>
          <cell r="G12823">
            <v>0</v>
          </cell>
        </row>
        <row r="12824">
          <cell r="A12824" t="str">
            <v/>
          </cell>
          <cell r="B12824" t="str">
            <v/>
          </cell>
          <cell r="D12824" t="str">
            <v/>
          </cell>
          <cell r="F12824">
            <v>0</v>
          </cell>
          <cell r="G12824">
            <v>0</v>
          </cell>
        </row>
        <row r="12825">
          <cell r="A12825" t="str">
            <v/>
          </cell>
          <cell r="B12825" t="str">
            <v/>
          </cell>
          <cell r="D12825" t="str">
            <v/>
          </cell>
          <cell r="F12825">
            <v>0</v>
          </cell>
          <cell r="G12825">
            <v>0</v>
          </cell>
        </row>
        <row r="12826">
          <cell r="F12826" t="str">
            <v>Total A</v>
          </cell>
          <cell r="G12826">
            <v>0</v>
          </cell>
        </row>
        <row r="12827">
          <cell r="C12827" t="str">
            <v>B - MANO DE OBRA</v>
          </cell>
        </row>
        <row r="12828">
          <cell r="A12828" t="str">
            <v/>
          </cell>
          <cell r="B12828" t="str">
            <v/>
          </cell>
          <cell r="D12828" t="str">
            <v/>
          </cell>
          <cell r="F12828">
            <v>0</v>
          </cell>
          <cell r="G12828">
            <v>0</v>
          </cell>
        </row>
        <row r="12829">
          <cell r="A12829" t="str">
            <v/>
          </cell>
          <cell r="B12829" t="str">
            <v/>
          </cell>
          <cell r="D12829" t="str">
            <v/>
          </cell>
          <cell r="F12829">
            <v>0</v>
          </cell>
          <cell r="G12829">
            <v>0</v>
          </cell>
        </row>
        <row r="12830">
          <cell r="A12830" t="str">
            <v/>
          </cell>
          <cell r="B12830" t="str">
            <v/>
          </cell>
          <cell r="D12830" t="str">
            <v/>
          </cell>
          <cell r="F12830">
            <v>0</v>
          </cell>
          <cell r="G12830">
            <v>0</v>
          </cell>
        </row>
        <row r="12831">
          <cell r="A12831" t="str">
            <v/>
          </cell>
          <cell r="B12831" t="str">
            <v/>
          </cell>
          <cell r="D12831" t="str">
            <v/>
          </cell>
          <cell r="F12831">
            <v>0</v>
          </cell>
          <cell r="G12831">
            <v>0</v>
          </cell>
        </row>
        <row r="12832">
          <cell r="A12832" t="str">
            <v/>
          </cell>
          <cell r="B12832" t="str">
            <v/>
          </cell>
          <cell r="D12832" t="str">
            <v/>
          </cell>
          <cell r="F12832">
            <v>0</v>
          </cell>
          <cell r="G12832">
            <v>0</v>
          </cell>
        </row>
        <row r="12833">
          <cell r="A12833" t="str">
            <v/>
          </cell>
          <cell r="B12833" t="str">
            <v/>
          </cell>
          <cell r="D12833" t="str">
            <v/>
          </cell>
          <cell r="F12833">
            <v>0</v>
          </cell>
          <cell r="G12833">
            <v>0</v>
          </cell>
        </row>
        <row r="12834">
          <cell r="A12834" t="str">
            <v/>
          </cell>
          <cell r="B12834" t="str">
            <v/>
          </cell>
          <cell r="D12834" t="str">
            <v/>
          </cell>
          <cell r="F12834">
            <v>0</v>
          </cell>
          <cell r="G12834">
            <v>0</v>
          </cell>
        </row>
        <row r="12835">
          <cell r="A12835" t="str">
            <v/>
          </cell>
          <cell r="B12835" t="str">
            <v/>
          </cell>
          <cell r="D12835" t="str">
            <v/>
          </cell>
          <cell r="F12835">
            <v>0</v>
          </cell>
          <cell r="G12835">
            <v>0</v>
          </cell>
        </row>
        <row r="12836">
          <cell r="F12836" t="str">
            <v>Total B</v>
          </cell>
          <cell r="G12836">
            <v>0</v>
          </cell>
        </row>
        <row r="12837">
          <cell r="C12837" t="str">
            <v>C - EQUIPOS</v>
          </cell>
        </row>
        <row r="12838">
          <cell r="A12838" t="str">
            <v/>
          </cell>
          <cell r="B12838" t="str">
            <v/>
          </cell>
          <cell r="D12838" t="str">
            <v/>
          </cell>
          <cell r="F12838">
            <v>0</v>
          </cell>
          <cell r="G12838">
            <v>0</v>
          </cell>
        </row>
        <row r="12839">
          <cell r="A12839" t="str">
            <v/>
          </cell>
          <cell r="B12839" t="str">
            <v/>
          </cell>
          <cell r="D12839" t="str">
            <v/>
          </cell>
          <cell r="F12839">
            <v>0</v>
          </cell>
          <cell r="G12839">
            <v>0</v>
          </cell>
        </row>
        <row r="12840">
          <cell r="A12840" t="str">
            <v/>
          </cell>
          <cell r="B12840" t="str">
            <v/>
          </cell>
          <cell r="D12840" t="str">
            <v/>
          </cell>
          <cell r="F12840">
            <v>0</v>
          </cell>
          <cell r="G12840">
            <v>0</v>
          </cell>
        </row>
        <row r="12841">
          <cell r="A12841" t="str">
            <v/>
          </cell>
          <cell r="B12841" t="str">
            <v/>
          </cell>
          <cell r="D12841" t="str">
            <v/>
          </cell>
          <cell r="F12841">
            <v>0</v>
          </cell>
          <cell r="G12841">
            <v>0</v>
          </cell>
        </row>
        <row r="12842">
          <cell r="A12842" t="str">
            <v/>
          </cell>
          <cell r="B12842" t="str">
            <v/>
          </cell>
          <cell r="D12842" t="str">
            <v/>
          </cell>
          <cell r="F12842">
            <v>0</v>
          </cell>
          <cell r="G12842">
            <v>0</v>
          </cell>
        </row>
        <row r="12843">
          <cell r="A12843" t="str">
            <v/>
          </cell>
          <cell r="B12843" t="str">
            <v/>
          </cell>
          <cell r="D12843" t="str">
            <v/>
          </cell>
          <cell r="F12843">
            <v>0</v>
          </cell>
          <cell r="G12843">
            <v>0</v>
          </cell>
        </row>
        <row r="12844">
          <cell r="A12844" t="str">
            <v/>
          </cell>
          <cell r="B12844" t="str">
            <v/>
          </cell>
          <cell r="D12844" t="str">
            <v/>
          </cell>
          <cell r="F12844">
            <v>0</v>
          </cell>
          <cell r="G12844">
            <v>0</v>
          </cell>
        </row>
        <row r="12845">
          <cell r="A12845" t="str">
            <v/>
          </cell>
          <cell r="B12845" t="str">
            <v/>
          </cell>
          <cell r="D12845" t="str">
            <v/>
          </cell>
          <cell r="F12845">
            <v>0</v>
          </cell>
          <cell r="G12845">
            <v>0</v>
          </cell>
        </row>
        <row r="12846">
          <cell r="A12846" t="str">
            <v/>
          </cell>
          <cell r="B12846" t="str">
            <v/>
          </cell>
          <cell r="D12846" t="str">
            <v/>
          </cell>
          <cell r="F12846">
            <v>0</v>
          </cell>
          <cell r="G12846">
            <v>0</v>
          </cell>
        </row>
        <row r="12847">
          <cell r="F12847" t="str">
            <v>Total C</v>
          </cell>
          <cell r="G12847">
            <v>0</v>
          </cell>
        </row>
        <row r="12849">
          <cell r="A12849" t="str">
            <v/>
          </cell>
          <cell r="B12849" t="str">
            <v/>
          </cell>
          <cell r="D12849" t="str">
            <v>Costo  Neto</v>
          </cell>
          <cell r="F12849" t="str">
            <v>Total D=A+B+C</v>
          </cell>
          <cell r="G12849">
            <v>0</v>
          </cell>
        </row>
        <row r="12851">
          <cell r="A12851" t="str">
            <v>ANALISIS DE PRECIOS</v>
          </cell>
        </row>
        <row r="12852">
          <cell r="A12852" t="str">
            <v>COMITENTE:</v>
          </cell>
          <cell r="B12852" t="str">
            <v>DIRECCIÓN DE INFRAESTRUCTURA ESCOLAR</v>
          </cell>
        </row>
        <row r="12853">
          <cell r="A12853" t="str">
            <v>CONTRATISTA:</v>
          </cell>
          <cell r="B12853">
            <v>0</v>
          </cell>
        </row>
        <row r="12854">
          <cell r="A12854" t="str">
            <v>OBRA:</v>
          </cell>
          <cell r="B12854" t="str">
            <v>ESCUELA 24 DE SEPTIEMBRE</v>
          </cell>
          <cell r="F12854" t="str">
            <v>PRECIOS A:</v>
          </cell>
          <cell r="G12854">
            <v>0</v>
          </cell>
        </row>
        <row r="12855">
          <cell r="A12855" t="str">
            <v>UBICACIÓN:</v>
          </cell>
          <cell r="B12855" t="str">
            <v>DEPARTAMENTO JACHAL</v>
          </cell>
        </row>
        <row r="12856">
          <cell r="A12856" t="str">
            <v>RUBRO:</v>
          </cell>
          <cell r="B12856" t="str">
            <v/>
          </cell>
          <cell r="C12856" t="str">
            <v/>
          </cell>
        </row>
        <row r="12857">
          <cell r="A12857" t="str">
            <v>ITEM:</v>
          </cell>
          <cell r="B12857" t="str">
            <v/>
          </cell>
          <cell r="C12857" t="str">
            <v/>
          </cell>
          <cell r="F12857" t="str">
            <v>UNIDAD:</v>
          </cell>
          <cell r="G12857" t="str">
            <v/>
          </cell>
        </row>
        <row r="12859">
          <cell r="A12859" t="str">
            <v>DATOS REDETERMINACION</v>
          </cell>
          <cell r="C12859" t="str">
            <v>DESIGNACION</v>
          </cell>
          <cell r="D12859" t="str">
            <v>U</v>
          </cell>
          <cell r="E12859" t="str">
            <v>Cantidad</v>
          </cell>
          <cell r="F12859" t="str">
            <v>$ Unitarios</v>
          </cell>
          <cell r="G12859" t="str">
            <v>$ Parcial</v>
          </cell>
        </row>
        <row r="12860">
          <cell r="A12860" t="str">
            <v>CÓDIGO</v>
          </cell>
          <cell r="B12860" t="str">
            <v>DESCRIPCIÓN</v>
          </cell>
        </row>
        <row r="12861">
          <cell r="C12861" t="str">
            <v>A - MATERIALES</v>
          </cell>
        </row>
        <row r="12862">
          <cell r="A12862" t="str">
            <v/>
          </cell>
          <cell r="B12862" t="str">
            <v/>
          </cell>
          <cell r="D12862" t="str">
            <v/>
          </cell>
          <cell r="F12862">
            <v>0</v>
          </cell>
          <cell r="G12862">
            <v>0</v>
          </cell>
        </row>
        <row r="12863">
          <cell r="A12863" t="str">
            <v/>
          </cell>
          <cell r="B12863" t="str">
            <v/>
          </cell>
          <cell r="D12863" t="str">
            <v/>
          </cell>
          <cell r="F12863">
            <v>0</v>
          </cell>
          <cell r="G12863">
            <v>0</v>
          </cell>
        </row>
        <row r="12864">
          <cell r="A12864" t="str">
            <v/>
          </cell>
          <cell r="B12864" t="str">
            <v/>
          </cell>
          <cell r="D12864" t="str">
            <v/>
          </cell>
          <cell r="F12864">
            <v>0</v>
          </cell>
          <cell r="G12864">
            <v>0</v>
          </cell>
        </row>
        <row r="12865">
          <cell r="A12865" t="str">
            <v/>
          </cell>
          <cell r="B12865" t="str">
            <v/>
          </cell>
          <cell r="D12865" t="str">
            <v/>
          </cell>
          <cell r="F12865">
            <v>0</v>
          </cell>
          <cell r="G12865">
            <v>0</v>
          </cell>
        </row>
        <row r="12866">
          <cell r="A12866" t="str">
            <v/>
          </cell>
          <cell r="B12866" t="str">
            <v/>
          </cell>
          <cell r="D12866" t="str">
            <v/>
          </cell>
          <cell r="F12866">
            <v>0</v>
          </cell>
          <cell r="G12866">
            <v>0</v>
          </cell>
        </row>
        <row r="12867">
          <cell r="A12867" t="str">
            <v/>
          </cell>
          <cell r="B12867" t="str">
            <v/>
          </cell>
          <cell r="D12867" t="str">
            <v/>
          </cell>
          <cell r="F12867">
            <v>0</v>
          </cell>
          <cell r="G12867">
            <v>0</v>
          </cell>
        </row>
        <row r="12868">
          <cell r="A12868" t="str">
            <v/>
          </cell>
          <cell r="B12868" t="str">
            <v/>
          </cell>
          <cell r="D12868" t="str">
            <v/>
          </cell>
          <cell r="F12868">
            <v>0</v>
          </cell>
          <cell r="G12868">
            <v>0</v>
          </cell>
        </row>
        <row r="12869">
          <cell r="A12869" t="str">
            <v/>
          </cell>
          <cell r="B12869" t="str">
            <v/>
          </cell>
          <cell r="D12869" t="str">
            <v/>
          </cell>
          <cell r="F12869">
            <v>0</v>
          </cell>
          <cell r="G12869">
            <v>0</v>
          </cell>
        </row>
        <row r="12870">
          <cell r="A12870" t="str">
            <v/>
          </cell>
          <cell r="B12870" t="str">
            <v/>
          </cell>
          <cell r="D12870" t="str">
            <v/>
          </cell>
          <cell r="F12870">
            <v>0</v>
          </cell>
          <cell r="G12870">
            <v>0</v>
          </cell>
        </row>
        <row r="12871">
          <cell r="A12871" t="str">
            <v/>
          </cell>
          <cell r="B12871" t="str">
            <v/>
          </cell>
          <cell r="D12871" t="str">
            <v/>
          </cell>
          <cell r="F12871">
            <v>0</v>
          </cell>
          <cell r="G12871">
            <v>0</v>
          </cell>
        </row>
        <row r="12872">
          <cell r="A12872" t="str">
            <v/>
          </cell>
          <cell r="B12872" t="str">
            <v/>
          </cell>
          <cell r="D12872" t="str">
            <v/>
          </cell>
          <cell r="F12872">
            <v>0</v>
          </cell>
          <cell r="G12872">
            <v>0</v>
          </cell>
        </row>
        <row r="12873">
          <cell r="A12873" t="str">
            <v/>
          </cell>
          <cell r="B12873" t="str">
            <v/>
          </cell>
          <cell r="D12873" t="str">
            <v/>
          </cell>
          <cell r="F12873">
            <v>0</v>
          </cell>
          <cell r="G12873">
            <v>0</v>
          </cell>
        </row>
        <row r="12874">
          <cell r="A12874" t="str">
            <v/>
          </cell>
          <cell r="B12874" t="str">
            <v/>
          </cell>
          <cell r="D12874" t="str">
            <v/>
          </cell>
          <cell r="F12874">
            <v>0</v>
          </cell>
          <cell r="G12874">
            <v>0</v>
          </cell>
        </row>
        <row r="12875">
          <cell r="A12875" t="str">
            <v/>
          </cell>
          <cell r="B12875" t="str">
            <v/>
          </cell>
          <cell r="D12875" t="str">
            <v/>
          </cell>
          <cell r="F12875">
            <v>0</v>
          </cell>
          <cell r="G12875">
            <v>0</v>
          </cell>
        </row>
        <row r="12876">
          <cell r="F12876" t="str">
            <v>Total A</v>
          </cell>
          <cell r="G12876">
            <v>0</v>
          </cell>
        </row>
        <row r="12877">
          <cell r="C12877" t="str">
            <v>B - MANO DE OBRA</v>
          </cell>
        </row>
        <row r="12878">
          <cell r="A12878" t="str">
            <v/>
          </cell>
          <cell r="B12878" t="str">
            <v/>
          </cell>
          <cell r="D12878" t="str">
            <v/>
          </cell>
          <cell r="F12878">
            <v>0</v>
          </cell>
          <cell r="G12878">
            <v>0</v>
          </cell>
        </row>
        <row r="12879">
          <cell r="A12879" t="str">
            <v/>
          </cell>
          <cell r="B12879" t="str">
            <v/>
          </cell>
          <cell r="D12879" t="str">
            <v/>
          </cell>
          <cell r="F12879">
            <v>0</v>
          </cell>
          <cell r="G12879">
            <v>0</v>
          </cell>
        </row>
        <row r="12880">
          <cell r="A12880" t="str">
            <v/>
          </cell>
          <cell r="B12880" t="str">
            <v/>
          </cell>
          <cell r="D12880" t="str">
            <v/>
          </cell>
          <cell r="F12880">
            <v>0</v>
          </cell>
          <cell r="G12880">
            <v>0</v>
          </cell>
        </row>
        <row r="12881">
          <cell r="A12881" t="str">
            <v/>
          </cell>
          <cell r="B12881" t="str">
            <v/>
          </cell>
          <cell r="D12881" t="str">
            <v/>
          </cell>
          <cell r="F12881">
            <v>0</v>
          </cell>
          <cell r="G12881">
            <v>0</v>
          </cell>
        </row>
        <row r="12882">
          <cell r="A12882" t="str">
            <v/>
          </cell>
          <cell r="B12882" t="str">
            <v/>
          </cell>
          <cell r="D12882" t="str">
            <v/>
          </cell>
          <cell r="F12882">
            <v>0</v>
          </cell>
          <cell r="G12882">
            <v>0</v>
          </cell>
        </row>
        <row r="12883">
          <cell r="A12883" t="str">
            <v/>
          </cell>
          <cell r="B12883" t="str">
            <v/>
          </cell>
          <cell r="D12883" t="str">
            <v/>
          </cell>
          <cell r="F12883">
            <v>0</v>
          </cell>
          <cell r="G12883">
            <v>0</v>
          </cell>
        </row>
        <row r="12884">
          <cell r="A12884" t="str">
            <v/>
          </cell>
          <cell r="B12884" t="str">
            <v/>
          </cell>
          <cell r="D12884" t="str">
            <v/>
          </cell>
          <cell r="F12884">
            <v>0</v>
          </cell>
          <cell r="G12884">
            <v>0</v>
          </cell>
        </row>
        <row r="12885">
          <cell r="A12885" t="str">
            <v/>
          </cell>
          <cell r="B12885" t="str">
            <v/>
          </cell>
          <cell r="D12885" t="str">
            <v/>
          </cell>
          <cell r="F12885">
            <v>0</v>
          </cell>
          <cell r="G12885">
            <v>0</v>
          </cell>
        </row>
        <row r="12886">
          <cell r="F12886" t="str">
            <v>Total B</v>
          </cell>
          <cell r="G12886">
            <v>0</v>
          </cell>
        </row>
        <row r="12887">
          <cell r="C12887" t="str">
            <v>C - EQUIPOS</v>
          </cell>
        </row>
        <row r="12888">
          <cell r="A12888" t="str">
            <v/>
          </cell>
          <cell r="B12888" t="str">
            <v/>
          </cell>
          <cell r="D12888" t="str">
            <v/>
          </cell>
          <cell r="F12888">
            <v>0</v>
          </cell>
          <cell r="G12888">
            <v>0</v>
          </cell>
        </row>
        <row r="12889">
          <cell r="A12889" t="str">
            <v/>
          </cell>
          <cell r="B12889" t="str">
            <v/>
          </cell>
          <cell r="D12889" t="str">
            <v/>
          </cell>
          <cell r="F12889">
            <v>0</v>
          </cell>
          <cell r="G12889">
            <v>0</v>
          </cell>
        </row>
        <row r="12890">
          <cell r="A12890" t="str">
            <v/>
          </cell>
          <cell r="B12890" t="str">
            <v/>
          </cell>
          <cell r="D12890" t="str">
            <v/>
          </cell>
          <cell r="F12890">
            <v>0</v>
          </cell>
          <cell r="G12890">
            <v>0</v>
          </cell>
        </row>
        <row r="12891">
          <cell r="A12891" t="str">
            <v/>
          </cell>
          <cell r="B12891" t="str">
            <v/>
          </cell>
          <cell r="D12891" t="str">
            <v/>
          </cell>
          <cell r="F12891">
            <v>0</v>
          </cell>
          <cell r="G12891">
            <v>0</v>
          </cell>
        </row>
        <row r="12892">
          <cell r="A12892" t="str">
            <v/>
          </cell>
          <cell r="B12892" t="str">
            <v/>
          </cell>
          <cell r="D12892" t="str">
            <v/>
          </cell>
          <cell r="F12892">
            <v>0</v>
          </cell>
          <cell r="G12892">
            <v>0</v>
          </cell>
        </row>
        <row r="12893">
          <cell r="A12893" t="str">
            <v/>
          </cell>
          <cell r="B12893" t="str">
            <v/>
          </cell>
          <cell r="D12893" t="str">
            <v/>
          </cell>
          <cell r="F12893">
            <v>0</v>
          </cell>
          <cell r="G12893">
            <v>0</v>
          </cell>
        </row>
        <row r="12894">
          <cell r="A12894" t="str">
            <v/>
          </cell>
          <cell r="B12894" t="str">
            <v/>
          </cell>
          <cell r="D12894" t="str">
            <v/>
          </cell>
          <cell r="F12894">
            <v>0</v>
          </cell>
          <cell r="G12894">
            <v>0</v>
          </cell>
        </row>
        <row r="12895">
          <cell r="A12895" t="str">
            <v/>
          </cell>
          <cell r="B12895" t="str">
            <v/>
          </cell>
          <cell r="D12895" t="str">
            <v/>
          </cell>
          <cell r="F12895">
            <v>0</v>
          </cell>
          <cell r="G12895">
            <v>0</v>
          </cell>
        </row>
        <row r="12896">
          <cell r="A12896" t="str">
            <v/>
          </cell>
          <cell r="B12896" t="str">
            <v/>
          </cell>
          <cell r="D12896" t="str">
            <v/>
          </cell>
          <cell r="F12896">
            <v>0</v>
          </cell>
          <cell r="G12896">
            <v>0</v>
          </cell>
        </row>
        <row r="12897">
          <cell r="F12897" t="str">
            <v>Total C</v>
          </cell>
          <cell r="G12897">
            <v>0</v>
          </cell>
        </row>
        <row r="12899">
          <cell r="A12899" t="str">
            <v/>
          </cell>
          <cell r="B12899" t="str">
            <v/>
          </cell>
          <cell r="D12899" t="str">
            <v>Costo  Neto</v>
          </cell>
          <cell r="F12899" t="str">
            <v>Total D=A+B+C</v>
          </cell>
          <cell r="G12899">
            <v>0</v>
          </cell>
        </row>
        <row r="12901">
          <cell r="A12901" t="str">
            <v>ANALISIS DE PRECIOS</v>
          </cell>
        </row>
        <row r="12902">
          <cell r="A12902" t="str">
            <v>COMITENTE:</v>
          </cell>
          <cell r="B12902" t="str">
            <v>DIRECCIÓN DE INFRAESTRUCTURA ESCOLAR</v>
          </cell>
        </row>
        <row r="12903">
          <cell r="A12903" t="str">
            <v>CONTRATISTA:</v>
          </cell>
          <cell r="B12903">
            <v>0</v>
          </cell>
        </row>
        <row r="12904">
          <cell r="A12904" t="str">
            <v>OBRA:</v>
          </cell>
          <cell r="B12904" t="str">
            <v>ESCUELA 24 DE SEPTIEMBRE</v>
          </cell>
          <cell r="F12904" t="str">
            <v>PRECIOS A:</v>
          </cell>
          <cell r="G12904">
            <v>0</v>
          </cell>
        </row>
        <row r="12905">
          <cell r="A12905" t="str">
            <v>UBICACIÓN:</v>
          </cell>
          <cell r="B12905" t="str">
            <v>DEPARTAMENTO JACHAL</v>
          </cell>
        </row>
        <row r="12906">
          <cell r="A12906" t="str">
            <v>RUBRO:</v>
          </cell>
          <cell r="B12906" t="str">
            <v/>
          </cell>
          <cell r="C12906" t="str">
            <v/>
          </cell>
        </row>
        <row r="12907">
          <cell r="A12907" t="str">
            <v>ITEM:</v>
          </cell>
          <cell r="B12907" t="str">
            <v/>
          </cell>
          <cell r="C12907" t="str">
            <v/>
          </cell>
          <cell r="F12907" t="str">
            <v>UNIDAD:</v>
          </cell>
          <cell r="G12907" t="str">
            <v/>
          </cell>
        </row>
        <row r="12909">
          <cell r="A12909" t="str">
            <v>DATOS REDETERMINACION</v>
          </cell>
          <cell r="C12909" t="str">
            <v>DESIGNACION</v>
          </cell>
          <cell r="D12909" t="str">
            <v>U</v>
          </cell>
          <cell r="E12909" t="str">
            <v>Cantidad</v>
          </cell>
          <cell r="F12909" t="str">
            <v>$ Unitarios</v>
          </cell>
          <cell r="G12909" t="str">
            <v>$ Parcial</v>
          </cell>
        </row>
        <row r="12910">
          <cell r="A12910" t="str">
            <v>CÓDIGO</v>
          </cell>
          <cell r="B12910" t="str">
            <v>DESCRIPCIÓN</v>
          </cell>
        </row>
        <row r="12911">
          <cell r="C12911" t="str">
            <v>A - MATERIALES</v>
          </cell>
        </row>
        <row r="12912">
          <cell r="A12912" t="str">
            <v/>
          </cell>
          <cell r="B12912" t="str">
            <v/>
          </cell>
          <cell r="D12912" t="str">
            <v/>
          </cell>
          <cell r="F12912">
            <v>0</v>
          </cell>
          <cell r="G12912">
            <v>0</v>
          </cell>
        </row>
        <row r="12913">
          <cell r="A12913" t="str">
            <v/>
          </cell>
          <cell r="B12913" t="str">
            <v/>
          </cell>
          <cell r="D12913" t="str">
            <v/>
          </cell>
          <cell r="F12913">
            <v>0</v>
          </cell>
          <cell r="G12913">
            <v>0</v>
          </cell>
        </row>
        <row r="12914">
          <cell r="A12914" t="str">
            <v/>
          </cell>
          <cell r="B12914" t="str">
            <v/>
          </cell>
          <cell r="D12914" t="str">
            <v/>
          </cell>
          <cell r="F12914">
            <v>0</v>
          </cell>
          <cell r="G12914">
            <v>0</v>
          </cell>
        </row>
        <row r="12915">
          <cell r="A12915" t="str">
            <v/>
          </cell>
          <cell r="B12915" t="str">
            <v/>
          </cell>
          <cell r="D12915" t="str">
            <v/>
          </cell>
          <cell r="F12915">
            <v>0</v>
          </cell>
          <cell r="G12915">
            <v>0</v>
          </cell>
        </row>
        <row r="12916">
          <cell r="A12916" t="str">
            <v/>
          </cell>
          <cell r="B12916" t="str">
            <v/>
          </cell>
          <cell r="D12916" t="str">
            <v/>
          </cell>
          <cell r="F12916">
            <v>0</v>
          </cell>
          <cell r="G12916">
            <v>0</v>
          </cell>
        </row>
        <row r="12917">
          <cell r="A12917" t="str">
            <v/>
          </cell>
          <cell r="B12917" t="str">
            <v/>
          </cell>
          <cell r="D12917" t="str">
            <v/>
          </cell>
          <cell r="F12917">
            <v>0</v>
          </cell>
          <cell r="G12917">
            <v>0</v>
          </cell>
        </row>
        <row r="12918">
          <cell r="A12918" t="str">
            <v/>
          </cell>
          <cell r="B12918" t="str">
            <v/>
          </cell>
          <cell r="D12918" t="str">
            <v/>
          </cell>
          <cell r="F12918">
            <v>0</v>
          </cell>
          <cell r="G12918">
            <v>0</v>
          </cell>
        </row>
        <row r="12919">
          <cell r="A12919" t="str">
            <v/>
          </cell>
          <cell r="B12919" t="str">
            <v/>
          </cell>
          <cell r="D12919" t="str">
            <v/>
          </cell>
          <cell r="F12919">
            <v>0</v>
          </cell>
          <cell r="G12919">
            <v>0</v>
          </cell>
        </row>
        <row r="12920">
          <cell r="A12920" t="str">
            <v/>
          </cell>
          <cell r="B12920" t="str">
            <v/>
          </cell>
          <cell r="D12920" t="str">
            <v/>
          </cell>
          <cell r="F12920">
            <v>0</v>
          </cell>
          <cell r="G12920">
            <v>0</v>
          </cell>
        </row>
        <row r="12921">
          <cell r="A12921" t="str">
            <v/>
          </cell>
          <cell r="B12921" t="str">
            <v/>
          </cell>
          <cell r="D12921" t="str">
            <v/>
          </cell>
          <cell r="F12921">
            <v>0</v>
          </cell>
          <cell r="G12921">
            <v>0</v>
          </cell>
        </row>
        <row r="12922">
          <cell r="A12922" t="str">
            <v/>
          </cell>
          <cell r="B12922" t="str">
            <v/>
          </cell>
          <cell r="D12922" t="str">
            <v/>
          </cell>
          <cell r="F12922">
            <v>0</v>
          </cell>
          <cell r="G12922">
            <v>0</v>
          </cell>
        </row>
        <row r="12923">
          <cell r="A12923" t="str">
            <v/>
          </cell>
          <cell r="B12923" t="str">
            <v/>
          </cell>
          <cell r="D12923" t="str">
            <v/>
          </cell>
          <cell r="F12923">
            <v>0</v>
          </cell>
          <cell r="G12923">
            <v>0</v>
          </cell>
        </row>
        <row r="12924">
          <cell r="A12924" t="str">
            <v/>
          </cell>
          <cell r="B12924" t="str">
            <v/>
          </cell>
          <cell r="D12924" t="str">
            <v/>
          </cell>
          <cell r="F12924">
            <v>0</v>
          </cell>
          <cell r="G12924">
            <v>0</v>
          </cell>
        </row>
        <row r="12925">
          <cell r="A12925" t="str">
            <v/>
          </cell>
          <cell r="B12925" t="str">
            <v/>
          </cell>
          <cell r="D12925" t="str">
            <v/>
          </cell>
          <cell r="F12925">
            <v>0</v>
          </cell>
          <cell r="G12925">
            <v>0</v>
          </cell>
        </row>
        <row r="12926">
          <cell r="F12926" t="str">
            <v>Total A</v>
          </cell>
          <cell r="G12926">
            <v>0</v>
          </cell>
        </row>
        <row r="12927">
          <cell r="C12927" t="str">
            <v>B - MANO DE OBRA</v>
          </cell>
        </row>
        <row r="12928">
          <cell r="A12928" t="str">
            <v/>
          </cell>
          <cell r="B12928" t="str">
            <v/>
          </cell>
          <cell r="D12928" t="str">
            <v/>
          </cell>
          <cell r="F12928">
            <v>0</v>
          </cell>
          <cell r="G12928">
            <v>0</v>
          </cell>
        </row>
        <row r="12929">
          <cell r="A12929" t="str">
            <v/>
          </cell>
          <cell r="B12929" t="str">
            <v/>
          </cell>
          <cell r="D12929" t="str">
            <v/>
          </cell>
          <cell r="F12929">
            <v>0</v>
          </cell>
          <cell r="G12929">
            <v>0</v>
          </cell>
        </row>
        <row r="12930">
          <cell r="A12930" t="str">
            <v/>
          </cell>
          <cell r="B12930" t="str">
            <v/>
          </cell>
          <cell r="D12930" t="str">
            <v/>
          </cell>
          <cell r="F12930">
            <v>0</v>
          </cell>
          <cell r="G12930">
            <v>0</v>
          </cell>
        </row>
        <row r="12931">
          <cell r="A12931" t="str">
            <v/>
          </cell>
          <cell r="B12931" t="str">
            <v/>
          </cell>
          <cell r="D12931" t="str">
            <v/>
          </cell>
          <cell r="F12931">
            <v>0</v>
          </cell>
          <cell r="G12931">
            <v>0</v>
          </cell>
        </row>
        <row r="12932">
          <cell r="A12932" t="str">
            <v/>
          </cell>
          <cell r="B12932" t="str">
            <v/>
          </cell>
          <cell r="D12932" t="str">
            <v/>
          </cell>
          <cell r="F12932">
            <v>0</v>
          </cell>
          <cell r="G12932">
            <v>0</v>
          </cell>
        </row>
        <row r="12933">
          <cell r="A12933" t="str">
            <v/>
          </cell>
          <cell r="B12933" t="str">
            <v/>
          </cell>
          <cell r="D12933" t="str">
            <v/>
          </cell>
          <cell r="F12933">
            <v>0</v>
          </cell>
          <cell r="G12933">
            <v>0</v>
          </cell>
        </row>
        <row r="12934">
          <cell r="A12934" t="str">
            <v/>
          </cell>
          <cell r="B12934" t="str">
            <v/>
          </cell>
          <cell r="D12934" t="str">
            <v/>
          </cell>
          <cell r="F12934">
            <v>0</v>
          </cell>
          <cell r="G12934">
            <v>0</v>
          </cell>
        </row>
        <row r="12935">
          <cell r="A12935" t="str">
            <v/>
          </cell>
          <cell r="B12935" t="str">
            <v/>
          </cell>
          <cell r="D12935" t="str">
            <v/>
          </cell>
          <cell r="F12935">
            <v>0</v>
          </cell>
          <cell r="G12935">
            <v>0</v>
          </cell>
        </row>
        <row r="12936">
          <cell r="F12936" t="str">
            <v>Total B</v>
          </cell>
          <cell r="G12936">
            <v>0</v>
          </cell>
        </row>
        <row r="12937">
          <cell r="C12937" t="str">
            <v>C - EQUIPOS</v>
          </cell>
        </row>
        <row r="12938">
          <cell r="A12938" t="str">
            <v/>
          </cell>
          <cell r="B12938" t="str">
            <v/>
          </cell>
          <cell r="D12938" t="str">
            <v/>
          </cell>
          <cell r="F12938">
            <v>0</v>
          </cell>
          <cell r="G12938">
            <v>0</v>
          </cell>
        </row>
        <row r="12939">
          <cell r="A12939" t="str">
            <v/>
          </cell>
          <cell r="B12939" t="str">
            <v/>
          </cell>
          <cell r="D12939" t="str">
            <v/>
          </cell>
          <cell r="F12939">
            <v>0</v>
          </cell>
          <cell r="G12939">
            <v>0</v>
          </cell>
        </row>
        <row r="12940">
          <cell r="A12940" t="str">
            <v/>
          </cell>
          <cell r="B12940" t="str">
            <v/>
          </cell>
          <cell r="D12940" t="str">
            <v/>
          </cell>
          <cell r="F12940">
            <v>0</v>
          </cell>
          <cell r="G12940">
            <v>0</v>
          </cell>
        </row>
        <row r="12941">
          <cell r="A12941" t="str">
            <v/>
          </cell>
          <cell r="B12941" t="str">
            <v/>
          </cell>
          <cell r="D12941" t="str">
            <v/>
          </cell>
          <cell r="F12941">
            <v>0</v>
          </cell>
          <cell r="G12941">
            <v>0</v>
          </cell>
        </row>
        <row r="12942">
          <cell r="A12942" t="str">
            <v/>
          </cell>
          <cell r="B12942" t="str">
            <v/>
          </cell>
          <cell r="D12942" t="str">
            <v/>
          </cell>
          <cell r="F12942">
            <v>0</v>
          </cell>
          <cell r="G12942">
            <v>0</v>
          </cell>
        </row>
        <row r="12943">
          <cell r="A12943" t="str">
            <v/>
          </cell>
          <cell r="B12943" t="str">
            <v/>
          </cell>
          <cell r="D12943" t="str">
            <v/>
          </cell>
          <cell r="F12943">
            <v>0</v>
          </cell>
          <cell r="G12943">
            <v>0</v>
          </cell>
        </row>
        <row r="12944">
          <cell r="A12944" t="str">
            <v/>
          </cell>
          <cell r="B12944" t="str">
            <v/>
          </cell>
          <cell r="D12944" t="str">
            <v/>
          </cell>
          <cell r="F12944">
            <v>0</v>
          </cell>
          <cell r="G12944">
            <v>0</v>
          </cell>
        </row>
        <row r="12945">
          <cell r="A12945" t="str">
            <v/>
          </cell>
          <cell r="B12945" t="str">
            <v/>
          </cell>
          <cell r="D12945" t="str">
            <v/>
          </cell>
          <cell r="F12945">
            <v>0</v>
          </cell>
          <cell r="G12945">
            <v>0</v>
          </cell>
        </row>
        <row r="12946">
          <cell r="A12946" t="str">
            <v/>
          </cell>
          <cell r="B12946" t="str">
            <v/>
          </cell>
          <cell r="D12946" t="str">
            <v/>
          </cell>
          <cell r="F12946">
            <v>0</v>
          </cell>
          <cell r="G12946">
            <v>0</v>
          </cell>
        </row>
        <row r="12947">
          <cell r="F12947" t="str">
            <v>Total C</v>
          </cell>
          <cell r="G12947">
            <v>0</v>
          </cell>
        </row>
        <row r="12949">
          <cell r="A12949" t="str">
            <v/>
          </cell>
          <cell r="B12949" t="str">
            <v/>
          </cell>
          <cell r="D12949" t="str">
            <v>Costo  Neto</v>
          </cell>
          <cell r="F12949" t="str">
            <v>Total D=A+B+C</v>
          </cell>
          <cell r="G12949">
            <v>0</v>
          </cell>
        </row>
        <row r="12951">
          <cell r="A12951" t="str">
            <v>ANALISIS DE PRECIOS</v>
          </cell>
        </row>
        <row r="12952">
          <cell r="A12952" t="str">
            <v>COMITENTE:</v>
          </cell>
          <cell r="B12952" t="str">
            <v>DIRECCIÓN DE INFRAESTRUCTURA ESCOLAR</v>
          </cell>
        </row>
        <row r="12953">
          <cell r="A12953" t="str">
            <v>CONTRATISTA:</v>
          </cell>
          <cell r="B12953">
            <v>0</v>
          </cell>
        </row>
        <row r="12954">
          <cell r="A12954" t="str">
            <v>OBRA:</v>
          </cell>
          <cell r="B12954" t="str">
            <v>ESCUELA 24 DE SEPTIEMBRE</v>
          </cell>
          <cell r="F12954" t="str">
            <v>PRECIOS A:</v>
          </cell>
          <cell r="G12954">
            <v>0</v>
          </cell>
        </row>
        <row r="12955">
          <cell r="A12955" t="str">
            <v>UBICACIÓN:</v>
          </cell>
          <cell r="B12955" t="str">
            <v>DEPARTAMENTO JACHAL</v>
          </cell>
        </row>
        <row r="12956">
          <cell r="A12956" t="str">
            <v>RUBRO:</v>
          </cell>
          <cell r="B12956" t="str">
            <v/>
          </cell>
          <cell r="C12956" t="str">
            <v/>
          </cell>
        </row>
        <row r="12957">
          <cell r="A12957" t="str">
            <v>ITEM:</v>
          </cell>
          <cell r="B12957" t="str">
            <v/>
          </cell>
          <cell r="C12957" t="str">
            <v/>
          </cell>
          <cell r="F12957" t="str">
            <v>UNIDAD:</v>
          </cell>
          <cell r="G12957" t="str">
            <v/>
          </cell>
        </row>
        <row r="12959">
          <cell r="A12959" t="str">
            <v>DATOS REDETERMINACION</v>
          </cell>
          <cell r="C12959" t="str">
            <v>DESIGNACION</v>
          </cell>
          <cell r="D12959" t="str">
            <v>U</v>
          </cell>
          <cell r="E12959" t="str">
            <v>Cantidad</v>
          </cell>
          <cell r="F12959" t="str">
            <v>$ Unitarios</v>
          </cell>
          <cell r="G12959" t="str">
            <v>$ Parcial</v>
          </cell>
        </row>
        <row r="12960">
          <cell r="A12960" t="str">
            <v>CÓDIGO</v>
          </cell>
          <cell r="B12960" t="str">
            <v>DESCRIPCIÓN</v>
          </cell>
        </row>
        <row r="12961">
          <cell r="C12961" t="str">
            <v>A - MATERIALES</v>
          </cell>
        </row>
        <row r="12962">
          <cell r="A12962" t="str">
            <v/>
          </cell>
          <cell r="B12962" t="str">
            <v/>
          </cell>
          <cell r="D12962" t="str">
            <v/>
          </cell>
          <cell r="F12962">
            <v>0</v>
          </cell>
          <cell r="G12962">
            <v>0</v>
          </cell>
        </row>
        <row r="12963">
          <cell r="A12963" t="str">
            <v/>
          </cell>
          <cell r="B12963" t="str">
            <v/>
          </cell>
          <cell r="D12963" t="str">
            <v/>
          </cell>
          <cell r="F12963">
            <v>0</v>
          </cell>
          <cell r="G12963">
            <v>0</v>
          </cell>
        </row>
        <row r="12964">
          <cell r="A12964" t="str">
            <v/>
          </cell>
          <cell r="B12964" t="str">
            <v/>
          </cell>
          <cell r="D12964" t="str">
            <v/>
          </cell>
          <cell r="F12964">
            <v>0</v>
          </cell>
          <cell r="G12964">
            <v>0</v>
          </cell>
        </row>
        <row r="12965">
          <cell r="A12965" t="str">
            <v/>
          </cell>
          <cell r="B12965" t="str">
            <v/>
          </cell>
          <cell r="D12965" t="str">
            <v/>
          </cell>
          <cell r="F12965">
            <v>0</v>
          </cell>
          <cell r="G12965">
            <v>0</v>
          </cell>
        </row>
        <row r="12966">
          <cell r="A12966" t="str">
            <v/>
          </cell>
          <cell r="B12966" t="str">
            <v/>
          </cell>
          <cell r="D12966" t="str">
            <v/>
          </cell>
          <cell r="F12966">
            <v>0</v>
          </cell>
          <cell r="G12966">
            <v>0</v>
          </cell>
        </row>
        <row r="12967">
          <cell r="A12967" t="str">
            <v/>
          </cell>
          <cell r="B12967" t="str">
            <v/>
          </cell>
          <cell r="D12967" t="str">
            <v/>
          </cell>
          <cell r="F12967">
            <v>0</v>
          </cell>
          <cell r="G12967">
            <v>0</v>
          </cell>
        </row>
        <row r="12968">
          <cell r="A12968" t="str">
            <v/>
          </cell>
          <cell r="B12968" t="str">
            <v/>
          </cell>
          <cell r="D12968" t="str">
            <v/>
          </cell>
          <cell r="F12968">
            <v>0</v>
          </cell>
          <cell r="G12968">
            <v>0</v>
          </cell>
        </row>
        <row r="12969">
          <cell r="A12969" t="str">
            <v/>
          </cell>
          <cell r="B12969" t="str">
            <v/>
          </cell>
          <cell r="D12969" t="str">
            <v/>
          </cell>
          <cell r="F12969">
            <v>0</v>
          </cell>
          <cell r="G12969">
            <v>0</v>
          </cell>
        </row>
        <row r="12970">
          <cell r="A12970" t="str">
            <v/>
          </cell>
          <cell r="B12970" t="str">
            <v/>
          </cell>
          <cell r="D12970" t="str">
            <v/>
          </cell>
          <cell r="F12970">
            <v>0</v>
          </cell>
          <cell r="G12970">
            <v>0</v>
          </cell>
        </row>
        <row r="12971">
          <cell r="A12971" t="str">
            <v/>
          </cell>
          <cell r="B12971" t="str">
            <v/>
          </cell>
          <cell r="D12971" t="str">
            <v/>
          </cell>
          <cell r="F12971">
            <v>0</v>
          </cell>
          <cell r="G12971">
            <v>0</v>
          </cell>
        </row>
        <row r="12972">
          <cell r="A12972" t="str">
            <v/>
          </cell>
          <cell r="B12972" t="str">
            <v/>
          </cell>
          <cell r="D12972" t="str">
            <v/>
          </cell>
          <cell r="F12972">
            <v>0</v>
          </cell>
          <cell r="G12972">
            <v>0</v>
          </cell>
        </row>
        <row r="12973">
          <cell r="A12973" t="str">
            <v/>
          </cell>
          <cell r="B12973" t="str">
            <v/>
          </cell>
          <cell r="D12973" t="str">
            <v/>
          </cell>
          <cell r="F12973">
            <v>0</v>
          </cell>
          <cell r="G12973">
            <v>0</v>
          </cell>
        </row>
        <row r="12974">
          <cell r="A12974" t="str">
            <v/>
          </cell>
          <cell r="B12974" t="str">
            <v/>
          </cell>
          <cell r="D12974" t="str">
            <v/>
          </cell>
          <cell r="F12974">
            <v>0</v>
          </cell>
          <cell r="G12974">
            <v>0</v>
          </cell>
        </row>
        <row r="12975">
          <cell r="A12975" t="str">
            <v/>
          </cell>
          <cell r="B12975" t="str">
            <v/>
          </cell>
          <cell r="D12975" t="str">
            <v/>
          </cell>
          <cell r="F12975">
            <v>0</v>
          </cell>
          <cell r="G12975">
            <v>0</v>
          </cell>
        </row>
        <row r="12976">
          <cell r="F12976" t="str">
            <v>Total A</v>
          </cell>
          <cell r="G12976">
            <v>0</v>
          </cell>
        </row>
        <row r="12977">
          <cell r="C12977" t="str">
            <v>B - MANO DE OBRA</v>
          </cell>
        </row>
        <row r="12978">
          <cell r="A12978" t="str">
            <v/>
          </cell>
          <cell r="B12978" t="str">
            <v/>
          </cell>
          <cell r="D12978" t="str">
            <v/>
          </cell>
          <cell r="F12978">
            <v>0</v>
          </cell>
          <cell r="G12978">
            <v>0</v>
          </cell>
        </row>
        <row r="12979">
          <cell r="A12979" t="str">
            <v/>
          </cell>
          <cell r="B12979" t="str">
            <v/>
          </cell>
          <cell r="D12979" t="str">
            <v/>
          </cell>
          <cell r="F12979">
            <v>0</v>
          </cell>
          <cell r="G12979">
            <v>0</v>
          </cell>
        </row>
        <row r="12980">
          <cell r="A12980" t="str">
            <v/>
          </cell>
          <cell r="B12980" t="str">
            <v/>
          </cell>
          <cell r="D12980" t="str">
            <v/>
          </cell>
          <cell r="F12980">
            <v>0</v>
          </cell>
          <cell r="G12980">
            <v>0</v>
          </cell>
        </row>
        <row r="12981">
          <cell r="A12981" t="str">
            <v/>
          </cell>
          <cell r="B12981" t="str">
            <v/>
          </cell>
          <cell r="D12981" t="str">
            <v/>
          </cell>
          <cell r="F12981">
            <v>0</v>
          </cell>
          <cell r="G12981">
            <v>0</v>
          </cell>
        </row>
        <row r="12982">
          <cell r="A12982" t="str">
            <v/>
          </cell>
          <cell r="B12982" t="str">
            <v/>
          </cell>
          <cell r="D12982" t="str">
            <v/>
          </cell>
          <cell r="F12982">
            <v>0</v>
          </cell>
          <cell r="G12982">
            <v>0</v>
          </cell>
        </row>
        <row r="12983">
          <cell r="A12983" t="str">
            <v/>
          </cell>
          <cell r="B12983" t="str">
            <v/>
          </cell>
          <cell r="D12983" t="str">
            <v/>
          </cell>
          <cell r="F12983">
            <v>0</v>
          </cell>
          <cell r="G12983">
            <v>0</v>
          </cell>
        </row>
        <row r="12984">
          <cell r="A12984" t="str">
            <v/>
          </cell>
          <cell r="B12984" t="str">
            <v/>
          </cell>
          <cell r="D12984" t="str">
            <v/>
          </cell>
          <cell r="F12984">
            <v>0</v>
          </cell>
          <cell r="G12984">
            <v>0</v>
          </cell>
        </row>
        <row r="12985">
          <cell r="A12985" t="str">
            <v/>
          </cell>
          <cell r="B12985" t="str">
            <v/>
          </cell>
          <cell r="D12985" t="str">
            <v/>
          </cell>
          <cell r="F12985">
            <v>0</v>
          </cell>
          <cell r="G12985">
            <v>0</v>
          </cell>
        </row>
        <row r="12986">
          <cell r="F12986" t="str">
            <v>Total B</v>
          </cell>
          <cell r="G12986">
            <v>0</v>
          </cell>
        </row>
        <row r="12987">
          <cell r="C12987" t="str">
            <v>C - EQUIPOS</v>
          </cell>
        </row>
        <row r="12988">
          <cell r="A12988" t="str">
            <v/>
          </cell>
          <cell r="B12988" t="str">
            <v/>
          </cell>
          <cell r="D12988" t="str">
            <v/>
          </cell>
          <cell r="F12988">
            <v>0</v>
          </cell>
          <cell r="G12988">
            <v>0</v>
          </cell>
        </row>
        <row r="12989">
          <cell r="A12989" t="str">
            <v/>
          </cell>
          <cell r="B12989" t="str">
            <v/>
          </cell>
          <cell r="D12989" t="str">
            <v/>
          </cell>
          <cell r="F12989">
            <v>0</v>
          </cell>
          <cell r="G12989">
            <v>0</v>
          </cell>
        </row>
        <row r="12990">
          <cell r="A12990" t="str">
            <v/>
          </cell>
          <cell r="B12990" t="str">
            <v/>
          </cell>
          <cell r="D12990" t="str">
            <v/>
          </cell>
          <cell r="F12990">
            <v>0</v>
          </cell>
          <cell r="G12990">
            <v>0</v>
          </cell>
        </row>
        <row r="12991">
          <cell r="A12991" t="str">
            <v/>
          </cell>
          <cell r="B12991" t="str">
            <v/>
          </cell>
          <cell r="D12991" t="str">
            <v/>
          </cell>
          <cell r="F12991">
            <v>0</v>
          </cell>
          <cell r="G12991">
            <v>0</v>
          </cell>
        </row>
        <row r="12992">
          <cell r="A12992" t="str">
            <v/>
          </cell>
          <cell r="B12992" t="str">
            <v/>
          </cell>
          <cell r="D12992" t="str">
            <v/>
          </cell>
          <cell r="F12992">
            <v>0</v>
          </cell>
          <cell r="G12992">
            <v>0</v>
          </cell>
        </row>
        <row r="12993">
          <cell r="A12993" t="str">
            <v/>
          </cell>
          <cell r="B12993" t="str">
            <v/>
          </cell>
          <cell r="D12993" t="str">
            <v/>
          </cell>
          <cell r="F12993">
            <v>0</v>
          </cell>
          <cell r="G12993">
            <v>0</v>
          </cell>
        </row>
        <row r="12994">
          <cell r="A12994" t="str">
            <v/>
          </cell>
          <cell r="B12994" t="str">
            <v/>
          </cell>
          <cell r="D12994" t="str">
            <v/>
          </cell>
          <cell r="F12994">
            <v>0</v>
          </cell>
          <cell r="G12994">
            <v>0</v>
          </cell>
        </row>
        <row r="12995">
          <cell r="A12995" t="str">
            <v/>
          </cell>
          <cell r="B12995" t="str">
            <v/>
          </cell>
          <cell r="D12995" t="str">
            <v/>
          </cell>
          <cell r="F12995">
            <v>0</v>
          </cell>
          <cell r="G12995">
            <v>0</v>
          </cell>
        </row>
        <row r="12996">
          <cell r="A12996" t="str">
            <v/>
          </cell>
          <cell r="B12996" t="str">
            <v/>
          </cell>
          <cell r="D12996" t="str">
            <v/>
          </cell>
          <cell r="F12996">
            <v>0</v>
          </cell>
          <cell r="G12996">
            <v>0</v>
          </cell>
        </row>
        <row r="12997">
          <cell r="F12997" t="str">
            <v>Total C</v>
          </cell>
          <cell r="G12997">
            <v>0</v>
          </cell>
        </row>
        <row r="12999">
          <cell r="A12999" t="str">
            <v/>
          </cell>
          <cell r="B12999" t="str">
            <v/>
          </cell>
          <cell r="D12999" t="str">
            <v>Costo  Neto</v>
          </cell>
          <cell r="F12999" t="str">
            <v>Total D=A+B+C</v>
          </cell>
          <cell r="G12999">
            <v>0</v>
          </cell>
        </row>
        <row r="13001">
          <cell r="A13001" t="str">
            <v>ANALISIS DE PRECIOS</v>
          </cell>
        </row>
        <row r="13002">
          <cell r="A13002" t="str">
            <v>COMITENTE:</v>
          </cell>
          <cell r="B13002" t="str">
            <v>DIRECCIÓN DE INFRAESTRUCTURA ESCOLAR</v>
          </cell>
        </row>
        <row r="13003">
          <cell r="A13003" t="str">
            <v>CONTRATISTA:</v>
          </cell>
          <cell r="B13003">
            <v>0</v>
          </cell>
        </row>
        <row r="13004">
          <cell r="A13004" t="str">
            <v>OBRA:</v>
          </cell>
          <cell r="B13004" t="str">
            <v>ESCUELA 24 DE SEPTIEMBRE</v>
          </cell>
          <cell r="F13004" t="str">
            <v>PRECIOS A:</v>
          </cell>
          <cell r="G13004">
            <v>0</v>
          </cell>
        </row>
        <row r="13005">
          <cell r="A13005" t="str">
            <v>UBICACIÓN:</v>
          </cell>
          <cell r="B13005" t="str">
            <v>DEPARTAMENTO JACHAL</v>
          </cell>
        </row>
        <row r="13006">
          <cell r="A13006" t="str">
            <v>RUBRO:</v>
          </cell>
          <cell r="B13006" t="str">
            <v/>
          </cell>
          <cell r="C13006" t="str">
            <v/>
          </cell>
        </row>
        <row r="13007">
          <cell r="A13007" t="str">
            <v>ITEM:</v>
          </cell>
          <cell r="B13007" t="str">
            <v/>
          </cell>
          <cell r="C13007" t="str">
            <v/>
          </cell>
          <cell r="F13007" t="str">
            <v>UNIDAD:</v>
          </cell>
          <cell r="G13007" t="str">
            <v/>
          </cell>
        </row>
        <row r="13009">
          <cell r="A13009" t="str">
            <v>DATOS REDETERMINACION</v>
          </cell>
          <cell r="C13009" t="str">
            <v>DESIGNACION</v>
          </cell>
          <cell r="D13009" t="str">
            <v>U</v>
          </cell>
          <cell r="E13009" t="str">
            <v>Cantidad</v>
          </cell>
          <cell r="F13009" t="str">
            <v>$ Unitarios</v>
          </cell>
          <cell r="G13009" t="str">
            <v>$ Parcial</v>
          </cell>
        </row>
        <row r="13010">
          <cell r="A13010" t="str">
            <v>CÓDIGO</v>
          </cell>
          <cell r="B13010" t="str">
            <v>DESCRIPCIÓN</v>
          </cell>
        </row>
        <row r="13011">
          <cell r="C13011" t="str">
            <v>A - MATERIALES</v>
          </cell>
        </row>
        <row r="13012">
          <cell r="A13012" t="str">
            <v/>
          </cell>
          <cell r="B13012" t="str">
            <v/>
          </cell>
          <cell r="D13012" t="str">
            <v/>
          </cell>
          <cell r="F13012">
            <v>0</v>
          </cell>
          <cell r="G13012">
            <v>0</v>
          </cell>
        </row>
        <row r="13013">
          <cell r="A13013" t="str">
            <v/>
          </cell>
          <cell r="B13013" t="str">
            <v/>
          </cell>
          <cell r="D13013" t="str">
            <v/>
          </cell>
          <cell r="F13013">
            <v>0</v>
          </cell>
          <cell r="G13013">
            <v>0</v>
          </cell>
        </row>
        <row r="13014">
          <cell r="A13014" t="str">
            <v/>
          </cell>
          <cell r="B13014" t="str">
            <v/>
          </cell>
          <cell r="D13014" t="str">
            <v/>
          </cell>
          <cell r="F13014">
            <v>0</v>
          </cell>
          <cell r="G13014">
            <v>0</v>
          </cell>
        </row>
        <row r="13015">
          <cell r="A13015" t="str">
            <v/>
          </cell>
          <cell r="B13015" t="str">
            <v/>
          </cell>
          <cell r="D13015" t="str">
            <v/>
          </cell>
          <cell r="F13015">
            <v>0</v>
          </cell>
          <cell r="G13015">
            <v>0</v>
          </cell>
        </row>
        <row r="13016">
          <cell r="A13016" t="str">
            <v/>
          </cell>
          <cell r="B13016" t="str">
            <v/>
          </cell>
          <cell r="D13016" t="str">
            <v/>
          </cell>
          <cell r="F13016">
            <v>0</v>
          </cell>
          <cell r="G13016">
            <v>0</v>
          </cell>
        </row>
        <row r="13017">
          <cell r="A13017" t="str">
            <v/>
          </cell>
          <cell r="B13017" t="str">
            <v/>
          </cell>
          <cell r="D13017" t="str">
            <v/>
          </cell>
          <cell r="F13017">
            <v>0</v>
          </cell>
          <cell r="G13017">
            <v>0</v>
          </cell>
        </row>
        <row r="13018">
          <cell r="A13018" t="str">
            <v/>
          </cell>
          <cell r="B13018" t="str">
            <v/>
          </cell>
          <cell r="D13018" t="str">
            <v/>
          </cell>
          <cell r="F13018">
            <v>0</v>
          </cell>
          <cell r="G13018">
            <v>0</v>
          </cell>
        </row>
        <row r="13019">
          <cell r="A13019" t="str">
            <v/>
          </cell>
          <cell r="B13019" t="str">
            <v/>
          </cell>
          <cell r="D13019" t="str">
            <v/>
          </cell>
          <cell r="F13019">
            <v>0</v>
          </cell>
          <cell r="G13019">
            <v>0</v>
          </cell>
        </row>
        <row r="13020">
          <cell r="A13020" t="str">
            <v/>
          </cell>
          <cell r="B13020" t="str">
            <v/>
          </cell>
          <cell r="D13020" t="str">
            <v/>
          </cell>
          <cell r="F13020">
            <v>0</v>
          </cell>
          <cell r="G13020">
            <v>0</v>
          </cell>
        </row>
        <row r="13021">
          <cell r="A13021" t="str">
            <v/>
          </cell>
          <cell r="B13021" t="str">
            <v/>
          </cell>
          <cell r="D13021" t="str">
            <v/>
          </cell>
          <cell r="F13021">
            <v>0</v>
          </cell>
          <cell r="G13021">
            <v>0</v>
          </cell>
        </row>
        <row r="13022">
          <cell r="A13022" t="str">
            <v/>
          </cell>
          <cell r="B13022" t="str">
            <v/>
          </cell>
          <cell r="D13022" t="str">
            <v/>
          </cell>
          <cell r="F13022">
            <v>0</v>
          </cell>
          <cell r="G13022">
            <v>0</v>
          </cell>
        </row>
        <row r="13023">
          <cell r="A13023" t="str">
            <v/>
          </cell>
          <cell r="B13023" t="str">
            <v/>
          </cell>
          <cell r="D13023" t="str">
            <v/>
          </cell>
          <cell r="F13023">
            <v>0</v>
          </cell>
          <cell r="G13023">
            <v>0</v>
          </cell>
        </row>
        <row r="13024">
          <cell r="A13024" t="str">
            <v/>
          </cell>
          <cell r="B13024" t="str">
            <v/>
          </cell>
          <cell r="D13024" t="str">
            <v/>
          </cell>
          <cell r="F13024">
            <v>0</v>
          </cell>
          <cell r="G13024">
            <v>0</v>
          </cell>
        </row>
        <row r="13025">
          <cell r="A13025" t="str">
            <v/>
          </cell>
          <cell r="B13025" t="str">
            <v/>
          </cell>
          <cell r="D13025" t="str">
            <v/>
          </cell>
          <cell r="F13025">
            <v>0</v>
          </cell>
          <cell r="G13025">
            <v>0</v>
          </cell>
        </row>
        <row r="13026">
          <cell r="F13026" t="str">
            <v>Total A</v>
          </cell>
          <cell r="G13026">
            <v>0</v>
          </cell>
        </row>
        <row r="13027">
          <cell r="C13027" t="str">
            <v>B - MANO DE OBRA</v>
          </cell>
        </row>
        <row r="13028">
          <cell r="A13028" t="str">
            <v/>
          </cell>
          <cell r="B13028" t="str">
            <v/>
          </cell>
          <cell r="D13028" t="str">
            <v/>
          </cell>
          <cell r="F13028">
            <v>0</v>
          </cell>
          <cell r="G13028">
            <v>0</v>
          </cell>
        </row>
        <row r="13029">
          <cell r="A13029" t="str">
            <v/>
          </cell>
          <cell r="B13029" t="str">
            <v/>
          </cell>
          <cell r="D13029" t="str">
            <v/>
          </cell>
          <cell r="F13029">
            <v>0</v>
          </cell>
          <cell r="G13029">
            <v>0</v>
          </cell>
        </row>
        <row r="13030">
          <cell r="A13030" t="str">
            <v/>
          </cell>
          <cell r="B13030" t="str">
            <v/>
          </cell>
          <cell r="D13030" t="str">
            <v/>
          </cell>
          <cell r="F13030">
            <v>0</v>
          </cell>
          <cell r="G13030">
            <v>0</v>
          </cell>
        </row>
        <row r="13031">
          <cell r="A13031" t="str">
            <v/>
          </cell>
          <cell r="B13031" t="str">
            <v/>
          </cell>
          <cell r="D13031" t="str">
            <v/>
          </cell>
          <cell r="F13031">
            <v>0</v>
          </cell>
          <cell r="G13031">
            <v>0</v>
          </cell>
        </row>
        <row r="13032">
          <cell r="A13032" t="str">
            <v/>
          </cell>
          <cell r="B13032" t="str">
            <v/>
          </cell>
          <cell r="D13032" t="str">
            <v/>
          </cell>
          <cell r="F13032">
            <v>0</v>
          </cell>
          <cell r="G13032">
            <v>0</v>
          </cell>
        </row>
        <row r="13033">
          <cell r="A13033" t="str">
            <v/>
          </cell>
          <cell r="B13033" t="str">
            <v/>
          </cell>
          <cell r="D13033" t="str">
            <v/>
          </cell>
          <cell r="F13033">
            <v>0</v>
          </cell>
          <cell r="G13033">
            <v>0</v>
          </cell>
        </row>
        <row r="13034">
          <cell r="A13034" t="str">
            <v/>
          </cell>
          <cell r="B13034" t="str">
            <v/>
          </cell>
          <cell r="D13034" t="str">
            <v/>
          </cell>
          <cell r="F13034">
            <v>0</v>
          </cell>
          <cell r="G13034">
            <v>0</v>
          </cell>
        </row>
        <row r="13035">
          <cell r="A13035" t="str">
            <v/>
          </cell>
          <cell r="B13035" t="str">
            <v/>
          </cell>
          <cell r="D13035" t="str">
            <v/>
          </cell>
          <cell r="F13035">
            <v>0</v>
          </cell>
          <cell r="G13035">
            <v>0</v>
          </cell>
        </row>
        <row r="13036">
          <cell r="F13036" t="str">
            <v>Total B</v>
          </cell>
          <cell r="G13036">
            <v>0</v>
          </cell>
        </row>
        <row r="13037">
          <cell r="C13037" t="str">
            <v>C - EQUIPOS</v>
          </cell>
        </row>
        <row r="13038">
          <cell r="A13038" t="str">
            <v/>
          </cell>
          <cell r="B13038" t="str">
            <v/>
          </cell>
          <cell r="D13038" t="str">
            <v/>
          </cell>
          <cell r="F13038">
            <v>0</v>
          </cell>
          <cell r="G13038">
            <v>0</v>
          </cell>
        </row>
        <row r="13039">
          <cell r="A13039" t="str">
            <v/>
          </cell>
          <cell r="B13039" t="str">
            <v/>
          </cell>
          <cell r="D13039" t="str">
            <v/>
          </cell>
          <cell r="F13039">
            <v>0</v>
          </cell>
          <cell r="G13039">
            <v>0</v>
          </cell>
        </row>
        <row r="13040">
          <cell r="A13040" t="str">
            <v/>
          </cell>
          <cell r="B13040" t="str">
            <v/>
          </cell>
          <cell r="D13040" t="str">
            <v/>
          </cell>
          <cell r="F13040">
            <v>0</v>
          </cell>
          <cell r="G13040">
            <v>0</v>
          </cell>
        </row>
        <row r="13041">
          <cell r="A13041" t="str">
            <v/>
          </cell>
          <cell r="B13041" t="str">
            <v/>
          </cell>
          <cell r="D13041" t="str">
            <v/>
          </cell>
          <cell r="F13041">
            <v>0</v>
          </cell>
          <cell r="G13041">
            <v>0</v>
          </cell>
        </row>
        <row r="13042">
          <cell r="A13042" t="str">
            <v/>
          </cell>
          <cell r="B13042" t="str">
            <v/>
          </cell>
          <cell r="D13042" t="str">
            <v/>
          </cell>
          <cell r="F13042">
            <v>0</v>
          </cell>
          <cell r="G13042">
            <v>0</v>
          </cell>
        </row>
        <row r="13043">
          <cell r="A13043" t="str">
            <v/>
          </cell>
          <cell r="B13043" t="str">
            <v/>
          </cell>
          <cell r="D13043" t="str">
            <v/>
          </cell>
          <cell r="F13043">
            <v>0</v>
          </cell>
          <cell r="G13043">
            <v>0</v>
          </cell>
        </row>
        <row r="13044">
          <cell r="A13044" t="str">
            <v/>
          </cell>
          <cell r="B13044" t="str">
            <v/>
          </cell>
          <cell r="D13044" t="str">
            <v/>
          </cell>
          <cell r="F13044">
            <v>0</v>
          </cell>
          <cell r="G13044">
            <v>0</v>
          </cell>
        </row>
        <row r="13045">
          <cell r="A13045" t="str">
            <v/>
          </cell>
          <cell r="B13045" t="str">
            <v/>
          </cell>
          <cell r="D13045" t="str">
            <v/>
          </cell>
          <cell r="F13045">
            <v>0</v>
          </cell>
          <cell r="G13045">
            <v>0</v>
          </cell>
        </row>
        <row r="13046">
          <cell r="A13046" t="str">
            <v/>
          </cell>
          <cell r="B13046" t="str">
            <v/>
          </cell>
          <cell r="D13046" t="str">
            <v/>
          </cell>
          <cell r="F13046">
            <v>0</v>
          </cell>
          <cell r="G13046">
            <v>0</v>
          </cell>
        </row>
        <row r="13047">
          <cell r="F13047" t="str">
            <v>Total C</v>
          </cell>
          <cell r="G13047">
            <v>0</v>
          </cell>
        </row>
        <row r="13049">
          <cell r="A13049" t="str">
            <v/>
          </cell>
          <cell r="B13049" t="str">
            <v/>
          </cell>
          <cell r="D13049" t="str">
            <v>Costo  Neto</v>
          </cell>
          <cell r="F13049" t="str">
            <v>Total D=A+B+C</v>
          </cell>
          <cell r="G13049">
            <v>0</v>
          </cell>
        </row>
        <row r="13051">
          <cell r="A13051" t="str">
            <v>ANALISIS DE PRECIOS</v>
          </cell>
        </row>
        <row r="13052">
          <cell r="A13052" t="str">
            <v>COMITENTE:</v>
          </cell>
          <cell r="B13052" t="str">
            <v>DIRECCIÓN DE INFRAESTRUCTURA ESCOLAR</v>
          </cell>
        </row>
        <row r="13053">
          <cell r="A13053" t="str">
            <v>CONTRATISTA:</v>
          </cell>
          <cell r="B13053">
            <v>0</v>
          </cell>
        </row>
        <row r="13054">
          <cell r="A13054" t="str">
            <v>OBRA:</v>
          </cell>
          <cell r="B13054" t="str">
            <v>ESCUELA 24 DE SEPTIEMBRE</v>
          </cell>
          <cell r="F13054" t="str">
            <v>PRECIOS A:</v>
          </cell>
          <cell r="G13054">
            <v>0</v>
          </cell>
        </row>
        <row r="13055">
          <cell r="A13055" t="str">
            <v>UBICACIÓN:</v>
          </cell>
          <cell r="B13055" t="str">
            <v>DEPARTAMENTO JACHAL</v>
          </cell>
        </row>
        <row r="13056">
          <cell r="A13056" t="str">
            <v>RUBRO:</v>
          </cell>
          <cell r="B13056" t="str">
            <v/>
          </cell>
          <cell r="C13056" t="str">
            <v/>
          </cell>
        </row>
        <row r="13057">
          <cell r="A13057" t="str">
            <v>ITEM:</v>
          </cell>
          <cell r="B13057" t="str">
            <v/>
          </cell>
          <cell r="C13057" t="str">
            <v/>
          </cell>
          <cell r="F13057" t="str">
            <v>UNIDAD:</v>
          </cell>
          <cell r="G13057" t="str">
            <v/>
          </cell>
        </row>
        <row r="13059">
          <cell r="A13059" t="str">
            <v>DATOS REDETERMINACION</v>
          </cell>
          <cell r="C13059" t="str">
            <v>DESIGNACION</v>
          </cell>
          <cell r="D13059" t="str">
            <v>U</v>
          </cell>
          <cell r="E13059" t="str">
            <v>Cantidad</v>
          </cell>
          <cell r="F13059" t="str">
            <v>$ Unitarios</v>
          </cell>
          <cell r="G13059" t="str">
            <v>$ Parcial</v>
          </cell>
        </row>
        <row r="13060">
          <cell r="A13060" t="str">
            <v>CÓDIGO</v>
          </cell>
          <cell r="B13060" t="str">
            <v>DESCRIPCIÓN</v>
          </cell>
        </row>
        <row r="13061">
          <cell r="C13061" t="str">
            <v>A - MATERIALES</v>
          </cell>
        </row>
        <row r="13062">
          <cell r="A13062" t="str">
            <v/>
          </cell>
          <cell r="B13062" t="str">
            <v/>
          </cell>
          <cell r="D13062" t="str">
            <v/>
          </cell>
          <cell r="F13062">
            <v>0</v>
          </cell>
          <cell r="G13062">
            <v>0</v>
          </cell>
        </row>
        <row r="13063">
          <cell r="A13063" t="str">
            <v/>
          </cell>
          <cell r="B13063" t="str">
            <v/>
          </cell>
          <cell r="D13063" t="str">
            <v/>
          </cell>
          <cell r="F13063">
            <v>0</v>
          </cell>
          <cell r="G13063">
            <v>0</v>
          </cell>
        </row>
        <row r="13064">
          <cell r="A13064" t="str">
            <v/>
          </cell>
          <cell r="B13064" t="str">
            <v/>
          </cell>
          <cell r="D13064" t="str">
            <v/>
          </cell>
          <cell r="F13064">
            <v>0</v>
          </cell>
          <cell r="G13064">
            <v>0</v>
          </cell>
        </row>
        <row r="13065">
          <cell r="A13065" t="str">
            <v/>
          </cell>
          <cell r="B13065" t="str">
            <v/>
          </cell>
          <cell r="D13065" t="str">
            <v/>
          </cell>
          <cell r="F13065">
            <v>0</v>
          </cell>
          <cell r="G13065">
            <v>0</v>
          </cell>
        </row>
        <row r="13066">
          <cell r="A13066" t="str">
            <v/>
          </cell>
          <cell r="B13066" t="str">
            <v/>
          </cell>
          <cell r="D13066" t="str">
            <v/>
          </cell>
          <cell r="F13066">
            <v>0</v>
          </cell>
          <cell r="G13066">
            <v>0</v>
          </cell>
        </row>
        <row r="13067">
          <cell r="A13067" t="str">
            <v/>
          </cell>
          <cell r="B13067" t="str">
            <v/>
          </cell>
          <cell r="D13067" t="str">
            <v/>
          </cell>
          <cell r="F13067">
            <v>0</v>
          </cell>
          <cell r="G13067">
            <v>0</v>
          </cell>
        </row>
        <row r="13068">
          <cell r="A13068" t="str">
            <v/>
          </cell>
          <cell r="B13068" t="str">
            <v/>
          </cell>
          <cell r="D13068" t="str">
            <v/>
          </cell>
          <cell r="F13068">
            <v>0</v>
          </cell>
          <cell r="G13068">
            <v>0</v>
          </cell>
        </row>
        <row r="13069">
          <cell r="A13069" t="str">
            <v/>
          </cell>
          <cell r="B13069" t="str">
            <v/>
          </cell>
          <cell r="D13069" t="str">
            <v/>
          </cell>
          <cell r="F13069">
            <v>0</v>
          </cell>
          <cell r="G13069">
            <v>0</v>
          </cell>
        </row>
        <row r="13070">
          <cell r="A13070" t="str">
            <v/>
          </cell>
          <cell r="B13070" t="str">
            <v/>
          </cell>
          <cell r="D13070" t="str">
            <v/>
          </cell>
          <cell r="F13070">
            <v>0</v>
          </cell>
          <cell r="G13070">
            <v>0</v>
          </cell>
        </row>
        <row r="13071">
          <cell r="A13071" t="str">
            <v/>
          </cell>
          <cell r="B13071" t="str">
            <v/>
          </cell>
          <cell r="D13071" t="str">
            <v/>
          </cell>
          <cell r="F13071">
            <v>0</v>
          </cell>
          <cell r="G13071">
            <v>0</v>
          </cell>
        </row>
        <row r="13072">
          <cell r="A13072" t="str">
            <v/>
          </cell>
          <cell r="B13072" t="str">
            <v/>
          </cell>
          <cell r="D13072" t="str">
            <v/>
          </cell>
          <cell r="F13072">
            <v>0</v>
          </cell>
          <cell r="G13072">
            <v>0</v>
          </cell>
        </row>
        <row r="13073">
          <cell r="A13073" t="str">
            <v/>
          </cell>
          <cell r="B13073" t="str">
            <v/>
          </cell>
          <cell r="D13073" t="str">
            <v/>
          </cell>
          <cell r="F13073">
            <v>0</v>
          </cell>
          <cell r="G13073">
            <v>0</v>
          </cell>
        </row>
        <row r="13074">
          <cell r="A13074" t="str">
            <v/>
          </cell>
          <cell r="B13074" t="str">
            <v/>
          </cell>
          <cell r="D13074" t="str">
            <v/>
          </cell>
          <cell r="F13074">
            <v>0</v>
          </cell>
          <cell r="G13074">
            <v>0</v>
          </cell>
        </row>
        <row r="13075">
          <cell r="A13075" t="str">
            <v/>
          </cell>
          <cell r="B13075" t="str">
            <v/>
          </cell>
          <cell r="D13075" t="str">
            <v/>
          </cell>
          <cell r="F13075">
            <v>0</v>
          </cell>
          <cell r="G13075">
            <v>0</v>
          </cell>
        </row>
        <row r="13076">
          <cell r="F13076" t="str">
            <v>Total A</v>
          </cell>
          <cell r="G13076">
            <v>0</v>
          </cell>
        </row>
        <row r="13077">
          <cell r="C13077" t="str">
            <v>B - MANO DE OBRA</v>
          </cell>
        </row>
        <row r="13078">
          <cell r="A13078" t="str">
            <v/>
          </cell>
          <cell r="B13078" t="str">
            <v/>
          </cell>
          <cell r="D13078" t="str">
            <v/>
          </cell>
          <cell r="F13078">
            <v>0</v>
          </cell>
          <cell r="G13078">
            <v>0</v>
          </cell>
        </row>
        <row r="13079">
          <cell r="A13079" t="str">
            <v/>
          </cell>
          <cell r="B13079" t="str">
            <v/>
          </cell>
          <cell r="D13079" t="str">
            <v/>
          </cell>
          <cell r="F13079">
            <v>0</v>
          </cell>
          <cell r="G13079">
            <v>0</v>
          </cell>
        </row>
        <row r="13080">
          <cell r="A13080" t="str">
            <v/>
          </cell>
          <cell r="B13080" t="str">
            <v/>
          </cell>
          <cell r="D13080" t="str">
            <v/>
          </cell>
          <cell r="F13080">
            <v>0</v>
          </cell>
          <cell r="G13080">
            <v>0</v>
          </cell>
        </row>
        <row r="13081">
          <cell r="A13081" t="str">
            <v/>
          </cell>
          <cell r="B13081" t="str">
            <v/>
          </cell>
          <cell r="D13081" t="str">
            <v/>
          </cell>
          <cell r="F13081">
            <v>0</v>
          </cell>
          <cell r="G13081">
            <v>0</v>
          </cell>
        </row>
        <row r="13082">
          <cell r="A13082" t="str">
            <v/>
          </cell>
          <cell r="B13082" t="str">
            <v/>
          </cell>
          <cell r="D13082" t="str">
            <v/>
          </cell>
          <cell r="F13082">
            <v>0</v>
          </cell>
          <cell r="G13082">
            <v>0</v>
          </cell>
        </row>
        <row r="13083">
          <cell r="A13083" t="str">
            <v/>
          </cell>
          <cell r="B13083" t="str">
            <v/>
          </cell>
          <cell r="D13083" t="str">
            <v/>
          </cell>
          <cell r="F13083">
            <v>0</v>
          </cell>
          <cell r="G13083">
            <v>0</v>
          </cell>
        </row>
        <row r="13084">
          <cell r="A13084" t="str">
            <v/>
          </cell>
          <cell r="B13084" t="str">
            <v/>
          </cell>
          <cell r="D13084" t="str">
            <v/>
          </cell>
          <cell r="F13084">
            <v>0</v>
          </cell>
          <cell r="G13084">
            <v>0</v>
          </cell>
        </row>
        <row r="13085">
          <cell r="A13085" t="str">
            <v/>
          </cell>
          <cell r="B13085" t="str">
            <v/>
          </cell>
          <cell r="D13085" t="str">
            <v/>
          </cell>
          <cell r="F13085">
            <v>0</v>
          </cell>
          <cell r="G13085">
            <v>0</v>
          </cell>
        </row>
        <row r="13086">
          <cell r="F13086" t="str">
            <v>Total B</v>
          </cell>
          <cell r="G13086">
            <v>0</v>
          </cell>
        </row>
        <row r="13087">
          <cell r="C13087" t="str">
            <v>C - EQUIPOS</v>
          </cell>
        </row>
        <row r="13088">
          <cell r="A13088" t="str">
            <v/>
          </cell>
          <cell r="B13088" t="str">
            <v/>
          </cell>
          <cell r="D13088" t="str">
            <v/>
          </cell>
          <cell r="F13088">
            <v>0</v>
          </cell>
          <cell r="G13088">
            <v>0</v>
          </cell>
        </row>
        <row r="13089">
          <cell r="A13089" t="str">
            <v/>
          </cell>
          <cell r="B13089" t="str">
            <v/>
          </cell>
          <cell r="D13089" t="str">
            <v/>
          </cell>
          <cell r="F13089">
            <v>0</v>
          </cell>
          <cell r="G13089">
            <v>0</v>
          </cell>
        </row>
        <row r="13090">
          <cell r="A13090" t="str">
            <v/>
          </cell>
          <cell r="B13090" t="str">
            <v/>
          </cell>
          <cell r="D13090" t="str">
            <v/>
          </cell>
          <cell r="F13090">
            <v>0</v>
          </cell>
          <cell r="G13090">
            <v>0</v>
          </cell>
        </row>
        <row r="13091">
          <cell r="A13091" t="str">
            <v/>
          </cell>
          <cell r="B13091" t="str">
            <v/>
          </cell>
          <cell r="D13091" t="str">
            <v/>
          </cell>
          <cell r="F13091">
            <v>0</v>
          </cell>
          <cell r="G13091">
            <v>0</v>
          </cell>
        </row>
        <row r="13092">
          <cell r="A13092" t="str">
            <v/>
          </cell>
          <cell r="B13092" t="str">
            <v/>
          </cell>
          <cell r="D13092" t="str">
            <v/>
          </cell>
          <cell r="F13092">
            <v>0</v>
          </cell>
          <cell r="G13092">
            <v>0</v>
          </cell>
        </row>
        <row r="13093">
          <cell r="A13093" t="str">
            <v/>
          </cell>
          <cell r="B13093" t="str">
            <v/>
          </cell>
          <cell r="D13093" t="str">
            <v/>
          </cell>
          <cell r="F13093">
            <v>0</v>
          </cell>
          <cell r="G13093">
            <v>0</v>
          </cell>
        </row>
        <row r="13094">
          <cell r="A13094" t="str">
            <v/>
          </cell>
          <cell r="B13094" t="str">
            <v/>
          </cell>
          <cell r="D13094" t="str">
            <v/>
          </cell>
          <cell r="F13094">
            <v>0</v>
          </cell>
          <cell r="G13094">
            <v>0</v>
          </cell>
        </row>
        <row r="13095">
          <cell r="A13095" t="str">
            <v/>
          </cell>
          <cell r="B13095" t="str">
            <v/>
          </cell>
          <cell r="D13095" t="str">
            <v/>
          </cell>
          <cell r="F13095">
            <v>0</v>
          </cell>
          <cell r="G13095">
            <v>0</v>
          </cell>
        </row>
        <row r="13096">
          <cell r="A13096" t="str">
            <v/>
          </cell>
          <cell r="B13096" t="str">
            <v/>
          </cell>
          <cell r="D13096" t="str">
            <v/>
          </cell>
          <cell r="F13096">
            <v>0</v>
          </cell>
          <cell r="G13096">
            <v>0</v>
          </cell>
        </row>
        <row r="13097">
          <cell r="F13097" t="str">
            <v>Total C</v>
          </cell>
          <cell r="G13097">
            <v>0</v>
          </cell>
        </row>
        <row r="13099">
          <cell r="A13099" t="str">
            <v/>
          </cell>
          <cell r="B13099" t="str">
            <v/>
          </cell>
          <cell r="D13099" t="str">
            <v>Costo  Neto</v>
          </cell>
          <cell r="F13099" t="str">
            <v>Total D=A+B+C</v>
          </cell>
          <cell r="G13099">
            <v>0</v>
          </cell>
        </row>
        <row r="13101">
          <cell r="A13101" t="str">
            <v>ANALISIS DE PRECIOS</v>
          </cell>
        </row>
        <row r="13102">
          <cell r="A13102" t="str">
            <v>COMITENTE:</v>
          </cell>
          <cell r="B13102" t="str">
            <v>DIRECCIÓN DE INFRAESTRUCTURA ESCOLAR</v>
          </cell>
        </row>
        <row r="13103">
          <cell r="A13103" t="str">
            <v>CONTRATISTA:</v>
          </cell>
          <cell r="B13103">
            <v>0</v>
          </cell>
        </row>
        <row r="13104">
          <cell r="A13104" t="str">
            <v>OBRA:</v>
          </cell>
          <cell r="B13104" t="str">
            <v>ESCUELA 24 DE SEPTIEMBRE</v>
          </cell>
          <cell r="F13104" t="str">
            <v>PRECIOS A:</v>
          </cell>
          <cell r="G13104">
            <v>0</v>
          </cell>
        </row>
        <row r="13105">
          <cell r="A13105" t="str">
            <v>UBICACIÓN:</v>
          </cell>
          <cell r="B13105" t="str">
            <v>DEPARTAMENTO JACHAL</v>
          </cell>
        </row>
        <row r="13106">
          <cell r="A13106" t="str">
            <v>RUBRO:</v>
          </cell>
          <cell r="B13106" t="str">
            <v/>
          </cell>
          <cell r="C13106" t="str">
            <v/>
          </cell>
        </row>
        <row r="13107">
          <cell r="A13107" t="str">
            <v>ITEM:</v>
          </cell>
          <cell r="B13107" t="str">
            <v/>
          </cell>
          <cell r="C13107" t="str">
            <v/>
          </cell>
          <cell r="F13107" t="str">
            <v>UNIDAD:</v>
          </cell>
          <cell r="G13107" t="str">
            <v/>
          </cell>
        </row>
        <row r="13109">
          <cell r="A13109" t="str">
            <v>DATOS REDETERMINACION</v>
          </cell>
          <cell r="C13109" t="str">
            <v>DESIGNACION</v>
          </cell>
          <cell r="D13109" t="str">
            <v>U</v>
          </cell>
          <cell r="E13109" t="str">
            <v>Cantidad</v>
          </cell>
          <cell r="F13109" t="str">
            <v>$ Unitarios</v>
          </cell>
          <cell r="G13109" t="str">
            <v>$ Parcial</v>
          </cell>
        </row>
        <row r="13110">
          <cell r="A13110" t="str">
            <v>CÓDIGO</v>
          </cell>
          <cell r="B13110" t="str">
            <v>DESCRIPCIÓN</v>
          </cell>
        </row>
        <row r="13111">
          <cell r="C13111" t="str">
            <v>A - MATERIALES</v>
          </cell>
        </row>
        <row r="13112">
          <cell r="A13112" t="str">
            <v/>
          </cell>
          <cell r="B13112" t="str">
            <v/>
          </cell>
          <cell r="D13112" t="str">
            <v/>
          </cell>
          <cell r="F13112">
            <v>0</v>
          </cell>
          <cell r="G13112">
            <v>0</v>
          </cell>
        </row>
        <row r="13113">
          <cell r="A13113" t="str">
            <v/>
          </cell>
          <cell r="B13113" t="str">
            <v/>
          </cell>
          <cell r="D13113" t="str">
            <v/>
          </cell>
          <cell r="F13113">
            <v>0</v>
          </cell>
          <cell r="G13113">
            <v>0</v>
          </cell>
        </row>
        <row r="13114">
          <cell r="A13114" t="str">
            <v/>
          </cell>
          <cell r="B13114" t="str">
            <v/>
          </cell>
          <cell r="D13114" t="str">
            <v/>
          </cell>
          <cell r="F13114">
            <v>0</v>
          </cell>
          <cell r="G13114">
            <v>0</v>
          </cell>
        </row>
        <row r="13115">
          <cell r="A13115" t="str">
            <v/>
          </cell>
          <cell r="B13115" t="str">
            <v/>
          </cell>
          <cell r="D13115" t="str">
            <v/>
          </cell>
          <cell r="F13115">
            <v>0</v>
          </cell>
          <cell r="G13115">
            <v>0</v>
          </cell>
        </row>
        <row r="13116">
          <cell r="A13116" t="str">
            <v/>
          </cell>
          <cell r="B13116" t="str">
            <v/>
          </cell>
          <cell r="D13116" t="str">
            <v/>
          </cell>
          <cell r="F13116">
            <v>0</v>
          </cell>
          <cell r="G13116">
            <v>0</v>
          </cell>
        </row>
        <row r="13117">
          <cell r="A13117" t="str">
            <v/>
          </cell>
          <cell r="B13117" t="str">
            <v/>
          </cell>
          <cell r="D13117" t="str">
            <v/>
          </cell>
          <cell r="F13117">
            <v>0</v>
          </cell>
          <cell r="G13117">
            <v>0</v>
          </cell>
        </row>
        <row r="13118">
          <cell r="A13118" t="str">
            <v/>
          </cell>
          <cell r="B13118" t="str">
            <v/>
          </cell>
          <cell r="D13118" t="str">
            <v/>
          </cell>
          <cell r="F13118">
            <v>0</v>
          </cell>
          <cell r="G13118">
            <v>0</v>
          </cell>
        </row>
        <row r="13119">
          <cell r="A13119" t="str">
            <v/>
          </cell>
          <cell r="B13119" t="str">
            <v/>
          </cell>
          <cell r="D13119" t="str">
            <v/>
          </cell>
          <cell r="F13119">
            <v>0</v>
          </cell>
          <cell r="G13119">
            <v>0</v>
          </cell>
        </row>
        <row r="13120">
          <cell r="A13120" t="str">
            <v/>
          </cell>
          <cell r="B13120" t="str">
            <v/>
          </cell>
          <cell r="D13120" t="str">
            <v/>
          </cell>
          <cell r="F13120">
            <v>0</v>
          </cell>
          <cell r="G13120">
            <v>0</v>
          </cell>
        </row>
        <row r="13121">
          <cell r="A13121" t="str">
            <v/>
          </cell>
          <cell r="B13121" t="str">
            <v/>
          </cell>
          <cell r="D13121" t="str">
            <v/>
          </cell>
          <cell r="F13121">
            <v>0</v>
          </cell>
          <cell r="G13121">
            <v>0</v>
          </cell>
        </row>
        <row r="13122">
          <cell r="A13122" t="str">
            <v/>
          </cell>
          <cell r="B13122" t="str">
            <v/>
          </cell>
          <cell r="D13122" t="str">
            <v/>
          </cell>
          <cell r="F13122">
            <v>0</v>
          </cell>
          <cell r="G13122">
            <v>0</v>
          </cell>
        </row>
        <row r="13123">
          <cell r="A13123" t="str">
            <v/>
          </cell>
          <cell r="B13123" t="str">
            <v/>
          </cell>
          <cell r="D13123" t="str">
            <v/>
          </cell>
          <cell r="F13123">
            <v>0</v>
          </cell>
          <cell r="G13123">
            <v>0</v>
          </cell>
        </row>
        <row r="13124">
          <cell r="A13124" t="str">
            <v/>
          </cell>
          <cell r="B13124" t="str">
            <v/>
          </cell>
          <cell r="D13124" t="str">
            <v/>
          </cell>
          <cell r="F13124">
            <v>0</v>
          </cell>
          <cell r="G13124">
            <v>0</v>
          </cell>
        </row>
        <row r="13125">
          <cell r="A13125" t="str">
            <v/>
          </cell>
          <cell r="B13125" t="str">
            <v/>
          </cell>
          <cell r="D13125" t="str">
            <v/>
          </cell>
          <cell r="F13125">
            <v>0</v>
          </cell>
          <cell r="G13125">
            <v>0</v>
          </cell>
        </row>
        <row r="13126">
          <cell r="F13126" t="str">
            <v>Total A</v>
          </cell>
          <cell r="G13126">
            <v>0</v>
          </cell>
        </row>
        <row r="13127">
          <cell r="C13127" t="str">
            <v>B - MANO DE OBRA</v>
          </cell>
        </row>
        <row r="13128">
          <cell r="A13128" t="str">
            <v/>
          </cell>
          <cell r="B13128" t="str">
            <v/>
          </cell>
          <cell r="D13128" t="str">
            <v/>
          </cell>
          <cell r="F13128">
            <v>0</v>
          </cell>
          <cell r="G13128">
            <v>0</v>
          </cell>
        </row>
        <row r="13129">
          <cell r="A13129" t="str">
            <v/>
          </cell>
          <cell r="B13129" t="str">
            <v/>
          </cell>
          <cell r="D13129" t="str">
            <v/>
          </cell>
          <cell r="F13129">
            <v>0</v>
          </cell>
          <cell r="G13129">
            <v>0</v>
          </cell>
        </row>
        <row r="13130">
          <cell r="A13130" t="str">
            <v/>
          </cell>
          <cell r="B13130" t="str">
            <v/>
          </cell>
          <cell r="D13130" t="str">
            <v/>
          </cell>
          <cell r="F13130">
            <v>0</v>
          </cell>
          <cell r="G13130">
            <v>0</v>
          </cell>
        </row>
        <row r="13131">
          <cell r="A13131" t="str">
            <v/>
          </cell>
          <cell r="B13131" t="str">
            <v/>
          </cell>
          <cell r="D13131" t="str">
            <v/>
          </cell>
          <cell r="F13131">
            <v>0</v>
          </cell>
          <cell r="G13131">
            <v>0</v>
          </cell>
        </row>
        <row r="13132">
          <cell r="A13132" t="str">
            <v/>
          </cell>
          <cell r="B13132" t="str">
            <v/>
          </cell>
          <cell r="D13132" t="str">
            <v/>
          </cell>
          <cell r="F13132">
            <v>0</v>
          </cell>
          <cell r="G13132">
            <v>0</v>
          </cell>
        </row>
        <row r="13133">
          <cell r="A13133" t="str">
            <v/>
          </cell>
          <cell r="B13133" t="str">
            <v/>
          </cell>
          <cell r="D13133" t="str">
            <v/>
          </cell>
          <cell r="F13133">
            <v>0</v>
          </cell>
          <cell r="G13133">
            <v>0</v>
          </cell>
        </row>
        <row r="13134">
          <cell r="A13134" t="str">
            <v/>
          </cell>
          <cell r="B13134" t="str">
            <v/>
          </cell>
          <cell r="D13134" t="str">
            <v/>
          </cell>
          <cell r="F13134">
            <v>0</v>
          </cell>
          <cell r="G13134">
            <v>0</v>
          </cell>
        </row>
        <row r="13135">
          <cell r="A13135" t="str">
            <v/>
          </cell>
          <cell r="B13135" t="str">
            <v/>
          </cell>
          <cell r="D13135" t="str">
            <v/>
          </cell>
          <cell r="F13135">
            <v>0</v>
          </cell>
          <cell r="G13135">
            <v>0</v>
          </cell>
        </row>
        <row r="13136">
          <cell r="F13136" t="str">
            <v>Total B</v>
          </cell>
          <cell r="G13136">
            <v>0</v>
          </cell>
        </row>
        <row r="13137">
          <cell r="C13137" t="str">
            <v>C - EQUIPOS</v>
          </cell>
        </row>
        <row r="13138">
          <cell r="A13138" t="str">
            <v/>
          </cell>
          <cell r="B13138" t="str">
            <v/>
          </cell>
          <cell r="D13138" t="str">
            <v/>
          </cell>
          <cell r="F13138">
            <v>0</v>
          </cell>
          <cell r="G13138">
            <v>0</v>
          </cell>
        </row>
        <row r="13139">
          <cell r="A13139" t="str">
            <v/>
          </cell>
          <cell r="B13139" t="str">
            <v/>
          </cell>
          <cell r="D13139" t="str">
            <v/>
          </cell>
          <cell r="F13139">
            <v>0</v>
          </cell>
          <cell r="G13139">
            <v>0</v>
          </cell>
        </row>
        <row r="13140">
          <cell r="A13140" t="str">
            <v/>
          </cell>
          <cell r="B13140" t="str">
            <v/>
          </cell>
          <cell r="D13140" t="str">
            <v/>
          </cell>
          <cell r="F13140">
            <v>0</v>
          </cell>
          <cell r="G13140">
            <v>0</v>
          </cell>
        </row>
        <row r="13141">
          <cell r="A13141" t="str">
            <v/>
          </cell>
          <cell r="B13141" t="str">
            <v/>
          </cell>
          <cell r="D13141" t="str">
            <v/>
          </cell>
          <cell r="F13141">
            <v>0</v>
          </cell>
          <cell r="G13141">
            <v>0</v>
          </cell>
        </row>
        <row r="13142">
          <cell r="A13142" t="str">
            <v/>
          </cell>
          <cell r="B13142" t="str">
            <v/>
          </cell>
          <cell r="D13142" t="str">
            <v/>
          </cell>
          <cell r="F13142">
            <v>0</v>
          </cell>
          <cell r="G13142">
            <v>0</v>
          </cell>
        </row>
        <row r="13143">
          <cell r="A13143" t="str">
            <v/>
          </cell>
          <cell r="B13143" t="str">
            <v/>
          </cell>
          <cell r="D13143" t="str">
            <v/>
          </cell>
          <cell r="F13143">
            <v>0</v>
          </cell>
          <cell r="G13143">
            <v>0</v>
          </cell>
        </row>
        <row r="13144">
          <cell r="A13144" t="str">
            <v/>
          </cell>
          <cell r="B13144" t="str">
            <v/>
          </cell>
          <cell r="D13144" t="str">
            <v/>
          </cell>
          <cell r="F13144">
            <v>0</v>
          </cell>
          <cell r="G13144">
            <v>0</v>
          </cell>
        </row>
        <row r="13145">
          <cell r="A13145" t="str">
            <v/>
          </cell>
          <cell r="B13145" t="str">
            <v/>
          </cell>
          <cell r="D13145" t="str">
            <v/>
          </cell>
          <cell r="F13145">
            <v>0</v>
          </cell>
          <cell r="G13145">
            <v>0</v>
          </cell>
        </row>
        <row r="13146">
          <cell r="A13146" t="str">
            <v/>
          </cell>
          <cell r="B13146" t="str">
            <v/>
          </cell>
          <cell r="D13146" t="str">
            <v/>
          </cell>
          <cell r="F13146">
            <v>0</v>
          </cell>
          <cell r="G13146">
            <v>0</v>
          </cell>
        </row>
        <row r="13147">
          <cell r="F13147" t="str">
            <v>Total C</v>
          </cell>
          <cell r="G13147">
            <v>0</v>
          </cell>
        </row>
        <row r="13149">
          <cell r="A13149" t="str">
            <v/>
          </cell>
          <cell r="B13149" t="str">
            <v/>
          </cell>
          <cell r="D13149" t="str">
            <v>Costo  Neto</v>
          </cell>
          <cell r="F13149" t="str">
            <v>Total D=A+B+C</v>
          </cell>
          <cell r="G13149">
            <v>0</v>
          </cell>
        </row>
        <row r="13151">
          <cell r="A13151" t="str">
            <v>ANALISIS DE PRECIOS</v>
          </cell>
        </row>
        <row r="13152">
          <cell r="A13152" t="str">
            <v>COMITENTE:</v>
          </cell>
          <cell r="B13152" t="str">
            <v>DIRECCIÓN DE INFRAESTRUCTURA ESCOLAR</v>
          </cell>
        </row>
        <row r="13153">
          <cell r="A13153" t="str">
            <v>CONTRATISTA:</v>
          </cell>
          <cell r="B13153">
            <v>0</v>
          </cell>
        </row>
        <row r="13154">
          <cell r="A13154" t="str">
            <v>OBRA:</v>
          </cell>
          <cell r="B13154" t="str">
            <v>ESCUELA 24 DE SEPTIEMBRE</v>
          </cell>
          <cell r="F13154" t="str">
            <v>PRECIOS A:</v>
          </cell>
          <cell r="G13154">
            <v>0</v>
          </cell>
        </row>
        <row r="13155">
          <cell r="A13155" t="str">
            <v>UBICACIÓN:</v>
          </cell>
          <cell r="B13155" t="str">
            <v>DEPARTAMENTO JACHAL</v>
          </cell>
        </row>
        <row r="13156">
          <cell r="A13156" t="str">
            <v>RUBRO:</v>
          </cell>
          <cell r="B13156" t="str">
            <v/>
          </cell>
          <cell r="C13156" t="str">
            <v/>
          </cell>
        </row>
        <row r="13157">
          <cell r="A13157" t="str">
            <v>ITEM:</v>
          </cell>
          <cell r="B13157" t="str">
            <v/>
          </cell>
          <cell r="C13157" t="str">
            <v/>
          </cell>
          <cell r="F13157" t="str">
            <v>UNIDAD:</v>
          </cell>
          <cell r="G13157" t="str">
            <v/>
          </cell>
        </row>
        <row r="13159">
          <cell r="A13159" t="str">
            <v>DATOS REDETERMINACION</v>
          </cell>
          <cell r="C13159" t="str">
            <v>DESIGNACION</v>
          </cell>
          <cell r="D13159" t="str">
            <v>U</v>
          </cell>
          <cell r="E13159" t="str">
            <v>Cantidad</v>
          </cell>
          <cell r="F13159" t="str">
            <v>$ Unitarios</v>
          </cell>
          <cell r="G13159" t="str">
            <v>$ Parcial</v>
          </cell>
        </row>
        <row r="13160">
          <cell r="A13160" t="str">
            <v>CÓDIGO</v>
          </cell>
          <cell r="B13160" t="str">
            <v>DESCRIPCIÓN</v>
          </cell>
        </row>
        <row r="13161">
          <cell r="C13161" t="str">
            <v>A - MATERIALES</v>
          </cell>
        </row>
        <row r="13162">
          <cell r="A13162" t="str">
            <v/>
          </cell>
          <cell r="B13162" t="str">
            <v/>
          </cell>
          <cell r="D13162" t="str">
            <v/>
          </cell>
          <cell r="F13162">
            <v>0</v>
          </cell>
          <cell r="G13162">
            <v>0</v>
          </cell>
        </row>
        <row r="13163">
          <cell r="A13163" t="str">
            <v/>
          </cell>
          <cell r="B13163" t="str">
            <v/>
          </cell>
          <cell r="D13163" t="str">
            <v/>
          </cell>
          <cell r="F13163">
            <v>0</v>
          </cell>
          <cell r="G13163">
            <v>0</v>
          </cell>
        </row>
        <row r="13164">
          <cell r="A13164" t="str">
            <v/>
          </cell>
          <cell r="B13164" t="str">
            <v/>
          </cell>
          <cell r="D13164" t="str">
            <v/>
          </cell>
          <cell r="F13164">
            <v>0</v>
          </cell>
          <cell r="G13164">
            <v>0</v>
          </cell>
        </row>
        <row r="13165">
          <cell r="A13165" t="str">
            <v/>
          </cell>
          <cell r="B13165" t="str">
            <v/>
          </cell>
          <cell r="D13165" t="str">
            <v/>
          </cell>
          <cell r="F13165">
            <v>0</v>
          </cell>
          <cell r="G13165">
            <v>0</v>
          </cell>
        </row>
        <row r="13166">
          <cell r="A13166" t="str">
            <v/>
          </cell>
          <cell r="B13166" t="str">
            <v/>
          </cell>
          <cell r="D13166" t="str">
            <v/>
          </cell>
          <cell r="F13166">
            <v>0</v>
          </cell>
          <cell r="G13166">
            <v>0</v>
          </cell>
        </row>
        <row r="13167">
          <cell r="A13167" t="str">
            <v/>
          </cell>
          <cell r="B13167" t="str">
            <v/>
          </cell>
          <cell r="D13167" t="str">
            <v/>
          </cell>
          <cell r="F13167">
            <v>0</v>
          </cell>
          <cell r="G13167">
            <v>0</v>
          </cell>
        </row>
        <row r="13168">
          <cell r="A13168" t="str">
            <v/>
          </cell>
          <cell r="B13168" t="str">
            <v/>
          </cell>
          <cell r="D13168" t="str">
            <v/>
          </cell>
          <cell r="F13168">
            <v>0</v>
          </cell>
          <cell r="G13168">
            <v>0</v>
          </cell>
        </row>
        <row r="13169">
          <cell r="A13169" t="str">
            <v/>
          </cell>
          <cell r="B13169" t="str">
            <v/>
          </cell>
          <cell r="D13169" t="str">
            <v/>
          </cell>
          <cell r="F13169">
            <v>0</v>
          </cell>
          <cell r="G13169">
            <v>0</v>
          </cell>
        </row>
        <row r="13170">
          <cell r="A13170" t="str">
            <v/>
          </cell>
          <cell r="B13170" t="str">
            <v/>
          </cell>
          <cell r="D13170" t="str">
            <v/>
          </cell>
          <cell r="F13170">
            <v>0</v>
          </cell>
          <cell r="G13170">
            <v>0</v>
          </cell>
        </row>
        <row r="13171">
          <cell r="A13171" t="str">
            <v/>
          </cell>
          <cell r="B13171" t="str">
            <v/>
          </cell>
          <cell r="D13171" t="str">
            <v/>
          </cell>
          <cell r="F13171">
            <v>0</v>
          </cell>
          <cell r="G13171">
            <v>0</v>
          </cell>
        </row>
        <row r="13172">
          <cell r="A13172" t="str">
            <v/>
          </cell>
          <cell r="B13172" t="str">
            <v/>
          </cell>
          <cell r="D13172" t="str">
            <v/>
          </cell>
          <cell r="F13172">
            <v>0</v>
          </cell>
          <cell r="G13172">
            <v>0</v>
          </cell>
        </row>
        <row r="13173">
          <cell r="A13173" t="str">
            <v/>
          </cell>
          <cell r="B13173" t="str">
            <v/>
          </cell>
          <cell r="D13173" t="str">
            <v/>
          </cell>
          <cell r="F13173">
            <v>0</v>
          </cell>
          <cell r="G13173">
            <v>0</v>
          </cell>
        </row>
        <row r="13174">
          <cell r="A13174" t="str">
            <v/>
          </cell>
          <cell r="B13174" t="str">
            <v/>
          </cell>
          <cell r="D13174" t="str">
            <v/>
          </cell>
          <cell r="F13174">
            <v>0</v>
          </cell>
          <cell r="G13174">
            <v>0</v>
          </cell>
        </row>
        <row r="13175">
          <cell r="A13175" t="str">
            <v/>
          </cell>
          <cell r="B13175" t="str">
            <v/>
          </cell>
          <cell r="D13175" t="str">
            <v/>
          </cell>
          <cell r="F13175">
            <v>0</v>
          </cell>
          <cell r="G13175">
            <v>0</v>
          </cell>
        </row>
        <row r="13176">
          <cell r="F13176" t="str">
            <v>Total A</v>
          </cell>
          <cell r="G13176">
            <v>0</v>
          </cell>
        </row>
        <row r="13177">
          <cell r="C13177" t="str">
            <v>B - MANO DE OBRA</v>
          </cell>
        </row>
        <row r="13178">
          <cell r="A13178" t="str">
            <v/>
          </cell>
          <cell r="B13178" t="str">
            <v/>
          </cell>
          <cell r="D13178" t="str">
            <v/>
          </cell>
          <cell r="F13178">
            <v>0</v>
          </cell>
          <cell r="G13178">
            <v>0</v>
          </cell>
        </row>
        <row r="13179">
          <cell r="A13179" t="str">
            <v/>
          </cell>
          <cell r="B13179" t="str">
            <v/>
          </cell>
          <cell r="D13179" t="str">
            <v/>
          </cell>
          <cell r="F13179">
            <v>0</v>
          </cell>
          <cell r="G13179">
            <v>0</v>
          </cell>
        </row>
        <row r="13180">
          <cell r="A13180" t="str">
            <v/>
          </cell>
          <cell r="B13180" t="str">
            <v/>
          </cell>
          <cell r="D13180" t="str">
            <v/>
          </cell>
          <cell r="F13180">
            <v>0</v>
          </cell>
          <cell r="G13180">
            <v>0</v>
          </cell>
        </row>
        <row r="13181">
          <cell r="A13181" t="str">
            <v/>
          </cell>
          <cell r="B13181" t="str">
            <v/>
          </cell>
          <cell r="D13181" t="str">
            <v/>
          </cell>
          <cell r="F13181">
            <v>0</v>
          </cell>
          <cell r="G13181">
            <v>0</v>
          </cell>
        </row>
        <row r="13182">
          <cell r="A13182" t="str">
            <v/>
          </cell>
          <cell r="B13182" t="str">
            <v/>
          </cell>
          <cell r="D13182" t="str">
            <v/>
          </cell>
          <cell r="F13182">
            <v>0</v>
          </cell>
          <cell r="G13182">
            <v>0</v>
          </cell>
        </row>
        <row r="13183">
          <cell r="A13183" t="str">
            <v/>
          </cell>
          <cell r="B13183" t="str">
            <v/>
          </cell>
          <cell r="D13183" t="str">
            <v/>
          </cell>
          <cell r="F13183">
            <v>0</v>
          </cell>
          <cell r="G13183">
            <v>0</v>
          </cell>
        </row>
        <row r="13184">
          <cell r="A13184" t="str">
            <v/>
          </cell>
          <cell r="B13184" t="str">
            <v/>
          </cell>
          <cell r="D13184" t="str">
            <v/>
          </cell>
          <cell r="F13184">
            <v>0</v>
          </cell>
          <cell r="G13184">
            <v>0</v>
          </cell>
        </row>
        <row r="13185">
          <cell r="A13185" t="str">
            <v/>
          </cell>
          <cell r="B13185" t="str">
            <v/>
          </cell>
          <cell r="D13185" t="str">
            <v/>
          </cell>
          <cell r="F13185">
            <v>0</v>
          </cell>
          <cell r="G13185">
            <v>0</v>
          </cell>
        </row>
        <row r="13186">
          <cell r="F13186" t="str">
            <v>Total B</v>
          </cell>
          <cell r="G13186">
            <v>0</v>
          </cell>
        </row>
        <row r="13187">
          <cell r="C13187" t="str">
            <v>C - EQUIPOS</v>
          </cell>
        </row>
        <row r="13188">
          <cell r="A13188" t="str">
            <v/>
          </cell>
          <cell r="B13188" t="str">
            <v/>
          </cell>
          <cell r="D13188" t="str">
            <v/>
          </cell>
          <cell r="F13188">
            <v>0</v>
          </cell>
          <cell r="G13188">
            <v>0</v>
          </cell>
        </row>
        <row r="13189">
          <cell r="A13189" t="str">
            <v/>
          </cell>
          <cell r="B13189" t="str">
            <v/>
          </cell>
          <cell r="D13189" t="str">
            <v/>
          </cell>
          <cell r="F13189">
            <v>0</v>
          </cell>
          <cell r="G13189">
            <v>0</v>
          </cell>
        </row>
        <row r="13190">
          <cell r="A13190" t="str">
            <v/>
          </cell>
          <cell r="B13190" t="str">
            <v/>
          </cell>
          <cell r="D13190" t="str">
            <v/>
          </cell>
          <cell r="F13190">
            <v>0</v>
          </cell>
          <cell r="G13190">
            <v>0</v>
          </cell>
        </row>
        <row r="13191">
          <cell r="A13191" t="str">
            <v/>
          </cell>
          <cell r="B13191" t="str">
            <v/>
          </cell>
          <cell r="D13191" t="str">
            <v/>
          </cell>
          <cell r="F13191">
            <v>0</v>
          </cell>
          <cell r="G13191">
            <v>0</v>
          </cell>
        </row>
        <row r="13192">
          <cell r="A13192" t="str">
            <v/>
          </cell>
          <cell r="B13192" t="str">
            <v/>
          </cell>
          <cell r="D13192" t="str">
            <v/>
          </cell>
          <cell r="F13192">
            <v>0</v>
          </cell>
          <cell r="G13192">
            <v>0</v>
          </cell>
        </row>
        <row r="13193">
          <cell r="A13193" t="str">
            <v/>
          </cell>
          <cell r="B13193" t="str">
            <v/>
          </cell>
          <cell r="D13193" t="str">
            <v/>
          </cell>
          <cell r="F13193">
            <v>0</v>
          </cell>
          <cell r="G13193">
            <v>0</v>
          </cell>
        </row>
        <row r="13194">
          <cell r="A13194" t="str">
            <v/>
          </cell>
          <cell r="B13194" t="str">
            <v/>
          </cell>
          <cell r="D13194" t="str">
            <v/>
          </cell>
          <cell r="F13194">
            <v>0</v>
          </cell>
          <cell r="G13194">
            <v>0</v>
          </cell>
        </row>
        <row r="13195">
          <cell r="A13195" t="str">
            <v/>
          </cell>
          <cell r="B13195" t="str">
            <v/>
          </cell>
          <cell r="D13195" t="str">
            <v/>
          </cell>
          <cell r="F13195">
            <v>0</v>
          </cell>
          <cell r="G13195">
            <v>0</v>
          </cell>
        </row>
        <row r="13196">
          <cell r="A13196" t="str">
            <v/>
          </cell>
          <cell r="B13196" t="str">
            <v/>
          </cell>
          <cell r="D13196" t="str">
            <v/>
          </cell>
          <cell r="F13196">
            <v>0</v>
          </cell>
          <cell r="G13196">
            <v>0</v>
          </cell>
        </row>
        <row r="13197">
          <cell r="F13197" t="str">
            <v>Total C</v>
          </cell>
          <cell r="G13197">
            <v>0</v>
          </cell>
        </row>
        <row r="13199">
          <cell r="A13199" t="str">
            <v/>
          </cell>
          <cell r="B13199" t="str">
            <v/>
          </cell>
          <cell r="D13199" t="str">
            <v>Costo  Neto</v>
          </cell>
          <cell r="F13199" t="str">
            <v>Total D=A+B+C</v>
          </cell>
          <cell r="G13199">
            <v>0</v>
          </cell>
        </row>
        <row r="13201">
          <cell r="A13201" t="str">
            <v>ANALISIS DE PRECIOS</v>
          </cell>
        </row>
        <row r="13202">
          <cell r="A13202" t="str">
            <v>COMITENTE:</v>
          </cell>
          <cell r="B13202" t="str">
            <v>DIRECCIÓN DE INFRAESTRUCTURA ESCOLAR</v>
          </cell>
        </row>
        <row r="13203">
          <cell r="A13203" t="str">
            <v>CONTRATISTA:</v>
          </cell>
          <cell r="B13203">
            <v>0</v>
          </cell>
        </row>
        <row r="13204">
          <cell r="A13204" t="str">
            <v>OBRA:</v>
          </cell>
          <cell r="B13204" t="str">
            <v>ESCUELA 24 DE SEPTIEMBRE</v>
          </cell>
          <cell r="F13204" t="str">
            <v>PRECIOS A:</v>
          </cell>
          <cell r="G13204">
            <v>0</v>
          </cell>
        </row>
        <row r="13205">
          <cell r="A13205" t="str">
            <v>UBICACIÓN:</v>
          </cell>
          <cell r="B13205" t="str">
            <v>DEPARTAMENTO JACHAL</v>
          </cell>
        </row>
        <row r="13206">
          <cell r="A13206" t="str">
            <v>RUBRO:</v>
          </cell>
          <cell r="B13206" t="str">
            <v/>
          </cell>
          <cell r="C13206" t="str">
            <v/>
          </cell>
        </row>
        <row r="13207">
          <cell r="A13207" t="str">
            <v>ITEM:</v>
          </cell>
          <cell r="B13207" t="str">
            <v/>
          </cell>
          <cell r="C13207" t="str">
            <v/>
          </cell>
          <cell r="F13207" t="str">
            <v>UNIDAD:</v>
          </cell>
          <cell r="G13207" t="str">
            <v/>
          </cell>
        </row>
        <row r="13209">
          <cell r="A13209" t="str">
            <v>DATOS REDETERMINACION</v>
          </cell>
          <cell r="C13209" t="str">
            <v>DESIGNACION</v>
          </cell>
          <cell r="D13209" t="str">
            <v>U</v>
          </cell>
          <cell r="E13209" t="str">
            <v>Cantidad</v>
          </cell>
          <cell r="F13209" t="str">
            <v>$ Unitarios</v>
          </cell>
          <cell r="G13209" t="str">
            <v>$ Parcial</v>
          </cell>
        </row>
        <row r="13210">
          <cell r="A13210" t="str">
            <v>CÓDIGO</v>
          </cell>
          <cell r="B13210" t="str">
            <v>DESCRIPCIÓN</v>
          </cell>
        </row>
        <row r="13211">
          <cell r="C13211" t="str">
            <v>A - MATERIALES</v>
          </cell>
        </row>
        <row r="13212">
          <cell r="A13212" t="str">
            <v/>
          </cell>
          <cell r="B13212" t="str">
            <v/>
          </cell>
          <cell r="D13212" t="str">
            <v/>
          </cell>
          <cell r="F13212">
            <v>0</v>
          </cell>
          <cell r="G13212">
            <v>0</v>
          </cell>
        </row>
        <row r="13213">
          <cell r="A13213" t="str">
            <v/>
          </cell>
          <cell r="B13213" t="str">
            <v/>
          </cell>
          <cell r="D13213" t="str">
            <v/>
          </cell>
          <cell r="F13213">
            <v>0</v>
          </cell>
          <cell r="G13213">
            <v>0</v>
          </cell>
        </row>
        <row r="13214">
          <cell r="A13214" t="str">
            <v/>
          </cell>
          <cell r="B13214" t="str">
            <v/>
          </cell>
          <cell r="D13214" t="str">
            <v/>
          </cell>
          <cell r="F13214">
            <v>0</v>
          </cell>
          <cell r="G13214">
            <v>0</v>
          </cell>
        </row>
        <row r="13215">
          <cell r="A13215" t="str">
            <v/>
          </cell>
          <cell r="B13215" t="str">
            <v/>
          </cell>
          <cell r="D13215" t="str">
            <v/>
          </cell>
          <cell r="F13215">
            <v>0</v>
          </cell>
          <cell r="G13215">
            <v>0</v>
          </cell>
        </row>
        <row r="13216">
          <cell r="A13216" t="str">
            <v/>
          </cell>
          <cell r="B13216" t="str">
            <v/>
          </cell>
          <cell r="D13216" t="str">
            <v/>
          </cell>
          <cell r="F13216">
            <v>0</v>
          </cell>
          <cell r="G13216">
            <v>0</v>
          </cell>
        </row>
        <row r="13217">
          <cell r="A13217" t="str">
            <v/>
          </cell>
          <cell r="B13217" t="str">
            <v/>
          </cell>
          <cell r="D13217" t="str">
            <v/>
          </cell>
          <cell r="F13217">
            <v>0</v>
          </cell>
          <cell r="G13217">
            <v>0</v>
          </cell>
        </row>
        <row r="13218">
          <cell r="A13218" t="str">
            <v/>
          </cell>
          <cell r="B13218" t="str">
            <v/>
          </cell>
          <cell r="D13218" t="str">
            <v/>
          </cell>
          <cell r="F13218">
            <v>0</v>
          </cell>
          <cell r="G13218">
            <v>0</v>
          </cell>
        </row>
        <row r="13219">
          <cell r="A13219" t="str">
            <v/>
          </cell>
          <cell r="B13219" t="str">
            <v/>
          </cell>
          <cell r="D13219" t="str">
            <v/>
          </cell>
          <cell r="F13219">
            <v>0</v>
          </cell>
          <cell r="G13219">
            <v>0</v>
          </cell>
        </row>
        <row r="13220">
          <cell r="A13220" t="str">
            <v/>
          </cell>
          <cell r="B13220" t="str">
            <v/>
          </cell>
          <cell r="D13220" t="str">
            <v/>
          </cell>
          <cell r="F13220">
            <v>0</v>
          </cell>
          <cell r="G13220">
            <v>0</v>
          </cell>
        </row>
        <row r="13221">
          <cell r="A13221" t="str">
            <v/>
          </cell>
          <cell r="B13221" t="str">
            <v/>
          </cell>
          <cell r="D13221" t="str">
            <v/>
          </cell>
          <cell r="F13221">
            <v>0</v>
          </cell>
          <cell r="G13221">
            <v>0</v>
          </cell>
        </row>
        <row r="13222">
          <cell r="A13222" t="str">
            <v/>
          </cell>
          <cell r="B13222" t="str">
            <v/>
          </cell>
          <cell r="D13222" t="str">
            <v/>
          </cell>
          <cell r="F13222">
            <v>0</v>
          </cell>
          <cell r="G13222">
            <v>0</v>
          </cell>
        </row>
        <row r="13223">
          <cell r="A13223" t="str">
            <v/>
          </cell>
          <cell r="B13223" t="str">
            <v/>
          </cell>
          <cell r="D13223" t="str">
            <v/>
          </cell>
          <cell r="F13223">
            <v>0</v>
          </cell>
          <cell r="G13223">
            <v>0</v>
          </cell>
        </row>
        <row r="13224">
          <cell r="A13224" t="str">
            <v/>
          </cell>
          <cell r="B13224" t="str">
            <v/>
          </cell>
          <cell r="D13224" t="str">
            <v/>
          </cell>
          <cell r="F13224">
            <v>0</v>
          </cell>
          <cell r="G13224">
            <v>0</v>
          </cell>
        </row>
        <row r="13225">
          <cell r="A13225" t="str">
            <v/>
          </cell>
          <cell r="B13225" t="str">
            <v/>
          </cell>
          <cell r="D13225" t="str">
            <v/>
          </cell>
          <cell r="F13225">
            <v>0</v>
          </cell>
          <cell r="G13225">
            <v>0</v>
          </cell>
        </row>
        <row r="13226">
          <cell r="F13226" t="str">
            <v>Total A</v>
          </cell>
          <cell r="G13226">
            <v>0</v>
          </cell>
        </row>
        <row r="13227">
          <cell r="C13227" t="str">
            <v>B - MANO DE OBRA</v>
          </cell>
        </row>
        <row r="13228">
          <cell r="A13228" t="str">
            <v/>
          </cell>
          <cell r="B13228" t="str">
            <v/>
          </cell>
          <cell r="D13228" t="str">
            <v/>
          </cell>
          <cell r="F13228">
            <v>0</v>
          </cell>
          <cell r="G13228">
            <v>0</v>
          </cell>
        </row>
        <row r="13229">
          <cell r="A13229" t="str">
            <v/>
          </cell>
          <cell r="B13229" t="str">
            <v/>
          </cell>
          <cell r="D13229" t="str">
            <v/>
          </cell>
          <cell r="F13229">
            <v>0</v>
          </cell>
          <cell r="G13229">
            <v>0</v>
          </cell>
        </row>
        <row r="13230">
          <cell r="A13230" t="str">
            <v/>
          </cell>
          <cell r="B13230" t="str">
            <v/>
          </cell>
          <cell r="D13230" t="str">
            <v/>
          </cell>
          <cell r="F13230">
            <v>0</v>
          </cell>
          <cell r="G13230">
            <v>0</v>
          </cell>
        </row>
        <row r="13231">
          <cell r="A13231" t="str">
            <v/>
          </cell>
          <cell r="B13231" t="str">
            <v/>
          </cell>
          <cell r="D13231" t="str">
            <v/>
          </cell>
          <cell r="F13231">
            <v>0</v>
          </cell>
          <cell r="G13231">
            <v>0</v>
          </cell>
        </row>
        <row r="13232">
          <cell r="A13232" t="str">
            <v/>
          </cell>
          <cell r="B13232" t="str">
            <v/>
          </cell>
          <cell r="D13232" t="str">
            <v/>
          </cell>
          <cell r="F13232">
            <v>0</v>
          </cell>
          <cell r="G13232">
            <v>0</v>
          </cell>
        </row>
        <row r="13233">
          <cell r="A13233" t="str">
            <v/>
          </cell>
          <cell r="B13233" t="str">
            <v/>
          </cell>
          <cell r="D13233" t="str">
            <v/>
          </cell>
          <cell r="F13233">
            <v>0</v>
          </cell>
          <cell r="G13233">
            <v>0</v>
          </cell>
        </row>
        <row r="13234">
          <cell r="A13234" t="str">
            <v/>
          </cell>
          <cell r="B13234" t="str">
            <v/>
          </cell>
          <cell r="D13234" t="str">
            <v/>
          </cell>
          <cell r="F13234">
            <v>0</v>
          </cell>
          <cell r="G13234">
            <v>0</v>
          </cell>
        </row>
        <row r="13235">
          <cell r="A13235" t="str">
            <v/>
          </cell>
          <cell r="B13235" t="str">
            <v/>
          </cell>
          <cell r="D13235" t="str">
            <v/>
          </cell>
          <cell r="F13235">
            <v>0</v>
          </cell>
          <cell r="G13235">
            <v>0</v>
          </cell>
        </row>
        <row r="13236">
          <cell r="F13236" t="str">
            <v>Total B</v>
          </cell>
          <cell r="G13236">
            <v>0</v>
          </cell>
        </row>
        <row r="13237">
          <cell r="C13237" t="str">
            <v>C - EQUIPOS</v>
          </cell>
        </row>
        <row r="13238">
          <cell r="A13238" t="str">
            <v/>
          </cell>
          <cell r="B13238" t="str">
            <v/>
          </cell>
          <cell r="D13238" t="str">
            <v/>
          </cell>
          <cell r="F13238">
            <v>0</v>
          </cell>
          <cell r="G13238">
            <v>0</v>
          </cell>
        </row>
        <row r="13239">
          <cell r="A13239" t="str">
            <v/>
          </cell>
          <cell r="B13239" t="str">
            <v/>
          </cell>
          <cell r="D13239" t="str">
            <v/>
          </cell>
          <cell r="F13239">
            <v>0</v>
          </cell>
          <cell r="G13239">
            <v>0</v>
          </cell>
        </row>
        <row r="13240">
          <cell r="A13240" t="str">
            <v/>
          </cell>
          <cell r="B13240" t="str">
            <v/>
          </cell>
          <cell r="D13240" t="str">
            <v/>
          </cell>
          <cell r="F13240">
            <v>0</v>
          </cell>
          <cell r="G13240">
            <v>0</v>
          </cell>
        </row>
        <row r="13241">
          <cell r="A13241" t="str">
            <v/>
          </cell>
          <cell r="B13241" t="str">
            <v/>
          </cell>
          <cell r="D13241" t="str">
            <v/>
          </cell>
          <cell r="F13241">
            <v>0</v>
          </cell>
          <cell r="G13241">
            <v>0</v>
          </cell>
        </row>
        <row r="13242">
          <cell r="A13242" t="str">
            <v/>
          </cell>
          <cell r="B13242" t="str">
            <v/>
          </cell>
          <cell r="D13242" t="str">
            <v/>
          </cell>
          <cell r="F13242">
            <v>0</v>
          </cell>
          <cell r="G13242">
            <v>0</v>
          </cell>
        </row>
        <row r="13243">
          <cell r="A13243" t="str">
            <v/>
          </cell>
          <cell r="B13243" t="str">
            <v/>
          </cell>
          <cell r="D13243" t="str">
            <v/>
          </cell>
          <cell r="F13243">
            <v>0</v>
          </cell>
          <cell r="G13243">
            <v>0</v>
          </cell>
        </row>
        <row r="13244">
          <cell r="A13244" t="str">
            <v/>
          </cell>
          <cell r="B13244" t="str">
            <v/>
          </cell>
          <cell r="D13244" t="str">
            <v/>
          </cell>
          <cell r="F13244">
            <v>0</v>
          </cell>
          <cell r="G13244">
            <v>0</v>
          </cell>
        </row>
        <row r="13245">
          <cell r="A13245" t="str">
            <v/>
          </cell>
          <cell r="B13245" t="str">
            <v/>
          </cell>
          <cell r="D13245" t="str">
            <v/>
          </cell>
          <cell r="F13245">
            <v>0</v>
          </cell>
          <cell r="G13245">
            <v>0</v>
          </cell>
        </row>
        <row r="13246">
          <cell r="A13246" t="str">
            <v/>
          </cell>
          <cell r="B13246" t="str">
            <v/>
          </cell>
          <cell r="D13246" t="str">
            <v/>
          </cell>
          <cell r="F13246">
            <v>0</v>
          </cell>
          <cell r="G13246">
            <v>0</v>
          </cell>
        </row>
        <row r="13247">
          <cell r="F13247" t="str">
            <v>Total C</v>
          </cell>
          <cell r="G13247">
            <v>0</v>
          </cell>
        </row>
        <row r="13249">
          <cell r="A13249" t="str">
            <v/>
          </cell>
          <cell r="B13249" t="str">
            <v/>
          </cell>
          <cell r="D13249" t="str">
            <v>Costo  Neto</v>
          </cell>
          <cell r="F13249" t="str">
            <v>Total D=A+B+C</v>
          </cell>
          <cell r="G13249">
            <v>0</v>
          </cell>
        </row>
        <row r="13251">
          <cell r="A13251" t="str">
            <v>ANALISIS DE PRECIOS</v>
          </cell>
        </row>
        <row r="13252">
          <cell r="A13252" t="str">
            <v>COMITENTE:</v>
          </cell>
          <cell r="B13252" t="str">
            <v>DIRECCIÓN DE INFRAESTRUCTURA ESCOLAR</v>
          </cell>
        </row>
        <row r="13253">
          <cell r="A13253" t="str">
            <v>CONTRATISTA:</v>
          </cell>
          <cell r="B13253">
            <v>0</v>
          </cell>
        </row>
        <row r="13254">
          <cell r="A13254" t="str">
            <v>OBRA:</v>
          </cell>
          <cell r="B13254" t="str">
            <v>ESCUELA 24 DE SEPTIEMBRE</v>
          </cell>
          <cell r="F13254" t="str">
            <v>PRECIOS A:</v>
          </cell>
          <cell r="G13254">
            <v>0</v>
          </cell>
        </row>
        <row r="13255">
          <cell r="A13255" t="str">
            <v>UBICACIÓN:</v>
          </cell>
          <cell r="B13255" t="str">
            <v>DEPARTAMENTO JACHAL</v>
          </cell>
        </row>
        <row r="13256">
          <cell r="A13256" t="str">
            <v>RUBRO:</v>
          </cell>
          <cell r="B13256" t="str">
            <v/>
          </cell>
          <cell r="C13256" t="str">
            <v/>
          </cell>
        </row>
        <row r="13257">
          <cell r="A13257" t="str">
            <v>ITEM:</v>
          </cell>
          <cell r="B13257" t="str">
            <v/>
          </cell>
          <cell r="C13257" t="str">
            <v/>
          </cell>
          <cell r="F13257" t="str">
            <v>UNIDAD:</v>
          </cell>
          <cell r="G13257" t="str">
            <v/>
          </cell>
        </row>
        <row r="13259">
          <cell r="A13259" t="str">
            <v>DATOS REDETERMINACION</v>
          </cell>
          <cell r="C13259" t="str">
            <v>DESIGNACION</v>
          </cell>
          <cell r="D13259" t="str">
            <v>U</v>
          </cell>
          <cell r="E13259" t="str">
            <v>Cantidad</v>
          </cell>
          <cell r="F13259" t="str">
            <v>$ Unitarios</v>
          </cell>
          <cell r="G13259" t="str">
            <v>$ Parcial</v>
          </cell>
        </row>
        <row r="13260">
          <cell r="A13260" t="str">
            <v>CÓDIGO</v>
          </cell>
          <cell r="B13260" t="str">
            <v>DESCRIPCIÓN</v>
          </cell>
        </row>
        <row r="13261">
          <cell r="C13261" t="str">
            <v>A - MATERIALES</v>
          </cell>
        </row>
        <row r="13262">
          <cell r="A13262" t="str">
            <v/>
          </cell>
          <cell r="B13262" t="str">
            <v/>
          </cell>
          <cell r="D13262" t="str">
            <v/>
          </cell>
          <cell r="F13262">
            <v>0</v>
          </cell>
          <cell r="G13262">
            <v>0</v>
          </cell>
        </row>
        <row r="13263">
          <cell r="A13263" t="str">
            <v/>
          </cell>
          <cell r="B13263" t="str">
            <v/>
          </cell>
          <cell r="D13263" t="str">
            <v/>
          </cell>
          <cell r="F13263">
            <v>0</v>
          </cell>
          <cell r="G13263">
            <v>0</v>
          </cell>
        </row>
        <row r="13264">
          <cell r="A13264" t="str">
            <v/>
          </cell>
          <cell r="B13264" t="str">
            <v/>
          </cell>
          <cell r="D13264" t="str">
            <v/>
          </cell>
          <cell r="F13264">
            <v>0</v>
          </cell>
          <cell r="G13264">
            <v>0</v>
          </cell>
        </row>
        <row r="13265">
          <cell r="A13265" t="str">
            <v/>
          </cell>
          <cell r="B13265" t="str">
            <v/>
          </cell>
          <cell r="D13265" t="str">
            <v/>
          </cell>
          <cell r="F13265">
            <v>0</v>
          </cell>
          <cell r="G13265">
            <v>0</v>
          </cell>
        </row>
        <row r="13266">
          <cell r="A13266" t="str">
            <v/>
          </cell>
          <cell r="B13266" t="str">
            <v/>
          </cell>
          <cell r="D13266" t="str">
            <v/>
          </cell>
          <cell r="F13266">
            <v>0</v>
          </cell>
          <cell r="G13266">
            <v>0</v>
          </cell>
        </row>
        <row r="13267">
          <cell r="A13267" t="str">
            <v/>
          </cell>
          <cell r="B13267" t="str">
            <v/>
          </cell>
          <cell r="D13267" t="str">
            <v/>
          </cell>
          <cell r="F13267">
            <v>0</v>
          </cell>
          <cell r="G13267">
            <v>0</v>
          </cell>
        </row>
        <row r="13268">
          <cell r="A13268" t="str">
            <v/>
          </cell>
          <cell r="B13268" t="str">
            <v/>
          </cell>
          <cell r="D13268" t="str">
            <v/>
          </cell>
          <cell r="F13268">
            <v>0</v>
          </cell>
          <cell r="G13268">
            <v>0</v>
          </cell>
        </row>
        <row r="13269">
          <cell r="A13269" t="str">
            <v/>
          </cell>
          <cell r="B13269" t="str">
            <v/>
          </cell>
          <cell r="D13269" t="str">
            <v/>
          </cell>
          <cell r="F13269">
            <v>0</v>
          </cell>
          <cell r="G13269">
            <v>0</v>
          </cell>
        </row>
        <row r="13270">
          <cell r="A13270" t="str">
            <v/>
          </cell>
          <cell r="B13270" t="str">
            <v/>
          </cell>
          <cell r="D13270" t="str">
            <v/>
          </cell>
          <cell r="F13270">
            <v>0</v>
          </cell>
          <cell r="G13270">
            <v>0</v>
          </cell>
        </row>
        <row r="13271">
          <cell r="A13271" t="str">
            <v/>
          </cell>
          <cell r="B13271" t="str">
            <v/>
          </cell>
          <cell r="D13271" t="str">
            <v/>
          </cell>
          <cell r="F13271">
            <v>0</v>
          </cell>
          <cell r="G13271">
            <v>0</v>
          </cell>
        </row>
        <row r="13272">
          <cell r="A13272" t="str">
            <v/>
          </cell>
          <cell r="B13272" t="str">
            <v/>
          </cell>
          <cell r="D13272" t="str">
            <v/>
          </cell>
          <cell r="F13272">
            <v>0</v>
          </cell>
          <cell r="G13272">
            <v>0</v>
          </cell>
        </row>
        <row r="13273">
          <cell r="A13273" t="str">
            <v/>
          </cell>
          <cell r="B13273" t="str">
            <v/>
          </cell>
          <cell r="D13273" t="str">
            <v/>
          </cell>
          <cell r="F13273">
            <v>0</v>
          </cell>
          <cell r="G13273">
            <v>0</v>
          </cell>
        </row>
        <row r="13274">
          <cell r="A13274" t="str">
            <v/>
          </cell>
          <cell r="B13274" t="str">
            <v/>
          </cell>
          <cell r="D13274" t="str">
            <v/>
          </cell>
          <cell r="F13274">
            <v>0</v>
          </cell>
          <cell r="G13274">
            <v>0</v>
          </cell>
        </row>
        <row r="13275">
          <cell r="A13275" t="str">
            <v/>
          </cell>
          <cell r="B13275" t="str">
            <v/>
          </cell>
          <cell r="D13275" t="str">
            <v/>
          </cell>
          <cell r="F13275">
            <v>0</v>
          </cell>
          <cell r="G13275">
            <v>0</v>
          </cell>
        </row>
        <row r="13276">
          <cell r="F13276" t="str">
            <v>Total A</v>
          </cell>
          <cell r="G13276">
            <v>0</v>
          </cell>
        </row>
        <row r="13277">
          <cell r="C13277" t="str">
            <v>B - MANO DE OBRA</v>
          </cell>
        </row>
        <row r="13278">
          <cell r="A13278" t="str">
            <v/>
          </cell>
          <cell r="B13278" t="str">
            <v/>
          </cell>
          <cell r="D13278" t="str">
            <v/>
          </cell>
          <cell r="F13278">
            <v>0</v>
          </cell>
          <cell r="G13278">
            <v>0</v>
          </cell>
        </row>
        <row r="13279">
          <cell r="A13279" t="str">
            <v/>
          </cell>
          <cell r="B13279" t="str">
            <v/>
          </cell>
          <cell r="D13279" t="str">
            <v/>
          </cell>
          <cell r="F13279">
            <v>0</v>
          </cell>
          <cell r="G13279">
            <v>0</v>
          </cell>
        </row>
        <row r="13280">
          <cell r="A13280" t="str">
            <v/>
          </cell>
          <cell r="B13280" t="str">
            <v/>
          </cell>
          <cell r="D13280" t="str">
            <v/>
          </cell>
          <cell r="F13280">
            <v>0</v>
          </cell>
          <cell r="G13280">
            <v>0</v>
          </cell>
        </row>
        <row r="13281">
          <cell r="A13281" t="str">
            <v/>
          </cell>
          <cell r="B13281" t="str">
            <v/>
          </cell>
          <cell r="D13281" t="str">
            <v/>
          </cell>
          <cell r="F13281">
            <v>0</v>
          </cell>
          <cell r="G13281">
            <v>0</v>
          </cell>
        </row>
        <row r="13282">
          <cell r="A13282" t="str">
            <v/>
          </cell>
          <cell r="B13282" t="str">
            <v/>
          </cell>
          <cell r="D13282" t="str">
            <v/>
          </cell>
          <cell r="F13282">
            <v>0</v>
          </cell>
          <cell r="G13282">
            <v>0</v>
          </cell>
        </row>
        <row r="13283">
          <cell r="A13283" t="str">
            <v/>
          </cell>
          <cell r="B13283" t="str">
            <v/>
          </cell>
          <cell r="D13283" t="str">
            <v/>
          </cell>
          <cell r="F13283">
            <v>0</v>
          </cell>
          <cell r="G13283">
            <v>0</v>
          </cell>
        </row>
        <row r="13284">
          <cell r="A13284" t="str">
            <v/>
          </cell>
          <cell r="B13284" t="str">
            <v/>
          </cell>
          <cell r="D13284" t="str">
            <v/>
          </cell>
          <cell r="F13284">
            <v>0</v>
          </cell>
          <cell r="G13284">
            <v>0</v>
          </cell>
        </row>
        <row r="13285">
          <cell r="A13285" t="str">
            <v/>
          </cell>
          <cell r="B13285" t="str">
            <v/>
          </cell>
          <cell r="D13285" t="str">
            <v/>
          </cell>
          <cell r="F13285">
            <v>0</v>
          </cell>
          <cell r="G13285">
            <v>0</v>
          </cell>
        </row>
        <row r="13286">
          <cell r="F13286" t="str">
            <v>Total B</v>
          </cell>
          <cell r="G13286">
            <v>0</v>
          </cell>
        </row>
        <row r="13287">
          <cell r="C13287" t="str">
            <v>C - EQUIPOS</v>
          </cell>
        </row>
        <row r="13288">
          <cell r="A13288" t="str">
            <v/>
          </cell>
          <cell r="B13288" t="str">
            <v/>
          </cell>
          <cell r="D13288" t="str">
            <v/>
          </cell>
          <cell r="F13288">
            <v>0</v>
          </cell>
          <cell r="G13288">
            <v>0</v>
          </cell>
        </row>
        <row r="13289">
          <cell r="A13289" t="str">
            <v/>
          </cell>
          <cell r="B13289" t="str">
            <v/>
          </cell>
          <cell r="D13289" t="str">
            <v/>
          </cell>
          <cell r="F13289">
            <v>0</v>
          </cell>
          <cell r="G13289">
            <v>0</v>
          </cell>
        </row>
        <row r="13290">
          <cell r="A13290" t="str">
            <v/>
          </cell>
          <cell r="B13290" t="str">
            <v/>
          </cell>
          <cell r="D13290" t="str">
            <v/>
          </cell>
          <cell r="F13290">
            <v>0</v>
          </cell>
          <cell r="G13290">
            <v>0</v>
          </cell>
        </row>
        <row r="13291">
          <cell r="A13291" t="str">
            <v/>
          </cell>
          <cell r="B13291" t="str">
            <v/>
          </cell>
          <cell r="D13291" t="str">
            <v/>
          </cell>
          <cell r="F13291">
            <v>0</v>
          </cell>
          <cell r="G13291">
            <v>0</v>
          </cell>
        </row>
        <row r="13292">
          <cell r="A13292" t="str">
            <v/>
          </cell>
          <cell r="B13292" t="str">
            <v/>
          </cell>
          <cell r="D13292" t="str">
            <v/>
          </cell>
          <cell r="F13292">
            <v>0</v>
          </cell>
          <cell r="G13292">
            <v>0</v>
          </cell>
        </row>
        <row r="13293">
          <cell r="A13293" t="str">
            <v/>
          </cell>
          <cell r="B13293" t="str">
            <v/>
          </cell>
          <cell r="D13293" t="str">
            <v/>
          </cell>
          <cell r="F13293">
            <v>0</v>
          </cell>
          <cell r="G13293">
            <v>0</v>
          </cell>
        </row>
        <row r="13294">
          <cell r="A13294" t="str">
            <v/>
          </cell>
          <cell r="B13294" t="str">
            <v/>
          </cell>
          <cell r="D13294" t="str">
            <v/>
          </cell>
          <cell r="F13294">
            <v>0</v>
          </cell>
          <cell r="G13294">
            <v>0</v>
          </cell>
        </row>
        <row r="13295">
          <cell r="A13295" t="str">
            <v/>
          </cell>
          <cell r="B13295" t="str">
            <v/>
          </cell>
          <cell r="D13295" t="str">
            <v/>
          </cell>
          <cell r="F13295">
            <v>0</v>
          </cell>
          <cell r="G13295">
            <v>0</v>
          </cell>
        </row>
        <row r="13296">
          <cell r="A13296" t="str">
            <v/>
          </cell>
          <cell r="B13296" t="str">
            <v/>
          </cell>
          <cell r="D13296" t="str">
            <v/>
          </cell>
          <cell r="F13296">
            <v>0</v>
          </cell>
          <cell r="G13296">
            <v>0</v>
          </cell>
        </row>
        <row r="13297">
          <cell r="F13297" t="str">
            <v>Total C</v>
          </cell>
          <cell r="G13297">
            <v>0</v>
          </cell>
        </row>
        <row r="13299">
          <cell r="A13299" t="str">
            <v/>
          </cell>
          <cell r="B13299" t="str">
            <v/>
          </cell>
          <cell r="D13299" t="str">
            <v>Costo  Neto</v>
          </cell>
          <cell r="F13299" t="str">
            <v>Total D=A+B+C</v>
          </cell>
          <cell r="G13299">
            <v>0</v>
          </cell>
        </row>
        <row r="13301">
          <cell r="A13301" t="str">
            <v>ANALISIS DE PRECIOS</v>
          </cell>
        </row>
        <row r="13302">
          <cell r="A13302" t="str">
            <v>COMITENTE:</v>
          </cell>
          <cell r="B13302" t="str">
            <v>DIRECCIÓN DE INFRAESTRUCTURA ESCOLAR</v>
          </cell>
        </row>
        <row r="13303">
          <cell r="A13303" t="str">
            <v>CONTRATISTA:</v>
          </cell>
          <cell r="B13303">
            <v>0</v>
          </cell>
        </row>
        <row r="13304">
          <cell r="A13304" t="str">
            <v>OBRA:</v>
          </cell>
          <cell r="B13304" t="str">
            <v>ESCUELA 24 DE SEPTIEMBRE</v>
          </cell>
          <cell r="F13304" t="str">
            <v>PRECIOS A:</v>
          </cell>
          <cell r="G13304">
            <v>0</v>
          </cell>
        </row>
        <row r="13305">
          <cell r="A13305" t="str">
            <v>UBICACIÓN:</v>
          </cell>
          <cell r="B13305" t="str">
            <v>DEPARTAMENTO JACHAL</v>
          </cell>
        </row>
        <row r="13306">
          <cell r="A13306" t="str">
            <v>RUBRO:</v>
          </cell>
          <cell r="B13306" t="str">
            <v/>
          </cell>
          <cell r="C13306" t="str">
            <v/>
          </cell>
        </row>
        <row r="13307">
          <cell r="A13307" t="str">
            <v>ITEM:</v>
          </cell>
          <cell r="B13307" t="str">
            <v/>
          </cell>
          <cell r="C13307" t="str">
            <v/>
          </cell>
          <cell r="F13307" t="str">
            <v>UNIDAD:</v>
          </cell>
          <cell r="G13307" t="str">
            <v/>
          </cell>
        </row>
        <row r="13309">
          <cell r="A13309" t="str">
            <v>DATOS REDETERMINACION</v>
          </cell>
          <cell r="C13309" t="str">
            <v>DESIGNACION</v>
          </cell>
          <cell r="D13309" t="str">
            <v>U</v>
          </cell>
          <cell r="E13309" t="str">
            <v>Cantidad</v>
          </cell>
          <cell r="F13309" t="str">
            <v>$ Unitarios</v>
          </cell>
          <cell r="G13309" t="str">
            <v>$ Parcial</v>
          </cell>
        </row>
        <row r="13310">
          <cell r="A13310" t="str">
            <v>CÓDIGO</v>
          </cell>
          <cell r="B13310" t="str">
            <v>DESCRIPCIÓN</v>
          </cell>
        </row>
        <row r="13311">
          <cell r="C13311" t="str">
            <v>A - MATERIALES</v>
          </cell>
        </row>
        <row r="13312">
          <cell r="A13312" t="str">
            <v/>
          </cell>
          <cell r="B13312" t="str">
            <v/>
          </cell>
          <cell r="D13312" t="str">
            <v/>
          </cell>
          <cell r="F13312">
            <v>0</v>
          </cell>
          <cell r="G13312">
            <v>0</v>
          </cell>
        </row>
        <row r="13313">
          <cell r="A13313" t="str">
            <v/>
          </cell>
          <cell r="B13313" t="str">
            <v/>
          </cell>
          <cell r="D13313" t="str">
            <v/>
          </cell>
          <cell r="F13313">
            <v>0</v>
          </cell>
          <cell r="G13313">
            <v>0</v>
          </cell>
        </row>
        <row r="13314">
          <cell r="A13314" t="str">
            <v/>
          </cell>
          <cell r="B13314" t="str">
            <v/>
          </cell>
          <cell r="D13314" t="str">
            <v/>
          </cell>
          <cell r="F13314">
            <v>0</v>
          </cell>
          <cell r="G13314">
            <v>0</v>
          </cell>
        </row>
        <row r="13315">
          <cell r="A13315" t="str">
            <v/>
          </cell>
          <cell r="B13315" t="str">
            <v/>
          </cell>
          <cell r="D13315" t="str">
            <v/>
          </cell>
          <cell r="F13315">
            <v>0</v>
          </cell>
          <cell r="G13315">
            <v>0</v>
          </cell>
        </row>
        <row r="13316">
          <cell r="A13316" t="str">
            <v/>
          </cell>
          <cell r="B13316" t="str">
            <v/>
          </cell>
          <cell r="D13316" t="str">
            <v/>
          </cell>
          <cell r="F13316">
            <v>0</v>
          </cell>
          <cell r="G13316">
            <v>0</v>
          </cell>
        </row>
        <row r="13317">
          <cell r="A13317" t="str">
            <v/>
          </cell>
          <cell r="B13317" t="str">
            <v/>
          </cell>
          <cell r="D13317" t="str">
            <v/>
          </cell>
          <cell r="F13317">
            <v>0</v>
          </cell>
          <cell r="G13317">
            <v>0</v>
          </cell>
        </row>
        <row r="13318">
          <cell r="A13318" t="str">
            <v/>
          </cell>
          <cell r="B13318" t="str">
            <v/>
          </cell>
          <cell r="D13318" t="str">
            <v/>
          </cell>
          <cell r="F13318">
            <v>0</v>
          </cell>
          <cell r="G13318">
            <v>0</v>
          </cell>
        </row>
        <row r="13319">
          <cell r="A13319" t="str">
            <v/>
          </cell>
          <cell r="B13319" t="str">
            <v/>
          </cell>
          <cell r="D13319" t="str">
            <v/>
          </cell>
          <cell r="F13319">
            <v>0</v>
          </cell>
          <cell r="G13319">
            <v>0</v>
          </cell>
        </row>
        <row r="13320">
          <cell r="A13320" t="str">
            <v/>
          </cell>
          <cell r="B13320" t="str">
            <v/>
          </cell>
          <cell r="D13320" t="str">
            <v/>
          </cell>
          <cell r="F13320">
            <v>0</v>
          </cell>
          <cell r="G13320">
            <v>0</v>
          </cell>
        </row>
        <row r="13321">
          <cell r="A13321" t="str">
            <v/>
          </cell>
          <cell r="B13321" t="str">
            <v/>
          </cell>
          <cell r="D13321" t="str">
            <v/>
          </cell>
          <cell r="F13321">
            <v>0</v>
          </cell>
          <cell r="G13321">
            <v>0</v>
          </cell>
        </row>
        <row r="13322">
          <cell r="A13322" t="str">
            <v/>
          </cell>
          <cell r="B13322" t="str">
            <v/>
          </cell>
          <cell r="D13322" t="str">
            <v/>
          </cell>
          <cell r="F13322">
            <v>0</v>
          </cell>
          <cell r="G13322">
            <v>0</v>
          </cell>
        </row>
        <row r="13323">
          <cell r="A13323" t="str">
            <v/>
          </cell>
          <cell r="B13323" t="str">
            <v/>
          </cell>
          <cell r="D13323" t="str">
            <v/>
          </cell>
          <cell r="F13323">
            <v>0</v>
          </cell>
          <cell r="G13323">
            <v>0</v>
          </cell>
        </row>
        <row r="13324">
          <cell r="A13324" t="str">
            <v/>
          </cell>
          <cell r="B13324" t="str">
            <v/>
          </cell>
          <cell r="D13324" t="str">
            <v/>
          </cell>
          <cell r="F13324">
            <v>0</v>
          </cell>
          <cell r="G13324">
            <v>0</v>
          </cell>
        </row>
        <row r="13325">
          <cell r="A13325" t="str">
            <v/>
          </cell>
          <cell r="B13325" t="str">
            <v/>
          </cell>
          <cell r="D13325" t="str">
            <v/>
          </cell>
          <cell r="F13325">
            <v>0</v>
          </cell>
          <cell r="G13325">
            <v>0</v>
          </cell>
        </row>
        <row r="13326">
          <cell r="F13326" t="str">
            <v>Total A</v>
          </cell>
          <cell r="G13326">
            <v>0</v>
          </cell>
        </row>
        <row r="13327">
          <cell r="C13327" t="str">
            <v>B - MANO DE OBRA</v>
          </cell>
        </row>
        <row r="13328">
          <cell r="A13328" t="str">
            <v/>
          </cell>
          <cell r="B13328" t="str">
            <v/>
          </cell>
          <cell r="D13328" t="str">
            <v/>
          </cell>
          <cell r="F13328">
            <v>0</v>
          </cell>
          <cell r="G13328">
            <v>0</v>
          </cell>
        </row>
        <row r="13329">
          <cell r="A13329" t="str">
            <v/>
          </cell>
          <cell r="B13329" t="str">
            <v/>
          </cell>
          <cell r="D13329" t="str">
            <v/>
          </cell>
          <cell r="F13329">
            <v>0</v>
          </cell>
          <cell r="G13329">
            <v>0</v>
          </cell>
        </row>
        <row r="13330">
          <cell r="A13330" t="str">
            <v/>
          </cell>
          <cell r="B13330" t="str">
            <v/>
          </cell>
          <cell r="D13330" t="str">
            <v/>
          </cell>
          <cell r="F13330">
            <v>0</v>
          </cell>
          <cell r="G13330">
            <v>0</v>
          </cell>
        </row>
        <row r="13331">
          <cell r="A13331" t="str">
            <v/>
          </cell>
          <cell r="B13331" t="str">
            <v/>
          </cell>
          <cell r="D13331" t="str">
            <v/>
          </cell>
          <cell r="F13331">
            <v>0</v>
          </cell>
          <cell r="G13331">
            <v>0</v>
          </cell>
        </row>
        <row r="13332">
          <cell r="A13332" t="str">
            <v/>
          </cell>
          <cell r="B13332" t="str">
            <v/>
          </cell>
          <cell r="D13332" t="str">
            <v/>
          </cell>
          <cell r="F13332">
            <v>0</v>
          </cell>
          <cell r="G13332">
            <v>0</v>
          </cell>
        </row>
        <row r="13333">
          <cell r="A13333" t="str">
            <v/>
          </cell>
          <cell r="B13333" t="str">
            <v/>
          </cell>
          <cell r="D13333" t="str">
            <v/>
          </cell>
          <cell r="F13333">
            <v>0</v>
          </cell>
          <cell r="G13333">
            <v>0</v>
          </cell>
        </row>
        <row r="13334">
          <cell r="A13334" t="str">
            <v/>
          </cell>
          <cell r="B13334" t="str">
            <v/>
          </cell>
          <cell r="D13334" t="str">
            <v/>
          </cell>
          <cell r="F13334">
            <v>0</v>
          </cell>
          <cell r="G13334">
            <v>0</v>
          </cell>
        </row>
        <row r="13335">
          <cell r="A13335" t="str">
            <v/>
          </cell>
          <cell r="B13335" t="str">
            <v/>
          </cell>
          <cell r="D13335" t="str">
            <v/>
          </cell>
          <cell r="F13335">
            <v>0</v>
          </cell>
          <cell r="G13335">
            <v>0</v>
          </cell>
        </row>
        <row r="13336">
          <cell r="F13336" t="str">
            <v>Total B</v>
          </cell>
          <cell r="G13336">
            <v>0</v>
          </cell>
        </row>
        <row r="13337">
          <cell r="C13337" t="str">
            <v>C - EQUIPOS</v>
          </cell>
        </row>
        <row r="13338">
          <cell r="A13338" t="str">
            <v/>
          </cell>
          <cell r="B13338" t="str">
            <v/>
          </cell>
          <cell r="D13338" t="str">
            <v/>
          </cell>
          <cell r="F13338">
            <v>0</v>
          </cell>
          <cell r="G13338">
            <v>0</v>
          </cell>
        </row>
        <row r="13339">
          <cell r="A13339" t="str">
            <v/>
          </cell>
          <cell r="B13339" t="str">
            <v/>
          </cell>
          <cell r="D13339" t="str">
            <v/>
          </cell>
          <cell r="F13339">
            <v>0</v>
          </cell>
          <cell r="G13339">
            <v>0</v>
          </cell>
        </row>
        <row r="13340">
          <cell r="A13340" t="str">
            <v/>
          </cell>
          <cell r="B13340" t="str">
            <v/>
          </cell>
          <cell r="D13340" t="str">
            <v/>
          </cell>
          <cell r="F13340">
            <v>0</v>
          </cell>
          <cell r="G13340">
            <v>0</v>
          </cell>
        </row>
        <row r="13341">
          <cell r="A13341" t="str">
            <v/>
          </cell>
          <cell r="B13341" t="str">
            <v/>
          </cell>
          <cell r="D13341" t="str">
            <v/>
          </cell>
          <cell r="F13341">
            <v>0</v>
          </cell>
          <cell r="G13341">
            <v>0</v>
          </cell>
        </row>
        <row r="13342">
          <cell r="A13342" t="str">
            <v/>
          </cell>
          <cell r="B13342" t="str">
            <v/>
          </cell>
          <cell r="D13342" t="str">
            <v/>
          </cell>
          <cell r="F13342">
            <v>0</v>
          </cell>
          <cell r="G13342">
            <v>0</v>
          </cell>
        </row>
        <row r="13343">
          <cell r="A13343" t="str">
            <v/>
          </cell>
          <cell r="B13343" t="str">
            <v/>
          </cell>
          <cell r="D13343" t="str">
            <v/>
          </cell>
          <cell r="F13343">
            <v>0</v>
          </cell>
          <cell r="G13343">
            <v>0</v>
          </cell>
        </row>
        <row r="13344">
          <cell r="A13344" t="str">
            <v/>
          </cell>
          <cell r="B13344" t="str">
            <v/>
          </cell>
          <cell r="D13344" t="str">
            <v/>
          </cell>
          <cell r="F13344">
            <v>0</v>
          </cell>
          <cell r="G13344">
            <v>0</v>
          </cell>
        </row>
        <row r="13345">
          <cell r="A13345" t="str">
            <v/>
          </cell>
          <cell r="B13345" t="str">
            <v/>
          </cell>
          <cell r="D13345" t="str">
            <v/>
          </cell>
          <cell r="F13345">
            <v>0</v>
          </cell>
          <cell r="G13345">
            <v>0</v>
          </cell>
        </row>
        <row r="13346">
          <cell r="A13346" t="str">
            <v/>
          </cell>
          <cell r="B13346" t="str">
            <v/>
          </cell>
          <cell r="D13346" t="str">
            <v/>
          </cell>
          <cell r="F13346">
            <v>0</v>
          </cell>
          <cell r="G13346">
            <v>0</v>
          </cell>
        </row>
        <row r="13347">
          <cell r="F13347" t="str">
            <v>Total C</v>
          </cell>
          <cell r="G13347">
            <v>0</v>
          </cell>
        </row>
        <row r="13349">
          <cell r="A13349" t="str">
            <v/>
          </cell>
          <cell r="B13349" t="str">
            <v/>
          </cell>
          <cell r="D13349" t="str">
            <v>Costo  Neto</v>
          </cell>
          <cell r="F13349" t="str">
            <v>Total D=A+B+C</v>
          </cell>
          <cell r="G13349">
            <v>0</v>
          </cell>
        </row>
        <row r="13351">
          <cell r="A13351" t="str">
            <v>ANALISIS DE PRECIOS</v>
          </cell>
        </row>
        <row r="13352">
          <cell r="A13352" t="str">
            <v>COMITENTE:</v>
          </cell>
          <cell r="B13352" t="str">
            <v>DIRECCIÓN DE INFRAESTRUCTURA ESCOLAR</v>
          </cell>
        </row>
        <row r="13353">
          <cell r="A13353" t="str">
            <v>CONTRATISTA:</v>
          </cell>
          <cell r="B13353">
            <v>0</v>
          </cell>
        </row>
        <row r="13354">
          <cell r="A13354" t="str">
            <v>OBRA:</v>
          </cell>
          <cell r="B13354" t="str">
            <v>ESCUELA 24 DE SEPTIEMBRE</v>
          </cell>
          <cell r="F13354" t="str">
            <v>PRECIOS A:</v>
          </cell>
          <cell r="G13354">
            <v>0</v>
          </cell>
        </row>
        <row r="13355">
          <cell r="A13355" t="str">
            <v>UBICACIÓN:</v>
          </cell>
          <cell r="B13355" t="str">
            <v>DEPARTAMENTO JACHAL</v>
          </cell>
        </row>
        <row r="13356">
          <cell r="A13356" t="str">
            <v>RUBRO:</v>
          </cell>
          <cell r="B13356" t="str">
            <v/>
          </cell>
          <cell r="C13356" t="str">
            <v/>
          </cell>
        </row>
        <row r="13357">
          <cell r="A13357" t="str">
            <v>ITEM:</v>
          </cell>
          <cell r="B13357" t="str">
            <v/>
          </cell>
          <cell r="C13357" t="str">
            <v/>
          </cell>
          <cell r="F13357" t="str">
            <v>UNIDAD:</v>
          </cell>
          <cell r="G13357" t="str">
            <v/>
          </cell>
        </row>
        <row r="13359">
          <cell r="A13359" t="str">
            <v>DATOS REDETERMINACION</v>
          </cell>
          <cell r="C13359" t="str">
            <v>DESIGNACION</v>
          </cell>
          <cell r="D13359" t="str">
            <v>U</v>
          </cell>
          <cell r="E13359" t="str">
            <v>Cantidad</v>
          </cell>
          <cell r="F13359" t="str">
            <v>$ Unitarios</v>
          </cell>
          <cell r="G13359" t="str">
            <v>$ Parcial</v>
          </cell>
        </row>
        <row r="13360">
          <cell r="A13360" t="str">
            <v>CÓDIGO</v>
          </cell>
          <cell r="B13360" t="str">
            <v>DESCRIPCIÓN</v>
          </cell>
        </row>
        <row r="13361">
          <cell r="C13361" t="str">
            <v>A - MATERIALES</v>
          </cell>
        </row>
        <row r="13362">
          <cell r="A13362" t="str">
            <v/>
          </cell>
          <cell r="B13362" t="str">
            <v/>
          </cell>
          <cell r="D13362" t="str">
            <v/>
          </cell>
          <cell r="F13362">
            <v>0</v>
          </cell>
          <cell r="G13362">
            <v>0</v>
          </cell>
        </row>
        <row r="13363">
          <cell r="A13363" t="str">
            <v/>
          </cell>
          <cell r="B13363" t="str">
            <v/>
          </cell>
          <cell r="D13363" t="str">
            <v/>
          </cell>
          <cell r="F13363">
            <v>0</v>
          </cell>
          <cell r="G13363">
            <v>0</v>
          </cell>
        </row>
        <row r="13364">
          <cell r="A13364" t="str">
            <v/>
          </cell>
          <cell r="B13364" t="str">
            <v/>
          </cell>
          <cell r="D13364" t="str">
            <v/>
          </cell>
          <cell r="F13364">
            <v>0</v>
          </cell>
          <cell r="G13364">
            <v>0</v>
          </cell>
        </row>
        <row r="13365">
          <cell r="A13365" t="str">
            <v/>
          </cell>
          <cell r="B13365" t="str">
            <v/>
          </cell>
          <cell r="D13365" t="str">
            <v/>
          </cell>
          <cell r="F13365">
            <v>0</v>
          </cell>
          <cell r="G13365">
            <v>0</v>
          </cell>
        </row>
        <row r="13366">
          <cell r="A13366" t="str">
            <v/>
          </cell>
          <cell r="B13366" t="str">
            <v/>
          </cell>
          <cell r="D13366" t="str">
            <v/>
          </cell>
          <cell r="F13366">
            <v>0</v>
          </cell>
          <cell r="G13366">
            <v>0</v>
          </cell>
        </row>
        <row r="13367">
          <cell r="A13367" t="str">
            <v/>
          </cell>
          <cell r="B13367" t="str">
            <v/>
          </cell>
          <cell r="D13367" t="str">
            <v/>
          </cell>
          <cell r="F13367">
            <v>0</v>
          </cell>
          <cell r="G13367">
            <v>0</v>
          </cell>
        </row>
        <row r="13368">
          <cell r="A13368" t="str">
            <v/>
          </cell>
          <cell r="B13368" t="str">
            <v/>
          </cell>
          <cell r="D13368" t="str">
            <v/>
          </cell>
          <cell r="F13368">
            <v>0</v>
          </cell>
          <cell r="G13368">
            <v>0</v>
          </cell>
        </row>
        <row r="13369">
          <cell r="A13369" t="str">
            <v/>
          </cell>
          <cell r="B13369" t="str">
            <v/>
          </cell>
          <cell r="D13369" t="str">
            <v/>
          </cell>
          <cell r="F13369">
            <v>0</v>
          </cell>
          <cell r="G13369">
            <v>0</v>
          </cell>
        </row>
        <row r="13370">
          <cell r="A13370" t="str">
            <v/>
          </cell>
          <cell r="B13370" t="str">
            <v/>
          </cell>
          <cell r="D13370" t="str">
            <v/>
          </cell>
          <cell r="F13370">
            <v>0</v>
          </cell>
          <cell r="G13370">
            <v>0</v>
          </cell>
        </row>
        <row r="13371">
          <cell r="A13371" t="str">
            <v/>
          </cell>
          <cell r="B13371" t="str">
            <v/>
          </cell>
          <cell r="D13371" t="str">
            <v/>
          </cell>
          <cell r="F13371">
            <v>0</v>
          </cell>
          <cell r="G13371">
            <v>0</v>
          </cell>
        </row>
        <row r="13372">
          <cell r="A13372" t="str">
            <v/>
          </cell>
          <cell r="B13372" t="str">
            <v/>
          </cell>
          <cell r="D13372" t="str">
            <v/>
          </cell>
          <cell r="F13372">
            <v>0</v>
          </cell>
          <cell r="G13372">
            <v>0</v>
          </cell>
        </row>
        <row r="13373">
          <cell r="A13373" t="str">
            <v/>
          </cell>
          <cell r="B13373" t="str">
            <v/>
          </cell>
          <cell r="D13373" t="str">
            <v/>
          </cell>
          <cell r="F13373">
            <v>0</v>
          </cell>
          <cell r="G13373">
            <v>0</v>
          </cell>
        </row>
        <row r="13374">
          <cell r="A13374" t="str">
            <v/>
          </cell>
          <cell r="B13374" t="str">
            <v/>
          </cell>
          <cell r="D13374" t="str">
            <v/>
          </cell>
          <cell r="F13374">
            <v>0</v>
          </cell>
          <cell r="G13374">
            <v>0</v>
          </cell>
        </row>
        <row r="13375">
          <cell r="A13375" t="str">
            <v/>
          </cell>
          <cell r="B13375" t="str">
            <v/>
          </cell>
          <cell r="D13375" t="str">
            <v/>
          </cell>
          <cell r="F13375">
            <v>0</v>
          </cell>
          <cell r="G13375">
            <v>0</v>
          </cell>
        </row>
        <row r="13376">
          <cell r="F13376" t="str">
            <v>Total A</v>
          </cell>
          <cell r="G13376">
            <v>0</v>
          </cell>
        </row>
        <row r="13377">
          <cell r="C13377" t="str">
            <v>B - MANO DE OBRA</v>
          </cell>
        </row>
        <row r="13378">
          <cell r="A13378" t="str">
            <v/>
          </cell>
          <cell r="B13378" t="str">
            <v/>
          </cell>
          <cell r="D13378" t="str">
            <v/>
          </cell>
          <cell r="F13378">
            <v>0</v>
          </cell>
          <cell r="G13378">
            <v>0</v>
          </cell>
        </row>
        <row r="13379">
          <cell r="A13379" t="str">
            <v/>
          </cell>
          <cell r="B13379" t="str">
            <v/>
          </cell>
          <cell r="D13379" t="str">
            <v/>
          </cell>
          <cell r="F13379">
            <v>0</v>
          </cell>
          <cell r="G13379">
            <v>0</v>
          </cell>
        </row>
        <row r="13380">
          <cell r="A13380" t="str">
            <v/>
          </cell>
          <cell r="B13380" t="str">
            <v/>
          </cell>
          <cell r="D13380" t="str">
            <v/>
          </cell>
          <cell r="F13380">
            <v>0</v>
          </cell>
          <cell r="G13380">
            <v>0</v>
          </cell>
        </row>
        <row r="13381">
          <cell r="A13381" t="str">
            <v/>
          </cell>
          <cell r="B13381" t="str">
            <v/>
          </cell>
          <cell r="D13381" t="str">
            <v/>
          </cell>
          <cell r="F13381">
            <v>0</v>
          </cell>
          <cell r="G13381">
            <v>0</v>
          </cell>
        </row>
        <row r="13382">
          <cell r="A13382" t="str">
            <v/>
          </cell>
          <cell r="B13382" t="str">
            <v/>
          </cell>
          <cell r="D13382" t="str">
            <v/>
          </cell>
          <cell r="F13382">
            <v>0</v>
          </cell>
          <cell r="G13382">
            <v>0</v>
          </cell>
        </row>
        <row r="13383">
          <cell r="A13383" t="str">
            <v/>
          </cell>
          <cell r="B13383" t="str">
            <v/>
          </cell>
          <cell r="D13383" t="str">
            <v/>
          </cell>
          <cell r="F13383">
            <v>0</v>
          </cell>
          <cell r="G13383">
            <v>0</v>
          </cell>
        </row>
        <row r="13384">
          <cell r="A13384" t="str">
            <v/>
          </cell>
          <cell r="B13384" t="str">
            <v/>
          </cell>
          <cell r="D13384" t="str">
            <v/>
          </cell>
          <cell r="F13384">
            <v>0</v>
          </cell>
          <cell r="G13384">
            <v>0</v>
          </cell>
        </row>
        <row r="13385">
          <cell r="A13385" t="str">
            <v/>
          </cell>
          <cell r="B13385" t="str">
            <v/>
          </cell>
          <cell r="D13385" t="str">
            <v/>
          </cell>
          <cell r="F13385">
            <v>0</v>
          </cell>
          <cell r="G13385">
            <v>0</v>
          </cell>
        </row>
        <row r="13386">
          <cell r="F13386" t="str">
            <v>Total B</v>
          </cell>
          <cell r="G13386">
            <v>0</v>
          </cell>
        </row>
        <row r="13387">
          <cell r="C13387" t="str">
            <v>C - EQUIPOS</v>
          </cell>
        </row>
        <row r="13388">
          <cell r="A13388" t="str">
            <v/>
          </cell>
          <cell r="B13388" t="str">
            <v/>
          </cell>
          <cell r="D13388" t="str">
            <v/>
          </cell>
          <cell r="F13388">
            <v>0</v>
          </cell>
          <cell r="G13388">
            <v>0</v>
          </cell>
        </row>
        <row r="13389">
          <cell r="A13389" t="str">
            <v/>
          </cell>
          <cell r="B13389" t="str">
            <v/>
          </cell>
          <cell r="D13389" t="str">
            <v/>
          </cell>
          <cell r="F13389">
            <v>0</v>
          </cell>
          <cell r="G13389">
            <v>0</v>
          </cell>
        </row>
        <row r="13390">
          <cell r="A13390" t="str">
            <v/>
          </cell>
          <cell r="B13390" t="str">
            <v/>
          </cell>
          <cell r="D13390" t="str">
            <v/>
          </cell>
          <cell r="F13390">
            <v>0</v>
          </cell>
          <cell r="G13390">
            <v>0</v>
          </cell>
        </row>
        <row r="13391">
          <cell r="A13391" t="str">
            <v/>
          </cell>
          <cell r="B13391" t="str">
            <v/>
          </cell>
          <cell r="D13391" t="str">
            <v/>
          </cell>
          <cell r="F13391">
            <v>0</v>
          </cell>
          <cell r="G13391">
            <v>0</v>
          </cell>
        </row>
        <row r="13392">
          <cell r="A13392" t="str">
            <v/>
          </cell>
          <cell r="B13392" t="str">
            <v/>
          </cell>
          <cell r="D13392" t="str">
            <v/>
          </cell>
          <cell r="F13392">
            <v>0</v>
          </cell>
          <cell r="G13392">
            <v>0</v>
          </cell>
        </row>
        <row r="13393">
          <cell r="A13393" t="str">
            <v/>
          </cell>
          <cell r="B13393" t="str">
            <v/>
          </cell>
          <cell r="D13393" t="str">
            <v/>
          </cell>
          <cell r="F13393">
            <v>0</v>
          </cell>
          <cell r="G13393">
            <v>0</v>
          </cell>
        </row>
        <row r="13394">
          <cell r="A13394" t="str">
            <v/>
          </cell>
          <cell r="B13394" t="str">
            <v/>
          </cell>
          <cell r="D13394" t="str">
            <v/>
          </cell>
          <cell r="F13394">
            <v>0</v>
          </cell>
          <cell r="G13394">
            <v>0</v>
          </cell>
        </row>
        <row r="13395">
          <cell r="A13395" t="str">
            <v/>
          </cell>
          <cell r="B13395" t="str">
            <v/>
          </cell>
          <cell r="D13395" t="str">
            <v/>
          </cell>
          <cell r="F13395">
            <v>0</v>
          </cell>
          <cell r="G13395">
            <v>0</v>
          </cell>
        </row>
        <row r="13396">
          <cell r="A13396" t="str">
            <v/>
          </cell>
          <cell r="B13396" t="str">
            <v/>
          </cell>
          <cell r="D13396" t="str">
            <v/>
          </cell>
          <cell r="F13396">
            <v>0</v>
          </cell>
          <cell r="G13396">
            <v>0</v>
          </cell>
        </row>
        <row r="13397">
          <cell r="F13397" t="str">
            <v>Total C</v>
          </cell>
          <cell r="G13397">
            <v>0</v>
          </cell>
        </row>
        <row r="13399">
          <cell r="A13399" t="str">
            <v/>
          </cell>
          <cell r="B13399" t="str">
            <v/>
          </cell>
          <cell r="D13399" t="str">
            <v>Costo  Neto</v>
          </cell>
          <cell r="F13399" t="str">
            <v>Total D=A+B+C</v>
          </cell>
          <cell r="G13399">
            <v>0</v>
          </cell>
        </row>
        <row r="13401">
          <cell r="A13401" t="str">
            <v>ANALISIS DE PRECIOS</v>
          </cell>
        </row>
        <row r="13402">
          <cell r="A13402" t="str">
            <v>COMITENTE:</v>
          </cell>
          <cell r="B13402" t="str">
            <v>DIRECCIÓN DE INFRAESTRUCTURA ESCOLAR</v>
          </cell>
        </row>
        <row r="13403">
          <cell r="A13403" t="str">
            <v>CONTRATISTA:</v>
          </cell>
          <cell r="B13403">
            <v>0</v>
          </cell>
        </row>
        <row r="13404">
          <cell r="A13404" t="str">
            <v>OBRA:</v>
          </cell>
          <cell r="B13404" t="str">
            <v>ESCUELA 24 DE SEPTIEMBRE</v>
          </cell>
          <cell r="F13404" t="str">
            <v>PRECIOS A:</v>
          </cell>
          <cell r="G13404">
            <v>0</v>
          </cell>
        </row>
        <row r="13405">
          <cell r="A13405" t="str">
            <v>UBICACIÓN:</v>
          </cell>
          <cell r="B13405" t="str">
            <v>DEPARTAMENTO JACHAL</v>
          </cell>
        </row>
        <row r="13406">
          <cell r="A13406" t="str">
            <v>RUBRO:</v>
          </cell>
          <cell r="B13406" t="str">
            <v/>
          </cell>
          <cell r="C13406" t="str">
            <v/>
          </cell>
        </row>
        <row r="13407">
          <cell r="A13407" t="str">
            <v>ITEM:</v>
          </cell>
          <cell r="B13407" t="str">
            <v/>
          </cell>
          <cell r="C13407" t="str">
            <v/>
          </cell>
          <cell r="F13407" t="str">
            <v>UNIDAD:</v>
          </cell>
          <cell r="G13407" t="str">
            <v/>
          </cell>
        </row>
        <row r="13409">
          <cell r="A13409" t="str">
            <v>DATOS REDETERMINACION</v>
          </cell>
          <cell r="C13409" t="str">
            <v>DESIGNACION</v>
          </cell>
          <cell r="D13409" t="str">
            <v>U</v>
          </cell>
          <cell r="E13409" t="str">
            <v>Cantidad</v>
          </cell>
          <cell r="F13409" t="str">
            <v>$ Unitarios</v>
          </cell>
          <cell r="G13409" t="str">
            <v>$ Parcial</v>
          </cell>
        </row>
        <row r="13410">
          <cell r="A13410" t="str">
            <v>CÓDIGO</v>
          </cell>
          <cell r="B13410" t="str">
            <v>DESCRIPCIÓN</v>
          </cell>
        </row>
        <row r="13411">
          <cell r="C13411" t="str">
            <v>A - MATERIALES</v>
          </cell>
        </row>
        <row r="13412">
          <cell r="A13412" t="str">
            <v/>
          </cell>
          <cell r="B13412" t="str">
            <v/>
          </cell>
          <cell r="D13412" t="str">
            <v/>
          </cell>
          <cell r="F13412">
            <v>0</v>
          </cell>
          <cell r="G13412">
            <v>0</v>
          </cell>
        </row>
        <row r="13413">
          <cell r="A13413" t="str">
            <v/>
          </cell>
          <cell r="B13413" t="str">
            <v/>
          </cell>
          <cell r="D13413" t="str">
            <v/>
          </cell>
          <cell r="F13413">
            <v>0</v>
          </cell>
          <cell r="G13413">
            <v>0</v>
          </cell>
        </row>
        <row r="13414">
          <cell r="A13414" t="str">
            <v/>
          </cell>
          <cell r="B13414" t="str">
            <v/>
          </cell>
          <cell r="D13414" t="str">
            <v/>
          </cell>
          <cell r="F13414">
            <v>0</v>
          </cell>
          <cell r="G13414">
            <v>0</v>
          </cell>
        </row>
        <row r="13415">
          <cell r="A13415" t="str">
            <v/>
          </cell>
          <cell r="B13415" t="str">
            <v/>
          </cell>
          <cell r="D13415" t="str">
            <v/>
          </cell>
          <cell r="F13415">
            <v>0</v>
          </cell>
          <cell r="G13415">
            <v>0</v>
          </cell>
        </row>
        <row r="13416">
          <cell r="A13416" t="str">
            <v/>
          </cell>
          <cell r="B13416" t="str">
            <v/>
          </cell>
          <cell r="D13416" t="str">
            <v/>
          </cell>
          <cell r="F13416">
            <v>0</v>
          </cell>
          <cell r="G13416">
            <v>0</v>
          </cell>
        </row>
        <row r="13417">
          <cell r="A13417" t="str">
            <v/>
          </cell>
          <cell r="B13417" t="str">
            <v/>
          </cell>
          <cell r="D13417" t="str">
            <v/>
          </cell>
          <cell r="F13417">
            <v>0</v>
          </cell>
          <cell r="G13417">
            <v>0</v>
          </cell>
        </row>
        <row r="13418">
          <cell r="A13418" t="str">
            <v/>
          </cell>
          <cell r="B13418" t="str">
            <v/>
          </cell>
          <cell r="D13418" t="str">
            <v/>
          </cell>
          <cell r="F13418">
            <v>0</v>
          </cell>
          <cell r="G13418">
            <v>0</v>
          </cell>
        </row>
        <row r="13419">
          <cell r="A13419" t="str">
            <v/>
          </cell>
          <cell r="B13419" t="str">
            <v/>
          </cell>
          <cell r="D13419" t="str">
            <v/>
          </cell>
          <cell r="F13419">
            <v>0</v>
          </cell>
          <cell r="G13419">
            <v>0</v>
          </cell>
        </row>
        <row r="13420">
          <cell r="A13420" t="str">
            <v/>
          </cell>
          <cell r="B13420" t="str">
            <v/>
          </cell>
          <cell r="D13420" t="str">
            <v/>
          </cell>
          <cell r="F13420">
            <v>0</v>
          </cell>
          <cell r="G13420">
            <v>0</v>
          </cell>
        </row>
        <row r="13421">
          <cell r="A13421" t="str">
            <v/>
          </cell>
          <cell r="B13421" t="str">
            <v/>
          </cell>
          <cell r="D13421" t="str">
            <v/>
          </cell>
          <cell r="F13421">
            <v>0</v>
          </cell>
          <cell r="G13421">
            <v>0</v>
          </cell>
        </row>
        <row r="13422">
          <cell r="A13422" t="str">
            <v/>
          </cell>
          <cell r="B13422" t="str">
            <v/>
          </cell>
          <cell r="D13422" t="str">
            <v/>
          </cell>
          <cell r="F13422">
            <v>0</v>
          </cell>
          <cell r="G13422">
            <v>0</v>
          </cell>
        </row>
        <row r="13423">
          <cell r="A13423" t="str">
            <v/>
          </cell>
          <cell r="B13423" t="str">
            <v/>
          </cell>
          <cell r="D13423" t="str">
            <v/>
          </cell>
          <cell r="F13423">
            <v>0</v>
          </cell>
          <cell r="G13423">
            <v>0</v>
          </cell>
        </row>
        <row r="13424">
          <cell r="A13424" t="str">
            <v/>
          </cell>
          <cell r="B13424" t="str">
            <v/>
          </cell>
          <cell r="D13424" t="str">
            <v/>
          </cell>
          <cell r="F13424">
            <v>0</v>
          </cell>
          <cell r="G13424">
            <v>0</v>
          </cell>
        </row>
        <row r="13425">
          <cell r="A13425" t="str">
            <v/>
          </cell>
          <cell r="B13425" t="str">
            <v/>
          </cell>
          <cell r="D13425" t="str">
            <v/>
          </cell>
          <cell r="F13425">
            <v>0</v>
          </cell>
          <cell r="G13425">
            <v>0</v>
          </cell>
        </row>
        <row r="13426">
          <cell r="F13426" t="str">
            <v>Total A</v>
          </cell>
          <cell r="G13426">
            <v>0</v>
          </cell>
        </row>
        <row r="13427">
          <cell r="C13427" t="str">
            <v>B - MANO DE OBRA</v>
          </cell>
        </row>
        <row r="13428">
          <cell r="A13428" t="str">
            <v/>
          </cell>
          <cell r="B13428" t="str">
            <v/>
          </cell>
          <cell r="D13428" t="str">
            <v/>
          </cell>
          <cell r="F13428">
            <v>0</v>
          </cell>
          <cell r="G13428">
            <v>0</v>
          </cell>
        </row>
        <row r="13429">
          <cell r="A13429" t="str">
            <v/>
          </cell>
          <cell r="B13429" t="str">
            <v/>
          </cell>
          <cell r="D13429" t="str">
            <v/>
          </cell>
          <cell r="F13429">
            <v>0</v>
          </cell>
          <cell r="G13429">
            <v>0</v>
          </cell>
        </row>
        <row r="13430">
          <cell r="A13430" t="str">
            <v/>
          </cell>
          <cell r="B13430" t="str">
            <v/>
          </cell>
          <cell r="D13430" t="str">
            <v/>
          </cell>
          <cell r="F13430">
            <v>0</v>
          </cell>
          <cell r="G13430">
            <v>0</v>
          </cell>
        </row>
        <row r="13431">
          <cell r="A13431" t="str">
            <v/>
          </cell>
          <cell r="B13431" t="str">
            <v/>
          </cell>
          <cell r="D13431" t="str">
            <v/>
          </cell>
          <cell r="F13431">
            <v>0</v>
          </cell>
          <cell r="G13431">
            <v>0</v>
          </cell>
        </row>
        <row r="13432">
          <cell r="A13432" t="str">
            <v/>
          </cell>
          <cell r="B13432" t="str">
            <v/>
          </cell>
          <cell r="D13432" t="str">
            <v/>
          </cell>
          <cell r="F13432">
            <v>0</v>
          </cell>
          <cell r="G13432">
            <v>0</v>
          </cell>
        </row>
        <row r="13433">
          <cell r="A13433" t="str">
            <v/>
          </cell>
          <cell r="B13433" t="str">
            <v/>
          </cell>
          <cell r="D13433" t="str">
            <v/>
          </cell>
          <cell r="F13433">
            <v>0</v>
          </cell>
          <cell r="G13433">
            <v>0</v>
          </cell>
        </row>
        <row r="13434">
          <cell r="A13434" t="str">
            <v/>
          </cell>
          <cell r="B13434" t="str">
            <v/>
          </cell>
          <cell r="D13434" t="str">
            <v/>
          </cell>
          <cell r="F13434">
            <v>0</v>
          </cell>
          <cell r="G13434">
            <v>0</v>
          </cell>
        </row>
        <row r="13435">
          <cell r="A13435" t="str">
            <v/>
          </cell>
          <cell r="B13435" t="str">
            <v/>
          </cell>
          <cell r="D13435" t="str">
            <v/>
          </cell>
          <cell r="F13435">
            <v>0</v>
          </cell>
          <cell r="G13435">
            <v>0</v>
          </cell>
        </row>
        <row r="13436">
          <cell r="F13436" t="str">
            <v>Total B</v>
          </cell>
          <cell r="G13436">
            <v>0</v>
          </cell>
        </row>
        <row r="13437">
          <cell r="C13437" t="str">
            <v>C - EQUIPOS</v>
          </cell>
        </row>
        <row r="13438">
          <cell r="A13438" t="str">
            <v/>
          </cell>
          <cell r="B13438" t="str">
            <v/>
          </cell>
          <cell r="D13438" t="str">
            <v/>
          </cell>
          <cell r="F13438">
            <v>0</v>
          </cell>
          <cell r="G13438">
            <v>0</v>
          </cell>
        </row>
        <row r="13439">
          <cell r="A13439" t="str">
            <v/>
          </cell>
          <cell r="B13439" t="str">
            <v/>
          </cell>
          <cell r="D13439" t="str">
            <v/>
          </cell>
          <cell r="F13439">
            <v>0</v>
          </cell>
          <cell r="G13439">
            <v>0</v>
          </cell>
        </row>
        <row r="13440">
          <cell r="A13440" t="str">
            <v/>
          </cell>
          <cell r="B13440" t="str">
            <v/>
          </cell>
          <cell r="D13440" t="str">
            <v/>
          </cell>
          <cell r="F13440">
            <v>0</v>
          </cell>
          <cell r="G13440">
            <v>0</v>
          </cell>
        </row>
        <row r="13441">
          <cell r="A13441" t="str">
            <v/>
          </cell>
          <cell r="B13441" t="str">
            <v/>
          </cell>
          <cell r="D13441" t="str">
            <v/>
          </cell>
          <cell r="F13441">
            <v>0</v>
          </cell>
          <cell r="G13441">
            <v>0</v>
          </cell>
        </row>
        <row r="13442">
          <cell r="A13442" t="str">
            <v/>
          </cell>
          <cell r="B13442" t="str">
            <v/>
          </cell>
          <cell r="D13442" t="str">
            <v/>
          </cell>
          <cell r="F13442">
            <v>0</v>
          </cell>
          <cell r="G13442">
            <v>0</v>
          </cell>
        </row>
        <row r="13443">
          <cell r="A13443" t="str">
            <v/>
          </cell>
          <cell r="B13443" t="str">
            <v/>
          </cell>
          <cell r="D13443" t="str">
            <v/>
          </cell>
          <cell r="F13443">
            <v>0</v>
          </cell>
          <cell r="G13443">
            <v>0</v>
          </cell>
        </row>
        <row r="13444">
          <cell r="A13444" t="str">
            <v/>
          </cell>
          <cell r="B13444" t="str">
            <v/>
          </cell>
          <cell r="D13444" t="str">
            <v/>
          </cell>
          <cell r="F13444">
            <v>0</v>
          </cell>
          <cell r="G13444">
            <v>0</v>
          </cell>
        </row>
        <row r="13445">
          <cell r="A13445" t="str">
            <v/>
          </cell>
          <cell r="B13445" t="str">
            <v/>
          </cell>
          <cell r="D13445" t="str">
            <v/>
          </cell>
          <cell r="F13445">
            <v>0</v>
          </cell>
          <cell r="G13445">
            <v>0</v>
          </cell>
        </row>
        <row r="13446">
          <cell r="A13446" t="str">
            <v/>
          </cell>
          <cell r="B13446" t="str">
            <v/>
          </cell>
          <cell r="D13446" t="str">
            <v/>
          </cell>
          <cell r="F13446">
            <v>0</v>
          </cell>
          <cell r="G13446">
            <v>0</v>
          </cell>
        </row>
        <row r="13447">
          <cell r="F13447" t="str">
            <v>Total C</v>
          </cell>
          <cell r="G13447">
            <v>0</v>
          </cell>
        </row>
        <row r="13449">
          <cell r="A13449" t="str">
            <v/>
          </cell>
          <cell r="B13449" t="str">
            <v/>
          </cell>
          <cell r="D13449" t="str">
            <v>Costo  Neto</v>
          </cell>
          <cell r="F13449" t="str">
            <v>Total D=A+B+C</v>
          </cell>
          <cell r="G13449">
            <v>0</v>
          </cell>
        </row>
        <row r="13451">
          <cell r="A13451" t="str">
            <v>ANALISIS DE PRECIOS</v>
          </cell>
        </row>
        <row r="13452">
          <cell r="A13452" t="str">
            <v>COMITENTE:</v>
          </cell>
          <cell r="B13452" t="str">
            <v>DIRECCIÓN DE INFRAESTRUCTURA ESCOLAR</v>
          </cell>
        </row>
        <row r="13453">
          <cell r="A13453" t="str">
            <v>CONTRATISTA:</v>
          </cell>
          <cell r="B13453">
            <v>0</v>
          </cell>
        </row>
        <row r="13454">
          <cell r="A13454" t="str">
            <v>OBRA:</v>
          </cell>
          <cell r="B13454" t="str">
            <v>ESCUELA 24 DE SEPTIEMBRE</v>
          </cell>
          <cell r="F13454" t="str">
            <v>PRECIOS A:</v>
          </cell>
          <cell r="G13454">
            <v>0</v>
          </cell>
        </row>
        <row r="13455">
          <cell r="A13455" t="str">
            <v>UBICACIÓN:</v>
          </cell>
          <cell r="B13455" t="str">
            <v>DEPARTAMENTO JACHAL</v>
          </cell>
        </row>
        <row r="13456">
          <cell r="A13456" t="str">
            <v>RUBRO:</v>
          </cell>
          <cell r="B13456" t="str">
            <v/>
          </cell>
          <cell r="C13456" t="str">
            <v/>
          </cell>
        </row>
        <row r="13457">
          <cell r="A13457" t="str">
            <v>ITEM:</v>
          </cell>
          <cell r="B13457" t="str">
            <v/>
          </cell>
          <cell r="C13457" t="str">
            <v/>
          </cell>
          <cell r="F13457" t="str">
            <v>UNIDAD:</v>
          </cell>
          <cell r="G13457" t="str">
            <v/>
          </cell>
        </row>
        <row r="13459">
          <cell r="A13459" t="str">
            <v>DATOS REDETERMINACION</v>
          </cell>
          <cell r="C13459" t="str">
            <v>DESIGNACION</v>
          </cell>
          <cell r="D13459" t="str">
            <v>U</v>
          </cell>
          <cell r="E13459" t="str">
            <v>Cantidad</v>
          </cell>
          <cell r="F13459" t="str">
            <v>$ Unitarios</v>
          </cell>
          <cell r="G13459" t="str">
            <v>$ Parcial</v>
          </cell>
        </row>
        <row r="13460">
          <cell r="A13460" t="str">
            <v>CÓDIGO</v>
          </cell>
          <cell r="B13460" t="str">
            <v>DESCRIPCIÓN</v>
          </cell>
        </row>
        <row r="13461">
          <cell r="C13461" t="str">
            <v>A - MATERIALES</v>
          </cell>
        </row>
        <row r="13462">
          <cell r="A13462" t="str">
            <v/>
          </cell>
          <cell r="B13462" t="str">
            <v/>
          </cell>
          <cell r="D13462" t="str">
            <v/>
          </cell>
          <cell r="F13462">
            <v>0</v>
          </cell>
          <cell r="G13462">
            <v>0</v>
          </cell>
        </row>
        <row r="13463">
          <cell r="A13463" t="str">
            <v/>
          </cell>
          <cell r="B13463" t="str">
            <v/>
          </cell>
          <cell r="D13463" t="str">
            <v/>
          </cell>
          <cell r="F13463">
            <v>0</v>
          </cell>
          <cell r="G13463">
            <v>0</v>
          </cell>
        </row>
        <row r="13464">
          <cell r="A13464" t="str">
            <v/>
          </cell>
          <cell r="B13464" t="str">
            <v/>
          </cell>
          <cell r="D13464" t="str">
            <v/>
          </cell>
          <cell r="F13464">
            <v>0</v>
          </cell>
          <cell r="G13464">
            <v>0</v>
          </cell>
        </row>
        <row r="13465">
          <cell r="A13465" t="str">
            <v/>
          </cell>
          <cell r="B13465" t="str">
            <v/>
          </cell>
          <cell r="D13465" t="str">
            <v/>
          </cell>
          <cell r="F13465">
            <v>0</v>
          </cell>
          <cell r="G13465">
            <v>0</v>
          </cell>
        </row>
        <row r="13466">
          <cell r="A13466" t="str">
            <v/>
          </cell>
          <cell r="B13466" t="str">
            <v/>
          </cell>
          <cell r="D13466" t="str">
            <v/>
          </cell>
          <cell r="F13466">
            <v>0</v>
          </cell>
          <cell r="G13466">
            <v>0</v>
          </cell>
        </row>
        <row r="13467">
          <cell r="A13467" t="str">
            <v/>
          </cell>
          <cell r="B13467" t="str">
            <v/>
          </cell>
          <cell r="D13467" t="str">
            <v/>
          </cell>
          <cell r="F13467">
            <v>0</v>
          </cell>
          <cell r="G13467">
            <v>0</v>
          </cell>
        </row>
        <row r="13468">
          <cell r="A13468" t="str">
            <v/>
          </cell>
          <cell r="B13468" t="str">
            <v/>
          </cell>
          <cell r="D13468" t="str">
            <v/>
          </cell>
          <cell r="F13468">
            <v>0</v>
          </cell>
          <cell r="G13468">
            <v>0</v>
          </cell>
        </row>
        <row r="13469">
          <cell r="A13469" t="str">
            <v/>
          </cell>
          <cell r="B13469" t="str">
            <v/>
          </cell>
          <cell r="D13469" t="str">
            <v/>
          </cell>
          <cell r="F13469">
            <v>0</v>
          </cell>
          <cell r="G13469">
            <v>0</v>
          </cell>
        </row>
        <row r="13470">
          <cell r="A13470" t="str">
            <v/>
          </cell>
          <cell r="B13470" t="str">
            <v/>
          </cell>
          <cell r="D13470" t="str">
            <v/>
          </cell>
          <cell r="F13470">
            <v>0</v>
          </cell>
          <cell r="G13470">
            <v>0</v>
          </cell>
        </row>
        <row r="13471">
          <cell r="A13471" t="str">
            <v/>
          </cell>
          <cell r="B13471" t="str">
            <v/>
          </cell>
          <cell r="D13471" t="str">
            <v/>
          </cell>
          <cell r="F13471">
            <v>0</v>
          </cell>
          <cell r="G13471">
            <v>0</v>
          </cell>
        </row>
        <row r="13472">
          <cell r="A13472" t="str">
            <v/>
          </cell>
          <cell r="B13472" t="str">
            <v/>
          </cell>
          <cell r="D13472" t="str">
            <v/>
          </cell>
          <cell r="F13472">
            <v>0</v>
          </cell>
          <cell r="G13472">
            <v>0</v>
          </cell>
        </row>
        <row r="13473">
          <cell r="A13473" t="str">
            <v/>
          </cell>
          <cell r="B13473" t="str">
            <v/>
          </cell>
          <cell r="D13473" t="str">
            <v/>
          </cell>
          <cell r="F13473">
            <v>0</v>
          </cell>
          <cell r="G13473">
            <v>0</v>
          </cell>
        </row>
        <row r="13474">
          <cell r="A13474" t="str">
            <v/>
          </cell>
          <cell r="B13474" t="str">
            <v/>
          </cell>
          <cell r="D13474" t="str">
            <v/>
          </cell>
          <cell r="F13474">
            <v>0</v>
          </cell>
          <cell r="G13474">
            <v>0</v>
          </cell>
        </row>
        <row r="13475">
          <cell r="A13475" t="str">
            <v/>
          </cell>
          <cell r="B13475" t="str">
            <v/>
          </cell>
          <cell r="D13475" t="str">
            <v/>
          </cell>
          <cell r="F13475">
            <v>0</v>
          </cell>
          <cell r="G13475">
            <v>0</v>
          </cell>
        </row>
        <row r="13476">
          <cell r="F13476" t="str">
            <v>Total A</v>
          </cell>
          <cell r="G13476">
            <v>0</v>
          </cell>
        </row>
        <row r="13477">
          <cell r="C13477" t="str">
            <v>B - MANO DE OBRA</v>
          </cell>
        </row>
        <row r="13478">
          <cell r="A13478" t="str">
            <v/>
          </cell>
          <cell r="B13478" t="str">
            <v/>
          </cell>
          <cell r="D13478" t="str">
            <v/>
          </cell>
          <cell r="F13478">
            <v>0</v>
          </cell>
          <cell r="G13478">
            <v>0</v>
          </cell>
        </row>
        <row r="13479">
          <cell r="A13479" t="str">
            <v/>
          </cell>
          <cell r="B13479" t="str">
            <v/>
          </cell>
          <cell r="D13479" t="str">
            <v/>
          </cell>
          <cell r="F13479">
            <v>0</v>
          </cell>
          <cell r="G13479">
            <v>0</v>
          </cell>
        </row>
        <row r="13480">
          <cell r="A13480" t="str">
            <v/>
          </cell>
          <cell r="B13480" t="str">
            <v/>
          </cell>
          <cell r="D13480" t="str">
            <v/>
          </cell>
          <cell r="F13480">
            <v>0</v>
          </cell>
          <cell r="G13480">
            <v>0</v>
          </cell>
        </row>
        <row r="13481">
          <cell r="A13481" t="str">
            <v/>
          </cell>
          <cell r="B13481" t="str">
            <v/>
          </cell>
          <cell r="D13481" t="str">
            <v/>
          </cell>
          <cell r="F13481">
            <v>0</v>
          </cell>
          <cell r="G13481">
            <v>0</v>
          </cell>
        </row>
        <row r="13482">
          <cell r="A13482" t="str">
            <v/>
          </cell>
          <cell r="B13482" t="str">
            <v/>
          </cell>
          <cell r="D13482" t="str">
            <v/>
          </cell>
          <cell r="F13482">
            <v>0</v>
          </cell>
          <cell r="G13482">
            <v>0</v>
          </cell>
        </row>
        <row r="13483">
          <cell r="A13483" t="str">
            <v/>
          </cell>
          <cell r="B13483" t="str">
            <v/>
          </cell>
          <cell r="D13483" t="str">
            <v/>
          </cell>
          <cell r="F13483">
            <v>0</v>
          </cell>
          <cell r="G13483">
            <v>0</v>
          </cell>
        </row>
        <row r="13484">
          <cell r="A13484" t="str">
            <v/>
          </cell>
          <cell r="B13484" t="str">
            <v/>
          </cell>
          <cell r="D13484" t="str">
            <v/>
          </cell>
          <cell r="F13484">
            <v>0</v>
          </cell>
          <cell r="G13484">
            <v>0</v>
          </cell>
        </row>
        <row r="13485">
          <cell r="A13485" t="str">
            <v/>
          </cell>
          <cell r="B13485" t="str">
            <v/>
          </cell>
          <cell r="D13485" t="str">
            <v/>
          </cell>
          <cell r="F13485">
            <v>0</v>
          </cell>
          <cell r="G13485">
            <v>0</v>
          </cell>
        </row>
        <row r="13486">
          <cell r="F13486" t="str">
            <v>Total B</v>
          </cell>
          <cell r="G13486">
            <v>0</v>
          </cell>
        </row>
        <row r="13487">
          <cell r="C13487" t="str">
            <v>C - EQUIPOS</v>
          </cell>
        </row>
        <row r="13488">
          <cell r="A13488" t="str">
            <v/>
          </cell>
          <cell r="B13488" t="str">
            <v/>
          </cell>
          <cell r="D13488" t="str">
            <v/>
          </cell>
          <cell r="F13488">
            <v>0</v>
          </cell>
          <cell r="G13488">
            <v>0</v>
          </cell>
        </row>
        <row r="13489">
          <cell r="A13489" t="str">
            <v/>
          </cell>
          <cell r="B13489" t="str">
            <v/>
          </cell>
          <cell r="D13489" t="str">
            <v/>
          </cell>
          <cell r="F13489">
            <v>0</v>
          </cell>
          <cell r="G13489">
            <v>0</v>
          </cell>
        </row>
        <row r="13490">
          <cell r="A13490" t="str">
            <v/>
          </cell>
          <cell r="B13490" t="str">
            <v/>
          </cell>
          <cell r="D13490" t="str">
            <v/>
          </cell>
          <cell r="F13490">
            <v>0</v>
          </cell>
          <cell r="G13490">
            <v>0</v>
          </cell>
        </row>
        <row r="13491">
          <cell r="A13491" t="str">
            <v/>
          </cell>
          <cell r="B13491" t="str">
            <v/>
          </cell>
          <cell r="D13491" t="str">
            <v/>
          </cell>
          <cell r="F13491">
            <v>0</v>
          </cell>
          <cell r="G13491">
            <v>0</v>
          </cell>
        </row>
        <row r="13492">
          <cell r="A13492" t="str">
            <v/>
          </cell>
          <cell r="B13492" t="str">
            <v/>
          </cell>
          <cell r="D13492" t="str">
            <v/>
          </cell>
          <cell r="F13492">
            <v>0</v>
          </cell>
          <cell r="G13492">
            <v>0</v>
          </cell>
        </row>
        <row r="13493">
          <cell r="A13493" t="str">
            <v/>
          </cell>
          <cell r="B13493" t="str">
            <v/>
          </cell>
          <cell r="D13493" t="str">
            <v/>
          </cell>
          <cell r="F13493">
            <v>0</v>
          </cell>
          <cell r="G13493">
            <v>0</v>
          </cell>
        </row>
        <row r="13494">
          <cell r="A13494" t="str">
            <v/>
          </cell>
          <cell r="B13494" t="str">
            <v/>
          </cell>
          <cell r="D13494" t="str">
            <v/>
          </cell>
          <cell r="F13494">
            <v>0</v>
          </cell>
          <cell r="G13494">
            <v>0</v>
          </cell>
        </row>
        <row r="13495">
          <cell r="A13495" t="str">
            <v/>
          </cell>
          <cell r="B13495" t="str">
            <v/>
          </cell>
          <cell r="D13495" t="str">
            <v/>
          </cell>
          <cell r="F13495">
            <v>0</v>
          </cell>
          <cell r="G13495">
            <v>0</v>
          </cell>
        </row>
        <row r="13496">
          <cell r="A13496" t="str">
            <v/>
          </cell>
          <cell r="B13496" t="str">
            <v/>
          </cell>
          <cell r="D13496" t="str">
            <v/>
          </cell>
          <cell r="F13496">
            <v>0</v>
          </cell>
          <cell r="G13496">
            <v>0</v>
          </cell>
        </row>
        <row r="13497">
          <cell r="F13497" t="str">
            <v>Total C</v>
          </cell>
          <cell r="G13497">
            <v>0</v>
          </cell>
        </row>
        <row r="13499">
          <cell r="A13499" t="str">
            <v/>
          </cell>
          <cell r="B13499" t="str">
            <v/>
          </cell>
          <cell r="D13499" t="str">
            <v>Costo  Neto</v>
          </cell>
          <cell r="F13499" t="str">
            <v>Total D=A+B+C</v>
          </cell>
          <cell r="G13499">
            <v>0</v>
          </cell>
        </row>
        <row r="13501">
          <cell r="A13501" t="str">
            <v>ANALISIS DE PRECIOS</v>
          </cell>
        </row>
        <row r="13502">
          <cell r="A13502" t="str">
            <v>COMITENTE:</v>
          </cell>
          <cell r="B13502" t="str">
            <v>DIRECCIÓN DE INFRAESTRUCTURA ESCOLAR</v>
          </cell>
        </row>
        <row r="13503">
          <cell r="A13503" t="str">
            <v>CONTRATISTA:</v>
          </cell>
          <cell r="B13503">
            <v>0</v>
          </cell>
        </row>
        <row r="13504">
          <cell r="A13504" t="str">
            <v>OBRA:</v>
          </cell>
          <cell r="B13504" t="str">
            <v>ESCUELA 24 DE SEPTIEMBRE</v>
          </cell>
          <cell r="F13504" t="str">
            <v>PRECIOS A:</v>
          </cell>
          <cell r="G13504">
            <v>0</v>
          </cell>
        </row>
        <row r="13505">
          <cell r="A13505" t="str">
            <v>UBICACIÓN:</v>
          </cell>
          <cell r="B13505" t="str">
            <v>DEPARTAMENTO JACHAL</v>
          </cell>
        </row>
        <row r="13506">
          <cell r="A13506" t="str">
            <v>RUBRO:</v>
          </cell>
          <cell r="B13506" t="str">
            <v/>
          </cell>
          <cell r="C13506" t="str">
            <v/>
          </cell>
        </row>
        <row r="13507">
          <cell r="A13507" t="str">
            <v>ITEM:</v>
          </cell>
          <cell r="B13507" t="str">
            <v/>
          </cell>
          <cell r="C13507" t="str">
            <v/>
          </cell>
          <cell r="F13507" t="str">
            <v>UNIDAD:</v>
          </cell>
          <cell r="G13507" t="str">
            <v/>
          </cell>
        </row>
        <row r="13509">
          <cell r="A13509" t="str">
            <v>DATOS REDETERMINACION</v>
          </cell>
          <cell r="C13509" t="str">
            <v>DESIGNACION</v>
          </cell>
          <cell r="D13509" t="str">
            <v>U</v>
          </cell>
          <cell r="E13509" t="str">
            <v>Cantidad</v>
          </cell>
          <cell r="F13509" t="str">
            <v>$ Unitarios</v>
          </cell>
          <cell r="G13509" t="str">
            <v>$ Parcial</v>
          </cell>
        </row>
        <row r="13510">
          <cell r="A13510" t="str">
            <v>CÓDIGO</v>
          </cell>
          <cell r="B13510" t="str">
            <v>DESCRIPCIÓN</v>
          </cell>
        </row>
        <row r="13511">
          <cell r="C13511" t="str">
            <v>A - MATERIALES</v>
          </cell>
        </row>
        <row r="13512">
          <cell r="A13512" t="str">
            <v/>
          </cell>
          <cell r="B13512" t="str">
            <v/>
          </cell>
          <cell r="D13512" t="str">
            <v/>
          </cell>
          <cell r="F13512">
            <v>0</v>
          </cell>
          <cell r="G13512">
            <v>0</v>
          </cell>
        </row>
        <row r="13513">
          <cell r="A13513" t="str">
            <v/>
          </cell>
          <cell r="B13513" t="str">
            <v/>
          </cell>
          <cell r="D13513" t="str">
            <v/>
          </cell>
          <cell r="F13513">
            <v>0</v>
          </cell>
          <cell r="G13513">
            <v>0</v>
          </cell>
        </row>
        <row r="13514">
          <cell r="A13514" t="str">
            <v/>
          </cell>
          <cell r="B13514" t="str">
            <v/>
          </cell>
          <cell r="D13514" t="str">
            <v/>
          </cell>
          <cell r="F13514">
            <v>0</v>
          </cell>
          <cell r="G13514">
            <v>0</v>
          </cell>
        </row>
        <row r="13515">
          <cell r="A13515" t="str">
            <v/>
          </cell>
          <cell r="B13515" t="str">
            <v/>
          </cell>
          <cell r="D13515" t="str">
            <v/>
          </cell>
          <cell r="F13515">
            <v>0</v>
          </cell>
          <cell r="G13515">
            <v>0</v>
          </cell>
        </row>
        <row r="13516">
          <cell r="A13516" t="str">
            <v/>
          </cell>
          <cell r="B13516" t="str">
            <v/>
          </cell>
          <cell r="D13516" t="str">
            <v/>
          </cell>
          <cell r="F13516">
            <v>0</v>
          </cell>
          <cell r="G13516">
            <v>0</v>
          </cell>
        </row>
        <row r="13517">
          <cell r="A13517" t="str">
            <v/>
          </cell>
          <cell r="B13517" t="str">
            <v/>
          </cell>
          <cell r="D13517" t="str">
            <v/>
          </cell>
          <cell r="F13517">
            <v>0</v>
          </cell>
          <cell r="G13517">
            <v>0</v>
          </cell>
        </row>
        <row r="13518">
          <cell r="A13518" t="str">
            <v/>
          </cell>
          <cell r="B13518" t="str">
            <v/>
          </cell>
          <cell r="D13518" t="str">
            <v/>
          </cell>
          <cell r="F13518">
            <v>0</v>
          </cell>
          <cell r="G13518">
            <v>0</v>
          </cell>
        </row>
        <row r="13519">
          <cell r="A13519" t="str">
            <v/>
          </cell>
          <cell r="B13519" t="str">
            <v/>
          </cell>
          <cell r="D13519" t="str">
            <v/>
          </cell>
          <cell r="F13519">
            <v>0</v>
          </cell>
          <cell r="G13519">
            <v>0</v>
          </cell>
        </row>
        <row r="13520">
          <cell r="A13520" t="str">
            <v/>
          </cell>
          <cell r="B13520" t="str">
            <v/>
          </cell>
          <cell r="D13520" t="str">
            <v/>
          </cell>
          <cell r="F13520">
            <v>0</v>
          </cell>
          <cell r="G13520">
            <v>0</v>
          </cell>
        </row>
        <row r="13521">
          <cell r="A13521" t="str">
            <v/>
          </cell>
          <cell r="B13521" t="str">
            <v/>
          </cell>
          <cell r="D13521" t="str">
            <v/>
          </cell>
          <cell r="F13521">
            <v>0</v>
          </cell>
          <cell r="G13521">
            <v>0</v>
          </cell>
        </row>
        <row r="13522">
          <cell r="A13522" t="str">
            <v/>
          </cell>
          <cell r="B13522" t="str">
            <v/>
          </cell>
          <cell r="D13522" t="str">
            <v/>
          </cell>
          <cell r="F13522">
            <v>0</v>
          </cell>
          <cell r="G13522">
            <v>0</v>
          </cell>
        </row>
        <row r="13523">
          <cell r="A13523" t="str">
            <v/>
          </cell>
          <cell r="B13523" t="str">
            <v/>
          </cell>
          <cell r="D13523" t="str">
            <v/>
          </cell>
          <cell r="F13523">
            <v>0</v>
          </cell>
          <cell r="G13523">
            <v>0</v>
          </cell>
        </row>
        <row r="13524">
          <cell r="A13524" t="str">
            <v/>
          </cell>
          <cell r="B13524" t="str">
            <v/>
          </cell>
          <cell r="D13524" t="str">
            <v/>
          </cell>
          <cell r="F13524">
            <v>0</v>
          </cell>
          <cell r="G13524">
            <v>0</v>
          </cell>
        </row>
        <row r="13525">
          <cell r="A13525" t="str">
            <v/>
          </cell>
          <cell r="B13525" t="str">
            <v/>
          </cell>
          <cell r="D13525" t="str">
            <v/>
          </cell>
          <cell r="F13525">
            <v>0</v>
          </cell>
          <cell r="G13525">
            <v>0</v>
          </cell>
        </row>
        <row r="13526">
          <cell r="F13526" t="str">
            <v>Total A</v>
          </cell>
          <cell r="G13526">
            <v>0</v>
          </cell>
        </row>
        <row r="13527">
          <cell r="C13527" t="str">
            <v>B - MANO DE OBRA</v>
          </cell>
        </row>
        <row r="13528">
          <cell r="A13528" t="str">
            <v/>
          </cell>
          <cell r="B13528" t="str">
            <v/>
          </cell>
          <cell r="D13528" t="str">
            <v/>
          </cell>
          <cell r="F13528">
            <v>0</v>
          </cell>
          <cell r="G13528">
            <v>0</v>
          </cell>
        </row>
        <row r="13529">
          <cell r="A13529" t="str">
            <v/>
          </cell>
          <cell r="B13529" t="str">
            <v/>
          </cell>
          <cell r="D13529" t="str">
            <v/>
          </cell>
          <cell r="F13529">
            <v>0</v>
          </cell>
          <cell r="G13529">
            <v>0</v>
          </cell>
        </row>
        <row r="13530">
          <cell r="A13530" t="str">
            <v/>
          </cell>
          <cell r="B13530" t="str">
            <v/>
          </cell>
          <cell r="D13530" t="str">
            <v/>
          </cell>
          <cell r="F13530">
            <v>0</v>
          </cell>
          <cell r="G13530">
            <v>0</v>
          </cell>
        </row>
        <row r="13531">
          <cell r="A13531" t="str">
            <v/>
          </cell>
          <cell r="B13531" t="str">
            <v/>
          </cell>
          <cell r="D13531" t="str">
            <v/>
          </cell>
          <cell r="F13531">
            <v>0</v>
          </cell>
          <cell r="G13531">
            <v>0</v>
          </cell>
        </row>
        <row r="13532">
          <cell r="A13532" t="str">
            <v/>
          </cell>
          <cell r="B13532" t="str">
            <v/>
          </cell>
          <cell r="D13532" t="str">
            <v/>
          </cell>
          <cell r="F13532">
            <v>0</v>
          </cell>
          <cell r="G13532">
            <v>0</v>
          </cell>
        </row>
        <row r="13533">
          <cell r="A13533" t="str">
            <v/>
          </cell>
          <cell r="B13533" t="str">
            <v/>
          </cell>
          <cell r="D13533" t="str">
            <v/>
          </cell>
          <cell r="F13533">
            <v>0</v>
          </cell>
          <cell r="G13533">
            <v>0</v>
          </cell>
        </row>
        <row r="13534">
          <cell r="A13534" t="str">
            <v/>
          </cell>
          <cell r="B13534" t="str">
            <v/>
          </cell>
          <cell r="D13534" t="str">
            <v/>
          </cell>
          <cell r="F13534">
            <v>0</v>
          </cell>
          <cell r="G13534">
            <v>0</v>
          </cell>
        </row>
        <row r="13535">
          <cell r="A13535" t="str">
            <v/>
          </cell>
          <cell r="B13535" t="str">
            <v/>
          </cell>
          <cell r="D13535" t="str">
            <v/>
          </cell>
          <cell r="F13535">
            <v>0</v>
          </cell>
          <cell r="G13535">
            <v>0</v>
          </cell>
        </row>
        <row r="13536">
          <cell r="F13536" t="str">
            <v>Total B</v>
          </cell>
          <cell r="G13536">
            <v>0</v>
          </cell>
        </row>
        <row r="13537">
          <cell r="C13537" t="str">
            <v>C - EQUIPOS</v>
          </cell>
        </row>
        <row r="13538">
          <cell r="A13538" t="str">
            <v/>
          </cell>
          <cell r="B13538" t="str">
            <v/>
          </cell>
          <cell r="D13538" t="str">
            <v/>
          </cell>
          <cell r="F13538">
            <v>0</v>
          </cell>
          <cell r="G13538">
            <v>0</v>
          </cell>
        </row>
        <row r="13539">
          <cell r="A13539" t="str">
            <v/>
          </cell>
          <cell r="B13539" t="str">
            <v/>
          </cell>
          <cell r="D13539" t="str">
            <v/>
          </cell>
          <cell r="F13539">
            <v>0</v>
          </cell>
          <cell r="G13539">
            <v>0</v>
          </cell>
        </row>
        <row r="13540">
          <cell r="A13540" t="str">
            <v/>
          </cell>
          <cell r="B13540" t="str">
            <v/>
          </cell>
          <cell r="D13540" t="str">
            <v/>
          </cell>
          <cell r="F13540">
            <v>0</v>
          </cell>
          <cell r="G13540">
            <v>0</v>
          </cell>
        </row>
        <row r="13541">
          <cell r="A13541" t="str">
            <v/>
          </cell>
          <cell r="B13541" t="str">
            <v/>
          </cell>
          <cell r="D13541" t="str">
            <v/>
          </cell>
          <cell r="F13541">
            <v>0</v>
          </cell>
          <cell r="G13541">
            <v>0</v>
          </cell>
        </row>
        <row r="13542">
          <cell r="A13542" t="str">
            <v/>
          </cell>
          <cell r="B13542" t="str">
            <v/>
          </cell>
          <cell r="D13542" t="str">
            <v/>
          </cell>
          <cell r="F13542">
            <v>0</v>
          </cell>
          <cell r="G13542">
            <v>0</v>
          </cell>
        </row>
        <row r="13543">
          <cell r="A13543" t="str">
            <v/>
          </cell>
          <cell r="B13543" t="str">
            <v/>
          </cell>
          <cell r="D13543" t="str">
            <v/>
          </cell>
          <cell r="F13543">
            <v>0</v>
          </cell>
          <cell r="G13543">
            <v>0</v>
          </cell>
        </row>
        <row r="13544">
          <cell r="A13544" t="str">
            <v/>
          </cell>
          <cell r="B13544" t="str">
            <v/>
          </cell>
          <cell r="D13544" t="str">
            <v/>
          </cell>
          <cell r="F13544">
            <v>0</v>
          </cell>
          <cell r="G13544">
            <v>0</v>
          </cell>
        </row>
        <row r="13545">
          <cell r="A13545" t="str">
            <v/>
          </cell>
          <cell r="B13545" t="str">
            <v/>
          </cell>
          <cell r="D13545" t="str">
            <v/>
          </cell>
          <cell r="F13545">
            <v>0</v>
          </cell>
          <cell r="G13545">
            <v>0</v>
          </cell>
        </row>
        <row r="13546">
          <cell r="A13546" t="str">
            <v/>
          </cell>
          <cell r="B13546" t="str">
            <v/>
          </cell>
          <cell r="D13546" t="str">
            <v/>
          </cell>
          <cell r="F13546">
            <v>0</v>
          </cell>
          <cell r="G13546">
            <v>0</v>
          </cell>
        </row>
        <row r="13547">
          <cell r="F13547" t="str">
            <v>Total C</v>
          </cell>
          <cell r="G13547">
            <v>0</v>
          </cell>
        </row>
        <row r="13549">
          <cell r="A13549" t="str">
            <v/>
          </cell>
          <cell r="B13549" t="str">
            <v/>
          </cell>
          <cell r="D13549" t="str">
            <v>Costo  Neto</v>
          </cell>
          <cell r="F13549" t="str">
            <v>Total D=A+B+C</v>
          </cell>
          <cell r="G13549">
            <v>0</v>
          </cell>
        </row>
        <row r="13551">
          <cell r="A13551" t="str">
            <v>ANALISIS DE PRECIOS</v>
          </cell>
        </row>
        <row r="13552">
          <cell r="A13552" t="str">
            <v>COMITENTE:</v>
          </cell>
          <cell r="B13552" t="str">
            <v>DIRECCIÓN DE INFRAESTRUCTURA ESCOLAR</v>
          </cell>
        </row>
        <row r="13553">
          <cell r="A13553" t="str">
            <v>CONTRATISTA:</v>
          </cell>
          <cell r="B13553">
            <v>0</v>
          </cell>
        </row>
        <row r="13554">
          <cell r="A13554" t="str">
            <v>OBRA:</v>
          </cell>
          <cell r="B13554" t="str">
            <v>ESCUELA 24 DE SEPTIEMBRE</v>
          </cell>
          <cell r="F13554" t="str">
            <v>PRECIOS A:</v>
          </cell>
          <cell r="G13554">
            <v>0</v>
          </cell>
        </row>
        <row r="13555">
          <cell r="A13555" t="str">
            <v>UBICACIÓN:</v>
          </cell>
          <cell r="B13555" t="str">
            <v>DEPARTAMENTO JACHAL</v>
          </cell>
        </row>
        <row r="13556">
          <cell r="A13556" t="str">
            <v>RUBRO:</v>
          </cell>
          <cell r="B13556" t="str">
            <v/>
          </cell>
          <cell r="C13556" t="str">
            <v/>
          </cell>
        </row>
        <row r="13557">
          <cell r="A13557" t="str">
            <v>ITEM:</v>
          </cell>
          <cell r="B13557" t="str">
            <v/>
          </cell>
          <cell r="C13557" t="str">
            <v/>
          </cell>
          <cell r="F13557" t="str">
            <v>UNIDAD:</v>
          </cell>
          <cell r="G13557" t="str">
            <v/>
          </cell>
        </row>
        <row r="13559">
          <cell r="A13559" t="str">
            <v>DATOS REDETERMINACION</v>
          </cell>
          <cell r="C13559" t="str">
            <v>DESIGNACION</v>
          </cell>
          <cell r="D13559" t="str">
            <v>U</v>
          </cell>
          <cell r="E13559" t="str">
            <v>Cantidad</v>
          </cell>
          <cell r="F13559" t="str">
            <v>$ Unitarios</v>
          </cell>
          <cell r="G13559" t="str">
            <v>$ Parcial</v>
          </cell>
        </row>
        <row r="13560">
          <cell r="A13560" t="str">
            <v>CÓDIGO</v>
          </cell>
          <cell r="B13560" t="str">
            <v>DESCRIPCIÓN</v>
          </cell>
        </row>
        <row r="13561">
          <cell r="C13561" t="str">
            <v>A - MATERIALES</v>
          </cell>
        </row>
        <row r="13562">
          <cell r="A13562" t="str">
            <v/>
          </cell>
          <cell r="B13562" t="str">
            <v/>
          </cell>
          <cell r="D13562" t="str">
            <v/>
          </cell>
          <cell r="F13562">
            <v>0</v>
          </cell>
          <cell r="G13562">
            <v>0</v>
          </cell>
        </row>
        <row r="13563">
          <cell r="A13563" t="str">
            <v/>
          </cell>
          <cell r="B13563" t="str">
            <v/>
          </cell>
          <cell r="D13563" t="str">
            <v/>
          </cell>
          <cell r="F13563">
            <v>0</v>
          </cell>
          <cell r="G13563">
            <v>0</v>
          </cell>
        </row>
        <row r="13564">
          <cell r="A13564" t="str">
            <v/>
          </cell>
          <cell r="B13564" t="str">
            <v/>
          </cell>
          <cell r="D13564" t="str">
            <v/>
          </cell>
          <cell r="F13564">
            <v>0</v>
          </cell>
          <cell r="G13564">
            <v>0</v>
          </cell>
        </row>
        <row r="13565">
          <cell r="A13565" t="str">
            <v/>
          </cell>
          <cell r="B13565" t="str">
            <v/>
          </cell>
          <cell r="D13565" t="str">
            <v/>
          </cell>
          <cell r="F13565">
            <v>0</v>
          </cell>
          <cell r="G13565">
            <v>0</v>
          </cell>
        </row>
        <row r="13566">
          <cell r="A13566" t="str">
            <v/>
          </cell>
          <cell r="B13566" t="str">
            <v/>
          </cell>
          <cell r="D13566" t="str">
            <v/>
          </cell>
          <cell r="F13566">
            <v>0</v>
          </cell>
          <cell r="G13566">
            <v>0</v>
          </cell>
        </row>
        <row r="13567">
          <cell r="A13567" t="str">
            <v/>
          </cell>
          <cell r="B13567" t="str">
            <v/>
          </cell>
          <cell r="D13567" t="str">
            <v/>
          </cell>
          <cell r="F13567">
            <v>0</v>
          </cell>
          <cell r="G13567">
            <v>0</v>
          </cell>
        </row>
        <row r="13568">
          <cell r="A13568" t="str">
            <v/>
          </cell>
          <cell r="B13568" t="str">
            <v/>
          </cell>
          <cell r="D13568" t="str">
            <v/>
          </cell>
          <cell r="F13568">
            <v>0</v>
          </cell>
          <cell r="G13568">
            <v>0</v>
          </cell>
        </row>
        <row r="13569">
          <cell r="A13569" t="str">
            <v/>
          </cell>
          <cell r="B13569" t="str">
            <v/>
          </cell>
          <cell r="D13569" t="str">
            <v/>
          </cell>
          <cell r="F13569">
            <v>0</v>
          </cell>
          <cell r="G13569">
            <v>0</v>
          </cell>
        </row>
        <row r="13570">
          <cell r="A13570" t="str">
            <v/>
          </cell>
          <cell r="B13570" t="str">
            <v/>
          </cell>
          <cell r="D13570" t="str">
            <v/>
          </cell>
          <cell r="F13570">
            <v>0</v>
          </cell>
          <cell r="G13570">
            <v>0</v>
          </cell>
        </row>
        <row r="13571">
          <cell r="A13571" t="str">
            <v/>
          </cell>
          <cell r="B13571" t="str">
            <v/>
          </cell>
          <cell r="D13571" t="str">
            <v/>
          </cell>
          <cell r="F13571">
            <v>0</v>
          </cell>
          <cell r="G13571">
            <v>0</v>
          </cell>
        </row>
        <row r="13572">
          <cell r="A13572" t="str">
            <v/>
          </cell>
          <cell r="B13572" t="str">
            <v/>
          </cell>
          <cell r="D13572" t="str">
            <v/>
          </cell>
          <cell r="F13572">
            <v>0</v>
          </cell>
          <cell r="G13572">
            <v>0</v>
          </cell>
        </row>
        <row r="13573">
          <cell r="A13573" t="str">
            <v/>
          </cell>
          <cell r="B13573" t="str">
            <v/>
          </cell>
          <cell r="D13573" t="str">
            <v/>
          </cell>
          <cell r="F13573">
            <v>0</v>
          </cell>
          <cell r="G13573">
            <v>0</v>
          </cell>
        </row>
        <row r="13574">
          <cell r="A13574" t="str">
            <v/>
          </cell>
          <cell r="B13574" t="str">
            <v/>
          </cell>
          <cell r="D13574" t="str">
            <v/>
          </cell>
          <cell r="F13574">
            <v>0</v>
          </cell>
          <cell r="G13574">
            <v>0</v>
          </cell>
        </row>
        <row r="13575">
          <cell r="A13575" t="str">
            <v/>
          </cell>
          <cell r="B13575" t="str">
            <v/>
          </cell>
          <cell r="D13575" t="str">
            <v/>
          </cell>
          <cell r="F13575">
            <v>0</v>
          </cell>
          <cell r="G13575">
            <v>0</v>
          </cell>
        </row>
        <row r="13576">
          <cell r="F13576" t="str">
            <v>Total A</v>
          </cell>
          <cell r="G13576">
            <v>0</v>
          </cell>
        </row>
        <row r="13577">
          <cell r="C13577" t="str">
            <v>B - MANO DE OBRA</v>
          </cell>
        </row>
        <row r="13578">
          <cell r="A13578" t="str">
            <v/>
          </cell>
          <cell r="B13578" t="str">
            <v/>
          </cell>
          <cell r="D13578" t="str">
            <v/>
          </cell>
          <cell r="F13578">
            <v>0</v>
          </cell>
          <cell r="G13578">
            <v>0</v>
          </cell>
        </row>
        <row r="13579">
          <cell r="A13579" t="str">
            <v/>
          </cell>
          <cell r="B13579" t="str">
            <v/>
          </cell>
          <cell r="D13579" t="str">
            <v/>
          </cell>
          <cell r="F13579">
            <v>0</v>
          </cell>
          <cell r="G13579">
            <v>0</v>
          </cell>
        </row>
        <row r="13580">
          <cell r="A13580" t="str">
            <v/>
          </cell>
          <cell r="B13580" t="str">
            <v/>
          </cell>
          <cell r="D13580" t="str">
            <v/>
          </cell>
          <cell r="F13580">
            <v>0</v>
          </cell>
          <cell r="G13580">
            <v>0</v>
          </cell>
        </row>
        <row r="13581">
          <cell r="A13581" t="str">
            <v/>
          </cell>
          <cell r="B13581" t="str">
            <v/>
          </cell>
          <cell r="D13581" t="str">
            <v/>
          </cell>
          <cell r="F13581">
            <v>0</v>
          </cell>
          <cell r="G13581">
            <v>0</v>
          </cell>
        </row>
        <row r="13582">
          <cell r="A13582" t="str">
            <v/>
          </cell>
          <cell r="B13582" t="str">
            <v/>
          </cell>
          <cell r="D13582" t="str">
            <v/>
          </cell>
          <cell r="F13582">
            <v>0</v>
          </cell>
          <cell r="G13582">
            <v>0</v>
          </cell>
        </row>
        <row r="13583">
          <cell r="A13583" t="str">
            <v/>
          </cell>
          <cell r="B13583" t="str">
            <v/>
          </cell>
          <cell r="D13583" t="str">
            <v/>
          </cell>
          <cell r="F13583">
            <v>0</v>
          </cell>
          <cell r="G13583">
            <v>0</v>
          </cell>
        </row>
        <row r="13584">
          <cell r="A13584" t="str">
            <v/>
          </cell>
          <cell r="B13584" t="str">
            <v/>
          </cell>
          <cell r="D13584" t="str">
            <v/>
          </cell>
          <cell r="F13584">
            <v>0</v>
          </cell>
          <cell r="G13584">
            <v>0</v>
          </cell>
        </row>
        <row r="13585">
          <cell r="A13585" t="str">
            <v/>
          </cell>
          <cell r="B13585" t="str">
            <v/>
          </cell>
          <cell r="D13585" t="str">
            <v/>
          </cell>
          <cell r="F13585">
            <v>0</v>
          </cell>
          <cell r="G13585">
            <v>0</v>
          </cell>
        </row>
        <row r="13586">
          <cell r="F13586" t="str">
            <v>Total B</v>
          </cell>
          <cell r="G13586">
            <v>0</v>
          </cell>
        </row>
        <row r="13587">
          <cell r="C13587" t="str">
            <v>C - EQUIPOS</v>
          </cell>
        </row>
        <row r="13588">
          <cell r="A13588" t="str">
            <v/>
          </cell>
          <cell r="B13588" t="str">
            <v/>
          </cell>
          <cell r="D13588" t="str">
            <v/>
          </cell>
          <cell r="F13588">
            <v>0</v>
          </cell>
          <cell r="G13588">
            <v>0</v>
          </cell>
        </row>
        <row r="13589">
          <cell r="A13589" t="str">
            <v/>
          </cell>
          <cell r="B13589" t="str">
            <v/>
          </cell>
          <cell r="D13589" t="str">
            <v/>
          </cell>
          <cell r="F13589">
            <v>0</v>
          </cell>
          <cell r="G13589">
            <v>0</v>
          </cell>
        </row>
        <row r="13590">
          <cell r="A13590" t="str">
            <v/>
          </cell>
          <cell r="B13590" t="str">
            <v/>
          </cell>
          <cell r="D13590" t="str">
            <v/>
          </cell>
          <cell r="F13590">
            <v>0</v>
          </cell>
          <cell r="G13590">
            <v>0</v>
          </cell>
        </row>
        <row r="13591">
          <cell r="A13591" t="str">
            <v/>
          </cell>
          <cell r="B13591" t="str">
            <v/>
          </cell>
          <cell r="D13591" t="str">
            <v/>
          </cell>
          <cell r="F13591">
            <v>0</v>
          </cell>
          <cell r="G13591">
            <v>0</v>
          </cell>
        </row>
        <row r="13592">
          <cell r="A13592" t="str">
            <v/>
          </cell>
          <cell r="B13592" t="str">
            <v/>
          </cell>
          <cell r="D13592" t="str">
            <v/>
          </cell>
          <cell r="F13592">
            <v>0</v>
          </cell>
          <cell r="G13592">
            <v>0</v>
          </cell>
        </row>
        <row r="13593">
          <cell r="A13593" t="str">
            <v/>
          </cell>
          <cell r="B13593" t="str">
            <v/>
          </cell>
          <cell r="D13593" t="str">
            <v/>
          </cell>
          <cell r="F13593">
            <v>0</v>
          </cell>
          <cell r="G13593">
            <v>0</v>
          </cell>
        </row>
        <row r="13594">
          <cell r="A13594" t="str">
            <v/>
          </cell>
          <cell r="B13594" t="str">
            <v/>
          </cell>
          <cell r="D13594" t="str">
            <v/>
          </cell>
          <cell r="F13594">
            <v>0</v>
          </cell>
          <cell r="G13594">
            <v>0</v>
          </cell>
        </row>
        <row r="13595">
          <cell r="A13595" t="str">
            <v/>
          </cell>
          <cell r="B13595" t="str">
            <v/>
          </cell>
          <cell r="D13595" t="str">
            <v/>
          </cell>
          <cell r="F13595">
            <v>0</v>
          </cell>
          <cell r="G13595">
            <v>0</v>
          </cell>
        </row>
        <row r="13596">
          <cell r="A13596" t="str">
            <v/>
          </cell>
          <cell r="B13596" t="str">
            <v/>
          </cell>
          <cell r="D13596" t="str">
            <v/>
          </cell>
          <cell r="F13596">
            <v>0</v>
          </cell>
          <cell r="G13596">
            <v>0</v>
          </cell>
        </row>
        <row r="13597">
          <cell r="F13597" t="str">
            <v>Total C</v>
          </cell>
          <cell r="G13597">
            <v>0</v>
          </cell>
        </row>
        <row r="13599">
          <cell r="A13599" t="str">
            <v/>
          </cell>
          <cell r="B13599" t="str">
            <v/>
          </cell>
          <cell r="D13599" t="str">
            <v>Costo  Neto</v>
          </cell>
          <cell r="F13599" t="str">
            <v>Total D=A+B+C</v>
          </cell>
          <cell r="G13599">
            <v>0</v>
          </cell>
        </row>
        <row r="13601">
          <cell r="A13601" t="str">
            <v>ANALISIS DE PRECIOS</v>
          </cell>
        </row>
        <row r="13602">
          <cell r="A13602" t="str">
            <v>COMITENTE:</v>
          </cell>
          <cell r="B13602" t="str">
            <v>DIRECCIÓN DE INFRAESTRUCTURA ESCOLAR</v>
          </cell>
        </row>
        <row r="13603">
          <cell r="A13603" t="str">
            <v>CONTRATISTA:</v>
          </cell>
          <cell r="B13603">
            <v>0</v>
          </cell>
        </row>
        <row r="13604">
          <cell r="A13604" t="str">
            <v>OBRA:</v>
          </cell>
          <cell r="B13604" t="str">
            <v>ESCUELA 24 DE SEPTIEMBRE</v>
          </cell>
          <cell r="F13604" t="str">
            <v>PRECIOS A:</v>
          </cell>
          <cell r="G13604">
            <v>0</v>
          </cell>
        </row>
        <row r="13605">
          <cell r="A13605" t="str">
            <v>UBICACIÓN:</v>
          </cell>
          <cell r="B13605" t="str">
            <v>DEPARTAMENTO JACHAL</v>
          </cell>
        </row>
        <row r="13606">
          <cell r="A13606" t="str">
            <v>RUBRO:</v>
          </cell>
          <cell r="B13606" t="str">
            <v/>
          </cell>
          <cell r="C13606" t="str">
            <v/>
          </cell>
        </row>
        <row r="13607">
          <cell r="A13607" t="str">
            <v>ITEM:</v>
          </cell>
          <cell r="B13607" t="str">
            <v/>
          </cell>
          <cell r="C13607" t="str">
            <v/>
          </cell>
          <cell r="F13607" t="str">
            <v>UNIDAD:</v>
          </cell>
          <cell r="G13607" t="str">
            <v/>
          </cell>
        </row>
        <row r="13609">
          <cell r="A13609" t="str">
            <v>DATOS REDETERMINACION</v>
          </cell>
          <cell r="C13609" t="str">
            <v>DESIGNACION</v>
          </cell>
          <cell r="D13609" t="str">
            <v>U</v>
          </cell>
          <cell r="E13609" t="str">
            <v>Cantidad</v>
          </cell>
          <cell r="F13609" t="str">
            <v>$ Unitarios</v>
          </cell>
          <cell r="G13609" t="str">
            <v>$ Parcial</v>
          </cell>
        </row>
        <row r="13610">
          <cell r="A13610" t="str">
            <v>CÓDIGO</v>
          </cell>
          <cell r="B13610" t="str">
            <v>DESCRIPCIÓN</v>
          </cell>
        </row>
        <row r="13611">
          <cell r="C13611" t="str">
            <v>A - MATERIALES</v>
          </cell>
        </row>
        <row r="13612">
          <cell r="A13612" t="str">
            <v/>
          </cell>
          <cell r="B13612" t="str">
            <v/>
          </cell>
          <cell r="D13612" t="str">
            <v/>
          </cell>
          <cell r="F13612">
            <v>0</v>
          </cell>
          <cell r="G13612">
            <v>0</v>
          </cell>
        </row>
        <row r="13613">
          <cell r="A13613" t="str">
            <v/>
          </cell>
          <cell r="B13613" t="str">
            <v/>
          </cell>
          <cell r="D13613" t="str">
            <v/>
          </cell>
          <cell r="F13613">
            <v>0</v>
          </cell>
          <cell r="G13613">
            <v>0</v>
          </cell>
        </row>
        <row r="13614">
          <cell r="A13614" t="str">
            <v/>
          </cell>
          <cell r="B13614" t="str">
            <v/>
          </cell>
          <cell r="D13614" t="str">
            <v/>
          </cell>
          <cell r="F13614">
            <v>0</v>
          </cell>
          <cell r="G13614">
            <v>0</v>
          </cell>
        </row>
        <row r="13615">
          <cell r="A13615" t="str">
            <v/>
          </cell>
          <cell r="B13615" t="str">
            <v/>
          </cell>
          <cell r="D13615" t="str">
            <v/>
          </cell>
          <cell r="F13615">
            <v>0</v>
          </cell>
          <cell r="G13615">
            <v>0</v>
          </cell>
        </row>
        <row r="13616">
          <cell r="A13616" t="str">
            <v/>
          </cell>
          <cell r="B13616" t="str">
            <v/>
          </cell>
          <cell r="D13616" t="str">
            <v/>
          </cell>
          <cell r="F13616">
            <v>0</v>
          </cell>
          <cell r="G13616">
            <v>0</v>
          </cell>
        </row>
        <row r="13617">
          <cell r="A13617" t="str">
            <v/>
          </cell>
          <cell r="B13617" t="str">
            <v/>
          </cell>
          <cell r="D13617" t="str">
            <v/>
          </cell>
          <cell r="F13617">
            <v>0</v>
          </cell>
          <cell r="G13617">
            <v>0</v>
          </cell>
        </row>
        <row r="13618">
          <cell r="A13618" t="str">
            <v/>
          </cell>
          <cell r="B13618" t="str">
            <v/>
          </cell>
          <cell r="D13618" t="str">
            <v/>
          </cell>
          <cell r="F13618">
            <v>0</v>
          </cell>
          <cell r="G13618">
            <v>0</v>
          </cell>
        </row>
        <row r="13619">
          <cell r="A13619" t="str">
            <v/>
          </cell>
          <cell r="B13619" t="str">
            <v/>
          </cell>
          <cell r="D13619" t="str">
            <v/>
          </cell>
          <cell r="F13619">
            <v>0</v>
          </cell>
          <cell r="G13619">
            <v>0</v>
          </cell>
        </row>
        <row r="13620">
          <cell r="A13620" t="str">
            <v/>
          </cell>
          <cell r="B13620" t="str">
            <v/>
          </cell>
          <cell r="D13620" t="str">
            <v/>
          </cell>
          <cell r="F13620">
            <v>0</v>
          </cell>
          <cell r="G13620">
            <v>0</v>
          </cell>
        </row>
        <row r="13621">
          <cell r="A13621" t="str">
            <v/>
          </cell>
          <cell r="B13621" t="str">
            <v/>
          </cell>
          <cell r="D13621" t="str">
            <v/>
          </cell>
          <cell r="F13621">
            <v>0</v>
          </cell>
          <cell r="G13621">
            <v>0</v>
          </cell>
        </row>
        <row r="13622">
          <cell r="A13622" t="str">
            <v/>
          </cell>
          <cell r="B13622" t="str">
            <v/>
          </cell>
          <cell r="D13622" t="str">
            <v/>
          </cell>
          <cell r="F13622">
            <v>0</v>
          </cell>
          <cell r="G13622">
            <v>0</v>
          </cell>
        </row>
        <row r="13623">
          <cell r="A13623" t="str">
            <v/>
          </cell>
          <cell r="B13623" t="str">
            <v/>
          </cell>
          <cell r="D13623" t="str">
            <v/>
          </cell>
          <cell r="F13623">
            <v>0</v>
          </cell>
          <cell r="G13623">
            <v>0</v>
          </cell>
        </row>
        <row r="13624">
          <cell r="A13624" t="str">
            <v/>
          </cell>
          <cell r="B13624" t="str">
            <v/>
          </cell>
          <cell r="D13624" t="str">
            <v/>
          </cell>
          <cell r="F13624">
            <v>0</v>
          </cell>
          <cell r="G13624">
            <v>0</v>
          </cell>
        </row>
        <row r="13625">
          <cell r="A13625" t="str">
            <v/>
          </cell>
          <cell r="B13625" t="str">
            <v/>
          </cell>
          <cell r="D13625" t="str">
            <v/>
          </cell>
          <cell r="F13625">
            <v>0</v>
          </cell>
          <cell r="G13625">
            <v>0</v>
          </cell>
        </row>
        <row r="13626">
          <cell r="F13626" t="str">
            <v>Total A</v>
          </cell>
          <cell r="G13626">
            <v>0</v>
          </cell>
        </row>
        <row r="13627">
          <cell r="C13627" t="str">
            <v>B - MANO DE OBRA</v>
          </cell>
        </row>
        <row r="13628">
          <cell r="A13628" t="str">
            <v/>
          </cell>
          <cell r="B13628" t="str">
            <v/>
          </cell>
          <cell r="D13628" t="str">
            <v/>
          </cell>
          <cell r="F13628">
            <v>0</v>
          </cell>
          <cell r="G13628">
            <v>0</v>
          </cell>
        </row>
        <row r="13629">
          <cell r="A13629" t="str">
            <v/>
          </cell>
          <cell r="B13629" t="str">
            <v/>
          </cell>
          <cell r="D13629" t="str">
            <v/>
          </cell>
          <cell r="F13629">
            <v>0</v>
          </cell>
          <cell r="G13629">
            <v>0</v>
          </cell>
        </row>
        <row r="13630">
          <cell r="A13630" t="str">
            <v/>
          </cell>
          <cell r="B13630" t="str">
            <v/>
          </cell>
          <cell r="D13630" t="str">
            <v/>
          </cell>
          <cell r="F13630">
            <v>0</v>
          </cell>
          <cell r="G13630">
            <v>0</v>
          </cell>
        </row>
        <row r="13631">
          <cell r="A13631" t="str">
            <v/>
          </cell>
          <cell r="B13631" t="str">
            <v/>
          </cell>
          <cell r="D13631" t="str">
            <v/>
          </cell>
          <cell r="F13631">
            <v>0</v>
          </cell>
          <cell r="G13631">
            <v>0</v>
          </cell>
        </row>
        <row r="13632">
          <cell r="A13632" t="str">
            <v/>
          </cell>
          <cell r="B13632" t="str">
            <v/>
          </cell>
          <cell r="D13632" t="str">
            <v/>
          </cell>
          <cell r="F13632">
            <v>0</v>
          </cell>
          <cell r="G13632">
            <v>0</v>
          </cell>
        </row>
        <row r="13633">
          <cell r="A13633" t="str">
            <v/>
          </cell>
          <cell r="B13633" t="str">
            <v/>
          </cell>
          <cell r="D13633" t="str">
            <v/>
          </cell>
          <cell r="F13633">
            <v>0</v>
          </cell>
          <cell r="G13633">
            <v>0</v>
          </cell>
        </row>
        <row r="13634">
          <cell r="A13634" t="str">
            <v/>
          </cell>
          <cell r="B13634" t="str">
            <v/>
          </cell>
          <cell r="D13634" t="str">
            <v/>
          </cell>
          <cell r="F13634">
            <v>0</v>
          </cell>
          <cell r="G13634">
            <v>0</v>
          </cell>
        </row>
        <row r="13635">
          <cell r="A13635" t="str">
            <v/>
          </cell>
          <cell r="B13635" t="str">
            <v/>
          </cell>
          <cell r="D13635" t="str">
            <v/>
          </cell>
          <cell r="F13635">
            <v>0</v>
          </cell>
          <cell r="G13635">
            <v>0</v>
          </cell>
        </row>
        <row r="13636">
          <cell r="F13636" t="str">
            <v>Total B</v>
          </cell>
          <cell r="G13636">
            <v>0</v>
          </cell>
        </row>
        <row r="13637">
          <cell r="C13637" t="str">
            <v>C - EQUIPOS</v>
          </cell>
        </row>
        <row r="13638">
          <cell r="A13638" t="str">
            <v/>
          </cell>
          <cell r="B13638" t="str">
            <v/>
          </cell>
          <cell r="D13638" t="str">
            <v/>
          </cell>
          <cell r="F13638">
            <v>0</v>
          </cell>
          <cell r="G13638">
            <v>0</v>
          </cell>
        </row>
        <row r="13639">
          <cell r="A13639" t="str">
            <v/>
          </cell>
          <cell r="B13639" t="str">
            <v/>
          </cell>
          <cell r="D13639" t="str">
            <v/>
          </cell>
          <cell r="F13639">
            <v>0</v>
          </cell>
          <cell r="G13639">
            <v>0</v>
          </cell>
        </row>
        <row r="13640">
          <cell r="A13640" t="str">
            <v/>
          </cell>
          <cell r="B13640" t="str">
            <v/>
          </cell>
          <cell r="D13640" t="str">
            <v/>
          </cell>
          <cell r="F13640">
            <v>0</v>
          </cell>
          <cell r="G13640">
            <v>0</v>
          </cell>
        </row>
        <row r="13641">
          <cell r="A13641" t="str">
            <v/>
          </cell>
          <cell r="B13641" t="str">
            <v/>
          </cell>
          <cell r="D13641" t="str">
            <v/>
          </cell>
          <cell r="F13641">
            <v>0</v>
          </cell>
          <cell r="G13641">
            <v>0</v>
          </cell>
        </row>
        <row r="13642">
          <cell r="A13642" t="str">
            <v/>
          </cell>
          <cell r="B13642" t="str">
            <v/>
          </cell>
          <cell r="D13642" t="str">
            <v/>
          </cell>
          <cell r="F13642">
            <v>0</v>
          </cell>
          <cell r="G13642">
            <v>0</v>
          </cell>
        </row>
        <row r="13643">
          <cell r="A13643" t="str">
            <v/>
          </cell>
          <cell r="B13643" t="str">
            <v/>
          </cell>
          <cell r="D13643" t="str">
            <v/>
          </cell>
          <cell r="F13643">
            <v>0</v>
          </cell>
          <cell r="G13643">
            <v>0</v>
          </cell>
        </row>
        <row r="13644">
          <cell r="A13644" t="str">
            <v/>
          </cell>
          <cell r="B13644" t="str">
            <v/>
          </cell>
          <cell r="D13644" t="str">
            <v/>
          </cell>
          <cell r="F13644">
            <v>0</v>
          </cell>
          <cell r="G13644">
            <v>0</v>
          </cell>
        </row>
        <row r="13645">
          <cell r="A13645" t="str">
            <v/>
          </cell>
          <cell r="B13645" t="str">
            <v/>
          </cell>
          <cell r="D13645" t="str">
            <v/>
          </cell>
          <cell r="F13645">
            <v>0</v>
          </cell>
          <cell r="G13645">
            <v>0</v>
          </cell>
        </row>
        <row r="13646">
          <cell r="A13646" t="str">
            <v/>
          </cell>
          <cell r="B13646" t="str">
            <v/>
          </cell>
          <cell r="D13646" t="str">
            <v/>
          </cell>
          <cell r="F13646">
            <v>0</v>
          </cell>
          <cell r="G13646">
            <v>0</v>
          </cell>
        </row>
        <row r="13647">
          <cell r="F13647" t="str">
            <v>Total C</v>
          </cell>
          <cell r="G13647">
            <v>0</v>
          </cell>
        </row>
        <row r="13649">
          <cell r="A13649" t="str">
            <v/>
          </cell>
          <cell r="B13649" t="str">
            <v/>
          </cell>
          <cell r="D13649" t="str">
            <v>Costo  Neto</v>
          </cell>
          <cell r="F13649" t="str">
            <v>Total D=A+B+C</v>
          </cell>
          <cell r="G13649">
            <v>0</v>
          </cell>
        </row>
        <row r="13651">
          <cell r="A13651" t="str">
            <v>ANALISIS DE PRECIOS</v>
          </cell>
        </row>
        <row r="13652">
          <cell r="A13652" t="str">
            <v>COMITENTE:</v>
          </cell>
          <cell r="B13652" t="str">
            <v>DIRECCIÓN DE INFRAESTRUCTURA ESCOLAR</v>
          </cell>
        </row>
        <row r="13653">
          <cell r="A13653" t="str">
            <v>CONTRATISTA:</v>
          </cell>
          <cell r="B13653">
            <v>0</v>
          </cell>
        </row>
        <row r="13654">
          <cell r="A13654" t="str">
            <v>OBRA:</v>
          </cell>
          <cell r="B13654" t="str">
            <v>ESCUELA 24 DE SEPTIEMBRE</v>
          </cell>
          <cell r="F13654" t="str">
            <v>PRECIOS A:</v>
          </cell>
          <cell r="G13654">
            <v>0</v>
          </cell>
        </row>
        <row r="13655">
          <cell r="A13655" t="str">
            <v>UBICACIÓN:</v>
          </cell>
          <cell r="B13655" t="str">
            <v>DEPARTAMENTO JACHAL</v>
          </cell>
        </row>
        <row r="13656">
          <cell r="A13656" t="str">
            <v>RUBRO:</v>
          </cell>
          <cell r="B13656" t="str">
            <v/>
          </cell>
          <cell r="C13656" t="str">
            <v/>
          </cell>
        </row>
        <row r="13657">
          <cell r="A13657" t="str">
            <v>ITEM:</v>
          </cell>
          <cell r="B13657" t="str">
            <v/>
          </cell>
          <cell r="C13657" t="str">
            <v/>
          </cell>
          <cell r="F13657" t="str">
            <v>UNIDAD:</v>
          </cell>
          <cell r="G13657" t="str">
            <v/>
          </cell>
        </row>
        <row r="13659">
          <cell r="A13659" t="str">
            <v>DATOS REDETERMINACION</v>
          </cell>
          <cell r="C13659" t="str">
            <v>DESIGNACION</v>
          </cell>
          <cell r="D13659" t="str">
            <v>U</v>
          </cell>
          <cell r="E13659" t="str">
            <v>Cantidad</v>
          </cell>
          <cell r="F13659" t="str">
            <v>$ Unitarios</v>
          </cell>
          <cell r="G13659" t="str">
            <v>$ Parcial</v>
          </cell>
        </row>
        <row r="13660">
          <cell r="A13660" t="str">
            <v>CÓDIGO</v>
          </cell>
          <cell r="B13660" t="str">
            <v>DESCRIPCIÓN</v>
          </cell>
        </row>
        <row r="13661">
          <cell r="C13661" t="str">
            <v>A - MATERIALES</v>
          </cell>
        </row>
        <row r="13662">
          <cell r="A13662" t="str">
            <v/>
          </cell>
          <cell r="B13662" t="str">
            <v/>
          </cell>
          <cell r="D13662" t="str">
            <v/>
          </cell>
          <cell r="F13662">
            <v>0</v>
          </cell>
          <cell r="G13662">
            <v>0</v>
          </cell>
        </row>
        <row r="13663">
          <cell r="A13663" t="str">
            <v/>
          </cell>
          <cell r="B13663" t="str">
            <v/>
          </cell>
          <cell r="D13663" t="str">
            <v/>
          </cell>
          <cell r="F13663">
            <v>0</v>
          </cell>
          <cell r="G13663">
            <v>0</v>
          </cell>
        </row>
        <row r="13664">
          <cell r="A13664" t="str">
            <v/>
          </cell>
          <cell r="B13664" t="str">
            <v/>
          </cell>
          <cell r="D13664" t="str">
            <v/>
          </cell>
          <cell r="F13664">
            <v>0</v>
          </cell>
          <cell r="G13664">
            <v>0</v>
          </cell>
        </row>
        <row r="13665">
          <cell r="A13665" t="str">
            <v/>
          </cell>
          <cell r="B13665" t="str">
            <v/>
          </cell>
          <cell r="D13665" t="str">
            <v/>
          </cell>
          <cell r="F13665">
            <v>0</v>
          </cell>
          <cell r="G13665">
            <v>0</v>
          </cell>
        </row>
        <row r="13666">
          <cell r="A13666" t="str">
            <v/>
          </cell>
          <cell r="B13666" t="str">
            <v/>
          </cell>
          <cell r="D13666" t="str">
            <v/>
          </cell>
          <cell r="F13666">
            <v>0</v>
          </cell>
          <cell r="G13666">
            <v>0</v>
          </cell>
        </row>
        <row r="13667">
          <cell r="A13667" t="str">
            <v/>
          </cell>
          <cell r="B13667" t="str">
            <v/>
          </cell>
          <cell r="D13667" t="str">
            <v/>
          </cell>
          <cell r="F13667">
            <v>0</v>
          </cell>
          <cell r="G13667">
            <v>0</v>
          </cell>
        </row>
        <row r="13668">
          <cell r="A13668" t="str">
            <v/>
          </cell>
          <cell r="B13668" t="str">
            <v/>
          </cell>
          <cell r="D13668" t="str">
            <v/>
          </cell>
          <cell r="F13668">
            <v>0</v>
          </cell>
          <cell r="G13668">
            <v>0</v>
          </cell>
        </row>
        <row r="13669">
          <cell r="A13669" t="str">
            <v/>
          </cell>
          <cell r="B13669" t="str">
            <v/>
          </cell>
          <cell r="D13669" t="str">
            <v/>
          </cell>
          <cell r="F13669">
            <v>0</v>
          </cell>
          <cell r="G13669">
            <v>0</v>
          </cell>
        </row>
        <row r="13670">
          <cell r="A13670" t="str">
            <v/>
          </cell>
          <cell r="B13670" t="str">
            <v/>
          </cell>
          <cell r="D13670" t="str">
            <v/>
          </cell>
          <cell r="F13670">
            <v>0</v>
          </cell>
          <cell r="G13670">
            <v>0</v>
          </cell>
        </row>
        <row r="13671">
          <cell r="A13671" t="str">
            <v/>
          </cell>
          <cell r="B13671" t="str">
            <v/>
          </cell>
          <cell r="D13671" t="str">
            <v/>
          </cell>
          <cell r="F13671">
            <v>0</v>
          </cell>
          <cell r="G13671">
            <v>0</v>
          </cell>
        </row>
        <row r="13672">
          <cell r="A13672" t="str">
            <v/>
          </cell>
          <cell r="B13672" t="str">
            <v/>
          </cell>
          <cell r="D13672" t="str">
            <v/>
          </cell>
          <cell r="F13672">
            <v>0</v>
          </cell>
          <cell r="G13672">
            <v>0</v>
          </cell>
        </row>
        <row r="13673">
          <cell r="A13673" t="str">
            <v/>
          </cell>
          <cell r="B13673" t="str">
            <v/>
          </cell>
          <cell r="D13673" t="str">
            <v/>
          </cell>
          <cell r="F13673">
            <v>0</v>
          </cell>
          <cell r="G13673">
            <v>0</v>
          </cell>
        </row>
        <row r="13674">
          <cell r="A13674" t="str">
            <v/>
          </cell>
          <cell r="B13674" t="str">
            <v/>
          </cell>
          <cell r="D13674" t="str">
            <v/>
          </cell>
          <cell r="F13674">
            <v>0</v>
          </cell>
          <cell r="G13674">
            <v>0</v>
          </cell>
        </row>
        <row r="13675">
          <cell r="A13675" t="str">
            <v/>
          </cell>
          <cell r="B13675" t="str">
            <v/>
          </cell>
          <cell r="D13675" t="str">
            <v/>
          </cell>
          <cell r="F13675">
            <v>0</v>
          </cell>
          <cell r="G13675">
            <v>0</v>
          </cell>
        </row>
        <row r="13676">
          <cell r="F13676" t="str">
            <v>Total A</v>
          </cell>
          <cell r="G13676">
            <v>0</v>
          </cell>
        </row>
        <row r="13677">
          <cell r="C13677" t="str">
            <v>B - MANO DE OBRA</v>
          </cell>
        </row>
        <row r="13678">
          <cell r="A13678" t="str">
            <v/>
          </cell>
          <cell r="B13678" t="str">
            <v/>
          </cell>
          <cell r="D13678" t="str">
            <v/>
          </cell>
          <cell r="F13678">
            <v>0</v>
          </cell>
          <cell r="G13678">
            <v>0</v>
          </cell>
        </row>
        <row r="13679">
          <cell r="A13679" t="str">
            <v/>
          </cell>
          <cell r="B13679" t="str">
            <v/>
          </cell>
          <cell r="D13679" t="str">
            <v/>
          </cell>
          <cell r="F13679">
            <v>0</v>
          </cell>
          <cell r="G13679">
            <v>0</v>
          </cell>
        </row>
        <row r="13680">
          <cell r="A13680" t="str">
            <v/>
          </cell>
          <cell r="B13680" t="str">
            <v/>
          </cell>
          <cell r="D13680" t="str">
            <v/>
          </cell>
          <cell r="F13680">
            <v>0</v>
          </cell>
          <cell r="G13680">
            <v>0</v>
          </cell>
        </row>
        <row r="13681">
          <cell r="A13681" t="str">
            <v/>
          </cell>
          <cell r="B13681" t="str">
            <v/>
          </cell>
          <cell r="D13681" t="str">
            <v/>
          </cell>
          <cell r="F13681">
            <v>0</v>
          </cell>
          <cell r="G13681">
            <v>0</v>
          </cell>
        </row>
        <row r="13682">
          <cell r="A13682" t="str">
            <v/>
          </cell>
          <cell r="B13682" t="str">
            <v/>
          </cell>
          <cell r="D13682" t="str">
            <v/>
          </cell>
          <cell r="F13682">
            <v>0</v>
          </cell>
          <cell r="G13682">
            <v>0</v>
          </cell>
        </row>
        <row r="13683">
          <cell r="A13683" t="str">
            <v/>
          </cell>
          <cell r="B13683" t="str">
            <v/>
          </cell>
          <cell r="D13683" t="str">
            <v/>
          </cell>
          <cell r="F13683">
            <v>0</v>
          </cell>
          <cell r="G13683">
            <v>0</v>
          </cell>
        </row>
        <row r="13684">
          <cell r="A13684" t="str">
            <v/>
          </cell>
          <cell r="B13684" t="str">
            <v/>
          </cell>
          <cell r="D13684" t="str">
            <v/>
          </cell>
          <cell r="F13684">
            <v>0</v>
          </cell>
          <cell r="G13684">
            <v>0</v>
          </cell>
        </row>
        <row r="13685">
          <cell r="A13685" t="str">
            <v/>
          </cell>
          <cell r="B13685" t="str">
            <v/>
          </cell>
          <cell r="D13685" t="str">
            <v/>
          </cell>
          <cell r="F13685">
            <v>0</v>
          </cell>
          <cell r="G13685">
            <v>0</v>
          </cell>
        </row>
        <row r="13686">
          <cell r="F13686" t="str">
            <v>Total B</v>
          </cell>
          <cell r="G13686">
            <v>0</v>
          </cell>
        </row>
        <row r="13687">
          <cell r="C13687" t="str">
            <v>C - EQUIPOS</v>
          </cell>
        </row>
        <row r="13688">
          <cell r="A13688" t="str">
            <v/>
          </cell>
          <cell r="B13688" t="str">
            <v/>
          </cell>
          <cell r="D13688" t="str">
            <v/>
          </cell>
          <cell r="F13688">
            <v>0</v>
          </cell>
          <cell r="G13688">
            <v>0</v>
          </cell>
        </row>
        <row r="13689">
          <cell r="A13689" t="str">
            <v/>
          </cell>
          <cell r="B13689" t="str">
            <v/>
          </cell>
          <cell r="D13689" t="str">
            <v/>
          </cell>
          <cell r="F13689">
            <v>0</v>
          </cell>
          <cell r="G13689">
            <v>0</v>
          </cell>
        </row>
        <row r="13690">
          <cell r="A13690" t="str">
            <v/>
          </cell>
          <cell r="B13690" t="str">
            <v/>
          </cell>
          <cell r="D13690" t="str">
            <v/>
          </cell>
          <cell r="F13690">
            <v>0</v>
          </cell>
          <cell r="G13690">
            <v>0</v>
          </cell>
        </row>
        <row r="13691">
          <cell r="A13691" t="str">
            <v/>
          </cell>
          <cell r="B13691" t="str">
            <v/>
          </cell>
          <cell r="D13691" t="str">
            <v/>
          </cell>
          <cell r="F13691">
            <v>0</v>
          </cell>
          <cell r="G13691">
            <v>0</v>
          </cell>
        </row>
        <row r="13692">
          <cell r="A13692" t="str">
            <v/>
          </cell>
          <cell r="B13692" t="str">
            <v/>
          </cell>
          <cell r="D13692" t="str">
            <v/>
          </cell>
          <cell r="F13692">
            <v>0</v>
          </cell>
          <cell r="G13692">
            <v>0</v>
          </cell>
        </row>
        <row r="13693">
          <cell r="A13693" t="str">
            <v/>
          </cell>
          <cell r="B13693" t="str">
            <v/>
          </cell>
          <cell r="D13693" t="str">
            <v/>
          </cell>
          <cell r="F13693">
            <v>0</v>
          </cell>
          <cell r="G13693">
            <v>0</v>
          </cell>
        </row>
        <row r="13694">
          <cell r="A13694" t="str">
            <v/>
          </cell>
          <cell r="B13694" t="str">
            <v/>
          </cell>
          <cell r="D13694" t="str">
            <v/>
          </cell>
          <cell r="F13694">
            <v>0</v>
          </cell>
          <cell r="G13694">
            <v>0</v>
          </cell>
        </row>
        <row r="13695">
          <cell r="A13695" t="str">
            <v/>
          </cell>
          <cell r="B13695" t="str">
            <v/>
          </cell>
          <cell r="D13695" t="str">
            <v/>
          </cell>
          <cell r="F13695">
            <v>0</v>
          </cell>
          <cell r="G13695">
            <v>0</v>
          </cell>
        </row>
        <row r="13696">
          <cell r="A13696" t="str">
            <v/>
          </cell>
          <cell r="B13696" t="str">
            <v/>
          </cell>
          <cell r="D13696" t="str">
            <v/>
          </cell>
          <cell r="F13696">
            <v>0</v>
          </cell>
          <cell r="G13696">
            <v>0</v>
          </cell>
        </row>
        <row r="13697">
          <cell r="F13697" t="str">
            <v>Total C</v>
          </cell>
          <cell r="G13697">
            <v>0</v>
          </cell>
        </row>
        <row r="13699">
          <cell r="A13699" t="str">
            <v/>
          </cell>
          <cell r="B13699" t="str">
            <v/>
          </cell>
          <cell r="D13699" t="str">
            <v>Costo  Neto</v>
          </cell>
          <cell r="F13699" t="str">
            <v>Total D=A+B+C</v>
          </cell>
          <cell r="G13699">
            <v>0</v>
          </cell>
        </row>
        <row r="13701">
          <cell r="A13701" t="str">
            <v>ANALISIS DE PRECIOS</v>
          </cell>
        </row>
        <row r="13702">
          <cell r="A13702" t="str">
            <v>COMITENTE:</v>
          </cell>
          <cell r="B13702" t="str">
            <v>DIRECCIÓN DE INFRAESTRUCTURA ESCOLAR</v>
          </cell>
        </row>
        <row r="13703">
          <cell r="A13703" t="str">
            <v>CONTRATISTA:</v>
          </cell>
          <cell r="B13703">
            <v>0</v>
          </cell>
        </row>
        <row r="13704">
          <cell r="A13704" t="str">
            <v>OBRA:</v>
          </cell>
          <cell r="B13704" t="str">
            <v>ESCUELA 24 DE SEPTIEMBRE</v>
          </cell>
          <cell r="F13704" t="str">
            <v>PRECIOS A:</v>
          </cell>
          <cell r="G13704">
            <v>0</v>
          </cell>
        </row>
        <row r="13705">
          <cell r="A13705" t="str">
            <v>UBICACIÓN:</v>
          </cell>
          <cell r="B13705" t="str">
            <v>DEPARTAMENTO JACHAL</v>
          </cell>
        </row>
        <row r="13706">
          <cell r="A13706" t="str">
            <v>RUBRO:</v>
          </cell>
          <cell r="B13706" t="str">
            <v/>
          </cell>
          <cell r="C13706" t="str">
            <v/>
          </cell>
        </row>
        <row r="13707">
          <cell r="A13707" t="str">
            <v>ITEM:</v>
          </cell>
          <cell r="B13707" t="str">
            <v/>
          </cell>
          <cell r="C13707" t="str">
            <v/>
          </cell>
          <cell r="F13707" t="str">
            <v>UNIDAD:</v>
          </cell>
          <cell r="G13707" t="str">
            <v/>
          </cell>
        </row>
        <row r="13709">
          <cell r="A13709" t="str">
            <v>DATOS REDETERMINACION</v>
          </cell>
          <cell r="C13709" t="str">
            <v>DESIGNACION</v>
          </cell>
          <cell r="D13709" t="str">
            <v>U</v>
          </cell>
          <cell r="E13709" t="str">
            <v>Cantidad</v>
          </cell>
          <cell r="F13709" t="str">
            <v>$ Unitarios</v>
          </cell>
          <cell r="G13709" t="str">
            <v>$ Parcial</v>
          </cell>
        </row>
        <row r="13710">
          <cell r="A13710" t="str">
            <v>CÓDIGO</v>
          </cell>
          <cell r="B13710" t="str">
            <v>DESCRIPCIÓN</v>
          </cell>
        </row>
        <row r="13711">
          <cell r="C13711" t="str">
            <v>A - MATERIALES</v>
          </cell>
        </row>
        <row r="13712">
          <cell r="A13712" t="str">
            <v/>
          </cell>
          <cell r="B13712" t="str">
            <v/>
          </cell>
          <cell r="D13712" t="str">
            <v/>
          </cell>
          <cell r="F13712">
            <v>0</v>
          </cell>
          <cell r="G13712">
            <v>0</v>
          </cell>
        </row>
        <row r="13713">
          <cell r="A13713" t="str">
            <v/>
          </cell>
          <cell r="B13713" t="str">
            <v/>
          </cell>
          <cell r="D13713" t="str">
            <v/>
          </cell>
          <cell r="F13713">
            <v>0</v>
          </cell>
          <cell r="G13713">
            <v>0</v>
          </cell>
        </row>
        <row r="13714">
          <cell r="A13714" t="str">
            <v/>
          </cell>
          <cell r="B13714" t="str">
            <v/>
          </cell>
          <cell r="D13714" t="str">
            <v/>
          </cell>
          <cell r="F13714">
            <v>0</v>
          </cell>
          <cell r="G13714">
            <v>0</v>
          </cell>
        </row>
        <row r="13715">
          <cell r="A13715" t="str">
            <v/>
          </cell>
          <cell r="B13715" t="str">
            <v/>
          </cell>
          <cell r="D13715" t="str">
            <v/>
          </cell>
          <cell r="F13715">
            <v>0</v>
          </cell>
          <cell r="G13715">
            <v>0</v>
          </cell>
        </row>
        <row r="13716">
          <cell r="A13716" t="str">
            <v/>
          </cell>
          <cell r="B13716" t="str">
            <v/>
          </cell>
          <cell r="D13716" t="str">
            <v/>
          </cell>
          <cell r="F13716">
            <v>0</v>
          </cell>
          <cell r="G13716">
            <v>0</v>
          </cell>
        </row>
        <row r="13717">
          <cell r="A13717" t="str">
            <v/>
          </cell>
          <cell r="B13717" t="str">
            <v/>
          </cell>
          <cell r="D13717" t="str">
            <v/>
          </cell>
          <cell r="F13717">
            <v>0</v>
          </cell>
          <cell r="G13717">
            <v>0</v>
          </cell>
        </row>
        <row r="13718">
          <cell r="A13718" t="str">
            <v/>
          </cell>
          <cell r="B13718" t="str">
            <v/>
          </cell>
          <cell r="D13718" t="str">
            <v/>
          </cell>
          <cell r="F13718">
            <v>0</v>
          </cell>
          <cell r="G13718">
            <v>0</v>
          </cell>
        </row>
        <row r="13719">
          <cell r="A13719" t="str">
            <v/>
          </cell>
          <cell r="B13719" t="str">
            <v/>
          </cell>
          <cell r="D13719" t="str">
            <v/>
          </cell>
          <cell r="F13719">
            <v>0</v>
          </cell>
          <cell r="G13719">
            <v>0</v>
          </cell>
        </row>
        <row r="13720">
          <cell r="A13720" t="str">
            <v/>
          </cell>
          <cell r="B13720" t="str">
            <v/>
          </cell>
          <cell r="D13720" t="str">
            <v/>
          </cell>
          <cell r="F13720">
            <v>0</v>
          </cell>
          <cell r="G13720">
            <v>0</v>
          </cell>
        </row>
        <row r="13721">
          <cell r="A13721" t="str">
            <v/>
          </cell>
          <cell r="B13721" t="str">
            <v/>
          </cell>
          <cell r="D13721" t="str">
            <v/>
          </cell>
          <cell r="F13721">
            <v>0</v>
          </cell>
          <cell r="G13721">
            <v>0</v>
          </cell>
        </row>
        <row r="13722">
          <cell r="A13722" t="str">
            <v/>
          </cell>
          <cell r="B13722" t="str">
            <v/>
          </cell>
          <cell r="D13722" t="str">
            <v/>
          </cell>
          <cell r="F13722">
            <v>0</v>
          </cell>
          <cell r="G13722">
            <v>0</v>
          </cell>
        </row>
        <row r="13723">
          <cell r="A13723" t="str">
            <v/>
          </cell>
          <cell r="B13723" t="str">
            <v/>
          </cell>
          <cell r="D13723" t="str">
            <v/>
          </cell>
          <cell r="F13723">
            <v>0</v>
          </cell>
          <cell r="G13723">
            <v>0</v>
          </cell>
        </row>
        <row r="13724">
          <cell r="A13724" t="str">
            <v/>
          </cell>
          <cell r="B13724" t="str">
            <v/>
          </cell>
          <cell r="D13724" t="str">
            <v/>
          </cell>
          <cell r="F13724">
            <v>0</v>
          </cell>
          <cell r="G13724">
            <v>0</v>
          </cell>
        </row>
        <row r="13725">
          <cell r="A13725" t="str">
            <v/>
          </cell>
          <cell r="B13725" t="str">
            <v/>
          </cell>
          <cell r="D13725" t="str">
            <v/>
          </cell>
          <cell r="F13725">
            <v>0</v>
          </cell>
          <cell r="G13725">
            <v>0</v>
          </cell>
        </row>
        <row r="13726">
          <cell r="F13726" t="str">
            <v>Total A</v>
          </cell>
          <cell r="G13726">
            <v>0</v>
          </cell>
        </row>
        <row r="13727">
          <cell r="C13727" t="str">
            <v>B - MANO DE OBRA</v>
          </cell>
        </row>
        <row r="13728">
          <cell r="A13728" t="str">
            <v/>
          </cell>
          <cell r="B13728" t="str">
            <v/>
          </cell>
          <cell r="D13728" t="str">
            <v/>
          </cell>
          <cell r="F13728">
            <v>0</v>
          </cell>
          <cell r="G13728">
            <v>0</v>
          </cell>
        </row>
        <row r="13729">
          <cell r="A13729" t="str">
            <v/>
          </cell>
          <cell r="B13729" t="str">
            <v/>
          </cell>
          <cell r="D13729" t="str">
            <v/>
          </cell>
          <cell r="F13729">
            <v>0</v>
          </cell>
          <cell r="G13729">
            <v>0</v>
          </cell>
        </row>
        <row r="13730">
          <cell r="A13730" t="str">
            <v/>
          </cell>
          <cell r="B13730" t="str">
            <v/>
          </cell>
          <cell r="D13730" t="str">
            <v/>
          </cell>
          <cell r="F13730">
            <v>0</v>
          </cell>
          <cell r="G13730">
            <v>0</v>
          </cell>
        </row>
        <row r="13731">
          <cell r="A13731" t="str">
            <v/>
          </cell>
          <cell r="B13731" t="str">
            <v/>
          </cell>
          <cell r="D13731" t="str">
            <v/>
          </cell>
          <cell r="F13731">
            <v>0</v>
          </cell>
          <cell r="G13731">
            <v>0</v>
          </cell>
        </row>
        <row r="13732">
          <cell r="A13732" t="str">
            <v/>
          </cell>
          <cell r="B13732" t="str">
            <v/>
          </cell>
          <cell r="D13732" t="str">
            <v/>
          </cell>
          <cell r="F13732">
            <v>0</v>
          </cell>
          <cell r="G13732">
            <v>0</v>
          </cell>
        </row>
        <row r="13733">
          <cell r="A13733" t="str">
            <v/>
          </cell>
          <cell r="B13733" t="str">
            <v/>
          </cell>
          <cell r="D13733" t="str">
            <v/>
          </cell>
          <cell r="F13733">
            <v>0</v>
          </cell>
          <cell r="G13733">
            <v>0</v>
          </cell>
        </row>
        <row r="13734">
          <cell r="A13734" t="str">
            <v/>
          </cell>
          <cell r="B13734" t="str">
            <v/>
          </cell>
          <cell r="D13734" t="str">
            <v/>
          </cell>
          <cell r="F13734">
            <v>0</v>
          </cell>
          <cell r="G13734">
            <v>0</v>
          </cell>
        </row>
        <row r="13735">
          <cell r="A13735" t="str">
            <v/>
          </cell>
          <cell r="B13735" t="str">
            <v/>
          </cell>
          <cell r="D13735" t="str">
            <v/>
          </cell>
          <cell r="F13735">
            <v>0</v>
          </cell>
          <cell r="G13735">
            <v>0</v>
          </cell>
        </row>
        <row r="13736">
          <cell r="F13736" t="str">
            <v>Total B</v>
          </cell>
          <cell r="G13736">
            <v>0</v>
          </cell>
        </row>
        <row r="13737">
          <cell r="C13737" t="str">
            <v>C - EQUIPOS</v>
          </cell>
        </row>
        <row r="13738">
          <cell r="A13738" t="str">
            <v/>
          </cell>
          <cell r="B13738" t="str">
            <v/>
          </cell>
          <cell r="D13738" t="str">
            <v/>
          </cell>
          <cell r="F13738">
            <v>0</v>
          </cell>
          <cell r="G13738">
            <v>0</v>
          </cell>
        </row>
        <row r="13739">
          <cell r="A13739" t="str">
            <v/>
          </cell>
          <cell r="B13739" t="str">
            <v/>
          </cell>
          <cell r="D13739" t="str">
            <v/>
          </cell>
          <cell r="F13739">
            <v>0</v>
          </cell>
          <cell r="G13739">
            <v>0</v>
          </cell>
        </row>
        <row r="13740">
          <cell r="A13740" t="str">
            <v/>
          </cell>
          <cell r="B13740" t="str">
            <v/>
          </cell>
          <cell r="D13740" t="str">
            <v/>
          </cell>
          <cell r="F13740">
            <v>0</v>
          </cell>
          <cell r="G13740">
            <v>0</v>
          </cell>
        </row>
        <row r="13741">
          <cell r="A13741" t="str">
            <v/>
          </cell>
          <cell r="B13741" t="str">
            <v/>
          </cell>
          <cell r="D13741" t="str">
            <v/>
          </cell>
          <cell r="F13741">
            <v>0</v>
          </cell>
          <cell r="G13741">
            <v>0</v>
          </cell>
        </row>
        <row r="13742">
          <cell r="A13742" t="str">
            <v/>
          </cell>
          <cell r="B13742" t="str">
            <v/>
          </cell>
          <cell r="D13742" t="str">
            <v/>
          </cell>
          <cell r="F13742">
            <v>0</v>
          </cell>
          <cell r="G13742">
            <v>0</v>
          </cell>
        </row>
        <row r="13743">
          <cell r="A13743" t="str">
            <v/>
          </cell>
          <cell r="B13743" t="str">
            <v/>
          </cell>
          <cell r="D13743" t="str">
            <v/>
          </cell>
          <cell r="F13743">
            <v>0</v>
          </cell>
          <cell r="G13743">
            <v>0</v>
          </cell>
        </row>
        <row r="13744">
          <cell r="A13744" t="str">
            <v/>
          </cell>
          <cell r="B13744" t="str">
            <v/>
          </cell>
          <cell r="D13744" t="str">
            <v/>
          </cell>
          <cell r="F13744">
            <v>0</v>
          </cell>
          <cell r="G13744">
            <v>0</v>
          </cell>
        </row>
        <row r="13745">
          <cell r="A13745" t="str">
            <v/>
          </cell>
          <cell r="B13745" t="str">
            <v/>
          </cell>
          <cell r="D13745" t="str">
            <v/>
          </cell>
          <cell r="F13745">
            <v>0</v>
          </cell>
          <cell r="G13745">
            <v>0</v>
          </cell>
        </row>
        <row r="13746">
          <cell r="A13746" t="str">
            <v/>
          </cell>
          <cell r="B13746" t="str">
            <v/>
          </cell>
          <cell r="D13746" t="str">
            <v/>
          </cell>
          <cell r="F13746">
            <v>0</v>
          </cell>
          <cell r="G13746">
            <v>0</v>
          </cell>
        </row>
        <row r="13747">
          <cell r="F13747" t="str">
            <v>Total C</v>
          </cell>
          <cell r="G13747">
            <v>0</v>
          </cell>
        </row>
        <row r="13749">
          <cell r="A13749" t="str">
            <v/>
          </cell>
          <cell r="B13749" t="str">
            <v/>
          </cell>
          <cell r="D13749" t="str">
            <v>Costo  Neto</v>
          </cell>
          <cell r="F13749" t="str">
            <v>Total D=A+B+C</v>
          </cell>
          <cell r="G13749">
            <v>0</v>
          </cell>
        </row>
        <row r="13751">
          <cell r="A13751" t="str">
            <v>ANALISIS DE PRECIOS</v>
          </cell>
        </row>
        <row r="13752">
          <cell r="A13752" t="str">
            <v>COMITENTE:</v>
          </cell>
          <cell r="B13752" t="str">
            <v>DIRECCIÓN DE INFRAESTRUCTURA ESCOLAR</v>
          </cell>
        </row>
        <row r="13753">
          <cell r="A13753" t="str">
            <v>CONTRATISTA:</v>
          </cell>
          <cell r="B13753">
            <v>0</v>
          </cell>
        </row>
        <row r="13754">
          <cell r="A13754" t="str">
            <v>OBRA:</v>
          </cell>
          <cell r="B13754" t="str">
            <v>ESCUELA 24 DE SEPTIEMBRE</v>
          </cell>
          <cell r="F13754" t="str">
            <v>PRECIOS A:</v>
          </cell>
          <cell r="G13754">
            <v>0</v>
          </cell>
        </row>
        <row r="13755">
          <cell r="A13755" t="str">
            <v>UBICACIÓN:</v>
          </cell>
          <cell r="B13755" t="str">
            <v>DEPARTAMENTO JACHAL</v>
          </cell>
        </row>
        <row r="13756">
          <cell r="A13756" t="str">
            <v>RUBRO:</v>
          </cell>
          <cell r="B13756" t="str">
            <v/>
          </cell>
          <cell r="C13756" t="str">
            <v/>
          </cell>
        </row>
        <row r="13757">
          <cell r="A13757" t="str">
            <v>ITEM:</v>
          </cell>
          <cell r="B13757" t="str">
            <v/>
          </cell>
          <cell r="C13757" t="str">
            <v/>
          </cell>
          <cell r="F13757" t="str">
            <v>UNIDAD:</v>
          </cell>
          <cell r="G13757" t="str">
            <v/>
          </cell>
        </row>
        <row r="13759">
          <cell r="A13759" t="str">
            <v>DATOS REDETERMINACION</v>
          </cell>
          <cell r="C13759" t="str">
            <v>DESIGNACION</v>
          </cell>
          <cell r="D13759" t="str">
            <v>U</v>
          </cell>
          <cell r="E13759" t="str">
            <v>Cantidad</v>
          </cell>
          <cell r="F13759" t="str">
            <v>$ Unitarios</v>
          </cell>
          <cell r="G13759" t="str">
            <v>$ Parcial</v>
          </cell>
        </row>
        <row r="13760">
          <cell r="A13760" t="str">
            <v>CÓDIGO</v>
          </cell>
          <cell r="B13760" t="str">
            <v>DESCRIPCIÓN</v>
          </cell>
        </row>
        <row r="13761">
          <cell r="C13761" t="str">
            <v>A - MATERIALES</v>
          </cell>
        </row>
        <row r="13762">
          <cell r="A13762" t="str">
            <v/>
          </cell>
          <cell r="B13762" t="str">
            <v/>
          </cell>
          <cell r="D13762" t="str">
            <v/>
          </cell>
          <cell r="F13762">
            <v>0</v>
          </cell>
          <cell r="G13762">
            <v>0</v>
          </cell>
        </row>
        <row r="13763">
          <cell r="A13763" t="str">
            <v/>
          </cell>
          <cell r="B13763" t="str">
            <v/>
          </cell>
          <cell r="D13763" t="str">
            <v/>
          </cell>
          <cell r="F13763">
            <v>0</v>
          </cell>
          <cell r="G13763">
            <v>0</v>
          </cell>
        </row>
        <row r="13764">
          <cell r="A13764" t="str">
            <v/>
          </cell>
          <cell r="B13764" t="str">
            <v/>
          </cell>
          <cell r="D13764" t="str">
            <v/>
          </cell>
          <cell r="F13764">
            <v>0</v>
          </cell>
          <cell r="G13764">
            <v>0</v>
          </cell>
        </row>
        <row r="13765">
          <cell r="A13765" t="str">
            <v/>
          </cell>
          <cell r="B13765" t="str">
            <v/>
          </cell>
          <cell r="D13765" t="str">
            <v/>
          </cell>
          <cell r="F13765">
            <v>0</v>
          </cell>
          <cell r="G13765">
            <v>0</v>
          </cell>
        </row>
        <row r="13766">
          <cell r="A13766" t="str">
            <v/>
          </cell>
          <cell r="B13766" t="str">
            <v/>
          </cell>
          <cell r="D13766" t="str">
            <v/>
          </cell>
          <cell r="F13766">
            <v>0</v>
          </cell>
          <cell r="G13766">
            <v>0</v>
          </cell>
        </row>
        <row r="13767">
          <cell r="A13767" t="str">
            <v/>
          </cell>
          <cell r="B13767" t="str">
            <v/>
          </cell>
          <cell r="D13767" t="str">
            <v/>
          </cell>
          <cell r="F13767">
            <v>0</v>
          </cell>
          <cell r="G13767">
            <v>0</v>
          </cell>
        </row>
        <row r="13768">
          <cell r="A13768" t="str">
            <v/>
          </cell>
          <cell r="B13768" t="str">
            <v/>
          </cell>
          <cell r="D13768" t="str">
            <v/>
          </cell>
          <cell r="F13768">
            <v>0</v>
          </cell>
          <cell r="G13768">
            <v>0</v>
          </cell>
        </row>
        <row r="13769">
          <cell r="A13769" t="str">
            <v/>
          </cell>
          <cell r="B13769" t="str">
            <v/>
          </cell>
          <cell r="D13769" t="str">
            <v/>
          </cell>
          <cell r="F13769">
            <v>0</v>
          </cell>
          <cell r="G13769">
            <v>0</v>
          </cell>
        </row>
        <row r="13770">
          <cell r="A13770" t="str">
            <v/>
          </cell>
          <cell r="B13770" t="str">
            <v/>
          </cell>
          <cell r="D13770" t="str">
            <v/>
          </cell>
          <cell r="F13770">
            <v>0</v>
          </cell>
          <cell r="G13770">
            <v>0</v>
          </cell>
        </row>
        <row r="13771">
          <cell r="A13771" t="str">
            <v/>
          </cell>
          <cell r="B13771" t="str">
            <v/>
          </cell>
          <cell r="D13771" t="str">
            <v/>
          </cell>
          <cell r="F13771">
            <v>0</v>
          </cell>
          <cell r="G13771">
            <v>0</v>
          </cell>
        </row>
        <row r="13772">
          <cell r="A13772" t="str">
            <v/>
          </cell>
          <cell r="B13772" t="str">
            <v/>
          </cell>
          <cell r="D13772" t="str">
            <v/>
          </cell>
          <cell r="F13772">
            <v>0</v>
          </cell>
          <cell r="G13772">
            <v>0</v>
          </cell>
        </row>
        <row r="13773">
          <cell r="A13773" t="str">
            <v/>
          </cell>
          <cell r="B13773" t="str">
            <v/>
          </cell>
          <cell r="D13773" t="str">
            <v/>
          </cell>
          <cell r="F13773">
            <v>0</v>
          </cell>
          <cell r="G13773">
            <v>0</v>
          </cell>
        </row>
        <row r="13774">
          <cell r="A13774" t="str">
            <v/>
          </cell>
          <cell r="B13774" t="str">
            <v/>
          </cell>
          <cell r="D13774" t="str">
            <v/>
          </cell>
          <cell r="F13774">
            <v>0</v>
          </cell>
          <cell r="G13774">
            <v>0</v>
          </cell>
        </row>
        <row r="13775">
          <cell r="A13775" t="str">
            <v/>
          </cell>
          <cell r="B13775" t="str">
            <v/>
          </cell>
          <cell r="D13775" t="str">
            <v/>
          </cell>
          <cell r="F13775">
            <v>0</v>
          </cell>
          <cell r="G13775">
            <v>0</v>
          </cell>
        </row>
        <row r="13776">
          <cell r="F13776" t="str">
            <v>Total A</v>
          </cell>
          <cell r="G13776">
            <v>0</v>
          </cell>
        </row>
        <row r="13777">
          <cell r="C13777" t="str">
            <v>B - MANO DE OBRA</v>
          </cell>
        </row>
        <row r="13778">
          <cell r="A13778" t="str">
            <v/>
          </cell>
          <cell r="B13778" t="str">
            <v/>
          </cell>
          <cell r="D13778" t="str">
            <v/>
          </cell>
          <cell r="F13778">
            <v>0</v>
          </cell>
          <cell r="G13778">
            <v>0</v>
          </cell>
        </row>
        <row r="13779">
          <cell r="A13779" t="str">
            <v/>
          </cell>
          <cell r="B13779" t="str">
            <v/>
          </cell>
          <cell r="D13779" t="str">
            <v/>
          </cell>
          <cell r="F13779">
            <v>0</v>
          </cell>
          <cell r="G13779">
            <v>0</v>
          </cell>
        </row>
        <row r="13780">
          <cell r="A13780" t="str">
            <v/>
          </cell>
          <cell r="B13780" t="str">
            <v/>
          </cell>
          <cell r="D13780" t="str">
            <v/>
          </cell>
          <cell r="F13780">
            <v>0</v>
          </cell>
          <cell r="G13780">
            <v>0</v>
          </cell>
        </row>
        <row r="13781">
          <cell r="A13781" t="str">
            <v/>
          </cell>
          <cell r="B13781" t="str">
            <v/>
          </cell>
          <cell r="D13781" t="str">
            <v/>
          </cell>
          <cell r="F13781">
            <v>0</v>
          </cell>
          <cell r="G13781">
            <v>0</v>
          </cell>
        </row>
        <row r="13782">
          <cell r="A13782" t="str">
            <v/>
          </cell>
          <cell r="B13782" t="str">
            <v/>
          </cell>
          <cell r="D13782" t="str">
            <v/>
          </cell>
          <cell r="F13782">
            <v>0</v>
          </cell>
          <cell r="G13782">
            <v>0</v>
          </cell>
        </row>
        <row r="13783">
          <cell r="A13783" t="str">
            <v/>
          </cell>
          <cell r="B13783" t="str">
            <v/>
          </cell>
          <cell r="D13783" t="str">
            <v/>
          </cell>
          <cell r="F13783">
            <v>0</v>
          </cell>
          <cell r="G13783">
            <v>0</v>
          </cell>
        </row>
        <row r="13784">
          <cell r="A13784" t="str">
            <v/>
          </cell>
          <cell r="B13784" t="str">
            <v/>
          </cell>
          <cell r="D13784" t="str">
            <v/>
          </cell>
          <cell r="F13784">
            <v>0</v>
          </cell>
          <cell r="G13784">
            <v>0</v>
          </cell>
        </row>
        <row r="13785">
          <cell r="A13785" t="str">
            <v/>
          </cell>
          <cell r="B13785" t="str">
            <v/>
          </cell>
          <cell r="D13785" t="str">
            <v/>
          </cell>
          <cell r="F13785">
            <v>0</v>
          </cell>
          <cell r="G13785">
            <v>0</v>
          </cell>
        </row>
        <row r="13786">
          <cell r="F13786" t="str">
            <v>Total B</v>
          </cell>
          <cell r="G13786">
            <v>0</v>
          </cell>
        </row>
        <row r="13787">
          <cell r="C13787" t="str">
            <v>C - EQUIPOS</v>
          </cell>
        </row>
        <row r="13788">
          <cell r="A13788" t="str">
            <v/>
          </cell>
          <cell r="B13788" t="str">
            <v/>
          </cell>
          <cell r="D13788" t="str">
            <v/>
          </cell>
          <cell r="F13788">
            <v>0</v>
          </cell>
          <cell r="G13788">
            <v>0</v>
          </cell>
        </row>
        <row r="13789">
          <cell r="A13789" t="str">
            <v/>
          </cell>
          <cell r="B13789" t="str">
            <v/>
          </cell>
          <cell r="D13789" t="str">
            <v/>
          </cell>
          <cell r="F13789">
            <v>0</v>
          </cell>
          <cell r="G13789">
            <v>0</v>
          </cell>
        </row>
        <row r="13790">
          <cell r="A13790" t="str">
            <v/>
          </cell>
          <cell r="B13790" t="str">
            <v/>
          </cell>
          <cell r="D13790" t="str">
            <v/>
          </cell>
          <cell r="F13790">
            <v>0</v>
          </cell>
          <cell r="G13790">
            <v>0</v>
          </cell>
        </row>
        <row r="13791">
          <cell r="A13791" t="str">
            <v/>
          </cell>
          <cell r="B13791" t="str">
            <v/>
          </cell>
          <cell r="D13791" t="str">
            <v/>
          </cell>
          <cell r="F13791">
            <v>0</v>
          </cell>
          <cell r="G13791">
            <v>0</v>
          </cell>
        </row>
        <row r="13792">
          <cell r="A13792" t="str">
            <v/>
          </cell>
          <cell r="B13792" t="str">
            <v/>
          </cell>
          <cell r="D13792" t="str">
            <v/>
          </cell>
          <cell r="F13792">
            <v>0</v>
          </cell>
          <cell r="G13792">
            <v>0</v>
          </cell>
        </row>
        <row r="13793">
          <cell r="A13793" t="str">
            <v/>
          </cell>
          <cell r="B13793" t="str">
            <v/>
          </cell>
          <cell r="D13793" t="str">
            <v/>
          </cell>
          <cell r="F13793">
            <v>0</v>
          </cell>
          <cell r="G13793">
            <v>0</v>
          </cell>
        </row>
        <row r="13794">
          <cell r="A13794" t="str">
            <v/>
          </cell>
          <cell r="B13794" t="str">
            <v/>
          </cell>
          <cell r="D13794" t="str">
            <v/>
          </cell>
          <cell r="F13794">
            <v>0</v>
          </cell>
          <cell r="G13794">
            <v>0</v>
          </cell>
        </row>
        <row r="13795">
          <cell r="A13795" t="str">
            <v/>
          </cell>
          <cell r="B13795" t="str">
            <v/>
          </cell>
          <cell r="D13795" t="str">
            <v/>
          </cell>
          <cell r="F13795">
            <v>0</v>
          </cell>
          <cell r="G13795">
            <v>0</v>
          </cell>
        </row>
        <row r="13796">
          <cell r="A13796" t="str">
            <v/>
          </cell>
          <cell r="B13796" t="str">
            <v/>
          </cell>
          <cell r="D13796" t="str">
            <v/>
          </cell>
          <cell r="F13796">
            <v>0</v>
          </cell>
          <cell r="G13796">
            <v>0</v>
          </cell>
        </row>
        <row r="13797">
          <cell r="F13797" t="str">
            <v>Total C</v>
          </cell>
          <cell r="G13797">
            <v>0</v>
          </cell>
        </row>
        <row r="13799">
          <cell r="A13799" t="str">
            <v/>
          </cell>
          <cell r="B13799" t="str">
            <v/>
          </cell>
          <cell r="D13799" t="str">
            <v>Costo  Neto</v>
          </cell>
          <cell r="F13799" t="str">
            <v>Total D=A+B+C</v>
          </cell>
          <cell r="G13799">
            <v>0</v>
          </cell>
        </row>
        <row r="13801">
          <cell r="A13801" t="str">
            <v>ANALISIS DE PRECIOS</v>
          </cell>
        </row>
        <row r="13802">
          <cell r="A13802" t="str">
            <v>COMITENTE:</v>
          </cell>
          <cell r="B13802" t="str">
            <v>DIRECCIÓN DE INFRAESTRUCTURA ESCOLAR</v>
          </cell>
        </row>
        <row r="13803">
          <cell r="A13803" t="str">
            <v>CONTRATISTA:</v>
          </cell>
          <cell r="B13803">
            <v>0</v>
          </cell>
        </row>
        <row r="13804">
          <cell r="A13804" t="str">
            <v>OBRA:</v>
          </cell>
          <cell r="B13804" t="str">
            <v>ESCUELA 24 DE SEPTIEMBRE</v>
          </cell>
          <cell r="F13804" t="str">
            <v>PRECIOS A:</v>
          </cell>
          <cell r="G13804">
            <v>0</v>
          </cell>
        </row>
        <row r="13805">
          <cell r="A13805" t="str">
            <v>UBICACIÓN:</v>
          </cell>
          <cell r="B13805" t="str">
            <v>DEPARTAMENTO JACHAL</v>
          </cell>
        </row>
        <row r="13806">
          <cell r="A13806" t="str">
            <v>RUBRO:</v>
          </cell>
          <cell r="B13806" t="str">
            <v/>
          </cell>
          <cell r="C13806" t="str">
            <v/>
          </cell>
        </row>
        <row r="13807">
          <cell r="A13807" t="str">
            <v>ITEM:</v>
          </cell>
          <cell r="B13807" t="str">
            <v/>
          </cell>
          <cell r="C13807" t="str">
            <v/>
          </cell>
          <cell r="F13807" t="str">
            <v>UNIDAD:</v>
          </cell>
          <cell r="G13807" t="str">
            <v/>
          </cell>
        </row>
        <row r="13809">
          <cell r="A13809" t="str">
            <v>DATOS REDETERMINACION</v>
          </cell>
          <cell r="C13809" t="str">
            <v>DESIGNACION</v>
          </cell>
          <cell r="D13809" t="str">
            <v>U</v>
          </cell>
          <cell r="E13809" t="str">
            <v>Cantidad</v>
          </cell>
          <cell r="F13809" t="str">
            <v>$ Unitarios</v>
          </cell>
          <cell r="G13809" t="str">
            <v>$ Parcial</v>
          </cell>
        </row>
        <row r="13810">
          <cell r="A13810" t="str">
            <v>CÓDIGO</v>
          </cell>
          <cell r="B13810" t="str">
            <v>DESCRIPCIÓN</v>
          </cell>
        </row>
        <row r="13811">
          <cell r="C13811" t="str">
            <v>A - MATERIALES</v>
          </cell>
        </row>
        <row r="13812">
          <cell r="A13812" t="str">
            <v/>
          </cell>
          <cell r="B13812" t="str">
            <v/>
          </cell>
          <cell r="D13812" t="str">
            <v/>
          </cell>
          <cell r="F13812">
            <v>0</v>
          </cell>
          <cell r="G13812">
            <v>0</v>
          </cell>
        </row>
        <row r="13813">
          <cell r="A13813" t="str">
            <v/>
          </cell>
          <cell r="B13813" t="str">
            <v/>
          </cell>
          <cell r="D13813" t="str">
            <v/>
          </cell>
          <cell r="F13813">
            <v>0</v>
          </cell>
          <cell r="G13813">
            <v>0</v>
          </cell>
        </row>
        <row r="13814">
          <cell r="A13814" t="str">
            <v/>
          </cell>
          <cell r="B13814" t="str">
            <v/>
          </cell>
          <cell r="D13814" t="str">
            <v/>
          </cell>
          <cell r="F13814">
            <v>0</v>
          </cell>
          <cell r="G13814">
            <v>0</v>
          </cell>
        </row>
        <row r="13815">
          <cell r="A13815" t="str">
            <v/>
          </cell>
          <cell r="B13815" t="str">
            <v/>
          </cell>
          <cell r="D13815" t="str">
            <v/>
          </cell>
          <cell r="F13815">
            <v>0</v>
          </cell>
          <cell r="G13815">
            <v>0</v>
          </cell>
        </row>
        <row r="13816">
          <cell r="A13816" t="str">
            <v/>
          </cell>
          <cell r="B13816" t="str">
            <v/>
          </cell>
          <cell r="D13816" t="str">
            <v/>
          </cell>
          <cell r="F13816">
            <v>0</v>
          </cell>
          <cell r="G13816">
            <v>0</v>
          </cell>
        </row>
        <row r="13817">
          <cell r="A13817" t="str">
            <v/>
          </cell>
          <cell r="B13817" t="str">
            <v/>
          </cell>
          <cell r="D13817" t="str">
            <v/>
          </cell>
          <cell r="F13817">
            <v>0</v>
          </cell>
          <cell r="G13817">
            <v>0</v>
          </cell>
        </row>
        <row r="13818">
          <cell r="A13818" t="str">
            <v/>
          </cell>
          <cell r="B13818" t="str">
            <v/>
          </cell>
          <cell r="D13818" t="str">
            <v/>
          </cell>
          <cell r="F13818">
            <v>0</v>
          </cell>
          <cell r="G13818">
            <v>0</v>
          </cell>
        </row>
        <row r="13819">
          <cell r="A13819" t="str">
            <v/>
          </cell>
          <cell r="B13819" t="str">
            <v/>
          </cell>
          <cell r="D13819" t="str">
            <v/>
          </cell>
          <cell r="F13819">
            <v>0</v>
          </cell>
          <cell r="G13819">
            <v>0</v>
          </cell>
        </row>
        <row r="13820">
          <cell r="A13820" t="str">
            <v/>
          </cell>
          <cell r="B13820" t="str">
            <v/>
          </cell>
          <cell r="D13820" t="str">
            <v/>
          </cell>
          <cell r="F13820">
            <v>0</v>
          </cell>
          <cell r="G13820">
            <v>0</v>
          </cell>
        </row>
        <row r="13821">
          <cell r="A13821" t="str">
            <v/>
          </cell>
          <cell r="B13821" t="str">
            <v/>
          </cell>
          <cell r="D13821" t="str">
            <v/>
          </cell>
          <cell r="F13821">
            <v>0</v>
          </cell>
          <cell r="G13821">
            <v>0</v>
          </cell>
        </row>
        <row r="13822">
          <cell r="A13822" t="str">
            <v/>
          </cell>
          <cell r="B13822" t="str">
            <v/>
          </cell>
          <cell r="D13822" t="str">
            <v/>
          </cell>
          <cell r="F13822">
            <v>0</v>
          </cell>
          <cell r="G13822">
            <v>0</v>
          </cell>
        </row>
        <row r="13823">
          <cell r="A13823" t="str">
            <v/>
          </cell>
          <cell r="B13823" t="str">
            <v/>
          </cell>
          <cell r="D13823" t="str">
            <v/>
          </cell>
          <cell r="F13823">
            <v>0</v>
          </cell>
          <cell r="G13823">
            <v>0</v>
          </cell>
        </row>
        <row r="13824">
          <cell r="A13824" t="str">
            <v/>
          </cell>
          <cell r="B13824" t="str">
            <v/>
          </cell>
          <cell r="D13824" t="str">
            <v/>
          </cell>
          <cell r="F13824">
            <v>0</v>
          </cell>
          <cell r="G13824">
            <v>0</v>
          </cell>
        </row>
        <row r="13825">
          <cell r="A13825" t="str">
            <v/>
          </cell>
          <cell r="B13825" t="str">
            <v/>
          </cell>
          <cell r="D13825" t="str">
            <v/>
          </cell>
          <cell r="F13825">
            <v>0</v>
          </cell>
          <cell r="G13825">
            <v>0</v>
          </cell>
        </row>
        <row r="13826">
          <cell r="F13826" t="str">
            <v>Total A</v>
          </cell>
          <cell r="G13826">
            <v>0</v>
          </cell>
        </row>
        <row r="13827">
          <cell r="C13827" t="str">
            <v>B - MANO DE OBRA</v>
          </cell>
        </row>
        <row r="13828">
          <cell r="A13828" t="str">
            <v/>
          </cell>
          <cell r="B13828" t="str">
            <v/>
          </cell>
          <cell r="D13828" t="str">
            <v/>
          </cell>
          <cell r="F13828">
            <v>0</v>
          </cell>
          <cell r="G13828">
            <v>0</v>
          </cell>
        </row>
        <row r="13829">
          <cell r="A13829" t="str">
            <v/>
          </cell>
          <cell r="B13829" t="str">
            <v/>
          </cell>
          <cell r="D13829" t="str">
            <v/>
          </cell>
          <cell r="F13829">
            <v>0</v>
          </cell>
          <cell r="G13829">
            <v>0</v>
          </cell>
        </row>
        <row r="13830">
          <cell r="A13830" t="str">
            <v/>
          </cell>
          <cell r="B13830" t="str">
            <v/>
          </cell>
          <cell r="D13830" t="str">
            <v/>
          </cell>
          <cell r="F13830">
            <v>0</v>
          </cell>
          <cell r="G13830">
            <v>0</v>
          </cell>
        </row>
        <row r="13831">
          <cell r="A13831" t="str">
            <v/>
          </cell>
          <cell r="B13831" t="str">
            <v/>
          </cell>
          <cell r="D13831" t="str">
            <v/>
          </cell>
          <cell r="F13831">
            <v>0</v>
          </cell>
          <cell r="G13831">
            <v>0</v>
          </cell>
        </row>
        <row r="13832">
          <cell r="A13832" t="str">
            <v/>
          </cell>
          <cell r="B13832" t="str">
            <v/>
          </cell>
          <cell r="D13832" t="str">
            <v/>
          </cell>
          <cell r="F13832">
            <v>0</v>
          </cell>
          <cell r="G13832">
            <v>0</v>
          </cell>
        </row>
        <row r="13833">
          <cell r="A13833" t="str">
            <v/>
          </cell>
          <cell r="B13833" t="str">
            <v/>
          </cell>
          <cell r="D13833" t="str">
            <v/>
          </cell>
          <cell r="F13833">
            <v>0</v>
          </cell>
          <cell r="G13833">
            <v>0</v>
          </cell>
        </row>
        <row r="13834">
          <cell r="A13834" t="str">
            <v/>
          </cell>
          <cell r="B13834" t="str">
            <v/>
          </cell>
          <cell r="D13834" t="str">
            <v/>
          </cell>
          <cell r="F13834">
            <v>0</v>
          </cell>
          <cell r="G13834">
            <v>0</v>
          </cell>
        </row>
        <row r="13835">
          <cell r="A13835" t="str">
            <v/>
          </cell>
          <cell r="B13835" t="str">
            <v/>
          </cell>
          <cell r="D13835" t="str">
            <v/>
          </cell>
          <cell r="F13835">
            <v>0</v>
          </cell>
          <cell r="G13835">
            <v>0</v>
          </cell>
        </row>
        <row r="13836">
          <cell r="F13836" t="str">
            <v>Total B</v>
          </cell>
          <cell r="G13836">
            <v>0</v>
          </cell>
        </row>
        <row r="13837">
          <cell r="C13837" t="str">
            <v>C - EQUIPOS</v>
          </cell>
        </row>
        <row r="13838">
          <cell r="A13838" t="str">
            <v/>
          </cell>
          <cell r="B13838" t="str">
            <v/>
          </cell>
          <cell r="D13838" t="str">
            <v/>
          </cell>
          <cell r="F13838">
            <v>0</v>
          </cell>
          <cell r="G13838">
            <v>0</v>
          </cell>
        </row>
        <row r="13839">
          <cell r="A13839" t="str">
            <v/>
          </cell>
          <cell r="B13839" t="str">
            <v/>
          </cell>
          <cell r="D13839" t="str">
            <v/>
          </cell>
          <cell r="F13839">
            <v>0</v>
          </cell>
          <cell r="G13839">
            <v>0</v>
          </cell>
        </row>
        <row r="13840">
          <cell r="A13840" t="str">
            <v/>
          </cell>
          <cell r="B13840" t="str">
            <v/>
          </cell>
          <cell r="D13840" t="str">
            <v/>
          </cell>
          <cell r="F13840">
            <v>0</v>
          </cell>
          <cell r="G13840">
            <v>0</v>
          </cell>
        </row>
        <row r="13841">
          <cell r="A13841" t="str">
            <v/>
          </cell>
          <cell r="B13841" t="str">
            <v/>
          </cell>
          <cell r="D13841" t="str">
            <v/>
          </cell>
          <cell r="F13841">
            <v>0</v>
          </cell>
          <cell r="G13841">
            <v>0</v>
          </cell>
        </row>
        <row r="13842">
          <cell r="A13842" t="str">
            <v/>
          </cell>
          <cell r="B13842" t="str">
            <v/>
          </cell>
          <cell r="D13842" t="str">
            <v/>
          </cell>
          <cell r="F13842">
            <v>0</v>
          </cell>
          <cell r="G13842">
            <v>0</v>
          </cell>
        </row>
        <row r="13843">
          <cell r="A13843" t="str">
            <v/>
          </cell>
          <cell r="B13843" t="str">
            <v/>
          </cell>
          <cell r="D13843" t="str">
            <v/>
          </cell>
          <cell r="F13843">
            <v>0</v>
          </cell>
          <cell r="G13843">
            <v>0</v>
          </cell>
        </row>
        <row r="13844">
          <cell r="A13844" t="str">
            <v/>
          </cell>
          <cell r="B13844" t="str">
            <v/>
          </cell>
          <cell r="D13844" t="str">
            <v/>
          </cell>
          <cell r="F13844">
            <v>0</v>
          </cell>
          <cell r="G13844">
            <v>0</v>
          </cell>
        </row>
        <row r="13845">
          <cell r="A13845" t="str">
            <v/>
          </cell>
          <cell r="B13845" t="str">
            <v/>
          </cell>
          <cell r="D13845" t="str">
            <v/>
          </cell>
          <cell r="F13845">
            <v>0</v>
          </cell>
          <cell r="G13845">
            <v>0</v>
          </cell>
        </row>
        <row r="13846">
          <cell r="A13846" t="str">
            <v/>
          </cell>
          <cell r="B13846" t="str">
            <v/>
          </cell>
          <cell r="D13846" t="str">
            <v/>
          </cell>
          <cell r="F13846">
            <v>0</v>
          </cell>
          <cell r="G13846">
            <v>0</v>
          </cell>
        </row>
        <row r="13847">
          <cell r="F13847" t="str">
            <v>Total C</v>
          </cell>
          <cell r="G13847">
            <v>0</v>
          </cell>
        </row>
        <row r="13849">
          <cell r="A13849" t="str">
            <v/>
          </cell>
          <cell r="B13849" t="str">
            <v/>
          </cell>
          <cell r="D13849" t="str">
            <v>Costo  Neto</v>
          </cell>
          <cell r="F13849" t="str">
            <v>Total D=A+B+C</v>
          </cell>
          <cell r="G13849">
            <v>0</v>
          </cell>
        </row>
        <row r="13851">
          <cell r="A13851" t="str">
            <v>ANALISIS DE PRECIOS</v>
          </cell>
        </row>
        <row r="13852">
          <cell r="A13852" t="str">
            <v>COMITENTE:</v>
          </cell>
          <cell r="B13852" t="str">
            <v>DIRECCIÓN DE INFRAESTRUCTURA ESCOLAR</v>
          </cell>
        </row>
        <row r="13853">
          <cell r="A13853" t="str">
            <v>CONTRATISTA:</v>
          </cell>
          <cell r="B13853">
            <v>0</v>
          </cell>
        </row>
        <row r="13854">
          <cell r="A13854" t="str">
            <v>OBRA:</v>
          </cell>
          <cell r="B13854" t="str">
            <v>ESCUELA 24 DE SEPTIEMBRE</v>
          </cell>
          <cell r="F13854" t="str">
            <v>PRECIOS A:</v>
          </cell>
          <cell r="G13854">
            <v>0</v>
          </cell>
        </row>
        <row r="13855">
          <cell r="A13855" t="str">
            <v>UBICACIÓN:</v>
          </cell>
          <cell r="B13855" t="str">
            <v>DEPARTAMENTO JACHAL</v>
          </cell>
        </row>
        <row r="13856">
          <cell r="A13856" t="str">
            <v>RUBRO:</v>
          </cell>
          <cell r="B13856" t="str">
            <v/>
          </cell>
          <cell r="C13856" t="str">
            <v/>
          </cell>
        </row>
        <row r="13857">
          <cell r="A13857" t="str">
            <v>ITEM:</v>
          </cell>
          <cell r="B13857" t="str">
            <v/>
          </cell>
          <cell r="C13857" t="str">
            <v/>
          </cell>
          <cell r="F13857" t="str">
            <v>UNIDAD:</v>
          </cell>
          <cell r="G13857" t="str">
            <v/>
          </cell>
        </row>
        <row r="13859">
          <cell r="A13859" t="str">
            <v>DATOS REDETERMINACION</v>
          </cell>
          <cell r="C13859" t="str">
            <v>DESIGNACION</v>
          </cell>
          <cell r="D13859" t="str">
            <v>U</v>
          </cell>
          <cell r="E13859" t="str">
            <v>Cantidad</v>
          </cell>
          <cell r="F13859" t="str">
            <v>$ Unitarios</v>
          </cell>
          <cell r="G13859" t="str">
            <v>$ Parcial</v>
          </cell>
        </row>
        <row r="13860">
          <cell r="A13860" t="str">
            <v>CÓDIGO</v>
          </cell>
          <cell r="B13860" t="str">
            <v>DESCRIPCIÓN</v>
          </cell>
        </row>
        <row r="13861">
          <cell r="C13861" t="str">
            <v>A - MATERIALES</v>
          </cell>
        </row>
        <row r="13862">
          <cell r="A13862" t="str">
            <v/>
          </cell>
          <cell r="B13862" t="str">
            <v/>
          </cell>
          <cell r="D13862" t="str">
            <v/>
          </cell>
          <cell r="F13862">
            <v>0</v>
          </cell>
          <cell r="G13862">
            <v>0</v>
          </cell>
        </row>
        <row r="13863">
          <cell r="A13863" t="str">
            <v/>
          </cell>
          <cell r="B13863" t="str">
            <v/>
          </cell>
          <cell r="D13863" t="str">
            <v/>
          </cell>
          <cell r="F13863">
            <v>0</v>
          </cell>
          <cell r="G13863">
            <v>0</v>
          </cell>
        </row>
        <row r="13864">
          <cell r="A13864" t="str">
            <v/>
          </cell>
          <cell r="B13864" t="str">
            <v/>
          </cell>
          <cell r="D13864" t="str">
            <v/>
          </cell>
          <cell r="F13864">
            <v>0</v>
          </cell>
          <cell r="G13864">
            <v>0</v>
          </cell>
        </row>
        <row r="13865">
          <cell r="A13865" t="str">
            <v/>
          </cell>
          <cell r="B13865" t="str">
            <v/>
          </cell>
          <cell r="D13865" t="str">
            <v/>
          </cell>
          <cell r="F13865">
            <v>0</v>
          </cell>
          <cell r="G13865">
            <v>0</v>
          </cell>
        </row>
        <row r="13866">
          <cell r="A13866" t="str">
            <v/>
          </cell>
          <cell r="B13866" t="str">
            <v/>
          </cell>
          <cell r="D13866" t="str">
            <v/>
          </cell>
          <cell r="F13866">
            <v>0</v>
          </cell>
          <cell r="G13866">
            <v>0</v>
          </cell>
        </row>
        <row r="13867">
          <cell r="A13867" t="str">
            <v/>
          </cell>
          <cell r="B13867" t="str">
            <v/>
          </cell>
          <cell r="D13867" t="str">
            <v/>
          </cell>
          <cell r="F13867">
            <v>0</v>
          </cell>
          <cell r="G13867">
            <v>0</v>
          </cell>
        </row>
        <row r="13868">
          <cell r="A13868" t="str">
            <v/>
          </cell>
          <cell r="B13868" t="str">
            <v/>
          </cell>
          <cell r="D13868" t="str">
            <v/>
          </cell>
          <cell r="F13868">
            <v>0</v>
          </cell>
          <cell r="G13868">
            <v>0</v>
          </cell>
        </row>
        <row r="13869">
          <cell r="A13869" t="str">
            <v/>
          </cell>
          <cell r="B13869" t="str">
            <v/>
          </cell>
          <cell r="D13869" t="str">
            <v/>
          </cell>
          <cell r="F13869">
            <v>0</v>
          </cell>
          <cell r="G13869">
            <v>0</v>
          </cell>
        </row>
        <row r="13870">
          <cell r="A13870" t="str">
            <v/>
          </cell>
          <cell r="B13870" t="str">
            <v/>
          </cell>
          <cell r="D13870" t="str">
            <v/>
          </cell>
          <cell r="F13870">
            <v>0</v>
          </cell>
          <cell r="G13870">
            <v>0</v>
          </cell>
        </row>
        <row r="13871">
          <cell r="A13871" t="str">
            <v/>
          </cell>
          <cell r="B13871" t="str">
            <v/>
          </cell>
          <cell r="D13871" t="str">
            <v/>
          </cell>
          <cell r="F13871">
            <v>0</v>
          </cell>
          <cell r="G13871">
            <v>0</v>
          </cell>
        </row>
        <row r="13872">
          <cell r="A13872" t="str">
            <v/>
          </cell>
          <cell r="B13872" t="str">
            <v/>
          </cell>
          <cell r="D13872" t="str">
            <v/>
          </cell>
          <cell r="F13872">
            <v>0</v>
          </cell>
          <cell r="G13872">
            <v>0</v>
          </cell>
        </row>
        <row r="13873">
          <cell r="A13873" t="str">
            <v/>
          </cell>
          <cell r="B13873" t="str">
            <v/>
          </cell>
          <cell r="D13873" t="str">
            <v/>
          </cell>
          <cell r="F13873">
            <v>0</v>
          </cell>
          <cell r="G13873">
            <v>0</v>
          </cell>
        </row>
        <row r="13874">
          <cell r="A13874" t="str">
            <v/>
          </cell>
          <cell r="B13874" t="str">
            <v/>
          </cell>
          <cell r="D13874" t="str">
            <v/>
          </cell>
          <cell r="F13874">
            <v>0</v>
          </cell>
          <cell r="G13874">
            <v>0</v>
          </cell>
        </row>
        <row r="13875">
          <cell r="A13875" t="str">
            <v/>
          </cell>
          <cell r="B13875" t="str">
            <v/>
          </cell>
          <cell r="D13875" t="str">
            <v/>
          </cell>
          <cell r="F13875">
            <v>0</v>
          </cell>
          <cell r="G13875">
            <v>0</v>
          </cell>
        </row>
        <row r="13876">
          <cell r="F13876" t="str">
            <v>Total A</v>
          </cell>
          <cell r="G13876">
            <v>0</v>
          </cell>
        </row>
        <row r="13877">
          <cell r="C13877" t="str">
            <v>B - MANO DE OBRA</v>
          </cell>
        </row>
        <row r="13878">
          <cell r="A13878" t="str">
            <v/>
          </cell>
          <cell r="B13878" t="str">
            <v/>
          </cell>
          <cell r="D13878" t="str">
            <v/>
          </cell>
          <cell r="F13878">
            <v>0</v>
          </cell>
          <cell r="G13878">
            <v>0</v>
          </cell>
        </row>
        <row r="13879">
          <cell r="A13879" t="str">
            <v/>
          </cell>
          <cell r="B13879" t="str">
            <v/>
          </cell>
          <cell r="D13879" t="str">
            <v/>
          </cell>
          <cell r="F13879">
            <v>0</v>
          </cell>
          <cell r="G13879">
            <v>0</v>
          </cell>
        </row>
        <row r="13880">
          <cell r="A13880" t="str">
            <v/>
          </cell>
          <cell r="B13880" t="str">
            <v/>
          </cell>
          <cell r="D13880" t="str">
            <v/>
          </cell>
          <cell r="F13880">
            <v>0</v>
          </cell>
          <cell r="G13880">
            <v>0</v>
          </cell>
        </row>
        <row r="13881">
          <cell r="A13881" t="str">
            <v/>
          </cell>
          <cell r="B13881" t="str">
            <v/>
          </cell>
          <cell r="D13881" t="str">
            <v/>
          </cell>
          <cell r="F13881">
            <v>0</v>
          </cell>
          <cell r="G13881">
            <v>0</v>
          </cell>
        </row>
        <row r="13882">
          <cell r="A13882" t="str">
            <v/>
          </cell>
          <cell r="B13882" t="str">
            <v/>
          </cell>
          <cell r="D13882" t="str">
            <v/>
          </cell>
          <cell r="F13882">
            <v>0</v>
          </cell>
          <cell r="G13882">
            <v>0</v>
          </cell>
        </row>
        <row r="13883">
          <cell r="A13883" t="str">
            <v/>
          </cell>
          <cell r="B13883" t="str">
            <v/>
          </cell>
          <cell r="D13883" t="str">
            <v/>
          </cell>
          <cell r="F13883">
            <v>0</v>
          </cell>
          <cell r="G13883">
            <v>0</v>
          </cell>
        </row>
        <row r="13884">
          <cell r="A13884" t="str">
            <v/>
          </cell>
          <cell r="B13884" t="str">
            <v/>
          </cell>
          <cell r="D13884" t="str">
            <v/>
          </cell>
          <cell r="F13884">
            <v>0</v>
          </cell>
          <cell r="G13884">
            <v>0</v>
          </cell>
        </row>
        <row r="13885">
          <cell r="A13885" t="str">
            <v/>
          </cell>
          <cell r="B13885" t="str">
            <v/>
          </cell>
          <cell r="D13885" t="str">
            <v/>
          </cell>
          <cell r="F13885">
            <v>0</v>
          </cell>
          <cell r="G13885">
            <v>0</v>
          </cell>
        </row>
        <row r="13886">
          <cell r="F13886" t="str">
            <v>Total B</v>
          </cell>
          <cell r="G13886">
            <v>0</v>
          </cell>
        </row>
        <row r="13887">
          <cell r="C13887" t="str">
            <v>C - EQUIPOS</v>
          </cell>
        </row>
        <row r="13888">
          <cell r="A13888" t="str">
            <v/>
          </cell>
          <cell r="B13888" t="str">
            <v/>
          </cell>
          <cell r="D13888" t="str">
            <v/>
          </cell>
          <cell r="F13888">
            <v>0</v>
          </cell>
          <cell r="G13888">
            <v>0</v>
          </cell>
        </row>
        <row r="13889">
          <cell r="A13889" t="str">
            <v/>
          </cell>
          <cell r="B13889" t="str">
            <v/>
          </cell>
          <cell r="D13889" t="str">
            <v/>
          </cell>
          <cell r="F13889">
            <v>0</v>
          </cell>
          <cell r="G13889">
            <v>0</v>
          </cell>
        </row>
        <row r="13890">
          <cell r="A13890" t="str">
            <v/>
          </cell>
          <cell r="B13890" t="str">
            <v/>
          </cell>
          <cell r="D13890" t="str">
            <v/>
          </cell>
          <cell r="F13890">
            <v>0</v>
          </cell>
          <cell r="G13890">
            <v>0</v>
          </cell>
        </row>
        <row r="13891">
          <cell r="A13891" t="str">
            <v/>
          </cell>
          <cell r="B13891" t="str">
            <v/>
          </cell>
          <cell r="D13891" t="str">
            <v/>
          </cell>
          <cell r="F13891">
            <v>0</v>
          </cell>
          <cell r="G13891">
            <v>0</v>
          </cell>
        </row>
        <row r="13892">
          <cell r="A13892" t="str">
            <v/>
          </cell>
          <cell r="B13892" t="str">
            <v/>
          </cell>
          <cell r="D13892" t="str">
            <v/>
          </cell>
          <cell r="F13892">
            <v>0</v>
          </cell>
          <cell r="G13892">
            <v>0</v>
          </cell>
        </row>
        <row r="13893">
          <cell r="A13893" t="str">
            <v/>
          </cell>
          <cell r="B13893" t="str">
            <v/>
          </cell>
          <cell r="D13893" t="str">
            <v/>
          </cell>
          <cell r="F13893">
            <v>0</v>
          </cell>
          <cell r="G13893">
            <v>0</v>
          </cell>
        </row>
        <row r="13894">
          <cell r="A13894" t="str">
            <v/>
          </cell>
          <cell r="B13894" t="str">
            <v/>
          </cell>
          <cell r="D13894" t="str">
            <v/>
          </cell>
          <cell r="F13894">
            <v>0</v>
          </cell>
          <cell r="G13894">
            <v>0</v>
          </cell>
        </row>
        <row r="13895">
          <cell r="A13895" t="str">
            <v/>
          </cell>
          <cell r="B13895" t="str">
            <v/>
          </cell>
          <cell r="D13895" t="str">
            <v/>
          </cell>
          <cell r="F13895">
            <v>0</v>
          </cell>
          <cell r="G13895">
            <v>0</v>
          </cell>
        </row>
        <row r="13896">
          <cell r="A13896" t="str">
            <v/>
          </cell>
          <cell r="B13896" t="str">
            <v/>
          </cell>
          <cell r="D13896" t="str">
            <v/>
          </cell>
          <cell r="F13896">
            <v>0</v>
          </cell>
          <cell r="G13896">
            <v>0</v>
          </cell>
        </row>
        <row r="13897">
          <cell r="F13897" t="str">
            <v>Total C</v>
          </cell>
          <cell r="G13897">
            <v>0</v>
          </cell>
        </row>
        <row r="13899">
          <cell r="A13899" t="str">
            <v/>
          </cell>
          <cell r="B13899" t="str">
            <v/>
          </cell>
          <cell r="D13899" t="str">
            <v>Costo  Neto</v>
          </cell>
          <cell r="F13899" t="str">
            <v>Total D=A+B+C</v>
          </cell>
          <cell r="G13899">
            <v>0</v>
          </cell>
        </row>
        <row r="13901">
          <cell r="A13901" t="str">
            <v>ANALISIS DE PRECIOS</v>
          </cell>
        </row>
        <row r="13902">
          <cell r="A13902" t="str">
            <v>COMITENTE:</v>
          </cell>
          <cell r="B13902" t="str">
            <v>DIRECCIÓN DE INFRAESTRUCTURA ESCOLAR</v>
          </cell>
        </row>
        <row r="13903">
          <cell r="A13903" t="str">
            <v>CONTRATISTA:</v>
          </cell>
          <cell r="B13903">
            <v>0</v>
          </cell>
        </row>
        <row r="13904">
          <cell r="A13904" t="str">
            <v>OBRA:</v>
          </cell>
          <cell r="B13904" t="str">
            <v>ESCUELA 24 DE SEPTIEMBRE</v>
          </cell>
          <cell r="F13904" t="str">
            <v>PRECIOS A:</v>
          </cell>
          <cell r="G13904">
            <v>0</v>
          </cell>
        </row>
        <row r="13905">
          <cell r="A13905" t="str">
            <v>UBICACIÓN:</v>
          </cell>
          <cell r="B13905" t="str">
            <v>DEPARTAMENTO JACHAL</v>
          </cell>
        </row>
        <row r="13906">
          <cell r="A13906" t="str">
            <v>RUBRO:</v>
          </cell>
          <cell r="B13906" t="str">
            <v/>
          </cell>
          <cell r="C13906" t="str">
            <v/>
          </cell>
        </row>
        <row r="13907">
          <cell r="A13907" t="str">
            <v>ITEM:</v>
          </cell>
          <cell r="B13907" t="str">
            <v/>
          </cell>
          <cell r="C13907" t="str">
            <v/>
          </cell>
          <cell r="F13907" t="str">
            <v>UNIDAD:</v>
          </cell>
          <cell r="G13907" t="str">
            <v/>
          </cell>
        </row>
        <row r="13909">
          <cell r="A13909" t="str">
            <v>DATOS REDETERMINACION</v>
          </cell>
          <cell r="C13909" t="str">
            <v>DESIGNACION</v>
          </cell>
          <cell r="D13909" t="str">
            <v>U</v>
          </cell>
          <cell r="E13909" t="str">
            <v>Cantidad</v>
          </cell>
          <cell r="F13909" t="str">
            <v>$ Unitarios</v>
          </cell>
          <cell r="G13909" t="str">
            <v>$ Parcial</v>
          </cell>
        </row>
        <row r="13910">
          <cell r="A13910" t="str">
            <v>CÓDIGO</v>
          </cell>
          <cell r="B13910" t="str">
            <v>DESCRIPCIÓN</v>
          </cell>
        </row>
        <row r="13911">
          <cell r="C13911" t="str">
            <v>A - MATERIALES</v>
          </cell>
        </row>
        <row r="13912">
          <cell r="A13912" t="str">
            <v/>
          </cell>
          <cell r="B13912" t="str">
            <v/>
          </cell>
          <cell r="D13912" t="str">
            <v/>
          </cell>
          <cell r="F13912">
            <v>0</v>
          </cell>
          <cell r="G13912">
            <v>0</v>
          </cell>
        </row>
        <row r="13913">
          <cell r="A13913" t="str">
            <v/>
          </cell>
          <cell r="B13913" t="str">
            <v/>
          </cell>
          <cell r="D13913" t="str">
            <v/>
          </cell>
          <cell r="F13913">
            <v>0</v>
          </cell>
          <cell r="G13913">
            <v>0</v>
          </cell>
        </row>
        <row r="13914">
          <cell r="A13914" t="str">
            <v/>
          </cell>
          <cell r="B13914" t="str">
            <v/>
          </cell>
          <cell r="D13914" t="str">
            <v/>
          </cell>
          <cell r="F13914">
            <v>0</v>
          </cell>
          <cell r="G13914">
            <v>0</v>
          </cell>
        </row>
        <row r="13915">
          <cell r="A13915" t="str">
            <v/>
          </cell>
          <cell r="B13915" t="str">
            <v/>
          </cell>
          <cell r="D13915" t="str">
            <v/>
          </cell>
          <cell r="F13915">
            <v>0</v>
          </cell>
          <cell r="G13915">
            <v>0</v>
          </cell>
        </row>
        <row r="13916">
          <cell r="A13916" t="str">
            <v/>
          </cell>
          <cell r="B13916" t="str">
            <v/>
          </cell>
          <cell r="D13916" t="str">
            <v/>
          </cell>
          <cell r="F13916">
            <v>0</v>
          </cell>
          <cell r="G13916">
            <v>0</v>
          </cell>
        </row>
        <row r="13917">
          <cell r="A13917" t="str">
            <v/>
          </cell>
          <cell r="B13917" t="str">
            <v/>
          </cell>
          <cell r="D13917" t="str">
            <v/>
          </cell>
          <cell r="F13917">
            <v>0</v>
          </cell>
          <cell r="G13917">
            <v>0</v>
          </cell>
        </row>
        <row r="13918">
          <cell r="A13918" t="str">
            <v/>
          </cell>
          <cell r="B13918" t="str">
            <v/>
          </cell>
          <cell r="D13918" t="str">
            <v/>
          </cell>
          <cell r="F13918">
            <v>0</v>
          </cell>
          <cell r="G13918">
            <v>0</v>
          </cell>
        </row>
        <row r="13919">
          <cell r="A13919" t="str">
            <v/>
          </cell>
          <cell r="B13919" t="str">
            <v/>
          </cell>
          <cell r="D13919" t="str">
            <v/>
          </cell>
          <cell r="F13919">
            <v>0</v>
          </cell>
          <cell r="G13919">
            <v>0</v>
          </cell>
        </row>
        <row r="13920">
          <cell r="A13920" t="str">
            <v/>
          </cell>
          <cell r="B13920" t="str">
            <v/>
          </cell>
          <cell r="D13920" t="str">
            <v/>
          </cell>
          <cell r="F13920">
            <v>0</v>
          </cell>
          <cell r="G13920">
            <v>0</v>
          </cell>
        </row>
        <row r="13921">
          <cell r="A13921" t="str">
            <v/>
          </cell>
          <cell r="B13921" t="str">
            <v/>
          </cell>
          <cell r="D13921" t="str">
            <v/>
          </cell>
          <cell r="F13921">
            <v>0</v>
          </cell>
          <cell r="G13921">
            <v>0</v>
          </cell>
        </row>
        <row r="13922">
          <cell r="A13922" t="str">
            <v/>
          </cell>
          <cell r="B13922" t="str">
            <v/>
          </cell>
          <cell r="D13922" t="str">
            <v/>
          </cell>
          <cell r="F13922">
            <v>0</v>
          </cell>
          <cell r="G13922">
            <v>0</v>
          </cell>
        </row>
        <row r="13923">
          <cell r="A13923" t="str">
            <v/>
          </cell>
          <cell r="B13923" t="str">
            <v/>
          </cell>
          <cell r="D13923" t="str">
            <v/>
          </cell>
          <cell r="F13923">
            <v>0</v>
          </cell>
          <cell r="G13923">
            <v>0</v>
          </cell>
        </row>
        <row r="13924">
          <cell r="A13924" t="str">
            <v/>
          </cell>
          <cell r="B13924" t="str">
            <v/>
          </cell>
          <cell r="D13924" t="str">
            <v/>
          </cell>
          <cell r="F13924">
            <v>0</v>
          </cell>
          <cell r="G13924">
            <v>0</v>
          </cell>
        </row>
        <row r="13925">
          <cell r="A13925" t="str">
            <v/>
          </cell>
          <cell r="B13925" t="str">
            <v/>
          </cell>
          <cell r="D13925" t="str">
            <v/>
          </cell>
          <cell r="F13925">
            <v>0</v>
          </cell>
          <cell r="G13925">
            <v>0</v>
          </cell>
        </row>
        <row r="13926">
          <cell r="F13926" t="str">
            <v>Total A</v>
          </cell>
          <cell r="G13926">
            <v>0</v>
          </cell>
        </row>
        <row r="13927">
          <cell r="C13927" t="str">
            <v>B - MANO DE OBRA</v>
          </cell>
        </row>
        <row r="13928">
          <cell r="A13928" t="str">
            <v/>
          </cell>
          <cell r="B13928" t="str">
            <v/>
          </cell>
          <cell r="D13928" t="str">
            <v/>
          </cell>
          <cell r="F13928">
            <v>0</v>
          </cell>
          <cell r="G13928">
            <v>0</v>
          </cell>
        </row>
        <row r="13929">
          <cell r="A13929" t="str">
            <v/>
          </cell>
          <cell r="B13929" t="str">
            <v/>
          </cell>
          <cell r="D13929" t="str">
            <v/>
          </cell>
          <cell r="F13929">
            <v>0</v>
          </cell>
          <cell r="G13929">
            <v>0</v>
          </cell>
        </row>
        <row r="13930">
          <cell r="A13930" t="str">
            <v/>
          </cell>
          <cell r="B13930" t="str">
            <v/>
          </cell>
          <cell r="D13930" t="str">
            <v/>
          </cell>
          <cell r="F13930">
            <v>0</v>
          </cell>
          <cell r="G13930">
            <v>0</v>
          </cell>
        </row>
        <row r="13931">
          <cell r="A13931" t="str">
            <v/>
          </cell>
          <cell r="B13931" t="str">
            <v/>
          </cell>
          <cell r="D13931" t="str">
            <v/>
          </cell>
          <cell r="F13931">
            <v>0</v>
          </cell>
          <cell r="G13931">
            <v>0</v>
          </cell>
        </row>
        <row r="13932">
          <cell r="A13932" t="str">
            <v/>
          </cell>
          <cell r="B13932" t="str">
            <v/>
          </cell>
          <cell r="D13932" t="str">
            <v/>
          </cell>
          <cell r="F13932">
            <v>0</v>
          </cell>
          <cell r="G13932">
            <v>0</v>
          </cell>
        </row>
        <row r="13933">
          <cell r="A13933" t="str">
            <v/>
          </cell>
          <cell r="B13933" t="str">
            <v/>
          </cell>
          <cell r="D13933" t="str">
            <v/>
          </cell>
          <cell r="F13933">
            <v>0</v>
          </cell>
          <cell r="G13933">
            <v>0</v>
          </cell>
        </row>
        <row r="13934">
          <cell r="A13934" t="str">
            <v/>
          </cell>
          <cell r="B13934" t="str">
            <v/>
          </cell>
          <cell r="D13934" t="str">
            <v/>
          </cell>
          <cell r="F13934">
            <v>0</v>
          </cell>
          <cell r="G13934">
            <v>0</v>
          </cell>
        </row>
        <row r="13935">
          <cell r="A13935" t="str">
            <v/>
          </cell>
          <cell r="B13935" t="str">
            <v/>
          </cell>
          <cell r="D13935" t="str">
            <v/>
          </cell>
          <cell r="F13935">
            <v>0</v>
          </cell>
          <cell r="G13935">
            <v>0</v>
          </cell>
        </row>
        <row r="13936">
          <cell r="F13936" t="str">
            <v>Total B</v>
          </cell>
          <cell r="G13936">
            <v>0</v>
          </cell>
        </row>
        <row r="13937">
          <cell r="C13937" t="str">
            <v>C - EQUIPOS</v>
          </cell>
        </row>
        <row r="13938">
          <cell r="A13938" t="str">
            <v/>
          </cell>
          <cell r="B13938" t="str">
            <v/>
          </cell>
          <cell r="D13938" t="str">
            <v/>
          </cell>
          <cell r="F13938">
            <v>0</v>
          </cell>
          <cell r="G13938">
            <v>0</v>
          </cell>
        </row>
        <row r="13939">
          <cell r="A13939" t="str">
            <v/>
          </cell>
          <cell r="B13939" t="str">
            <v/>
          </cell>
          <cell r="D13939" t="str">
            <v/>
          </cell>
          <cell r="F13939">
            <v>0</v>
          </cell>
          <cell r="G13939">
            <v>0</v>
          </cell>
        </row>
        <row r="13940">
          <cell r="A13940" t="str">
            <v/>
          </cell>
          <cell r="B13940" t="str">
            <v/>
          </cell>
          <cell r="D13940" t="str">
            <v/>
          </cell>
          <cell r="F13940">
            <v>0</v>
          </cell>
          <cell r="G13940">
            <v>0</v>
          </cell>
        </row>
        <row r="13941">
          <cell r="A13941" t="str">
            <v/>
          </cell>
          <cell r="B13941" t="str">
            <v/>
          </cell>
          <cell r="D13941" t="str">
            <v/>
          </cell>
          <cell r="F13941">
            <v>0</v>
          </cell>
          <cell r="G13941">
            <v>0</v>
          </cell>
        </row>
        <row r="13942">
          <cell r="A13942" t="str">
            <v/>
          </cell>
          <cell r="B13942" t="str">
            <v/>
          </cell>
          <cell r="D13942" t="str">
            <v/>
          </cell>
          <cell r="F13942">
            <v>0</v>
          </cell>
          <cell r="G13942">
            <v>0</v>
          </cell>
        </row>
        <row r="13943">
          <cell r="A13943" t="str">
            <v/>
          </cell>
          <cell r="B13943" t="str">
            <v/>
          </cell>
          <cell r="D13943" t="str">
            <v/>
          </cell>
          <cell r="F13943">
            <v>0</v>
          </cell>
          <cell r="G13943">
            <v>0</v>
          </cell>
        </row>
        <row r="13944">
          <cell r="A13944" t="str">
            <v/>
          </cell>
          <cell r="B13944" t="str">
            <v/>
          </cell>
          <cell r="D13944" t="str">
            <v/>
          </cell>
          <cell r="F13944">
            <v>0</v>
          </cell>
          <cell r="G13944">
            <v>0</v>
          </cell>
        </row>
        <row r="13945">
          <cell r="A13945" t="str">
            <v/>
          </cell>
          <cell r="B13945" t="str">
            <v/>
          </cell>
          <cell r="D13945" t="str">
            <v/>
          </cell>
          <cell r="F13945">
            <v>0</v>
          </cell>
          <cell r="G13945">
            <v>0</v>
          </cell>
        </row>
        <row r="13946">
          <cell r="A13946" t="str">
            <v/>
          </cell>
          <cell r="B13946" t="str">
            <v/>
          </cell>
          <cell r="D13946" t="str">
            <v/>
          </cell>
          <cell r="F13946">
            <v>0</v>
          </cell>
          <cell r="G13946">
            <v>0</v>
          </cell>
        </row>
        <row r="13947">
          <cell r="F13947" t="str">
            <v>Total C</v>
          </cell>
          <cell r="G13947">
            <v>0</v>
          </cell>
        </row>
        <row r="13949">
          <cell r="A13949" t="str">
            <v/>
          </cell>
          <cell r="B13949" t="str">
            <v/>
          </cell>
          <cell r="D13949" t="str">
            <v>Costo  Neto</v>
          </cell>
          <cell r="F13949" t="str">
            <v>Total D=A+B+C</v>
          </cell>
          <cell r="G13949">
            <v>0</v>
          </cell>
        </row>
        <row r="13951">
          <cell r="A13951" t="str">
            <v>ANALISIS DE PRECIOS</v>
          </cell>
        </row>
        <row r="13952">
          <cell r="A13952" t="str">
            <v>COMITENTE:</v>
          </cell>
          <cell r="B13952" t="str">
            <v>DIRECCIÓN DE INFRAESTRUCTURA ESCOLAR</v>
          </cell>
        </row>
        <row r="13953">
          <cell r="A13953" t="str">
            <v>CONTRATISTA:</v>
          </cell>
          <cell r="B13953">
            <v>0</v>
          </cell>
        </row>
        <row r="13954">
          <cell r="A13954" t="str">
            <v>OBRA:</v>
          </cell>
          <cell r="B13954" t="str">
            <v>ESCUELA 24 DE SEPTIEMBRE</v>
          </cell>
          <cell r="F13954" t="str">
            <v>PRECIOS A:</v>
          </cell>
          <cell r="G13954">
            <v>0</v>
          </cell>
        </row>
        <row r="13955">
          <cell r="A13955" t="str">
            <v>UBICACIÓN:</v>
          </cell>
          <cell r="B13955" t="str">
            <v>DEPARTAMENTO JACHAL</v>
          </cell>
        </row>
        <row r="13956">
          <cell r="A13956" t="str">
            <v>RUBRO:</v>
          </cell>
          <cell r="B13956" t="str">
            <v/>
          </cell>
          <cell r="C13956" t="str">
            <v/>
          </cell>
        </row>
        <row r="13957">
          <cell r="A13957" t="str">
            <v>ITEM:</v>
          </cell>
          <cell r="B13957" t="str">
            <v/>
          </cell>
          <cell r="C13957" t="str">
            <v/>
          </cell>
          <cell r="F13957" t="str">
            <v>UNIDAD:</v>
          </cell>
          <cell r="G13957" t="str">
            <v/>
          </cell>
        </row>
        <row r="13959">
          <cell r="A13959" t="str">
            <v>DATOS REDETERMINACION</v>
          </cell>
          <cell r="C13959" t="str">
            <v>DESIGNACION</v>
          </cell>
          <cell r="D13959" t="str">
            <v>U</v>
          </cell>
          <cell r="E13959" t="str">
            <v>Cantidad</v>
          </cell>
          <cell r="F13959" t="str">
            <v>$ Unitarios</v>
          </cell>
          <cell r="G13959" t="str">
            <v>$ Parcial</v>
          </cell>
        </row>
        <row r="13960">
          <cell r="A13960" t="str">
            <v>CÓDIGO</v>
          </cell>
          <cell r="B13960" t="str">
            <v>DESCRIPCIÓN</v>
          </cell>
        </row>
        <row r="13961">
          <cell r="C13961" t="str">
            <v>A - MATERIALES</v>
          </cell>
        </row>
        <row r="13962">
          <cell r="A13962" t="str">
            <v/>
          </cell>
          <cell r="B13962" t="str">
            <v/>
          </cell>
          <cell r="D13962" t="str">
            <v/>
          </cell>
          <cell r="F13962">
            <v>0</v>
          </cell>
          <cell r="G13962">
            <v>0</v>
          </cell>
        </row>
        <row r="13963">
          <cell r="A13963" t="str">
            <v/>
          </cell>
          <cell r="B13963" t="str">
            <v/>
          </cell>
          <cell r="D13963" t="str">
            <v/>
          </cell>
          <cell r="F13963">
            <v>0</v>
          </cell>
          <cell r="G13963">
            <v>0</v>
          </cell>
        </row>
        <row r="13964">
          <cell r="A13964" t="str">
            <v/>
          </cell>
          <cell r="B13964" t="str">
            <v/>
          </cell>
          <cell r="D13964" t="str">
            <v/>
          </cell>
          <cell r="F13964">
            <v>0</v>
          </cell>
          <cell r="G13964">
            <v>0</v>
          </cell>
        </row>
        <row r="13965">
          <cell r="A13965" t="str">
            <v/>
          </cell>
          <cell r="B13965" t="str">
            <v/>
          </cell>
          <cell r="D13965" t="str">
            <v/>
          </cell>
          <cell r="F13965">
            <v>0</v>
          </cell>
          <cell r="G13965">
            <v>0</v>
          </cell>
        </row>
        <row r="13966">
          <cell r="A13966" t="str">
            <v/>
          </cell>
          <cell r="B13966" t="str">
            <v/>
          </cell>
          <cell r="D13966" t="str">
            <v/>
          </cell>
          <cell r="F13966">
            <v>0</v>
          </cell>
          <cell r="G13966">
            <v>0</v>
          </cell>
        </row>
        <row r="13967">
          <cell r="A13967" t="str">
            <v/>
          </cell>
          <cell r="B13967" t="str">
            <v/>
          </cell>
          <cell r="D13967" t="str">
            <v/>
          </cell>
          <cell r="F13967">
            <v>0</v>
          </cell>
          <cell r="G13967">
            <v>0</v>
          </cell>
        </row>
        <row r="13968">
          <cell r="A13968" t="str">
            <v/>
          </cell>
          <cell r="B13968" t="str">
            <v/>
          </cell>
          <cell r="D13968" t="str">
            <v/>
          </cell>
          <cell r="F13968">
            <v>0</v>
          </cell>
          <cell r="G13968">
            <v>0</v>
          </cell>
        </row>
        <row r="13969">
          <cell r="A13969" t="str">
            <v/>
          </cell>
          <cell r="B13969" t="str">
            <v/>
          </cell>
          <cell r="D13969" t="str">
            <v/>
          </cell>
          <cell r="F13969">
            <v>0</v>
          </cell>
          <cell r="G13969">
            <v>0</v>
          </cell>
        </row>
        <row r="13970">
          <cell r="A13970" t="str">
            <v/>
          </cell>
          <cell r="B13970" t="str">
            <v/>
          </cell>
          <cell r="D13970" t="str">
            <v/>
          </cell>
          <cell r="F13970">
            <v>0</v>
          </cell>
          <cell r="G13970">
            <v>0</v>
          </cell>
        </row>
        <row r="13971">
          <cell r="A13971" t="str">
            <v/>
          </cell>
          <cell r="B13971" t="str">
            <v/>
          </cell>
          <cell r="D13971" t="str">
            <v/>
          </cell>
          <cell r="F13971">
            <v>0</v>
          </cell>
          <cell r="G13971">
            <v>0</v>
          </cell>
        </row>
        <row r="13972">
          <cell r="A13972" t="str">
            <v/>
          </cell>
          <cell r="B13972" t="str">
            <v/>
          </cell>
          <cell r="D13972" t="str">
            <v/>
          </cell>
          <cell r="F13972">
            <v>0</v>
          </cell>
          <cell r="G13972">
            <v>0</v>
          </cell>
        </row>
        <row r="13973">
          <cell r="A13973" t="str">
            <v/>
          </cell>
          <cell r="B13973" t="str">
            <v/>
          </cell>
          <cell r="D13973" t="str">
            <v/>
          </cell>
          <cell r="F13973">
            <v>0</v>
          </cell>
          <cell r="G13973">
            <v>0</v>
          </cell>
        </row>
        <row r="13974">
          <cell r="A13974" t="str">
            <v/>
          </cell>
          <cell r="B13974" t="str">
            <v/>
          </cell>
          <cell r="D13974" t="str">
            <v/>
          </cell>
          <cell r="F13974">
            <v>0</v>
          </cell>
          <cell r="G13974">
            <v>0</v>
          </cell>
        </row>
        <row r="13975">
          <cell r="A13975" t="str">
            <v/>
          </cell>
          <cell r="B13975" t="str">
            <v/>
          </cell>
          <cell r="D13975" t="str">
            <v/>
          </cell>
          <cell r="F13975">
            <v>0</v>
          </cell>
          <cell r="G13975">
            <v>0</v>
          </cell>
        </row>
        <row r="13976">
          <cell r="F13976" t="str">
            <v>Total A</v>
          </cell>
          <cell r="G13976">
            <v>0</v>
          </cell>
        </row>
        <row r="13977">
          <cell r="C13977" t="str">
            <v>B - MANO DE OBRA</v>
          </cell>
        </row>
        <row r="13978">
          <cell r="A13978" t="str">
            <v/>
          </cell>
          <cell r="B13978" t="str">
            <v/>
          </cell>
          <cell r="D13978" t="str">
            <v/>
          </cell>
          <cell r="F13978">
            <v>0</v>
          </cell>
          <cell r="G13978">
            <v>0</v>
          </cell>
        </row>
        <row r="13979">
          <cell r="A13979" t="str">
            <v/>
          </cell>
          <cell r="B13979" t="str">
            <v/>
          </cell>
          <cell r="D13979" t="str">
            <v/>
          </cell>
          <cell r="F13979">
            <v>0</v>
          </cell>
          <cell r="G13979">
            <v>0</v>
          </cell>
        </row>
        <row r="13980">
          <cell r="A13980" t="str">
            <v/>
          </cell>
          <cell r="B13980" t="str">
            <v/>
          </cell>
          <cell r="D13980" t="str">
            <v/>
          </cell>
          <cell r="F13980">
            <v>0</v>
          </cell>
          <cell r="G13980">
            <v>0</v>
          </cell>
        </row>
        <row r="13981">
          <cell r="A13981" t="str">
            <v/>
          </cell>
          <cell r="B13981" t="str">
            <v/>
          </cell>
          <cell r="D13981" t="str">
            <v/>
          </cell>
          <cell r="F13981">
            <v>0</v>
          </cell>
          <cell r="G13981">
            <v>0</v>
          </cell>
        </row>
        <row r="13982">
          <cell r="A13982" t="str">
            <v/>
          </cell>
          <cell r="B13982" t="str">
            <v/>
          </cell>
          <cell r="D13982" t="str">
            <v/>
          </cell>
          <cell r="F13982">
            <v>0</v>
          </cell>
          <cell r="G13982">
            <v>0</v>
          </cell>
        </row>
        <row r="13983">
          <cell r="A13983" t="str">
            <v/>
          </cell>
          <cell r="B13983" t="str">
            <v/>
          </cell>
          <cell r="D13983" t="str">
            <v/>
          </cell>
          <cell r="F13983">
            <v>0</v>
          </cell>
          <cell r="G13983">
            <v>0</v>
          </cell>
        </row>
        <row r="13984">
          <cell r="A13984" t="str">
            <v/>
          </cell>
          <cell r="B13984" t="str">
            <v/>
          </cell>
          <cell r="D13984" t="str">
            <v/>
          </cell>
          <cell r="F13984">
            <v>0</v>
          </cell>
          <cell r="G13984">
            <v>0</v>
          </cell>
        </row>
        <row r="13985">
          <cell r="A13985" t="str">
            <v/>
          </cell>
          <cell r="B13985" t="str">
            <v/>
          </cell>
          <cell r="D13985" t="str">
            <v/>
          </cell>
          <cell r="F13985">
            <v>0</v>
          </cell>
          <cell r="G13985">
            <v>0</v>
          </cell>
        </row>
        <row r="13986">
          <cell r="F13986" t="str">
            <v>Total B</v>
          </cell>
          <cell r="G13986">
            <v>0</v>
          </cell>
        </row>
        <row r="13987">
          <cell r="C13987" t="str">
            <v>C - EQUIPOS</v>
          </cell>
        </row>
        <row r="13988">
          <cell r="A13988" t="str">
            <v/>
          </cell>
          <cell r="B13988" t="str">
            <v/>
          </cell>
          <cell r="D13988" t="str">
            <v/>
          </cell>
          <cell r="F13988">
            <v>0</v>
          </cell>
          <cell r="G13988">
            <v>0</v>
          </cell>
        </row>
        <row r="13989">
          <cell r="A13989" t="str">
            <v/>
          </cell>
          <cell r="B13989" t="str">
            <v/>
          </cell>
          <cell r="D13989" t="str">
            <v/>
          </cell>
          <cell r="F13989">
            <v>0</v>
          </cell>
          <cell r="G13989">
            <v>0</v>
          </cell>
        </row>
        <row r="13990">
          <cell r="A13990" t="str">
            <v/>
          </cell>
          <cell r="B13990" t="str">
            <v/>
          </cell>
          <cell r="D13990" t="str">
            <v/>
          </cell>
          <cell r="F13990">
            <v>0</v>
          </cell>
          <cell r="G13990">
            <v>0</v>
          </cell>
        </row>
        <row r="13991">
          <cell r="A13991" t="str">
            <v/>
          </cell>
          <cell r="B13991" t="str">
            <v/>
          </cell>
          <cell r="D13991" t="str">
            <v/>
          </cell>
          <cell r="F13991">
            <v>0</v>
          </cell>
          <cell r="G13991">
            <v>0</v>
          </cell>
        </row>
        <row r="13992">
          <cell r="A13992" t="str">
            <v/>
          </cell>
          <cell r="B13992" t="str">
            <v/>
          </cell>
          <cell r="D13992" t="str">
            <v/>
          </cell>
          <cell r="F13992">
            <v>0</v>
          </cell>
          <cell r="G13992">
            <v>0</v>
          </cell>
        </row>
        <row r="13993">
          <cell r="A13993" t="str">
            <v/>
          </cell>
          <cell r="B13993" t="str">
            <v/>
          </cell>
          <cell r="D13993" t="str">
            <v/>
          </cell>
          <cell r="F13993">
            <v>0</v>
          </cell>
          <cell r="G13993">
            <v>0</v>
          </cell>
        </row>
        <row r="13994">
          <cell r="A13994" t="str">
            <v/>
          </cell>
          <cell r="B13994" t="str">
            <v/>
          </cell>
          <cell r="D13994" t="str">
            <v/>
          </cell>
          <cell r="F13994">
            <v>0</v>
          </cell>
          <cell r="G13994">
            <v>0</v>
          </cell>
        </row>
        <row r="13995">
          <cell r="A13995" t="str">
            <v/>
          </cell>
          <cell r="B13995" t="str">
            <v/>
          </cell>
          <cell r="D13995" t="str">
            <v/>
          </cell>
          <cell r="F13995">
            <v>0</v>
          </cell>
          <cell r="G13995">
            <v>0</v>
          </cell>
        </row>
        <row r="13996">
          <cell r="A13996" t="str">
            <v/>
          </cell>
          <cell r="B13996" t="str">
            <v/>
          </cell>
          <cell r="D13996" t="str">
            <v/>
          </cell>
          <cell r="F13996">
            <v>0</v>
          </cell>
          <cell r="G13996">
            <v>0</v>
          </cell>
        </row>
        <row r="13997">
          <cell r="F13997" t="str">
            <v>Total C</v>
          </cell>
          <cell r="G13997">
            <v>0</v>
          </cell>
        </row>
        <row r="13999">
          <cell r="A13999" t="str">
            <v/>
          </cell>
          <cell r="B13999" t="str">
            <v/>
          </cell>
          <cell r="D13999" t="str">
            <v>Costo  Neto</v>
          </cell>
          <cell r="F13999" t="str">
            <v>Total D=A+B+C</v>
          </cell>
          <cell r="G13999">
            <v>0</v>
          </cell>
        </row>
        <row r="14001">
          <cell r="A14001" t="str">
            <v>ANALISIS DE PRECIOS</v>
          </cell>
        </row>
        <row r="14002">
          <cell r="A14002" t="str">
            <v>COMITENTE:</v>
          </cell>
          <cell r="B14002" t="str">
            <v>DIRECCIÓN DE INFRAESTRUCTURA ESCOLAR</v>
          </cell>
        </row>
        <row r="14003">
          <cell r="A14003" t="str">
            <v>CONTRATISTA:</v>
          </cell>
          <cell r="B14003">
            <v>0</v>
          </cell>
        </row>
        <row r="14004">
          <cell r="A14004" t="str">
            <v>OBRA:</v>
          </cell>
          <cell r="B14004" t="str">
            <v>ESCUELA 24 DE SEPTIEMBRE</v>
          </cell>
          <cell r="F14004" t="str">
            <v>PRECIOS A:</v>
          </cell>
          <cell r="G14004">
            <v>0</v>
          </cell>
        </row>
        <row r="14005">
          <cell r="A14005" t="str">
            <v>UBICACIÓN:</v>
          </cell>
          <cell r="B14005" t="str">
            <v>DEPARTAMENTO JACHAL</v>
          </cell>
        </row>
        <row r="14006">
          <cell r="A14006" t="str">
            <v>RUBRO:</v>
          </cell>
          <cell r="B14006" t="str">
            <v/>
          </cell>
          <cell r="C14006" t="str">
            <v/>
          </cell>
        </row>
        <row r="14007">
          <cell r="A14007" t="str">
            <v>ITEM:</v>
          </cell>
          <cell r="B14007" t="str">
            <v/>
          </cell>
          <cell r="C14007" t="str">
            <v/>
          </cell>
          <cell r="F14007" t="str">
            <v>UNIDAD:</v>
          </cell>
          <cell r="G14007" t="str">
            <v/>
          </cell>
        </row>
        <row r="14009">
          <cell r="A14009" t="str">
            <v>DATOS REDETERMINACION</v>
          </cell>
          <cell r="C14009" t="str">
            <v>DESIGNACION</v>
          </cell>
          <cell r="D14009" t="str">
            <v>U</v>
          </cell>
          <cell r="E14009" t="str">
            <v>Cantidad</v>
          </cell>
          <cell r="F14009" t="str">
            <v>$ Unitarios</v>
          </cell>
          <cell r="G14009" t="str">
            <v>$ Parcial</v>
          </cell>
        </row>
        <row r="14010">
          <cell r="A14010" t="str">
            <v>CÓDIGO</v>
          </cell>
          <cell r="B14010" t="str">
            <v>DESCRIPCIÓN</v>
          </cell>
        </row>
        <row r="14011">
          <cell r="C14011" t="str">
            <v>A - MATERIALES</v>
          </cell>
        </row>
        <row r="14012">
          <cell r="A14012" t="str">
            <v/>
          </cell>
          <cell r="B14012" t="str">
            <v/>
          </cell>
          <cell r="D14012" t="str">
            <v/>
          </cell>
          <cell r="F14012">
            <v>0</v>
          </cell>
          <cell r="G14012">
            <v>0</v>
          </cell>
        </row>
        <row r="14013">
          <cell r="A14013" t="str">
            <v/>
          </cell>
          <cell r="B14013" t="str">
            <v/>
          </cell>
          <cell r="D14013" t="str">
            <v/>
          </cell>
          <cell r="F14013">
            <v>0</v>
          </cell>
          <cell r="G14013">
            <v>0</v>
          </cell>
        </row>
        <row r="14014">
          <cell r="A14014" t="str">
            <v/>
          </cell>
          <cell r="B14014" t="str">
            <v/>
          </cell>
          <cell r="D14014" t="str">
            <v/>
          </cell>
          <cell r="F14014">
            <v>0</v>
          </cell>
          <cell r="G14014">
            <v>0</v>
          </cell>
        </row>
        <row r="14015">
          <cell r="A14015" t="str">
            <v/>
          </cell>
          <cell r="B14015" t="str">
            <v/>
          </cell>
          <cell r="D14015" t="str">
            <v/>
          </cell>
          <cell r="F14015">
            <v>0</v>
          </cell>
          <cell r="G14015">
            <v>0</v>
          </cell>
        </row>
        <row r="14016">
          <cell r="A14016" t="str">
            <v/>
          </cell>
          <cell r="B14016" t="str">
            <v/>
          </cell>
          <cell r="D14016" t="str">
            <v/>
          </cell>
          <cell r="F14016">
            <v>0</v>
          </cell>
          <cell r="G14016">
            <v>0</v>
          </cell>
        </row>
        <row r="14017">
          <cell r="A14017" t="str">
            <v/>
          </cell>
          <cell r="B14017" t="str">
            <v/>
          </cell>
          <cell r="D14017" t="str">
            <v/>
          </cell>
          <cell r="F14017">
            <v>0</v>
          </cell>
          <cell r="G14017">
            <v>0</v>
          </cell>
        </row>
        <row r="14018">
          <cell r="A14018" t="str">
            <v/>
          </cell>
          <cell r="B14018" t="str">
            <v/>
          </cell>
          <cell r="D14018" t="str">
            <v/>
          </cell>
          <cell r="F14018">
            <v>0</v>
          </cell>
          <cell r="G14018">
            <v>0</v>
          </cell>
        </row>
        <row r="14019">
          <cell r="A14019" t="str">
            <v/>
          </cell>
          <cell r="B14019" t="str">
            <v/>
          </cell>
          <cell r="D14019" t="str">
            <v/>
          </cell>
          <cell r="F14019">
            <v>0</v>
          </cell>
          <cell r="G14019">
            <v>0</v>
          </cell>
        </row>
        <row r="14020">
          <cell r="A14020" t="str">
            <v/>
          </cell>
          <cell r="B14020" t="str">
            <v/>
          </cell>
          <cell r="D14020" t="str">
            <v/>
          </cell>
          <cell r="F14020">
            <v>0</v>
          </cell>
          <cell r="G14020">
            <v>0</v>
          </cell>
        </row>
        <row r="14021">
          <cell r="A14021" t="str">
            <v/>
          </cell>
          <cell r="B14021" t="str">
            <v/>
          </cell>
          <cell r="D14021" t="str">
            <v/>
          </cell>
          <cell r="F14021">
            <v>0</v>
          </cell>
          <cell r="G14021">
            <v>0</v>
          </cell>
        </row>
        <row r="14022">
          <cell r="A14022" t="str">
            <v/>
          </cell>
          <cell r="B14022" t="str">
            <v/>
          </cell>
          <cell r="D14022" t="str">
            <v/>
          </cell>
          <cell r="F14022">
            <v>0</v>
          </cell>
          <cell r="G14022">
            <v>0</v>
          </cell>
        </row>
        <row r="14023">
          <cell r="A14023" t="str">
            <v/>
          </cell>
          <cell r="B14023" t="str">
            <v/>
          </cell>
          <cell r="D14023" t="str">
            <v/>
          </cell>
          <cell r="F14023">
            <v>0</v>
          </cell>
          <cell r="G14023">
            <v>0</v>
          </cell>
        </row>
        <row r="14024">
          <cell r="A14024" t="str">
            <v/>
          </cell>
          <cell r="B14024" t="str">
            <v/>
          </cell>
          <cell r="D14024" t="str">
            <v/>
          </cell>
          <cell r="F14024">
            <v>0</v>
          </cell>
          <cell r="G14024">
            <v>0</v>
          </cell>
        </row>
        <row r="14025">
          <cell r="A14025" t="str">
            <v/>
          </cell>
          <cell r="B14025" t="str">
            <v/>
          </cell>
          <cell r="D14025" t="str">
            <v/>
          </cell>
          <cell r="F14025">
            <v>0</v>
          </cell>
          <cell r="G14025">
            <v>0</v>
          </cell>
        </row>
        <row r="14026">
          <cell r="F14026" t="str">
            <v>Total A</v>
          </cell>
          <cell r="G14026">
            <v>0</v>
          </cell>
        </row>
        <row r="14027">
          <cell r="C14027" t="str">
            <v>B - MANO DE OBRA</v>
          </cell>
        </row>
        <row r="14028">
          <cell r="A14028" t="str">
            <v/>
          </cell>
          <cell r="B14028" t="str">
            <v/>
          </cell>
          <cell r="D14028" t="str">
            <v/>
          </cell>
          <cell r="F14028">
            <v>0</v>
          </cell>
          <cell r="G14028">
            <v>0</v>
          </cell>
        </row>
        <row r="14029">
          <cell r="A14029" t="str">
            <v/>
          </cell>
          <cell r="B14029" t="str">
            <v/>
          </cell>
          <cell r="D14029" t="str">
            <v/>
          </cell>
          <cell r="F14029">
            <v>0</v>
          </cell>
          <cell r="G14029">
            <v>0</v>
          </cell>
        </row>
        <row r="14030">
          <cell r="A14030" t="str">
            <v/>
          </cell>
          <cell r="B14030" t="str">
            <v/>
          </cell>
          <cell r="D14030" t="str">
            <v/>
          </cell>
          <cell r="F14030">
            <v>0</v>
          </cell>
          <cell r="G14030">
            <v>0</v>
          </cell>
        </row>
        <row r="14031">
          <cell r="A14031" t="str">
            <v/>
          </cell>
          <cell r="B14031" t="str">
            <v/>
          </cell>
          <cell r="D14031" t="str">
            <v/>
          </cell>
          <cell r="F14031">
            <v>0</v>
          </cell>
          <cell r="G14031">
            <v>0</v>
          </cell>
        </row>
        <row r="14032">
          <cell r="A14032" t="str">
            <v/>
          </cell>
          <cell r="B14032" t="str">
            <v/>
          </cell>
          <cell r="D14032" t="str">
            <v/>
          </cell>
          <cell r="F14032">
            <v>0</v>
          </cell>
          <cell r="G14032">
            <v>0</v>
          </cell>
        </row>
        <row r="14033">
          <cell r="A14033" t="str">
            <v/>
          </cell>
          <cell r="B14033" t="str">
            <v/>
          </cell>
          <cell r="D14033" t="str">
            <v/>
          </cell>
          <cell r="F14033">
            <v>0</v>
          </cell>
          <cell r="G14033">
            <v>0</v>
          </cell>
        </row>
        <row r="14034">
          <cell r="A14034" t="str">
            <v/>
          </cell>
          <cell r="B14034" t="str">
            <v/>
          </cell>
          <cell r="D14034" t="str">
            <v/>
          </cell>
          <cell r="F14034">
            <v>0</v>
          </cell>
          <cell r="G14034">
            <v>0</v>
          </cell>
        </row>
        <row r="14035">
          <cell r="A14035" t="str">
            <v/>
          </cell>
          <cell r="B14035" t="str">
            <v/>
          </cell>
          <cell r="D14035" t="str">
            <v/>
          </cell>
          <cell r="F14035">
            <v>0</v>
          </cell>
          <cell r="G14035">
            <v>0</v>
          </cell>
        </row>
        <row r="14036">
          <cell r="F14036" t="str">
            <v>Total B</v>
          </cell>
          <cell r="G14036">
            <v>0</v>
          </cell>
        </row>
        <row r="14037">
          <cell r="C14037" t="str">
            <v>C - EQUIPOS</v>
          </cell>
        </row>
        <row r="14038">
          <cell r="A14038" t="str">
            <v/>
          </cell>
          <cell r="B14038" t="str">
            <v/>
          </cell>
          <cell r="D14038" t="str">
            <v/>
          </cell>
          <cell r="F14038">
            <v>0</v>
          </cell>
          <cell r="G14038">
            <v>0</v>
          </cell>
        </row>
        <row r="14039">
          <cell r="A14039" t="str">
            <v/>
          </cell>
          <cell r="B14039" t="str">
            <v/>
          </cell>
          <cell r="D14039" t="str">
            <v/>
          </cell>
          <cell r="F14039">
            <v>0</v>
          </cell>
          <cell r="G14039">
            <v>0</v>
          </cell>
        </row>
        <row r="14040">
          <cell r="A14040" t="str">
            <v/>
          </cell>
          <cell r="B14040" t="str">
            <v/>
          </cell>
          <cell r="D14040" t="str">
            <v/>
          </cell>
          <cell r="F14040">
            <v>0</v>
          </cell>
          <cell r="G14040">
            <v>0</v>
          </cell>
        </row>
        <row r="14041">
          <cell r="A14041" t="str">
            <v/>
          </cell>
          <cell r="B14041" t="str">
            <v/>
          </cell>
          <cell r="D14041" t="str">
            <v/>
          </cell>
          <cell r="F14041">
            <v>0</v>
          </cell>
          <cell r="G14041">
            <v>0</v>
          </cell>
        </row>
        <row r="14042">
          <cell r="A14042" t="str">
            <v/>
          </cell>
          <cell r="B14042" t="str">
            <v/>
          </cell>
          <cell r="D14042" t="str">
            <v/>
          </cell>
          <cell r="F14042">
            <v>0</v>
          </cell>
          <cell r="G14042">
            <v>0</v>
          </cell>
        </row>
        <row r="14043">
          <cell r="A14043" t="str">
            <v/>
          </cell>
          <cell r="B14043" t="str">
            <v/>
          </cell>
          <cell r="D14043" t="str">
            <v/>
          </cell>
          <cell r="F14043">
            <v>0</v>
          </cell>
          <cell r="G14043">
            <v>0</v>
          </cell>
        </row>
        <row r="14044">
          <cell r="A14044" t="str">
            <v/>
          </cell>
          <cell r="B14044" t="str">
            <v/>
          </cell>
          <cell r="D14044" t="str">
            <v/>
          </cell>
          <cell r="F14044">
            <v>0</v>
          </cell>
          <cell r="G14044">
            <v>0</v>
          </cell>
        </row>
        <row r="14045">
          <cell r="A14045" t="str">
            <v/>
          </cell>
          <cell r="B14045" t="str">
            <v/>
          </cell>
          <cell r="D14045" t="str">
            <v/>
          </cell>
          <cell r="F14045">
            <v>0</v>
          </cell>
          <cell r="G14045">
            <v>0</v>
          </cell>
        </row>
        <row r="14046">
          <cell r="A14046" t="str">
            <v/>
          </cell>
          <cell r="B14046" t="str">
            <v/>
          </cell>
          <cell r="D14046" t="str">
            <v/>
          </cell>
          <cell r="F14046">
            <v>0</v>
          </cell>
          <cell r="G14046">
            <v>0</v>
          </cell>
        </row>
        <row r="14047">
          <cell r="F14047" t="str">
            <v>Total C</v>
          </cell>
          <cell r="G14047">
            <v>0</v>
          </cell>
        </row>
        <row r="14049">
          <cell r="A14049" t="str">
            <v/>
          </cell>
          <cell r="B14049" t="str">
            <v/>
          </cell>
          <cell r="D14049" t="str">
            <v>Costo  Neto</v>
          </cell>
          <cell r="F14049" t="str">
            <v>Total D=A+B+C</v>
          </cell>
          <cell r="G14049">
            <v>0</v>
          </cell>
        </row>
        <row r="14051">
          <cell r="A14051" t="str">
            <v>ANALISIS DE PRECIOS</v>
          </cell>
        </row>
        <row r="14052">
          <cell r="A14052" t="str">
            <v>COMITENTE:</v>
          </cell>
          <cell r="B14052" t="str">
            <v>DIRECCIÓN DE INFRAESTRUCTURA ESCOLAR</v>
          </cell>
        </row>
        <row r="14053">
          <cell r="A14053" t="str">
            <v>CONTRATISTA:</v>
          </cell>
          <cell r="B14053">
            <v>0</v>
          </cell>
        </row>
        <row r="14054">
          <cell r="A14054" t="str">
            <v>OBRA:</v>
          </cell>
          <cell r="B14054" t="str">
            <v>ESCUELA 24 DE SEPTIEMBRE</v>
          </cell>
          <cell r="F14054" t="str">
            <v>PRECIOS A:</v>
          </cell>
          <cell r="G14054">
            <v>0</v>
          </cell>
        </row>
        <row r="14055">
          <cell r="A14055" t="str">
            <v>UBICACIÓN:</v>
          </cell>
          <cell r="B14055" t="str">
            <v>DEPARTAMENTO JACHAL</v>
          </cell>
        </row>
        <row r="14056">
          <cell r="A14056" t="str">
            <v>RUBRO:</v>
          </cell>
          <cell r="B14056" t="str">
            <v/>
          </cell>
          <cell r="C14056" t="str">
            <v/>
          </cell>
        </row>
        <row r="14057">
          <cell r="A14057" t="str">
            <v>ITEM:</v>
          </cell>
          <cell r="B14057" t="str">
            <v/>
          </cell>
          <cell r="C14057" t="str">
            <v/>
          </cell>
          <cell r="F14057" t="str">
            <v>UNIDAD:</v>
          </cell>
          <cell r="G14057" t="str">
            <v/>
          </cell>
        </row>
        <row r="14059">
          <cell r="A14059" t="str">
            <v>DATOS REDETERMINACION</v>
          </cell>
          <cell r="C14059" t="str">
            <v>DESIGNACION</v>
          </cell>
          <cell r="D14059" t="str">
            <v>U</v>
          </cell>
          <cell r="E14059" t="str">
            <v>Cantidad</v>
          </cell>
          <cell r="F14059" t="str">
            <v>$ Unitarios</v>
          </cell>
          <cell r="G14059" t="str">
            <v>$ Parcial</v>
          </cell>
        </row>
        <row r="14060">
          <cell r="A14060" t="str">
            <v>CÓDIGO</v>
          </cell>
          <cell r="B14060" t="str">
            <v>DESCRIPCIÓN</v>
          </cell>
        </row>
        <row r="14061">
          <cell r="C14061" t="str">
            <v>A - MATERIALES</v>
          </cell>
        </row>
        <row r="14062">
          <cell r="A14062" t="str">
            <v/>
          </cell>
          <cell r="B14062" t="str">
            <v/>
          </cell>
          <cell r="D14062" t="str">
            <v/>
          </cell>
          <cell r="F14062">
            <v>0</v>
          </cell>
          <cell r="G14062">
            <v>0</v>
          </cell>
        </row>
        <row r="14063">
          <cell r="A14063" t="str">
            <v/>
          </cell>
          <cell r="B14063" t="str">
            <v/>
          </cell>
          <cell r="D14063" t="str">
            <v/>
          </cell>
          <cell r="F14063">
            <v>0</v>
          </cell>
          <cell r="G14063">
            <v>0</v>
          </cell>
        </row>
        <row r="14064">
          <cell r="A14064" t="str">
            <v/>
          </cell>
          <cell r="B14064" t="str">
            <v/>
          </cell>
          <cell r="D14064" t="str">
            <v/>
          </cell>
          <cell r="F14064">
            <v>0</v>
          </cell>
          <cell r="G14064">
            <v>0</v>
          </cell>
        </row>
        <row r="14065">
          <cell r="A14065" t="str">
            <v/>
          </cell>
          <cell r="B14065" t="str">
            <v/>
          </cell>
          <cell r="D14065" t="str">
            <v/>
          </cell>
          <cell r="F14065">
            <v>0</v>
          </cell>
          <cell r="G14065">
            <v>0</v>
          </cell>
        </row>
        <row r="14066">
          <cell r="A14066" t="str">
            <v/>
          </cell>
          <cell r="B14066" t="str">
            <v/>
          </cell>
          <cell r="D14066" t="str">
            <v/>
          </cell>
          <cell r="F14066">
            <v>0</v>
          </cell>
          <cell r="G14066">
            <v>0</v>
          </cell>
        </row>
        <row r="14067">
          <cell r="A14067" t="str">
            <v/>
          </cell>
          <cell r="B14067" t="str">
            <v/>
          </cell>
          <cell r="D14067" t="str">
            <v/>
          </cell>
          <cell r="F14067">
            <v>0</v>
          </cell>
          <cell r="G14067">
            <v>0</v>
          </cell>
        </row>
        <row r="14068">
          <cell r="A14068" t="str">
            <v/>
          </cell>
          <cell r="B14068" t="str">
            <v/>
          </cell>
          <cell r="D14068" t="str">
            <v/>
          </cell>
          <cell r="F14068">
            <v>0</v>
          </cell>
          <cell r="G14068">
            <v>0</v>
          </cell>
        </row>
        <row r="14069">
          <cell r="A14069" t="str">
            <v/>
          </cell>
          <cell r="B14069" t="str">
            <v/>
          </cell>
          <cell r="D14069" t="str">
            <v/>
          </cell>
          <cell r="F14069">
            <v>0</v>
          </cell>
          <cell r="G14069">
            <v>0</v>
          </cell>
        </row>
        <row r="14070">
          <cell r="A14070" t="str">
            <v/>
          </cell>
          <cell r="B14070" t="str">
            <v/>
          </cell>
          <cell r="D14070" t="str">
            <v/>
          </cell>
          <cell r="F14070">
            <v>0</v>
          </cell>
          <cell r="G14070">
            <v>0</v>
          </cell>
        </row>
        <row r="14071">
          <cell r="A14071" t="str">
            <v/>
          </cell>
          <cell r="B14071" t="str">
            <v/>
          </cell>
          <cell r="D14071" t="str">
            <v/>
          </cell>
          <cell r="F14071">
            <v>0</v>
          </cell>
          <cell r="G14071">
            <v>0</v>
          </cell>
        </row>
        <row r="14072">
          <cell r="A14072" t="str">
            <v/>
          </cell>
          <cell r="B14072" t="str">
            <v/>
          </cell>
          <cell r="D14072" t="str">
            <v/>
          </cell>
          <cell r="F14072">
            <v>0</v>
          </cell>
          <cell r="G14072">
            <v>0</v>
          </cell>
        </row>
        <row r="14073">
          <cell r="A14073" t="str">
            <v/>
          </cell>
          <cell r="B14073" t="str">
            <v/>
          </cell>
          <cell r="D14073" t="str">
            <v/>
          </cell>
          <cell r="F14073">
            <v>0</v>
          </cell>
          <cell r="G14073">
            <v>0</v>
          </cell>
        </row>
        <row r="14074">
          <cell r="A14074" t="str">
            <v/>
          </cell>
          <cell r="B14074" t="str">
            <v/>
          </cell>
          <cell r="D14074" t="str">
            <v/>
          </cell>
          <cell r="F14074">
            <v>0</v>
          </cell>
          <cell r="G14074">
            <v>0</v>
          </cell>
        </row>
        <row r="14075">
          <cell r="A14075" t="str">
            <v/>
          </cell>
          <cell r="B14075" t="str">
            <v/>
          </cell>
          <cell r="D14075" t="str">
            <v/>
          </cell>
          <cell r="F14075">
            <v>0</v>
          </cell>
          <cell r="G14075">
            <v>0</v>
          </cell>
        </row>
        <row r="14076">
          <cell r="F14076" t="str">
            <v>Total A</v>
          </cell>
          <cell r="G14076">
            <v>0</v>
          </cell>
        </row>
        <row r="14077">
          <cell r="C14077" t="str">
            <v>B - MANO DE OBRA</v>
          </cell>
        </row>
        <row r="14078">
          <cell r="A14078" t="str">
            <v/>
          </cell>
          <cell r="B14078" t="str">
            <v/>
          </cell>
          <cell r="D14078" t="str">
            <v/>
          </cell>
          <cell r="F14078">
            <v>0</v>
          </cell>
          <cell r="G14078">
            <v>0</v>
          </cell>
        </row>
        <row r="14079">
          <cell r="A14079" t="str">
            <v/>
          </cell>
          <cell r="B14079" t="str">
            <v/>
          </cell>
          <cell r="D14079" t="str">
            <v/>
          </cell>
          <cell r="F14079">
            <v>0</v>
          </cell>
          <cell r="G14079">
            <v>0</v>
          </cell>
        </row>
        <row r="14080">
          <cell r="A14080" t="str">
            <v/>
          </cell>
          <cell r="B14080" t="str">
            <v/>
          </cell>
          <cell r="D14080" t="str">
            <v/>
          </cell>
          <cell r="F14080">
            <v>0</v>
          </cell>
          <cell r="G14080">
            <v>0</v>
          </cell>
        </row>
        <row r="14081">
          <cell r="A14081" t="str">
            <v/>
          </cell>
          <cell r="B14081" t="str">
            <v/>
          </cell>
          <cell r="D14081" t="str">
            <v/>
          </cell>
          <cell r="F14081">
            <v>0</v>
          </cell>
          <cell r="G14081">
            <v>0</v>
          </cell>
        </row>
        <row r="14082">
          <cell r="A14082" t="str">
            <v/>
          </cell>
          <cell r="B14082" t="str">
            <v/>
          </cell>
          <cell r="D14082" t="str">
            <v/>
          </cell>
          <cell r="F14082">
            <v>0</v>
          </cell>
          <cell r="G14082">
            <v>0</v>
          </cell>
        </row>
        <row r="14083">
          <cell r="A14083" t="str">
            <v/>
          </cell>
          <cell r="B14083" t="str">
            <v/>
          </cell>
          <cell r="D14083" t="str">
            <v/>
          </cell>
          <cell r="F14083">
            <v>0</v>
          </cell>
          <cell r="G14083">
            <v>0</v>
          </cell>
        </row>
        <row r="14084">
          <cell r="A14084" t="str">
            <v/>
          </cell>
          <cell r="B14084" t="str">
            <v/>
          </cell>
          <cell r="D14084" t="str">
            <v/>
          </cell>
          <cell r="F14084">
            <v>0</v>
          </cell>
          <cell r="G14084">
            <v>0</v>
          </cell>
        </row>
        <row r="14085">
          <cell r="A14085" t="str">
            <v/>
          </cell>
          <cell r="B14085" t="str">
            <v/>
          </cell>
          <cell r="D14085" t="str">
            <v/>
          </cell>
          <cell r="F14085">
            <v>0</v>
          </cell>
          <cell r="G14085">
            <v>0</v>
          </cell>
        </row>
        <row r="14086">
          <cell r="F14086" t="str">
            <v>Total B</v>
          </cell>
          <cell r="G14086">
            <v>0</v>
          </cell>
        </row>
        <row r="14087">
          <cell r="C14087" t="str">
            <v>C - EQUIPOS</v>
          </cell>
        </row>
        <row r="14088">
          <cell r="A14088" t="str">
            <v/>
          </cell>
          <cell r="B14088" t="str">
            <v/>
          </cell>
          <cell r="D14088" t="str">
            <v/>
          </cell>
          <cell r="F14088">
            <v>0</v>
          </cell>
          <cell r="G14088">
            <v>0</v>
          </cell>
        </row>
        <row r="14089">
          <cell r="A14089" t="str">
            <v/>
          </cell>
          <cell r="B14089" t="str">
            <v/>
          </cell>
          <cell r="D14089" t="str">
            <v/>
          </cell>
          <cell r="F14089">
            <v>0</v>
          </cell>
          <cell r="G14089">
            <v>0</v>
          </cell>
        </row>
        <row r="14090">
          <cell r="A14090" t="str">
            <v/>
          </cell>
          <cell r="B14090" t="str">
            <v/>
          </cell>
          <cell r="D14090" t="str">
            <v/>
          </cell>
          <cell r="F14090">
            <v>0</v>
          </cell>
          <cell r="G14090">
            <v>0</v>
          </cell>
        </row>
        <row r="14091">
          <cell r="A14091" t="str">
            <v/>
          </cell>
          <cell r="B14091" t="str">
            <v/>
          </cell>
          <cell r="D14091" t="str">
            <v/>
          </cell>
          <cell r="F14091">
            <v>0</v>
          </cell>
          <cell r="G14091">
            <v>0</v>
          </cell>
        </row>
        <row r="14092">
          <cell r="A14092" t="str">
            <v/>
          </cell>
          <cell r="B14092" t="str">
            <v/>
          </cell>
          <cell r="D14092" t="str">
            <v/>
          </cell>
          <cell r="F14092">
            <v>0</v>
          </cell>
          <cell r="G14092">
            <v>0</v>
          </cell>
        </row>
        <row r="14093">
          <cell r="A14093" t="str">
            <v/>
          </cell>
          <cell r="B14093" t="str">
            <v/>
          </cell>
          <cell r="D14093" t="str">
            <v/>
          </cell>
          <cell r="F14093">
            <v>0</v>
          </cell>
          <cell r="G14093">
            <v>0</v>
          </cell>
        </row>
        <row r="14094">
          <cell r="A14094" t="str">
            <v/>
          </cell>
          <cell r="B14094" t="str">
            <v/>
          </cell>
          <cell r="D14094" t="str">
            <v/>
          </cell>
          <cell r="F14094">
            <v>0</v>
          </cell>
          <cell r="G14094">
            <v>0</v>
          </cell>
        </row>
        <row r="14095">
          <cell r="A14095" t="str">
            <v/>
          </cell>
          <cell r="B14095" t="str">
            <v/>
          </cell>
          <cell r="D14095" t="str">
            <v/>
          </cell>
          <cell r="F14095">
            <v>0</v>
          </cell>
          <cell r="G14095">
            <v>0</v>
          </cell>
        </row>
        <row r="14096">
          <cell r="A14096" t="str">
            <v/>
          </cell>
          <cell r="B14096" t="str">
            <v/>
          </cell>
          <cell r="D14096" t="str">
            <v/>
          </cell>
          <cell r="F14096">
            <v>0</v>
          </cell>
          <cell r="G14096">
            <v>0</v>
          </cell>
        </row>
        <row r="14097">
          <cell r="F14097" t="str">
            <v>Total C</v>
          </cell>
          <cell r="G14097">
            <v>0</v>
          </cell>
        </row>
        <row r="14099">
          <cell r="A14099" t="str">
            <v/>
          </cell>
          <cell r="B14099" t="str">
            <v/>
          </cell>
          <cell r="D14099" t="str">
            <v>Costo  Neto</v>
          </cell>
          <cell r="F14099" t="str">
            <v>Total D=A+B+C</v>
          </cell>
          <cell r="G14099">
            <v>0</v>
          </cell>
        </row>
        <row r="14101">
          <cell r="A14101" t="str">
            <v>ANALISIS DE PRECIOS</v>
          </cell>
        </row>
        <row r="14102">
          <cell r="A14102" t="str">
            <v>COMITENTE:</v>
          </cell>
          <cell r="B14102" t="str">
            <v>DIRECCIÓN DE INFRAESTRUCTURA ESCOLAR</v>
          </cell>
        </row>
        <row r="14103">
          <cell r="A14103" t="str">
            <v>CONTRATISTA:</v>
          </cell>
          <cell r="B14103">
            <v>0</v>
          </cell>
        </row>
        <row r="14104">
          <cell r="A14104" t="str">
            <v>OBRA:</v>
          </cell>
          <cell r="B14104" t="str">
            <v>ESCUELA 24 DE SEPTIEMBRE</v>
          </cell>
          <cell r="F14104" t="str">
            <v>PRECIOS A:</v>
          </cell>
          <cell r="G14104">
            <v>0</v>
          </cell>
        </row>
        <row r="14105">
          <cell r="A14105" t="str">
            <v>UBICACIÓN:</v>
          </cell>
          <cell r="B14105" t="str">
            <v>DEPARTAMENTO JACHAL</v>
          </cell>
        </row>
        <row r="14106">
          <cell r="A14106" t="str">
            <v>RUBRO:</v>
          </cell>
          <cell r="B14106" t="str">
            <v/>
          </cell>
          <cell r="C14106" t="str">
            <v/>
          </cell>
        </row>
        <row r="14107">
          <cell r="A14107" t="str">
            <v>ITEM:</v>
          </cell>
          <cell r="B14107" t="str">
            <v/>
          </cell>
          <cell r="C14107" t="str">
            <v/>
          </cell>
          <cell r="F14107" t="str">
            <v>UNIDAD:</v>
          </cell>
          <cell r="G14107" t="str">
            <v/>
          </cell>
        </row>
        <row r="14109">
          <cell r="A14109" t="str">
            <v>DATOS REDETERMINACION</v>
          </cell>
          <cell r="C14109" t="str">
            <v>DESIGNACION</v>
          </cell>
          <cell r="D14109" t="str">
            <v>U</v>
          </cell>
          <cell r="E14109" t="str">
            <v>Cantidad</v>
          </cell>
          <cell r="F14109" t="str">
            <v>$ Unitarios</v>
          </cell>
          <cell r="G14109" t="str">
            <v>$ Parcial</v>
          </cell>
        </row>
        <row r="14110">
          <cell r="A14110" t="str">
            <v>CÓDIGO</v>
          </cell>
          <cell r="B14110" t="str">
            <v>DESCRIPCIÓN</v>
          </cell>
        </row>
        <row r="14111">
          <cell r="C14111" t="str">
            <v>A - MATERIALES</v>
          </cell>
        </row>
        <row r="14112">
          <cell r="A14112" t="str">
            <v/>
          </cell>
          <cell r="B14112" t="str">
            <v/>
          </cell>
          <cell r="D14112" t="str">
            <v/>
          </cell>
          <cell r="F14112">
            <v>0</v>
          </cell>
          <cell r="G14112">
            <v>0</v>
          </cell>
        </row>
        <row r="14113">
          <cell r="A14113" t="str">
            <v/>
          </cell>
          <cell r="B14113" t="str">
            <v/>
          </cell>
          <cell r="D14113" t="str">
            <v/>
          </cell>
          <cell r="F14113">
            <v>0</v>
          </cell>
          <cell r="G14113">
            <v>0</v>
          </cell>
        </row>
        <row r="14114">
          <cell r="A14114" t="str">
            <v/>
          </cell>
          <cell r="B14114" t="str">
            <v/>
          </cell>
          <cell r="D14114" t="str">
            <v/>
          </cell>
          <cell r="F14114">
            <v>0</v>
          </cell>
          <cell r="G14114">
            <v>0</v>
          </cell>
        </row>
        <row r="14115">
          <cell r="A14115" t="str">
            <v/>
          </cell>
          <cell r="B14115" t="str">
            <v/>
          </cell>
          <cell r="D14115" t="str">
            <v/>
          </cell>
          <cell r="F14115">
            <v>0</v>
          </cell>
          <cell r="G14115">
            <v>0</v>
          </cell>
        </row>
        <row r="14116">
          <cell r="A14116" t="str">
            <v/>
          </cell>
          <cell r="B14116" t="str">
            <v/>
          </cell>
          <cell r="D14116" t="str">
            <v/>
          </cell>
          <cell r="F14116">
            <v>0</v>
          </cell>
          <cell r="G14116">
            <v>0</v>
          </cell>
        </row>
        <row r="14117">
          <cell r="A14117" t="str">
            <v/>
          </cell>
          <cell r="B14117" t="str">
            <v/>
          </cell>
          <cell r="D14117" t="str">
            <v/>
          </cell>
          <cell r="F14117">
            <v>0</v>
          </cell>
          <cell r="G14117">
            <v>0</v>
          </cell>
        </row>
        <row r="14118">
          <cell r="A14118" t="str">
            <v/>
          </cell>
          <cell r="B14118" t="str">
            <v/>
          </cell>
          <cell r="D14118" t="str">
            <v/>
          </cell>
          <cell r="F14118">
            <v>0</v>
          </cell>
          <cell r="G14118">
            <v>0</v>
          </cell>
        </row>
        <row r="14119">
          <cell r="A14119" t="str">
            <v/>
          </cell>
          <cell r="B14119" t="str">
            <v/>
          </cell>
          <cell r="D14119" t="str">
            <v/>
          </cell>
          <cell r="F14119">
            <v>0</v>
          </cell>
          <cell r="G14119">
            <v>0</v>
          </cell>
        </row>
        <row r="14120">
          <cell r="A14120" t="str">
            <v/>
          </cell>
          <cell r="B14120" t="str">
            <v/>
          </cell>
          <cell r="D14120" t="str">
            <v/>
          </cell>
          <cell r="F14120">
            <v>0</v>
          </cell>
          <cell r="G14120">
            <v>0</v>
          </cell>
        </row>
        <row r="14121">
          <cell r="A14121" t="str">
            <v/>
          </cell>
          <cell r="B14121" t="str">
            <v/>
          </cell>
          <cell r="D14121" t="str">
            <v/>
          </cell>
          <cell r="F14121">
            <v>0</v>
          </cell>
          <cell r="G14121">
            <v>0</v>
          </cell>
        </row>
        <row r="14122">
          <cell r="A14122" t="str">
            <v/>
          </cell>
          <cell r="B14122" t="str">
            <v/>
          </cell>
          <cell r="D14122" t="str">
            <v/>
          </cell>
          <cell r="F14122">
            <v>0</v>
          </cell>
          <cell r="G14122">
            <v>0</v>
          </cell>
        </row>
        <row r="14123">
          <cell r="A14123" t="str">
            <v/>
          </cell>
          <cell r="B14123" t="str">
            <v/>
          </cell>
          <cell r="D14123" t="str">
            <v/>
          </cell>
          <cell r="F14123">
            <v>0</v>
          </cell>
          <cell r="G14123">
            <v>0</v>
          </cell>
        </row>
        <row r="14124">
          <cell r="A14124" t="str">
            <v/>
          </cell>
          <cell r="B14124" t="str">
            <v/>
          </cell>
          <cell r="D14124" t="str">
            <v/>
          </cell>
          <cell r="F14124">
            <v>0</v>
          </cell>
          <cell r="G14124">
            <v>0</v>
          </cell>
        </row>
        <row r="14125">
          <cell r="A14125" t="str">
            <v/>
          </cell>
          <cell r="B14125" t="str">
            <v/>
          </cell>
          <cell r="D14125" t="str">
            <v/>
          </cell>
          <cell r="F14125">
            <v>0</v>
          </cell>
          <cell r="G14125">
            <v>0</v>
          </cell>
        </row>
        <row r="14126">
          <cell r="F14126" t="str">
            <v>Total A</v>
          </cell>
          <cell r="G14126">
            <v>0</v>
          </cell>
        </row>
        <row r="14127">
          <cell r="C14127" t="str">
            <v>B - MANO DE OBRA</v>
          </cell>
        </row>
        <row r="14128">
          <cell r="A14128" t="str">
            <v/>
          </cell>
          <cell r="B14128" t="str">
            <v/>
          </cell>
          <cell r="D14128" t="str">
            <v/>
          </cell>
          <cell r="F14128">
            <v>0</v>
          </cell>
          <cell r="G14128">
            <v>0</v>
          </cell>
        </row>
        <row r="14129">
          <cell r="A14129" t="str">
            <v/>
          </cell>
          <cell r="B14129" t="str">
            <v/>
          </cell>
          <cell r="D14129" t="str">
            <v/>
          </cell>
          <cell r="F14129">
            <v>0</v>
          </cell>
          <cell r="G14129">
            <v>0</v>
          </cell>
        </row>
        <row r="14130">
          <cell r="A14130" t="str">
            <v/>
          </cell>
          <cell r="B14130" t="str">
            <v/>
          </cell>
          <cell r="D14130" t="str">
            <v/>
          </cell>
          <cell r="F14130">
            <v>0</v>
          </cell>
          <cell r="G14130">
            <v>0</v>
          </cell>
        </row>
        <row r="14131">
          <cell r="A14131" t="str">
            <v/>
          </cell>
          <cell r="B14131" t="str">
            <v/>
          </cell>
          <cell r="D14131" t="str">
            <v/>
          </cell>
          <cell r="F14131">
            <v>0</v>
          </cell>
          <cell r="G14131">
            <v>0</v>
          </cell>
        </row>
        <row r="14132">
          <cell r="A14132" t="str">
            <v/>
          </cell>
          <cell r="B14132" t="str">
            <v/>
          </cell>
          <cell r="D14132" t="str">
            <v/>
          </cell>
          <cell r="F14132">
            <v>0</v>
          </cell>
          <cell r="G14132">
            <v>0</v>
          </cell>
        </row>
        <row r="14133">
          <cell r="A14133" t="str">
            <v/>
          </cell>
          <cell r="B14133" t="str">
            <v/>
          </cell>
          <cell r="D14133" t="str">
            <v/>
          </cell>
          <cell r="F14133">
            <v>0</v>
          </cell>
          <cell r="G14133">
            <v>0</v>
          </cell>
        </row>
        <row r="14134">
          <cell r="A14134" t="str">
            <v/>
          </cell>
          <cell r="B14134" t="str">
            <v/>
          </cell>
          <cell r="D14134" t="str">
            <v/>
          </cell>
          <cell r="F14134">
            <v>0</v>
          </cell>
          <cell r="G14134">
            <v>0</v>
          </cell>
        </row>
        <row r="14135">
          <cell r="A14135" t="str">
            <v/>
          </cell>
          <cell r="B14135" t="str">
            <v/>
          </cell>
          <cell r="D14135" t="str">
            <v/>
          </cell>
          <cell r="F14135">
            <v>0</v>
          </cell>
          <cell r="G14135">
            <v>0</v>
          </cell>
        </row>
        <row r="14136">
          <cell r="F14136" t="str">
            <v>Total B</v>
          </cell>
          <cell r="G14136">
            <v>0</v>
          </cell>
        </row>
        <row r="14137">
          <cell r="C14137" t="str">
            <v>C - EQUIPOS</v>
          </cell>
        </row>
        <row r="14138">
          <cell r="A14138" t="str">
            <v/>
          </cell>
          <cell r="B14138" t="str">
            <v/>
          </cell>
          <cell r="D14138" t="str">
            <v/>
          </cell>
          <cell r="F14138">
            <v>0</v>
          </cell>
          <cell r="G14138">
            <v>0</v>
          </cell>
        </row>
        <row r="14139">
          <cell r="A14139" t="str">
            <v/>
          </cell>
          <cell r="B14139" t="str">
            <v/>
          </cell>
          <cell r="D14139" t="str">
            <v/>
          </cell>
          <cell r="F14139">
            <v>0</v>
          </cell>
          <cell r="G14139">
            <v>0</v>
          </cell>
        </row>
        <row r="14140">
          <cell r="A14140" t="str">
            <v/>
          </cell>
          <cell r="B14140" t="str">
            <v/>
          </cell>
          <cell r="D14140" t="str">
            <v/>
          </cell>
          <cell r="F14140">
            <v>0</v>
          </cell>
          <cell r="G14140">
            <v>0</v>
          </cell>
        </row>
        <row r="14141">
          <cell r="A14141" t="str">
            <v/>
          </cell>
          <cell r="B14141" t="str">
            <v/>
          </cell>
          <cell r="D14141" t="str">
            <v/>
          </cell>
          <cell r="F14141">
            <v>0</v>
          </cell>
          <cell r="G14141">
            <v>0</v>
          </cell>
        </row>
        <row r="14142">
          <cell r="A14142" t="str">
            <v/>
          </cell>
          <cell r="B14142" t="str">
            <v/>
          </cell>
          <cell r="D14142" t="str">
            <v/>
          </cell>
          <cell r="F14142">
            <v>0</v>
          </cell>
          <cell r="G14142">
            <v>0</v>
          </cell>
        </row>
        <row r="14143">
          <cell r="A14143" t="str">
            <v/>
          </cell>
          <cell r="B14143" t="str">
            <v/>
          </cell>
          <cell r="D14143" t="str">
            <v/>
          </cell>
          <cell r="F14143">
            <v>0</v>
          </cell>
          <cell r="G14143">
            <v>0</v>
          </cell>
        </row>
        <row r="14144">
          <cell r="A14144" t="str">
            <v/>
          </cell>
          <cell r="B14144" t="str">
            <v/>
          </cell>
          <cell r="D14144" t="str">
            <v/>
          </cell>
          <cell r="F14144">
            <v>0</v>
          </cell>
          <cell r="G14144">
            <v>0</v>
          </cell>
        </row>
        <row r="14145">
          <cell r="A14145" t="str">
            <v/>
          </cell>
          <cell r="B14145" t="str">
            <v/>
          </cell>
          <cell r="D14145" t="str">
            <v/>
          </cell>
          <cell r="F14145">
            <v>0</v>
          </cell>
          <cell r="G14145">
            <v>0</v>
          </cell>
        </row>
        <row r="14146">
          <cell r="A14146" t="str">
            <v/>
          </cell>
          <cell r="B14146" t="str">
            <v/>
          </cell>
          <cell r="D14146" t="str">
            <v/>
          </cell>
          <cell r="F14146">
            <v>0</v>
          </cell>
          <cell r="G14146">
            <v>0</v>
          </cell>
        </row>
        <row r="14147">
          <cell r="F14147" t="str">
            <v>Total C</v>
          </cell>
          <cell r="G14147">
            <v>0</v>
          </cell>
        </row>
        <row r="14149">
          <cell r="A14149" t="str">
            <v/>
          </cell>
          <cell r="B14149" t="str">
            <v/>
          </cell>
          <cell r="D14149" t="str">
            <v>Costo  Neto</v>
          </cell>
          <cell r="F14149" t="str">
            <v>Total D=A+B+C</v>
          </cell>
          <cell r="G14149">
            <v>0</v>
          </cell>
        </row>
        <row r="14151">
          <cell r="A14151" t="str">
            <v>ANALISIS DE PRECIOS</v>
          </cell>
        </row>
        <row r="14152">
          <cell r="A14152" t="str">
            <v>COMITENTE:</v>
          </cell>
          <cell r="B14152" t="str">
            <v>DIRECCIÓN DE INFRAESTRUCTURA ESCOLAR</v>
          </cell>
        </row>
        <row r="14153">
          <cell r="A14153" t="str">
            <v>CONTRATISTA:</v>
          </cell>
          <cell r="B14153">
            <v>0</v>
          </cell>
        </row>
        <row r="14154">
          <cell r="A14154" t="str">
            <v>OBRA:</v>
          </cell>
          <cell r="B14154" t="str">
            <v>ESCUELA 24 DE SEPTIEMBRE</v>
          </cell>
          <cell r="F14154" t="str">
            <v>PRECIOS A:</v>
          </cell>
          <cell r="G14154">
            <v>0</v>
          </cell>
        </row>
        <row r="14155">
          <cell r="A14155" t="str">
            <v>UBICACIÓN:</v>
          </cell>
          <cell r="B14155" t="str">
            <v>DEPARTAMENTO JACHAL</v>
          </cell>
        </row>
        <row r="14156">
          <cell r="A14156" t="str">
            <v>RUBRO:</v>
          </cell>
          <cell r="B14156" t="str">
            <v/>
          </cell>
          <cell r="C14156" t="str">
            <v/>
          </cell>
        </row>
        <row r="14157">
          <cell r="A14157" t="str">
            <v>ITEM:</v>
          </cell>
          <cell r="B14157" t="str">
            <v/>
          </cell>
          <cell r="C14157" t="str">
            <v/>
          </cell>
          <cell r="F14157" t="str">
            <v>UNIDAD:</v>
          </cell>
          <cell r="G14157" t="str">
            <v/>
          </cell>
        </row>
        <row r="14159">
          <cell r="A14159" t="str">
            <v>DATOS REDETERMINACION</v>
          </cell>
          <cell r="C14159" t="str">
            <v>DESIGNACION</v>
          </cell>
          <cell r="D14159" t="str">
            <v>U</v>
          </cell>
          <cell r="E14159" t="str">
            <v>Cantidad</v>
          </cell>
          <cell r="F14159" t="str">
            <v>$ Unitarios</v>
          </cell>
          <cell r="G14159" t="str">
            <v>$ Parcial</v>
          </cell>
        </row>
        <row r="14160">
          <cell r="A14160" t="str">
            <v>CÓDIGO</v>
          </cell>
          <cell r="B14160" t="str">
            <v>DESCRIPCIÓN</v>
          </cell>
        </row>
        <row r="14161">
          <cell r="C14161" t="str">
            <v>A - MATERIALES</v>
          </cell>
        </row>
        <row r="14162">
          <cell r="A14162" t="str">
            <v/>
          </cell>
          <cell r="B14162" t="str">
            <v/>
          </cell>
          <cell r="D14162" t="str">
            <v/>
          </cell>
          <cell r="F14162">
            <v>0</v>
          </cell>
          <cell r="G14162">
            <v>0</v>
          </cell>
        </row>
        <row r="14163">
          <cell r="A14163" t="str">
            <v/>
          </cell>
          <cell r="B14163" t="str">
            <v/>
          </cell>
          <cell r="D14163" t="str">
            <v/>
          </cell>
          <cell r="F14163">
            <v>0</v>
          </cell>
          <cell r="G14163">
            <v>0</v>
          </cell>
        </row>
        <row r="14164">
          <cell r="A14164" t="str">
            <v/>
          </cell>
          <cell r="B14164" t="str">
            <v/>
          </cell>
          <cell r="D14164" t="str">
            <v/>
          </cell>
          <cell r="F14164">
            <v>0</v>
          </cell>
          <cell r="G14164">
            <v>0</v>
          </cell>
        </row>
        <row r="14165">
          <cell r="A14165" t="str">
            <v/>
          </cell>
          <cell r="B14165" t="str">
            <v/>
          </cell>
          <cell r="D14165" t="str">
            <v/>
          </cell>
          <cell r="F14165">
            <v>0</v>
          </cell>
          <cell r="G14165">
            <v>0</v>
          </cell>
        </row>
        <row r="14166">
          <cell r="A14166" t="str">
            <v/>
          </cell>
          <cell r="B14166" t="str">
            <v/>
          </cell>
          <cell r="D14166" t="str">
            <v/>
          </cell>
          <cell r="F14166">
            <v>0</v>
          </cell>
          <cell r="G14166">
            <v>0</v>
          </cell>
        </row>
        <row r="14167">
          <cell r="A14167" t="str">
            <v/>
          </cell>
          <cell r="B14167" t="str">
            <v/>
          </cell>
          <cell r="D14167" t="str">
            <v/>
          </cell>
          <cell r="F14167">
            <v>0</v>
          </cell>
          <cell r="G14167">
            <v>0</v>
          </cell>
        </row>
        <row r="14168">
          <cell r="A14168" t="str">
            <v/>
          </cell>
          <cell r="B14168" t="str">
            <v/>
          </cell>
          <cell r="D14168" t="str">
            <v/>
          </cell>
          <cell r="F14168">
            <v>0</v>
          </cell>
          <cell r="G14168">
            <v>0</v>
          </cell>
        </row>
        <row r="14169">
          <cell r="A14169" t="str">
            <v/>
          </cell>
          <cell r="B14169" t="str">
            <v/>
          </cell>
          <cell r="D14169" t="str">
            <v/>
          </cell>
          <cell r="F14169">
            <v>0</v>
          </cell>
          <cell r="G14169">
            <v>0</v>
          </cell>
        </row>
        <row r="14170">
          <cell r="A14170" t="str">
            <v/>
          </cell>
          <cell r="B14170" t="str">
            <v/>
          </cell>
          <cell r="D14170" t="str">
            <v/>
          </cell>
          <cell r="F14170">
            <v>0</v>
          </cell>
          <cell r="G14170">
            <v>0</v>
          </cell>
        </row>
        <row r="14171">
          <cell r="A14171" t="str">
            <v/>
          </cell>
          <cell r="B14171" t="str">
            <v/>
          </cell>
          <cell r="D14171" t="str">
            <v/>
          </cell>
          <cell r="F14171">
            <v>0</v>
          </cell>
          <cell r="G14171">
            <v>0</v>
          </cell>
        </row>
        <row r="14172">
          <cell r="A14172" t="str">
            <v/>
          </cell>
          <cell r="B14172" t="str">
            <v/>
          </cell>
          <cell r="D14172" t="str">
            <v/>
          </cell>
          <cell r="F14172">
            <v>0</v>
          </cell>
          <cell r="G14172">
            <v>0</v>
          </cell>
        </row>
        <row r="14173">
          <cell r="A14173" t="str">
            <v/>
          </cell>
          <cell r="B14173" t="str">
            <v/>
          </cell>
          <cell r="D14173" t="str">
            <v/>
          </cell>
          <cell r="F14173">
            <v>0</v>
          </cell>
          <cell r="G14173">
            <v>0</v>
          </cell>
        </row>
        <row r="14174">
          <cell r="A14174" t="str">
            <v/>
          </cell>
          <cell r="B14174" t="str">
            <v/>
          </cell>
          <cell r="D14174" t="str">
            <v/>
          </cell>
          <cell r="F14174">
            <v>0</v>
          </cell>
          <cell r="G14174">
            <v>0</v>
          </cell>
        </row>
        <row r="14175">
          <cell r="A14175" t="str">
            <v/>
          </cell>
          <cell r="B14175" t="str">
            <v/>
          </cell>
          <cell r="D14175" t="str">
            <v/>
          </cell>
          <cell r="F14175">
            <v>0</v>
          </cell>
          <cell r="G14175">
            <v>0</v>
          </cell>
        </row>
        <row r="14176">
          <cell r="F14176" t="str">
            <v>Total A</v>
          </cell>
          <cell r="G14176">
            <v>0</v>
          </cell>
        </row>
        <row r="14177">
          <cell r="C14177" t="str">
            <v>B - MANO DE OBRA</v>
          </cell>
        </row>
        <row r="14178">
          <cell r="A14178" t="str">
            <v/>
          </cell>
          <cell r="B14178" t="str">
            <v/>
          </cell>
          <cell r="D14178" t="str">
            <v/>
          </cell>
          <cell r="F14178">
            <v>0</v>
          </cell>
          <cell r="G14178">
            <v>0</v>
          </cell>
        </row>
        <row r="14179">
          <cell r="A14179" t="str">
            <v/>
          </cell>
          <cell r="B14179" t="str">
            <v/>
          </cell>
          <cell r="D14179" t="str">
            <v/>
          </cell>
          <cell r="F14179">
            <v>0</v>
          </cell>
          <cell r="G14179">
            <v>0</v>
          </cell>
        </row>
        <row r="14180">
          <cell r="A14180" t="str">
            <v/>
          </cell>
          <cell r="B14180" t="str">
            <v/>
          </cell>
          <cell r="D14180" t="str">
            <v/>
          </cell>
          <cell r="F14180">
            <v>0</v>
          </cell>
          <cell r="G14180">
            <v>0</v>
          </cell>
        </row>
        <row r="14181">
          <cell r="A14181" t="str">
            <v/>
          </cell>
          <cell r="B14181" t="str">
            <v/>
          </cell>
          <cell r="D14181" t="str">
            <v/>
          </cell>
          <cell r="F14181">
            <v>0</v>
          </cell>
          <cell r="G14181">
            <v>0</v>
          </cell>
        </row>
        <row r="14182">
          <cell r="A14182" t="str">
            <v/>
          </cell>
          <cell r="B14182" t="str">
            <v/>
          </cell>
          <cell r="D14182" t="str">
            <v/>
          </cell>
          <cell r="F14182">
            <v>0</v>
          </cell>
          <cell r="G14182">
            <v>0</v>
          </cell>
        </row>
        <row r="14183">
          <cell r="A14183" t="str">
            <v/>
          </cell>
          <cell r="B14183" t="str">
            <v/>
          </cell>
          <cell r="D14183" t="str">
            <v/>
          </cell>
          <cell r="F14183">
            <v>0</v>
          </cell>
          <cell r="G14183">
            <v>0</v>
          </cell>
        </row>
        <row r="14184">
          <cell r="A14184" t="str">
            <v/>
          </cell>
          <cell r="B14184" t="str">
            <v/>
          </cell>
          <cell r="D14184" t="str">
            <v/>
          </cell>
          <cell r="F14184">
            <v>0</v>
          </cell>
          <cell r="G14184">
            <v>0</v>
          </cell>
        </row>
        <row r="14185">
          <cell r="A14185" t="str">
            <v/>
          </cell>
          <cell r="B14185" t="str">
            <v/>
          </cell>
          <cell r="D14185" t="str">
            <v/>
          </cell>
          <cell r="F14185">
            <v>0</v>
          </cell>
          <cell r="G14185">
            <v>0</v>
          </cell>
        </row>
        <row r="14186">
          <cell r="F14186" t="str">
            <v>Total B</v>
          </cell>
          <cell r="G14186">
            <v>0</v>
          </cell>
        </row>
        <row r="14187">
          <cell r="C14187" t="str">
            <v>C - EQUIPOS</v>
          </cell>
        </row>
        <row r="14188">
          <cell r="A14188" t="str">
            <v/>
          </cell>
          <cell r="B14188" t="str">
            <v/>
          </cell>
          <cell r="D14188" t="str">
            <v/>
          </cell>
          <cell r="F14188">
            <v>0</v>
          </cell>
          <cell r="G14188">
            <v>0</v>
          </cell>
        </row>
        <row r="14189">
          <cell r="A14189" t="str">
            <v/>
          </cell>
          <cell r="B14189" t="str">
            <v/>
          </cell>
          <cell r="D14189" t="str">
            <v/>
          </cell>
          <cell r="F14189">
            <v>0</v>
          </cell>
          <cell r="G14189">
            <v>0</v>
          </cell>
        </row>
        <row r="14190">
          <cell r="A14190" t="str">
            <v/>
          </cell>
          <cell r="B14190" t="str">
            <v/>
          </cell>
          <cell r="D14190" t="str">
            <v/>
          </cell>
          <cell r="F14190">
            <v>0</v>
          </cell>
          <cell r="G14190">
            <v>0</v>
          </cell>
        </row>
        <row r="14191">
          <cell r="A14191" t="str">
            <v/>
          </cell>
          <cell r="B14191" t="str">
            <v/>
          </cell>
          <cell r="D14191" t="str">
            <v/>
          </cell>
          <cell r="F14191">
            <v>0</v>
          </cell>
          <cell r="G14191">
            <v>0</v>
          </cell>
        </row>
        <row r="14192">
          <cell r="A14192" t="str">
            <v/>
          </cell>
          <cell r="B14192" t="str">
            <v/>
          </cell>
          <cell r="D14192" t="str">
            <v/>
          </cell>
          <cell r="F14192">
            <v>0</v>
          </cell>
          <cell r="G14192">
            <v>0</v>
          </cell>
        </row>
        <row r="14193">
          <cell r="A14193" t="str">
            <v/>
          </cell>
          <cell r="B14193" t="str">
            <v/>
          </cell>
          <cell r="D14193" t="str">
            <v/>
          </cell>
          <cell r="F14193">
            <v>0</v>
          </cell>
          <cell r="G14193">
            <v>0</v>
          </cell>
        </row>
        <row r="14194">
          <cell r="A14194" t="str">
            <v/>
          </cell>
          <cell r="B14194" t="str">
            <v/>
          </cell>
          <cell r="D14194" t="str">
            <v/>
          </cell>
          <cell r="F14194">
            <v>0</v>
          </cell>
          <cell r="G14194">
            <v>0</v>
          </cell>
        </row>
        <row r="14195">
          <cell r="A14195" t="str">
            <v/>
          </cell>
          <cell r="B14195" t="str">
            <v/>
          </cell>
          <cell r="D14195" t="str">
            <v/>
          </cell>
          <cell r="F14195">
            <v>0</v>
          </cell>
          <cell r="G14195">
            <v>0</v>
          </cell>
        </row>
        <row r="14196">
          <cell r="A14196" t="str">
            <v/>
          </cell>
          <cell r="B14196" t="str">
            <v/>
          </cell>
          <cell r="D14196" t="str">
            <v/>
          </cell>
          <cell r="F14196">
            <v>0</v>
          </cell>
          <cell r="G14196">
            <v>0</v>
          </cell>
        </row>
        <row r="14197">
          <cell r="F14197" t="str">
            <v>Total C</v>
          </cell>
          <cell r="G14197">
            <v>0</v>
          </cell>
        </row>
        <row r="14199">
          <cell r="A14199" t="str">
            <v/>
          </cell>
          <cell r="B14199" t="str">
            <v/>
          </cell>
          <cell r="D14199" t="str">
            <v>Costo  Neto</v>
          </cell>
          <cell r="F14199" t="str">
            <v>Total D=A+B+C</v>
          </cell>
          <cell r="G14199">
            <v>0</v>
          </cell>
        </row>
        <row r="14201">
          <cell r="A14201" t="str">
            <v>ANALISIS DE PRECIOS</v>
          </cell>
        </row>
        <row r="14202">
          <cell r="A14202" t="str">
            <v>COMITENTE:</v>
          </cell>
          <cell r="B14202" t="str">
            <v>DIRECCIÓN DE INFRAESTRUCTURA ESCOLAR</v>
          </cell>
        </row>
        <row r="14203">
          <cell r="A14203" t="str">
            <v>CONTRATISTA:</v>
          </cell>
          <cell r="B14203">
            <v>0</v>
          </cell>
        </row>
        <row r="14204">
          <cell r="A14204" t="str">
            <v>OBRA:</v>
          </cell>
          <cell r="B14204" t="str">
            <v>ESCUELA 24 DE SEPTIEMBRE</v>
          </cell>
          <cell r="F14204" t="str">
            <v>PRECIOS A:</v>
          </cell>
          <cell r="G14204">
            <v>0</v>
          </cell>
        </row>
        <row r="14205">
          <cell r="A14205" t="str">
            <v>UBICACIÓN:</v>
          </cell>
          <cell r="B14205" t="str">
            <v>DEPARTAMENTO JACHAL</v>
          </cell>
        </row>
        <row r="14206">
          <cell r="A14206" t="str">
            <v>RUBRO:</v>
          </cell>
          <cell r="B14206" t="str">
            <v/>
          </cell>
          <cell r="C14206" t="str">
            <v/>
          </cell>
        </row>
        <row r="14207">
          <cell r="A14207" t="str">
            <v>ITEM:</v>
          </cell>
          <cell r="B14207" t="str">
            <v/>
          </cell>
          <cell r="C14207" t="str">
            <v/>
          </cell>
          <cell r="F14207" t="str">
            <v>UNIDAD:</v>
          </cell>
          <cell r="G14207" t="str">
            <v/>
          </cell>
        </row>
        <row r="14209">
          <cell r="A14209" t="str">
            <v>DATOS REDETERMINACION</v>
          </cell>
          <cell r="C14209" t="str">
            <v>DESIGNACION</v>
          </cell>
          <cell r="D14209" t="str">
            <v>U</v>
          </cell>
          <cell r="E14209" t="str">
            <v>Cantidad</v>
          </cell>
          <cell r="F14209" t="str">
            <v>$ Unitarios</v>
          </cell>
          <cell r="G14209" t="str">
            <v>$ Parcial</v>
          </cell>
        </row>
        <row r="14210">
          <cell r="A14210" t="str">
            <v>CÓDIGO</v>
          </cell>
          <cell r="B14210" t="str">
            <v>DESCRIPCIÓN</v>
          </cell>
        </row>
        <row r="14211">
          <cell r="C14211" t="str">
            <v>A - MATERIALES</v>
          </cell>
        </row>
        <row r="14212">
          <cell r="A14212" t="str">
            <v/>
          </cell>
          <cell r="B14212" t="str">
            <v/>
          </cell>
          <cell r="D14212" t="str">
            <v/>
          </cell>
          <cell r="F14212">
            <v>0</v>
          </cell>
          <cell r="G14212">
            <v>0</v>
          </cell>
        </row>
        <row r="14213">
          <cell r="A14213" t="str">
            <v/>
          </cell>
          <cell r="B14213" t="str">
            <v/>
          </cell>
          <cell r="D14213" t="str">
            <v/>
          </cell>
          <cell r="F14213">
            <v>0</v>
          </cell>
          <cell r="G14213">
            <v>0</v>
          </cell>
        </row>
        <row r="14214">
          <cell r="A14214" t="str">
            <v/>
          </cell>
          <cell r="B14214" t="str">
            <v/>
          </cell>
          <cell r="D14214" t="str">
            <v/>
          </cell>
          <cell r="F14214">
            <v>0</v>
          </cell>
          <cell r="G14214">
            <v>0</v>
          </cell>
        </row>
        <row r="14215">
          <cell r="A14215" t="str">
            <v/>
          </cell>
          <cell r="B14215" t="str">
            <v/>
          </cell>
          <cell r="D14215" t="str">
            <v/>
          </cell>
          <cell r="F14215">
            <v>0</v>
          </cell>
          <cell r="G14215">
            <v>0</v>
          </cell>
        </row>
        <row r="14216">
          <cell r="A14216" t="str">
            <v/>
          </cell>
          <cell r="B14216" t="str">
            <v/>
          </cell>
          <cell r="D14216" t="str">
            <v/>
          </cell>
          <cell r="F14216">
            <v>0</v>
          </cell>
          <cell r="G14216">
            <v>0</v>
          </cell>
        </row>
        <row r="14217">
          <cell r="A14217" t="str">
            <v/>
          </cell>
          <cell r="B14217" t="str">
            <v/>
          </cell>
          <cell r="D14217" t="str">
            <v/>
          </cell>
          <cell r="F14217">
            <v>0</v>
          </cell>
          <cell r="G14217">
            <v>0</v>
          </cell>
        </row>
        <row r="14218">
          <cell r="A14218" t="str">
            <v/>
          </cell>
          <cell r="B14218" t="str">
            <v/>
          </cell>
          <cell r="D14218" t="str">
            <v/>
          </cell>
          <cell r="F14218">
            <v>0</v>
          </cell>
          <cell r="G14218">
            <v>0</v>
          </cell>
        </row>
        <row r="14219">
          <cell r="A14219" t="str">
            <v/>
          </cell>
          <cell r="B14219" t="str">
            <v/>
          </cell>
          <cell r="D14219" t="str">
            <v/>
          </cell>
          <cell r="F14219">
            <v>0</v>
          </cell>
          <cell r="G14219">
            <v>0</v>
          </cell>
        </row>
        <row r="14220">
          <cell r="A14220" t="str">
            <v/>
          </cell>
          <cell r="B14220" t="str">
            <v/>
          </cell>
          <cell r="D14220" t="str">
            <v/>
          </cell>
          <cell r="F14220">
            <v>0</v>
          </cell>
          <cell r="G14220">
            <v>0</v>
          </cell>
        </row>
        <row r="14221">
          <cell r="A14221" t="str">
            <v/>
          </cell>
          <cell r="B14221" t="str">
            <v/>
          </cell>
          <cell r="D14221" t="str">
            <v/>
          </cell>
          <cell r="F14221">
            <v>0</v>
          </cell>
          <cell r="G14221">
            <v>0</v>
          </cell>
        </row>
        <row r="14222">
          <cell r="A14222" t="str">
            <v/>
          </cell>
          <cell r="B14222" t="str">
            <v/>
          </cell>
          <cell r="D14222" t="str">
            <v/>
          </cell>
          <cell r="F14222">
            <v>0</v>
          </cell>
          <cell r="G14222">
            <v>0</v>
          </cell>
        </row>
        <row r="14223">
          <cell r="A14223" t="str">
            <v/>
          </cell>
          <cell r="B14223" t="str">
            <v/>
          </cell>
          <cell r="D14223" t="str">
            <v/>
          </cell>
          <cell r="F14223">
            <v>0</v>
          </cell>
          <cell r="G14223">
            <v>0</v>
          </cell>
        </row>
        <row r="14224">
          <cell r="A14224" t="str">
            <v/>
          </cell>
          <cell r="B14224" t="str">
            <v/>
          </cell>
          <cell r="D14224" t="str">
            <v/>
          </cell>
          <cell r="F14224">
            <v>0</v>
          </cell>
          <cell r="G14224">
            <v>0</v>
          </cell>
        </row>
        <row r="14225">
          <cell r="A14225" t="str">
            <v/>
          </cell>
          <cell r="B14225" t="str">
            <v/>
          </cell>
          <cell r="D14225" t="str">
            <v/>
          </cell>
          <cell r="F14225">
            <v>0</v>
          </cell>
          <cell r="G14225">
            <v>0</v>
          </cell>
        </row>
        <row r="14226">
          <cell r="F14226" t="str">
            <v>Total A</v>
          </cell>
          <cell r="G14226">
            <v>0</v>
          </cell>
        </row>
        <row r="14227">
          <cell r="C14227" t="str">
            <v>B - MANO DE OBRA</v>
          </cell>
        </row>
        <row r="14228">
          <cell r="A14228" t="str">
            <v/>
          </cell>
          <cell r="B14228" t="str">
            <v/>
          </cell>
          <cell r="D14228" t="str">
            <v/>
          </cell>
          <cell r="F14228">
            <v>0</v>
          </cell>
          <cell r="G14228">
            <v>0</v>
          </cell>
        </row>
        <row r="14229">
          <cell r="A14229" t="str">
            <v/>
          </cell>
          <cell r="B14229" t="str">
            <v/>
          </cell>
          <cell r="D14229" t="str">
            <v/>
          </cell>
          <cell r="F14229">
            <v>0</v>
          </cell>
          <cell r="G14229">
            <v>0</v>
          </cell>
        </row>
        <row r="14230">
          <cell r="A14230" t="str">
            <v/>
          </cell>
          <cell r="B14230" t="str">
            <v/>
          </cell>
          <cell r="D14230" t="str">
            <v/>
          </cell>
          <cell r="F14230">
            <v>0</v>
          </cell>
          <cell r="G14230">
            <v>0</v>
          </cell>
        </row>
        <row r="14231">
          <cell r="A14231" t="str">
            <v/>
          </cell>
          <cell r="B14231" t="str">
            <v/>
          </cell>
          <cell r="D14231" t="str">
            <v/>
          </cell>
          <cell r="F14231">
            <v>0</v>
          </cell>
          <cell r="G14231">
            <v>0</v>
          </cell>
        </row>
        <row r="14232">
          <cell r="A14232" t="str">
            <v/>
          </cell>
          <cell r="B14232" t="str">
            <v/>
          </cell>
          <cell r="D14232" t="str">
            <v/>
          </cell>
          <cell r="F14232">
            <v>0</v>
          </cell>
          <cell r="G14232">
            <v>0</v>
          </cell>
        </row>
        <row r="14233">
          <cell r="A14233" t="str">
            <v/>
          </cell>
          <cell r="B14233" t="str">
            <v/>
          </cell>
          <cell r="D14233" t="str">
            <v/>
          </cell>
          <cell r="F14233">
            <v>0</v>
          </cell>
          <cell r="G14233">
            <v>0</v>
          </cell>
        </row>
        <row r="14234">
          <cell r="A14234" t="str">
            <v/>
          </cell>
          <cell r="B14234" t="str">
            <v/>
          </cell>
          <cell r="D14234" t="str">
            <v/>
          </cell>
          <cell r="F14234">
            <v>0</v>
          </cell>
          <cell r="G14234">
            <v>0</v>
          </cell>
        </row>
        <row r="14235">
          <cell r="A14235" t="str">
            <v/>
          </cell>
          <cell r="B14235" t="str">
            <v/>
          </cell>
          <cell r="D14235" t="str">
            <v/>
          </cell>
          <cell r="F14235">
            <v>0</v>
          </cell>
          <cell r="G14235">
            <v>0</v>
          </cell>
        </row>
        <row r="14236">
          <cell r="F14236" t="str">
            <v>Total B</v>
          </cell>
          <cell r="G14236">
            <v>0</v>
          </cell>
        </row>
        <row r="14237">
          <cell r="C14237" t="str">
            <v>C - EQUIPOS</v>
          </cell>
        </row>
        <row r="14238">
          <cell r="A14238" t="str">
            <v/>
          </cell>
          <cell r="B14238" t="str">
            <v/>
          </cell>
          <cell r="D14238" t="str">
            <v/>
          </cell>
          <cell r="F14238">
            <v>0</v>
          </cell>
          <cell r="G14238">
            <v>0</v>
          </cell>
        </row>
        <row r="14239">
          <cell r="A14239" t="str">
            <v/>
          </cell>
          <cell r="B14239" t="str">
            <v/>
          </cell>
          <cell r="D14239" t="str">
            <v/>
          </cell>
          <cell r="F14239">
            <v>0</v>
          </cell>
          <cell r="G14239">
            <v>0</v>
          </cell>
        </row>
        <row r="14240">
          <cell r="A14240" t="str">
            <v/>
          </cell>
          <cell r="B14240" t="str">
            <v/>
          </cell>
          <cell r="D14240" t="str">
            <v/>
          </cell>
          <cell r="F14240">
            <v>0</v>
          </cell>
          <cell r="G14240">
            <v>0</v>
          </cell>
        </row>
        <row r="14241">
          <cell r="A14241" t="str">
            <v/>
          </cell>
          <cell r="B14241" t="str">
            <v/>
          </cell>
          <cell r="D14241" t="str">
            <v/>
          </cell>
          <cell r="F14241">
            <v>0</v>
          </cell>
          <cell r="G14241">
            <v>0</v>
          </cell>
        </row>
        <row r="14242">
          <cell r="A14242" t="str">
            <v/>
          </cell>
          <cell r="B14242" t="str">
            <v/>
          </cell>
          <cell r="D14242" t="str">
            <v/>
          </cell>
          <cell r="F14242">
            <v>0</v>
          </cell>
          <cell r="G14242">
            <v>0</v>
          </cell>
        </row>
        <row r="14243">
          <cell r="A14243" t="str">
            <v/>
          </cell>
          <cell r="B14243" t="str">
            <v/>
          </cell>
          <cell r="D14243" t="str">
            <v/>
          </cell>
          <cell r="F14243">
            <v>0</v>
          </cell>
          <cell r="G14243">
            <v>0</v>
          </cell>
        </row>
        <row r="14244">
          <cell r="A14244" t="str">
            <v/>
          </cell>
          <cell r="B14244" t="str">
            <v/>
          </cell>
          <cell r="D14244" t="str">
            <v/>
          </cell>
          <cell r="F14244">
            <v>0</v>
          </cell>
          <cell r="G14244">
            <v>0</v>
          </cell>
        </row>
        <row r="14245">
          <cell r="A14245" t="str">
            <v/>
          </cell>
          <cell r="B14245" t="str">
            <v/>
          </cell>
          <cell r="D14245" t="str">
            <v/>
          </cell>
          <cell r="F14245">
            <v>0</v>
          </cell>
          <cell r="G14245">
            <v>0</v>
          </cell>
        </row>
        <row r="14246">
          <cell r="A14246" t="str">
            <v/>
          </cell>
          <cell r="B14246" t="str">
            <v/>
          </cell>
          <cell r="D14246" t="str">
            <v/>
          </cell>
          <cell r="F14246">
            <v>0</v>
          </cell>
          <cell r="G14246">
            <v>0</v>
          </cell>
        </row>
        <row r="14247">
          <cell r="F14247" t="str">
            <v>Total C</v>
          </cell>
          <cell r="G14247">
            <v>0</v>
          </cell>
        </row>
        <row r="14249">
          <cell r="A14249" t="str">
            <v/>
          </cell>
          <cell r="B14249" t="str">
            <v/>
          </cell>
          <cell r="D14249" t="str">
            <v>Costo  Neto</v>
          </cell>
          <cell r="F14249" t="str">
            <v>Total D=A+B+C</v>
          </cell>
          <cell r="G14249">
            <v>0</v>
          </cell>
        </row>
        <row r="14251">
          <cell r="A14251" t="str">
            <v>ANALISIS DE PRECIOS</v>
          </cell>
        </row>
        <row r="14252">
          <cell r="A14252" t="str">
            <v>COMITENTE:</v>
          </cell>
          <cell r="B14252" t="str">
            <v>DIRECCIÓN DE INFRAESTRUCTURA ESCOLAR</v>
          </cell>
        </row>
        <row r="14253">
          <cell r="A14253" t="str">
            <v>CONTRATISTA:</v>
          </cell>
          <cell r="B14253">
            <v>0</v>
          </cell>
        </row>
        <row r="14254">
          <cell r="A14254" t="str">
            <v>OBRA:</v>
          </cell>
          <cell r="B14254" t="str">
            <v>ESCUELA 24 DE SEPTIEMBRE</v>
          </cell>
          <cell r="F14254" t="str">
            <v>PRECIOS A:</v>
          </cell>
          <cell r="G14254">
            <v>0</v>
          </cell>
        </row>
        <row r="14255">
          <cell r="A14255" t="str">
            <v>UBICACIÓN:</v>
          </cell>
          <cell r="B14255" t="str">
            <v>DEPARTAMENTO JACHAL</v>
          </cell>
        </row>
        <row r="14256">
          <cell r="A14256" t="str">
            <v>RUBRO:</v>
          </cell>
          <cell r="B14256" t="str">
            <v/>
          </cell>
          <cell r="C14256" t="str">
            <v/>
          </cell>
        </row>
        <row r="14257">
          <cell r="A14257" t="str">
            <v>ITEM:</v>
          </cell>
          <cell r="B14257" t="str">
            <v/>
          </cell>
          <cell r="C14257" t="str">
            <v/>
          </cell>
          <cell r="F14257" t="str">
            <v>UNIDAD:</v>
          </cell>
          <cell r="G14257" t="str">
            <v/>
          </cell>
        </row>
        <row r="14259">
          <cell r="A14259" t="str">
            <v>DATOS REDETERMINACION</v>
          </cell>
          <cell r="C14259" t="str">
            <v>DESIGNACION</v>
          </cell>
          <cell r="D14259" t="str">
            <v>U</v>
          </cell>
          <cell r="E14259" t="str">
            <v>Cantidad</v>
          </cell>
          <cell r="F14259" t="str">
            <v>$ Unitarios</v>
          </cell>
          <cell r="G14259" t="str">
            <v>$ Parcial</v>
          </cell>
        </row>
        <row r="14260">
          <cell r="A14260" t="str">
            <v>CÓDIGO</v>
          </cell>
          <cell r="B14260" t="str">
            <v>DESCRIPCIÓN</v>
          </cell>
        </row>
        <row r="14261">
          <cell r="C14261" t="str">
            <v>A - MATERIALES</v>
          </cell>
        </row>
        <row r="14262">
          <cell r="A14262" t="str">
            <v/>
          </cell>
          <cell r="B14262" t="str">
            <v/>
          </cell>
          <cell r="D14262" t="str">
            <v/>
          </cell>
          <cell r="F14262">
            <v>0</v>
          </cell>
          <cell r="G14262">
            <v>0</v>
          </cell>
        </row>
        <row r="14263">
          <cell r="A14263" t="str">
            <v/>
          </cell>
          <cell r="B14263" t="str">
            <v/>
          </cell>
          <cell r="D14263" t="str">
            <v/>
          </cell>
          <cell r="F14263">
            <v>0</v>
          </cell>
          <cell r="G14263">
            <v>0</v>
          </cell>
        </row>
        <row r="14264">
          <cell r="A14264" t="str">
            <v/>
          </cell>
          <cell r="B14264" t="str">
            <v/>
          </cell>
          <cell r="D14264" t="str">
            <v/>
          </cell>
          <cell r="F14264">
            <v>0</v>
          </cell>
          <cell r="G14264">
            <v>0</v>
          </cell>
        </row>
        <row r="14265">
          <cell r="A14265" t="str">
            <v/>
          </cell>
          <cell r="B14265" t="str">
            <v/>
          </cell>
          <cell r="D14265" t="str">
            <v/>
          </cell>
          <cell r="F14265">
            <v>0</v>
          </cell>
          <cell r="G14265">
            <v>0</v>
          </cell>
        </row>
        <row r="14266">
          <cell r="A14266" t="str">
            <v/>
          </cell>
          <cell r="B14266" t="str">
            <v/>
          </cell>
          <cell r="D14266" t="str">
            <v/>
          </cell>
          <cell r="F14266">
            <v>0</v>
          </cell>
          <cell r="G14266">
            <v>0</v>
          </cell>
        </row>
        <row r="14267">
          <cell r="A14267" t="str">
            <v/>
          </cell>
          <cell r="B14267" t="str">
            <v/>
          </cell>
          <cell r="D14267" t="str">
            <v/>
          </cell>
          <cell r="F14267">
            <v>0</v>
          </cell>
          <cell r="G14267">
            <v>0</v>
          </cell>
        </row>
        <row r="14268">
          <cell r="A14268" t="str">
            <v/>
          </cell>
          <cell r="B14268" t="str">
            <v/>
          </cell>
          <cell r="D14268" t="str">
            <v/>
          </cell>
          <cell r="F14268">
            <v>0</v>
          </cell>
          <cell r="G14268">
            <v>0</v>
          </cell>
        </row>
        <row r="14269">
          <cell r="A14269" t="str">
            <v/>
          </cell>
          <cell r="B14269" t="str">
            <v/>
          </cell>
          <cell r="D14269" t="str">
            <v/>
          </cell>
          <cell r="F14269">
            <v>0</v>
          </cell>
          <cell r="G14269">
            <v>0</v>
          </cell>
        </row>
        <row r="14270">
          <cell r="A14270" t="str">
            <v/>
          </cell>
          <cell r="B14270" t="str">
            <v/>
          </cell>
          <cell r="D14270" t="str">
            <v/>
          </cell>
          <cell r="F14270">
            <v>0</v>
          </cell>
          <cell r="G14270">
            <v>0</v>
          </cell>
        </row>
        <row r="14271">
          <cell r="A14271" t="str">
            <v/>
          </cell>
          <cell r="B14271" t="str">
            <v/>
          </cell>
          <cell r="D14271" t="str">
            <v/>
          </cell>
          <cell r="F14271">
            <v>0</v>
          </cell>
          <cell r="G14271">
            <v>0</v>
          </cell>
        </row>
        <row r="14272">
          <cell r="A14272" t="str">
            <v/>
          </cell>
          <cell r="B14272" t="str">
            <v/>
          </cell>
          <cell r="D14272" t="str">
            <v/>
          </cell>
          <cell r="F14272">
            <v>0</v>
          </cell>
          <cell r="G14272">
            <v>0</v>
          </cell>
        </row>
        <row r="14273">
          <cell r="A14273" t="str">
            <v/>
          </cell>
          <cell r="B14273" t="str">
            <v/>
          </cell>
          <cell r="D14273" t="str">
            <v/>
          </cell>
          <cell r="F14273">
            <v>0</v>
          </cell>
          <cell r="G14273">
            <v>0</v>
          </cell>
        </row>
        <row r="14274">
          <cell r="A14274" t="str">
            <v/>
          </cell>
          <cell r="B14274" t="str">
            <v/>
          </cell>
          <cell r="D14274" t="str">
            <v/>
          </cell>
          <cell r="F14274">
            <v>0</v>
          </cell>
          <cell r="G14274">
            <v>0</v>
          </cell>
        </row>
        <row r="14275">
          <cell r="A14275" t="str">
            <v/>
          </cell>
          <cell r="B14275" t="str">
            <v/>
          </cell>
          <cell r="D14275" t="str">
            <v/>
          </cell>
          <cell r="F14275">
            <v>0</v>
          </cell>
          <cell r="G14275">
            <v>0</v>
          </cell>
        </row>
        <row r="14276">
          <cell r="F14276" t="str">
            <v>Total A</v>
          </cell>
          <cell r="G14276">
            <v>0</v>
          </cell>
        </row>
        <row r="14277">
          <cell r="C14277" t="str">
            <v>B - MANO DE OBRA</v>
          </cell>
        </row>
        <row r="14278">
          <cell r="A14278" t="str">
            <v/>
          </cell>
          <cell r="B14278" t="str">
            <v/>
          </cell>
          <cell r="D14278" t="str">
            <v/>
          </cell>
          <cell r="F14278">
            <v>0</v>
          </cell>
          <cell r="G14278">
            <v>0</v>
          </cell>
        </row>
        <row r="14279">
          <cell r="A14279" t="str">
            <v/>
          </cell>
          <cell r="B14279" t="str">
            <v/>
          </cell>
          <cell r="D14279" t="str">
            <v/>
          </cell>
          <cell r="F14279">
            <v>0</v>
          </cell>
          <cell r="G14279">
            <v>0</v>
          </cell>
        </row>
        <row r="14280">
          <cell r="A14280" t="str">
            <v/>
          </cell>
          <cell r="B14280" t="str">
            <v/>
          </cell>
          <cell r="D14280" t="str">
            <v/>
          </cell>
          <cell r="F14280">
            <v>0</v>
          </cell>
          <cell r="G14280">
            <v>0</v>
          </cell>
        </row>
        <row r="14281">
          <cell r="A14281" t="str">
            <v/>
          </cell>
          <cell r="B14281" t="str">
            <v/>
          </cell>
          <cell r="D14281" t="str">
            <v/>
          </cell>
          <cell r="F14281">
            <v>0</v>
          </cell>
          <cell r="G14281">
            <v>0</v>
          </cell>
        </row>
        <row r="14282">
          <cell r="A14282" t="str">
            <v/>
          </cell>
          <cell r="B14282" t="str">
            <v/>
          </cell>
          <cell r="D14282" t="str">
            <v/>
          </cell>
          <cell r="F14282">
            <v>0</v>
          </cell>
          <cell r="G14282">
            <v>0</v>
          </cell>
        </row>
        <row r="14283">
          <cell r="A14283" t="str">
            <v/>
          </cell>
          <cell r="B14283" t="str">
            <v/>
          </cell>
          <cell r="D14283" t="str">
            <v/>
          </cell>
          <cell r="F14283">
            <v>0</v>
          </cell>
          <cell r="G14283">
            <v>0</v>
          </cell>
        </row>
        <row r="14284">
          <cell r="A14284" t="str">
            <v/>
          </cell>
          <cell r="B14284" t="str">
            <v/>
          </cell>
          <cell r="D14284" t="str">
            <v/>
          </cell>
          <cell r="F14284">
            <v>0</v>
          </cell>
          <cell r="G14284">
            <v>0</v>
          </cell>
        </row>
        <row r="14285">
          <cell r="A14285" t="str">
            <v/>
          </cell>
          <cell r="B14285" t="str">
            <v/>
          </cell>
          <cell r="D14285" t="str">
            <v/>
          </cell>
          <cell r="F14285">
            <v>0</v>
          </cell>
          <cell r="G14285">
            <v>0</v>
          </cell>
        </row>
        <row r="14286">
          <cell r="F14286" t="str">
            <v>Total B</v>
          </cell>
          <cell r="G14286">
            <v>0</v>
          </cell>
        </row>
        <row r="14287">
          <cell r="C14287" t="str">
            <v>C - EQUIPOS</v>
          </cell>
        </row>
        <row r="14288">
          <cell r="A14288" t="str">
            <v/>
          </cell>
          <cell r="B14288" t="str">
            <v/>
          </cell>
          <cell r="D14288" t="str">
            <v/>
          </cell>
          <cell r="F14288">
            <v>0</v>
          </cell>
          <cell r="G14288">
            <v>0</v>
          </cell>
        </row>
        <row r="14289">
          <cell r="A14289" t="str">
            <v/>
          </cell>
          <cell r="B14289" t="str">
            <v/>
          </cell>
          <cell r="D14289" t="str">
            <v/>
          </cell>
          <cell r="F14289">
            <v>0</v>
          </cell>
          <cell r="G14289">
            <v>0</v>
          </cell>
        </row>
        <row r="14290">
          <cell r="A14290" t="str">
            <v/>
          </cell>
          <cell r="B14290" t="str">
            <v/>
          </cell>
          <cell r="D14290" t="str">
            <v/>
          </cell>
          <cell r="F14290">
            <v>0</v>
          </cell>
          <cell r="G14290">
            <v>0</v>
          </cell>
        </row>
        <row r="14291">
          <cell r="A14291" t="str">
            <v/>
          </cell>
          <cell r="B14291" t="str">
            <v/>
          </cell>
          <cell r="D14291" t="str">
            <v/>
          </cell>
          <cell r="F14291">
            <v>0</v>
          </cell>
          <cell r="G14291">
            <v>0</v>
          </cell>
        </row>
        <row r="14292">
          <cell r="A14292" t="str">
            <v/>
          </cell>
          <cell r="B14292" t="str">
            <v/>
          </cell>
          <cell r="D14292" t="str">
            <v/>
          </cell>
          <cell r="F14292">
            <v>0</v>
          </cell>
          <cell r="G14292">
            <v>0</v>
          </cell>
        </row>
        <row r="14293">
          <cell r="A14293" t="str">
            <v/>
          </cell>
          <cell r="B14293" t="str">
            <v/>
          </cell>
          <cell r="D14293" t="str">
            <v/>
          </cell>
          <cell r="F14293">
            <v>0</v>
          </cell>
          <cell r="G14293">
            <v>0</v>
          </cell>
        </row>
        <row r="14294">
          <cell r="A14294" t="str">
            <v/>
          </cell>
          <cell r="B14294" t="str">
            <v/>
          </cell>
          <cell r="D14294" t="str">
            <v/>
          </cell>
          <cell r="F14294">
            <v>0</v>
          </cell>
          <cell r="G14294">
            <v>0</v>
          </cell>
        </row>
        <row r="14295">
          <cell r="A14295" t="str">
            <v/>
          </cell>
          <cell r="B14295" t="str">
            <v/>
          </cell>
          <cell r="D14295" t="str">
            <v/>
          </cell>
          <cell r="F14295">
            <v>0</v>
          </cell>
          <cell r="G14295">
            <v>0</v>
          </cell>
        </row>
        <row r="14296">
          <cell r="A14296" t="str">
            <v/>
          </cell>
          <cell r="B14296" t="str">
            <v/>
          </cell>
          <cell r="D14296" t="str">
            <v/>
          </cell>
          <cell r="F14296">
            <v>0</v>
          </cell>
          <cell r="G14296">
            <v>0</v>
          </cell>
        </row>
        <row r="14297">
          <cell r="F14297" t="str">
            <v>Total C</v>
          </cell>
          <cell r="G14297">
            <v>0</v>
          </cell>
        </row>
        <row r="14299">
          <cell r="A14299" t="str">
            <v/>
          </cell>
          <cell r="B14299" t="str">
            <v/>
          </cell>
          <cell r="D14299" t="str">
            <v>Costo  Neto</v>
          </cell>
          <cell r="F14299" t="str">
            <v>Total D=A+B+C</v>
          </cell>
          <cell r="G14299">
            <v>0</v>
          </cell>
        </row>
        <row r="14301">
          <cell r="A14301" t="str">
            <v>ANALISIS DE PRECIOS</v>
          </cell>
        </row>
        <row r="14302">
          <cell r="A14302" t="str">
            <v>COMITENTE:</v>
          </cell>
          <cell r="B14302" t="str">
            <v>DIRECCIÓN DE INFRAESTRUCTURA ESCOLAR</v>
          </cell>
        </row>
        <row r="14303">
          <cell r="A14303" t="str">
            <v>CONTRATISTA:</v>
          </cell>
          <cell r="B14303">
            <v>0</v>
          </cell>
        </row>
        <row r="14304">
          <cell r="A14304" t="str">
            <v>OBRA:</v>
          </cell>
          <cell r="B14304" t="str">
            <v>ESCUELA 24 DE SEPTIEMBRE</v>
          </cell>
          <cell r="F14304" t="str">
            <v>PRECIOS A:</v>
          </cell>
          <cell r="G14304">
            <v>0</v>
          </cell>
        </row>
        <row r="14305">
          <cell r="A14305" t="str">
            <v>UBICACIÓN:</v>
          </cell>
          <cell r="B14305" t="str">
            <v>DEPARTAMENTO JACHAL</v>
          </cell>
        </row>
        <row r="14306">
          <cell r="A14306" t="str">
            <v>RUBRO:</v>
          </cell>
          <cell r="B14306" t="str">
            <v/>
          </cell>
          <cell r="C14306" t="str">
            <v/>
          </cell>
        </row>
        <row r="14307">
          <cell r="A14307" t="str">
            <v>ITEM:</v>
          </cell>
          <cell r="B14307" t="str">
            <v/>
          </cell>
          <cell r="C14307" t="str">
            <v/>
          </cell>
          <cell r="F14307" t="str">
            <v>UNIDAD:</v>
          </cell>
          <cell r="G14307" t="str">
            <v/>
          </cell>
        </row>
        <row r="14309">
          <cell r="A14309" t="str">
            <v>DATOS REDETERMINACION</v>
          </cell>
          <cell r="C14309" t="str">
            <v>DESIGNACION</v>
          </cell>
          <cell r="D14309" t="str">
            <v>U</v>
          </cell>
          <cell r="E14309" t="str">
            <v>Cantidad</v>
          </cell>
          <cell r="F14309" t="str">
            <v>$ Unitarios</v>
          </cell>
          <cell r="G14309" t="str">
            <v>$ Parcial</v>
          </cell>
        </row>
        <row r="14310">
          <cell r="A14310" t="str">
            <v>CÓDIGO</v>
          </cell>
          <cell r="B14310" t="str">
            <v>DESCRIPCIÓN</v>
          </cell>
        </row>
        <row r="14311">
          <cell r="C14311" t="str">
            <v>A - MATERIALES</v>
          </cell>
        </row>
        <row r="14312">
          <cell r="A14312" t="str">
            <v/>
          </cell>
          <cell r="B14312" t="str">
            <v/>
          </cell>
          <cell r="D14312" t="str">
            <v/>
          </cell>
          <cell r="F14312">
            <v>0</v>
          </cell>
          <cell r="G14312">
            <v>0</v>
          </cell>
        </row>
        <row r="14313">
          <cell r="A14313" t="str">
            <v/>
          </cell>
          <cell r="B14313" t="str">
            <v/>
          </cell>
          <cell r="D14313" t="str">
            <v/>
          </cell>
          <cell r="F14313">
            <v>0</v>
          </cell>
          <cell r="G14313">
            <v>0</v>
          </cell>
        </row>
        <row r="14314">
          <cell r="A14314" t="str">
            <v/>
          </cell>
          <cell r="B14314" t="str">
            <v/>
          </cell>
          <cell r="D14314" t="str">
            <v/>
          </cell>
          <cell r="F14314">
            <v>0</v>
          </cell>
          <cell r="G14314">
            <v>0</v>
          </cell>
        </row>
        <row r="14315">
          <cell r="A14315" t="str">
            <v/>
          </cell>
          <cell r="B14315" t="str">
            <v/>
          </cell>
          <cell r="D14315" t="str">
            <v/>
          </cell>
          <cell r="F14315">
            <v>0</v>
          </cell>
          <cell r="G14315">
            <v>0</v>
          </cell>
        </row>
        <row r="14316">
          <cell r="A14316" t="str">
            <v/>
          </cell>
          <cell r="B14316" t="str">
            <v/>
          </cell>
          <cell r="D14316" t="str">
            <v/>
          </cell>
          <cell r="F14316">
            <v>0</v>
          </cell>
          <cell r="G14316">
            <v>0</v>
          </cell>
        </row>
        <row r="14317">
          <cell r="A14317" t="str">
            <v/>
          </cell>
          <cell r="B14317" t="str">
            <v/>
          </cell>
          <cell r="D14317" t="str">
            <v/>
          </cell>
          <cell r="F14317">
            <v>0</v>
          </cell>
          <cell r="G14317">
            <v>0</v>
          </cell>
        </row>
        <row r="14318">
          <cell r="A14318" t="str">
            <v/>
          </cell>
          <cell r="B14318" t="str">
            <v/>
          </cell>
          <cell r="D14318" t="str">
            <v/>
          </cell>
          <cell r="F14318">
            <v>0</v>
          </cell>
          <cell r="G14318">
            <v>0</v>
          </cell>
        </row>
        <row r="14319">
          <cell r="A14319" t="str">
            <v/>
          </cell>
          <cell r="B14319" t="str">
            <v/>
          </cell>
          <cell r="D14319" t="str">
            <v/>
          </cell>
          <cell r="F14319">
            <v>0</v>
          </cell>
          <cell r="G14319">
            <v>0</v>
          </cell>
        </row>
        <row r="14320">
          <cell r="A14320" t="str">
            <v/>
          </cell>
          <cell r="B14320" t="str">
            <v/>
          </cell>
          <cell r="D14320" t="str">
            <v/>
          </cell>
          <cell r="F14320">
            <v>0</v>
          </cell>
          <cell r="G14320">
            <v>0</v>
          </cell>
        </row>
        <row r="14321">
          <cell r="A14321" t="str">
            <v/>
          </cell>
          <cell r="B14321" t="str">
            <v/>
          </cell>
          <cell r="D14321" t="str">
            <v/>
          </cell>
          <cell r="F14321">
            <v>0</v>
          </cell>
          <cell r="G14321">
            <v>0</v>
          </cell>
        </row>
        <row r="14322">
          <cell r="A14322" t="str">
            <v/>
          </cell>
          <cell r="B14322" t="str">
            <v/>
          </cell>
          <cell r="D14322" t="str">
            <v/>
          </cell>
          <cell r="F14322">
            <v>0</v>
          </cell>
          <cell r="G14322">
            <v>0</v>
          </cell>
        </row>
        <row r="14323">
          <cell r="A14323" t="str">
            <v/>
          </cell>
          <cell r="B14323" t="str">
            <v/>
          </cell>
          <cell r="D14323" t="str">
            <v/>
          </cell>
          <cell r="F14323">
            <v>0</v>
          </cell>
          <cell r="G14323">
            <v>0</v>
          </cell>
        </row>
        <row r="14324">
          <cell r="A14324" t="str">
            <v/>
          </cell>
          <cell r="B14324" t="str">
            <v/>
          </cell>
          <cell r="D14324" t="str">
            <v/>
          </cell>
          <cell r="F14324">
            <v>0</v>
          </cell>
          <cell r="G14324">
            <v>0</v>
          </cell>
        </row>
        <row r="14325">
          <cell r="A14325" t="str">
            <v/>
          </cell>
          <cell r="B14325" t="str">
            <v/>
          </cell>
          <cell r="D14325" t="str">
            <v/>
          </cell>
          <cell r="F14325">
            <v>0</v>
          </cell>
          <cell r="G14325">
            <v>0</v>
          </cell>
        </row>
        <row r="14326">
          <cell r="F14326" t="str">
            <v>Total A</v>
          </cell>
          <cell r="G14326">
            <v>0</v>
          </cell>
        </row>
        <row r="14327">
          <cell r="C14327" t="str">
            <v>B - MANO DE OBRA</v>
          </cell>
        </row>
        <row r="14328">
          <cell r="A14328" t="str">
            <v/>
          </cell>
          <cell r="B14328" t="str">
            <v/>
          </cell>
          <cell r="D14328" t="str">
            <v/>
          </cell>
          <cell r="F14328">
            <v>0</v>
          </cell>
          <cell r="G14328">
            <v>0</v>
          </cell>
        </row>
        <row r="14329">
          <cell r="A14329" t="str">
            <v/>
          </cell>
          <cell r="B14329" t="str">
            <v/>
          </cell>
          <cell r="D14329" t="str">
            <v/>
          </cell>
          <cell r="F14329">
            <v>0</v>
          </cell>
          <cell r="G14329">
            <v>0</v>
          </cell>
        </row>
        <row r="14330">
          <cell r="A14330" t="str">
            <v/>
          </cell>
          <cell r="B14330" t="str">
            <v/>
          </cell>
          <cell r="D14330" t="str">
            <v/>
          </cell>
          <cell r="F14330">
            <v>0</v>
          </cell>
          <cell r="G14330">
            <v>0</v>
          </cell>
        </row>
        <row r="14331">
          <cell r="A14331" t="str">
            <v/>
          </cell>
          <cell r="B14331" t="str">
            <v/>
          </cell>
          <cell r="D14331" t="str">
            <v/>
          </cell>
          <cell r="F14331">
            <v>0</v>
          </cell>
          <cell r="G14331">
            <v>0</v>
          </cell>
        </row>
        <row r="14332">
          <cell r="A14332" t="str">
            <v/>
          </cell>
          <cell r="B14332" t="str">
            <v/>
          </cell>
          <cell r="D14332" t="str">
            <v/>
          </cell>
          <cell r="F14332">
            <v>0</v>
          </cell>
          <cell r="G14332">
            <v>0</v>
          </cell>
        </row>
        <row r="14333">
          <cell r="A14333" t="str">
            <v/>
          </cell>
          <cell r="B14333" t="str">
            <v/>
          </cell>
          <cell r="D14333" t="str">
            <v/>
          </cell>
          <cell r="F14333">
            <v>0</v>
          </cell>
          <cell r="G14333">
            <v>0</v>
          </cell>
        </row>
        <row r="14334">
          <cell r="A14334" t="str">
            <v/>
          </cell>
          <cell r="B14334" t="str">
            <v/>
          </cell>
          <cell r="D14334" t="str">
            <v/>
          </cell>
          <cell r="F14334">
            <v>0</v>
          </cell>
          <cell r="G14334">
            <v>0</v>
          </cell>
        </row>
        <row r="14335">
          <cell r="A14335" t="str">
            <v/>
          </cell>
          <cell r="B14335" t="str">
            <v/>
          </cell>
          <cell r="D14335" t="str">
            <v/>
          </cell>
          <cell r="F14335">
            <v>0</v>
          </cell>
          <cell r="G14335">
            <v>0</v>
          </cell>
        </row>
        <row r="14336">
          <cell r="F14336" t="str">
            <v>Total B</v>
          </cell>
          <cell r="G14336">
            <v>0</v>
          </cell>
        </row>
        <row r="14337">
          <cell r="C14337" t="str">
            <v>C - EQUIPOS</v>
          </cell>
        </row>
        <row r="14338">
          <cell r="A14338" t="str">
            <v/>
          </cell>
          <cell r="B14338" t="str">
            <v/>
          </cell>
          <cell r="D14338" t="str">
            <v/>
          </cell>
          <cell r="F14338">
            <v>0</v>
          </cell>
          <cell r="G14338">
            <v>0</v>
          </cell>
        </row>
        <row r="14339">
          <cell r="A14339" t="str">
            <v/>
          </cell>
          <cell r="B14339" t="str">
            <v/>
          </cell>
          <cell r="D14339" t="str">
            <v/>
          </cell>
          <cell r="F14339">
            <v>0</v>
          </cell>
          <cell r="G14339">
            <v>0</v>
          </cell>
        </row>
        <row r="14340">
          <cell r="A14340" t="str">
            <v/>
          </cell>
          <cell r="B14340" t="str">
            <v/>
          </cell>
          <cell r="D14340" t="str">
            <v/>
          </cell>
          <cell r="F14340">
            <v>0</v>
          </cell>
          <cell r="G14340">
            <v>0</v>
          </cell>
        </row>
        <row r="14341">
          <cell r="A14341" t="str">
            <v/>
          </cell>
          <cell r="B14341" t="str">
            <v/>
          </cell>
          <cell r="D14341" t="str">
            <v/>
          </cell>
          <cell r="F14341">
            <v>0</v>
          </cell>
          <cell r="G14341">
            <v>0</v>
          </cell>
        </row>
        <row r="14342">
          <cell r="A14342" t="str">
            <v/>
          </cell>
          <cell r="B14342" t="str">
            <v/>
          </cell>
          <cell r="D14342" t="str">
            <v/>
          </cell>
          <cell r="F14342">
            <v>0</v>
          </cell>
          <cell r="G14342">
            <v>0</v>
          </cell>
        </row>
        <row r="14343">
          <cell r="A14343" t="str">
            <v/>
          </cell>
          <cell r="B14343" t="str">
            <v/>
          </cell>
          <cell r="D14343" t="str">
            <v/>
          </cell>
          <cell r="F14343">
            <v>0</v>
          </cell>
          <cell r="G14343">
            <v>0</v>
          </cell>
        </row>
        <row r="14344">
          <cell r="A14344" t="str">
            <v/>
          </cell>
          <cell r="B14344" t="str">
            <v/>
          </cell>
          <cell r="D14344" t="str">
            <v/>
          </cell>
          <cell r="F14344">
            <v>0</v>
          </cell>
          <cell r="G14344">
            <v>0</v>
          </cell>
        </row>
        <row r="14345">
          <cell r="A14345" t="str">
            <v/>
          </cell>
          <cell r="B14345" t="str">
            <v/>
          </cell>
          <cell r="D14345" t="str">
            <v/>
          </cell>
          <cell r="F14345">
            <v>0</v>
          </cell>
          <cell r="G14345">
            <v>0</v>
          </cell>
        </row>
        <row r="14346">
          <cell r="A14346" t="str">
            <v/>
          </cell>
          <cell r="B14346" t="str">
            <v/>
          </cell>
          <cell r="D14346" t="str">
            <v/>
          </cell>
          <cell r="F14346">
            <v>0</v>
          </cell>
          <cell r="G14346">
            <v>0</v>
          </cell>
        </row>
        <row r="14347">
          <cell r="F14347" t="str">
            <v>Total C</v>
          </cell>
          <cell r="G14347">
            <v>0</v>
          </cell>
        </row>
        <row r="14349">
          <cell r="A14349" t="str">
            <v/>
          </cell>
          <cell r="B14349" t="str">
            <v/>
          </cell>
          <cell r="D14349" t="str">
            <v>Costo  Neto</v>
          </cell>
          <cell r="F14349" t="str">
            <v>Total D=A+B+C</v>
          </cell>
          <cell r="G14349">
            <v>0</v>
          </cell>
        </row>
        <row r="14351">
          <cell r="A14351" t="str">
            <v>ANALISIS DE PRECIOS</v>
          </cell>
        </row>
        <row r="14352">
          <cell r="A14352" t="str">
            <v>COMITENTE:</v>
          </cell>
          <cell r="B14352" t="str">
            <v>DIRECCIÓN DE INFRAESTRUCTURA ESCOLAR</v>
          </cell>
        </row>
        <row r="14353">
          <cell r="A14353" t="str">
            <v>CONTRATISTA:</v>
          </cell>
          <cell r="B14353">
            <v>0</v>
          </cell>
        </row>
        <row r="14354">
          <cell r="A14354" t="str">
            <v>OBRA:</v>
          </cell>
          <cell r="B14354" t="str">
            <v>ESCUELA 24 DE SEPTIEMBRE</v>
          </cell>
          <cell r="F14354" t="str">
            <v>PRECIOS A:</v>
          </cell>
          <cell r="G14354">
            <v>0</v>
          </cell>
        </row>
        <row r="14355">
          <cell r="A14355" t="str">
            <v>UBICACIÓN:</v>
          </cell>
          <cell r="B14355" t="str">
            <v>DEPARTAMENTO JACHAL</v>
          </cell>
        </row>
        <row r="14356">
          <cell r="A14356" t="str">
            <v>RUBRO:</v>
          </cell>
          <cell r="B14356" t="str">
            <v/>
          </cell>
          <cell r="C14356" t="str">
            <v/>
          </cell>
        </row>
        <row r="14357">
          <cell r="A14357" t="str">
            <v>ITEM:</v>
          </cell>
          <cell r="B14357" t="str">
            <v/>
          </cell>
          <cell r="C14357" t="str">
            <v/>
          </cell>
          <cell r="F14357" t="str">
            <v>UNIDAD:</v>
          </cell>
          <cell r="G14357" t="str">
            <v/>
          </cell>
        </row>
        <row r="14359">
          <cell r="A14359" t="str">
            <v>DATOS REDETERMINACION</v>
          </cell>
          <cell r="C14359" t="str">
            <v>DESIGNACION</v>
          </cell>
          <cell r="D14359" t="str">
            <v>U</v>
          </cell>
          <cell r="E14359" t="str">
            <v>Cantidad</v>
          </cell>
          <cell r="F14359" t="str">
            <v>$ Unitarios</v>
          </cell>
          <cell r="G14359" t="str">
            <v>$ Parcial</v>
          </cell>
        </row>
        <row r="14360">
          <cell r="A14360" t="str">
            <v>CÓDIGO</v>
          </cell>
          <cell r="B14360" t="str">
            <v>DESCRIPCIÓN</v>
          </cell>
        </row>
        <row r="14361">
          <cell r="C14361" t="str">
            <v>A - MATERIALES</v>
          </cell>
        </row>
        <row r="14362">
          <cell r="A14362" t="str">
            <v/>
          </cell>
          <cell r="B14362" t="str">
            <v/>
          </cell>
          <cell r="D14362" t="str">
            <v/>
          </cell>
          <cell r="F14362">
            <v>0</v>
          </cell>
          <cell r="G14362">
            <v>0</v>
          </cell>
        </row>
        <row r="14363">
          <cell r="A14363" t="str">
            <v/>
          </cell>
          <cell r="B14363" t="str">
            <v/>
          </cell>
          <cell r="D14363" t="str">
            <v/>
          </cell>
          <cell r="F14363">
            <v>0</v>
          </cell>
          <cell r="G14363">
            <v>0</v>
          </cell>
        </row>
        <row r="14364">
          <cell r="A14364" t="str">
            <v/>
          </cell>
          <cell r="B14364" t="str">
            <v/>
          </cell>
          <cell r="D14364" t="str">
            <v/>
          </cell>
          <cell r="F14364">
            <v>0</v>
          </cell>
          <cell r="G14364">
            <v>0</v>
          </cell>
        </row>
        <row r="14365">
          <cell r="A14365" t="str">
            <v/>
          </cell>
          <cell r="B14365" t="str">
            <v/>
          </cell>
          <cell r="D14365" t="str">
            <v/>
          </cell>
          <cell r="F14365">
            <v>0</v>
          </cell>
          <cell r="G14365">
            <v>0</v>
          </cell>
        </row>
        <row r="14366">
          <cell r="A14366" t="str">
            <v/>
          </cell>
          <cell r="B14366" t="str">
            <v/>
          </cell>
          <cell r="D14366" t="str">
            <v/>
          </cell>
          <cell r="F14366">
            <v>0</v>
          </cell>
          <cell r="G14366">
            <v>0</v>
          </cell>
        </row>
        <row r="14367">
          <cell r="A14367" t="str">
            <v/>
          </cell>
          <cell r="B14367" t="str">
            <v/>
          </cell>
          <cell r="D14367" t="str">
            <v/>
          </cell>
          <cell r="F14367">
            <v>0</v>
          </cell>
          <cell r="G14367">
            <v>0</v>
          </cell>
        </row>
        <row r="14368">
          <cell r="A14368" t="str">
            <v/>
          </cell>
          <cell r="B14368" t="str">
            <v/>
          </cell>
          <cell r="D14368" t="str">
            <v/>
          </cell>
          <cell r="F14368">
            <v>0</v>
          </cell>
          <cell r="G14368">
            <v>0</v>
          </cell>
        </row>
        <row r="14369">
          <cell r="A14369" t="str">
            <v/>
          </cell>
          <cell r="B14369" t="str">
            <v/>
          </cell>
          <cell r="D14369" t="str">
            <v/>
          </cell>
          <cell r="F14369">
            <v>0</v>
          </cell>
          <cell r="G14369">
            <v>0</v>
          </cell>
        </row>
        <row r="14370">
          <cell r="A14370" t="str">
            <v/>
          </cell>
          <cell r="B14370" t="str">
            <v/>
          </cell>
          <cell r="D14370" t="str">
            <v/>
          </cell>
          <cell r="F14370">
            <v>0</v>
          </cell>
          <cell r="G14370">
            <v>0</v>
          </cell>
        </row>
        <row r="14371">
          <cell r="A14371" t="str">
            <v/>
          </cell>
          <cell r="B14371" t="str">
            <v/>
          </cell>
          <cell r="D14371" t="str">
            <v/>
          </cell>
          <cell r="F14371">
            <v>0</v>
          </cell>
          <cell r="G14371">
            <v>0</v>
          </cell>
        </row>
        <row r="14372">
          <cell r="A14372" t="str">
            <v/>
          </cell>
          <cell r="B14372" t="str">
            <v/>
          </cell>
          <cell r="D14372" t="str">
            <v/>
          </cell>
          <cell r="F14372">
            <v>0</v>
          </cell>
          <cell r="G14372">
            <v>0</v>
          </cell>
        </row>
        <row r="14373">
          <cell r="A14373" t="str">
            <v/>
          </cell>
          <cell r="B14373" t="str">
            <v/>
          </cell>
          <cell r="D14373" t="str">
            <v/>
          </cell>
          <cell r="F14373">
            <v>0</v>
          </cell>
          <cell r="G14373">
            <v>0</v>
          </cell>
        </row>
        <row r="14374">
          <cell r="A14374" t="str">
            <v/>
          </cell>
          <cell r="B14374" t="str">
            <v/>
          </cell>
          <cell r="D14374" t="str">
            <v/>
          </cell>
          <cell r="F14374">
            <v>0</v>
          </cell>
          <cell r="G14374">
            <v>0</v>
          </cell>
        </row>
        <row r="14375">
          <cell r="A14375" t="str">
            <v/>
          </cell>
          <cell r="B14375" t="str">
            <v/>
          </cell>
          <cell r="D14375" t="str">
            <v/>
          </cell>
          <cell r="F14375">
            <v>0</v>
          </cell>
          <cell r="G14375">
            <v>0</v>
          </cell>
        </row>
        <row r="14376">
          <cell r="F14376" t="str">
            <v>Total A</v>
          </cell>
          <cell r="G14376">
            <v>0</v>
          </cell>
        </row>
        <row r="14377">
          <cell r="C14377" t="str">
            <v>B - MANO DE OBRA</v>
          </cell>
        </row>
        <row r="14378">
          <cell r="A14378" t="str">
            <v/>
          </cell>
          <cell r="B14378" t="str">
            <v/>
          </cell>
          <cell r="D14378" t="str">
            <v/>
          </cell>
          <cell r="F14378">
            <v>0</v>
          </cell>
          <cell r="G14378">
            <v>0</v>
          </cell>
        </row>
        <row r="14379">
          <cell r="A14379" t="str">
            <v/>
          </cell>
          <cell r="B14379" t="str">
            <v/>
          </cell>
          <cell r="D14379" t="str">
            <v/>
          </cell>
          <cell r="F14379">
            <v>0</v>
          </cell>
          <cell r="G14379">
            <v>0</v>
          </cell>
        </row>
        <row r="14380">
          <cell r="A14380" t="str">
            <v/>
          </cell>
          <cell r="B14380" t="str">
            <v/>
          </cell>
          <cell r="D14380" t="str">
            <v/>
          </cell>
          <cell r="F14380">
            <v>0</v>
          </cell>
          <cell r="G14380">
            <v>0</v>
          </cell>
        </row>
        <row r="14381">
          <cell r="A14381" t="str">
            <v/>
          </cell>
          <cell r="B14381" t="str">
            <v/>
          </cell>
          <cell r="D14381" t="str">
            <v/>
          </cell>
          <cell r="F14381">
            <v>0</v>
          </cell>
          <cell r="G14381">
            <v>0</v>
          </cell>
        </row>
        <row r="14382">
          <cell r="A14382" t="str">
            <v/>
          </cell>
          <cell r="B14382" t="str">
            <v/>
          </cell>
          <cell r="D14382" t="str">
            <v/>
          </cell>
          <cell r="F14382">
            <v>0</v>
          </cell>
          <cell r="G14382">
            <v>0</v>
          </cell>
        </row>
        <row r="14383">
          <cell r="A14383" t="str">
            <v/>
          </cell>
          <cell r="B14383" t="str">
            <v/>
          </cell>
          <cell r="D14383" t="str">
            <v/>
          </cell>
          <cell r="F14383">
            <v>0</v>
          </cell>
          <cell r="G14383">
            <v>0</v>
          </cell>
        </row>
        <row r="14384">
          <cell r="A14384" t="str">
            <v/>
          </cell>
          <cell r="B14384" t="str">
            <v/>
          </cell>
          <cell r="D14384" t="str">
            <v/>
          </cell>
          <cell r="F14384">
            <v>0</v>
          </cell>
          <cell r="G14384">
            <v>0</v>
          </cell>
        </row>
        <row r="14385">
          <cell r="A14385" t="str">
            <v/>
          </cell>
          <cell r="B14385" t="str">
            <v/>
          </cell>
          <cell r="D14385" t="str">
            <v/>
          </cell>
          <cell r="F14385">
            <v>0</v>
          </cell>
          <cell r="G14385">
            <v>0</v>
          </cell>
        </row>
        <row r="14386">
          <cell r="F14386" t="str">
            <v>Total B</v>
          </cell>
          <cell r="G14386">
            <v>0</v>
          </cell>
        </row>
        <row r="14387">
          <cell r="C14387" t="str">
            <v>C - EQUIPOS</v>
          </cell>
        </row>
        <row r="14388">
          <cell r="A14388" t="str">
            <v/>
          </cell>
          <cell r="B14388" t="str">
            <v/>
          </cell>
          <cell r="D14388" t="str">
            <v/>
          </cell>
          <cell r="F14388">
            <v>0</v>
          </cell>
          <cell r="G14388">
            <v>0</v>
          </cell>
        </row>
        <row r="14389">
          <cell r="A14389" t="str">
            <v/>
          </cell>
          <cell r="B14389" t="str">
            <v/>
          </cell>
          <cell r="D14389" t="str">
            <v/>
          </cell>
          <cell r="F14389">
            <v>0</v>
          </cell>
          <cell r="G14389">
            <v>0</v>
          </cell>
        </row>
        <row r="14390">
          <cell r="A14390" t="str">
            <v/>
          </cell>
          <cell r="B14390" t="str">
            <v/>
          </cell>
          <cell r="D14390" t="str">
            <v/>
          </cell>
          <cell r="F14390">
            <v>0</v>
          </cell>
          <cell r="G14390">
            <v>0</v>
          </cell>
        </row>
        <row r="14391">
          <cell r="A14391" t="str">
            <v/>
          </cell>
          <cell r="B14391" t="str">
            <v/>
          </cell>
          <cell r="D14391" t="str">
            <v/>
          </cell>
          <cell r="F14391">
            <v>0</v>
          </cell>
          <cell r="G14391">
            <v>0</v>
          </cell>
        </row>
        <row r="14392">
          <cell r="A14392" t="str">
            <v/>
          </cell>
          <cell r="B14392" t="str">
            <v/>
          </cell>
          <cell r="D14392" t="str">
            <v/>
          </cell>
          <cell r="F14392">
            <v>0</v>
          </cell>
          <cell r="G14392">
            <v>0</v>
          </cell>
        </row>
        <row r="14393">
          <cell r="A14393" t="str">
            <v/>
          </cell>
          <cell r="B14393" t="str">
            <v/>
          </cell>
          <cell r="D14393" t="str">
            <v/>
          </cell>
          <cell r="F14393">
            <v>0</v>
          </cell>
          <cell r="G14393">
            <v>0</v>
          </cell>
        </row>
        <row r="14394">
          <cell r="A14394" t="str">
            <v/>
          </cell>
          <cell r="B14394" t="str">
            <v/>
          </cell>
          <cell r="D14394" t="str">
            <v/>
          </cell>
          <cell r="F14394">
            <v>0</v>
          </cell>
          <cell r="G14394">
            <v>0</v>
          </cell>
        </row>
        <row r="14395">
          <cell r="A14395" t="str">
            <v/>
          </cell>
          <cell r="B14395" t="str">
            <v/>
          </cell>
          <cell r="D14395" t="str">
            <v/>
          </cell>
          <cell r="F14395">
            <v>0</v>
          </cell>
          <cell r="G14395">
            <v>0</v>
          </cell>
        </row>
        <row r="14396">
          <cell r="A14396" t="str">
            <v/>
          </cell>
          <cell r="B14396" t="str">
            <v/>
          </cell>
          <cell r="D14396" t="str">
            <v/>
          </cell>
          <cell r="F14396">
            <v>0</v>
          </cell>
          <cell r="G14396">
            <v>0</v>
          </cell>
        </row>
        <row r="14397">
          <cell r="F14397" t="str">
            <v>Total C</v>
          </cell>
          <cell r="G14397">
            <v>0</v>
          </cell>
        </row>
        <row r="14399">
          <cell r="A14399" t="str">
            <v/>
          </cell>
          <cell r="B14399" t="str">
            <v/>
          </cell>
          <cell r="D14399" t="str">
            <v>Costo  Neto</v>
          </cell>
          <cell r="F14399" t="str">
            <v>Total D=A+B+C</v>
          </cell>
          <cell r="G14399">
            <v>0</v>
          </cell>
        </row>
        <row r="14401">
          <cell r="A14401" t="str">
            <v>ANALISIS DE PRECIOS</v>
          </cell>
        </row>
        <row r="14402">
          <cell r="A14402" t="str">
            <v>COMITENTE:</v>
          </cell>
          <cell r="B14402" t="str">
            <v>DIRECCIÓN DE INFRAESTRUCTURA ESCOLAR</v>
          </cell>
        </row>
        <row r="14403">
          <cell r="A14403" t="str">
            <v>CONTRATISTA:</v>
          </cell>
          <cell r="B14403">
            <v>0</v>
          </cell>
        </row>
        <row r="14404">
          <cell r="A14404" t="str">
            <v>OBRA:</v>
          </cell>
          <cell r="B14404" t="str">
            <v>ESCUELA 24 DE SEPTIEMBRE</v>
          </cell>
          <cell r="F14404" t="str">
            <v>PRECIOS A:</v>
          </cell>
          <cell r="G14404">
            <v>0</v>
          </cell>
        </row>
        <row r="14405">
          <cell r="A14405" t="str">
            <v>UBICACIÓN:</v>
          </cell>
          <cell r="B14405" t="str">
            <v>DEPARTAMENTO JACHAL</v>
          </cell>
        </row>
        <row r="14406">
          <cell r="A14406" t="str">
            <v>RUBRO:</v>
          </cell>
          <cell r="B14406" t="str">
            <v/>
          </cell>
          <cell r="C14406" t="str">
            <v/>
          </cell>
        </row>
        <row r="14407">
          <cell r="A14407" t="str">
            <v>ITEM:</v>
          </cell>
          <cell r="B14407" t="str">
            <v/>
          </cell>
          <cell r="C14407" t="str">
            <v/>
          </cell>
          <cell r="F14407" t="str">
            <v>UNIDAD:</v>
          </cell>
          <cell r="G14407" t="str">
            <v/>
          </cell>
        </row>
        <row r="14409">
          <cell r="A14409" t="str">
            <v>DATOS REDETERMINACION</v>
          </cell>
          <cell r="C14409" t="str">
            <v>DESIGNACION</v>
          </cell>
          <cell r="D14409" t="str">
            <v>U</v>
          </cell>
          <cell r="E14409" t="str">
            <v>Cantidad</v>
          </cell>
          <cell r="F14409" t="str">
            <v>$ Unitarios</v>
          </cell>
          <cell r="G14409" t="str">
            <v>$ Parcial</v>
          </cell>
        </row>
        <row r="14410">
          <cell r="A14410" t="str">
            <v>CÓDIGO</v>
          </cell>
          <cell r="B14410" t="str">
            <v>DESCRIPCIÓN</v>
          </cell>
        </row>
        <row r="14411">
          <cell r="C14411" t="str">
            <v>A - MATERIALES</v>
          </cell>
        </row>
        <row r="14412">
          <cell r="A14412" t="str">
            <v/>
          </cell>
          <cell r="B14412" t="str">
            <v/>
          </cell>
          <cell r="D14412" t="str">
            <v/>
          </cell>
          <cell r="F14412">
            <v>0</v>
          </cell>
          <cell r="G14412">
            <v>0</v>
          </cell>
        </row>
        <row r="14413">
          <cell r="A14413" t="str">
            <v/>
          </cell>
          <cell r="B14413" t="str">
            <v/>
          </cell>
          <cell r="D14413" t="str">
            <v/>
          </cell>
          <cell r="F14413">
            <v>0</v>
          </cell>
          <cell r="G14413">
            <v>0</v>
          </cell>
        </row>
        <row r="14414">
          <cell r="A14414" t="str">
            <v/>
          </cell>
          <cell r="B14414" t="str">
            <v/>
          </cell>
          <cell r="D14414" t="str">
            <v/>
          </cell>
          <cell r="F14414">
            <v>0</v>
          </cell>
          <cell r="G14414">
            <v>0</v>
          </cell>
        </row>
        <row r="14415">
          <cell r="A14415" t="str">
            <v/>
          </cell>
          <cell r="B14415" t="str">
            <v/>
          </cell>
          <cell r="D14415" t="str">
            <v/>
          </cell>
          <cell r="F14415">
            <v>0</v>
          </cell>
          <cell r="G14415">
            <v>0</v>
          </cell>
        </row>
        <row r="14416">
          <cell r="A14416" t="str">
            <v/>
          </cell>
          <cell r="B14416" t="str">
            <v/>
          </cell>
          <cell r="D14416" t="str">
            <v/>
          </cell>
          <cell r="F14416">
            <v>0</v>
          </cell>
          <cell r="G14416">
            <v>0</v>
          </cell>
        </row>
        <row r="14417">
          <cell r="A14417" t="str">
            <v/>
          </cell>
          <cell r="B14417" t="str">
            <v/>
          </cell>
          <cell r="D14417" t="str">
            <v/>
          </cell>
          <cell r="F14417">
            <v>0</v>
          </cell>
          <cell r="G14417">
            <v>0</v>
          </cell>
        </row>
        <row r="14418">
          <cell r="A14418" t="str">
            <v/>
          </cell>
          <cell r="B14418" t="str">
            <v/>
          </cell>
          <cell r="D14418" t="str">
            <v/>
          </cell>
          <cell r="F14418">
            <v>0</v>
          </cell>
          <cell r="G14418">
            <v>0</v>
          </cell>
        </row>
        <row r="14419">
          <cell r="A14419" t="str">
            <v/>
          </cell>
          <cell r="B14419" t="str">
            <v/>
          </cell>
          <cell r="D14419" t="str">
            <v/>
          </cell>
          <cell r="F14419">
            <v>0</v>
          </cell>
          <cell r="G14419">
            <v>0</v>
          </cell>
        </row>
        <row r="14420">
          <cell r="A14420" t="str">
            <v/>
          </cell>
          <cell r="B14420" t="str">
            <v/>
          </cell>
          <cell r="D14420" t="str">
            <v/>
          </cell>
          <cell r="F14420">
            <v>0</v>
          </cell>
          <cell r="G14420">
            <v>0</v>
          </cell>
        </row>
        <row r="14421">
          <cell r="A14421" t="str">
            <v/>
          </cell>
          <cell r="B14421" t="str">
            <v/>
          </cell>
          <cell r="D14421" t="str">
            <v/>
          </cell>
          <cell r="F14421">
            <v>0</v>
          </cell>
          <cell r="G14421">
            <v>0</v>
          </cell>
        </row>
        <row r="14422">
          <cell r="A14422" t="str">
            <v/>
          </cell>
          <cell r="B14422" t="str">
            <v/>
          </cell>
          <cell r="D14422" t="str">
            <v/>
          </cell>
          <cell r="F14422">
            <v>0</v>
          </cell>
          <cell r="G14422">
            <v>0</v>
          </cell>
        </row>
        <row r="14423">
          <cell r="A14423" t="str">
            <v/>
          </cell>
          <cell r="B14423" t="str">
            <v/>
          </cell>
          <cell r="D14423" t="str">
            <v/>
          </cell>
          <cell r="F14423">
            <v>0</v>
          </cell>
          <cell r="G14423">
            <v>0</v>
          </cell>
        </row>
        <row r="14424">
          <cell r="A14424" t="str">
            <v/>
          </cell>
          <cell r="B14424" t="str">
            <v/>
          </cell>
          <cell r="D14424" t="str">
            <v/>
          </cell>
          <cell r="F14424">
            <v>0</v>
          </cell>
          <cell r="G14424">
            <v>0</v>
          </cell>
        </row>
        <row r="14425">
          <cell r="A14425" t="str">
            <v/>
          </cell>
          <cell r="B14425" t="str">
            <v/>
          </cell>
          <cell r="D14425" t="str">
            <v/>
          </cell>
          <cell r="F14425">
            <v>0</v>
          </cell>
          <cell r="G14425">
            <v>0</v>
          </cell>
        </row>
        <row r="14426">
          <cell r="F14426" t="str">
            <v>Total A</v>
          </cell>
          <cell r="G14426">
            <v>0</v>
          </cell>
        </row>
        <row r="14427">
          <cell r="C14427" t="str">
            <v>B - MANO DE OBRA</v>
          </cell>
        </row>
        <row r="14428">
          <cell r="A14428" t="str">
            <v/>
          </cell>
          <cell r="B14428" t="str">
            <v/>
          </cell>
          <cell r="D14428" t="str">
            <v/>
          </cell>
          <cell r="F14428">
            <v>0</v>
          </cell>
          <cell r="G14428">
            <v>0</v>
          </cell>
        </row>
        <row r="14429">
          <cell r="A14429" t="str">
            <v/>
          </cell>
          <cell r="B14429" t="str">
            <v/>
          </cell>
          <cell r="D14429" t="str">
            <v/>
          </cell>
          <cell r="F14429">
            <v>0</v>
          </cell>
          <cell r="G14429">
            <v>0</v>
          </cell>
        </row>
        <row r="14430">
          <cell r="A14430" t="str">
            <v/>
          </cell>
          <cell r="B14430" t="str">
            <v/>
          </cell>
          <cell r="D14430" t="str">
            <v/>
          </cell>
          <cell r="F14430">
            <v>0</v>
          </cell>
          <cell r="G14430">
            <v>0</v>
          </cell>
        </row>
        <row r="14431">
          <cell r="A14431" t="str">
            <v/>
          </cell>
          <cell r="B14431" t="str">
            <v/>
          </cell>
          <cell r="D14431" t="str">
            <v/>
          </cell>
          <cell r="F14431">
            <v>0</v>
          </cell>
          <cell r="G14431">
            <v>0</v>
          </cell>
        </row>
        <row r="14432">
          <cell r="A14432" t="str">
            <v/>
          </cell>
          <cell r="B14432" t="str">
            <v/>
          </cell>
          <cell r="D14432" t="str">
            <v/>
          </cell>
          <cell r="F14432">
            <v>0</v>
          </cell>
          <cell r="G14432">
            <v>0</v>
          </cell>
        </row>
        <row r="14433">
          <cell r="A14433" t="str">
            <v/>
          </cell>
          <cell r="B14433" t="str">
            <v/>
          </cell>
          <cell r="D14433" t="str">
            <v/>
          </cell>
          <cell r="F14433">
            <v>0</v>
          </cell>
          <cell r="G14433">
            <v>0</v>
          </cell>
        </row>
        <row r="14434">
          <cell r="A14434" t="str">
            <v/>
          </cell>
          <cell r="B14434" t="str">
            <v/>
          </cell>
          <cell r="D14434" t="str">
            <v/>
          </cell>
          <cell r="F14434">
            <v>0</v>
          </cell>
          <cell r="G14434">
            <v>0</v>
          </cell>
        </row>
        <row r="14435">
          <cell r="A14435" t="str">
            <v/>
          </cell>
          <cell r="B14435" t="str">
            <v/>
          </cell>
          <cell r="D14435" t="str">
            <v/>
          </cell>
          <cell r="F14435">
            <v>0</v>
          </cell>
          <cell r="G14435">
            <v>0</v>
          </cell>
        </row>
        <row r="14436">
          <cell r="F14436" t="str">
            <v>Total B</v>
          </cell>
          <cell r="G14436">
            <v>0</v>
          </cell>
        </row>
        <row r="14437">
          <cell r="C14437" t="str">
            <v>C - EQUIPOS</v>
          </cell>
        </row>
        <row r="14438">
          <cell r="A14438" t="str">
            <v/>
          </cell>
          <cell r="B14438" t="str">
            <v/>
          </cell>
          <cell r="D14438" t="str">
            <v/>
          </cell>
          <cell r="F14438">
            <v>0</v>
          </cell>
          <cell r="G14438">
            <v>0</v>
          </cell>
        </row>
        <row r="14439">
          <cell r="A14439" t="str">
            <v/>
          </cell>
          <cell r="B14439" t="str">
            <v/>
          </cell>
          <cell r="D14439" t="str">
            <v/>
          </cell>
          <cell r="F14439">
            <v>0</v>
          </cell>
          <cell r="G14439">
            <v>0</v>
          </cell>
        </row>
        <row r="14440">
          <cell r="A14440" t="str">
            <v/>
          </cell>
          <cell r="B14440" t="str">
            <v/>
          </cell>
          <cell r="D14440" t="str">
            <v/>
          </cell>
          <cell r="F14440">
            <v>0</v>
          </cell>
          <cell r="G14440">
            <v>0</v>
          </cell>
        </row>
        <row r="14441">
          <cell r="A14441" t="str">
            <v/>
          </cell>
          <cell r="B14441" t="str">
            <v/>
          </cell>
          <cell r="D14441" t="str">
            <v/>
          </cell>
          <cell r="F14441">
            <v>0</v>
          </cell>
          <cell r="G14441">
            <v>0</v>
          </cell>
        </row>
        <row r="14442">
          <cell r="A14442" t="str">
            <v/>
          </cell>
          <cell r="B14442" t="str">
            <v/>
          </cell>
          <cell r="D14442" t="str">
            <v/>
          </cell>
          <cell r="F14442">
            <v>0</v>
          </cell>
          <cell r="G14442">
            <v>0</v>
          </cell>
        </row>
        <row r="14443">
          <cell r="A14443" t="str">
            <v/>
          </cell>
          <cell r="B14443" t="str">
            <v/>
          </cell>
          <cell r="D14443" t="str">
            <v/>
          </cell>
          <cell r="F14443">
            <v>0</v>
          </cell>
          <cell r="G14443">
            <v>0</v>
          </cell>
        </row>
        <row r="14444">
          <cell r="A14444" t="str">
            <v/>
          </cell>
          <cell r="B14444" t="str">
            <v/>
          </cell>
          <cell r="D14444" t="str">
            <v/>
          </cell>
          <cell r="F14444">
            <v>0</v>
          </cell>
          <cell r="G14444">
            <v>0</v>
          </cell>
        </row>
        <row r="14445">
          <cell r="A14445" t="str">
            <v/>
          </cell>
          <cell r="B14445" t="str">
            <v/>
          </cell>
          <cell r="D14445" t="str">
            <v/>
          </cell>
          <cell r="F14445">
            <v>0</v>
          </cell>
          <cell r="G14445">
            <v>0</v>
          </cell>
        </row>
        <row r="14446">
          <cell r="A14446" t="str">
            <v/>
          </cell>
          <cell r="B14446" t="str">
            <v/>
          </cell>
          <cell r="D14446" t="str">
            <v/>
          </cell>
          <cell r="F14446">
            <v>0</v>
          </cell>
          <cell r="G14446">
            <v>0</v>
          </cell>
        </row>
        <row r="14447">
          <cell r="F14447" t="str">
            <v>Total C</v>
          </cell>
          <cell r="G14447">
            <v>0</v>
          </cell>
        </row>
        <row r="14449">
          <cell r="A14449" t="str">
            <v/>
          </cell>
          <cell r="B14449" t="str">
            <v/>
          </cell>
          <cell r="D14449" t="str">
            <v>Costo  Neto</v>
          </cell>
          <cell r="F14449" t="str">
            <v>Total D=A+B+C</v>
          </cell>
          <cell r="G14449">
            <v>0</v>
          </cell>
        </row>
        <row r="14451">
          <cell r="A14451" t="str">
            <v>ANALISIS DE PRECIOS</v>
          </cell>
        </row>
        <row r="14452">
          <cell r="A14452" t="str">
            <v>COMITENTE:</v>
          </cell>
          <cell r="B14452" t="str">
            <v>DIRECCIÓN DE INFRAESTRUCTURA ESCOLAR</v>
          </cell>
        </row>
        <row r="14453">
          <cell r="A14453" t="str">
            <v>CONTRATISTA:</v>
          </cell>
          <cell r="B14453">
            <v>0</v>
          </cell>
        </row>
        <row r="14454">
          <cell r="A14454" t="str">
            <v>OBRA:</v>
          </cell>
          <cell r="B14454" t="str">
            <v>ESCUELA 24 DE SEPTIEMBRE</v>
          </cell>
          <cell r="F14454" t="str">
            <v>PRECIOS A:</v>
          </cell>
          <cell r="G14454">
            <v>0</v>
          </cell>
        </row>
        <row r="14455">
          <cell r="A14455" t="str">
            <v>UBICACIÓN:</v>
          </cell>
          <cell r="B14455" t="str">
            <v>DEPARTAMENTO JACHAL</v>
          </cell>
        </row>
        <row r="14456">
          <cell r="A14456" t="str">
            <v>RUBRO:</v>
          </cell>
          <cell r="B14456" t="str">
            <v/>
          </cell>
          <cell r="C14456" t="str">
            <v/>
          </cell>
        </row>
        <row r="14457">
          <cell r="A14457" t="str">
            <v>ITEM:</v>
          </cell>
          <cell r="B14457" t="str">
            <v/>
          </cell>
          <cell r="C14457" t="str">
            <v/>
          </cell>
          <cell r="F14457" t="str">
            <v>UNIDAD:</v>
          </cell>
          <cell r="G14457" t="str">
            <v/>
          </cell>
        </row>
        <row r="14459">
          <cell r="A14459" t="str">
            <v>DATOS REDETERMINACION</v>
          </cell>
          <cell r="C14459" t="str">
            <v>DESIGNACION</v>
          </cell>
          <cell r="D14459" t="str">
            <v>U</v>
          </cell>
          <cell r="E14459" t="str">
            <v>Cantidad</v>
          </cell>
          <cell r="F14459" t="str">
            <v>$ Unitarios</v>
          </cell>
          <cell r="G14459" t="str">
            <v>$ Parcial</v>
          </cell>
        </row>
        <row r="14460">
          <cell r="A14460" t="str">
            <v>CÓDIGO</v>
          </cell>
          <cell r="B14460" t="str">
            <v>DESCRIPCIÓN</v>
          </cell>
        </row>
        <row r="14461">
          <cell r="C14461" t="str">
            <v>A - MATERIALES</v>
          </cell>
        </row>
        <row r="14462">
          <cell r="A14462" t="str">
            <v/>
          </cell>
          <cell r="B14462" t="str">
            <v/>
          </cell>
          <cell r="D14462" t="str">
            <v/>
          </cell>
          <cell r="F14462">
            <v>0</v>
          </cell>
          <cell r="G14462">
            <v>0</v>
          </cell>
        </row>
        <row r="14463">
          <cell r="A14463" t="str">
            <v/>
          </cell>
          <cell r="B14463" t="str">
            <v/>
          </cell>
          <cell r="D14463" t="str">
            <v/>
          </cell>
          <cell r="F14463">
            <v>0</v>
          </cell>
          <cell r="G14463">
            <v>0</v>
          </cell>
        </row>
        <row r="14464">
          <cell r="A14464" t="str">
            <v/>
          </cell>
          <cell r="B14464" t="str">
            <v/>
          </cell>
          <cell r="D14464" t="str">
            <v/>
          </cell>
          <cell r="F14464">
            <v>0</v>
          </cell>
          <cell r="G14464">
            <v>0</v>
          </cell>
        </row>
        <row r="14465">
          <cell r="A14465" t="str">
            <v/>
          </cell>
          <cell r="B14465" t="str">
            <v/>
          </cell>
          <cell r="D14465" t="str">
            <v/>
          </cell>
          <cell r="F14465">
            <v>0</v>
          </cell>
          <cell r="G14465">
            <v>0</v>
          </cell>
        </row>
        <row r="14466">
          <cell r="A14466" t="str">
            <v/>
          </cell>
          <cell r="B14466" t="str">
            <v/>
          </cell>
          <cell r="D14466" t="str">
            <v/>
          </cell>
          <cell r="F14466">
            <v>0</v>
          </cell>
          <cell r="G14466">
            <v>0</v>
          </cell>
        </row>
        <row r="14467">
          <cell r="A14467" t="str">
            <v/>
          </cell>
          <cell r="B14467" t="str">
            <v/>
          </cell>
          <cell r="D14467" t="str">
            <v/>
          </cell>
          <cell r="F14467">
            <v>0</v>
          </cell>
          <cell r="G14467">
            <v>0</v>
          </cell>
        </row>
        <row r="14468">
          <cell r="A14468" t="str">
            <v/>
          </cell>
          <cell r="B14468" t="str">
            <v/>
          </cell>
          <cell r="D14468" t="str">
            <v/>
          </cell>
          <cell r="F14468">
            <v>0</v>
          </cell>
          <cell r="G14468">
            <v>0</v>
          </cell>
        </row>
        <row r="14469">
          <cell r="A14469" t="str">
            <v/>
          </cell>
          <cell r="B14469" t="str">
            <v/>
          </cell>
          <cell r="D14469" t="str">
            <v/>
          </cell>
          <cell r="F14469">
            <v>0</v>
          </cell>
          <cell r="G14469">
            <v>0</v>
          </cell>
        </row>
        <row r="14470">
          <cell r="A14470" t="str">
            <v/>
          </cell>
          <cell r="B14470" t="str">
            <v/>
          </cell>
          <cell r="D14470" t="str">
            <v/>
          </cell>
          <cell r="F14470">
            <v>0</v>
          </cell>
          <cell r="G14470">
            <v>0</v>
          </cell>
        </row>
        <row r="14471">
          <cell r="A14471" t="str">
            <v/>
          </cell>
          <cell r="B14471" t="str">
            <v/>
          </cell>
          <cell r="D14471" t="str">
            <v/>
          </cell>
          <cell r="F14471">
            <v>0</v>
          </cell>
          <cell r="G14471">
            <v>0</v>
          </cell>
        </row>
        <row r="14472">
          <cell r="A14472" t="str">
            <v/>
          </cell>
          <cell r="B14472" t="str">
            <v/>
          </cell>
          <cell r="D14472" t="str">
            <v/>
          </cell>
          <cell r="F14472">
            <v>0</v>
          </cell>
          <cell r="G14472">
            <v>0</v>
          </cell>
        </row>
        <row r="14473">
          <cell r="A14473" t="str">
            <v/>
          </cell>
          <cell r="B14473" t="str">
            <v/>
          </cell>
          <cell r="D14473" t="str">
            <v/>
          </cell>
          <cell r="F14473">
            <v>0</v>
          </cell>
          <cell r="G14473">
            <v>0</v>
          </cell>
        </row>
        <row r="14474">
          <cell r="A14474" t="str">
            <v/>
          </cell>
          <cell r="B14474" t="str">
            <v/>
          </cell>
          <cell r="D14474" t="str">
            <v/>
          </cell>
          <cell r="F14474">
            <v>0</v>
          </cell>
          <cell r="G14474">
            <v>0</v>
          </cell>
        </row>
        <row r="14475">
          <cell r="A14475" t="str">
            <v/>
          </cell>
          <cell r="B14475" t="str">
            <v/>
          </cell>
          <cell r="D14475" t="str">
            <v/>
          </cell>
          <cell r="F14475">
            <v>0</v>
          </cell>
          <cell r="G14475">
            <v>0</v>
          </cell>
        </row>
        <row r="14476">
          <cell r="F14476" t="str">
            <v>Total A</v>
          </cell>
          <cell r="G14476">
            <v>0</v>
          </cell>
        </row>
        <row r="14477">
          <cell r="C14477" t="str">
            <v>B - MANO DE OBRA</v>
          </cell>
        </row>
        <row r="14478">
          <cell r="A14478" t="str">
            <v/>
          </cell>
          <cell r="B14478" t="str">
            <v/>
          </cell>
          <cell r="D14478" t="str">
            <v/>
          </cell>
          <cell r="F14478">
            <v>0</v>
          </cell>
          <cell r="G14478">
            <v>0</v>
          </cell>
        </row>
        <row r="14479">
          <cell r="A14479" t="str">
            <v/>
          </cell>
          <cell r="B14479" t="str">
            <v/>
          </cell>
          <cell r="D14479" t="str">
            <v/>
          </cell>
          <cell r="F14479">
            <v>0</v>
          </cell>
          <cell r="G14479">
            <v>0</v>
          </cell>
        </row>
        <row r="14480">
          <cell r="A14480" t="str">
            <v/>
          </cell>
          <cell r="B14480" t="str">
            <v/>
          </cell>
          <cell r="D14480" t="str">
            <v/>
          </cell>
          <cell r="F14480">
            <v>0</v>
          </cell>
          <cell r="G14480">
            <v>0</v>
          </cell>
        </row>
        <row r="14481">
          <cell r="A14481" t="str">
            <v/>
          </cell>
          <cell r="B14481" t="str">
            <v/>
          </cell>
          <cell r="D14481" t="str">
            <v/>
          </cell>
          <cell r="F14481">
            <v>0</v>
          </cell>
          <cell r="G14481">
            <v>0</v>
          </cell>
        </row>
        <row r="14482">
          <cell r="A14482" t="str">
            <v/>
          </cell>
          <cell r="B14482" t="str">
            <v/>
          </cell>
          <cell r="D14482" t="str">
            <v/>
          </cell>
          <cell r="F14482">
            <v>0</v>
          </cell>
          <cell r="G14482">
            <v>0</v>
          </cell>
        </row>
        <row r="14483">
          <cell r="A14483" t="str">
            <v/>
          </cell>
          <cell r="B14483" t="str">
            <v/>
          </cell>
          <cell r="D14483" t="str">
            <v/>
          </cell>
          <cell r="F14483">
            <v>0</v>
          </cell>
          <cell r="G14483">
            <v>0</v>
          </cell>
        </row>
        <row r="14484">
          <cell r="A14484" t="str">
            <v/>
          </cell>
          <cell r="B14484" t="str">
            <v/>
          </cell>
          <cell r="D14484" t="str">
            <v/>
          </cell>
          <cell r="F14484">
            <v>0</v>
          </cell>
          <cell r="G14484">
            <v>0</v>
          </cell>
        </row>
        <row r="14485">
          <cell r="A14485" t="str">
            <v/>
          </cell>
          <cell r="B14485" t="str">
            <v/>
          </cell>
          <cell r="D14485" t="str">
            <v/>
          </cell>
          <cell r="F14485">
            <v>0</v>
          </cell>
          <cell r="G14485">
            <v>0</v>
          </cell>
        </row>
        <row r="14486">
          <cell r="F14486" t="str">
            <v>Total B</v>
          </cell>
          <cell r="G14486">
            <v>0</v>
          </cell>
        </row>
        <row r="14487">
          <cell r="C14487" t="str">
            <v>C - EQUIPOS</v>
          </cell>
        </row>
        <row r="14488">
          <cell r="A14488" t="str">
            <v/>
          </cell>
          <cell r="B14488" t="str">
            <v/>
          </cell>
          <cell r="D14488" t="str">
            <v/>
          </cell>
          <cell r="F14488">
            <v>0</v>
          </cell>
          <cell r="G14488">
            <v>0</v>
          </cell>
        </row>
        <row r="14489">
          <cell r="A14489" t="str">
            <v/>
          </cell>
          <cell r="B14489" t="str">
            <v/>
          </cell>
          <cell r="D14489" t="str">
            <v/>
          </cell>
          <cell r="F14489">
            <v>0</v>
          </cell>
          <cell r="G14489">
            <v>0</v>
          </cell>
        </row>
        <row r="14490">
          <cell r="A14490" t="str">
            <v/>
          </cell>
          <cell r="B14490" t="str">
            <v/>
          </cell>
          <cell r="D14490" t="str">
            <v/>
          </cell>
          <cell r="F14490">
            <v>0</v>
          </cell>
          <cell r="G14490">
            <v>0</v>
          </cell>
        </row>
        <row r="14491">
          <cell r="A14491" t="str">
            <v/>
          </cell>
          <cell r="B14491" t="str">
            <v/>
          </cell>
          <cell r="D14491" t="str">
            <v/>
          </cell>
          <cell r="F14491">
            <v>0</v>
          </cell>
          <cell r="G14491">
            <v>0</v>
          </cell>
        </row>
        <row r="14492">
          <cell r="A14492" t="str">
            <v/>
          </cell>
          <cell r="B14492" t="str">
            <v/>
          </cell>
          <cell r="D14492" t="str">
            <v/>
          </cell>
          <cell r="F14492">
            <v>0</v>
          </cell>
          <cell r="G14492">
            <v>0</v>
          </cell>
        </row>
        <row r="14493">
          <cell r="A14493" t="str">
            <v/>
          </cell>
          <cell r="B14493" t="str">
            <v/>
          </cell>
          <cell r="D14493" t="str">
            <v/>
          </cell>
          <cell r="F14493">
            <v>0</v>
          </cell>
          <cell r="G14493">
            <v>0</v>
          </cell>
        </row>
        <row r="14494">
          <cell r="A14494" t="str">
            <v/>
          </cell>
          <cell r="B14494" t="str">
            <v/>
          </cell>
          <cell r="D14494" t="str">
            <v/>
          </cell>
          <cell r="F14494">
            <v>0</v>
          </cell>
          <cell r="G14494">
            <v>0</v>
          </cell>
        </row>
        <row r="14495">
          <cell r="A14495" t="str">
            <v/>
          </cell>
          <cell r="B14495" t="str">
            <v/>
          </cell>
          <cell r="D14495" t="str">
            <v/>
          </cell>
          <cell r="F14495">
            <v>0</v>
          </cell>
          <cell r="G14495">
            <v>0</v>
          </cell>
        </row>
        <row r="14496">
          <cell r="A14496" t="str">
            <v/>
          </cell>
          <cell r="B14496" t="str">
            <v/>
          </cell>
          <cell r="D14496" t="str">
            <v/>
          </cell>
          <cell r="F14496">
            <v>0</v>
          </cell>
          <cell r="G14496">
            <v>0</v>
          </cell>
        </row>
        <row r="14497">
          <cell r="F14497" t="str">
            <v>Total C</v>
          </cell>
          <cell r="G14497">
            <v>0</v>
          </cell>
        </row>
        <row r="14499">
          <cell r="A14499" t="str">
            <v/>
          </cell>
          <cell r="B14499" t="str">
            <v/>
          </cell>
          <cell r="D14499" t="str">
            <v>Costo  Neto</v>
          </cell>
          <cell r="F14499" t="str">
            <v>Total D=A+B+C</v>
          </cell>
          <cell r="G14499">
            <v>0</v>
          </cell>
        </row>
        <row r="14501">
          <cell r="A14501" t="str">
            <v>ANALISIS DE PRECIOS</v>
          </cell>
        </row>
        <row r="14502">
          <cell r="A14502" t="str">
            <v>COMITENTE:</v>
          </cell>
          <cell r="B14502" t="str">
            <v>DIRECCIÓN DE INFRAESTRUCTURA ESCOLAR</v>
          </cell>
        </row>
        <row r="14503">
          <cell r="A14503" t="str">
            <v>CONTRATISTA:</v>
          </cell>
          <cell r="B14503">
            <v>0</v>
          </cell>
        </row>
        <row r="14504">
          <cell r="A14504" t="str">
            <v>OBRA:</v>
          </cell>
          <cell r="B14504" t="str">
            <v>ESCUELA 24 DE SEPTIEMBRE</v>
          </cell>
          <cell r="F14504" t="str">
            <v>PRECIOS A:</v>
          </cell>
          <cell r="G14504">
            <v>0</v>
          </cell>
        </row>
        <row r="14505">
          <cell r="A14505" t="str">
            <v>UBICACIÓN:</v>
          </cell>
          <cell r="B14505" t="str">
            <v>DEPARTAMENTO JACHAL</v>
          </cell>
        </row>
        <row r="14506">
          <cell r="A14506" t="str">
            <v>RUBRO:</v>
          </cell>
          <cell r="B14506" t="str">
            <v/>
          </cell>
          <cell r="C14506" t="str">
            <v/>
          </cell>
        </row>
        <row r="14507">
          <cell r="A14507" t="str">
            <v>ITEM:</v>
          </cell>
          <cell r="B14507" t="str">
            <v/>
          </cell>
          <cell r="C14507" t="str">
            <v/>
          </cell>
          <cell r="F14507" t="str">
            <v>UNIDAD:</v>
          </cell>
          <cell r="G14507" t="str">
            <v/>
          </cell>
        </row>
        <row r="14509">
          <cell r="A14509" t="str">
            <v>DATOS REDETERMINACION</v>
          </cell>
          <cell r="C14509" t="str">
            <v>DESIGNACION</v>
          </cell>
          <cell r="D14509" t="str">
            <v>U</v>
          </cell>
          <cell r="E14509" t="str">
            <v>Cantidad</v>
          </cell>
          <cell r="F14509" t="str">
            <v>$ Unitarios</v>
          </cell>
          <cell r="G14509" t="str">
            <v>$ Parcial</v>
          </cell>
        </row>
        <row r="14510">
          <cell r="A14510" t="str">
            <v>CÓDIGO</v>
          </cell>
          <cell r="B14510" t="str">
            <v>DESCRIPCIÓN</v>
          </cell>
        </row>
        <row r="14511">
          <cell r="C14511" t="str">
            <v>A - MATERIALES</v>
          </cell>
        </row>
        <row r="14512">
          <cell r="A14512" t="str">
            <v/>
          </cell>
          <cell r="B14512" t="str">
            <v/>
          </cell>
          <cell r="D14512" t="str">
            <v/>
          </cell>
          <cell r="F14512">
            <v>0</v>
          </cell>
          <cell r="G14512">
            <v>0</v>
          </cell>
        </row>
        <row r="14513">
          <cell r="A14513" t="str">
            <v/>
          </cell>
          <cell r="B14513" t="str">
            <v/>
          </cell>
          <cell r="D14513" t="str">
            <v/>
          </cell>
          <cell r="F14513">
            <v>0</v>
          </cell>
          <cell r="G14513">
            <v>0</v>
          </cell>
        </row>
        <row r="14514">
          <cell r="A14514" t="str">
            <v/>
          </cell>
          <cell r="B14514" t="str">
            <v/>
          </cell>
          <cell r="D14514" t="str">
            <v/>
          </cell>
          <cell r="F14514">
            <v>0</v>
          </cell>
          <cell r="G14514">
            <v>0</v>
          </cell>
        </row>
        <row r="14515">
          <cell r="A14515" t="str">
            <v/>
          </cell>
          <cell r="B14515" t="str">
            <v/>
          </cell>
          <cell r="D14515" t="str">
            <v/>
          </cell>
          <cell r="F14515">
            <v>0</v>
          </cell>
          <cell r="G14515">
            <v>0</v>
          </cell>
        </row>
        <row r="14516">
          <cell r="A14516" t="str">
            <v/>
          </cell>
          <cell r="B14516" t="str">
            <v/>
          </cell>
          <cell r="D14516" t="str">
            <v/>
          </cell>
          <cell r="F14516">
            <v>0</v>
          </cell>
          <cell r="G14516">
            <v>0</v>
          </cell>
        </row>
        <row r="14517">
          <cell r="A14517" t="str">
            <v/>
          </cell>
          <cell r="B14517" t="str">
            <v/>
          </cell>
          <cell r="D14517" t="str">
            <v/>
          </cell>
          <cell r="F14517">
            <v>0</v>
          </cell>
          <cell r="G14517">
            <v>0</v>
          </cell>
        </row>
        <row r="14518">
          <cell r="A14518" t="str">
            <v/>
          </cell>
          <cell r="B14518" t="str">
            <v/>
          </cell>
          <cell r="D14518" t="str">
            <v/>
          </cell>
          <cell r="F14518">
            <v>0</v>
          </cell>
          <cell r="G14518">
            <v>0</v>
          </cell>
        </row>
        <row r="14519">
          <cell r="A14519" t="str">
            <v/>
          </cell>
          <cell r="B14519" t="str">
            <v/>
          </cell>
          <cell r="D14519" t="str">
            <v/>
          </cell>
          <cell r="F14519">
            <v>0</v>
          </cell>
          <cell r="G14519">
            <v>0</v>
          </cell>
        </row>
        <row r="14520">
          <cell r="A14520" t="str">
            <v/>
          </cell>
          <cell r="B14520" t="str">
            <v/>
          </cell>
          <cell r="D14520" t="str">
            <v/>
          </cell>
          <cell r="F14520">
            <v>0</v>
          </cell>
          <cell r="G14520">
            <v>0</v>
          </cell>
        </row>
        <row r="14521">
          <cell r="A14521" t="str">
            <v/>
          </cell>
          <cell r="B14521" t="str">
            <v/>
          </cell>
          <cell r="D14521" t="str">
            <v/>
          </cell>
          <cell r="F14521">
            <v>0</v>
          </cell>
          <cell r="G14521">
            <v>0</v>
          </cell>
        </row>
        <row r="14522">
          <cell r="A14522" t="str">
            <v/>
          </cell>
          <cell r="B14522" t="str">
            <v/>
          </cell>
          <cell r="D14522" t="str">
            <v/>
          </cell>
          <cell r="F14522">
            <v>0</v>
          </cell>
          <cell r="G14522">
            <v>0</v>
          </cell>
        </row>
        <row r="14523">
          <cell r="A14523" t="str">
            <v/>
          </cell>
          <cell r="B14523" t="str">
            <v/>
          </cell>
          <cell r="D14523" t="str">
            <v/>
          </cell>
          <cell r="F14523">
            <v>0</v>
          </cell>
          <cell r="G14523">
            <v>0</v>
          </cell>
        </row>
        <row r="14524">
          <cell r="A14524" t="str">
            <v/>
          </cell>
          <cell r="B14524" t="str">
            <v/>
          </cell>
          <cell r="D14524" t="str">
            <v/>
          </cell>
          <cell r="F14524">
            <v>0</v>
          </cell>
          <cell r="G14524">
            <v>0</v>
          </cell>
        </row>
        <row r="14525">
          <cell r="A14525" t="str">
            <v/>
          </cell>
          <cell r="B14525" t="str">
            <v/>
          </cell>
          <cell r="D14525" t="str">
            <v/>
          </cell>
          <cell r="F14525">
            <v>0</v>
          </cell>
          <cell r="G14525">
            <v>0</v>
          </cell>
        </row>
        <row r="14526">
          <cell r="F14526" t="str">
            <v>Total A</v>
          </cell>
          <cell r="G14526">
            <v>0</v>
          </cell>
        </row>
        <row r="14527">
          <cell r="C14527" t="str">
            <v>B - MANO DE OBRA</v>
          </cell>
        </row>
        <row r="14528">
          <cell r="A14528" t="str">
            <v/>
          </cell>
          <cell r="B14528" t="str">
            <v/>
          </cell>
          <cell r="D14528" t="str">
            <v/>
          </cell>
          <cell r="F14528">
            <v>0</v>
          </cell>
          <cell r="G14528">
            <v>0</v>
          </cell>
        </row>
        <row r="14529">
          <cell r="A14529" t="str">
            <v/>
          </cell>
          <cell r="B14529" t="str">
            <v/>
          </cell>
          <cell r="D14529" t="str">
            <v/>
          </cell>
          <cell r="F14529">
            <v>0</v>
          </cell>
          <cell r="G14529">
            <v>0</v>
          </cell>
        </row>
        <row r="14530">
          <cell r="A14530" t="str">
            <v/>
          </cell>
          <cell r="B14530" t="str">
            <v/>
          </cell>
          <cell r="D14530" t="str">
            <v/>
          </cell>
          <cell r="F14530">
            <v>0</v>
          </cell>
          <cell r="G14530">
            <v>0</v>
          </cell>
        </row>
        <row r="14531">
          <cell r="A14531" t="str">
            <v/>
          </cell>
          <cell r="B14531" t="str">
            <v/>
          </cell>
          <cell r="D14531" t="str">
            <v/>
          </cell>
          <cell r="F14531">
            <v>0</v>
          </cell>
          <cell r="G14531">
            <v>0</v>
          </cell>
        </row>
        <row r="14532">
          <cell r="A14532" t="str">
            <v/>
          </cell>
          <cell r="B14532" t="str">
            <v/>
          </cell>
          <cell r="D14532" t="str">
            <v/>
          </cell>
          <cell r="F14532">
            <v>0</v>
          </cell>
          <cell r="G14532">
            <v>0</v>
          </cell>
        </row>
        <row r="14533">
          <cell r="A14533" t="str">
            <v/>
          </cell>
          <cell r="B14533" t="str">
            <v/>
          </cell>
          <cell r="D14533" t="str">
            <v/>
          </cell>
          <cell r="F14533">
            <v>0</v>
          </cell>
          <cell r="G14533">
            <v>0</v>
          </cell>
        </row>
        <row r="14534">
          <cell r="A14534" t="str">
            <v/>
          </cell>
          <cell r="B14534" t="str">
            <v/>
          </cell>
          <cell r="D14534" t="str">
            <v/>
          </cell>
          <cell r="F14534">
            <v>0</v>
          </cell>
          <cell r="G14534">
            <v>0</v>
          </cell>
        </row>
        <row r="14535">
          <cell r="A14535" t="str">
            <v/>
          </cell>
          <cell r="B14535" t="str">
            <v/>
          </cell>
          <cell r="D14535" t="str">
            <v/>
          </cell>
          <cell r="F14535">
            <v>0</v>
          </cell>
          <cell r="G14535">
            <v>0</v>
          </cell>
        </row>
        <row r="14536">
          <cell r="F14536" t="str">
            <v>Total B</v>
          </cell>
          <cell r="G14536">
            <v>0</v>
          </cell>
        </row>
        <row r="14537">
          <cell r="C14537" t="str">
            <v>C - EQUIPOS</v>
          </cell>
        </row>
        <row r="14538">
          <cell r="A14538" t="str">
            <v/>
          </cell>
          <cell r="B14538" t="str">
            <v/>
          </cell>
          <cell r="D14538" t="str">
            <v/>
          </cell>
          <cell r="F14538">
            <v>0</v>
          </cell>
          <cell r="G14538">
            <v>0</v>
          </cell>
        </row>
        <row r="14539">
          <cell r="A14539" t="str">
            <v/>
          </cell>
          <cell r="B14539" t="str">
            <v/>
          </cell>
          <cell r="D14539" t="str">
            <v/>
          </cell>
          <cell r="F14539">
            <v>0</v>
          </cell>
          <cell r="G14539">
            <v>0</v>
          </cell>
        </row>
        <row r="14540">
          <cell r="A14540" t="str">
            <v/>
          </cell>
          <cell r="B14540" t="str">
            <v/>
          </cell>
          <cell r="D14540" t="str">
            <v/>
          </cell>
          <cell r="F14540">
            <v>0</v>
          </cell>
          <cell r="G14540">
            <v>0</v>
          </cell>
        </row>
        <row r="14541">
          <cell r="A14541" t="str">
            <v/>
          </cell>
          <cell r="B14541" t="str">
            <v/>
          </cell>
          <cell r="D14541" t="str">
            <v/>
          </cell>
          <cell r="F14541">
            <v>0</v>
          </cell>
          <cell r="G14541">
            <v>0</v>
          </cell>
        </row>
        <row r="14542">
          <cell r="A14542" t="str">
            <v/>
          </cell>
          <cell r="B14542" t="str">
            <v/>
          </cell>
          <cell r="D14542" t="str">
            <v/>
          </cell>
          <cell r="F14542">
            <v>0</v>
          </cell>
          <cell r="G14542">
            <v>0</v>
          </cell>
        </row>
        <row r="14543">
          <cell r="A14543" t="str">
            <v/>
          </cell>
          <cell r="B14543" t="str">
            <v/>
          </cell>
          <cell r="D14543" t="str">
            <v/>
          </cell>
          <cell r="F14543">
            <v>0</v>
          </cell>
          <cell r="G14543">
            <v>0</v>
          </cell>
        </row>
        <row r="14544">
          <cell r="A14544" t="str">
            <v/>
          </cell>
          <cell r="B14544" t="str">
            <v/>
          </cell>
          <cell r="D14544" t="str">
            <v/>
          </cell>
          <cell r="F14544">
            <v>0</v>
          </cell>
          <cell r="G14544">
            <v>0</v>
          </cell>
        </row>
        <row r="14545">
          <cell r="A14545" t="str">
            <v/>
          </cell>
          <cell r="B14545" t="str">
            <v/>
          </cell>
          <cell r="D14545" t="str">
            <v/>
          </cell>
          <cell r="F14545">
            <v>0</v>
          </cell>
          <cell r="G14545">
            <v>0</v>
          </cell>
        </row>
        <row r="14546">
          <cell r="A14546" t="str">
            <v/>
          </cell>
          <cell r="B14546" t="str">
            <v/>
          </cell>
          <cell r="D14546" t="str">
            <v/>
          </cell>
          <cell r="F14546">
            <v>0</v>
          </cell>
          <cell r="G14546">
            <v>0</v>
          </cell>
        </row>
        <row r="14547">
          <cell r="F14547" t="str">
            <v>Total C</v>
          </cell>
          <cell r="G14547">
            <v>0</v>
          </cell>
        </row>
        <row r="14549">
          <cell r="A14549" t="str">
            <v/>
          </cell>
          <cell r="B14549" t="str">
            <v/>
          </cell>
          <cell r="D14549" t="str">
            <v>Costo  Neto</v>
          </cell>
          <cell r="F14549" t="str">
            <v>Total D=A+B+C</v>
          </cell>
          <cell r="G14549">
            <v>0</v>
          </cell>
        </row>
        <row r="14551">
          <cell r="A14551" t="str">
            <v>ANALISIS DE PRECIOS</v>
          </cell>
        </row>
        <row r="14552">
          <cell r="A14552" t="str">
            <v>COMITENTE:</v>
          </cell>
          <cell r="B14552" t="str">
            <v>DIRECCIÓN DE INFRAESTRUCTURA ESCOLAR</v>
          </cell>
        </row>
        <row r="14553">
          <cell r="A14553" t="str">
            <v>CONTRATISTA:</v>
          </cell>
          <cell r="B14553">
            <v>0</v>
          </cell>
        </row>
        <row r="14554">
          <cell r="A14554" t="str">
            <v>OBRA:</v>
          </cell>
          <cell r="B14554" t="str">
            <v>ESCUELA 24 DE SEPTIEMBRE</v>
          </cell>
          <cell r="F14554" t="str">
            <v>PRECIOS A:</v>
          </cell>
          <cell r="G14554">
            <v>0</v>
          </cell>
        </row>
        <row r="14555">
          <cell r="A14555" t="str">
            <v>UBICACIÓN:</v>
          </cell>
          <cell r="B14555" t="str">
            <v>DEPARTAMENTO JACHAL</v>
          </cell>
        </row>
        <row r="14556">
          <cell r="A14556" t="str">
            <v>RUBRO:</v>
          </cell>
          <cell r="B14556" t="str">
            <v/>
          </cell>
          <cell r="C14556" t="str">
            <v/>
          </cell>
        </row>
        <row r="14557">
          <cell r="A14557" t="str">
            <v>ITEM:</v>
          </cell>
          <cell r="B14557" t="str">
            <v/>
          </cell>
          <cell r="C14557" t="str">
            <v/>
          </cell>
          <cell r="F14557" t="str">
            <v>UNIDAD:</v>
          </cell>
          <cell r="G14557" t="str">
            <v/>
          </cell>
        </row>
        <row r="14559">
          <cell r="A14559" t="str">
            <v>DATOS REDETERMINACION</v>
          </cell>
          <cell r="C14559" t="str">
            <v>DESIGNACION</v>
          </cell>
          <cell r="D14559" t="str">
            <v>U</v>
          </cell>
          <cell r="E14559" t="str">
            <v>Cantidad</v>
          </cell>
          <cell r="F14559" t="str">
            <v>$ Unitarios</v>
          </cell>
          <cell r="G14559" t="str">
            <v>$ Parcial</v>
          </cell>
        </row>
        <row r="14560">
          <cell r="A14560" t="str">
            <v>CÓDIGO</v>
          </cell>
          <cell r="B14560" t="str">
            <v>DESCRIPCIÓN</v>
          </cell>
        </row>
        <row r="14561">
          <cell r="C14561" t="str">
            <v>A - MATERIALES</v>
          </cell>
        </row>
        <row r="14562">
          <cell r="A14562" t="str">
            <v/>
          </cell>
          <cell r="B14562" t="str">
            <v/>
          </cell>
          <cell r="D14562" t="str">
            <v/>
          </cell>
          <cell r="F14562">
            <v>0</v>
          </cell>
          <cell r="G14562">
            <v>0</v>
          </cell>
        </row>
        <row r="14563">
          <cell r="A14563" t="str">
            <v/>
          </cell>
          <cell r="B14563" t="str">
            <v/>
          </cell>
          <cell r="D14563" t="str">
            <v/>
          </cell>
          <cell r="F14563">
            <v>0</v>
          </cell>
          <cell r="G14563">
            <v>0</v>
          </cell>
        </row>
        <row r="14564">
          <cell r="A14564" t="str">
            <v/>
          </cell>
          <cell r="B14564" t="str">
            <v/>
          </cell>
          <cell r="D14564" t="str">
            <v/>
          </cell>
          <cell r="F14564">
            <v>0</v>
          </cell>
          <cell r="G14564">
            <v>0</v>
          </cell>
        </row>
        <row r="14565">
          <cell r="A14565" t="str">
            <v/>
          </cell>
          <cell r="B14565" t="str">
            <v/>
          </cell>
          <cell r="D14565" t="str">
            <v/>
          </cell>
          <cell r="F14565">
            <v>0</v>
          </cell>
          <cell r="G14565">
            <v>0</v>
          </cell>
        </row>
        <row r="14566">
          <cell r="A14566" t="str">
            <v/>
          </cell>
          <cell r="B14566" t="str">
            <v/>
          </cell>
          <cell r="D14566" t="str">
            <v/>
          </cell>
          <cell r="F14566">
            <v>0</v>
          </cell>
          <cell r="G14566">
            <v>0</v>
          </cell>
        </row>
        <row r="14567">
          <cell r="A14567" t="str">
            <v/>
          </cell>
          <cell r="B14567" t="str">
            <v/>
          </cell>
          <cell r="D14567" t="str">
            <v/>
          </cell>
          <cell r="F14567">
            <v>0</v>
          </cell>
          <cell r="G14567">
            <v>0</v>
          </cell>
        </row>
        <row r="14568">
          <cell r="A14568" t="str">
            <v/>
          </cell>
          <cell r="B14568" t="str">
            <v/>
          </cell>
          <cell r="D14568" t="str">
            <v/>
          </cell>
          <cell r="F14568">
            <v>0</v>
          </cell>
          <cell r="G14568">
            <v>0</v>
          </cell>
        </row>
        <row r="14569">
          <cell r="A14569" t="str">
            <v/>
          </cell>
          <cell r="B14569" t="str">
            <v/>
          </cell>
          <cell r="D14569" t="str">
            <v/>
          </cell>
          <cell r="F14569">
            <v>0</v>
          </cell>
          <cell r="G14569">
            <v>0</v>
          </cell>
        </row>
        <row r="14570">
          <cell r="A14570" t="str">
            <v/>
          </cell>
          <cell r="B14570" t="str">
            <v/>
          </cell>
          <cell r="D14570" t="str">
            <v/>
          </cell>
          <cell r="F14570">
            <v>0</v>
          </cell>
          <cell r="G14570">
            <v>0</v>
          </cell>
        </row>
        <row r="14571">
          <cell r="A14571" t="str">
            <v/>
          </cell>
          <cell r="B14571" t="str">
            <v/>
          </cell>
          <cell r="D14571" t="str">
            <v/>
          </cell>
          <cell r="F14571">
            <v>0</v>
          </cell>
          <cell r="G14571">
            <v>0</v>
          </cell>
        </row>
        <row r="14572">
          <cell r="A14572" t="str">
            <v/>
          </cell>
          <cell r="B14572" t="str">
            <v/>
          </cell>
          <cell r="D14572" t="str">
            <v/>
          </cell>
          <cell r="F14572">
            <v>0</v>
          </cell>
          <cell r="G14572">
            <v>0</v>
          </cell>
        </row>
        <row r="14573">
          <cell r="A14573" t="str">
            <v/>
          </cell>
          <cell r="B14573" t="str">
            <v/>
          </cell>
          <cell r="D14573" t="str">
            <v/>
          </cell>
          <cell r="F14573">
            <v>0</v>
          </cell>
          <cell r="G14573">
            <v>0</v>
          </cell>
        </row>
        <row r="14574">
          <cell r="A14574" t="str">
            <v/>
          </cell>
          <cell r="B14574" t="str">
            <v/>
          </cell>
          <cell r="D14574" t="str">
            <v/>
          </cell>
          <cell r="F14574">
            <v>0</v>
          </cell>
          <cell r="G14574">
            <v>0</v>
          </cell>
        </row>
        <row r="14575">
          <cell r="A14575" t="str">
            <v/>
          </cell>
          <cell r="B14575" t="str">
            <v/>
          </cell>
          <cell r="D14575" t="str">
            <v/>
          </cell>
          <cell r="F14575">
            <v>0</v>
          </cell>
          <cell r="G14575">
            <v>0</v>
          </cell>
        </row>
        <row r="14576">
          <cell r="F14576" t="str">
            <v>Total A</v>
          </cell>
          <cell r="G14576">
            <v>0</v>
          </cell>
        </row>
        <row r="14577">
          <cell r="C14577" t="str">
            <v>B - MANO DE OBRA</v>
          </cell>
        </row>
        <row r="14578">
          <cell r="A14578" t="str">
            <v/>
          </cell>
          <cell r="B14578" t="str">
            <v/>
          </cell>
          <cell r="D14578" t="str">
            <v/>
          </cell>
          <cell r="F14578">
            <v>0</v>
          </cell>
          <cell r="G14578">
            <v>0</v>
          </cell>
        </row>
        <row r="14579">
          <cell r="A14579" t="str">
            <v/>
          </cell>
          <cell r="B14579" t="str">
            <v/>
          </cell>
          <cell r="D14579" t="str">
            <v/>
          </cell>
          <cell r="F14579">
            <v>0</v>
          </cell>
          <cell r="G14579">
            <v>0</v>
          </cell>
        </row>
        <row r="14580">
          <cell r="A14580" t="str">
            <v/>
          </cell>
          <cell r="B14580" t="str">
            <v/>
          </cell>
          <cell r="D14580" t="str">
            <v/>
          </cell>
          <cell r="F14580">
            <v>0</v>
          </cell>
          <cell r="G14580">
            <v>0</v>
          </cell>
        </row>
        <row r="14581">
          <cell r="A14581" t="str">
            <v/>
          </cell>
          <cell r="B14581" t="str">
            <v/>
          </cell>
          <cell r="D14581" t="str">
            <v/>
          </cell>
          <cell r="F14581">
            <v>0</v>
          </cell>
          <cell r="G14581">
            <v>0</v>
          </cell>
        </row>
        <row r="14582">
          <cell r="A14582" t="str">
            <v/>
          </cell>
          <cell r="B14582" t="str">
            <v/>
          </cell>
          <cell r="D14582" t="str">
            <v/>
          </cell>
          <cell r="F14582">
            <v>0</v>
          </cell>
          <cell r="G14582">
            <v>0</v>
          </cell>
        </row>
        <row r="14583">
          <cell r="A14583" t="str">
            <v/>
          </cell>
          <cell r="B14583" t="str">
            <v/>
          </cell>
          <cell r="D14583" t="str">
            <v/>
          </cell>
          <cell r="F14583">
            <v>0</v>
          </cell>
          <cell r="G14583">
            <v>0</v>
          </cell>
        </row>
        <row r="14584">
          <cell r="A14584" t="str">
            <v/>
          </cell>
          <cell r="B14584" t="str">
            <v/>
          </cell>
          <cell r="D14584" t="str">
            <v/>
          </cell>
          <cell r="F14584">
            <v>0</v>
          </cell>
          <cell r="G14584">
            <v>0</v>
          </cell>
        </row>
        <row r="14585">
          <cell r="A14585" t="str">
            <v/>
          </cell>
          <cell r="B14585" t="str">
            <v/>
          </cell>
          <cell r="D14585" t="str">
            <v/>
          </cell>
          <cell r="F14585">
            <v>0</v>
          </cell>
          <cell r="G14585">
            <v>0</v>
          </cell>
        </row>
        <row r="14586">
          <cell r="F14586" t="str">
            <v>Total B</v>
          </cell>
          <cell r="G14586">
            <v>0</v>
          </cell>
        </row>
        <row r="14587">
          <cell r="C14587" t="str">
            <v>C - EQUIPOS</v>
          </cell>
        </row>
        <row r="14588">
          <cell r="A14588" t="str">
            <v/>
          </cell>
          <cell r="B14588" t="str">
            <v/>
          </cell>
          <cell r="D14588" t="str">
            <v/>
          </cell>
          <cell r="F14588">
            <v>0</v>
          </cell>
          <cell r="G14588">
            <v>0</v>
          </cell>
        </row>
        <row r="14589">
          <cell r="A14589" t="str">
            <v/>
          </cell>
          <cell r="B14589" t="str">
            <v/>
          </cell>
          <cell r="D14589" t="str">
            <v/>
          </cell>
          <cell r="F14589">
            <v>0</v>
          </cell>
          <cell r="G14589">
            <v>0</v>
          </cell>
        </row>
        <row r="14590">
          <cell r="A14590" t="str">
            <v/>
          </cell>
          <cell r="B14590" t="str">
            <v/>
          </cell>
          <cell r="D14590" t="str">
            <v/>
          </cell>
          <cell r="F14590">
            <v>0</v>
          </cell>
          <cell r="G14590">
            <v>0</v>
          </cell>
        </row>
        <row r="14591">
          <cell r="A14591" t="str">
            <v/>
          </cell>
          <cell r="B14591" t="str">
            <v/>
          </cell>
          <cell r="D14591" t="str">
            <v/>
          </cell>
          <cell r="F14591">
            <v>0</v>
          </cell>
          <cell r="G14591">
            <v>0</v>
          </cell>
        </row>
        <row r="14592">
          <cell r="A14592" t="str">
            <v/>
          </cell>
          <cell r="B14592" t="str">
            <v/>
          </cell>
          <cell r="D14592" t="str">
            <v/>
          </cell>
          <cell r="F14592">
            <v>0</v>
          </cell>
          <cell r="G14592">
            <v>0</v>
          </cell>
        </row>
        <row r="14593">
          <cell r="A14593" t="str">
            <v/>
          </cell>
          <cell r="B14593" t="str">
            <v/>
          </cell>
          <cell r="D14593" t="str">
            <v/>
          </cell>
          <cell r="F14593">
            <v>0</v>
          </cell>
          <cell r="G14593">
            <v>0</v>
          </cell>
        </row>
        <row r="14594">
          <cell r="A14594" t="str">
            <v/>
          </cell>
          <cell r="B14594" t="str">
            <v/>
          </cell>
          <cell r="D14594" t="str">
            <v/>
          </cell>
          <cell r="F14594">
            <v>0</v>
          </cell>
          <cell r="G14594">
            <v>0</v>
          </cell>
        </row>
        <row r="14595">
          <cell r="A14595" t="str">
            <v/>
          </cell>
          <cell r="B14595" t="str">
            <v/>
          </cell>
          <cell r="D14595" t="str">
            <v/>
          </cell>
          <cell r="F14595">
            <v>0</v>
          </cell>
          <cell r="G14595">
            <v>0</v>
          </cell>
        </row>
        <row r="14596">
          <cell r="A14596" t="str">
            <v/>
          </cell>
          <cell r="B14596" t="str">
            <v/>
          </cell>
          <cell r="D14596" t="str">
            <v/>
          </cell>
          <cell r="F14596">
            <v>0</v>
          </cell>
          <cell r="G14596">
            <v>0</v>
          </cell>
        </row>
        <row r="14597">
          <cell r="F14597" t="str">
            <v>Total C</v>
          </cell>
          <cell r="G14597">
            <v>0</v>
          </cell>
        </row>
        <row r="14599">
          <cell r="A14599" t="str">
            <v/>
          </cell>
          <cell r="B14599" t="str">
            <v/>
          </cell>
          <cell r="D14599" t="str">
            <v>Costo  Neto</v>
          </cell>
          <cell r="F14599" t="str">
            <v>Total D=A+B+C</v>
          </cell>
          <cell r="G14599">
            <v>0</v>
          </cell>
        </row>
        <row r="14601">
          <cell r="A14601" t="str">
            <v>ANALISIS DE PRECIOS</v>
          </cell>
        </row>
        <row r="14602">
          <cell r="A14602" t="str">
            <v>COMITENTE:</v>
          </cell>
          <cell r="B14602" t="str">
            <v>DIRECCIÓN DE INFRAESTRUCTURA ESCOLAR</v>
          </cell>
        </row>
        <row r="14603">
          <cell r="A14603" t="str">
            <v>CONTRATISTA:</v>
          </cell>
          <cell r="B14603">
            <v>0</v>
          </cell>
        </row>
        <row r="14604">
          <cell r="A14604" t="str">
            <v>OBRA:</v>
          </cell>
          <cell r="B14604" t="str">
            <v>ESCUELA 24 DE SEPTIEMBRE</v>
          </cell>
          <cell r="F14604" t="str">
            <v>PRECIOS A:</v>
          </cell>
          <cell r="G14604">
            <v>0</v>
          </cell>
        </row>
        <row r="14605">
          <cell r="A14605" t="str">
            <v>UBICACIÓN:</v>
          </cell>
          <cell r="B14605" t="str">
            <v>DEPARTAMENTO JACHAL</v>
          </cell>
        </row>
        <row r="14606">
          <cell r="A14606" t="str">
            <v>RUBRO:</v>
          </cell>
          <cell r="B14606" t="str">
            <v/>
          </cell>
          <cell r="C14606" t="str">
            <v/>
          </cell>
        </row>
        <row r="14607">
          <cell r="A14607" t="str">
            <v>ITEM:</v>
          </cell>
          <cell r="B14607" t="str">
            <v/>
          </cell>
          <cell r="C14607" t="str">
            <v/>
          </cell>
          <cell r="F14607" t="str">
            <v>UNIDAD:</v>
          </cell>
          <cell r="G14607" t="str">
            <v/>
          </cell>
        </row>
        <row r="14609">
          <cell r="A14609" t="str">
            <v>DATOS REDETERMINACION</v>
          </cell>
          <cell r="C14609" t="str">
            <v>DESIGNACION</v>
          </cell>
          <cell r="D14609" t="str">
            <v>U</v>
          </cell>
          <cell r="E14609" t="str">
            <v>Cantidad</v>
          </cell>
          <cell r="F14609" t="str">
            <v>$ Unitarios</v>
          </cell>
          <cell r="G14609" t="str">
            <v>$ Parcial</v>
          </cell>
        </row>
        <row r="14610">
          <cell r="A14610" t="str">
            <v>CÓDIGO</v>
          </cell>
          <cell r="B14610" t="str">
            <v>DESCRIPCIÓN</v>
          </cell>
        </row>
        <row r="14611">
          <cell r="C14611" t="str">
            <v>A - MATERIALES</v>
          </cell>
        </row>
        <row r="14612">
          <cell r="A14612" t="str">
            <v/>
          </cell>
          <cell r="B14612" t="str">
            <v/>
          </cell>
          <cell r="D14612" t="str">
            <v/>
          </cell>
          <cell r="F14612">
            <v>0</v>
          </cell>
          <cell r="G14612">
            <v>0</v>
          </cell>
        </row>
        <row r="14613">
          <cell r="A14613" t="str">
            <v/>
          </cell>
          <cell r="B14613" t="str">
            <v/>
          </cell>
          <cell r="D14613" t="str">
            <v/>
          </cell>
          <cell r="F14613">
            <v>0</v>
          </cell>
          <cell r="G14613">
            <v>0</v>
          </cell>
        </row>
        <row r="14614">
          <cell r="A14614" t="str">
            <v/>
          </cell>
          <cell r="B14614" t="str">
            <v/>
          </cell>
          <cell r="D14614" t="str">
            <v/>
          </cell>
          <cell r="F14614">
            <v>0</v>
          </cell>
          <cell r="G14614">
            <v>0</v>
          </cell>
        </row>
        <row r="14615">
          <cell r="A14615" t="str">
            <v/>
          </cell>
          <cell r="B14615" t="str">
            <v/>
          </cell>
          <cell r="D14615" t="str">
            <v/>
          </cell>
          <cell r="F14615">
            <v>0</v>
          </cell>
          <cell r="G14615">
            <v>0</v>
          </cell>
        </row>
        <row r="14616">
          <cell r="A14616" t="str">
            <v/>
          </cell>
          <cell r="B14616" t="str">
            <v/>
          </cell>
          <cell r="D14616" t="str">
            <v/>
          </cell>
          <cell r="F14616">
            <v>0</v>
          </cell>
          <cell r="G14616">
            <v>0</v>
          </cell>
        </row>
        <row r="14617">
          <cell r="A14617" t="str">
            <v/>
          </cell>
          <cell r="B14617" t="str">
            <v/>
          </cell>
          <cell r="D14617" t="str">
            <v/>
          </cell>
          <cell r="F14617">
            <v>0</v>
          </cell>
          <cell r="G14617">
            <v>0</v>
          </cell>
        </row>
        <row r="14618">
          <cell r="A14618" t="str">
            <v/>
          </cell>
          <cell r="B14618" t="str">
            <v/>
          </cell>
          <cell r="D14618" t="str">
            <v/>
          </cell>
          <cell r="F14618">
            <v>0</v>
          </cell>
          <cell r="G14618">
            <v>0</v>
          </cell>
        </row>
        <row r="14619">
          <cell r="A14619" t="str">
            <v/>
          </cell>
          <cell r="B14619" t="str">
            <v/>
          </cell>
          <cell r="D14619" t="str">
            <v/>
          </cell>
          <cell r="F14619">
            <v>0</v>
          </cell>
          <cell r="G14619">
            <v>0</v>
          </cell>
        </row>
        <row r="14620">
          <cell r="A14620" t="str">
            <v/>
          </cell>
          <cell r="B14620" t="str">
            <v/>
          </cell>
          <cell r="D14620" t="str">
            <v/>
          </cell>
          <cell r="F14620">
            <v>0</v>
          </cell>
          <cell r="G14620">
            <v>0</v>
          </cell>
        </row>
        <row r="14621">
          <cell r="A14621" t="str">
            <v/>
          </cell>
          <cell r="B14621" t="str">
            <v/>
          </cell>
          <cell r="D14621" t="str">
            <v/>
          </cell>
          <cell r="F14621">
            <v>0</v>
          </cell>
          <cell r="G14621">
            <v>0</v>
          </cell>
        </row>
        <row r="14622">
          <cell r="A14622" t="str">
            <v/>
          </cell>
          <cell r="B14622" t="str">
            <v/>
          </cell>
          <cell r="D14622" t="str">
            <v/>
          </cell>
          <cell r="F14622">
            <v>0</v>
          </cell>
          <cell r="G14622">
            <v>0</v>
          </cell>
        </row>
        <row r="14623">
          <cell r="A14623" t="str">
            <v/>
          </cell>
          <cell r="B14623" t="str">
            <v/>
          </cell>
          <cell r="D14623" t="str">
            <v/>
          </cell>
          <cell r="F14623">
            <v>0</v>
          </cell>
          <cell r="G14623">
            <v>0</v>
          </cell>
        </row>
        <row r="14624">
          <cell r="A14624" t="str">
            <v/>
          </cell>
          <cell r="B14624" t="str">
            <v/>
          </cell>
          <cell r="D14624" t="str">
            <v/>
          </cell>
          <cell r="F14624">
            <v>0</v>
          </cell>
          <cell r="G14624">
            <v>0</v>
          </cell>
        </row>
        <row r="14625">
          <cell r="A14625" t="str">
            <v/>
          </cell>
          <cell r="B14625" t="str">
            <v/>
          </cell>
          <cell r="D14625" t="str">
            <v/>
          </cell>
          <cell r="F14625">
            <v>0</v>
          </cell>
          <cell r="G14625">
            <v>0</v>
          </cell>
        </row>
        <row r="14626">
          <cell r="F14626" t="str">
            <v>Total A</v>
          </cell>
          <cell r="G14626">
            <v>0</v>
          </cell>
        </row>
        <row r="14627">
          <cell r="C14627" t="str">
            <v>B - MANO DE OBRA</v>
          </cell>
        </row>
        <row r="14628">
          <cell r="A14628" t="str">
            <v/>
          </cell>
          <cell r="B14628" t="str">
            <v/>
          </cell>
          <cell r="D14628" t="str">
            <v/>
          </cell>
          <cell r="F14628">
            <v>0</v>
          </cell>
          <cell r="G14628">
            <v>0</v>
          </cell>
        </row>
        <row r="14629">
          <cell r="A14629" t="str">
            <v/>
          </cell>
          <cell r="B14629" t="str">
            <v/>
          </cell>
          <cell r="D14629" t="str">
            <v/>
          </cell>
          <cell r="F14629">
            <v>0</v>
          </cell>
          <cell r="G14629">
            <v>0</v>
          </cell>
        </row>
        <row r="14630">
          <cell r="A14630" t="str">
            <v/>
          </cell>
          <cell r="B14630" t="str">
            <v/>
          </cell>
          <cell r="D14630" t="str">
            <v/>
          </cell>
          <cell r="F14630">
            <v>0</v>
          </cell>
          <cell r="G14630">
            <v>0</v>
          </cell>
        </row>
        <row r="14631">
          <cell r="A14631" t="str">
            <v/>
          </cell>
          <cell r="B14631" t="str">
            <v/>
          </cell>
          <cell r="D14631" t="str">
            <v/>
          </cell>
          <cell r="F14631">
            <v>0</v>
          </cell>
          <cell r="G14631">
            <v>0</v>
          </cell>
        </row>
        <row r="14632">
          <cell r="A14632" t="str">
            <v/>
          </cell>
          <cell r="B14632" t="str">
            <v/>
          </cell>
          <cell r="D14632" t="str">
            <v/>
          </cell>
          <cell r="F14632">
            <v>0</v>
          </cell>
          <cell r="G14632">
            <v>0</v>
          </cell>
        </row>
        <row r="14633">
          <cell r="A14633" t="str">
            <v/>
          </cell>
          <cell r="B14633" t="str">
            <v/>
          </cell>
          <cell r="D14633" t="str">
            <v/>
          </cell>
          <cell r="F14633">
            <v>0</v>
          </cell>
          <cell r="G14633">
            <v>0</v>
          </cell>
        </row>
        <row r="14634">
          <cell r="A14634" t="str">
            <v/>
          </cell>
          <cell r="B14634" t="str">
            <v/>
          </cell>
          <cell r="D14634" t="str">
            <v/>
          </cell>
          <cell r="F14634">
            <v>0</v>
          </cell>
          <cell r="G14634">
            <v>0</v>
          </cell>
        </row>
        <row r="14635">
          <cell r="A14635" t="str">
            <v/>
          </cell>
          <cell r="B14635" t="str">
            <v/>
          </cell>
          <cell r="D14635" t="str">
            <v/>
          </cell>
          <cell r="F14635">
            <v>0</v>
          </cell>
          <cell r="G14635">
            <v>0</v>
          </cell>
        </row>
        <row r="14636">
          <cell r="F14636" t="str">
            <v>Total B</v>
          </cell>
          <cell r="G14636">
            <v>0</v>
          </cell>
        </row>
        <row r="14637">
          <cell r="C14637" t="str">
            <v>C - EQUIPOS</v>
          </cell>
        </row>
        <row r="14638">
          <cell r="A14638" t="str">
            <v/>
          </cell>
          <cell r="B14638" t="str">
            <v/>
          </cell>
          <cell r="D14638" t="str">
            <v/>
          </cell>
          <cell r="F14638">
            <v>0</v>
          </cell>
          <cell r="G14638">
            <v>0</v>
          </cell>
        </row>
        <row r="14639">
          <cell r="A14639" t="str">
            <v/>
          </cell>
          <cell r="B14639" t="str">
            <v/>
          </cell>
          <cell r="D14639" t="str">
            <v/>
          </cell>
          <cell r="F14639">
            <v>0</v>
          </cell>
          <cell r="G14639">
            <v>0</v>
          </cell>
        </row>
        <row r="14640">
          <cell r="A14640" t="str">
            <v/>
          </cell>
          <cell r="B14640" t="str">
            <v/>
          </cell>
          <cell r="D14640" t="str">
            <v/>
          </cell>
          <cell r="F14640">
            <v>0</v>
          </cell>
          <cell r="G14640">
            <v>0</v>
          </cell>
        </row>
        <row r="14641">
          <cell r="A14641" t="str">
            <v/>
          </cell>
          <cell r="B14641" t="str">
            <v/>
          </cell>
          <cell r="D14641" t="str">
            <v/>
          </cell>
          <cell r="F14641">
            <v>0</v>
          </cell>
          <cell r="G14641">
            <v>0</v>
          </cell>
        </row>
        <row r="14642">
          <cell r="A14642" t="str">
            <v/>
          </cell>
          <cell r="B14642" t="str">
            <v/>
          </cell>
          <cell r="D14642" t="str">
            <v/>
          </cell>
          <cell r="F14642">
            <v>0</v>
          </cell>
          <cell r="G14642">
            <v>0</v>
          </cell>
        </row>
        <row r="14643">
          <cell r="A14643" t="str">
            <v/>
          </cell>
          <cell r="B14643" t="str">
            <v/>
          </cell>
          <cell r="D14643" t="str">
            <v/>
          </cell>
          <cell r="F14643">
            <v>0</v>
          </cell>
          <cell r="G14643">
            <v>0</v>
          </cell>
        </row>
        <row r="14644">
          <cell r="A14644" t="str">
            <v/>
          </cell>
          <cell r="B14644" t="str">
            <v/>
          </cell>
          <cell r="D14644" t="str">
            <v/>
          </cell>
          <cell r="F14644">
            <v>0</v>
          </cell>
          <cell r="G14644">
            <v>0</v>
          </cell>
        </row>
        <row r="14645">
          <cell r="A14645" t="str">
            <v/>
          </cell>
          <cell r="B14645" t="str">
            <v/>
          </cell>
          <cell r="D14645" t="str">
            <v/>
          </cell>
          <cell r="F14645">
            <v>0</v>
          </cell>
          <cell r="G14645">
            <v>0</v>
          </cell>
        </row>
        <row r="14646">
          <cell r="A14646" t="str">
            <v/>
          </cell>
          <cell r="B14646" t="str">
            <v/>
          </cell>
          <cell r="D14646" t="str">
            <v/>
          </cell>
          <cell r="F14646">
            <v>0</v>
          </cell>
          <cell r="G14646">
            <v>0</v>
          </cell>
        </row>
        <row r="14647">
          <cell r="F14647" t="str">
            <v>Total C</v>
          </cell>
          <cell r="G14647">
            <v>0</v>
          </cell>
        </row>
        <row r="14649">
          <cell r="A14649" t="str">
            <v/>
          </cell>
          <cell r="B14649" t="str">
            <v/>
          </cell>
          <cell r="D14649" t="str">
            <v>Costo  Neto</v>
          </cell>
          <cell r="F14649" t="str">
            <v>Total D=A+B+C</v>
          </cell>
          <cell r="G14649">
            <v>0</v>
          </cell>
        </row>
        <row r="14651">
          <cell r="A14651" t="str">
            <v>ANALISIS DE PRECIOS</v>
          </cell>
        </row>
        <row r="14652">
          <cell r="A14652" t="str">
            <v>COMITENTE:</v>
          </cell>
          <cell r="B14652" t="str">
            <v>DIRECCIÓN DE INFRAESTRUCTURA ESCOLAR</v>
          </cell>
        </row>
        <row r="14653">
          <cell r="A14653" t="str">
            <v>CONTRATISTA:</v>
          </cell>
          <cell r="B14653">
            <v>0</v>
          </cell>
        </row>
        <row r="14654">
          <cell r="A14654" t="str">
            <v>OBRA:</v>
          </cell>
          <cell r="B14654" t="str">
            <v>ESCUELA 24 DE SEPTIEMBRE</v>
          </cell>
          <cell r="F14654" t="str">
            <v>PRECIOS A:</v>
          </cell>
          <cell r="G14654">
            <v>0</v>
          </cell>
        </row>
        <row r="14655">
          <cell r="A14655" t="str">
            <v>UBICACIÓN:</v>
          </cell>
          <cell r="B14655" t="str">
            <v>DEPARTAMENTO JACHAL</v>
          </cell>
        </row>
        <row r="14656">
          <cell r="A14656" t="str">
            <v>RUBRO:</v>
          </cell>
          <cell r="B14656" t="str">
            <v/>
          </cell>
          <cell r="C14656" t="str">
            <v/>
          </cell>
        </row>
        <row r="14657">
          <cell r="A14657" t="str">
            <v>ITEM:</v>
          </cell>
          <cell r="B14657" t="str">
            <v/>
          </cell>
          <cell r="C14657" t="str">
            <v/>
          </cell>
          <cell r="F14657" t="str">
            <v>UNIDAD:</v>
          </cell>
          <cell r="G14657" t="str">
            <v/>
          </cell>
        </row>
        <row r="14659">
          <cell r="A14659" t="str">
            <v>DATOS REDETERMINACION</v>
          </cell>
          <cell r="C14659" t="str">
            <v>DESIGNACION</v>
          </cell>
          <cell r="D14659" t="str">
            <v>U</v>
          </cell>
          <cell r="E14659" t="str">
            <v>Cantidad</v>
          </cell>
          <cell r="F14659" t="str">
            <v>$ Unitarios</v>
          </cell>
          <cell r="G14659" t="str">
            <v>$ Parcial</v>
          </cell>
        </row>
        <row r="14660">
          <cell r="A14660" t="str">
            <v>CÓDIGO</v>
          </cell>
          <cell r="B14660" t="str">
            <v>DESCRIPCIÓN</v>
          </cell>
        </row>
        <row r="14661">
          <cell r="C14661" t="str">
            <v>A - MATERIALES</v>
          </cell>
        </row>
        <row r="14662">
          <cell r="A14662" t="str">
            <v/>
          </cell>
          <cell r="B14662" t="str">
            <v/>
          </cell>
          <cell r="D14662" t="str">
            <v/>
          </cell>
          <cell r="F14662">
            <v>0</v>
          </cell>
          <cell r="G14662">
            <v>0</v>
          </cell>
        </row>
        <row r="14663">
          <cell r="A14663" t="str">
            <v/>
          </cell>
          <cell r="B14663" t="str">
            <v/>
          </cell>
          <cell r="D14663" t="str">
            <v/>
          </cell>
          <cell r="F14663">
            <v>0</v>
          </cell>
          <cell r="G14663">
            <v>0</v>
          </cell>
        </row>
        <row r="14664">
          <cell r="A14664" t="str">
            <v/>
          </cell>
          <cell r="B14664" t="str">
            <v/>
          </cell>
          <cell r="D14664" t="str">
            <v/>
          </cell>
          <cell r="F14664">
            <v>0</v>
          </cell>
          <cell r="G14664">
            <v>0</v>
          </cell>
        </row>
        <row r="14665">
          <cell r="A14665" t="str">
            <v/>
          </cell>
          <cell r="B14665" t="str">
            <v/>
          </cell>
          <cell r="D14665" t="str">
            <v/>
          </cell>
          <cell r="F14665">
            <v>0</v>
          </cell>
          <cell r="G14665">
            <v>0</v>
          </cell>
        </row>
        <row r="14666">
          <cell r="A14666" t="str">
            <v/>
          </cell>
          <cell r="B14666" t="str">
            <v/>
          </cell>
          <cell r="D14666" t="str">
            <v/>
          </cell>
          <cell r="F14666">
            <v>0</v>
          </cell>
          <cell r="G14666">
            <v>0</v>
          </cell>
        </row>
        <row r="14667">
          <cell r="A14667" t="str">
            <v/>
          </cell>
          <cell r="B14667" t="str">
            <v/>
          </cell>
          <cell r="D14667" t="str">
            <v/>
          </cell>
          <cell r="F14667">
            <v>0</v>
          </cell>
          <cell r="G14667">
            <v>0</v>
          </cell>
        </row>
        <row r="14668">
          <cell r="A14668" t="str">
            <v/>
          </cell>
          <cell r="B14668" t="str">
            <v/>
          </cell>
          <cell r="D14668" t="str">
            <v/>
          </cell>
          <cell r="F14668">
            <v>0</v>
          </cell>
          <cell r="G14668">
            <v>0</v>
          </cell>
        </row>
        <row r="14669">
          <cell r="A14669" t="str">
            <v/>
          </cell>
          <cell r="B14669" t="str">
            <v/>
          </cell>
          <cell r="D14669" t="str">
            <v/>
          </cell>
          <cell r="F14669">
            <v>0</v>
          </cell>
          <cell r="G14669">
            <v>0</v>
          </cell>
        </row>
        <row r="14670">
          <cell r="A14670" t="str">
            <v/>
          </cell>
          <cell r="B14670" t="str">
            <v/>
          </cell>
          <cell r="D14670" t="str">
            <v/>
          </cell>
          <cell r="F14670">
            <v>0</v>
          </cell>
          <cell r="G14670">
            <v>0</v>
          </cell>
        </row>
        <row r="14671">
          <cell r="A14671" t="str">
            <v/>
          </cell>
          <cell r="B14671" t="str">
            <v/>
          </cell>
          <cell r="D14671" t="str">
            <v/>
          </cell>
          <cell r="F14671">
            <v>0</v>
          </cell>
          <cell r="G14671">
            <v>0</v>
          </cell>
        </row>
        <row r="14672">
          <cell r="A14672" t="str">
            <v/>
          </cell>
          <cell r="B14672" t="str">
            <v/>
          </cell>
          <cell r="D14672" t="str">
            <v/>
          </cell>
          <cell r="F14672">
            <v>0</v>
          </cell>
          <cell r="G14672">
            <v>0</v>
          </cell>
        </row>
        <row r="14673">
          <cell r="A14673" t="str">
            <v/>
          </cell>
          <cell r="B14673" t="str">
            <v/>
          </cell>
          <cell r="D14673" t="str">
            <v/>
          </cell>
          <cell r="F14673">
            <v>0</v>
          </cell>
          <cell r="G14673">
            <v>0</v>
          </cell>
        </row>
        <row r="14674">
          <cell r="A14674" t="str">
            <v/>
          </cell>
          <cell r="B14674" t="str">
            <v/>
          </cell>
          <cell r="D14674" t="str">
            <v/>
          </cell>
          <cell r="F14674">
            <v>0</v>
          </cell>
          <cell r="G14674">
            <v>0</v>
          </cell>
        </row>
        <row r="14675">
          <cell r="A14675" t="str">
            <v/>
          </cell>
          <cell r="B14675" t="str">
            <v/>
          </cell>
          <cell r="D14675" t="str">
            <v/>
          </cell>
          <cell r="F14675">
            <v>0</v>
          </cell>
          <cell r="G14675">
            <v>0</v>
          </cell>
        </row>
        <row r="14676">
          <cell r="F14676" t="str">
            <v>Total A</v>
          </cell>
          <cell r="G14676">
            <v>0</v>
          </cell>
        </row>
        <row r="14677">
          <cell r="C14677" t="str">
            <v>B - MANO DE OBRA</v>
          </cell>
        </row>
        <row r="14678">
          <cell r="A14678" t="str">
            <v/>
          </cell>
          <cell r="B14678" t="str">
            <v/>
          </cell>
          <cell r="D14678" t="str">
            <v/>
          </cell>
          <cell r="F14678">
            <v>0</v>
          </cell>
          <cell r="G14678">
            <v>0</v>
          </cell>
        </row>
        <row r="14679">
          <cell r="A14679" t="str">
            <v/>
          </cell>
          <cell r="B14679" t="str">
            <v/>
          </cell>
          <cell r="D14679" t="str">
            <v/>
          </cell>
          <cell r="F14679">
            <v>0</v>
          </cell>
          <cell r="G14679">
            <v>0</v>
          </cell>
        </row>
        <row r="14680">
          <cell r="A14680" t="str">
            <v/>
          </cell>
          <cell r="B14680" t="str">
            <v/>
          </cell>
          <cell r="D14680" t="str">
            <v/>
          </cell>
          <cell r="F14680">
            <v>0</v>
          </cell>
          <cell r="G14680">
            <v>0</v>
          </cell>
        </row>
        <row r="14681">
          <cell r="A14681" t="str">
            <v/>
          </cell>
          <cell r="B14681" t="str">
            <v/>
          </cell>
          <cell r="D14681" t="str">
            <v/>
          </cell>
          <cell r="F14681">
            <v>0</v>
          </cell>
          <cell r="G14681">
            <v>0</v>
          </cell>
        </row>
        <row r="14682">
          <cell r="A14682" t="str">
            <v/>
          </cell>
          <cell r="B14682" t="str">
            <v/>
          </cell>
          <cell r="D14682" t="str">
            <v/>
          </cell>
          <cell r="F14682">
            <v>0</v>
          </cell>
          <cell r="G14682">
            <v>0</v>
          </cell>
        </row>
        <row r="14683">
          <cell r="A14683" t="str">
            <v/>
          </cell>
          <cell r="B14683" t="str">
            <v/>
          </cell>
          <cell r="D14683" t="str">
            <v/>
          </cell>
          <cell r="F14683">
            <v>0</v>
          </cell>
          <cell r="G14683">
            <v>0</v>
          </cell>
        </row>
        <row r="14684">
          <cell r="A14684" t="str">
            <v/>
          </cell>
          <cell r="B14684" t="str">
            <v/>
          </cell>
          <cell r="D14684" t="str">
            <v/>
          </cell>
          <cell r="F14684">
            <v>0</v>
          </cell>
          <cell r="G14684">
            <v>0</v>
          </cell>
        </row>
        <row r="14685">
          <cell r="A14685" t="str">
            <v/>
          </cell>
          <cell r="B14685" t="str">
            <v/>
          </cell>
          <cell r="D14685" t="str">
            <v/>
          </cell>
          <cell r="F14685">
            <v>0</v>
          </cell>
          <cell r="G14685">
            <v>0</v>
          </cell>
        </row>
        <row r="14686">
          <cell r="F14686" t="str">
            <v>Total B</v>
          </cell>
          <cell r="G14686">
            <v>0</v>
          </cell>
        </row>
        <row r="14687">
          <cell r="C14687" t="str">
            <v>C - EQUIPOS</v>
          </cell>
        </row>
        <row r="14688">
          <cell r="A14688" t="str">
            <v/>
          </cell>
          <cell r="B14688" t="str">
            <v/>
          </cell>
          <cell r="D14688" t="str">
            <v/>
          </cell>
          <cell r="F14688">
            <v>0</v>
          </cell>
          <cell r="G14688">
            <v>0</v>
          </cell>
        </row>
        <row r="14689">
          <cell r="A14689" t="str">
            <v/>
          </cell>
          <cell r="B14689" t="str">
            <v/>
          </cell>
          <cell r="D14689" t="str">
            <v/>
          </cell>
          <cell r="F14689">
            <v>0</v>
          </cell>
          <cell r="G14689">
            <v>0</v>
          </cell>
        </row>
        <row r="14690">
          <cell r="A14690" t="str">
            <v/>
          </cell>
          <cell r="B14690" t="str">
            <v/>
          </cell>
          <cell r="D14690" t="str">
            <v/>
          </cell>
          <cell r="F14690">
            <v>0</v>
          </cell>
          <cell r="G14690">
            <v>0</v>
          </cell>
        </row>
        <row r="14691">
          <cell r="A14691" t="str">
            <v/>
          </cell>
          <cell r="B14691" t="str">
            <v/>
          </cell>
          <cell r="D14691" t="str">
            <v/>
          </cell>
          <cell r="F14691">
            <v>0</v>
          </cell>
          <cell r="G14691">
            <v>0</v>
          </cell>
        </row>
        <row r="14692">
          <cell r="A14692" t="str">
            <v/>
          </cell>
          <cell r="B14692" t="str">
            <v/>
          </cell>
          <cell r="D14692" t="str">
            <v/>
          </cell>
          <cell r="F14692">
            <v>0</v>
          </cell>
          <cell r="G14692">
            <v>0</v>
          </cell>
        </row>
        <row r="14693">
          <cell r="A14693" t="str">
            <v/>
          </cell>
          <cell r="B14693" t="str">
            <v/>
          </cell>
          <cell r="D14693" t="str">
            <v/>
          </cell>
          <cell r="F14693">
            <v>0</v>
          </cell>
          <cell r="G14693">
            <v>0</v>
          </cell>
        </row>
        <row r="14694">
          <cell r="A14694" t="str">
            <v/>
          </cell>
          <cell r="B14694" t="str">
            <v/>
          </cell>
          <cell r="D14694" t="str">
            <v/>
          </cell>
          <cell r="F14694">
            <v>0</v>
          </cell>
          <cell r="G14694">
            <v>0</v>
          </cell>
        </row>
        <row r="14695">
          <cell r="A14695" t="str">
            <v/>
          </cell>
          <cell r="B14695" t="str">
            <v/>
          </cell>
          <cell r="D14695" t="str">
            <v/>
          </cell>
          <cell r="F14695">
            <v>0</v>
          </cell>
          <cell r="G14695">
            <v>0</v>
          </cell>
        </row>
        <row r="14696">
          <cell r="A14696" t="str">
            <v/>
          </cell>
          <cell r="B14696" t="str">
            <v/>
          </cell>
          <cell r="D14696" t="str">
            <v/>
          </cell>
          <cell r="F14696">
            <v>0</v>
          </cell>
          <cell r="G14696">
            <v>0</v>
          </cell>
        </row>
        <row r="14697">
          <cell r="F14697" t="str">
            <v>Total C</v>
          </cell>
          <cell r="G14697">
            <v>0</v>
          </cell>
        </row>
        <row r="14699">
          <cell r="A14699" t="str">
            <v/>
          </cell>
          <cell r="B14699" t="str">
            <v/>
          </cell>
          <cell r="D14699" t="str">
            <v>Costo  Neto</v>
          </cell>
          <cell r="F14699" t="str">
            <v>Total D=A+B+C</v>
          </cell>
          <cell r="G14699">
            <v>0</v>
          </cell>
        </row>
        <row r="14701">
          <cell r="A14701" t="str">
            <v>ANALISIS DE PRECIOS</v>
          </cell>
        </row>
        <row r="14702">
          <cell r="A14702" t="str">
            <v>COMITENTE:</v>
          </cell>
          <cell r="B14702" t="str">
            <v>DIRECCIÓN DE INFRAESTRUCTURA ESCOLAR</v>
          </cell>
        </row>
        <row r="14703">
          <cell r="A14703" t="str">
            <v>CONTRATISTA:</v>
          </cell>
          <cell r="B14703">
            <v>0</v>
          </cell>
        </row>
        <row r="14704">
          <cell r="A14704" t="str">
            <v>OBRA:</v>
          </cell>
          <cell r="B14704" t="str">
            <v>ESCUELA 24 DE SEPTIEMBRE</v>
          </cell>
          <cell r="F14704" t="str">
            <v>PRECIOS A:</v>
          </cell>
          <cell r="G14704">
            <v>0</v>
          </cell>
        </row>
        <row r="14705">
          <cell r="A14705" t="str">
            <v>UBICACIÓN:</v>
          </cell>
          <cell r="B14705" t="str">
            <v>DEPARTAMENTO JACHAL</v>
          </cell>
        </row>
        <row r="14706">
          <cell r="A14706" t="str">
            <v>RUBRO:</v>
          </cell>
          <cell r="B14706" t="str">
            <v/>
          </cell>
          <cell r="C14706" t="str">
            <v/>
          </cell>
        </row>
        <row r="14707">
          <cell r="A14707" t="str">
            <v>ITEM:</v>
          </cell>
          <cell r="B14707" t="str">
            <v/>
          </cell>
          <cell r="C14707" t="str">
            <v/>
          </cell>
          <cell r="F14707" t="str">
            <v>UNIDAD:</v>
          </cell>
          <cell r="G14707" t="str">
            <v/>
          </cell>
        </row>
        <row r="14709">
          <cell r="A14709" t="str">
            <v>DATOS REDETERMINACION</v>
          </cell>
          <cell r="C14709" t="str">
            <v>DESIGNACION</v>
          </cell>
          <cell r="D14709" t="str">
            <v>U</v>
          </cell>
          <cell r="E14709" t="str">
            <v>Cantidad</v>
          </cell>
          <cell r="F14709" t="str">
            <v>$ Unitarios</v>
          </cell>
          <cell r="G14709" t="str">
            <v>$ Parcial</v>
          </cell>
        </row>
        <row r="14710">
          <cell r="A14710" t="str">
            <v>CÓDIGO</v>
          </cell>
          <cell r="B14710" t="str">
            <v>DESCRIPCIÓN</v>
          </cell>
        </row>
        <row r="14711">
          <cell r="C14711" t="str">
            <v>A - MATERIALES</v>
          </cell>
        </row>
        <row r="14712">
          <cell r="A14712" t="str">
            <v/>
          </cell>
          <cell r="B14712" t="str">
            <v/>
          </cell>
          <cell r="D14712" t="str">
            <v/>
          </cell>
          <cell r="F14712">
            <v>0</v>
          </cell>
          <cell r="G14712">
            <v>0</v>
          </cell>
        </row>
        <row r="14713">
          <cell r="A14713" t="str">
            <v/>
          </cell>
          <cell r="B14713" t="str">
            <v/>
          </cell>
          <cell r="D14713" t="str">
            <v/>
          </cell>
          <cell r="F14713">
            <v>0</v>
          </cell>
          <cell r="G14713">
            <v>0</v>
          </cell>
        </row>
        <row r="14714">
          <cell r="A14714" t="str">
            <v/>
          </cell>
          <cell r="B14714" t="str">
            <v/>
          </cell>
          <cell r="D14714" t="str">
            <v/>
          </cell>
          <cell r="F14714">
            <v>0</v>
          </cell>
          <cell r="G14714">
            <v>0</v>
          </cell>
        </row>
        <row r="14715">
          <cell r="A14715" t="str">
            <v/>
          </cell>
          <cell r="B14715" t="str">
            <v/>
          </cell>
          <cell r="D14715" t="str">
            <v/>
          </cell>
          <cell r="F14715">
            <v>0</v>
          </cell>
          <cell r="G14715">
            <v>0</v>
          </cell>
        </row>
        <row r="14716">
          <cell r="A14716" t="str">
            <v/>
          </cell>
          <cell r="B14716" t="str">
            <v/>
          </cell>
          <cell r="D14716" t="str">
            <v/>
          </cell>
          <cell r="F14716">
            <v>0</v>
          </cell>
          <cell r="G14716">
            <v>0</v>
          </cell>
        </row>
        <row r="14717">
          <cell r="A14717" t="str">
            <v/>
          </cell>
          <cell r="B14717" t="str">
            <v/>
          </cell>
          <cell r="D14717" t="str">
            <v/>
          </cell>
          <cell r="F14717">
            <v>0</v>
          </cell>
          <cell r="G14717">
            <v>0</v>
          </cell>
        </row>
        <row r="14718">
          <cell r="A14718" t="str">
            <v/>
          </cell>
          <cell r="B14718" t="str">
            <v/>
          </cell>
          <cell r="D14718" t="str">
            <v/>
          </cell>
          <cell r="F14718">
            <v>0</v>
          </cell>
          <cell r="G14718">
            <v>0</v>
          </cell>
        </row>
        <row r="14719">
          <cell r="A14719" t="str">
            <v/>
          </cell>
          <cell r="B14719" t="str">
            <v/>
          </cell>
          <cell r="D14719" t="str">
            <v/>
          </cell>
          <cell r="F14719">
            <v>0</v>
          </cell>
          <cell r="G14719">
            <v>0</v>
          </cell>
        </row>
        <row r="14720">
          <cell r="A14720" t="str">
            <v/>
          </cell>
          <cell r="B14720" t="str">
            <v/>
          </cell>
          <cell r="D14720" t="str">
            <v/>
          </cell>
          <cell r="F14720">
            <v>0</v>
          </cell>
          <cell r="G14720">
            <v>0</v>
          </cell>
        </row>
        <row r="14721">
          <cell r="A14721" t="str">
            <v/>
          </cell>
          <cell r="B14721" t="str">
            <v/>
          </cell>
          <cell r="D14721" t="str">
            <v/>
          </cell>
          <cell r="F14721">
            <v>0</v>
          </cell>
          <cell r="G14721">
            <v>0</v>
          </cell>
        </row>
        <row r="14722">
          <cell r="A14722" t="str">
            <v/>
          </cell>
          <cell r="B14722" t="str">
            <v/>
          </cell>
          <cell r="D14722" t="str">
            <v/>
          </cell>
          <cell r="F14722">
            <v>0</v>
          </cell>
          <cell r="G14722">
            <v>0</v>
          </cell>
        </row>
        <row r="14723">
          <cell r="A14723" t="str">
            <v/>
          </cell>
          <cell r="B14723" t="str">
            <v/>
          </cell>
          <cell r="D14723" t="str">
            <v/>
          </cell>
          <cell r="F14723">
            <v>0</v>
          </cell>
          <cell r="G14723">
            <v>0</v>
          </cell>
        </row>
        <row r="14724">
          <cell r="A14724" t="str">
            <v/>
          </cell>
          <cell r="B14724" t="str">
            <v/>
          </cell>
          <cell r="D14724" t="str">
            <v/>
          </cell>
          <cell r="F14724">
            <v>0</v>
          </cell>
          <cell r="G14724">
            <v>0</v>
          </cell>
        </row>
        <row r="14725">
          <cell r="A14725" t="str">
            <v/>
          </cell>
          <cell r="B14725" t="str">
            <v/>
          </cell>
          <cell r="D14725" t="str">
            <v/>
          </cell>
          <cell r="F14725">
            <v>0</v>
          </cell>
          <cell r="G14725">
            <v>0</v>
          </cell>
        </row>
        <row r="14726">
          <cell r="F14726" t="str">
            <v>Total A</v>
          </cell>
          <cell r="G14726">
            <v>0</v>
          </cell>
        </row>
        <row r="14727">
          <cell r="C14727" t="str">
            <v>B - MANO DE OBRA</v>
          </cell>
        </row>
        <row r="14728">
          <cell r="A14728" t="str">
            <v/>
          </cell>
          <cell r="B14728" t="str">
            <v/>
          </cell>
          <cell r="D14728" t="str">
            <v/>
          </cell>
          <cell r="F14728">
            <v>0</v>
          </cell>
          <cell r="G14728">
            <v>0</v>
          </cell>
        </row>
        <row r="14729">
          <cell r="A14729" t="str">
            <v/>
          </cell>
          <cell r="B14729" t="str">
            <v/>
          </cell>
          <cell r="D14729" t="str">
            <v/>
          </cell>
          <cell r="F14729">
            <v>0</v>
          </cell>
          <cell r="G14729">
            <v>0</v>
          </cell>
        </row>
        <row r="14730">
          <cell r="A14730" t="str">
            <v/>
          </cell>
          <cell r="B14730" t="str">
            <v/>
          </cell>
          <cell r="D14730" t="str">
            <v/>
          </cell>
          <cell r="F14730">
            <v>0</v>
          </cell>
          <cell r="G14730">
            <v>0</v>
          </cell>
        </row>
        <row r="14731">
          <cell r="A14731" t="str">
            <v/>
          </cell>
          <cell r="B14731" t="str">
            <v/>
          </cell>
          <cell r="D14731" t="str">
            <v/>
          </cell>
          <cell r="F14731">
            <v>0</v>
          </cell>
          <cell r="G14731">
            <v>0</v>
          </cell>
        </row>
        <row r="14732">
          <cell r="A14732" t="str">
            <v/>
          </cell>
          <cell r="B14732" t="str">
            <v/>
          </cell>
          <cell r="D14732" t="str">
            <v/>
          </cell>
          <cell r="F14732">
            <v>0</v>
          </cell>
          <cell r="G14732">
            <v>0</v>
          </cell>
        </row>
        <row r="14733">
          <cell r="A14733" t="str">
            <v/>
          </cell>
          <cell r="B14733" t="str">
            <v/>
          </cell>
          <cell r="D14733" t="str">
            <v/>
          </cell>
          <cell r="F14733">
            <v>0</v>
          </cell>
          <cell r="G14733">
            <v>0</v>
          </cell>
        </row>
        <row r="14734">
          <cell r="A14734" t="str">
            <v/>
          </cell>
          <cell r="B14734" t="str">
            <v/>
          </cell>
          <cell r="D14734" t="str">
            <v/>
          </cell>
          <cell r="F14734">
            <v>0</v>
          </cell>
          <cell r="G14734">
            <v>0</v>
          </cell>
        </row>
        <row r="14735">
          <cell r="A14735" t="str">
            <v/>
          </cell>
          <cell r="B14735" t="str">
            <v/>
          </cell>
          <cell r="D14735" t="str">
            <v/>
          </cell>
          <cell r="F14735">
            <v>0</v>
          </cell>
          <cell r="G14735">
            <v>0</v>
          </cell>
        </row>
        <row r="14736">
          <cell r="F14736" t="str">
            <v>Total B</v>
          </cell>
          <cell r="G14736">
            <v>0</v>
          </cell>
        </row>
        <row r="14737">
          <cell r="C14737" t="str">
            <v>C - EQUIPOS</v>
          </cell>
        </row>
        <row r="14738">
          <cell r="A14738" t="str">
            <v/>
          </cell>
          <cell r="B14738" t="str">
            <v/>
          </cell>
          <cell r="D14738" t="str">
            <v/>
          </cell>
          <cell r="F14738">
            <v>0</v>
          </cell>
          <cell r="G14738">
            <v>0</v>
          </cell>
        </row>
        <row r="14739">
          <cell r="A14739" t="str">
            <v/>
          </cell>
          <cell r="B14739" t="str">
            <v/>
          </cell>
          <cell r="D14739" t="str">
            <v/>
          </cell>
          <cell r="F14739">
            <v>0</v>
          </cell>
          <cell r="G14739">
            <v>0</v>
          </cell>
        </row>
        <row r="14740">
          <cell r="A14740" t="str">
            <v/>
          </cell>
          <cell r="B14740" t="str">
            <v/>
          </cell>
          <cell r="D14740" t="str">
            <v/>
          </cell>
          <cell r="F14740">
            <v>0</v>
          </cell>
          <cell r="G14740">
            <v>0</v>
          </cell>
        </row>
        <row r="14741">
          <cell r="A14741" t="str">
            <v/>
          </cell>
          <cell r="B14741" t="str">
            <v/>
          </cell>
          <cell r="D14741" t="str">
            <v/>
          </cell>
          <cell r="F14741">
            <v>0</v>
          </cell>
          <cell r="G14741">
            <v>0</v>
          </cell>
        </row>
        <row r="14742">
          <cell r="A14742" t="str">
            <v/>
          </cell>
          <cell r="B14742" t="str">
            <v/>
          </cell>
          <cell r="D14742" t="str">
            <v/>
          </cell>
          <cell r="F14742">
            <v>0</v>
          </cell>
          <cell r="G14742">
            <v>0</v>
          </cell>
        </row>
        <row r="14743">
          <cell r="A14743" t="str">
            <v/>
          </cell>
          <cell r="B14743" t="str">
            <v/>
          </cell>
          <cell r="D14743" t="str">
            <v/>
          </cell>
          <cell r="F14743">
            <v>0</v>
          </cell>
          <cell r="G14743">
            <v>0</v>
          </cell>
        </row>
        <row r="14744">
          <cell r="A14744" t="str">
            <v/>
          </cell>
          <cell r="B14744" t="str">
            <v/>
          </cell>
          <cell r="D14744" t="str">
            <v/>
          </cell>
          <cell r="F14744">
            <v>0</v>
          </cell>
          <cell r="G14744">
            <v>0</v>
          </cell>
        </row>
        <row r="14745">
          <cell r="A14745" t="str">
            <v/>
          </cell>
          <cell r="B14745" t="str">
            <v/>
          </cell>
          <cell r="D14745" t="str">
            <v/>
          </cell>
          <cell r="F14745">
            <v>0</v>
          </cell>
          <cell r="G14745">
            <v>0</v>
          </cell>
        </row>
        <row r="14746">
          <cell r="A14746" t="str">
            <v/>
          </cell>
          <cell r="B14746" t="str">
            <v/>
          </cell>
          <cell r="D14746" t="str">
            <v/>
          </cell>
          <cell r="F14746">
            <v>0</v>
          </cell>
          <cell r="G14746">
            <v>0</v>
          </cell>
        </row>
        <row r="14747">
          <cell r="F14747" t="str">
            <v>Total C</v>
          </cell>
          <cell r="G14747">
            <v>0</v>
          </cell>
        </row>
        <row r="14749">
          <cell r="A14749" t="str">
            <v/>
          </cell>
          <cell r="B14749" t="str">
            <v/>
          </cell>
          <cell r="D14749" t="str">
            <v>Costo  Neto</v>
          </cell>
          <cell r="F14749" t="str">
            <v>Total D=A+B+C</v>
          </cell>
          <cell r="G14749">
            <v>0</v>
          </cell>
        </row>
        <row r="14751">
          <cell r="A14751" t="str">
            <v>ANALISIS DE PRECIOS</v>
          </cell>
        </row>
        <row r="14752">
          <cell r="A14752" t="str">
            <v>COMITENTE:</v>
          </cell>
          <cell r="B14752" t="str">
            <v>DIRECCIÓN DE INFRAESTRUCTURA ESCOLAR</v>
          </cell>
        </row>
        <row r="14753">
          <cell r="A14753" t="str">
            <v>CONTRATISTA:</v>
          </cell>
          <cell r="B14753">
            <v>0</v>
          </cell>
        </row>
        <row r="14754">
          <cell r="A14754" t="str">
            <v>OBRA:</v>
          </cell>
          <cell r="B14754" t="str">
            <v>ESCUELA 24 DE SEPTIEMBRE</v>
          </cell>
          <cell r="F14754" t="str">
            <v>PRECIOS A:</v>
          </cell>
          <cell r="G14754">
            <v>0</v>
          </cell>
        </row>
        <row r="14755">
          <cell r="A14755" t="str">
            <v>UBICACIÓN:</v>
          </cell>
          <cell r="B14755" t="str">
            <v>DEPARTAMENTO JACHAL</v>
          </cell>
        </row>
        <row r="14756">
          <cell r="A14756" t="str">
            <v>RUBRO:</v>
          </cell>
          <cell r="B14756" t="str">
            <v/>
          </cell>
          <cell r="C14756" t="str">
            <v/>
          </cell>
        </row>
        <row r="14757">
          <cell r="A14757" t="str">
            <v>ITEM:</v>
          </cell>
          <cell r="B14757" t="str">
            <v/>
          </cell>
          <cell r="C14757" t="str">
            <v/>
          </cell>
          <cell r="F14757" t="str">
            <v>UNIDAD:</v>
          </cell>
          <cell r="G14757" t="str">
            <v/>
          </cell>
        </row>
        <row r="14759">
          <cell r="A14759" t="str">
            <v>DATOS REDETERMINACION</v>
          </cell>
          <cell r="C14759" t="str">
            <v>DESIGNACION</v>
          </cell>
          <cell r="D14759" t="str">
            <v>U</v>
          </cell>
          <cell r="E14759" t="str">
            <v>Cantidad</v>
          </cell>
          <cell r="F14759" t="str">
            <v>$ Unitarios</v>
          </cell>
          <cell r="G14759" t="str">
            <v>$ Parcial</v>
          </cell>
        </row>
        <row r="14760">
          <cell r="A14760" t="str">
            <v>CÓDIGO</v>
          </cell>
          <cell r="B14760" t="str">
            <v>DESCRIPCIÓN</v>
          </cell>
        </row>
        <row r="14761">
          <cell r="C14761" t="str">
            <v>A - MATERIALES</v>
          </cell>
        </row>
        <row r="14762">
          <cell r="A14762" t="str">
            <v/>
          </cell>
          <cell r="B14762" t="str">
            <v/>
          </cell>
          <cell r="D14762" t="str">
            <v/>
          </cell>
          <cell r="F14762">
            <v>0</v>
          </cell>
          <cell r="G14762">
            <v>0</v>
          </cell>
        </row>
        <row r="14763">
          <cell r="A14763" t="str">
            <v/>
          </cell>
          <cell r="B14763" t="str">
            <v/>
          </cell>
          <cell r="D14763" t="str">
            <v/>
          </cell>
          <cell r="F14763">
            <v>0</v>
          </cell>
          <cell r="G14763">
            <v>0</v>
          </cell>
        </row>
        <row r="14764">
          <cell r="A14764" t="str">
            <v/>
          </cell>
          <cell r="B14764" t="str">
            <v/>
          </cell>
          <cell r="D14764" t="str">
            <v/>
          </cell>
          <cell r="F14764">
            <v>0</v>
          </cell>
          <cell r="G14764">
            <v>0</v>
          </cell>
        </row>
        <row r="14765">
          <cell r="A14765" t="str">
            <v/>
          </cell>
          <cell r="B14765" t="str">
            <v/>
          </cell>
          <cell r="D14765" t="str">
            <v/>
          </cell>
          <cell r="F14765">
            <v>0</v>
          </cell>
          <cell r="G14765">
            <v>0</v>
          </cell>
        </row>
        <row r="14766">
          <cell r="A14766" t="str">
            <v/>
          </cell>
          <cell r="B14766" t="str">
            <v/>
          </cell>
          <cell r="D14766" t="str">
            <v/>
          </cell>
          <cell r="F14766">
            <v>0</v>
          </cell>
          <cell r="G14766">
            <v>0</v>
          </cell>
        </row>
        <row r="14767">
          <cell r="A14767" t="str">
            <v/>
          </cell>
          <cell r="B14767" t="str">
            <v/>
          </cell>
          <cell r="D14767" t="str">
            <v/>
          </cell>
          <cell r="F14767">
            <v>0</v>
          </cell>
          <cell r="G14767">
            <v>0</v>
          </cell>
        </row>
        <row r="14768">
          <cell r="A14768" t="str">
            <v/>
          </cell>
          <cell r="B14768" t="str">
            <v/>
          </cell>
          <cell r="D14768" t="str">
            <v/>
          </cell>
          <cell r="F14768">
            <v>0</v>
          </cell>
          <cell r="G14768">
            <v>0</v>
          </cell>
        </row>
        <row r="14769">
          <cell r="A14769" t="str">
            <v/>
          </cell>
          <cell r="B14769" t="str">
            <v/>
          </cell>
          <cell r="D14769" t="str">
            <v/>
          </cell>
          <cell r="F14769">
            <v>0</v>
          </cell>
          <cell r="G14769">
            <v>0</v>
          </cell>
        </row>
        <row r="14770">
          <cell r="A14770" t="str">
            <v/>
          </cell>
          <cell r="B14770" t="str">
            <v/>
          </cell>
          <cell r="D14770" t="str">
            <v/>
          </cell>
          <cell r="F14770">
            <v>0</v>
          </cell>
          <cell r="G14770">
            <v>0</v>
          </cell>
        </row>
        <row r="14771">
          <cell r="A14771" t="str">
            <v/>
          </cell>
          <cell r="B14771" t="str">
            <v/>
          </cell>
          <cell r="D14771" t="str">
            <v/>
          </cell>
          <cell r="F14771">
            <v>0</v>
          </cell>
          <cell r="G14771">
            <v>0</v>
          </cell>
        </row>
        <row r="14772">
          <cell r="A14772" t="str">
            <v/>
          </cell>
          <cell r="B14772" t="str">
            <v/>
          </cell>
          <cell r="D14772" t="str">
            <v/>
          </cell>
          <cell r="F14772">
            <v>0</v>
          </cell>
          <cell r="G14772">
            <v>0</v>
          </cell>
        </row>
        <row r="14773">
          <cell r="A14773" t="str">
            <v/>
          </cell>
          <cell r="B14773" t="str">
            <v/>
          </cell>
          <cell r="D14773" t="str">
            <v/>
          </cell>
          <cell r="F14773">
            <v>0</v>
          </cell>
          <cell r="G14773">
            <v>0</v>
          </cell>
        </row>
        <row r="14774">
          <cell r="A14774" t="str">
            <v/>
          </cell>
          <cell r="B14774" t="str">
            <v/>
          </cell>
          <cell r="D14774" t="str">
            <v/>
          </cell>
          <cell r="F14774">
            <v>0</v>
          </cell>
          <cell r="G14774">
            <v>0</v>
          </cell>
        </row>
        <row r="14775">
          <cell r="A14775" t="str">
            <v/>
          </cell>
          <cell r="B14775" t="str">
            <v/>
          </cell>
          <cell r="D14775" t="str">
            <v/>
          </cell>
          <cell r="F14775">
            <v>0</v>
          </cell>
          <cell r="G14775">
            <v>0</v>
          </cell>
        </row>
        <row r="14776">
          <cell r="F14776" t="str">
            <v>Total A</v>
          </cell>
          <cell r="G14776">
            <v>0</v>
          </cell>
        </row>
        <row r="14777">
          <cell r="C14777" t="str">
            <v>B - MANO DE OBRA</v>
          </cell>
        </row>
        <row r="14778">
          <cell r="A14778" t="str">
            <v/>
          </cell>
          <cell r="B14778" t="str">
            <v/>
          </cell>
          <cell r="D14778" t="str">
            <v/>
          </cell>
          <cell r="F14778">
            <v>0</v>
          </cell>
          <cell r="G14778">
            <v>0</v>
          </cell>
        </row>
        <row r="14779">
          <cell r="A14779" t="str">
            <v/>
          </cell>
          <cell r="B14779" t="str">
            <v/>
          </cell>
          <cell r="D14779" t="str">
            <v/>
          </cell>
          <cell r="F14779">
            <v>0</v>
          </cell>
          <cell r="G14779">
            <v>0</v>
          </cell>
        </row>
        <row r="14780">
          <cell r="A14780" t="str">
            <v/>
          </cell>
          <cell r="B14780" t="str">
            <v/>
          </cell>
          <cell r="D14780" t="str">
            <v/>
          </cell>
          <cell r="F14780">
            <v>0</v>
          </cell>
          <cell r="G14780">
            <v>0</v>
          </cell>
        </row>
        <row r="14781">
          <cell r="A14781" t="str">
            <v/>
          </cell>
          <cell r="B14781" t="str">
            <v/>
          </cell>
          <cell r="D14781" t="str">
            <v/>
          </cell>
          <cell r="F14781">
            <v>0</v>
          </cell>
          <cell r="G14781">
            <v>0</v>
          </cell>
        </row>
        <row r="14782">
          <cell r="A14782" t="str">
            <v/>
          </cell>
          <cell r="B14782" t="str">
            <v/>
          </cell>
          <cell r="D14782" t="str">
            <v/>
          </cell>
          <cell r="F14782">
            <v>0</v>
          </cell>
          <cell r="G14782">
            <v>0</v>
          </cell>
        </row>
        <row r="14783">
          <cell r="A14783" t="str">
            <v/>
          </cell>
          <cell r="B14783" t="str">
            <v/>
          </cell>
          <cell r="D14783" t="str">
            <v/>
          </cell>
          <cell r="F14783">
            <v>0</v>
          </cell>
          <cell r="G14783">
            <v>0</v>
          </cell>
        </row>
        <row r="14784">
          <cell r="A14784" t="str">
            <v/>
          </cell>
          <cell r="B14784" t="str">
            <v/>
          </cell>
          <cell r="D14784" t="str">
            <v/>
          </cell>
          <cell r="F14784">
            <v>0</v>
          </cell>
          <cell r="G14784">
            <v>0</v>
          </cell>
        </row>
        <row r="14785">
          <cell r="A14785" t="str">
            <v/>
          </cell>
          <cell r="B14785" t="str">
            <v/>
          </cell>
          <cell r="D14785" t="str">
            <v/>
          </cell>
          <cell r="F14785">
            <v>0</v>
          </cell>
          <cell r="G14785">
            <v>0</v>
          </cell>
        </row>
        <row r="14786">
          <cell r="F14786" t="str">
            <v>Total B</v>
          </cell>
          <cell r="G14786">
            <v>0</v>
          </cell>
        </row>
        <row r="14787">
          <cell r="C14787" t="str">
            <v>C - EQUIPOS</v>
          </cell>
        </row>
        <row r="14788">
          <cell r="A14788" t="str">
            <v/>
          </cell>
          <cell r="B14788" t="str">
            <v/>
          </cell>
          <cell r="D14788" t="str">
            <v/>
          </cell>
          <cell r="F14788">
            <v>0</v>
          </cell>
          <cell r="G14788">
            <v>0</v>
          </cell>
        </row>
        <row r="14789">
          <cell r="A14789" t="str">
            <v/>
          </cell>
          <cell r="B14789" t="str">
            <v/>
          </cell>
          <cell r="D14789" t="str">
            <v/>
          </cell>
          <cell r="F14789">
            <v>0</v>
          </cell>
          <cell r="G14789">
            <v>0</v>
          </cell>
        </row>
        <row r="14790">
          <cell r="A14790" t="str">
            <v/>
          </cell>
          <cell r="B14790" t="str">
            <v/>
          </cell>
          <cell r="D14790" t="str">
            <v/>
          </cell>
          <cell r="F14790">
            <v>0</v>
          </cell>
          <cell r="G14790">
            <v>0</v>
          </cell>
        </row>
        <row r="14791">
          <cell r="A14791" t="str">
            <v/>
          </cell>
          <cell r="B14791" t="str">
            <v/>
          </cell>
          <cell r="D14791" t="str">
            <v/>
          </cell>
          <cell r="F14791">
            <v>0</v>
          </cell>
          <cell r="G14791">
            <v>0</v>
          </cell>
        </row>
        <row r="14792">
          <cell r="A14792" t="str">
            <v/>
          </cell>
          <cell r="B14792" t="str">
            <v/>
          </cell>
          <cell r="D14792" t="str">
            <v/>
          </cell>
          <cell r="F14792">
            <v>0</v>
          </cell>
          <cell r="G14792">
            <v>0</v>
          </cell>
        </row>
        <row r="14793">
          <cell r="A14793" t="str">
            <v/>
          </cell>
          <cell r="B14793" t="str">
            <v/>
          </cell>
          <cell r="D14793" t="str">
            <v/>
          </cell>
          <cell r="F14793">
            <v>0</v>
          </cell>
          <cell r="G14793">
            <v>0</v>
          </cell>
        </row>
        <row r="14794">
          <cell r="A14794" t="str">
            <v/>
          </cell>
          <cell r="B14794" t="str">
            <v/>
          </cell>
          <cell r="D14794" t="str">
            <v/>
          </cell>
          <cell r="F14794">
            <v>0</v>
          </cell>
          <cell r="G14794">
            <v>0</v>
          </cell>
        </row>
        <row r="14795">
          <cell r="A14795" t="str">
            <v/>
          </cell>
          <cell r="B14795" t="str">
            <v/>
          </cell>
          <cell r="D14795" t="str">
            <v/>
          </cell>
          <cell r="F14795">
            <v>0</v>
          </cell>
          <cell r="G14795">
            <v>0</v>
          </cell>
        </row>
        <row r="14796">
          <cell r="A14796" t="str">
            <v/>
          </cell>
          <cell r="B14796" t="str">
            <v/>
          </cell>
          <cell r="D14796" t="str">
            <v/>
          </cell>
          <cell r="F14796">
            <v>0</v>
          </cell>
          <cell r="G14796">
            <v>0</v>
          </cell>
        </row>
        <row r="14797">
          <cell r="F14797" t="str">
            <v>Total C</v>
          </cell>
          <cell r="G14797">
            <v>0</v>
          </cell>
        </row>
        <row r="14799">
          <cell r="A14799" t="str">
            <v/>
          </cell>
          <cell r="B14799" t="str">
            <v/>
          </cell>
          <cell r="D14799" t="str">
            <v>Costo  Neto</v>
          </cell>
          <cell r="F14799" t="str">
            <v>Total D=A+B+C</v>
          </cell>
          <cell r="G14799">
            <v>0</v>
          </cell>
        </row>
        <row r="14801">
          <cell r="A14801" t="str">
            <v>ANALISIS DE PRECIOS</v>
          </cell>
        </row>
        <row r="14802">
          <cell r="A14802" t="str">
            <v>COMITENTE:</v>
          </cell>
          <cell r="B14802" t="str">
            <v>DIRECCIÓN DE INFRAESTRUCTURA ESCOLAR</v>
          </cell>
        </row>
        <row r="14803">
          <cell r="A14803" t="str">
            <v>CONTRATISTA:</v>
          </cell>
          <cell r="B14803">
            <v>0</v>
          </cell>
        </row>
        <row r="14804">
          <cell r="A14804" t="str">
            <v>OBRA:</v>
          </cell>
          <cell r="B14804" t="str">
            <v>ESCUELA 24 DE SEPTIEMBRE</v>
          </cell>
          <cell r="F14804" t="str">
            <v>PRECIOS A:</v>
          </cell>
          <cell r="G14804">
            <v>0</v>
          </cell>
        </row>
        <row r="14805">
          <cell r="A14805" t="str">
            <v>UBICACIÓN:</v>
          </cell>
          <cell r="B14805" t="str">
            <v>DEPARTAMENTO JACHAL</v>
          </cell>
        </row>
        <row r="14806">
          <cell r="A14806" t="str">
            <v>RUBRO:</v>
          </cell>
          <cell r="B14806" t="str">
            <v/>
          </cell>
          <cell r="C14806" t="str">
            <v/>
          </cell>
        </row>
        <row r="14807">
          <cell r="A14807" t="str">
            <v>ITEM:</v>
          </cell>
          <cell r="B14807" t="str">
            <v/>
          </cell>
          <cell r="C14807" t="str">
            <v/>
          </cell>
          <cell r="F14807" t="str">
            <v>UNIDAD:</v>
          </cell>
          <cell r="G14807" t="str">
            <v/>
          </cell>
        </row>
        <row r="14809">
          <cell r="A14809" t="str">
            <v>DATOS REDETERMINACION</v>
          </cell>
          <cell r="C14809" t="str">
            <v>DESIGNACION</v>
          </cell>
          <cell r="D14809" t="str">
            <v>U</v>
          </cell>
          <cell r="E14809" t="str">
            <v>Cantidad</v>
          </cell>
          <cell r="F14809" t="str">
            <v>$ Unitarios</v>
          </cell>
          <cell r="G14809" t="str">
            <v>$ Parcial</v>
          </cell>
        </row>
        <row r="14810">
          <cell r="A14810" t="str">
            <v>CÓDIGO</v>
          </cell>
          <cell r="B14810" t="str">
            <v>DESCRIPCIÓN</v>
          </cell>
        </row>
        <row r="14811">
          <cell r="C14811" t="str">
            <v>A - MATERIALES</v>
          </cell>
        </row>
        <row r="14812">
          <cell r="A14812" t="str">
            <v/>
          </cell>
          <cell r="B14812" t="str">
            <v/>
          </cell>
          <cell r="D14812" t="str">
            <v/>
          </cell>
          <cell r="F14812">
            <v>0</v>
          </cell>
          <cell r="G14812">
            <v>0</v>
          </cell>
        </row>
        <row r="14813">
          <cell r="A14813" t="str">
            <v/>
          </cell>
          <cell r="B14813" t="str">
            <v/>
          </cell>
          <cell r="D14813" t="str">
            <v/>
          </cell>
          <cell r="F14813">
            <v>0</v>
          </cell>
          <cell r="G14813">
            <v>0</v>
          </cell>
        </row>
        <row r="14814">
          <cell r="A14814" t="str">
            <v/>
          </cell>
          <cell r="B14814" t="str">
            <v/>
          </cell>
          <cell r="D14814" t="str">
            <v/>
          </cell>
          <cell r="F14814">
            <v>0</v>
          </cell>
          <cell r="G14814">
            <v>0</v>
          </cell>
        </row>
        <row r="14815">
          <cell r="A14815" t="str">
            <v/>
          </cell>
          <cell r="B14815" t="str">
            <v/>
          </cell>
          <cell r="D14815" t="str">
            <v/>
          </cell>
          <cell r="F14815">
            <v>0</v>
          </cell>
          <cell r="G14815">
            <v>0</v>
          </cell>
        </row>
        <row r="14816">
          <cell r="A14816" t="str">
            <v/>
          </cell>
          <cell r="B14816" t="str">
            <v/>
          </cell>
          <cell r="D14816" t="str">
            <v/>
          </cell>
          <cell r="F14816">
            <v>0</v>
          </cell>
          <cell r="G14816">
            <v>0</v>
          </cell>
        </row>
        <row r="14817">
          <cell r="A14817" t="str">
            <v/>
          </cell>
          <cell r="B14817" t="str">
            <v/>
          </cell>
          <cell r="D14817" t="str">
            <v/>
          </cell>
          <cell r="F14817">
            <v>0</v>
          </cell>
          <cell r="G14817">
            <v>0</v>
          </cell>
        </row>
        <row r="14818">
          <cell r="A14818" t="str">
            <v/>
          </cell>
          <cell r="B14818" t="str">
            <v/>
          </cell>
          <cell r="D14818" t="str">
            <v/>
          </cell>
          <cell r="F14818">
            <v>0</v>
          </cell>
          <cell r="G14818">
            <v>0</v>
          </cell>
        </row>
        <row r="14819">
          <cell r="A14819" t="str">
            <v/>
          </cell>
          <cell r="B14819" t="str">
            <v/>
          </cell>
          <cell r="D14819" t="str">
            <v/>
          </cell>
          <cell r="F14819">
            <v>0</v>
          </cell>
          <cell r="G14819">
            <v>0</v>
          </cell>
        </row>
        <row r="14820">
          <cell r="A14820" t="str">
            <v/>
          </cell>
          <cell r="B14820" t="str">
            <v/>
          </cell>
          <cell r="D14820" t="str">
            <v/>
          </cell>
          <cell r="F14820">
            <v>0</v>
          </cell>
          <cell r="G14820">
            <v>0</v>
          </cell>
        </row>
        <row r="14821">
          <cell r="A14821" t="str">
            <v/>
          </cell>
          <cell r="B14821" t="str">
            <v/>
          </cell>
          <cell r="D14821" t="str">
            <v/>
          </cell>
          <cell r="F14821">
            <v>0</v>
          </cell>
          <cell r="G14821">
            <v>0</v>
          </cell>
        </row>
        <row r="14822">
          <cell r="A14822" t="str">
            <v/>
          </cell>
          <cell r="B14822" t="str">
            <v/>
          </cell>
          <cell r="D14822" t="str">
            <v/>
          </cell>
          <cell r="F14822">
            <v>0</v>
          </cell>
          <cell r="G14822">
            <v>0</v>
          </cell>
        </row>
        <row r="14823">
          <cell r="A14823" t="str">
            <v/>
          </cell>
          <cell r="B14823" t="str">
            <v/>
          </cell>
          <cell r="D14823" t="str">
            <v/>
          </cell>
          <cell r="F14823">
            <v>0</v>
          </cell>
          <cell r="G14823">
            <v>0</v>
          </cell>
        </row>
        <row r="14824">
          <cell r="A14824" t="str">
            <v/>
          </cell>
          <cell r="B14824" t="str">
            <v/>
          </cell>
          <cell r="D14824" t="str">
            <v/>
          </cell>
          <cell r="F14824">
            <v>0</v>
          </cell>
          <cell r="G14824">
            <v>0</v>
          </cell>
        </row>
        <row r="14825">
          <cell r="A14825" t="str">
            <v/>
          </cell>
          <cell r="B14825" t="str">
            <v/>
          </cell>
          <cell r="D14825" t="str">
            <v/>
          </cell>
          <cell r="F14825">
            <v>0</v>
          </cell>
          <cell r="G14825">
            <v>0</v>
          </cell>
        </row>
        <row r="14826">
          <cell r="F14826" t="str">
            <v>Total A</v>
          </cell>
          <cell r="G14826">
            <v>0</v>
          </cell>
        </row>
        <row r="14827">
          <cell r="C14827" t="str">
            <v>B - MANO DE OBRA</v>
          </cell>
        </row>
        <row r="14828">
          <cell r="A14828" t="str">
            <v/>
          </cell>
          <cell r="B14828" t="str">
            <v/>
          </cell>
          <cell r="D14828" t="str">
            <v/>
          </cell>
          <cell r="F14828">
            <v>0</v>
          </cell>
          <cell r="G14828">
            <v>0</v>
          </cell>
        </row>
        <row r="14829">
          <cell r="A14829" t="str">
            <v/>
          </cell>
          <cell r="B14829" t="str">
            <v/>
          </cell>
          <cell r="D14829" t="str">
            <v/>
          </cell>
          <cell r="F14829">
            <v>0</v>
          </cell>
          <cell r="G14829">
            <v>0</v>
          </cell>
        </row>
        <row r="14830">
          <cell r="A14830" t="str">
            <v/>
          </cell>
          <cell r="B14830" t="str">
            <v/>
          </cell>
          <cell r="D14830" t="str">
            <v/>
          </cell>
          <cell r="F14830">
            <v>0</v>
          </cell>
          <cell r="G14830">
            <v>0</v>
          </cell>
        </row>
        <row r="14831">
          <cell r="A14831" t="str">
            <v/>
          </cell>
          <cell r="B14831" t="str">
            <v/>
          </cell>
          <cell r="D14831" t="str">
            <v/>
          </cell>
          <cell r="F14831">
            <v>0</v>
          </cell>
          <cell r="G14831">
            <v>0</v>
          </cell>
        </row>
        <row r="14832">
          <cell r="A14832" t="str">
            <v/>
          </cell>
          <cell r="B14832" t="str">
            <v/>
          </cell>
          <cell r="D14832" t="str">
            <v/>
          </cell>
          <cell r="F14832">
            <v>0</v>
          </cell>
          <cell r="G14832">
            <v>0</v>
          </cell>
        </row>
        <row r="14833">
          <cell r="A14833" t="str">
            <v/>
          </cell>
          <cell r="B14833" t="str">
            <v/>
          </cell>
          <cell r="D14833" t="str">
            <v/>
          </cell>
          <cell r="F14833">
            <v>0</v>
          </cell>
          <cell r="G14833">
            <v>0</v>
          </cell>
        </row>
        <row r="14834">
          <cell r="A14834" t="str">
            <v/>
          </cell>
          <cell r="B14834" t="str">
            <v/>
          </cell>
          <cell r="D14834" t="str">
            <v/>
          </cell>
          <cell r="F14834">
            <v>0</v>
          </cell>
          <cell r="G14834">
            <v>0</v>
          </cell>
        </row>
        <row r="14835">
          <cell r="A14835" t="str">
            <v/>
          </cell>
          <cell r="B14835" t="str">
            <v/>
          </cell>
          <cell r="D14835" t="str">
            <v/>
          </cell>
          <cell r="F14835">
            <v>0</v>
          </cell>
          <cell r="G14835">
            <v>0</v>
          </cell>
        </row>
        <row r="14836">
          <cell r="F14836" t="str">
            <v>Total B</v>
          </cell>
          <cell r="G14836">
            <v>0</v>
          </cell>
        </row>
        <row r="14837">
          <cell r="C14837" t="str">
            <v>C - EQUIPOS</v>
          </cell>
        </row>
        <row r="14838">
          <cell r="A14838" t="str">
            <v/>
          </cell>
          <cell r="B14838" t="str">
            <v/>
          </cell>
          <cell r="D14838" t="str">
            <v/>
          </cell>
          <cell r="F14838">
            <v>0</v>
          </cell>
          <cell r="G14838">
            <v>0</v>
          </cell>
        </row>
        <row r="14839">
          <cell r="A14839" t="str">
            <v/>
          </cell>
          <cell r="B14839" t="str">
            <v/>
          </cell>
          <cell r="D14839" t="str">
            <v/>
          </cell>
          <cell r="F14839">
            <v>0</v>
          </cell>
          <cell r="G14839">
            <v>0</v>
          </cell>
        </row>
        <row r="14840">
          <cell r="A14840" t="str">
            <v/>
          </cell>
          <cell r="B14840" t="str">
            <v/>
          </cell>
          <cell r="D14840" t="str">
            <v/>
          </cell>
          <cell r="F14840">
            <v>0</v>
          </cell>
          <cell r="G14840">
            <v>0</v>
          </cell>
        </row>
        <row r="14841">
          <cell r="A14841" t="str">
            <v/>
          </cell>
          <cell r="B14841" t="str">
            <v/>
          </cell>
          <cell r="D14841" t="str">
            <v/>
          </cell>
          <cell r="F14841">
            <v>0</v>
          </cell>
          <cell r="G14841">
            <v>0</v>
          </cell>
        </row>
        <row r="14842">
          <cell r="A14842" t="str">
            <v/>
          </cell>
          <cell r="B14842" t="str">
            <v/>
          </cell>
          <cell r="D14842" t="str">
            <v/>
          </cell>
          <cell r="F14842">
            <v>0</v>
          </cell>
          <cell r="G14842">
            <v>0</v>
          </cell>
        </row>
        <row r="14843">
          <cell r="A14843" t="str">
            <v/>
          </cell>
          <cell r="B14843" t="str">
            <v/>
          </cell>
          <cell r="D14843" t="str">
            <v/>
          </cell>
          <cell r="F14843">
            <v>0</v>
          </cell>
          <cell r="G14843">
            <v>0</v>
          </cell>
        </row>
        <row r="14844">
          <cell r="A14844" t="str">
            <v/>
          </cell>
          <cell r="B14844" t="str">
            <v/>
          </cell>
          <cell r="D14844" t="str">
            <v/>
          </cell>
          <cell r="F14844">
            <v>0</v>
          </cell>
          <cell r="G14844">
            <v>0</v>
          </cell>
        </row>
        <row r="14845">
          <cell r="A14845" t="str">
            <v/>
          </cell>
          <cell r="B14845" t="str">
            <v/>
          </cell>
          <cell r="D14845" t="str">
            <v/>
          </cell>
          <cell r="F14845">
            <v>0</v>
          </cell>
          <cell r="G14845">
            <v>0</v>
          </cell>
        </row>
        <row r="14846">
          <cell r="A14846" t="str">
            <v/>
          </cell>
          <cell r="B14846" t="str">
            <v/>
          </cell>
          <cell r="D14846" t="str">
            <v/>
          </cell>
          <cell r="F14846">
            <v>0</v>
          </cell>
          <cell r="G14846">
            <v>0</v>
          </cell>
        </row>
        <row r="14847">
          <cell r="F14847" t="str">
            <v>Total C</v>
          </cell>
          <cell r="G14847">
            <v>0</v>
          </cell>
        </row>
        <row r="14849">
          <cell r="A14849" t="str">
            <v/>
          </cell>
          <cell r="B14849" t="str">
            <v/>
          </cell>
          <cell r="D14849" t="str">
            <v>Costo  Neto</v>
          </cell>
          <cell r="F14849" t="str">
            <v>Total D=A+B+C</v>
          </cell>
          <cell r="G14849">
            <v>0</v>
          </cell>
        </row>
        <row r="14851">
          <cell r="A14851" t="str">
            <v>ANALISIS DE PRECIOS</v>
          </cell>
        </row>
        <row r="14852">
          <cell r="A14852" t="str">
            <v>COMITENTE:</v>
          </cell>
          <cell r="B14852" t="str">
            <v>DIRECCIÓN DE INFRAESTRUCTURA ESCOLAR</v>
          </cell>
        </row>
        <row r="14853">
          <cell r="A14853" t="str">
            <v>CONTRATISTA:</v>
          </cell>
          <cell r="B14853">
            <v>0</v>
          </cell>
        </row>
        <row r="14854">
          <cell r="A14854" t="str">
            <v>OBRA:</v>
          </cell>
          <cell r="B14854" t="str">
            <v>ESCUELA 24 DE SEPTIEMBRE</v>
          </cell>
          <cell r="F14854" t="str">
            <v>PRECIOS A:</v>
          </cell>
          <cell r="G14854">
            <v>0</v>
          </cell>
        </row>
        <row r="14855">
          <cell r="A14855" t="str">
            <v>UBICACIÓN:</v>
          </cell>
          <cell r="B14855" t="str">
            <v>DEPARTAMENTO JACHAL</v>
          </cell>
        </row>
        <row r="14856">
          <cell r="A14856" t="str">
            <v>RUBRO:</v>
          </cell>
          <cell r="B14856" t="str">
            <v/>
          </cell>
          <cell r="C14856" t="str">
            <v/>
          </cell>
        </row>
        <row r="14857">
          <cell r="A14857" t="str">
            <v>ITEM:</v>
          </cell>
          <cell r="B14857" t="str">
            <v/>
          </cell>
          <cell r="C14857" t="str">
            <v/>
          </cell>
          <cell r="F14857" t="str">
            <v>UNIDAD:</v>
          </cell>
          <cell r="G14857" t="str">
            <v/>
          </cell>
        </row>
        <row r="14859">
          <cell r="A14859" t="str">
            <v>DATOS REDETERMINACION</v>
          </cell>
          <cell r="C14859" t="str">
            <v>DESIGNACION</v>
          </cell>
          <cell r="D14859" t="str">
            <v>U</v>
          </cell>
          <cell r="E14859" t="str">
            <v>Cantidad</v>
          </cell>
          <cell r="F14859" t="str">
            <v>$ Unitarios</v>
          </cell>
          <cell r="G14859" t="str">
            <v>$ Parcial</v>
          </cell>
        </row>
        <row r="14860">
          <cell r="A14860" t="str">
            <v>CÓDIGO</v>
          </cell>
          <cell r="B14860" t="str">
            <v>DESCRIPCIÓN</v>
          </cell>
        </row>
        <row r="14861">
          <cell r="C14861" t="str">
            <v>A - MATERIALES</v>
          </cell>
        </row>
        <row r="14862">
          <cell r="A14862" t="str">
            <v/>
          </cell>
          <cell r="B14862" t="str">
            <v/>
          </cell>
          <cell r="D14862" t="str">
            <v/>
          </cell>
          <cell r="F14862">
            <v>0</v>
          </cell>
          <cell r="G14862">
            <v>0</v>
          </cell>
        </row>
        <row r="14863">
          <cell r="A14863" t="str">
            <v/>
          </cell>
          <cell r="B14863" t="str">
            <v/>
          </cell>
          <cell r="D14863" t="str">
            <v/>
          </cell>
          <cell r="F14863">
            <v>0</v>
          </cell>
          <cell r="G14863">
            <v>0</v>
          </cell>
        </row>
        <row r="14864">
          <cell r="A14864" t="str">
            <v/>
          </cell>
          <cell r="B14864" t="str">
            <v/>
          </cell>
          <cell r="D14864" t="str">
            <v/>
          </cell>
          <cell r="F14864">
            <v>0</v>
          </cell>
          <cell r="G14864">
            <v>0</v>
          </cell>
        </row>
        <row r="14865">
          <cell r="A14865" t="str">
            <v/>
          </cell>
          <cell r="B14865" t="str">
            <v/>
          </cell>
          <cell r="D14865" t="str">
            <v/>
          </cell>
          <cell r="F14865">
            <v>0</v>
          </cell>
          <cell r="G14865">
            <v>0</v>
          </cell>
        </row>
        <row r="14866">
          <cell r="A14866" t="str">
            <v/>
          </cell>
          <cell r="B14866" t="str">
            <v/>
          </cell>
          <cell r="D14866" t="str">
            <v/>
          </cell>
          <cell r="F14866">
            <v>0</v>
          </cell>
          <cell r="G14866">
            <v>0</v>
          </cell>
        </row>
        <row r="14867">
          <cell r="A14867" t="str">
            <v/>
          </cell>
          <cell r="B14867" t="str">
            <v/>
          </cell>
          <cell r="D14867" t="str">
            <v/>
          </cell>
          <cell r="F14867">
            <v>0</v>
          </cell>
          <cell r="G14867">
            <v>0</v>
          </cell>
        </row>
        <row r="14868">
          <cell r="A14868" t="str">
            <v/>
          </cell>
          <cell r="B14868" t="str">
            <v/>
          </cell>
          <cell r="D14868" t="str">
            <v/>
          </cell>
          <cell r="F14868">
            <v>0</v>
          </cell>
          <cell r="G14868">
            <v>0</v>
          </cell>
        </row>
        <row r="14869">
          <cell r="A14869" t="str">
            <v/>
          </cell>
          <cell r="B14869" t="str">
            <v/>
          </cell>
          <cell r="D14869" t="str">
            <v/>
          </cell>
          <cell r="F14869">
            <v>0</v>
          </cell>
          <cell r="G14869">
            <v>0</v>
          </cell>
        </row>
        <row r="14870">
          <cell r="A14870" t="str">
            <v/>
          </cell>
          <cell r="B14870" t="str">
            <v/>
          </cell>
          <cell r="D14870" t="str">
            <v/>
          </cell>
          <cell r="F14870">
            <v>0</v>
          </cell>
          <cell r="G14870">
            <v>0</v>
          </cell>
        </row>
        <row r="14871">
          <cell r="A14871" t="str">
            <v/>
          </cell>
          <cell r="B14871" t="str">
            <v/>
          </cell>
          <cell r="D14871" t="str">
            <v/>
          </cell>
          <cell r="F14871">
            <v>0</v>
          </cell>
          <cell r="G14871">
            <v>0</v>
          </cell>
        </row>
        <row r="14872">
          <cell r="A14872" t="str">
            <v/>
          </cell>
          <cell r="B14872" t="str">
            <v/>
          </cell>
          <cell r="D14872" t="str">
            <v/>
          </cell>
          <cell r="F14872">
            <v>0</v>
          </cell>
          <cell r="G14872">
            <v>0</v>
          </cell>
        </row>
        <row r="14873">
          <cell r="A14873" t="str">
            <v/>
          </cell>
          <cell r="B14873" t="str">
            <v/>
          </cell>
          <cell r="D14873" t="str">
            <v/>
          </cell>
          <cell r="F14873">
            <v>0</v>
          </cell>
          <cell r="G14873">
            <v>0</v>
          </cell>
        </row>
        <row r="14874">
          <cell r="A14874" t="str">
            <v/>
          </cell>
          <cell r="B14874" t="str">
            <v/>
          </cell>
          <cell r="D14874" t="str">
            <v/>
          </cell>
          <cell r="F14874">
            <v>0</v>
          </cell>
          <cell r="G14874">
            <v>0</v>
          </cell>
        </row>
        <row r="14875">
          <cell r="A14875" t="str">
            <v/>
          </cell>
          <cell r="B14875" t="str">
            <v/>
          </cell>
          <cell r="D14875" t="str">
            <v/>
          </cell>
          <cell r="F14875">
            <v>0</v>
          </cell>
          <cell r="G14875">
            <v>0</v>
          </cell>
        </row>
        <row r="14876">
          <cell r="F14876" t="str">
            <v>Total A</v>
          </cell>
          <cell r="G14876">
            <v>0</v>
          </cell>
        </row>
        <row r="14877">
          <cell r="C14877" t="str">
            <v>B - MANO DE OBRA</v>
          </cell>
        </row>
        <row r="14878">
          <cell r="A14878" t="str">
            <v/>
          </cell>
          <cell r="B14878" t="str">
            <v/>
          </cell>
          <cell r="D14878" t="str">
            <v/>
          </cell>
          <cell r="F14878">
            <v>0</v>
          </cell>
          <cell r="G14878">
            <v>0</v>
          </cell>
        </row>
        <row r="14879">
          <cell r="A14879" t="str">
            <v/>
          </cell>
          <cell r="B14879" t="str">
            <v/>
          </cell>
          <cell r="D14879" t="str">
            <v/>
          </cell>
          <cell r="F14879">
            <v>0</v>
          </cell>
          <cell r="G14879">
            <v>0</v>
          </cell>
        </row>
        <row r="14880">
          <cell r="A14880" t="str">
            <v/>
          </cell>
          <cell r="B14880" t="str">
            <v/>
          </cell>
          <cell r="D14880" t="str">
            <v/>
          </cell>
          <cell r="F14880">
            <v>0</v>
          </cell>
          <cell r="G14880">
            <v>0</v>
          </cell>
        </row>
        <row r="14881">
          <cell r="A14881" t="str">
            <v/>
          </cell>
          <cell r="B14881" t="str">
            <v/>
          </cell>
          <cell r="D14881" t="str">
            <v/>
          </cell>
          <cell r="F14881">
            <v>0</v>
          </cell>
          <cell r="G14881">
            <v>0</v>
          </cell>
        </row>
        <row r="14882">
          <cell r="A14882" t="str">
            <v/>
          </cell>
          <cell r="B14882" t="str">
            <v/>
          </cell>
          <cell r="D14882" t="str">
            <v/>
          </cell>
          <cell r="F14882">
            <v>0</v>
          </cell>
          <cell r="G14882">
            <v>0</v>
          </cell>
        </row>
        <row r="14883">
          <cell r="A14883" t="str">
            <v/>
          </cell>
          <cell r="B14883" t="str">
            <v/>
          </cell>
          <cell r="D14883" t="str">
            <v/>
          </cell>
          <cell r="F14883">
            <v>0</v>
          </cell>
          <cell r="G14883">
            <v>0</v>
          </cell>
        </row>
        <row r="14884">
          <cell r="A14884" t="str">
            <v/>
          </cell>
          <cell r="B14884" t="str">
            <v/>
          </cell>
          <cell r="D14884" t="str">
            <v/>
          </cell>
          <cell r="F14884">
            <v>0</v>
          </cell>
          <cell r="G14884">
            <v>0</v>
          </cell>
        </row>
        <row r="14885">
          <cell r="A14885" t="str">
            <v/>
          </cell>
          <cell r="B14885" t="str">
            <v/>
          </cell>
          <cell r="D14885" t="str">
            <v/>
          </cell>
          <cell r="F14885">
            <v>0</v>
          </cell>
          <cell r="G14885">
            <v>0</v>
          </cell>
        </row>
        <row r="14886">
          <cell r="F14886" t="str">
            <v>Total B</v>
          </cell>
          <cell r="G14886">
            <v>0</v>
          </cell>
        </row>
        <row r="14887">
          <cell r="C14887" t="str">
            <v>C - EQUIPOS</v>
          </cell>
        </row>
        <row r="14888">
          <cell r="A14888" t="str">
            <v/>
          </cell>
          <cell r="B14888" t="str">
            <v/>
          </cell>
          <cell r="D14888" t="str">
            <v/>
          </cell>
          <cell r="F14888">
            <v>0</v>
          </cell>
          <cell r="G14888">
            <v>0</v>
          </cell>
        </row>
        <row r="14889">
          <cell r="A14889" t="str">
            <v/>
          </cell>
          <cell r="B14889" t="str">
            <v/>
          </cell>
          <cell r="D14889" t="str">
            <v/>
          </cell>
          <cell r="F14889">
            <v>0</v>
          </cell>
          <cell r="G14889">
            <v>0</v>
          </cell>
        </row>
        <row r="14890">
          <cell r="A14890" t="str">
            <v/>
          </cell>
          <cell r="B14890" t="str">
            <v/>
          </cell>
          <cell r="D14890" t="str">
            <v/>
          </cell>
          <cell r="F14890">
            <v>0</v>
          </cell>
          <cell r="G14890">
            <v>0</v>
          </cell>
        </row>
        <row r="14891">
          <cell r="A14891" t="str">
            <v/>
          </cell>
          <cell r="B14891" t="str">
            <v/>
          </cell>
          <cell r="D14891" t="str">
            <v/>
          </cell>
          <cell r="F14891">
            <v>0</v>
          </cell>
          <cell r="G14891">
            <v>0</v>
          </cell>
        </row>
        <row r="14892">
          <cell r="A14892" t="str">
            <v/>
          </cell>
          <cell r="B14892" t="str">
            <v/>
          </cell>
          <cell r="D14892" t="str">
            <v/>
          </cell>
          <cell r="F14892">
            <v>0</v>
          </cell>
          <cell r="G14892">
            <v>0</v>
          </cell>
        </row>
        <row r="14893">
          <cell r="A14893" t="str">
            <v/>
          </cell>
          <cell r="B14893" t="str">
            <v/>
          </cell>
          <cell r="D14893" t="str">
            <v/>
          </cell>
          <cell r="F14893">
            <v>0</v>
          </cell>
          <cell r="G14893">
            <v>0</v>
          </cell>
        </row>
        <row r="14894">
          <cell r="A14894" t="str">
            <v/>
          </cell>
          <cell r="B14894" t="str">
            <v/>
          </cell>
          <cell r="D14894" t="str">
            <v/>
          </cell>
          <cell r="F14894">
            <v>0</v>
          </cell>
          <cell r="G14894">
            <v>0</v>
          </cell>
        </row>
        <row r="14895">
          <cell r="A14895" t="str">
            <v/>
          </cell>
          <cell r="B14895" t="str">
            <v/>
          </cell>
          <cell r="D14895" t="str">
            <v/>
          </cell>
          <cell r="F14895">
            <v>0</v>
          </cell>
          <cell r="G14895">
            <v>0</v>
          </cell>
        </row>
        <row r="14896">
          <cell r="A14896" t="str">
            <v/>
          </cell>
          <cell r="B14896" t="str">
            <v/>
          </cell>
          <cell r="D14896" t="str">
            <v/>
          </cell>
          <cell r="F14896">
            <v>0</v>
          </cell>
          <cell r="G14896">
            <v>0</v>
          </cell>
        </row>
        <row r="14897">
          <cell r="F14897" t="str">
            <v>Total C</v>
          </cell>
          <cell r="G14897">
            <v>0</v>
          </cell>
        </row>
        <row r="14899">
          <cell r="A14899" t="str">
            <v/>
          </cell>
          <cell r="B14899" t="str">
            <v/>
          </cell>
          <cell r="D14899" t="str">
            <v>Costo  Neto</v>
          </cell>
          <cell r="F14899" t="str">
            <v>Total D=A+B+C</v>
          </cell>
          <cell r="G14899">
            <v>0</v>
          </cell>
        </row>
        <row r="14901">
          <cell r="A14901" t="str">
            <v>ANALISIS DE PRECIOS</v>
          </cell>
        </row>
        <row r="14902">
          <cell r="A14902" t="str">
            <v>COMITENTE:</v>
          </cell>
          <cell r="B14902" t="str">
            <v>DIRECCIÓN DE INFRAESTRUCTURA ESCOLAR</v>
          </cell>
        </row>
        <row r="14903">
          <cell r="A14903" t="str">
            <v>CONTRATISTA:</v>
          </cell>
          <cell r="B14903">
            <v>0</v>
          </cell>
        </row>
        <row r="14904">
          <cell r="A14904" t="str">
            <v>OBRA:</v>
          </cell>
          <cell r="B14904" t="str">
            <v>ESCUELA 24 DE SEPTIEMBRE</v>
          </cell>
          <cell r="F14904" t="str">
            <v>PRECIOS A:</v>
          </cell>
          <cell r="G14904">
            <v>0</v>
          </cell>
        </row>
        <row r="14905">
          <cell r="A14905" t="str">
            <v>UBICACIÓN:</v>
          </cell>
          <cell r="B14905" t="str">
            <v>DEPARTAMENTO JACHAL</v>
          </cell>
        </row>
        <row r="14906">
          <cell r="A14906" t="str">
            <v>RUBRO:</v>
          </cell>
          <cell r="B14906" t="str">
            <v/>
          </cell>
          <cell r="C14906" t="str">
            <v/>
          </cell>
        </row>
        <row r="14907">
          <cell r="A14907" t="str">
            <v>ITEM:</v>
          </cell>
          <cell r="B14907" t="str">
            <v/>
          </cell>
          <cell r="C14907" t="str">
            <v/>
          </cell>
          <cell r="F14907" t="str">
            <v>UNIDAD:</v>
          </cell>
          <cell r="G14907" t="str">
            <v/>
          </cell>
        </row>
        <row r="14909">
          <cell r="A14909" t="str">
            <v>DATOS REDETERMINACION</v>
          </cell>
          <cell r="C14909" t="str">
            <v>DESIGNACION</v>
          </cell>
          <cell r="D14909" t="str">
            <v>U</v>
          </cell>
          <cell r="E14909" t="str">
            <v>Cantidad</v>
          </cell>
          <cell r="F14909" t="str">
            <v>$ Unitarios</v>
          </cell>
          <cell r="G14909" t="str">
            <v>$ Parcial</v>
          </cell>
        </row>
        <row r="14910">
          <cell r="A14910" t="str">
            <v>CÓDIGO</v>
          </cell>
          <cell r="B14910" t="str">
            <v>DESCRIPCIÓN</v>
          </cell>
        </row>
        <row r="14911">
          <cell r="C14911" t="str">
            <v>A - MATERIALES</v>
          </cell>
        </row>
        <row r="14912">
          <cell r="A14912" t="str">
            <v/>
          </cell>
          <cell r="B14912" t="str">
            <v/>
          </cell>
          <cell r="D14912" t="str">
            <v/>
          </cell>
          <cell r="F14912">
            <v>0</v>
          </cell>
          <cell r="G14912">
            <v>0</v>
          </cell>
        </row>
        <row r="14913">
          <cell r="A14913" t="str">
            <v/>
          </cell>
          <cell r="B14913" t="str">
            <v/>
          </cell>
          <cell r="D14913" t="str">
            <v/>
          </cell>
          <cell r="F14913">
            <v>0</v>
          </cell>
          <cell r="G14913">
            <v>0</v>
          </cell>
        </row>
        <row r="14914">
          <cell r="A14914" t="str">
            <v/>
          </cell>
          <cell r="B14914" t="str">
            <v/>
          </cell>
          <cell r="D14914" t="str">
            <v/>
          </cell>
          <cell r="F14914">
            <v>0</v>
          </cell>
          <cell r="G14914">
            <v>0</v>
          </cell>
        </row>
        <row r="14915">
          <cell r="A14915" t="str">
            <v/>
          </cell>
          <cell r="B14915" t="str">
            <v/>
          </cell>
          <cell r="D14915" t="str">
            <v/>
          </cell>
          <cell r="F14915">
            <v>0</v>
          </cell>
          <cell r="G14915">
            <v>0</v>
          </cell>
        </row>
        <row r="14916">
          <cell r="A14916" t="str">
            <v/>
          </cell>
          <cell r="B14916" t="str">
            <v/>
          </cell>
          <cell r="D14916" t="str">
            <v/>
          </cell>
          <cell r="F14916">
            <v>0</v>
          </cell>
          <cell r="G14916">
            <v>0</v>
          </cell>
        </row>
        <row r="14917">
          <cell r="A14917" t="str">
            <v/>
          </cell>
          <cell r="B14917" t="str">
            <v/>
          </cell>
          <cell r="D14917" t="str">
            <v/>
          </cell>
          <cell r="F14917">
            <v>0</v>
          </cell>
          <cell r="G14917">
            <v>0</v>
          </cell>
        </row>
        <row r="14918">
          <cell r="A14918" t="str">
            <v/>
          </cell>
          <cell r="B14918" t="str">
            <v/>
          </cell>
          <cell r="D14918" t="str">
            <v/>
          </cell>
          <cell r="F14918">
            <v>0</v>
          </cell>
          <cell r="G14918">
            <v>0</v>
          </cell>
        </row>
        <row r="14919">
          <cell r="A14919" t="str">
            <v/>
          </cell>
          <cell r="B14919" t="str">
            <v/>
          </cell>
          <cell r="D14919" t="str">
            <v/>
          </cell>
          <cell r="F14919">
            <v>0</v>
          </cell>
          <cell r="G14919">
            <v>0</v>
          </cell>
        </row>
        <row r="14920">
          <cell r="A14920" t="str">
            <v/>
          </cell>
          <cell r="B14920" t="str">
            <v/>
          </cell>
          <cell r="D14920" t="str">
            <v/>
          </cell>
          <cell r="F14920">
            <v>0</v>
          </cell>
          <cell r="G14920">
            <v>0</v>
          </cell>
        </row>
        <row r="14921">
          <cell r="A14921" t="str">
            <v/>
          </cell>
          <cell r="B14921" t="str">
            <v/>
          </cell>
          <cell r="D14921" t="str">
            <v/>
          </cell>
          <cell r="F14921">
            <v>0</v>
          </cell>
          <cell r="G14921">
            <v>0</v>
          </cell>
        </row>
        <row r="14922">
          <cell r="A14922" t="str">
            <v/>
          </cell>
          <cell r="B14922" t="str">
            <v/>
          </cell>
          <cell r="D14922" t="str">
            <v/>
          </cell>
          <cell r="F14922">
            <v>0</v>
          </cell>
          <cell r="G14922">
            <v>0</v>
          </cell>
        </row>
        <row r="14923">
          <cell r="A14923" t="str">
            <v/>
          </cell>
          <cell r="B14923" t="str">
            <v/>
          </cell>
          <cell r="D14923" t="str">
            <v/>
          </cell>
          <cell r="F14923">
            <v>0</v>
          </cell>
          <cell r="G14923">
            <v>0</v>
          </cell>
        </row>
        <row r="14924">
          <cell r="A14924" t="str">
            <v/>
          </cell>
          <cell r="B14924" t="str">
            <v/>
          </cell>
          <cell r="D14924" t="str">
            <v/>
          </cell>
          <cell r="F14924">
            <v>0</v>
          </cell>
          <cell r="G14924">
            <v>0</v>
          </cell>
        </row>
        <row r="14925">
          <cell r="A14925" t="str">
            <v/>
          </cell>
          <cell r="B14925" t="str">
            <v/>
          </cell>
          <cell r="D14925" t="str">
            <v/>
          </cell>
          <cell r="F14925">
            <v>0</v>
          </cell>
          <cell r="G14925">
            <v>0</v>
          </cell>
        </row>
        <row r="14926">
          <cell r="F14926" t="str">
            <v>Total A</v>
          </cell>
          <cell r="G14926">
            <v>0</v>
          </cell>
        </row>
        <row r="14927">
          <cell r="C14927" t="str">
            <v>B - MANO DE OBRA</v>
          </cell>
        </row>
        <row r="14928">
          <cell r="A14928" t="str">
            <v/>
          </cell>
          <cell r="B14928" t="str">
            <v/>
          </cell>
          <cell r="D14928" t="str">
            <v/>
          </cell>
          <cell r="F14928">
            <v>0</v>
          </cell>
          <cell r="G14928">
            <v>0</v>
          </cell>
        </row>
        <row r="14929">
          <cell r="A14929" t="str">
            <v/>
          </cell>
          <cell r="B14929" t="str">
            <v/>
          </cell>
          <cell r="D14929" t="str">
            <v/>
          </cell>
          <cell r="F14929">
            <v>0</v>
          </cell>
          <cell r="G14929">
            <v>0</v>
          </cell>
        </row>
        <row r="14930">
          <cell r="A14930" t="str">
            <v/>
          </cell>
          <cell r="B14930" t="str">
            <v/>
          </cell>
          <cell r="D14930" t="str">
            <v/>
          </cell>
          <cell r="F14930">
            <v>0</v>
          </cell>
          <cell r="G14930">
            <v>0</v>
          </cell>
        </row>
        <row r="14931">
          <cell r="A14931" t="str">
            <v/>
          </cell>
          <cell r="B14931" t="str">
            <v/>
          </cell>
          <cell r="D14931" t="str">
            <v/>
          </cell>
          <cell r="F14931">
            <v>0</v>
          </cell>
          <cell r="G14931">
            <v>0</v>
          </cell>
        </row>
        <row r="14932">
          <cell r="A14932" t="str">
            <v/>
          </cell>
          <cell r="B14932" t="str">
            <v/>
          </cell>
          <cell r="D14932" t="str">
            <v/>
          </cell>
          <cell r="F14932">
            <v>0</v>
          </cell>
          <cell r="G14932">
            <v>0</v>
          </cell>
        </row>
        <row r="14933">
          <cell r="A14933" t="str">
            <v/>
          </cell>
          <cell r="B14933" t="str">
            <v/>
          </cell>
          <cell r="D14933" t="str">
            <v/>
          </cell>
          <cell r="F14933">
            <v>0</v>
          </cell>
          <cell r="G14933">
            <v>0</v>
          </cell>
        </row>
        <row r="14934">
          <cell r="A14934" t="str">
            <v/>
          </cell>
          <cell r="B14934" t="str">
            <v/>
          </cell>
          <cell r="D14934" t="str">
            <v/>
          </cell>
          <cell r="F14934">
            <v>0</v>
          </cell>
          <cell r="G14934">
            <v>0</v>
          </cell>
        </row>
        <row r="14935">
          <cell r="A14935" t="str">
            <v/>
          </cell>
          <cell r="B14935" t="str">
            <v/>
          </cell>
          <cell r="D14935" t="str">
            <v/>
          </cell>
          <cell r="F14935">
            <v>0</v>
          </cell>
          <cell r="G14935">
            <v>0</v>
          </cell>
        </row>
        <row r="14936">
          <cell r="F14936" t="str">
            <v>Total B</v>
          </cell>
          <cell r="G14936">
            <v>0</v>
          </cell>
        </row>
        <row r="14937">
          <cell r="C14937" t="str">
            <v>C - EQUIPOS</v>
          </cell>
        </row>
        <row r="14938">
          <cell r="A14938" t="str">
            <v/>
          </cell>
          <cell r="B14938" t="str">
            <v/>
          </cell>
          <cell r="D14938" t="str">
            <v/>
          </cell>
          <cell r="F14938">
            <v>0</v>
          </cell>
          <cell r="G14938">
            <v>0</v>
          </cell>
        </row>
        <row r="14939">
          <cell r="A14939" t="str">
            <v/>
          </cell>
          <cell r="B14939" t="str">
            <v/>
          </cell>
          <cell r="D14939" t="str">
            <v/>
          </cell>
          <cell r="F14939">
            <v>0</v>
          </cell>
          <cell r="G14939">
            <v>0</v>
          </cell>
        </row>
        <row r="14940">
          <cell r="A14940" t="str">
            <v/>
          </cell>
          <cell r="B14940" t="str">
            <v/>
          </cell>
          <cell r="D14940" t="str">
            <v/>
          </cell>
          <cell r="F14940">
            <v>0</v>
          </cell>
          <cell r="G14940">
            <v>0</v>
          </cell>
        </row>
        <row r="14941">
          <cell r="A14941" t="str">
            <v/>
          </cell>
          <cell r="B14941" t="str">
            <v/>
          </cell>
          <cell r="D14941" t="str">
            <v/>
          </cell>
          <cell r="F14941">
            <v>0</v>
          </cell>
          <cell r="G14941">
            <v>0</v>
          </cell>
        </row>
        <row r="14942">
          <cell r="A14942" t="str">
            <v/>
          </cell>
          <cell r="B14942" t="str">
            <v/>
          </cell>
          <cell r="D14942" t="str">
            <v/>
          </cell>
          <cell r="F14942">
            <v>0</v>
          </cell>
          <cell r="G14942">
            <v>0</v>
          </cell>
        </row>
        <row r="14943">
          <cell r="A14943" t="str">
            <v/>
          </cell>
          <cell r="B14943" t="str">
            <v/>
          </cell>
          <cell r="D14943" t="str">
            <v/>
          </cell>
          <cell r="F14943">
            <v>0</v>
          </cell>
          <cell r="G14943">
            <v>0</v>
          </cell>
        </row>
        <row r="14944">
          <cell r="A14944" t="str">
            <v/>
          </cell>
          <cell r="B14944" t="str">
            <v/>
          </cell>
          <cell r="D14944" t="str">
            <v/>
          </cell>
          <cell r="F14944">
            <v>0</v>
          </cell>
          <cell r="G14944">
            <v>0</v>
          </cell>
        </row>
        <row r="14945">
          <cell r="A14945" t="str">
            <v/>
          </cell>
          <cell r="B14945" t="str">
            <v/>
          </cell>
          <cell r="D14945" t="str">
            <v/>
          </cell>
          <cell r="F14945">
            <v>0</v>
          </cell>
          <cell r="G14945">
            <v>0</v>
          </cell>
        </row>
        <row r="14946">
          <cell r="A14946" t="str">
            <v/>
          </cell>
          <cell r="B14946" t="str">
            <v/>
          </cell>
          <cell r="D14946" t="str">
            <v/>
          </cell>
          <cell r="F14946">
            <v>0</v>
          </cell>
          <cell r="G14946">
            <v>0</v>
          </cell>
        </row>
        <row r="14947">
          <cell r="F14947" t="str">
            <v>Total C</v>
          </cell>
          <cell r="G14947">
            <v>0</v>
          </cell>
        </row>
        <row r="14949">
          <cell r="A14949" t="str">
            <v/>
          </cell>
          <cell r="B14949" t="str">
            <v/>
          </cell>
          <cell r="D14949" t="str">
            <v>Costo  Neto</v>
          </cell>
          <cell r="F14949" t="str">
            <v>Total D=A+B+C</v>
          </cell>
          <cell r="G14949">
            <v>0</v>
          </cell>
        </row>
        <row r="14951">
          <cell r="A14951" t="str">
            <v>ANALISIS DE PRECIOS</v>
          </cell>
        </row>
        <row r="14952">
          <cell r="A14952" t="str">
            <v>COMITENTE:</v>
          </cell>
          <cell r="B14952" t="str">
            <v>DIRECCIÓN DE INFRAESTRUCTURA ESCOLAR</v>
          </cell>
        </row>
        <row r="14953">
          <cell r="A14953" t="str">
            <v>CONTRATISTA:</v>
          </cell>
          <cell r="B14953">
            <v>0</v>
          </cell>
        </row>
        <row r="14954">
          <cell r="A14954" t="str">
            <v>OBRA:</v>
          </cell>
          <cell r="B14954" t="str">
            <v>ESCUELA 24 DE SEPTIEMBRE</v>
          </cell>
          <cell r="F14954" t="str">
            <v>PRECIOS A:</v>
          </cell>
          <cell r="G14954">
            <v>0</v>
          </cell>
        </row>
        <row r="14955">
          <cell r="A14955" t="str">
            <v>UBICACIÓN:</v>
          </cell>
          <cell r="B14955" t="str">
            <v>DEPARTAMENTO JACHAL</v>
          </cell>
        </row>
        <row r="14956">
          <cell r="A14956" t="str">
            <v>RUBRO:</v>
          </cell>
          <cell r="B14956" t="str">
            <v/>
          </cell>
          <cell r="C14956" t="str">
            <v/>
          </cell>
        </row>
        <row r="14957">
          <cell r="A14957" t="str">
            <v>ITEM:</v>
          </cell>
          <cell r="B14957" t="str">
            <v/>
          </cell>
          <cell r="C14957" t="str">
            <v/>
          </cell>
          <cell r="F14957" t="str">
            <v>UNIDAD:</v>
          </cell>
          <cell r="G14957" t="str">
            <v/>
          </cell>
        </row>
        <row r="14959">
          <cell r="A14959" t="str">
            <v>DATOS REDETERMINACION</v>
          </cell>
          <cell r="C14959" t="str">
            <v>DESIGNACION</v>
          </cell>
          <cell r="D14959" t="str">
            <v>U</v>
          </cell>
          <cell r="E14959" t="str">
            <v>Cantidad</v>
          </cell>
          <cell r="F14959" t="str">
            <v>$ Unitarios</v>
          </cell>
          <cell r="G14959" t="str">
            <v>$ Parcial</v>
          </cell>
        </row>
        <row r="14960">
          <cell r="A14960" t="str">
            <v>CÓDIGO</v>
          </cell>
          <cell r="B14960" t="str">
            <v>DESCRIPCIÓN</v>
          </cell>
        </row>
        <row r="14961">
          <cell r="C14961" t="str">
            <v>A - MATERIALES</v>
          </cell>
        </row>
        <row r="14962">
          <cell r="A14962" t="str">
            <v/>
          </cell>
          <cell r="B14962" t="str">
            <v/>
          </cell>
          <cell r="D14962" t="str">
            <v/>
          </cell>
          <cell r="F14962">
            <v>0</v>
          </cell>
          <cell r="G14962">
            <v>0</v>
          </cell>
        </row>
        <row r="14963">
          <cell r="A14963" t="str">
            <v/>
          </cell>
          <cell r="B14963" t="str">
            <v/>
          </cell>
          <cell r="D14963" t="str">
            <v/>
          </cell>
          <cell r="F14963">
            <v>0</v>
          </cell>
          <cell r="G14963">
            <v>0</v>
          </cell>
        </row>
        <row r="14964">
          <cell r="A14964" t="str">
            <v/>
          </cell>
          <cell r="B14964" t="str">
            <v/>
          </cell>
          <cell r="D14964" t="str">
            <v/>
          </cell>
          <cell r="F14964">
            <v>0</v>
          </cell>
          <cell r="G14964">
            <v>0</v>
          </cell>
        </row>
        <row r="14965">
          <cell r="A14965" t="str">
            <v/>
          </cell>
          <cell r="B14965" t="str">
            <v/>
          </cell>
          <cell r="D14965" t="str">
            <v/>
          </cell>
          <cell r="F14965">
            <v>0</v>
          </cell>
          <cell r="G14965">
            <v>0</v>
          </cell>
        </row>
        <row r="14966">
          <cell r="A14966" t="str">
            <v/>
          </cell>
          <cell r="B14966" t="str">
            <v/>
          </cell>
          <cell r="D14966" t="str">
            <v/>
          </cell>
          <cell r="F14966">
            <v>0</v>
          </cell>
          <cell r="G14966">
            <v>0</v>
          </cell>
        </row>
        <row r="14967">
          <cell r="A14967" t="str">
            <v/>
          </cell>
          <cell r="B14967" t="str">
            <v/>
          </cell>
          <cell r="D14967" t="str">
            <v/>
          </cell>
          <cell r="F14967">
            <v>0</v>
          </cell>
          <cell r="G14967">
            <v>0</v>
          </cell>
        </row>
        <row r="14968">
          <cell r="A14968" t="str">
            <v/>
          </cell>
          <cell r="B14968" t="str">
            <v/>
          </cell>
          <cell r="D14968" t="str">
            <v/>
          </cell>
          <cell r="F14968">
            <v>0</v>
          </cell>
          <cell r="G14968">
            <v>0</v>
          </cell>
        </row>
        <row r="14969">
          <cell r="A14969" t="str">
            <v/>
          </cell>
          <cell r="B14969" t="str">
            <v/>
          </cell>
          <cell r="D14969" t="str">
            <v/>
          </cell>
          <cell r="F14969">
            <v>0</v>
          </cell>
          <cell r="G14969">
            <v>0</v>
          </cell>
        </row>
        <row r="14970">
          <cell r="A14970" t="str">
            <v/>
          </cell>
          <cell r="B14970" t="str">
            <v/>
          </cell>
          <cell r="D14970" t="str">
            <v/>
          </cell>
          <cell r="F14970">
            <v>0</v>
          </cell>
          <cell r="G14970">
            <v>0</v>
          </cell>
        </row>
        <row r="14971">
          <cell r="A14971" t="str">
            <v/>
          </cell>
          <cell r="B14971" t="str">
            <v/>
          </cell>
          <cell r="D14971" t="str">
            <v/>
          </cell>
          <cell r="F14971">
            <v>0</v>
          </cell>
          <cell r="G14971">
            <v>0</v>
          </cell>
        </row>
        <row r="14972">
          <cell r="A14972" t="str">
            <v/>
          </cell>
          <cell r="B14972" t="str">
            <v/>
          </cell>
          <cell r="D14972" t="str">
            <v/>
          </cell>
          <cell r="F14972">
            <v>0</v>
          </cell>
          <cell r="G14972">
            <v>0</v>
          </cell>
        </row>
        <row r="14973">
          <cell r="A14973" t="str">
            <v/>
          </cell>
          <cell r="B14973" t="str">
            <v/>
          </cell>
          <cell r="D14973" t="str">
            <v/>
          </cell>
          <cell r="F14973">
            <v>0</v>
          </cell>
          <cell r="G14973">
            <v>0</v>
          </cell>
        </row>
        <row r="14974">
          <cell r="A14974" t="str">
            <v/>
          </cell>
          <cell r="B14974" t="str">
            <v/>
          </cell>
          <cell r="D14974" t="str">
            <v/>
          </cell>
          <cell r="F14974">
            <v>0</v>
          </cell>
          <cell r="G14974">
            <v>0</v>
          </cell>
        </row>
        <row r="14975">
          <cell r="A14975" t="str">
            <v/>
          </cell>
          <cell r="B14975" t="str">
            <v/>
          </cell>
          <cell r="D14975" t="str">
            <v/>
          </cell>
          <cell r="F14975">
            <v>0</v>
          </cell>
          <cell r="G14975">
            <v>0</v>
          </cell>
        </row>
        <row r="14976">
          <cell r="F14976" t="str">
            <v>Total A</v>
          </cell>
          <cell r="G14976">
            <v>0</v>
          </cell>
        </row>
        <row r="14977">
          <cell r="C14977" t="str">
            <v>B - MANO DE OBRA</v>
          </cell>
        </row>
        <row r="14978">
          <cell r="A14978" t="str">
            <v/>
          </cell>
          <cell r="B14978" t="str">
            <v/>
          </cell>
          <cell r="D14978" t="str">
            <v/>
          </cell>
          <cell r="F14978">
            <v>0</v>
          </cell>
          <cell r="G14978">
            <v>0</v>
          </cell>
        </row>
        <row r="14979">
          <cell r="A14979" t="str">
            <v/>
          </cell>
          <cell r="B14979" t="str">
            <v/>
          </cell>
          <cell r="D14979" t="str">
            <v/>
          </cell>
          <cell r="F14979">
            <v>0</v>
          </cell>
          <cell r="G14979">
            <v>0</v>
          </cell>
        </row>
        <row r="14980">
          <cell r="A14980" t="str">
            <v/>
          </cell>
          <cell r="B14980" t="str">
            <v/>
          </cell>
          <cell r="D14980" t="str">
            <v/>
          </cell>
          <cell r="F14980">
            <v>0</v>
          </cell>
          <cell r="G14980">
            <v>0</v>
          </cell>
        </row>
        <row r="14981">
          <cell r="A14981" t="str">
            <v/>
          </cell>
          <cell r="B14981" t="str">
            <v/>
          </cell>
          <cell r="D14981" t="str">
            <v/>
          </cell>
          <cell r="F14981">
            <v>0</v>
          </cell>
          <cell r="G14981">
            <v>0</v>
          </cell>
        </row>
        <row r="14982">
          <cell r="A14982" t="str">
            <v/>
          </cell>
          <cell r="B14982" t="str">
            <v/>
          </cell>
          <cell r="D14982" t="str">
            <v/>
          </cell>
          <cell r="F14982">
            <v>0</v>
          </cell>
          <cell r="G14982">
            <v>0</v>
          </cell>
        </row>
        <row r="14983">
          <cell r="A14983" t="str">
            <v/>
          </cell>
          <cell r="B14983" t="str">
            <v/>
          </cell>
          <cell r="D14983" t="str">
            <v/>
          </cell>
          <cell r="F14983">
            <v>0</v>
          </cell>
          <cell r="G14983">
            <v>0</v>
          </cell>
        </row>
        <row r="14984">
          <cell r="A14984" t="str">
            <v/>
          </cell>
          <cell r="B14984" t="str">
            <v/>
          </cell>
          <cell r="D14984" t="str">
            <v/>
          </cell>
          <cell r="F14984">
            <v>0</v>
          </cell>
          <cell r="G14984">
            <v>0</v>
          </cell>
        </row>
        <row r="14985">
          <cell r="A14985" t="str">
            <v/>
          </cell>
          <cell r="B14985" t="str">
            <v/>
          </cell>
          <cell r="D14985" t="str">
            <v/>
          </cell>
          <cell r="F14985">
            <v>0</v>
          </cell>
          <cell r="G14985">
            <v>0</v>
          </cell>
        </row>
        <row r="14986">
          <cell r="F14986" t="str">
            <v>Total B</v>
          </cell>
          <cell r="G14986">
            <v>0</v>
          </cell>
        </row>
        <row r="14987">
          <cell r="C14987" t="str">
            <v>C - EQUIPOS</v>
          </cell>
        </row>
        <row r="14988">
          <cell r="A14988" t="str">
            <v/>
          </cell>
          <cell r="B14988" t="str">
            <v/>
          </cell>
          <cell r="D14988" t="str">
            <v/>
          </cell>
          <cell r="F14988">
            <v>0</v>
          </cell>
          <cell r="G14988">
            <v>0</v>
          </cell>
        </row>
        <row r="14989">
          <cell r="A14989" t="str">
            <v/>
          </cell>
          <cell r="B14989" t="str">
            <v/>
          </cell>
          <cell r="D14989" t="str">
            <v/>
          </cell>
          <cell r="F14989">
            <v>0</v>
          </cell>
          <cell r="G14989">
            <v>0</v>
          </cell>
        </row>
        <row r="14990">
          <cell r="A14990" t="str">
            <v/>
          </cell>
          <cell r="B14990" t="str">
            <v/>
          </cell>
          <cell r="D14990" t="str">
            <v/>
          </cell>
          <cell r="F14990">
            <v>0</v>
          </cell>
          <cell r="G14990">
            <v>0</v>
          </cell>
        </row>
        <row r="14991">
          <cell r="A14991" t="str">
            <v/>
          </cell>
          <cell r="B14991" t="str">
            <v/>
          </cell>
          <cell r="D14991" t="str">
            <v/>
          </cell>
          <cell r="F14991">
            <v>0</v>
          </cell>
          <cell r="G14991">
            <v>0</v>
          </cell>
        </row>
        <row r="14992">
          <cell r="A14992" t="str">
            <v/>
          </cell>
          <cell r="B14992" t="str">
            <v/>
          </cell>
          <cell r="D14992" t="str">
            <v/>
          </cell>
          <cell r="F14992">
            <v>0</v>
          </cell>
          <cell r="G14992">
            <v>0</v>
          </cell>
        </row>
        <row r="14993">
          <cell r="A14993" t="str">
            <v/>
          </cell>
          <cell r="B14993" t="str">
            <v/>
          </cell>
          <cell r="D14993" t="str">
            <v/>
          </cell>
          <cell r="F14993">
            <v>0</v>
          </cell>
          <cell r="G14993">
            <v>0</v>
          </cell>
        </row>
        <row r="14994">
          <cell r="A14994" t="str">
            <v/>
          </cell>
          <cell r="B14994" t="str">
            <v/>
          </cell>
          <cell r="D14994" t="str">
            <v/>
          </cell>
          <cell r="F14994">
            <v>0</v>
          </cell>
          <cell r="G14994">
            <v>0</v>
          </cell>
        </row>
        <row r="14995">
          <cell r="A14995" t="str">
            <v/>
          </cell>
          <cell r="B14995" t="str">
            <v/>
          </cell>
          <cell r="D14995" t="str">
            <v/>
          </cell>
          <cell r="F14995">
            <v>0</v>
          </cell>
          <cell r="G14995">
            <v>0</v>
          </cell>
        </row>
        <row r="14996">
          <cell r="A14996" t="str">
            <v/>
          </cell>
          <cell r="B14996" t="str">
            <v/>
          </cell>
          <cell r="D14996" t="str">
            <v/>
          </cell>
          <cell r="F14996">
            <v>0</v>
          </cell>
          <cell r="G14996">
            <v>0</v>
          </cell>
        </row>
        <row r="14997">
          <cell r="F14997" t="str">
            <v>Total C</v>
          </cell>
          <cell r="G14997">
            <v>0</v>
          </cell>
        </row>
        <row r="14999">
          <cell r="A14999" t="str">
            <v/>
          </cell>
          <cell r="B14999" t="str">
            <v/>
          </cell>
          <cell r="D14999" t="str">
            <v>Costo  Neto</v>
          </cell>
          <cell r="F14999" t="str">
            <v>Total D=A+B+C</v>
          </cell>
          <cell r="G14999">
            <v>0</v>
          </cell>
        </row>
      </sheetData>
      <sheetData sheetId="6" refreshError="1"/>
      <sheetData sheetId="7" refreshError="1"/>
      <sheetData sheetId="8" refreshError="1"/>
      <sheetData sheetId="9">
        <row r="11">
          <cell r="C11">
            <v>0</v>
          </cell>
        </row>
        <row r="36">
          <cell r="C36">
            <v>0</v>
          </cell>
        </row>
        <row r="75">
          <cell r="C75">
            <v>0</v>
          </cell>
        </row>
      </sheetData>
      <sheetData sheetId="10">
        <row r="1">
          <cell r="A1" t="str">
            <v>LISTADO DE INSUMOS - MANO DE OBRA, MATERIALES Y EQUIPOS - PARA LA OBRA</v>
          </cell>
        </row>
        <row r="3">
          <cell r="A3" t="str">
            <v>DENOMINACIÓN INSUMO</v>
          </cell>
          <cell r="B3" t="str">
            <v>UN.</v>
          </cell>
          <cell r="C3" t="str">
            <v>PRECIO SIN IVA</v>
          </cell>
          <cell r="D3" t="str">
            <v>CODIGO</v>
          </cell>
          <cell r="E3" t="str">
            <v>DESCRIPCION</v>
          </cell>
        </row>
        <row r="4">
          <cell r="E4" t="str">
            <v/>
          </cell>
        </row>
        <row r="5">
          <cell r="E5" t="str">
            <v/>
          </cell>
        </row>
        <row r="6">
          <cell r="E6" t="str">
            <v/>
          </cell>
        </row>
        <row r="7">
          <cell r="E7" t="str">
            <v/>
          </cell>
        </row>
        <row r="8">
          <cell r="E8" t="str">
            <v/>
          </cell>
        </row>
        <row r="9">
          <cell r="E9" t="str">
            <v/>
          </cell>
        </row>
        <row r="10">
          <cell r="E10" t="str">
            <v/>
          </cell>
        </row>
        <row r="11">
          <cell r="E11" t="str">
            <v/>
          </cell>
        </row>
        <row r="12">
          <cell r="E12" t="str">
            <v/>
          </cell>
        </row>
        <row r="13">
          <cell r="E13" t="str">
            <v/>
          </cell>
        </row>
        <row r="14">
          <cell r="E14" t="str">
            <v/>
          </cell>
        </row>
        <row r="15">
          <cell r="E15" t="str">
            <v/>
          </cell>
        </row>
        <row r="16">
          <cell r="E16" t="str">
            <v/>
          </cell>
        </row>
        <row r="17">
          <cell r="E17" t="str">
            <v/>
          </cell>
        </row>
        <row r="18">
          <cell r="E18" t="str">
            <v/>
          </cell>
        </row>
        <row r="19">
          <cell r="E19" t="str">
            <v/>
          </cell>
        </row>
        <row r="20">
          <cell r="E20" t="str">
            <v/>
          </cell>
        </row>
        <row r="21">
          <cell r="E21" t="str">
            <v/>
          </cell>
        </row>
        <row r="22">
          <cell r="E22" t="str">
            <v/>
          </cell>
        </row>
        <row r="23">
          <cell r="E23" t="str">
            <v/>
          </cell>
        </row>
        <row r="24">
          <cell r="E24" t="str">
            <v/>
          </cell>
        </row>
        <row r="25">
          <cell r="E25" t="str">
            <v/>
          </cell>
        </row>
        <row r="26">
          <cell r="E26" t="str">
            <v/>
          </cell>
        </row>
        <row r="27">
          <cell r="E27" t="str">
            <v/>
          </cell>
        </row>
        <row r="28">
          <cell r="E28" t="str">
            <v/>
          </cell>
        </row>
        <row r="29">
          <cell r="E29" t="str">
            <v/>
          </cell>
        </row>
        <row r="180">
          <cell r="E180" t="str">
            <v/>
          </cell>
        </row>
        <row r="181">
          <cell r="E181" t="str">
            <v/>
          </cell>
        </row>
        <row r="182">
          <cell r="E182" t="str">
            <v/>
          </cell>
        </row>
        <row r="183">
          <cell r="E183" t="str">
            <v/>
          </cell>
        </row>
        <row r="184">
          <cell r="E184" t="str">
            <v/>
          </cell>
        </row>
        <row r="185">
          <cell r="E185" t="str">
            <v/>
          </cell>
        </row>
        <row r="186">
          <cell r="E186" t="str">
            <v/>
          </cell>
        </row>
        <row r="187">
          <cell r="E187" t="str">
            <v/>
          </cell>
        </row>
        <row r="188">
          <cell r="E188" t="str">
            <v/>
          </cell>
        </row>
        <row r="189">
          <cell r="E189" t="str">
            <v/>
          </cell>
        </row>
        <row r="190">
          <cell r="E190" t="str">
            <v/>
          </cell>
        </row>
        <row r="191">
          <cell r="E191" t="str">
            <v/>
          </cell>
        </row>
        <row r="192">
          <cell r="E192" t="str">
            <v/>
          </cell>
        </row>
        <row r="193">
          <cell r="E193" t="str">
            <v/>
          </cell>
        </row>
        <row r="194">
          <cell r="E194" t="str">
            <v/>
          </cell>
        </row>
        <row r="195">
          <cell r="E195" t="str">
            <v/>
          </cell>
        </row>
        <row r="196">
          <cell r="E196" t="str">
            <v/>
          </cell>
        </row>
        <row r="197">
          <cell r="E197" t="str">
            <v/>
          </cell>
        </row>
        <row r="198">
          <cell r="E198" t="str">
            <v/>
          </cell>
        </row>
        <row r="199">
          <cell r="E199" t="str">
            <v/>
          </cell>
        </row>
        <row r="200">
          <cell r="E200" t="str">
            <v/>
          </cell>
        </row>
        <row r="201">
          <cell r="E201" t="str">
            <v/>
          </cell>
        </row>
        <row r="202">
          <cell r="E202" t="str">
            <v/>
          </cell>
        </row>
        <row r="203">
          <cell r="E203" t="str">
            <v/>
          </cell>
        </row>
        <row r="204">
          <cell r="E204" t="str">
            <v/>
          </cell>
        </row>
        <row r="205">
          <cell r="E205" t="str">
            <v/>
          </cell>
        </row>
        <row r="206">
          <cell r="E206" t="str">
            <v/>
          </cell>
        </row>
        <row r="207">
          <cell r="E207" t="str">
            <v/>
          </cell>
        </row>
        <row r="208">
          <cell r="E208" t="str">
            <v/>
          </cell>
        </row>
        <row r="209">
          <cell r="E209" t="str">
            <v/>
          </cell>
        </row>
        <row r="210">
          <cell r="E210" t="str">
            <v/>
          </cell>
        </row>
        <row r="211">
          <cell r="E211" t="str">
            <v/>
          </cell>
        </row>
        <row r="212">
          <cell r="E212" t="str">
            <v/>
          </cell>
        </row>
        <row r="213">
          <cell r="E213" t="str">
            <v/>
          </cell>
        </row>
        <row r="214">
          <cell r="E214" t="str">
            <v/>
          </cell>
        </row>
        <row r="215">
          <cell r="E215" t="str">
            <v/>
          </cell>
        </row>
        <row r="216">
          <cell r="E216" t="str">
            <v/>
          </cell>
        </row>
        <row r="217">
          <cell r="E217" t="str">
            <v/>
          </cell>
        </row>
        <row r="218">
          <cell r="E218" t="str">
            <v/>
          </cell>
        </row>
        <row r="219">
          <cell r="E219" t="str">
            <v/>
          </cell>
        </row>
        <row r="220">
          <cell r="E220" t="str">
            <v/>
          </cell>
        </row>
        <row r="221">
          <cell r="E221" t="str">
            <v/>
          </cell>
        </row>
        <row r="222">
          <cell r="E222" t="str">
            <v/>
          </cell>
        </row>
        <row r="223">
          <cell r="E223" t="str">
            <v/>
          </cell>
        </row>
        <row r="224">
          <cell r="E224" t="str">
            <v/>
          </cell>
        </row>
        <row r="225">
          <cell r="E225" t="str">
            <v/>
          </cell>
        </row>
        <row r="226">
          <cell r="E226" t="str">
            <v/>
          </cell>
        </row>
        <row r="227">
          <cell r="E227" t="str">
            <v/>
          </cell>
        </row>
        <row r="228">
          <cell r="E228" t="str">
            <v/>
          </cell>
        </row>
        <row r="229">
          <cell r="E229" t="str">
            <v/>
          </cell>
        </row>
        <row r="230">
          <cell r="E230" t="str">
            <v/>
          </cell>
        </row>
        <row r="231">
          <cell r="E231" t="str">
            <v/>
          </cell>
        </row>
        <row r="232">
          <cell r="E232" t="str">
            <v/>
          </cell>
        </row>
        <row r="233">
          <cell r="E233" t="str">
            <v/>
          </cell>
        </row>
        <row r="234">
          <cell r="E234" t="str">
            <v/>
          </cell>
        </row>
        <row r="235">
          <cell r="E235" t="str">
            <v/>
          </cell>
        </row>
        <row r="236">
          <cell r="E236" t="str">
            <v/>
          </cell>
        </row>
        <row r="237">
          <cell r="E237" t="str">
            <v/>
          </cell>
        </row>
        <row r="238">
          <cell r="E238" t="str">
            <v/>
          </cell>
        </row>
        <row r="239">
          <cell r="E239" t="str">
            <v/>
          </cell>
        </row>
        <row r="240">
          <cell r="E240" t="str">
            <v/>
          </cell>
        </row>
      </sheetData>
      <sheetData sheetId="11" refreshError="1"/>
      <sheetData sheetId="12">
        <row r="1">
          <cell r="B1" t="str">
            <v>I</v>
          </cell>
          <cell r="C1" t="str">
            <v>OBRAS DE ARQUITECTURA</v>
          </cell>
        </row>
        <row r="3">
          <cell r="B3" t="str">
            <v>I-0001</v>
          </cell>
          <cell r="C3" t="str">
            <v>TRABAJOS PRELIMINARES</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3">
          <cell r="B13" t="str">
            <v>I-0002</v>
          </cell>
          <cell r="C13" t="str">
            <v>MOVIMIENTOS DE SUELOS</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9">
          <cell r="B19" t="str">
            <v>I-0003</v>
          </cell>
          <cell r="C19" t="str">
            <v>HORMIGONES SIMPLES</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6">
          <cell r="B26" t="str">
            <v>I-0004</v>
          </cell>
          <cell r="C26" t="str">
            <v>HORMIGON ARMADO</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41">
          <cell r="B41" t="str">
            <v>I-0005</v>
          </cell>
          <cell r="C41" t="str">
            <v>CONTRAPISOS Y CARPETAS</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50">
          <cell r="B50" t="str">
            <v>I-0005.0021</v>
          </cell>
          <cell r="C50" t="str">
            <v>Carpeta sobre contrapiso</v>
          </cell>
          <cell r="D50" t="str">
            <v>m2</v>
          </cell>
        </row>
        <row r="51">
          <cell r="B51" t="str">
            <v>I-0005.0022</v>
          </cell>
          <cell r="C51" t="str">
            <v>Carpeta sobre losa</v>
          </cell>
          <cell r="D51" t="str">
            <v>m2</v>
          </cell>
        </row>
        <row r="54">
          <cell r="B54" t="str">
            <v>I-0006</v>
          </cell>
          <cell r="C54" t="str">
            <v>MAMPOSTERIA</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5">
          <cell r="B65" t="str">
            <v>I-0006.0010</v>
          </cell>
          <cell r="C65" t="str">
            <v>Ladrillo cerámico hueco e = 0,10 m</v>
          </cell>
          <cell r="D65" t="str">
            <v>m2</v>
          </cell>
        </row>
        <row r="66">
          <cell r="B66" t="str">
            <v>I-0006.0011</v>
          </cell>
          <cell r="C66" t="str">
            <v>Ladrillo cerámico hueco e = 0,20 m</v>
          </cell>
          <cell r="D66" t="str">
            <v>m2</v>
          </cell>
        </row>
        <row r="68">
          <cell r="B68" t="str">
            <v>I-0006.0020</v>
          </cell>
          <cell r="C68" t="str">
            <v>Bloque de hormigón e = 0,10 m</v>
          </cell>
          <cell r="D68" t="str">
            <v>m2</v>
          </cell>
        </row>
        <row r="69">
          <cell r="B69" t="str">
            <v>I-0006.0021</v>
          </cell>
          <cell r="C69" t="str">
            <v>Bloque de hormigón e = 0,20 m</v>
          </cell>
          <cell r="D69" t="str">
            <v>m2</v>
          </cell>
        </row>
        <row r="72">
          <cell r="B72" t="str">
            <v>I-0007</v>
          </cell>
          <cell r="C72" t="str">
            <v>AISLACIONES</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9">
          <cell r="B79" t="str">
            <v>I-0008</v>
          </cell>
          <cell r="C79" t="str">
            <v>REVOQUES Y ENLUCIDOS</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6">
          <cell r="B86" t="str">
            <v>I-0009</v>
          </cell>
          <cell r="C86" t="str">
            <v>CUBIERTA DE TECHO</v>
          </cell>
        </row>
        <row r="87">
          <cell r="B87" t="str">
            <v>I-0009.0001</v>
          </cell>
          <cell r="C87" t="str">
            <v>Cubierta de techo inaccesible</v>
          </cell>
          <cell r="D87" t="str">
            <v>m2</v>
          </cell>
        </row>
        <row r="88">
          <cell r="B88" t="str">
            <v>I-0009.0002</v>
          </cell>
          <cell r="C88" t="str">
            <v>Cubierta de techo accesible</v>
          </cell>
          <cell r="D88" t="str">
            <v>m2</v>
          </cell>
        </row>
        <row r="91">
          <cell r="B91" t="str">
            <v>I-0010</v>
          </cell>
          <cell r="C91" t="str">
            <v>CIELORRASOS</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101">
          <cell r="B101" t="str">
            <v>I-0011</v>
          </cell>
          <cell r="C101" t="str">
            <v>REVESTIMIENTOS</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9">
          <cell r="B109" t="str">
            <v>I-0012</v>
          </cell>
          <cell r="C109" t="str">
            <v>TABIQUE CONSTRUCCIÓN EN SECO</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8">
          <cell r="B118" t="str">
            <v>I-0013</v>
          </cell>
          <cell r="C118" t="str">
            <v>PISOS Y ZOCALOS</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4">
          <cell r="B134" t="str">
            <v>I-0014</v>
          </cell>
          <cell r="C134" t="str">
            <v>MESADAS</v>
          </cell>
        </row>
        <row r="135">
          <cell r="B135" t="str">
            <v>I-0014.0001</v>
          </cell>
          <cell r="C135" t="str">
            <v>Mesadas granito reconstituido</v>
          </cell>
          <cell r="D135" t="str">
            <v>m2</v>
          </cell>
        </row>
        <row r="136">
          <cell r="B136" t="str">
            <v>I-0014.0002</v>
          </cell>
          <cell r="C136" t="str">
            <v>Mesadas granito natural</v>
          </cell>
          <cell r="D136" t="str">
            <v>m2</v>
          </cell>
        </row>
        <row r="139">
          <cell r="B139" t="str">
            <v>I-0015</v>
          </cell>
          <cell r="C139" t="str">
            <v>VIDRIOS Y ESPEJOS</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1">
          <cell r="B151" t="str">
            <v>I-0015.0030</v>
          </cell>
          <cell r="C151" t="str">
            <v>Espejos</v>
          </cell>
          <cell r="D151" t="str">
            <v>m2</v>
          </cell>
        </row>
        <row r="154">
          <cell r="B154" t="str">
            <v>I-0016</v>
          </cell>
          <cell r="C154" t="str">
            <v>PINTURAS</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6">
          <cell r="B166" t="str">
            <v>I-0017</v>
          </cell>
          <cell r="C166" t="str">
            <v>CARPINTERIAS</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8">
          <cell r="B178" t="str">
            <v>I-0018</v>
          </cell>
          <cell r="C178" t="str">
            <v>ESTRUCTURAS METALICAS</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6">
          <cell r="B186" t="str">
            <v>I-0019</v>
          </cell>
          <cell r="C186" t="str">
            <v>INSTALACIONES</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6">
          <cell r="B206" t="str">
            <v>I-0019.0030</v>
          </cell>
          <cell r="C206" t="str">
            <v>Instalación termomecánica</v>
          </cell>
          <cell r="D206" t="str">
            <v>gl</v>
          </cell>
        </row>
        <row r="208">
          <cell r="B208" t="str">
            <v>I-0019.0040</v>
          </cell>
          <cell r="C208" t="str">
            <v>Instalación servicio contra incendio</v>
          </cell>
          <cell r="D208" t="str">
            <v>gl</v>
          </cell>
        </row>
        <row r="210">
          <cell r="B210" t="str">
            <v>I-0019.0050</v>
          </cell>
          <cell r="C210" t="str">
            <v>Ascensores</v>
          </cell>
          <cell r="D210" t="str">
            <v>gl</v>
          </cell>
        </row>
        <row r="212">
          <cell r="B212" t="str">
            <v>I-0019.0060</v>
          </cell>
          <cell r="C212" t="str">
            <v>Riego</v>
          </cell>
          <cell r="D212" t="str">
            <v>gl</v>
          </cell>
        </row>
        <row r="215">
          <cell r="B215" t="str">
            <v>I-0020</v>
          </cell>
          <cell r="C215" t="str">
            <v>OBRAS EXTERIORES</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2">
          <cell r="B222" t="str">
            <v>I-0021</v>
          </cell>
          <cell r="C222" t="str">
            <v>SEÑALETICA</v>
          </cell>
        </row>
        <row r="223">
          <cell r="B223" t="str">
            <v>I-0021.0001</v>
          </cell>
          <cell r="C223" t="str">
            <v>Señaletica</v>
          </cell>
          <cell r="D223" t="str">
            <v>gl</v>
          </cell>
        </row>
        <row r="224">
          <cell r="B224" t="str">
            <v>I-0021.0002</v>
          </cell>
          <cell r="C224" t="str">
            <v>Cartel institucional</v>
          </cell>
          <cell r="D224" t="str">
            <v>gl</v>
          </cell>
        </row>
        <row r="228">
          <cell r="B228" t="str">
            <v>I-0022</v>
          </cell>
          <cell r="C228" t="str">
            <v>PROYECTO EJECUTIVO</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9">
          <cell r="B239" t="str">
            <v>I-0023</v>
          </cell>
          <cell r="C239" t="str">
            <v>EQUIPAMIENTO</v>
          </cell>
        </row>
        <row r="240">
          <cell r="B240" t="str">
            <v>I-0023.0001</v>
          </cell>
          <cell r="C240" t="str">
            <v>Pizarrones</v>
          </cell>
          <cell r="D240" t="str">
            <v>m2</v>
          </cell>
        </row>
        <row r="245">
          <cell r="B245" t="str">
            <v>I-0024</v>
          </cell>
          <cell r="C245" t="str">
            <v>ANTEPECHOS Y UMBRALES</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2">
          <cell r="B252" t="str">
            <v>I-0025</v>
          </cell>
          <cell r="C252" t="str">
            <v>CIERRE PERIMETRAL</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 Repartición"/>
      <sheetName val="Inst. Oferente"/>
      <sheetName val="Datos"/>
      <sheetName val="CyP"/>
      <sheetName val="AP"/>
      <sheetName val="PTyCI"/>
      <sheetName val="Avance Obra"/>
      <sheetName val="Curva Inversiones"/>
      <sheetName val="Gastos Generales"/>
      <sheetName val="Insumos"/>
      <sheetName val="CVP"/>
      <sheetName val="INDICES"/>
      <sheetName val="Items - Códigos"/>
    </sheetNames>
    <sheetDataSet>
      <sheetData sheetId="0"/>
      <sheetData sheetId="1"/>
      <sheetData sheetId="2">
        <row r="14">
          <cell r="B14">
            <v>0</v>
          </cell>
        </row>
      </sheetData>
      <sheetData sheetId="3"/>
      <sheetData sheetId="4"/>
      <sheetData sheetId="5"/>
      <sheetData sheetId="6"/>
      <sheetData sheetId="7"/>
      <sheetData sheetId="8">
        <row r="75">
          <cell r="C75">
            <v>0</v>
          </cell>
        </row>
      </sheetData>
      <sheetData sheetId="9"/>
      <sheetData sheetId="10"/>
      <sheetData sheetId="11"/>
      <sheetData sheetId="1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2"/>
  <dimension ref="A1:G25"/>
  <sheetViews>
    <sheetView topLeftCell="A7" workbookViewId="0">
      <selection activeCell="A7" sqref="A7:XFD7"/>
    </sheetView>
  </sheetViews>
  <sheetFormatPr baseColWidth="10" defaultRowHeight="12.75" x14ac:dyDescent="0.2"/>
  <cols>
    <col min="1" max="1" width="148.5703125" style="170" customWidth="1"/>
    <col min="2" max="16384" width="11.42578125" style="170"/>
  </cols>
  <sheetData>
    <row r="1" spans="1:7" ht="30" customHeight="1" x14ac:dyDescent="0.2">
      <c r="A1" s="169" t="s">
        <v>1139</v>
      </c>
    </row>
    <row r="2" spans="1:7" ht="30" customHeight="1" x14ac:dyDescent="0.2">
      <c r="A2" s="169" t="s">
        <v>1162</v>
      </c>
    </row>
    <row r="3" spans="1:7" ht="165" x14ac:dyDescent="0.2">
      <c r="A3" s="171" t="s">
        <v>1167</v>
      </c>
    </row>
    <row r="4" spans="1:7" ht="30" customHeight="1" x14ac:dyDescent="0.2">
      <c r="A4" s="169" t="s">
        <v>1140</v>
      </c>
    </row>
    <row r="5" spans="1:7" ht="150" x14ac:dyDescent="0.2">
      <c r="A5" s="201" t="s">
        <v>1163</v>
      </c>
    </row>
    <row r="6" spans="1:7" ht="255.75" x14ac:dyDescent="0.2">
      <c r="A6" s="201" t="s">
        <v>1165</v>
      </c>
      <c r="B6" s="172"/>
      <c r="C6" s="172"/>
      <c r="D6" s="172"/>
      <c r="E6" s="172"/>
      <c r="F6" s="172"/>
      <c r="G6" s="172"/>
    </row>
    <row r="7" spans="1:7" ht="15" x14ac:dyDescent="0.2">
      <c r="A7" s="171" t="s">
        <v>1164</v>
      </c>
      <c r="B7" s="172"/>
      <c r="C7" s="172"/>
      <c r="D7" s="172"/>
      <c r="E7" s="172"/>
      <c r="F7" s="172"/>
      <c r="G7" s="172"/>
    </row>
    <row r="8" spans="1:7" ht="45" customHeight="1" x14ac:dyDescent="0.2">
      <c r="A8" s="171" t="s">
        <v>1166</v>
      </c>
      <c r="B8" s="172"/>
      <c r="C8" s="172"/>
      <c r="D8" s="172"/>
      <c r="E8" s="172"/>
      <c r="F8" s="172"/>
      <c r="G8" s="172"/>
    </row>
    <row r="9" spans="1:7" ht="30" x14ac:dyDescent="0.2">
      <c r="A9" s="171" t="s">
        <v>1171</v>
      </c>
      <c r="B9" s="172" t="s">
        <v>3</v>
      </c>
      <c r="C9" s="172"/>
      <c r="D9" s="172"/>
      <c r="E9" s="172"/>
      <c r="F9" s="172"/>
      <c r="G9" s="172"/>
    </row>
    <row r="10" spans="1:7" ht="30" customHeight="1" x14ac:dyDescent="0.2">
      <c r="A10" s="169" t="s">
        <v>1141</v>
      </c>
    </row>
    <row r="11" spans="1:7" ht="45" customHeight="1" x14ac:dyDescent="0.2">
      <c r="A11" s="171" t="s">
        <v>1168</v>
      </c>
      <c r="B11" s="172"/>
      <c r="C11" s="172"/>
      <c r="D11" s="172"/>
      <c r="E11" s="172"/>
      <c r="F11" s="172"/>
      <c r="G11" s="172"/>
    </row>
    <row r="12" spans="1:7" ht="45" customHeight="1" x14ac:dyDescent="0.2">
      <c r="A12" s="171" t="s">
        <v>1172</v>
      </c>
      <c r="B12" s="172"/>
      <c r="C12" s="172"/>
      <c r="D12" s="172"/>
      <c r="E12" s="172"/>
      <c r="F12" s="172"/>
      <c r="G12" s="172"/>
    </row>
    <row r="13" spans="1:7" ht="30" x14ac:dyDescent="0.2">
      <c r="A13" s="171" t="s">
        <v>1169</v>
      </c>
      <c r="B13" s="172"/>
      <c r="C13" s="172"/>
      <c r="D13" s="172"/>
      <c r="E13" s="172"/>
      <c r="F13" s="172"/>
      <c r="G13" s="172"/>
    </row>
    <row r="14" spans="1:7" ht="15" x14ac:dyDescent="0.2">
      <c r="A14" s="171"/>
      <c r="B14" s="172"/>
      <c r="C14" s="172"/>
      <c r="D14" s="172"/>
      <c r="E14" s="172"/>
      <c r="F14" s="172"/>
      <c r="G14" s="172"/>
    </row>
    <row r="15" spans="1:7" ht="30" customHeight="1" x14ac:dyDescent="0.2">
      <c r="A15" s="169" t="s">
        <v>1142</v>
      </c>
    </row>
    <row r="16" spans="1:7" ht="45" x14ac:dyDescent="0.2">
      <c r="A16" s="171" t="s">
        <v>1170</v>
      </c>
      <c r="B16" s="172"/>
      <c r="C16" s="172"/>
      <c r="D16" s="172"/>
      <c r="E16" s="172"/>
      <c r="F16" s="172"/>
      <c r="G16" s="172"/>
    </row>
    <row r="17" spans="1:7" ht="15" x14ac:dyDescent="0.2">
      <c r="A17" s="171" t="s">
        <v>1173</v>
      </c>
      <c r="B17" s="172"/>
      <c r="C17" s="172"/>
      <c r="D17" s="172"/>
      <c r="E17" s="172"/>
      <c r="F17" s="172"/>
      <c r="G17" s="172"/>
    </row>
    <row r="18" spans="1:7" ht="30" customHeight="1" x14ac:dyDescent="0.2">
      <c r="A18" s="169" t="s">
        <v>1145</v>
      </c>
    </row>
    <row r="19" spans="1:7" ht="45" x14ac:dyDescent="0.2">
      <c r="A19" s="171" t="s">
        <v>1174</v>
      </c>
      <c r="B19" s="172"/>
      <c r="C19" s="172"/>
      <c r="D19" s="172"/>
      <c r="E19" s="172"/>
      <c r="F19" s="172"/>
      <c r="G19" s="172"/>
    </row>
    <row r="21" spans="1:7" ht="30" customHeight="1" x14ac:dyDescent="0.2">
      <c r="A21" s="169" t="s">
        <v>1175</v>
      </c>
    </row>
    <row r="22" spans="1:7" ht="45" x14ac:dyDescent="0.2">
      <c r="A22" s="171" t="s">
        <v>1176</v>
      </c>
    </row>
    <row r="23" spans="1:7" ht="15" x14ac:dyDescent="0.2">
      <c r="A23" s="171"/>
    </row>
    <row r="24" spans="1:7" ht="30" x14ac:dyDescent="0.2">
      <c r="A24" s="171" t="s">
        <v>1179</v>
      </c>
    </row>
    <row r="25" spans="1:7" ht="15" x14ac:dyDescent="0.2">
      <c r="A25" s="171"/>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7"/>
  <dimension ref="A1:E240"/>
  <sheetViews>
    <sheetView zoomScale="90" zoomScaleNormal="90" workbookViewId="0">
      <selection activeCell="A3" sqref="A3:E31"/>
    </sheetView>
  </sheetViews>
  <sheetFormatPr baseColWidth="10" defaultColWidth="11.42578125" defaultRowHeight="12" x14ac:dyDescent="0.2"/>
  <cols>
    <col min="1" max="1" width="46.42578125" style="80" customWidth="1"/>
    <col min="2" max="2" width="11.42578125" style="82"/>
    <col min="3" max="3" width="15.140625" style="80" bestFit="1" customWidth="1"/>
    <col min="4" max="4" width="19" style="80" customWidth="1"/>
    <col min="5" max="5" width="43.7109375" style="80" customWidth="1"/>
    <col min="6" max="8" width="11.42578125" style="80"/>
    <col min="9" max="9" width="24.7109375" style="80" bestFit="1" customWidth="1"/>
    <col min="10" max="16384" width="11.42578125" style="80"/>
  </cols>
  <sheetData>
    <row r="1" spans="1:5" x14ac:dyDescent="0.2">
      <c r="A1" s="79" t="s">
        <v>1126</v>
      </c>
    </row>
    <row r="3" spans="1:5" s="82" customFormat="1" x14ac:dyDescent="0.2">
      <c r="A3" s="81"/>
      <c r="B3" s="81"/>
      <c r="C3" s="81"/>
      <c r="D3" s="81"/>
      <c r="E3" s="81"/>
    </row>
    <row r="4" spans="1:5" x14ac:dyDescent="0.2">
      <c r="A4" s="83"/>
      <c r="B4" s="81"/>
      <c r="C4" s="86"/>
      <c r="D4" s="83"/>
      <c r="E4" s="83"/>
    </row>
    <row r="5" spans="1:5" x14ac:dyDescent="0.2">
      <c r="A5" s="83"/>
      <c r="B5" s="81"/>
      <c r="C5" s="86"/>
      <c r="D5" s="83"/>
      <c r="E5" s="83"/>
    </row>
    <row r="6" spans="1:5" x14ac:dyDescent="0.2">
      <c r="A6" s="83"/>
      <c r="B6" s="81"/>
      <c r="C6" s="86"/>
      <c r="D6" s="83"/>
      <c r="E6" s="83"/>
    </row>
    <row r="7" spans="1:5" x14ac:dyDescent="0.2">
      <c r="A7" s="83"/>
      <c r="B7" s="81"/>
      <c r="C7" s="86"/>
      <c r="D7" s="83"/>
      <c r="E7" s="83"/>
    </row>
    <row r="8" spans="1:5" x14ac:dyDescent="0.2">
      <c r="A8" s="83"/>
      <c r="B8" s="81"/>
      <c r="C8" s="86"/>
      <c r="D8" s="83"/>
      <c r="E8" s="83"/>
    </row>
    <row r="9" spans="1:5" x14ac:dyDescent="0.2">
      <c r="A9" s="83"/>
      <c r="B9" s="81"/>
      <c r="C9" s="86"/>
      <c r="D9" s="83"/>
      <c r="E9" s="83"/>
    </row>
    <row r="10" spans="1:5" x14ac:dyDescent="0.2">
      <c r="A10" s="83"/>
      <c r="B10" s="81"/>
      <c r="C10" s="86"/>
      <c r="D10" s="83"/>
      <c r="E10" s="83"/>
    </row>
    <row r="11" spans="1:5" x14ac:dyDescent="0.2">
      <c r="A11" s="83"/>
      <c r="B11" s="81"/>
      <c r="C11" s="86"/>
      <c r="D11" s="83"/>
      <c r="E11" s="83"/>
    </row>
    <row r="12" spans="1:5" x14ac:dyDescent="0.2">
      <c r="A12" s="83"/>
      <c r="B12" s="81"/>
      <c r="C12" s="86"/>
      <c r="D12" s="83"/>
      <c r="E12" s="83"/>
    </row>
    <row r="13" spans="1:5" x14ac:dyDescent="0.2">
      <c r="A13" s="83"/>
      <c r="B13" s="81"/>
      <c r="C13" s="86"/>
      <c r="D13" s="83"/>
      <c r="E13" s="83"/>
    </row>
    <row r="14" spans="1:5" x14ac:dyDescent="0.2">
      <c r="A14" s="83"/>
      <c r="B14" s="81"/>
      <c r="C14" s="86"/>
      <c r="D14" s="83"/>
      <c r="E14" s="83"/>
    </row>
    <row r="15" spans="1:5" x14ac:dyDescent="0.2">
      <c r="A15" s="83"/>
      <c r="B15" s="81"/>
      <c r="C15" s="86"/>
      <c r="D15" s="83"/>
      <c r="E15" s="83"/>
    </row>
    <row r="16" spans="1:5" x14ac:dyDescent="0.2">
      <c r="A16" s="83"/>
      <c r="B16" s="81"/>
      <c r="C16" s="86"/>
      <c r="D16" s="83"/>
      <c r="E16" s="83"/>
    </row>
    <row r="17" spans="1:5" x14ac:dyDescent="0.2">
      <c r="A17" s="83"/>
      <c r="B17" s="81"/>
      <c r="C17" s="86"/>
      <c r="D17" s="83"/>
      <c r="E17" s="83"/>
    </row>
    <row r="18" spans="1:5" x14ac:dyDescent="0.2">
      <c r="A18" s="83"/>
      <c r="B18" s="81"/>
      <c r="C18" s="86"/>
      <c r="D18" s="83"/>
      <c r="E18" s="83"/>
    </row>
    <row r="19" spans="1:5" x14ac:dyDescent="0.2">
      <c r="A19" s="83"/>
      <c r="B19" s="81"/>
      <c r="C19" s="86"/>
      <c r="D19" s="83"/>
      <c r="E19" s="83"/>
    </row>
    <row r="20" spans="1:5" x14ac:dyDescent="0.2">
      <c r="A20" s="83"/>
      <c r="B20" s="81"/>
      <c r="C20" s="86"/>
      <c r="D20" s="83"/>
      <c r="E20" s="83"/>
    </row>
    <row r="21" spans="1:5" x14ac:dyDescent="0.2">
      <c r="A21" s="83"/>
      <c r="B21" s="81"/>
      <c r="C21" s="86"/>
      <c r="D21" s="83"/>
      <c r="E21" s="83"/>
    </row>
    <row r="22" spans="1:5" x14ac:dyDescent="0.2">
      <c r="A22" s="83"/>
      <c r="B22" s="81"/>
      <c r="C22" s="86"/>
      <c r="D22" s="83"/>
      <c r="E22" s="83"/>
    </row>
    <row r="23" spans="1:5" x14ac:dyDescent="0.2">
      <c r="A23" s="83"/>
      <c r="B23" s="85"/>
      <c r="C23" s="87"/>
      <c r="D23" s="84"/>
      <c r="E23" s="83"/>
    </row>
    <row r="24" spans="1:5" x14ac:dyDescent="0.2">
      <c r="A24" s="83"/>
      <c r="B24" s="85"/>
      <c r="C24" s="87"/>
      <c r="D24" s="84"/>
      <c r="E24" s="83"/>
    </row>
    <row r="25" spans="1:5" x14ac:dyDescent="0.2">
      <c r="A25" s="83"/>
      <c r="B25" s="85"/>
      <c r="C25" s="87"/>
      <c r="D25" s="84"/>
      <c r="E25" s="83"/>
    </row>
    <row r="26" spans="1:5" x14ac:dyDescent="0.2">
      <c r="A26" s="83"/>
      <c r="B26" s="81"/>
      <c r="C26" s="86"/>
      <c r="D26" s="83"/>
      <c r="E26" s="83"/>
    </row>
    <row r="27" spans="1:5" x14ac:dyDescent="0.2">
      <c r="A27" s="83"/>
      <c r="B27" s="85"/>
      <c r="C27" s="87"/>
      <c r="D27" s="84"/>
      <c r="E27" s="83"/>
    </row>
    <row r="28" spans="1:5" x14ac:dyDescent="0.2">
      <c r="A28" s="83"/>
      <c r="B28" s="81"/>
      <c r="C28" s="86"/>
      <c r="D28" s="83"/>
      <c r="E28" s="83"/>
    </row>
    <row r="29" spans="1:5" x14ac:dyDescent="0.2">
      <c r="A29" s="83"/>
      <c r="B29" s="81"/>
      <c r="C29" s="86"/>
      <c r="D29" s="83"/>
      <c r="E29" s="83"/>
    </row>
    <row r="30" spans="1:5" x14ac:dyDescent="0.2">
      <c r="A30" s="83"/>
      <c r="B30" s="85"/>
      <c r="C30" s="87"/>
      <c r="D30" s="84"/>
      <c r="E30" s="83"/>
    </row>
    <row r="31" spans="1:5" x14ac:dyDescent="0.2">
      <c r="A31" s="83"/>
      <c r="B31" s="85"/>
      <c r="C31" s="87"/>
      <c r="D31" s="84"/>
      <c r="E31" s="83"/>
    </row>
    <row r="32" spans="1:5" x14ac:dyDescent="0.2">
      <c r="A32" s="83"/>
      <c r="B32" s="85"/>
      <c r="C32" s="87"/>
      <c r="D32" s="84"/>
      <c r="E32" s="83"/>
    </row>
    <row r="33" spans="1:5" x14ac:dyDescent="0.2">
      <c r="A33" s="83"/>
      <c r="B33" s="85"/>
      <c r="C33" s="87"/>
      <c r="D33" s="84"/>
      <c r="E33" s="83"/>
    </row>
    <row r="34" spans="1:5" x14ac:dyDescent="0.2">
      <c r="A34" s="83"/>
      <c r="B34" s="85"/>
      <c r="C34" s="87"/>
      <c r="D34" s="84"/>
      <c r="E34" s="83"/>
    </row>
    <row r="35" spans="1:5" x14ac:dyDescent="0.2">
      <c r="A35" s="83"/>
      <c r="B35" s="85"/>
      <c r="C35" s="87"/>
      <c r="D35" s="84"/>
      <c r="E35" s="83"/>
    </row>
    <row r="36" spans="1:5" x14ac:dyDescent="0.2">
      <c r="A36" s="83"/>
      <c r="B36" s="85"/>
      <c r="C36" s="87"/>
      <c r="D36" s="84"/>
      <c r="E36" s="83"/>
    </row>
    <row r="37" spans="1:5" x14ac:dyDescent="0.2">
      <c r="A37" s="83"/>
      <c r="B37" s="85"/>
      <c r="C37" s="87"/>
      <c r="D37" s="84"/>
      <c r="E37" s="83"/>
    </row>
    <row r="38" spans="1:5" x14ac:dyDescent="0.2">
      <c r="A38" s="83"/>
      <c r="B38" s="85"/>
      <c r="C38" s="87"/>
      <c r="D38" s="84"/>
      <c r="E38" s="83"/>
    </row>
    <row r="39" spans="1:5" x14ac:dyDescent="0.2">
      <c r="A39" s="83"/>
      <c r="B39" s="85"/>
      <c r="C39" s="87"/>
      <c r="D39" s="84"/>
      <c r="E39" s="83"/>
    </row>
    <row r="40" spans="1:5" x14ac:dyDescent="0.2">
      <c r="A40" s="83"/>
      <c r="B40" s="85"/>
      <c r="C40" s="87"/>
      <c r="D40" s="84"/>
      <c r="E40" s="83"/>
    </row>
    <row r="41" spans="1:5" x14ac:dyDescent="0.2">
      <c r="A41" s="83"/>
      <c r="B41" s="85"/>
      <c r="C41" s="87"/>
      <c r="D41" s="84"/>
      <c r="E41" s="83"/>
    </row>
    <row r="42" spans="1:5" x14ac:dyDescent="0.2">
      <c r="A42" s="83"/>
      <c r="B42" s="85"/>
      <c r="C42" s="87"/>
      <c r="D42" s="84"/>
      <c r="E42" s="83"/>
    </row>
    <row r="43" spans="1:5" x14ac:dyDescent="0.2">
      <c r="A43" s="83"/>
      <c r="B43" s="85"/>
      <c r="C43" s="87"/>
      <c r="D43" s="84"/>
      <c r="E43" s="83"/>
    </row>
    <row r="44" spans="1:5" x14ac:dyDescent="0.2">
      <c r="A44" s="83"/>
      <c r="B44" s="85"/>
      <c r="C44" s="87"/>
      <c r="D44" s="84"/>
      <c r="E44" s="83"/>
    </row>
    <row r="45" spans="1:5" x14ac:dyDescent="0.2">
      <c r="A45" s="83"/>
      <c r="B45" s="85"/>
      <c r="C45" s="87"/>
      <c r="D45" s="84"/>
      <c r="E45" s="83"/>
    </row>
    <row r="46" spans="1:5" x14ac:dyDescent="0.2">
      <c r="A46" s="83"/>
      <c r="B46" s="85"/>
      <c r="C46" s="87"/>
      <c r="D46" s="84"/>
      <c r="E46" s="83"/>
    </row>
    <row r="47" spans="1:5" x14ac:dyDescent="0.2">
      <c r="A47" s="83"/>
      <c r="B47" s="85"/>
      <c r="C47" s="87"/>
      <c r="D47" s="84"/>
      <c r="E47" s="83"/>
    </row>
    <row r="48" spans="1:5" x14ac:dyDescent="0.2">
      <c r="A48" s="83"/>
      <c r="B48" s="85"/>
      <c r="C48" s="87"/>
      <c r="D48" s="83"/>
      <c r="E48" s="83"/>
    </row>
    <row r="49" spans="1:5" x14ac:dyDescent="0.2">
      <c r="A49" s="83"/>
      <c r="B49" s="85"/>
      <c r="C49" s="87"/>
      <c r="D49" s="84"/>
      <c r="E49" s="83"/>
    </row>
    <row r="50" spans="1:5" x14ac:dyDescent="0.2">
      <c r="A50" s="83"/>
      <c r="B50" s="85"/>
      <c r="C50" s="87"/>
      <c r="D50" s="84"/>
      <c r="E50" s="83"/>
    </row>
    <row r="51" spans="1:5" x14ac:dyDescent="0.2">
      <c r="A51" s="83"/>
      <c r="B51" s="85"/>
      <c r="C51" s="87"/>
      <c r="D51" s="84"/>
      <c r="E51" s="83"/>
    </row>
    <row r="52" spans="1:5" x14ac:dyDescent="0.2">
      <c r="A52" s="83"/>
      <c r="B52" s="85"/>
      <c r="C52" s="87"/>
      <c r="D52" s="84"/>
      <c r="E52" s="83"/>
    </row>
    <row r="53" spans="1:5" x14ac:dyDescent="0.2">
      <c r="A53" s="83"/>
      <c r="B53" s="85"/>
      <c r="C53" s="87"/>
      <c r="D53" s="84"/>
      <c r="E53" s="83"/>
    </row>
    <row r="54" spans="1:5" x14ac:dyDescent="0.2">
      <c r="A54" s="83"/>
      <c r="B54" s="85"/>
      <c r="C54" s="87"/>
      <c r="D54" s="84"/>
      <c r="E54" s="83"/>
    </row>
    <row r="55" spans="1:5" x14ac:dyDescent="0.2">
      <c r="A55" s="83"/>
      <c r="B55" s="85"/>
      <c r="C55" s="87"/>
      <c r="D55" s="84"/>
      <c r="E55" s="83"/>
    </row>
    <row r="56" spans="1:5" x14ac:dyDescent="0.2">
      <c r="A56" s="83"/>
      <c r="B56" s="85"/>
      <c r="C56" s="87"/>
      <c r="D56" s="84"/>
      <c r="E56" s="83"/>
    </row>
    <row r="57" spans="1:5" x14ac:dyDescent="0.2">
      <c r="A57" s="83"/>
      <c r="B57" s="85"/>
      <c r="C57" s="87"/>
      <c r="D57" s="84"/>
      <c r="E57" s="83"/>
    </row>
    <row r="58" spans="1:5" x14ac:dyDescent="0.2">
      <c r="A58" s="83"/>
      <c r="B58" s="85"/>
      <c r="C58" s="87"/>
      <c r="D58" s="84"/>
      <c r="E58" s="83"/>
    </row>
    <row r="59" spans="1:5" x14ac:dyDescent="0.2">
      <c r="A59" s="83"/>
      <c r="B59" s="85"/>
      <c r="C59" s="87"/>
      <c r="D59" s="84"/>
      <c r="E59" s="83"/>
    </row>
    <row r="60" spans="1:5" x14ac:dyDescent="0.2">
      <c r="A60" s="83"/>
      <c r="B60" s="85"/>
      <c r="C60" s="87"/>
      <c r="D60" s="84"/>
      <c r="E60" s="83"/>
    </row>
    <row r="61" spans="1:5" x14ac:dyDescent="0.2">
      <c r="A61" s="83"/>
      <c r="B61" s="85"/>
      <c r="C61" s="87"/>
      <c r="D61" s="84"/>
      <c r="E61" s="83"/>
    </row>
    <row r="62" spans="1:5" x14ac:dyDescent="0.2">
      <c r="A62" s="83"/>
      <c r="B62" s="85"/>
      <c r="C62" s="87"/>
      <c r="D62" s="84"/>
      <c r="E62" s="83"/>
    </row>
    <row r="63" spans="1:5" x14ac:dyDescent="0.2">
      <c r="A63" s="83"/>
      <c r="B63" s="85"/>
      <c r="C63" s="87"/>
      <c r="D63" s="84"/>
      <c r="E63" s="83"/>
    </row>
    <row r="64" spans="1:5" x14ac:dyDescent="0.2">
      <c r="A64" s="83"/>
      <c r="B64" s="85"/>
      <c r="C64" s="87"/>
      <c r="D64" s="84"/>
      <c r="E64" s="83"/>
    </row>
    <row r="65" spans="1:5" x14ac:dyDescent="0.2">
      <c r="A65" s="83"/>
      <c r="B65" s="85"/>
      <c r="C65" s="87"/>
      <c r="D65" s="84"/>
      <c r="E65" s="83"/>
    </row>
    <row r="66" spans="1:5" x14ac:dyDescent="0.2">
      <c r="A66" s="83"/>
      <c r="B66" s="85"/>
      <c r="C66" s="87"/>
      <c r="D66" s="84"/>
      <c r="E66" s="83"/>
    </row>
    <row r="67" spans="1:5" x14ac:dyDescent="0.2">
      <c r="A67" s="83"/>
      <c r="B67" s="85"/>
      <c r="C67" s="87"/>
      <c r="D67" s="84"/>
      <c r="E67" s="83"/>
    </row>
    <row r="68" spans="1:5" x14ac:dyDescent="0.2">
      <c r="A68" s="83"/>
      <c r="B68" s="85"/>
      <c r="C68" s="87"/>
      <c r="D68" s="84"/>
      <c r="E68" s="83"/>
    </row>
    <row r="69" spans="1:5" x14ac:dyDescent="0.2">
      <c r="A69" s="83"/>
      <c r="B69" s="85"/>
      <c r="C69" s="87"/>
      <c r="D69" s="84"/>
      <c r="E69" s="83"/>
    </row>
    <row r="70" spans="1:5" x14ac:dyDescent="0.2">
      <c r="A70" s="83"/>
      <c r="B70" s="85"/>
      <c r="C70" s="87"/>
      <c r="D70" s="84"/>
      <c r="E70" s="83"/>
    </row>
    <row r="71" spans="1:5" x14ac:dyDescent="0.2">
      <c r="A71" s="83"/>
      <c r="B71" s="85"/>
      <c r="C71" s="87"/>
      <c r="D71" s="84"/>
      <c r="E71" s="83"/>
    </row>
    <row r="72" spans="1:5" x14ac:dyDescent="0.2">
      <c r="A72" s="83"/>
      <c r="B72" s="85"/>
      <c r="C72" s="87"/>
      <c r="D72" s="84"/>
      <c r="E72" s="83"/>
    </row>
    <row r="73" spans="1:5" x14ac:dyDescent="0.2">
      <c r="A73" s="83"/>
      <c r="B73" s="85"/>
      <c r="C73" s="87"/>
      <c r="D73" s="84"/>
      <c r="E73" s="83"/>
    </row>
    <row r="74" spans="1:5" x14ac:dyDescent="0.2">
      <c r="A74" s="83"/>
      <c r="B74" s="85"/>
      <c r="C74" s="87"/>
      <c r="D74" s="84"/>
      <c r="E74" s="83"/>
    </row>
    <row r="75" spans="1:5" x14ac:dyDescent="0.2">
      <c r="A75" s="83"/>
      <c r="B75" s="85"/>
      <c r="C75" s="87"/>
      <c r="D75" s="84"/>
      <c r="E75" s="83"/>
    </row>
    <row r="76" spans="1:5" x14ac:dyDescent="0.2">
      <c r="A76" s="83"/>
      <c r="B76" s="85"/>
      <c r="C76" s="87"/>
      <c r="D76" s="84"/>
      <c r="E76" s="83"/>
    </row>
    <row r="77" spans="1:5" x14ac:dyDescent="0.2">
      <c r="A77" s="83"/>
      <c r="B77" s="85"/>
      <c r="C77" s="87"/>
      <c r="D77" s="84"/>
      <c r="E77" s="83"/>
    </row>
    <row r="78" spans="1:5" x14ac:dyDescent="0.2">
      <c r="A78" s="83"/>
      <c r="B78" s="85"/>
      <c r="C78" s="87"/>
      <c r="D78" s="84"/>
      <c r="E78" s="83"/>
    </row>
    <row r="79" spans="1:5" x14ac:dyDescent="0.2">
      <c r="A79" s="83"/>
      <c r="B79" s="85"/>
      <c r="C79" s="87"/>
      <c r="D79" s="84"/>
      <c r="E79" s="83"/>
    </row>
    <row r="80" spans="1:5" x14ac:dyDescent="0.2">
      <c r="A80" s="83"/>
      <c r="B80" s="85"/>
      <c r="C80" s="87"/>
      <c r="D80" s="84"/>
      <c r="E80" s="83"/>
    </row>
    <row r="81" spans="1:5" x14ac:dyDescent="0.2">
      <c r="A81" s="83"/>
      <c r="B81" s="85"/>
      <c r="C81" s="87"/>
      <c r="D81" s="84"/>
      <c r="E81" s="83"/>
    </row>
    <row r="82" spans="1:5" x14ac:dyDescent="0.2">
      <c r="A82" s="83"/>
      <c r="B82" s="85"/>
      <c r="C82" s="87"/>
      <c r="D82" s="84"/>
      <c r="E82" s="83"/>
    </row>
    <row r="83" spans="1:5" x14ac:dyDescent="0.2">
      <c r="A83" s="83"/>
      <c r="B83" s="85"/>
      <c r="C83" s="87"/>
      <c r="D83" s="84"/>
      <c r="E83" s="83"/>
    </row>
    <row r="84" spans="1:5" x14ac:dyDescent="0.2">
      <c r="A84" s="83"/>
      <c r="B84" s="85"/>
      <c r="C84" s="87"/>
      <c r="D84" s="84"/>
      <c r="E84" s="83"/>
    </row>
    <row r="85" spans="1:5" x14ac:dyDescent="0.2">
      <c r="A85" s="83"/>
      <c r="B85" s="85"/>
      <c r="C85" s="87"/>
      <c r="D85" s="84"/>
      <c r="E85" s="83"/>
    </row>
    <row r="86" spans="1:5" x14ac:dyDescent="0.2">
      <c r="A86" s="83"/>
      <c r="B86" s="85"/>
      <c r="C86" s="87"/>
      <c r="D86" s="84"/>
      <c r="E86" s="83"/>
    </row>
    <row r="87" spans="1:5" x14ac:dyDescent="0.2">
      <c r="A87" s="83"/>
      <c r="B87" s="85"/>
      <c r="C87" s="87"/>
      <c r="D87" s="84"/>
      <c r="E87" s="83"/>
    </row>
    <row r="88" spans="1:5" x14ac:dyDescent="0.2">
      <c r="A88" s="83"/>
      <c r="B88" s="85"/>
      <c r="C88" s="87"/>
      <c r="D88" s="84"/>
      <c r="E88" s="83"/>
    </row>
    <row r="89" spans="1:5" x14ac:dyDescent="0.2">
      <c r="A89" s="83"/>
      <c r="B89" s="85"/>
      <c r="C89" s="87"/>
      <c r="D89" s="84"/>
      <c r="E89" s="83"/>
    </row>
    <row r="90" spans="1:5" x14ac:dyDescent="0.2">
      <c r="A90" s="83"/>
      <c r="B90" s="85"/>
      <c r="C90" s="87"/>
      <c r="D90" s="84"/>
      <c r="E90" s="83"/>
    </row>
    <row r="91" spans="1:5" x14ac:dyDescent="0.2">
      <c r="A91" s="83"/>
      <c r="B91" s="85"/>
      <c r="C91" s="87"/>
      <c r="D91" s="84"/>
      <c r="E91" s="83"/>
    </row>
    <row r="92" spans="1:5" x14ac:dyDescent="0.2">
      <c r="A92" s="83"/>
      <c r="B92" s="85"/>
      <c r="C92" s="87"/>
      <c r="D92" s="84"/>
      <c r="E92" s="83"/>
    </row>
    <row r="93" spans="1:5" x14ac:dyDescent="0.2">
      <c r="A93" s="83"/>
      <c r="B93" s="85"/>
      <c r="C93" s="87"/>
      <c r="D93" s="84"/>
      <c r="E93" s="83"/>
    </row>
    <row r="94" spans="1:5" x14ac:dyDescent="0.2">
      <c r="A94" s="83"/>
      <c r="B94" s="85"/>
      <c r="C94" s="87"/>
      <c r="D94" s="84"/>
      <c r="E94" s="83"/>
    </row>
    <row r="95" spans="1:5" x14ac:dyDescent="0.2">
      <c r="A95" s="83"/>
      <c r="B95" s="85"/>
      <c r="C95" s="87"/>
      <c r="D95" s="84"/>
      <c r="E95" s="83"/>
    </row>
    <row r="96" spans="1:5" x14ac:dyDescent="0.2">
      <c r="A96" s="83"/>
      <c r="B96" s="85"/>
      <c r="C96" s="87"/>
      <c r="D96" s="84"/>
      <c r="E96" s="83"/>
    </row>
    <row r="97" spans="1:5" x14ac:dyDescent="0.2">
      <c r="A97" s="83"/>
      <c r="B97" s="85"/>
      <c r="C97" s="87"/>
      <c r="D97" s="84"/>
      <c r="E97" s="83"/>
    </row>
    <row r="98" spans="1:5" x14ac:dyDescent="0.2">
      <c r="A98" s="83"/>
      <c r="B98" s="85"/>
      <c r="C98" s="87"/>
      <c r="D98" s="84"/>
      <c r="E98" s="83"/>
    </row>
    <row r="99" spans="1:5" x14ac:dyDescent="0.2">
      <c r="A99" s="83"/>
      <c r="B99" s="85"/>
      <c r="C99" s="87"/>
      <c r="D99" s="84"/>
      <c r="E99" s="83"/>
    </row>
    <row r="100" spans="1:5" x14ac:dyDescent="0.2">
      <c r="A100" s="83"/>
      <c r="B100" s="85"/>
      <c r="C100" s="87"/>
      <c r="D100" s="84"/>
      <c r="E100" s="83"/>
    </row>
    <row r="101" spans="1:5" x14ac:dyDescent="0.2">
      <c r="A101" s="83"/>
      <c r="B101" s="85"/>
      <c r="C101" s="87"/>
      <c r="D101" s="84"/>
      <c r="E101" s="83"/>
    </row>
    <row r="102" spans="1:5" x14ac:dyDescent="0.2">
      <c r="A102" s="83"/>
      <c r="B102" s="85"/>
      <c r="C102" s="87"/>
      <c r="D102" s="84"/>
      <c r="E102" s="83"/>
    </row>
    <row r="103" spans="1:5" x14ac:dyDescent="0.2">
      <c r="A103" s="83"/>
      <c r="B103" s="85"/>
      <c r="C103" s="87"/>
      <c r="D103" s="84"/>
      <c r="E103" s="83"/>
    </row>
    <row r="104" spans="1:5" x14ac:dyDescent="0.2">
      <c r="A104" s="83"/>
      <c r="B104" s="85"/>
      <c r="C104" s="87"/>
      <c r="D104" s="84"/>
      <c r="E104" s="83"/>
    </row>
    <row r="105" spans="1:5" x14ac:dyDescent="0.2">
      <c r="A105" s="83"/>
      <c r="B105" s="85"/>
      <c r="C105" s="87"/>
      <c r="D105" s="84"/>
      <c r="E105" s="83"/>
    </row>
    <row r="106" spans="1:5" x14ac:dyDescent="0.2">
      <c r="A106" s="83"/>
      <c r="B106" s="85"/>
      <c r="C106" s="87"/>
      <c r="D106" s="84"/>
      <c r="E106" s="83"/>
    </row>
    <row r="107" spans="1:5" x14ac:dyDescent="0.2">
      <c r="A107" s="83"/>
      <c r="B107" s="85"/>
      <c r="C107" s="87"/>
      <c r="D107" s="84"/>
      <c r="E107" s="83"/>
    </row>
    <row r="108" spans="1:5" x14ac:dyDescent="0.2">
      <c r="A108" s="83"/>
      <c r="B108" s="85"/>
      <c r="C108" s="87"/>
      <c r="D108" s="84"/>
      <c r="E108" s="83"/>
    </row>
    <row r="109" spans="1:5" x14ac:dyDescent="0.2">
      <c r="A109" s="83"/>
      <c r="B109" s="85"/>
      <c r="C109" s="87"/>
      <c r="D109" s="84"/>
      <c r="E109" s="83"/>
    </row>
    <row r="110" spans="1:5" x14ac:dyDescent="0.2">
      <c r="A110" s="83"/>
      <c r="B110" s="85"/>
      <c r="C110" s="87"/>
      <c r="D110" s="84"/>
      <c r="E110" s="83"/>
    </row>
    <row r="111" spans="1:5" x14ac:dyDescent="0.2">
      <c r="A111" s="83"/>
      <c r="B111" s="85"/>
      <c r="C111" s="87"/>
      <c r="D111" s="84"/>
      <c r="E111" s="83"/>
    </row>
    <row r="112" spans="1:5" x14ac:dyDescent="0.2">
      <c r="A112" s="83"/>
      <c r="B112" s="85"/>
      <c r="C112" s="87"/>
      <c r="D112" s="84"/>
      <c r="E112" s="83"/>
    </row>
    <row r="113" spans="1:5" x14ac:dyDescent="0.2">
      <c r="A113" s="83"/>
      <c r="B113" s="85"/>
      <c r="C113" s="87"/>
      <c r="D113" s="84"/>
      <c r="E113" s="83"/>
    </row>
    <row r="114" spans="1:5" x14ac:dyDescent="0.2">
      <c r="A114" s="83"/>
      <c r="B114" s="85"/>
      <c r="C114" s="87"/>
      <c r="D114" s="84"/>
      <c r="E114" s="83"/>
    </row>
    <row r="115" spans="1:5" x14ac:dyDescent="0.2">
      <c r="A115" s="83"/>
      <c r="B115" s="85"/>
      <c r="C115" s="87"/>
      <c r="D115" s="84"/>
      <c r="E115" s="83"/>
    </row>
    <row r="116" spans="1:5" x14ac:dyDescent="0.2">
      <c r="A116" s="83"/>
      <c r="B116" s="85"/>
      <c r="C116" s="87"/>
      <c r="D116" s="84"/>
      <c r="E116" s="83"/>
    </row>
    <row r="117" spans="1:5" x14ac:dyDescent="0.2">
      <c r="A117" s="83"/>
      <c r="B117" s="85"/>
      <c r="C117" s="87"/>
      <c r="D117" s="84"/>
      <c r="E117" s="83"/>
    </row>
    <row r="118" spans="1:5" x14ac:dyDescent="0.2">
      <c r="A118" s="83"/>
      <c r="B118" s="85"/>
      <c r="C118" s="87"/>
      <c r="D118" s="84"/>
      <c r="E118" s="83"/>
    </row>
    <row r="119" spans="1:5" x14ac:dyDescent="0.2">
      <c r="A119" s="83"/>
      <c r="B119" s="85"/>
      <c r="C119" s="87"/>
      <c r="D119" s="84"/>
      <c r="E119" s="83"/>
    </row>
    <row r="120" spans="1:5" x14ac:dyDescent="0.2">
      <c r="A120" s="83"/>
      <c r="B120" s="85"/>
      <c r="C120" s="87"/>
      <c r="D120" s="84"/>
      <c r="E120" s="83"/>
    </row>
    <row r="121" spans="1:5" x14ac:dyDescent="0.2">
      <c r="A121" s="83"/>
      <c r="B121" s="85"/>
      <c r="C121" s="87"/>
      <c r="D121" s="84"/>
      <c r="E121" s="83"/>
    </row>
    <row r="122" spans="1:5" x14ac:dyDescent="0.2">
      <c r="A122" s="83"/>
      <c r="B122" s="85"/>
      <c r="C122" s="87"/>
      <c r="D122" s="84"/>
      <c r="E122" s="83"/>
    </row>
    <row r="123" spans="1:5" x14ac:dyDescent="0.2">
      <c r="A123" s="83"/>
      <c r="B123" s="85"/>
      <c r="C123" s="87"/>
      <c r="D123" s="84"/>
      <c r="E123" s="83"/>
    </row>
    <row r="124" spans="1:5" x14ac:dyDescent="0.2">
      <c r="A124" s="83"/>
      <c r="B124" s="85"/>
      <c r="C124" s="87"/>
      <c r="D124" s="84"/>
      <c r="E124" s="83"/>
    </row>
    <row r="125" spans="1:5" x14ac:dyDescent="0.2">
      <c r="A125" s="83"/>
      <c r="B125" s="85"/>
      <c r="C125" s="87"/>
      <c r="D125" s="84"/>
      <c r="E125" s="83"/>
    </row>
    <row r="126" spans="1:5" x14ac:dyDescent="0.2">
      <c r="A126" s="83"/>
      <c r="B126" s="85"/>
      <c r="C126" s="87"/>
      <c r="D126" s="84"/>
      <c r="E126" s="83"/>
    </row>
    <row r="127" spans="1:5" x14ac:dyDescent="0.2">
      <c r="A127" s="83"/>
      <c r="B127" s="85"/>
      <c r="C127" s="87"/>
      <c r="D127" s="84"/>
      <c r="E127" s="83"/>
    </row>
    <row r="128" spans="1:5" x14ac:dyDescent="0.2">
      <c r="A128" s="83"/>
      <c r="B128" s="85"/>
      <c r="C128" s="87"/>
      <c r="D128" s="84"/>
      <c r="E128" s="83"/>
    </row>
    <row r="129" spans="1:5" x14ac:dyDescent="0.2">
      <c r="A129" s="83"/>
      <c r="B129" s="85"/>
      <c r="C129" s="87"/>
      <c r="D129" s="84"/>
      <c r="E129" s="83"/>
    </row>
    <row r="130" spans="1:5" x14ac:dyDescent="0.2">
      <c r="A130" s="83"/>
      <c r="B130" s="85"/>
      <c r="C130" s="87"/>
      <c r="D130" s="84"/>
      <c r="E130" s="83"/>
    </row>
    <row r="131" spans="1:5" x14ac:dyDescent="0.2">
      <c r="A131" s="83"/>
      <c r="B131" s="85"/>
      <c r="C131" s="87"/>
      <c r="D131" s="84"/>
      <c r="E131" s="83"/>
    </row>
    <row r="132" spans="1:5" x14ac:dyDescent="0.2">
      <c r="A132" s="83"/>
      <c r="B132" s="85"/>
      <c r="C132" s="87"/>
      <c r="D132" s="84"/>
      <c r="E132" s="83"/>
    </row>
    <row r="133" spans="1:5" x14ac:dyDescent="0.2">
      <c r="A133" s="83"/>
      <c r="B133" s="85"/>
      <c r="C133" s="87"/>
      <c r="D133" s="84"/>
      <c r="E133" s="83"/>
    </row>
    <row r="134" spans="1:5" x14ac:dyDescent="0.2">
      <c r="A134" s="83"/>
      <c r="B134" s="85"/>
      <c r="C134" s="87"/>
      <c r="D134" s="84"/>
      <c r="E134" s="83"/>
    </row>
    <row r="135" spans="1:5" x14ac:dyDescent="0.2">
      <c r="A135" s="83"/>
      <c r="B135" s="85"/>
      <c r="C135" s="87"/>
      <c r="D135" s="84"/>
      <c r="E135" s="83"/>
    </row>
    <row r="136" spans="1:5" x14ac:dyDescent="0.2">
      <c r="A136" s="83"/>
      <c r="B136" s="85"/>
      <c r="C136" s="87"/>
      <c r="D136" s="84"/>
      <c r="E136" s="83"/>
    </row>
    <row r="137" spans="1:5" x14ac:dyDescent="0.2">
      <c r="A137" s="83"/>
      <c r="B137" s="85"/>
      <c r="C137" s="87"/>
      <c r="D137" s="84"/>
      <c r="E137" s="83"/>
    </row>
    <row r="138" spans="1:5" x14ac:dyDescent="0.2">
      <c r="A138" s="83"/>
      <c r="B138" s="85"/>
      <c r="C138" s="87"/>
      <c r="D138" s="84"/>
      <c r="E138" s="83"/>
    </row>
    <row r="139" spans="1:5" x14ac:dyDescent="0.2">
      <c r="A139" s="83"/>
      <c r="B139" s="85"/>
      <c r="C139" s="87"/>
      <c r="D139" s="84"/>
      <c r="E139" s="83"/>
    </row>
    <row r="140" spans="1:5" x14ac:dyDescent="0.2">
      <c r="A140" s="83"/>
      <c r="B140" s="85"/>
      <c r="C140" s="87"/>
      <c r="D140" s="84"/>
      <c r="E140" s="83"/>
    </row>
    <row r="141" spans="1:5" x14ac:dyDescent="0.2">
      <c r="A141" s="83"/>
      <c r="B141" s="85"/>
      <c r="C141" s="87"/>
      <c r="D141" s="84"/>
      <c r="E141" s="83"/>
    </row>
    <row r="142" spans="1:5" x14ac:dyDescent="0.2">
      <c r="A142" s="83"/>
      <c r="B142" s="85"/>
      <c r="C142" s="87"/>
      <c r="D142" s="84"/>
      <c r="E142" s="83"/>
    </row>
    <row r="143" spans="1:5" x14ac:dyDescent="0.2">
      <c r="A143" s="83"/>
      <c r="B143" s="85"/>
      <c r="C143" s="87"/>
      <c r="D143" s="84"/>
      <c r="E143" s="83"/>
    </row>
    <row r="144" spans="1:5" x14ac:dyDescent="0.2">
      <c r="A144" s="83"/>
      <c r="B144" s="85"/>
      <c r="C144" s="87"/>
      <c r="D144" s="84"/>
      <c r="E144" s="83"/>
    </row>
    <row r="145" spans="1:5" x14ac:dyDescent="0.2">
      <c r="A145" s="83"/>
      <c r="B145" s="85"/>
      <c r="C145" s="87"/>
      <c r="D145" s="84"/>
      <c r="E145" s="83"/>
    </row>
    <row r="146" spans="1:5" x14ac:dyDescent="0.2">
      <c r="A146" s="83"/>
      <c r="B146" s="85"/>
      <c r="C146" s="87"/>
      <c r="D146" s="84"/>
      <c r="E146" s="83"/>
    </row>
    <row r="147" spans="1:5" x14ac:dyDescent="0.2">
      <c r="A147" s="83"/>
      <c r="B147" s="85"/>
      <c r="C147" s="87"/>
      <c r="D147" s="84"/>
      <c r="E147" s="83"/>
    </row>
    <row r="148" spans="1:5" x14ac:dyDescent="0.2">
      <c r="A148" s="83"/>
      <c r="B148" s="85"/>
      <c r="C148" s="87"/>
      <c r="D148" s="84"/>
      <c r="E148" s="83"/>
    </row>
    <row r="149" spans="1:5" x14ac:dyDescent="0.2">
      <c r="A149" s="83"/>
      <c r="B149" s="85"/>
      <c r="C149" s="87"/>
      <c r="D149" s="84"/>
      <c r="E149" s="83"/>
    </row>
    <row r="150" spans="1:5" x14ac:dyDescent="0.2">
      <c r="A150" s="83"/>
      <c r="B150" s="85"/>
      <c r="C150" s="87"/>
      <c r="D150" s="84"/>
      <c r="E150" s="83"/>
    </row>
    <row r="151" spans="1:5" x14ac:dyDescent="0.2">
      <c r="A151" s="83"/>
      <c r="B151" s="85"/>
      <c r="C151" s="87"/>
      <c r="D151" s="84"/>
      <c r="E151" s="83"/>
    </row>
    <row r="152" spans="1:5" x14ac:dyDescent="0.2">
      <c r="A152" s="83"/>
      <c r="B152" s="85"/>
      <c r="C152" s="87"/>
      <c r="D152" s="84"/>
      <c r="E152" s="83"/>
    </row>
    <row r="153" spans="1:5" x14ac:dyDescent="0.2">
      <c r="A153" s="83"/>
      <c r="B153" s="85"/>
      <c r="C153" s="87"/>
      <c r="D153" s="84"/>
      <c r="E153" s="83"/>
    </row>
    <row r="154" spans="1:5" x14ac:dyDescent="0.2">
      <c r="A154" s="83"/>
      <c r="B154" s="85"/>
      <c r="C154" s="87"/>
      <c r="D154" s="84"/>
      <c r="E154" s="83"/>
    </row>
    <row r="155" spans="1:5" x14ac:dyDescent="0.2">
      <c r="A155" s="83"/>
      <c r="B155" s="85"/>
      <c r="C155" s="87"/>
      <c r="D155" s="84"/>
      <c r="E155" s="83"/>
    </row>
    <row r="156" spans="1:5" x14ac:dyDescent="0.2">
      <c r="A156" s="83"/>
      <c r="B156" s="85"/>
      <c r="C156" s="87"/>
      <c r="D156" s="84"/>
      <c r="E156" s="83"/>
    </row>
    <row r="157" spans="1:5" x14ac:dyDescent="0.2">
      <c r="A157" s="83"/>
      <c r="B157" s="85"/>
      <c r="C157" s="87"/>
      <c r="D157" s="84"/>
      <c r="E157" s="83"/>
    </row>
    <row r="158" spans="1:5" x14ac:dyDescent="0.2">
      <c r="A158" s="83"/>
      <c r="B158" s="85"/>
      <c r="C158" s="87"/>
      <c r="D158" s="84"/>
      <c r="E158" s="83"/>
    </row>
    <row r="159" spans="1:5" x14ac:dyDescent="0.2">
      <c r="A159" s="83"/>
      <c r="B159" s="85"/>
      <c r="C159" s="87"/>
      <c r="D159" s="84"/>
      <c r="E159" s="83"/>
    </row>
    <row r="160" spans="1:5" x14ac:dyDescent="0.2">
      <c r="A160" s="83"/>
      <c r="B160" s="85"/>
      <c r="C160" s="87"/>
      <c r="D160" s="84"/>
      <c r="E160" s="83"/>
    </row>
    <row r="161" spans="1:5" x14ac:dyDescent="0.2">
      <c r="A161" s="83"/>
      <c r="B161" s="85"/>
      <c r="C161" s="87"/>
      <c r="D161" s="84"/>
      <c r="E161" s="83"/>
    </row>
    <row r="162" spans="1:5" x14ac:dyDescent="0.2">
      <c r="A162" s="83"/>
      <c r="B162" s="85"/>
      <c r="C162" s="87"/>
      <c r="D162" s="84"/>
      <c r="E162" s="83"/>
    </row>
    <row r="163" spans="1:5" x14ac:dyDescent="0.2">
      <c r="A163" s="83"/>
      <c r="B163" s="85"/>
      <c r="C163" s="87"/>
      <c r="D163" s="84"/>
      <c r="E163" s="83"/>
    </row>
    <row r="164" spans="1:5" x14ac:dyDescent="0.2">
      <c r="A164" s="83"/>
      <c r="B164" s="85"/>
      <c r="C164" s="87"/>
      <c r="D164" s="84"/>
      <c r="E164" s="83"/>
    </row>
    <row r="165" spans="1:5" x14ac:dyDescent="0.2">
      <c r="A165" s="83"/>
      <c r="B165" s="85"/>
      <c r="C165" s="87"/>
      <c r="D165" s="84"/>
      <c r="E165" s="83"/>
    </row>
    <row r="166" spans="1:5" x14ac:dyDescent="0.2">
      <c r="A166" s="83"/>
      <c r="B166" s="85"/>
      <c r="C166" s="87"/>
      <c r="D166" s="84"/>
      <c r="E166" s="83"/>
    </row>
    <row r="167" spans="1:5" x14ac:dyDescent="0.2">
      <c r="A167" s="83"/>
      <c r="B167" s="85"/>
      <c r="C167" s="87"/>
      <c r="D167" s="84"/>
      <c r="E167" s="83"/>
    </row>
    <row r="168" spans="1:5" x14ac:dyDescent="0.2">
      <c r="A168" s="83"/>
      <c r="B168" s="85"/>
      <c r="C168" s="87"/>
      <c r="D168" s="84"/>
      <c r="E168" s="83"/>
    </row>
    <row r="169" spans="1:5" x14ac:dyDescent="0.2">
      <c r="A169" s="83"/>
      <c r="B169" s="85"/>
      <c r="C169" s="87"/>
      <c r="D169" s="84"/>
      <c r="E169" s="83"/>
    </row>
    <row r="170" spans="1:5" x14ac:dyDescent="0.2">
      <c r="A170" s="83"/>
      <c r="B170" s="85"/>
      <c r="C170" s="87"/>
      <c r="D170" s="84"/>
      <c r="E170" s="83"/>
    </row>
    <row r="171" spans="1:5" x14ac:dyDescent="0.2">
      <c r="A171" s="83"/>
      <c r="B171" s="85"/>
      <c r="C171" s="87"/>
      <c r="D171" s="84"/>
      <c r="E171" s="83"/>
    </row>
    <row r="172" spans="1:5" x14ac:dyDescent="0.2">
      <c r="A172" s="83"/>
      <c r="B172" s="85"/>
      <c r="C172" s="87"/>
      <c r="D172" s="84"/>
      <c r="E172" s="83"/>
    </row>
    <row r="173" spans="1:5" x14ac:dyDescent="0.2">
      <c r="A173" s="83"/>
      <c r="B173" s="85"/>
      <c r="C173" s="87"/>
      <c r="D173" s="84"/>
      <c r="E173" s="83"/>
    </row>
    <row r="174" spans="1:5" x14ac:dyDescent="0.2">
      <c r="A174" s="83"/>
      <c r="B174" s="85"/>
      <c r="C174" s="87"/>
      <c r="D174" s="84"/>
      <c r="E174" s="83"/>
    </row>
    <row r="175" spans="1:5" x14ac:dyDescent="0.2">
      <c r="A175" s="83"/>
      <c r="B175" s="85"/>
      <c r="C175" s="87"/>
      <c r="D175" s="84"/>
      <c r="E175" s="83"/>
    </row>
    <row r="176" spans="1:5" x14ac:dyDescent="0.2">
      <c r="A176" s="83"/>
      <c r="B176" s="85"/>
      <c r="C176" s="87"/>
      <c r="D176" s="84"/>
      <c r="E176" s="83"/>
    </row>
    <row r="177" spans="1:5" x14ac:dyDescent="0.2">
      <c r="A177" s="83"/>
      <c r="B177" s="85"/>
      <c r="C177" s="87"/>
      <c r="D177" s="84"/>
      <c r="E177" s="83"/>
    </row>
    <row r="178" spans="1:5" x14ac:dyDescent="0.2">
      <c r="A178" s="83"/>
      <c r="B178" s="85"/>
      <c r="C178" s="87"/>
      <c r="D178" s="84"/>
      <c r="E178" s="83"/>
    </row>
    <row r="179" spans="1:5" x14ac:dyDescent="0.2">
      <c r="A179" s="83"/>
      <c r="B179" s="85"/>
      <c r="C179" s="87"/>
      <c r="D179" s="84"/>
      <c r="E179" s="83"/>
    </row>
    <row r="180" spans="1:5" x14ac:dyDescent="0.2">
      <c r="A180" s="83"/>
      <c r="B180" s="85"/>
      <c r="C180" s="87"/>
      <c r="D180" s="84"/>
      <c r="E180" s="83" t="str">
        <f t="shared" ref="E180:E191" si="0">IFERROR(VLOOKUP(D180,Tabla_Indices,5,FALSE),"")</f>
        <v/>
      </c>
    </row>
    <row r="181" spans="1:5" x14ac:dyDescent="0.2">
      <c r="A181" s="83"/>
      <c r="B181" s="85"/>
      <c r="C181" s="87"/>
      <c r="D181" s="84"/>
      <c r="E181" s="83" t="str">
        <f t="shared" si="0"/>
        <v/>
      </c>
    </row>
    <row r="182" spans="1:5" x14ac:dyDescent="0.2">
      <c r="A182" s="83"/>
      <c r="B182" s="85"/>
      <c r="C182" s="87"/>
      <c r="D182" s="84"/>
      <c r="E182" s="83" t="str">
        <f t="shared" si="0"/>
        <v/>
      </c>
    </row>
    <row r="183" spans="1:5" x14ac:dyDescent="0.2">
      <c r="A183" s="83"/>
      <c r="B183" s="85"/>
      <c r="C183" s="87"/>
      <c r="D183" s="84"/>
      <c r="E183" s="83" t="str">
        <f t="shared" si="0"/>
        <v/>
      </c>
    </row>
    <row r="184" spans="1:5" x14ac:dyDescent="0.2">
      <c r="A184" s="83"/>
      <c r="B184" s="85"/>
      <c r="C184" s="87"/>
      <c r="D184" s="84"/>
      <c r="E184" s="83" t="str">
        <f t="shared" si="0"/>
        <v/>
      </c>
    </row>
    <row r="185" spans="1:5" x14ac:dyDescent="0.2">
      <c r="A185" s="83"/>
      <c r="B185" s="85"/>
      <c r="C185" s="87"/>
      <c r="D185" s="84"/>
      <c r="E185" s="83" t="str">
        <f t="shared" si="0"/>
        <v/>
      </c>
    </row>
    <row r="186" spans="1:5" x14ac:dyDescent="0.2">
      <c r="A186" s="83"/>
      <c r="B186" s="85"/>
      <c r="C186" s="87"/>
      <c r="D186" s="84"/>
      <c r="E186" s="83" t="str">
        <f t="shared" si="0"/>
        <v/>
      </c>
    </row>
    <row r="187" spans="1:5" x14ac:dyDescent="0.2">
      <c r="A187" s="83"/>
      <c r="B187" s="85"/>
      <c r="C187" s="87"/>
      <c r="D187" s="84"/>
      <c r="E187" s="83" t="str">
        <f t="shared" si="0"/>
        <v/>
      </c>
    </row>
    <row r="188" spans="1:5" x14ac:dyDescent="0.2">
      <c r="A188" s="83"/>
      <c r="B188" s="85"/>
      <c r="C188" s="87"/>
      <c r="D188" s="84"/>
      <c r="E188" s="83" t="str">
        <f t="shared" si="0"/>
        <v/>
      </c>
    </row>
    <row r="189" spans="1:5" x14ac:dyDescent="0.2">
      <c r="A189" s="83"/>
      <c r="B189" s="85"/>
      <c r="C189" s="87"/>
      <c r="D189" s="84"/>
      <c r="E189" s="83" t="str">
        <f t="shared" si="0"/>
        <v/>
      </c>
    </row>
    <row r="190" spans="1:5" x14ac:dyDescent="0.2">
      <c r="A190" s="83"/>
      <c r="B190" s="85"/>
      <c r="C190" s="87"/>
      <c r="D190" s="84"/>
      <c r="E190" s="83" t="str">
        <f t="shared" si="0"/>
        <v/>
      </c>
    </row>
    <row r="191" spans="1:5" x14ac:dyDescent="0.2">
      <c r="A191" s="83"/>
      <c r="B191" s="85"/>
      <c r="C191" s="87"/>
      <c r="D191" s="84"/>
      <c r="E191" s="83" t="str">
        <f t="shared" si="0"/>
        <v/>
      </c>
    </row>
    <row r="192" spans="1:5" x14ac:dyDescent="0.2">
      <c r="A192" s="83"/>
      <c r="B192" s="85"/>
      <c r="C192" s="87"/>
      <c r="D192" s="84"/>
      <c r="E192" s="83" t="str">
        <f t="shared" ref="E192:E240" si="1">IFERROR(VLOOKUP(D192,Tabla_Indices,5,FALSE),"")</f>
        <v/>
      </c>
    </row>
    <row r="193" spans="1:5" x14ac:dyDescent="0.2">
      <c r="A193" s="83"/>
      <c r="B193" s="85"/>
      <c r="C193" s="87"/>
      <c r="D193" s="84"/>
      <c r="E193" s="83" t="str">
        <f t="shared" si="1"/>
        <v/>
      </c>
    </row>
    <row r="194" spans="1:5" x14ac:dyDescent="0.2">
      <c r="A194" s="83"/>
      <c r="B194" s="85"/>
      <c r="C194" s="87"/>
      <c r="D194" s="84"/>
      <c r="E194" s="83" t="str">
        <f t="shared" si="1"/>
        <v/>
      </c>
    </row>
    <row r="195" spans="1:5" x14ac:dyDescent="0.2">
      <c r="A195" s="83"/>
      <c r="B195" s="85"/>
      <c r="C195" s="87"/>
      <c r="D195" s="84"/>
      <c r="E195" s="83" t="str">
        <f t="shared" si="1"/>
        <v/>
      </c>
    </row>
    <row r="196" spans="1:5" x14ac:dyDescent="0.2">
      <c r="A196" s="83"/>
      <c r="B196" s="85"/>
      <c r="C196" s="87"/>
      <c r="D196" s="84"/>
      <c r="E196" s="83" t="str">
        <f t="shared" si="1"/>
        <v/>
      </c>
    </row>
    <row r="197" spans="1:5" x14ac:dyDescent="0.2">
      <c r="A197" s="83"/>
      <c r="B197" s="85"/>
      <c r="C197" s="87"/>
      <c r="D197" s="84"/>
      <c r="E197" s="83" t="str">
        <f t="shared" si="1"/>
        <v/>
      </c>
    </row>
    <row r="198" spans="1:5" x14ac:dyDescent="0.2">
      <c r="A198" s="83"/>
      <c r="B198" s="85"/>
      <c r="C198" s="87"/>
      <c r="D198" s="84"/>
      <c r="E198" s="83" t="str">
        <f t="shared" si="1"/>
        <v/>
      </c>
    </row>
    <row r="199" spans="1:5" x14ac:dyDescent="0.2">
      <c r="A199" s="83"/>
      <c r="B199" s="85"/>
      <c r="C199" s="87"/>
      <c r="D199" s="84"/>
      <c r="E199" s="83" t="str">
        <f t="shared" si="1"/>
        <v/>
      </c>
    </row>
    <row r="200" spans="1:5" x14ac:dyDescent="0.2">
      <c r="A200" s="83"/>
      <c r="B200" s="85"/>
      <c r="C200" s="87"/>
      <c r="D200" s="84"/>
      <c r="E200" s="83" t="str">
        <f t="shared" si="1"/>
        <v/>
      </c>
    </row>
    <row r="201" spans="1:5" x14ac:dyDescent="0.2">
      <c r="A201" s="83"/>
      <c r="B201" s="85"/>
      <c r="C201" s="87"/>
      <c r="D201" s="84"/>
      <c r="E201" s="83" t="str">
        <f t="shared" si="1"/>
        <v/>
      </c>
    </row>
    <row r="202" spans="1:5" x14ac:dyDescent="0.2">
      <c r="A202" s="83"/>
      <c r="B202" s="85"/>
      <c r="C202" s="87"/>
      <c r="D202" s="84"/>
      <c r="E202" s="83" t="str">
        <f t="shared" si="1"/>
        <v/>
      </c>
    </row>
    <row r="203" spans="1:5" x14ac:dyDescent="0.2">
      <c r="A203" s="83"/>
      <c r="B203" s="85"/>
      <c r="C203" s="87"/>
      <c r="D203" s="84"/>
      <c r="E203" s="83" t="str">
        <f t="shared" si="1"/>
        <v/>
      </c>
    </row>
    <row r="204" spans="1:5" x14ac:dyDescent="0.2">
      <c r="A204" s="83"/>
      <c r="B204" s="85"/>
      <c r="C204" s="87"/>
      <c r="D204" s="84"/>
      <c r="E204" s="83" t="str">
        <f t="shared" si="1"/>
        <v/>
      </c>
    </row>
    <row r="205" spans="1:5" x14ac:dyDescent="0.2">
      <c r="A205" s="83"/>
      <c r="B205" s="85"/>
      <c r="C205" s="87"/>
      <c r="D205" s="84"/>
      <c r="E205" s="83" t="str">
        <f t="shared" si="1"/>
        <v/>
      </c>
    </row>
    <row r="206" spans="1:5" x14ac:dyDescent="0.2">
      <c r="A206" s="83"/>
      <c r="B206" s="85"/>
      <c r="C206" s="87"/>
      <c r="D206" s="84"/>
      <c r="E206" s="83" t="str">
        <f t="shared" si="1"/>
        <v/>
      </c>
    </row>
    <row r="207" spans="1:5" x14ac:dyDescent="0.2">
      <c r="A207" s="83"/>
      <c r="B207" s="85"/>
      <c r="C207" s="87"/>
      <c r="D207" s="84"/>
      <c r="E207" s="83" t="str">
        <f t="shared" si="1"/>
        <v/>
      </c>
    </row>
    <row r="208" spans="1:5" x14ac:dyDescent="0.2">
      <c r="A208" s="83"/>
      <c r="B208" s="85"/>
      <c r="C208" s="87"/>
      <c r="D208" s="84"/>
      <c r="E208" s="83" t="str">
        <f t="shared" si="1"/>
        <v/>
      </c>
    </row>
    <row r="209" spans="1:5" x14ac:dyDescent="0.2">
      <c r="A209" s="83"/>
      <c r="B209" s="85"/>
      <c r="C209" s="87"/>
      <c r="D209" s="84"/>
      <c r="E209" s="83" t="str">
        <f t="shared" si="1"/>
        <v/>
      </c>
    </row>
    <row r="210" spans="1:5" x14ac:dyDescent="0.2">
      <c r="A210" s="83"/>
      <c r="B210" s="85"/>
      <c r="C210" s="87"/>
      <c r="D210" s="84"/>
      <c r="E210" s="83" t="str">
        <f t="shared" si="1"/>
        <v/>
      </c>
    </row>
    <row r="211" spans="1:5" x14ac:dyDescent="0.2">
      <c r="A211" s="83"/>
      <c r="B211" s="85"/>
      <c r="C211" s="87"/>
      <c r="D211" s="84"/>
      <c r="E211" s="83" t="str">
        <f t="shared" si="1"/>
        <v/>
      </c>
    </row>
    <row r="212" spans="1:5" x14ac:dyDescent="0.2">
      <c r="A212" s="83"/>
      <c r="B212" s="85"/>
      <c r="C212" s="87"/>
      <c r="D212" s="84"/>
      <c r="E212" s="83" t="str">
        <f t="shared" si="1"/>
        <v/>
      </c>
    </row>
    <row r="213" spans="1:5" x14ac:dyDescent="0.2">
      <c r="A213" s="83"/>
      <c r="B213" s="85"/>
      <c r="C213" s="87"/>
      <c r="D213" s="84"/>
      <c r="E213" s="83" t="str">
        <f t="shared" si="1"/>
        <v/>
      </c>
    </row>
    <row r="214" spans="1:5" x14ac:dyDescent="0.2">
      <c r="A214" s="83"/>
      <c r="B214" s="85"/>
      <c r="C214" s="87"/>
      <c r="D214" s="84"/>
      <c r="E214" s="83" t="str">
        <f t="shared" si="1"/>
        <v/>
      </c>
    </row>
    <row r="215" spans="1:5" x14ac:dyDescent="0.2">
      <c r="A215" s="83"/>
      <c r="B215" s="85"/>
      <c r="C215" s="87"/>
      <c r="D215" s="84"/>
      <c r="E215" s="83" t="str">
        <f t="shared" si="1"/>
        <v/>
      </c>
    </row>
    <row r="216" spans="1:5" x14ac:dyDescent="0.2">
      <c r="A216" s="83"/>
      <c r="B216" s="85"/>
      <c r="C216" s="87"/>
      <c r="D216" s="84"/>
      <c r="E216" s="83" t="str">
        <f t="shared" si="1"/>
        <v/>
      </c>
    </row>
    <row r="217" spans="1:5" x14ac:dyDescent="0.2">
      <c r="A217" s="83"/>
      <c r="B217" s="85"/>
      <c r="C217" s="87"/>
      <c r="D217" s="84"/>
      <c r="E217" s="83" t="str">
        <f t="shared" si="1"/>
        <v/>
      </c>
    </row>
    <row r="218" spans="1:5" x14ac:dyDescent="0.2">
      <c r="A218" s="83"/>
      <c r="B218" s="85"/>
      <c r="C218" s="87"/>
      <c r="D218" s="84"/>
      <c r="E218" s="83" t="str">
        <f t="shared" si="1"/>
        <v/>
      </c>
    </row>
    <row r="219" spans="1:5" x14ac:dyDescent="0.2">
      <c r="A219" s="83"/>
      <c r="B219" s="85"/>
      <c r="C219" s="87"/>
      <c r="D219" s="84"/>
      <c r="E219" s="83" t="str">
        <f t="shared" si="1"/>
        <v/>
      </c>
    </row>
    <row r="220" spans="1:5" x14ac:dyDescent="0.2">
      <c r="A220" s="83"/>
      <c r="B220" s="85"/>
      <c r="C220" s="87"/>
      <c r="D220" s="84"/>
      <c r="E220" s="83" t="str">
        <f t="shared" si="1"/>
        <v/>
      </c>
    </row>
    <row r="221" spans="1:5" x14ac:dyDescent="0.2">
      <c r="A221" s="83"/>
      <c r="B221" s="81"/>
      <c r="C221" s="86"/>
      <c r="D221" s="83"/>
      <c r="E221" s="83" t="str">
        <f t="shared" si="1"/>
        <v/>
      </c>
    </row>
    <row r="222" spans="1:5" x14ac:dyDescent="0.2">
      <c r="A222" s="83"/>
      <c r="B222" s="81"/>
      <c r="C222" s="86"/>
      <c r="D222" s="83"/>
      <c r="E222" s="83" t="str">
        <f t="shared" si="1"/>
        <v/>
      </c>
    </row>
    <row r="223" spans="1:5" x14ac:dyDescent="0.2">
      <c r="A223" s="83"/>
      <c r="B223" s="81"/>
      <c r="C223" s="86"/>
      <c r="D223" s="83"/>
      <c r="E223" s="83" t="str">
        <f t="shared" si="1"/>
        <v/>
      </c>
    </row>
    <row r="224" spans="1:5" x14ac:dyDescent="0.2">
      <c r="A224" s="83"/>
      <c r="B224" s="81"/>
      <c r="C224" s="86"/>
      <c r="D224" s="83"/>
      <c r="E224" s="83" t="str">
        <f t="shared" si="1"/>
        <v/>
      </c>
    </row>
    <row r="225" spans="1:5" x14ac:dyDescent="0.2">
      <c r="A225" s="83"/>
      <c r="B225" s="81"/>
      <c r="C225" s="86"/>
      <c r="D225" s="83"/>
      <c r="E225" s="83" t="str">
        <f t="shared" si="1"/>
        <v/>
      </c>
    </row>
    <row r="226" spans="1:5" x14ac:dyDescent="0.2">
      <c r="A226" s="83"/>
      <c r="B226" s="81"/>
      <c r="C226" s="86"/>
      <c r="D226" s="83"/>
      <c r="E226" s="83" t="str">
        <f t="shared" si="1"/>
        <v/>
      </c>
    </row>
    <row r="227" spans="1:5" x14ac:dyDescent="0.2">
      <c r="A227" s="83"/>
      <c r="B227" s="81"/>
      <c r="C227" s="86"/>
      <c r="D227" s="83"/>
      <c r="E227" s="83" t="str">
        <f t="shared" si="1"/>
        <v/>
      </c>
    </row>
    <row r="228" spans="1:5" x14ac:dyDescent="0.2">
      <c r="A228" s="83"/>
      <c r="B228" s="81"/>
      <c r="C228" s="86"/>
      <c r="D228" s="83"/>
      <c r="E228" s="83" t="str">
        <f t="shared" si="1"/>
        <v/>
      </c>
    </row>
    <row r="229" spans="1:5" x14ac:dyDescent="0.2">
      <c r="A229" s="83"/>
      <c r="B229" s="81"/>
      <c r="C229" s="86"/>
      <c r="D229" s="83"/>
      <c r="E229" s="83" t="str">
        <f t="shared" si="1"/>
        <v/>
      </c>
    </row>
    <row r="230" spans="1:5" x14ac:dyDescent="0.2">
      <c r="A230" s="83"/>
      <c r="B230" s="81"/>
      <c r="C230" s="86"/>
      <c r="D230" s="83"/>
      <c r="E230" s="83" t="str">
        <f t="shared" si="1"/>
        <v/>
      </c>
    </row>
    <row r="231" spans="1:5" x14ac:dyDescent="0.2">
      <c r="A231" s="83"/>
      <c r="B231" s="81"/>
      <c r="C231" s="86"/>
      <c r="D231" s="83"/>
      <c r="E231" s="83" t="str">
        <f t="shared" si="1"/>
        <v/>
      </c>
    </row>
    <row r="232" spans="1:5" x14ac:dyDescent="0.2">
      <c r="A232" s="83"/>
      <c r="B232" s="81"/>
      <c r="C232" s="86"/>
      <c r="D232" s="83"/>
      <c r="E232" s="83" t="str">
        <f t="shared" si="1"/>
        <v/>
      </c>
    </row>
    <row r="233" spans="1:5" x14ac:dyDescent="0.2">
      <c r="A233" s="83"/>
      <c r="B233" s="81"/>
      <c r="C233" s="86"/>
      <c r="D233" s="83"/>
      <c r="E233" s="83" t="str">
        <f t="shared" si="1"/>
        <v/>
      </c>
    </row>
    <row r="234" spans="1:5" x14ac:dyDescent="0.2">
      <c r="A234" s="83"/>
      <c r="B234" s="81"/>
      <c r="C234" s="86"/>
      <c r="D234" s="83"/>
      <c r="E234" s="83" t="str">
        <f t="shared" si="1"/>
        <v/>
      </c>
    </row>
    <row r="235" spans="1:5" x14ac:dyDescent="0.2">
      <c r="A235" s="83"/>
      <c r="B235" s="81"/>
      <c r="C235" s="86"/>
      <c r="D235" s="83"/>
      <c r="E235" s="83" t="str">
        <f t="shared" si="1"/>
        <v/>
      </c>
    </row>
    <row r="236" spans="1:5" x14ac:dyDescent="0.2">
      <c r="A236" s="83"/>
      <c r="B236" s="81"/>
      <c r="C236" s="86"/>
      <c r="D236" s="83"/>
      <c r="E236" s="83" t="str">
        <f t="shared" si="1"/>
        <v/>
      </c>
    </row>
    <row r="237" spans="1:5" x14ac:dyDescent="0.2">
      <c r="A237" s="83"/>
      <c r="B237" s="81"/>
      <c r="C237" s="86"/>
      <c r="D237" s="83"/>
      <c r="E237" s="83" t="str">
        <f t="shared" si="1"/>
        <v/>
      </c>
    </row>
    <row r="238" spans="1:5" x14ac:dyDescent="0.2">
      <c r="A238" s="83"/>
      <c r="B238" s="81"/>
      <c r="C238" s="86"/>
      <c r="D238" s="83"/>
      <c r="E238" s="83" t="str">
        <f t="shared" si="1"/>
        <v/>
      </c>
    </row>
    <row r="239" spans="1:5" x14ac:dyDescent="0.2">
      <c r="A239" s="83"/>
      <c r="B239" s="81"/>
      <c r="C239" s="86"/>
      <c r="D239" s="83"/>
      <c r="E239" s="83" t="str">
        <f t="shared" si="1"/>
        <v/>
      </c>
    </row>
    <row r="240" spans="1:5" x14ac:dyDescent="0.2">
      <c r="E240" s="83" t="str">
        <f t="shared" si="1"/>
        <v/>
      </c>
    </row>
  </sheetData>
  <sortState xmlns:xlrd2="http://schemas.microsoft.com/office/spreadsheetml/2017/richdata2" ref="A20:G178">
    <sortCondition ref="A20:A178"/>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4F9DC7-5EAD-442E-8A23-E6B8F5A9CCD9}">
  <dimension ref="D5:K21"/>
  <sheetViews>
    <sheetView tabSelected="1" zoomScale="85" zoomScaleNormal="85" workbookViewId="0">
      <selection activeCell="G13" sqref="G13"/>
    </sheetView>
  </sheetViews>
  <sheetFormatPr baseColWidth="10" defaultRowHeight="12.75" x14ac:dyDescent="0.2"/>
  <cols>
    <col min="4" max="5" width="15.7109375" customWidth="1"/>
    <col min="6" max="6" width="42.42578125" customWidth="1"/>
    <col min="7" max="8" width="15.7109375" customWidth="1"/>
    <col min="9" max="9" width="18.28515625" customWidth="1"/>
    <col min="10" max="11" width="15.7109375" customWidth="1"/>
  </cols>
  <sheetData>
    <row r="5" spans="4:11" ht="24.95" customHeight="1" x14ac:dyDescent="0.2">
      <c r="D5" s="405"/>
      <c r="E5" s="405"/>
      <c r="F5" s="406" t="s">
        <v>1642</v>
      </c>
      <c r="G5" s="406" t="s">
        <v>1643</v>
      </c>
      <c r="H5" s="406" t="s">
        <v>1644</v>
      </c>
      <c r="I5" s="406" t="s">
        <v>1645</v>
      </c>
      <c r="J5" s="406" t="s">
        <v>1646</v>
      </c>
      <c r="K5" s="406" t="s">
        <v>1647</v>
      </c>
    </row>
    <row r="6" spans="4:11" ht="24.95" customHeight="1" thickBot="1" x14ac:dyDescent="0.25">
      <c r="D6" s="407"/>
      <c r="E6" s="407"/>
      <c r="F6" s="407"/>
      <c r="G6" s="407"/>
      <c r="H6" s="408"/>
      <c r="I6" s="408"/>
      <c r="J6" s="407"/>
      <c r="K6" s="407"/>
    </row>
    <row r="7" spans="4:11" ht="24.95" customHeight="1" thickBot="1" x14ac:dyDescent="0.25">
      <c r="D7" s="409" t="s">
        <v>1648</v>
      </c>
      <c r="E7" s="410"/>
      <c r="F7" s="411" t="s">
        <v>1649</v>
      </c>
      <c r="G7" s="411" t="s">
        <v>1650</v>
      </c>
      <c r="H7" s="412" t="s">
        <v>1651</v>
      </c>
      <c r="I7" s="412" t="s">
        <v>1652</v>
      </c>
      <c r="J7" s="411" t="s">
        <v>1653</v>
      </c>
      <c r="K7" s="413" t="s">
        <v>1654</v>
      </c>
    </row>
    <row r="8" spans="4:11" ht="24.95" customHeight="1" thickBot="1" x14ac:dyDescent="0.25">
      <c r="D8" s="414" t="s">
        <v>1655</v>
      </c>
      <c r="E8" s="415" t="s">
        <v>1121</v>
      </c>
      <c r="F8" s="416"/>
      <c r="G8" s="416"/>
      <c r="H8" s="417"/>
      <c r="I8" s="417"/>
      <c r="J8" s="416"/>
      <c r="K8" s="418"/>
    </row>
    <row r="9" spans="4:11" ht="24.95" customHeight="1" x14ac:dyDescent="0.2">
      <c r="D9" s="419" t="s">
        <v>1656</v>
      </c>
      <c r="E9" s="420" t="s">
        <v>1123</v>
      </c>
      <c r="F9" s="421" t="s">
        <v>1657</v>
      </c>
      <c r="G9" s="422">
        <v>0.36</v>
      </c>
      <c r="H9" s="423">
        <v>1</v>
      </c>
      <c r="I9" s="424">
        <v>1</v>
      </c>
      <c r="J9" s="425">
        <f t="shared" ref="J9:J18" si="0">+I9/H9</f>
        <v>1</v>
      </c>
      <c r="K9" s="426">
        <f t="shared" ref="K9:K18" si="1">+J9*G9</f>
        <v>0.36</v>
      </c>
    </row>
    <row r="10" spans="4:11" ht="24.95" customHeight="1" x14ac:dyDescent="0.2">
      <c r="D10" s="427" t="s">
        <v>1658</v>
      </c>
      <c r="E10" s="428" t="s">
        <v>1659</v>
      </c>
      <c r="F10" s="429" t="s">
        <v>1660</v>
      </c>
      <c r="G10" s="430">
        <v>0.1</v>
      </c>
      <c r="H10" s="431">
        <v>1</v>
      </c>
      <c r="I10" s="432">
        <v>1</v>
      </c>
      <c r="J10" s="433">
        <f t="shared" si="0"/>
        <v>1</v>
      </c>
      <c r="K10" s="434">
        <f t="shared" si="1"/>
        <v>0.1</v>
      </c>
    </row>
    <row r="11" spans="4:11" ht="24.95" customHeight="1" x14ac:dyDescent="0.2">
      <c r="D11" s="435" t="s">
        <v>1661</v>
      </c>
      <c r="E11" s="436" t="s">
        <v>1662</v>
      </c>
      <c r="F11" s="437" t="s">
        <v>1663</v>
      </c>
      <c r="G11" s="438">
        <v>0.12</v>
      </c>
      <c r="H11" s="439">
        <v>1</v>
      </c>
      <c r="I11" s="440">
        <v>1</v>
      </c>
      <c r="J11" s="441">
        <f t="shared" si="0"/>
        <v>1</v>
      </c>
      <c r="K11" s="442">
        <f t="shared" si="1"/>
        <v>0.12</v>
      </c>
    </row>
    <row r="12" spans="4:11" ht="24.95" customHeight="1" x14ac:dyDescent="0.2">
      <c r="D12" s="427" t="s">
        <v>1664</v>
      </c>
      <c r="E12" s="428" t="s">
        <v>1665</v>
      </c>
      <c r="F12" s="429" t="s">
        <v>1131</v>
      </c>
      <c r="G12" s="430">
        <v>0.08</v>
      </c>
      <c r="H12" s="431">
        <v>1</v>
      </c>
      <c r="I12" s="432">
        <v>1</v>
      </c>
      <c r="J12" s="433">
        <f t="shared" si="0"/>
        <v>1</v>
      </c>
      <c r="K12" s="434">
        <f t="shared" si="1"/>
        <v>0.08</v>
      </c>
    </row>
    <row r="13" spans="4:11" ht="24.95" customHeight="1" x14ac:dyDescent="0.2">
      <c r="D13" s="427" t="s">
        <v>1661</v>
      </c>
      <c r="E13" s="428">
        <v>33360</v>
      </c>
      <c r="F13" s="429" t="s">
        <v>1666</v>
      </c>
      <c r="G13" s="430">
        <v>0.02</v>
      </c>
      <c r="H13" s="431">
        <v>1</v>
      </c>
      <c r="I13" s="432">
        <v>1</v>
      </c>
      <c r="J13" s="433">
        <f t="shared" si="0"/>
        <v>1</v>
      </c>
      <c r="K13" s="434">
        <f t="shared" si="1"/>
        <v>0.02</v>
      </c>
    </row>
    <row r="14" spans="4:11" ht="24.95" customHeight="1" x14ac:dyDescent="0.2">
      <c r="D14" s="435" t="s">
        <v>1658</v>
      </c>
      <c r="E14" s="436" t="s">
        <v>1667</v>
      </c>
      <c r="F14" s="437" t="s">
        <v>1668</v>
      </c>
      <c r="G14" s="438">
        <v>0.09</v>
      </c>
      <c r="H14" s="439">
        <v>1</v>
      </c>
      <c r="I14" s="440">
        <v>1</v>
      </c>
      <c r="J14" s="441">
        <f t="shared" si="0"/>
        <v>1</v>
      </c>
      <c r="K14" s="442">
        <f t="shared" si="1"/>
        <v>0.09</v>
      </c>
    </row>
    <row r="15" spans="4:11" ht="24.95" customHeight="1" x14ac:dyDescent="0.2">
      <c r="D15" s="427" t="s">
        <v>1664</v>
      </c>
      <c r="E15" s="428" t="s">
        <v>1669</v>
      </c>
      <c r="F15" s="429" t="s">
        <v>1670</v>
      </c>
      <c r="G15" s="430">
        <v>0.04</v>
      </c>
      <c r="H15" s="431">
        <v>1</v>
      </c>
      <c r="I15" s="432">
        <v>1</v>
      </c>
      <c r="J15" s="433">
        <f t="shared" si="0"/>
        <v>1</v>
      </c>
      <c r="K15" s="434">
        <f t="shared" si="1"/>
        <v>0.04</v>
      </c>
    </row>
    <row r="16" spans="4:11" ht="24.95" customHeight="1" x14ac:dyDescent="0.2">
      <c r="D16" s="427" t="s">
        <v>1664</v>
      </c>
      <c r="E16" s="428" t="s">
        <v>1671</v>
      </c>
      <c r="F16" s="429" t="s">
        <v>1672</v>
      </c>
      <c r="G16" s="430">
        <v>0.06</v>
      </c>
      <c r="H16" s="431">
        <v>1</v>
      </c>
      <c r="I16" s="432">
        <v>1</v>
      </c>
      <c r="J16" s="433">
        <f t="shared" si="0"/>
        <v>1</v>
      </c>
      <c r="K16" s="434">
        <f t="shared" si="1"/>
        <v>0.06</v>
      </c>
    </row>
    <row r="17" spans="4:11" ht="24.95" customHeight="1" x14ac:dyDescent="0.2">
      <c r="D17" s="443" t="s">
        <v>1658</v>
      </c>
      <c r="E17" s="444" t="s">
        <v>1673</v>
      </c>
      <c r="F17" s="445" t="s">
        <v>1674</v>
      </c>
      <c r="G17" s="446">
        <v>0.11</v>
      </c>
      <c r="H17" s="447">
        <v>1</v>
      </c>
      <c r="I17" s="448">
        <v>1</v>
      </c>
      <c r="J17" s="433">
        <f t="shared" si="0"/>
        <v>1</v>
      </c>
      <c r="K17" s="434">
        <f t="shared" si="1"/>
        <v>0.11</v>
      </c>
    </row>
    <row r="18" spans="4:11" ht="24.95" customHeight="1" thickBot="1" x14ac:dyDescent="0.25">
      <c r="D18" s="449" t="s">
        <v>1656</v>
      </c>
      <c r="E18" s="450">
        <v>20301</v>
      </c>
      <c r="F18" s="451" t="s">
        <v>1675</v>
      </c>
      <c r="G18" s="452">
        <v>0.02</v>
      </c>
      <c r="H18" s="453">
        <v>1</v>
      </c>
      <c r="I18" s="454">
        <v>1</v>
      </c>
      <c r="J18" s="455">
        <f t="shared" si="0"/>
        <v>1</v>
      </c>
      <c r="K18" s="456">
        <f t="shared" si="1"/>
        <v>0.02</v>
      </c>
    </row>
    <row r="19" spans="4:11" ht="24.95" customHeight="1" thickBot="1" x14ac:dyDescent="0.25">
      <c r="G19" s="457">
        <f>SUM(G9:G18)</f>
        <v>0.99999999999999989</v>
      </c>
    </row>
    <row r="20" spans="4:11" ht="24.95" customHeight="1" thickBot="1" x14ac:dyDescent="0.25">
      <c r="D20" s="357"/>
      <c r="E20" s="357"/>
      <c r="F20" s="357"/>
      <c r="G20" s="357"/>
      <c r="H20" s="357"/>
      <c r="I20" s="357"/>
      <c r="J20" s="357"/>
      <c r="K20" s="458">
        <f>SUM(K9:K19)</f>
        <v>0.99999999999999989</v>
      </c>
    </row>
    <row r="21" spans="4:11" ht="24.95" customHeight="1" x14ac:dyDescent="0.2"/>
  </sheetData>
  <mergeCells count="7">
    <mergeCell ref="K7:K8"/>
    <mergeCell ref="D7:E7"/>
    <mergeCell ref="F7:F8"/>
    <mergeCell ref="G7:G8"/>
    <mergeCell ref="H7:H8"/>
    <mergeCell ref="I7:I8"/>
    <mergeCell ref="J7:J8"/>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11D32-1BE9-4126-9F53-7D362D32F971}">
  <dimension ref="A1:BZ981"/>
  <sheetViews>
    <sheetView topLeftCell="A148" workbookViewId="0">
      <selection activeCell="L179" sqref="L179"/>
    </sheetView>
  </sheetViews>
  <sheetFormatPr baseColWidth="10" defaultColWidth="11.42578125" defaultRowHeight="11.25" x14ac:dyDescent="0.2"/>
  <cols>
    <col min="1" max="1" width="22" style="339" bestFit="1" customWidth="1"/>
    <col min="2" max="2" width="6.140625" style="340" customWidth="1"/>
    <col min="3" max="3" width="1.42578125" style="339" customWidth="1"/>
    <col min="4" max="4" width="2.7109375" style="340" customWidth="1"/>
    <col min="5" max="5" width="33.28515625" style="339" customWidth="1"/>
    <col min="6" max="6" width="10.7109375" style="339" customWidth="1"/>
    <col min="7" max="7" width="18.85546875" style="339" customWidth="1"/>
    <col min="8" max="78" width="11.5703125" style="339" bestFit="1" customWidth="1"/>
    <col min="79" max="16384" width="11.42578125" style="339"/>
  </cols>
  <sheetData>
    <row r="1" spans="1:78" s="337" customFormat="1" ht="15" customHeight="1" x14ac:dyDescent="0.2">
      <c r="B1" s="338" t="s">
        <v>550</v>
      </c>
      <c r="D1" s="338"/>
    </row>
    <row r="2" spans="1:78" ht="15" customHeight="1" x14ac:dyDescent="0.2"/>
    <row r="3" spans="1:78" ht="15" customHeight="1" thickBot="1" x14ac:dyDescent="0.25">
      <c r="A3" s="341" t="s">
        <v>351</v>
      </c>
      <c r="B3" s="340" t="s">
        <v>50</v>
      </c>
      <c r="C3" s="342"/>
      <c r="D3" s="342"/>
      <c r="E3" s="343" t="s">
        <v>51</v>
      </c>
      <c r="F3" s="342"/>
      <c r="G3" s="342"/>
      <c r="H3" s="344"/>
      <c r="I3" s="344"/>
      <c r="J3" s="344"/>
      <c r="K3" s="344"/>
      <c r="L3" s="344"/>
      <c r="M3" s="344"/>
      <c r="N3" s="344"/>
      <c r="O3" s="344"/>
      <c r="P3" s="344"/>
      <c r="Q3" s="344"/>
      <c r="R3" s="344"/>
      <c r="S3" s="344"/>
      <c r="T3" s="344"/>
      <c r="U3" s="344"/>
      <c r="V3" s="344"/>
      <c r="W3" s="344"/>
      <c r="X3" s="344"/>
      <c r="Y3" s="344"/>
      <c r="Z3" s="344"/>
      <c r="AA3" s="344"/>
      <c r="AB3" s="344"/>
      <c r="AC3" s="344"/>
      <c r="AD3" s="344"/>
      <c r="AE3" s="344"/>
      <c r="AF3" s="344"/>
      <c r="AG3" s="344"/>
      <c r="AH3" s="344"/>
      <c r="AI3" s="344"/>
      <c r="AJ3" s="344"/>
      <c r="AK3" s="344"/>
      <c r="AL3" s="344"/>
      <c r="AM3" s="344"/>
      <c r="AN3" s="344"/>
      <c r="AO3" s="344"/>
      <c r="AP3" s="344"/>
      <c r="AQ3" s="344"/>
      <c r="AR3" s="344"/>
      <c r="AS3" s="344"/>
      <c r="AT3" s="344"/>
      <c r="AU3" s="344"/>
      <c r="AV3" s="344"/>
      <c r="AW3" s="344"/>
      <c r="AX3" s="344"/>
      <c r="AY3" s="344"/>
      <c r="AZ3" s="344"/>
      <c r="BA3" s="344"/>
      <c r="BB3" s="344"/>
      <c r="BC3" s="344"/>
      <c r="BD3" s="344"/>
      <c r="BE3" s="344"/>
      <c r="BF3" s="344"/>
      <c r="BG3" s="344"/>
      <c r="BH3" s="344"/>
      <c r="BI3" s="344"/>
      <c r="BJ3" s="344"/>
      <c r="BK3" s="344"/>
      <c r="BL3" s="344"/>
      <c r="BM3" s="344"/>
      <c r="BN3" s="344"/>
      <c r="BO3" s="344"/>
      <c r="BP3" s="344"/>
      <c r="BQ3" s="344"/>
      <c r="BR3" s="344"/>
      <c r="BS3" s="344"/>
      <c r="BT3" s="344"/>
      <c r="BU3" s="344"/>
      <c r="BV3" s="344"/>
      <c r="BW3" s="344"/>
      <c r="BX3" s="344"/>
      <c r="BY3" s="344"/>
      <c r="BZ3" s="344"/>
    </row>
    <row r="4" spans="1:78" ht="15" customHeight="1" x14ac:dyDescent="0.2">
      <c r="A4" s="341" t="s">
        <v>1423</v>
      </c>
      <c r="B4" s="340" t="s">
        <v>52</v>
      </c>
      <c r="C4" s="342"/>
      <c r="D4" s="342"/>
      <c r="E4" s="343"/>
      <c r="F4" s="342"/>
      <c r="G4" s="342"/>
      <c r="H4" s="345" t="s">
        <v>1424</v>
      </c>
      <c r="I4" s="346"/>
      <c r="J4" s="346"/>
      <c r="K4" s="346"/>
      <c r="L4" s="346"/>
      <c r="M4" s="346"/>
      <c r="N4" s="347"/>
    </row>
    <row r="5" spans="1:78" ht="15" customHeight="1" x14ac:dyDescent="0.2">
      <c r="A5" s="338"/>
      <c r="B5" s="338"/>
      <c r="C5" s="338"/>
      <c r="D5" s="338"/>
      <c r="E5" s="338"/>
      <c r="F5" s="338"/>
      <c r="G5" s="338"/>
      <c r="H5" s="348"/>
      <c r="I5" s="349"/>
      <c r="J5" s="349"/>
      <c r="K5" s="349"/>
      <c r="L5" s="349"/>
      <c r="M5" s="349"/>
      <c r="N5" s="350"/>
    </row>
    <row r="6" spans="1:78" ht="15" customHeight="1" x14ac:dyDescent="0.2">
      <c r="A6" s="340" t="str">
        <f t="shared" ref="A6:A69" si="0">CONCATENATE("INDEC-CM - ",B6,C6,D6)</f>
        <v>INDEC-CM - 37210-51</v>
      </c>
      <c r="B6" s="340">
        <v>37210</v>
      </c>
      <c r="C6" s="351" t="s">
        <v>53</v>
      </c>
      <c r="D6" s="340">
        <v>51</v>
      </c>
      <c r="E6" s="339" t="s">
        <v>54</v>
      </c>
      <c r="H6" s="348"/>
      <c r="I6" s="349"/>
      <c r="J6" s="349"/>
      <c r="K6" s="349"/>
      <c r="L6" s="349"/>
      <c r="M6" s="349"/>
      <c r="N6" s="350"/>
      <c r="O6" s="352"/>
      <c r="P6" s="352"/>
      <c r="Q6" s="352"/>
      <c r="R6" s="352"/>
      <c r="S6" s="352"/>
      <c r="T6" s="352"/>
      <c r="U6" s="352"/>
      <c r="V6" s="352"/>
      <c r="W6" s="352"/>
      <c r="X6" s="352"/>
      <c r="Y6" s="352"/>
      <c r="Z6" s="352"/>
      <c r="AA6" s="352"/>
      <c r="AB6" s="352"/>
      <c r="AC6" s="352"/>
      <c r="AD6" s="352"/>
      <c r="AE6" s="352"/>
      <c r="AF6" s="352"/>
      <c r="AG6" s="352"/>
      <c r="AH6" s="352"/>
      <c r="AI6" s="352"/>
      <c r="AJ6" s="352"/>
      <c r="AK6" s="352"/>
      <c r="AL6" s="352"/>
      <c r="AM6" s="352"/>
      <c r="AN6" s="352"/>
      <c r="AO6" s="352"/>
      <c r="AP6" s="352"/>
      <c r="AQ6" s="352"/>
      <c r="AR6" s="352"/>
      <c r="AS6" s="352"/>
      <c r="AT6" s="352"/>
      <c r="AU6" s="352"/>
      <c r="AV6" s="352"/>
      <c r="AW6" s="352"/>
      <c r="AX6" s="352"/>
      <c r="AY6" s="352"/>
      <c r="AZ6" s="352"/>
      <c r="BA6" s="352"/>
      <c r="BB6" s="352"/>
      <c r="BC6" s="352"/>
      <c r="BD6" s="352"/>
      <c r="BE6" s="352"/>
      <c r="BF6" s="352"/>
      <c r="BG6" s="352"/>
      <c r="BH6" s="352"/>
      <c r="BI6" s="352"/>
      <c r="BJ6" s="352"/>
      <c r="BK6" s="352"/>
      <c r="BL6" s="352"/>
      <c r="BM6" s="352"/>
      <c r="BN6" s="352"/>
      <c r="BO6" s="352"/>
      <c r="BP6" s="352"/>
      <c r="BQ6" s="352"/>
      <c r="BR6" s="352"/>
      <c r="BS6" s="352"/>
      <c r="BT6" s="352"/>
      <c r="BU6" s="352"/>
      <c r="BV6" s="352"/>
      <c r="BW6" s="352"/>
      <c r="BX6" s="352"/>
      <c r="BY6" s="352"/>
      <c r="BZ6" s="352"/>
    </row>
    <row r="7" spans="1:78" ht="15" customHeight="1" x14ac:dyDescent="0.2">
      <c r="A7" s="340" t="str">
        <f t="shared" si="0"/>
        <v>INDEC-CM - 37210-52</v>
      </c>
      <c r="B7" s="340">
        <v>37210</v>
      </c>
      <c r="C7" s="351" t="s">
        <v>53</v>
      </c>
      <c r="D7" s="340">
        <v>52</v>
      </c>
      <c r="E7" s="339" t="s">
        <v>55</v>
      </c>
      <c r="H7" s="348"/>
      <c r="I7" s="349"/>
      <c r="J7" s="349"/>
      <c r="K7" s="349"/>
      <c r="L7" s="349"/>
      <c r="M7" s="349"/>
      <c r="N7" s="350"/>
      <c r="O7" s="352"/>
      <c r="P7" s="352"/>
      <c r="Q7" s="352"/>
      <c r="R7" s="352"/>
      <c r="S7" s="352"/>
      <c r="T7" s="352"/>
      <c r="U7" s="352"/>
      <c r="V7" s="352"/>
      <c r="W7" s="352"/>
      <c r="X7" s="352"/>
      <c r="Y7" s="352"/>
      <c r="Z7" s="352"/>
      <c r="AA7" s="352"/>
      <c r="AB7" s="352"/>
      <c r="AC7" s="352"/>
      <c r="AD7" s="352"/>
      <c r="AE7" s="352"/>
      <c r="AF7" s="352"/>
      <c r="AG7" s="352"/>
      <c r="AH7" s="352"/>
      <c r="AI7" s="352"/>
      <c r="AJ7" s="352"/>
      <c r="AK7" s="352"/>
      <c r="AL7" s="352"/>
      <c r="AM7" s="352"/>
      <c r="AN7" s="352"/>
      <c r="AO7" s="352"/>
      <c r="AP7" s="352"/>
      <c r="AQ7" s="352"/>
      <c r="AR7" s="352"/>
      <c r="AS7" s="352"/>
      <c r="AT7" s="352"/>
      <c r="AU7" s="352"/>
      <c r="AV7" s="352"/>
      <c r="AW7" s="352"/>
      <c r="AX7" s="352"/>
      <c r="AY7" s="352"/>
      <c r="AZ7" s="352"/>
      <c r="BA7" s="352"/>
      <c r="BB7" s="352"/>
      <c r="BC7" s="352"/>
      <c r="BD7" s="352"/>
      <c r="BE7" s="352"/>
      <c r="BF7" s="352"/>
      <c r="BG7" s="352"/>
      <c r="BH7" s="352"/>
      <c r="BI7" s="352"/>
      <c r="BJ7" s="352"/>
      <c r="BK7" s="352"/>
      <c r="BL7" s="352"/>
      <c r="BM7" s="352"/>
      <c r="BN7" s="352"/>
      <c r="BO7" s="352"/>
      <c r="BP7" s="352"/>
      <c r="BQ7" s="352"/>
      <c r="BR7" s="352"/>
      <c r="BS7" s="352"/>
      <c r="BT7" s="352"/>
      <c r="BU7" s="352"/>
      <c r="BV7" s="352"/>
      <c r="BW7" s="352"/>
      <c r="BX7" s="352"/>
      <c r="BY7" s="352"/>
      <c r="BZ7" s="352"/>
    </row>
    <row r="8" spans="1:78" ht="15" customHeight="1" x14ac:dyDescent="0.2">
      <c r="A8" s="340" t="str">
        <f t="shared" si="0"/>
        <v>INDEC-CM - 42911-81</v>
      </c>
      <c r="B8" s="340">
        <v>42911</v>
      </c>
      <c r="C8" s="351" t="s">
        <v>53</v>
      </c>
      <c r="D8" s="340">
        <v>81</v>
      </c>
      <c r="E8" s="353" t="s">
        <v>56</v>
      </c>
      <c r="F8" s="353"/>
      <c r="G8" s="353"/>
      <c r="H8" s="348"/>
      <c r="I8" s="349"/>
      <c r="J8" s="349"/>
      <c r="K8" s="349"/>
      <c r="L8" s="349"/>
      <c r="M8" s="349"/>
      <c r="N8" s="350"/>
      <c r="O8" s="352"/>
      <c r="P8" s="352"/>
      <c r="Q8" s="352"/>
      <c r="R8" s="352"/>
      <c r="S8" s="352"/>
      <c r="T8" s="352"/>
      <c r="U8" s="352"/>
      <c r="V8" s="352"/>
      <c r="W8" s="352"/>
      <c r="X8" s="352"/>
      <c r="Y8" s="352"/>
      <c r="Z8" s="352"/>
      <c r="AA8" s="352"/>
      <c r="AB8" s="352"/>
      <c r="AC8" s="352"/>
      <c r="AD8" s="352"/>
      <c r="AE8" s="352"/>
      <c r="AF8" s="352"/>
      <c r="AG8" s="352"/>
      <c r="AH8" s="352"/>
      <c r="AI8" s="352"/>
      <c r="AJ8" s="352"/>
      <c r="AK8" s="352"/>
      <c r="AL8" s="352"/>
      <c r="AM8" s="352"/>
      <c r="AN8" s="352"/>
      <c r="AO8" s="352"/>
      <c r="AP8" s="352"/>
      <c r="AQ8" s="352"/>
      <c r="AR8" s="352"/>
      <c r="AS8" s="352"/>
      <c r="AT8" s="352"/>
      <c r="AU8" s="352"/>
      <c r="AV8" s="352"/>
      <c r="AW8" s="352"/>
      <c r="AX8" s="352"/>
      <c r="AY8" s="352"/>
      <c r="AZ8" s="352"/>
      <c r="BA8" s="352"/>
      <c r="BB8" s="352"/>
      <c r="BC8" s="352"/>
      <c r="BD8" s="352"/>
      <c r="BE8" s="352"/>
      <c r="BF8" s="352"/>
      <c r="BG8" s="352"/>
      <c r="BH8" s="352"/>
      <c r="BI8" s="352"/>
      <c r="BJ8" s="352"/>
      <c r="BK8" s="352"/>
      <c r="BL8" s="352"/>
      <c r="BM8" s="352"/>
      <c r="BN8" s="352"/>
      <c r="BO8" s="352"/>
      <c r="BP8" s="352"/>
      <c r="BQ8" s="352"/>
      <c r="BR8" s="352"/>
      <c r="BS8" s="352"/>
      <c r="BT8" s="352"/>
      <c r="BU8" s="352"/>
      <c r="BV8" s="352"/>
      <c r="BW8" s="352"/>
      <c r="BX8" s="352"/>
      <c r="BY8" s="352"/>
      <c r="BZ8" s="352"/>
    </row>
    <row r="9" spans="1:78" ht="15" customHeight="1" x14ac:dyDescent="0.2">
      <c r="A9" s="340" t="str">
        <f t="shared" si="0"/>
        <v>INDEC-CM - 41242-11</v>
      </c>
      <c r="B9" s="340">
        <v>41242</v>
      </c>
      <c r="C9" s="351" t="s">
        <v>53</v>
      </c>
      <c r="D9" s="340">
        <v>11</v>
      </c>
      <c r="E9" s="353" t="s">
        <v>57</v>
      </c>
      <c r="F9" s="353"/>
      <c r="G9" s="353"/>
      <c r="H9" s="348"/>
      <c r="I9" s="349"/>
      <c r="J9" s="349"/>
      <c r="K9" s="349"/>
      <c r="L9" s="349"/>
      <c r="M9" s="349"/>
      <c r="N9" s="350"/>
      <c r="O9" s="352"/>
      <c r="P9" s="352"/>
      <c r="Q9" s="352"/>
      <c r="R9" s="352"/>
      <c r="S9" s="352"/>
      <c r="T9" s="352"/>
      <c r="U9" s="352"/>
      <c r="V9" s="352"/>
      <c r="W9" s="352"/>
      <c r="X9" s="352"/>
      <c r="Y9" s="352"/>
      <c r="Z9" s="352"/>
      <c r="AA9" s="352"/>
      <c r="AB9" s="352"/>
      <c r="AC9" s="352"/>
      <c r="AD9" s="352"/>
      <c r="AE9" s="352"/>
      <c r="AF9" s="352"/>
      <c r="AG9" s="352"/>
      <c r="AH9" s="352"/>
      <c r="AI9" s="352"/>
      <c r="AJ9" s="352"/>
      <c r="AK9" s="352"/>
      <c r="AL9" s="352"/>
      <c r="AM9" s="352"/>
      <c r="AN9" s="352"/>
      <c r="AO9" s="352"/>
      <c r="AP9" s="352"/>
      <c r="AQ9" s="352"/>
      <c r="AR9" s="352"/>
      <c r="AS9" s="352"/>
      <c r="AT9" s="352"/>
      <c r="AU9" s="352"/>
      <c r="AV9" s="352"/>
      <c r="AW9" s="352"/>
      <c r="AX9" s="352"/>
      <c r="AY9" s="352"/>
      <c r="AZ9" s="352"/>
      <c r="BA9" s="352"/>
      <c r="BB9" s="352"/>
      <c r="BC9" s="352"/>
      <c r="BD9" s="352"/>
      <c r="BE9" s="352"/>
      <c r="BF9" s="352"/>
      <c r="BG9" s="352"/>
      <c r="BH9" s="352"/>
      <c r="BI9" s="352"/>
      <c r="BJ9" s="352"/>
      <c r="BK9" s="352"/>
      <c r="BL9" s="352"/>
      <c r="BM9" s="352"/>
      <c r="BN9" s="352"/>
      <c r="BO9" s="352"/>
      <c r="BP9" s="352"/>
      <c r="BQ9" s="352"/>
      <c r="BR9" s="352"/>
      <c r="BS9" s="352"/>
      <c r="BT9" s="352"/>
      <c r="BU9" s="352"/>
      <c r="BV9" s="352"/>
      <c r="BW9" s="352"/>
      <c r="BX9" s="352"/>
      <c r="BY9" s="352"/>
      <c r="BZ9" s="352"/>
    </row>
    <row r="10" spans="1:78" ht="15" customHeight="1" x14ac:dyDescent="0.2">
      <c r="A10" s="340" t="str">
        <f t="shared" si="0"/>
        <v>INDEC-CM - 37440-21</v>
      </c>
      <c r="B10" s="340">
        <v>37440</v>
      </c>
      <c r="C10" s="351" t="s">
        <v>53</v>
      </c>
      <c r="D10" s="340">
        <v>21</v>
      </c>
      <c r="E10" s="339" t="s">
        <v>58</v>
      </c>
      <c r="H10" s="348"/>
      <c r="I10" s="349"/>
      <c r="J10" s="349"/>
      <c r="K10" s="349"/>
      <c r="L10" s="349"/>
      <c r="M10" s="349"/>
      <c r="N10" s="350"/>
      <c r="O10" s="352"/>
      <c r="P10" s="352"/>
      <c r="Q10" s="352"/>
      <c r="R10" s="352"/>
      <c r="S10" s="352"/>
      <c r="T10" s="352"/>
      <c r="U10" s="352"/>
      <c r="V10" s="352"/>
      <c r="W10" s="352"/>
      <c r="X10" s="352"/>
      <c r="Y10" s="352"/>
      <c r="Z10" s="352"/>
      <c r="AA10" s="352"/>
      <c r="AB10" s="352"/>
      <c r="AC10" s="352"/>
      <c r="AD10" s="352"/>
      <c r="AE10" s="352"/>
      <c r="AF10" s="352"/>
      <c r="AG10" s="352"/>
      <c r="AH10" s="352"/>
      <c r="AI10" s="352"/>
      <c r="AJ10" s="352"/>
      <c r="AK10" s="352"/>
      <c r="AL10" s="352"/>
      <c r="AM10" s="352"/>
      <c r="AN10" s="352"/>
      <c r="AO10" s="352"/>
      <c r="AP10" s="352"/>
      <c r="AQ10" s="352"/>
      <c r="AR10" s="352"/>
      <c r="AS10" s="352"/>
      <c r="AT10" s="352"/>
      <c r="AU10" s="352"/>
      <c r="AV10" s="352"/>
      <c r="AW10" s="352"/>
      <c r="AX10" s="352"/>
      <c r="AY10" s="352"/>
      <c r="AZ10" s="352"/>
      <c r="BA10" s="352"/>
      <c r="BB10" s="352"/>
      <c r="BC10" s="352"/>
      <c r="BD10" s="352"/>
      <c r="BE10" s="352"/>
      <c r="BF10" s="352"/>
      <c r="BG10" s="352"/>
      <c r="BH10" s="352"/>
      <c r="BI10" s="352"/>
      <c r="BJ10" s="352"/>
      <c r="BK10" s="352"/>
      <c r="BL10" s="352"/>
      <c r="BM10" s="352"/>
      <c r="BN10" s="352"/>
      <c r="BO10" s="352"/>
      <c r="BP10" s="352"/>
      <c r="BQ10" s="352"/>
      <c r="BR10" s="352"/>
      <c r="BS10" s="352"/>
      <c r="BT10" s="352"/>
      <c r="BU10" s="352"/>
      <c r="BV10" s="352"/>
      <c r="BW10" s="352"/>
      <c r="BX10" s="352"/>
      <c r="BY10" s="352"/>
      <c r="BZ10" s="352"/>
    </row>
    <row r="11" spans="1:78" ht="15" customHeight="1" x14ac:dyDescent="0.2">
      <c r="A11" s="340" t="str">
        <f t="shared" si="0"/>
        <v>INDEC-CM - 38130-13</v>
      </c>
      <c r="B11" s="340">
        <v>38130</v>
      </c>
      <c r="C11" s="351" t="s">
        <v>53</v>
      </c>
      <c r="D11" s="340">
        <v>13</v>
      </c>
      <c r="E11" s="353" t="s">
        <v>59</v>
      </c>
      <c r="F11" s="353"/>
      <c r="G11" s="353"/>
      <c r="H11" s="348"/>
      <c r="I11" s="349"/>
      <c r="J11" s="349"/>
      <c r="K11" s="349"/>
      <c r="L11" s="349"/>
      <c r="M11" s="349"/>
      <c r="N11" s="350"/>
      <c r="O11" s="352"/>
      <c r="P11" s="352"/>
      <c r="Q11" s="352"/>
      <c r="R11" s="352"/>
      <c r="S11" s="352"/>
      <c r="T11" s="352"/>
      <c r="U11" s="352"/>
      <c r="V11" s="352"/>
      <c r="W11" s="352"/>
      <c r="X11" s="352"/>
      <c r="Y11" s="352"/>
      <c r="Z11" s="352"/>
      <c r="AA11" s="352"/>
      <c r="AB11" s="352"/>
      <c r="AC11" s="352"/>
      <c r="AD11" s="352"/>
      <c r="AE11" s="352"/>
      <c r="AF11" s="352"/>
      <c r="AG11" s="352"/>
      <c r="AH11" s="352"/>
      <c r="AI11" s="352"/>
      <c r="AJ11" s="352"/>
      <c r="AK11" s="352"/>
      <c r="AL11" s="352"/>
      <c r="AM11" s="352"/>
      <c r="AN11" s="352"/>
      <c r="AO11" s="352"/>
      <c r="AP11" s="352"/>
      <c r="AQ11" s="352"/>
      <c r="AR11" s="352"/>
      <c r="AS11" s="352"/>
      <c r="AT11" s="352"/>
      <c r="AU11" s="352"/>
      <c r="AV11" s="352"/>
      <c r="AW11" s="352"/>
      <c r="AX11" s="352"/>
      <c r="AY11" s="352"/>
      <c r="AZ11" s="352"/>
      <c r="BA11" s="352"/>
      <c r="BB11" s="352"/>
      <c r="BC11" s="352"/>
      <c r="BD11" s="352"/>
      <c r="BE11" s="352"/>
      <c r="BF11" s="352"/>
      <c r="BG11" s="352"/>
      <c r="BH11" s="352"/>
      <c r="BI11" s="352"/>
      <c r="BJ11" s="352"/>
      <c r="BK11" s="352"/>
      <c r="BL11" s="352"/>
      <c r="BM11" s="352"/>
      <c r="BN11" s="352"/>
      <c r="BO11" s="352"/>
      <c r="BP11" s="352"/>
      <c r="BQ11" s="352"/>
      <c r="BR11" s="352"/>
      <c r="BS11" s="352"/>
      <c r="BT11" s="352"/>
      <c r="BU11" s="352"/>
      <c r="BV11" s="352"/>
      <c r="BW11" s="352"/>
      <c r="BX11" s="352"/>
      <c r="BY11" s="352"/>
      <c r="BZ11" s="352"/>
    </row>
    <row r="12" spans="1:78" ht="15" customHeight="1" thickBot="1" x14ac:dyDescent="0.25">
      <c r="A12" s="340" t="str">
        <f t="shared" si="0"/>
        <v>INDEC-CM - 38130-12</v>
      </c>
      <c r="B12" s="340">
        <v>38130</v>
      </c>
      <c r="C12" s="351" t="s">
        <v>53</v>
      </c>
      <c r="D12" s="340">
        <v>12</v>
      </c>
      <c r="E12" s="353" t="s">
        <v>60</v>
      </c>
      <c r="F12" s="353"/>
      <c r="G12" s="353"/>
      <c r="H12" s="354"/>
      <c r="I12" s="355"/>
      <c r="J12" s="355"/>
      <c r="K12" s="355"/>
      <c r="L12" s="355"/>
      <c r="M12" s="355"/>
      <c r="N12" s="356"/>
      <c r="O12" s="352"/>
      <c r="P12" s="352"/>
      <c r="Q12" s="352"/>
      <c r="R12" s="352"/>
      <c r="S12" s="352"/>
      <c r="T12" s="352"/>
      <c r="U12" s="352"/>
      <c r="V12" s="352"/>
      <c r="W12" s="352"/>
      <c r="X12" s="352"/>
      <c r="Y12" s="352"/>
      <c r="Z12" s="352"/>
      <c r="AA12" s="352"/>
      <c r="AB12" s="352"/>
      <c r="AC12" s="352"/>
      <c r="AD12" s="352"/>
      <c r="AE12" s="352"/>
      <c r="AF12" s="352"/>
      <c r="AG12" s="352"/>
      <c r="AH12" s="352"/>
      <c r="AI12" s="352"/>
      <c r="AJ12" s="352"/>
      <c r="AK12" s="352"/>
      <c r="AL12" s="352"/>
      <c r="AM12" s="352"/>
      <c r="AN12" s="352"/>
      <c r="AO12" s="352"/>
      <c r="AP12" s="352"/>
      <c r="AQ12" s="352"/>
      <c r="AR12" s="352"/>
      <c r="AS12" s="352"/>
      <c r="AT12" s="352"/>
      <c r="AU12" s="352"/>
      <c r="AV12" s="352"/>
      <c r="AW12" s="352"/>
      <c r="AX12" s="352"/>
      <c r="AY12" s="352"/>
      <c r="AZ12" s="352"/>
      <c r="BA12" s="352"/>
      <c r="BB12" s="352"/>
      <c r="BC12" s="352"/>
      <c r="BD12" s="352"/>
      <c r="BE12" s="352"/>
      <c r="BF12" s="352"/>
      <c r="BG12" s="352"/>
      <c r="BH12" s="352"/>
      <c r="BI12" s="352"/>
      <c r="BJ12" s="352"/>
      <c r="BK12" s="352"/>
      <c r="BL12" s="352"/>
      <c r="BM12" s="352"/>
      <c r="BN12" s="352"/>
      <c r="BO12" s="352"/>
      <c r="BP12" s="352"/>
      <c r="BQ12" s="352"/>
      <c r="BR12" s="352"/>
      <c r="BS12" s="352"/>
      <c r="BT12" s="352"/>
      <c r="BU12" s="352"/>
      <c r="BV12" s="352"/>
      <c r="BW12" s="352"/>
      <c r="BX12" s="352"/>
      <c r="BY12" s="352"/>
      <c r="BZ12" s="352"/>
    </row>
    <row r="13" spans="1:78" ht="15" customHeight="1" thickBot="1" x14ac:dyDescent="0.25">
      <c r="A13" s="340" t="str">
        <f t="shared" si="0"/>
        <v>INDEC-CM - 38130-11</v>
      </c>
      <c r="B13" s="340">
        <v>38130</v>
      </c>
      <c r="C13" s="351" t="s">
        <v>53</v>
      </c>
      <c r="D13" s="340">
        <v>11</v>
      </c>
      <c r="E13" s="353" t="s">
        <v>61</v>
      </c>
      <c r="F13" s="353"/>
      <c r="G13" s="353"/>
      <c r="H13" s="357"/>
      <c r="I13" s="357"/>
      <c r="J13" s="357"/>
      <c r="K13" s="357"/>
      <c r="L13" s="357"/>
      <c r="M13" s="357"/>
      <c r="N13" s="357"/>
      <c r="O13" s="352"/>
      <c r="P13" s="352"/>
      <c r="Q13" s="352"/>
      <c r="R13" s="352"/>
      <c r="S13" s="352"/>
      <c r="T13" s="352"/>
      <c r="U13" s="352"/>
      <c r="V13" s="352"/>
      <c r="W13" s="352"/>
      <c r="X13" s="352"/>
      <c r="Y13" s="352"/>
      <c r="Z13" s="352"/>
      <c r="AA13" s="352"/>
      <c r="AB13" s="352"/>
      <c r="AC13" s="352"/>
      <c r="AD13" s="352"/>
      <c r="AE13" s="352"/>
      <c r="AF13" s="352"/>
      <c r="AG13" s="352"/>
      <c r="AH13" s="352"/>
      <c r="AI13" s="352"/>
      <c r="AJ13" s="352"/>
      <c r="AK13" s="352"/>
      <c r="AL13" s="352"/>
      <c r="AM13" s="352"/>
      <c r="AN13" s="352"/>
      <c r="AO13" s="352"/>
      <c r="AP13" s="352"/>
      <c r="AQ13" s="352"/>
      <c r="AR13" s="352"/>
      <c r="AS13" s="352"/>
      <c r="AT13" s="352"/>
      <c r="AU13" s="352"/>
      <c r="AV13" s="352"/>
      <c r="AW13" s="352"/>
      <c r="AX13" s="352"/>
      <c r="AY13" s="352"/>
      <c r="AZ13" s="352"/>
      <c r="BA13" s="352"/>
      <c r="BB13" s="352"/>
      <c r="BC13" s="352"/>
      <c r="BD13" s="352"/>
      <c r="BE13" s="352"/>
      <c r="BF13" s="352"/>
      <c r="BG13" s="352"/>
      <c r="BH13" s="352"/>
      <c r="BI13" s="352"/>
      <c r="BJ13" s="352"/>
      <c r="BK13" s="352"/>
      <c r="BL13" s="352"/>
      <c r="BM13" s="352"/>
      <c r="BN13" s="352"/>
      <c r="BO13" s="352"/>
      <c r="BP13" s="352"/>
      <c r="BQ13" s="352"/>
      <c r="BR13" s="352"/>
      <c r="BS13" s="352"/>
      <c r="BT13" s="352"/>
      <c r="BU13" s="352"/>
      <c r="BV13" s="352"/>
      <c r="BW13" s="352"/>
      <c r="BX13" s="352"/>
      <c r="BY13" s="352"/>
      <c r="BZ13" s="352"/>
    </row>
    <row r="14" spans="1:78" ht="15" customHeight="1" x14ac:dyDescent="0.2">
      <c r="A14" s="340" t="str">
        <f t="shared" si="0"/>
        <v>INDEC-CM - 27230-11</v>
      </c>
      <c r="B14" s="340">
        <v>27230</v>
      </c>
      <c r="C14" s="351" t="s">
        <v>53</v>
      </c>
      <c r="D14" s="340">
        <v>11</v>
      </c>
      <c r="E14" s="353" t="s">
        <v>62</v>
      </c>
      <c r="F14" s="353"/>
      <c r="G14" s="353"/>
      <c r="H14" s="358" t="s">
        <v>1425</v>
      </c>
      <c r="I14" s="359"/>
      <c r="J14" s="359"/>
      <c r="K14" s="359"/>
      <c r="L14" s="359"/>
      <c r="M14" s="359"/>
      <c r="N14" s="360"/>
      <c r="O14" s="352"/>
      <c r="P14" s="352"/>
      <c r="Q14" s="352"/>
      <c r="R14" s="352"/>
      <c r="S14" s="352"/>
      <c r="T14" s="352"/>
      <c r="U14" s="352"/>
      <c r="V14" s="352"/>
      <c r="W14" s="352"/>
      <c r="X14" s="352"/>
      <c r="Y14" s="352"/>
      <c r="Z14" s="352"/>
      <c r="AA14" s="352"/>
      <c r="AB14" s="352"/>
      <c r="AC14" s="352"/>
      <c r="AD14" s="352"/>
      <c r="AE14" s="352"/>
      <c r="AF14" s="352"/>
      <c r="AG14" s="352"/>
      <c r="AH14" s="352"/>
      <c r="AI14" s="352"/>
      <c r="AJ14" s="352"/>
      <c r="AK14" s="352"/>
      <c r="AL14" s="352"/>
      <c r="AM14" s="352"/>
      <c r="AN14" s="352"/>
      <c r="AO14" s="352"/>
      <c r="AP14" s="352"/>
      <c r="AQ14" s="352"/>
      <c r="AR14" s="352"/>
      <c r="AS14" s="352"/>
      <c r="AT14" s="352"/>
      <c r="AU14" s="352"/>
      <c r="AV14" s="352"/>
      <c r="AW14" s="352"/>
      <c r="AX14" s="352"/>
      <c r="AY14" s="352"/>
      <c r="AZ14" s="352"/>
      <c r="BA14" s="352"/>
      <c r="BB14" s="352"/>
      <c r="BC14" s="352"/>
      <c r="BD14" s="352"/>
      <c r="BE14" s="352"/>
      <c r="BF14" s="352"/>
      <c r="BG14" s="352"/>
      <c r="BH14" s="352"/>
      <c r="BI14" s="352"/>
      <c r="BJ14" s="352"/>
      <c r="BK14" s="352"/>
      <c r="BL14" s="352"/>
      <c r="BM14" s="352"/>
      <c r="BN14" s="352"/>
      <c r="BO14" s="352"/>
      <c r="BP14" s="352"/>
      <c r="BQ14" s="352"/>
      <c r="BR14" s="352"/>
      <c r="BS14" s="352"/>
      <c r="BT14" s="352"/>
      <c r="BU14" s="352"/>
      <c r="BV14" s="352"/>
      <c r="BW14" s="352"/>
      <c r="BX14" s="352"/>
      <c r="BY14" s="352"/>
      <c r="BZ14" s="352"/>
    </row>
    <row r="15" spans="1:78" ht="15" customHeight="1" x14ac:dyDescent="0.2">
      <c r="A15" s="340" t="str">
        <f t="shared" si="0"/>
        <v>INDEC-CM - 44821-11</v>
      </c>
      <c r="B15" s="340">
        <v>44821</v>
      </c>
      <c r="C15" s="351" t="s">
        <v>53</v>
      </c>
      <c r="D15" s="340">
        <v>11</v>
      </c>
      <c r="E15" s="339" t="s">
        <v>63</v>
      </c>
      <c r="H15" s="361"/>
      <c r="I15" s="362"/>
      <c r="J15" s="362"/>
      <c r="K15" s="362"/>
      <c r="L15" s="362"/>
      <c r="M15" s="362"/>
      <c r="N15" s="363"/>
      <c r="O15" s="352"/>
      <c r="P15" s="352"/>
      <c r="Q15" s="352"/>
      <c r="R15" s="352"/>
      <c r="S15" s="352"/>
      <c r="T15" s="352"/>
      <c r="U15" s="352"/>
      <c r="V15" s="352"/>
      <c r="W15" s="352"/>
      <c r="X15" s="352"/>
      <c r="Y15" s="352"/>
      <c r="Z15" s="352"/>
      <c r="AA15" s="352"/>
      <c r="AB15" s="352"/>
      <c r="AC15" s="352"/>
      <c r="AD15" s="352"/>
      <c r="AE15" s="352"/>
      <c r="AF15" s="352"/>
      <c r="AG15" s="352"/>
      <c r="AH15" s="352"/>
      <c r="AI15" s="352"/>
      <c r="AJ15" s="352"/>
      <c r="AK15" s="352"/>
      <c r="AL15" s="352"/>
      <c r="AM15" s="352"/>
      <c r="AN15" s="352"/>
      <c r="AO15" s="352"/>
      <c r="AP15" s="352"/>
      <c r="AQ15" s="352"/>
      <c r="AR15" s="352"/>
      <c r="AS15" s="352"/>
      <c r="AT15" s="352"/>
      <c r="AU15" s="352"/>
      <c r="AV15" s="352"/>
      <c r="AW15" s="352"/>
      <c r="AX15" s="352"/>
      <c r="AY15" s="352"/>
      <c r="AZ15" s="352"/>
      <c r="BA15" s="352"/>
      <c r="BB15" s="352"/>
      <c r="BC15" s="352"/>
      <c r="BD15" s="352"/>
      <c r="BE15" s="352"/>
      <c r="BF15" s="352"/>
      <c r="BG15" s="352"/>
      <c r="BH15" s="352"/>
      <c r="BI15" s="352"/>
      <c r="BJ15" s="352"/>
      <c r="BK15" s="352"/>
      <c r="BL15" s="352"/>
      <c r="BM15" s="352"/>
      <c r="BN15" s="352"/>
      <c r="BO15" s="352"/>
      <c r="BP15" s="352"/>
      <c r="BQ15" s="352"/>
      <c r="BR15" s="352"/>
      <c r="BS15" s="352"/>
      <c r="BT15" s="352"/>
      <c r="BU15" s="352"/>
      <c r="BV15" s="352"/>
      <c r="BW15" s="352"/>
      <c r="BX15" s="352"/>
      <c r="BY15" s="352"/>
      <c r="BZ15" s="352"/>
    </row>
    <row r="16" spans="1:78" ht="15" customHeight="1" x14ac:dyDescent="0.2">
      <c r="A16" s="340" t="str">
        <f t="shared" si="0"/>
        <v>INDEC-CM - 37560-11</v>
      </c>
      <c r="B16" s="340">
        <v>37560</v>
      </c>
      <c r="C16" s="351" t="s">
        <v>53</v>
      </c>
      <c r="D16" s="340">
        <v>11</v>
      </c>
      <c r="E16" s="353" t="s">
        <v>64</v>
      </c>
      <c r="F16" s="353"/>
      <c r="G16" s="353"/>
      <c r="H16" s="361"/>
      <c r="I16" s="362"/>
      <c r="J16" s="362"/>
      <c r="K16" s="362"/>
      <c r="L16" s="362"/>
      <c r="M16" s="362"/>
      <c r="N16" s="363"/>
      <c r="O16" s="352"/>
      <c r="P16" s="352"/>
      <c r="Q16" s="352"/>
      <c r="R16" s="352"/>
      <c r="S16" s="352"/>
      <c r="T16" s="352"/>
      <c r="U16" s="352"/>
      <c r="V16" s="352"/>
      <c r="W16" s="352"/>
      <c r="X16" s="352"/>
      <c r="Y16" s="352"/>
      <c r="Z16" s="352"/>
      <c r="AA16" s="352"/>
      <c r="AB16" s="352"/>
      <c r="AC16" s="352"/>
      <c r="AD16" s="352"/>
      <c r="AE16" s="352"/>
      <c r="AF16" s="352"/>
      <c r="AG16" s="352"/>
      <c r="AH16" s="352"/>
      <c r="AI16" s="352"/>
      <c r="AJ16" s="352"/>
      <c r="AK16" s="352"/>
      <c r="AL16" s="352"/>
      <c r="AM16" s="352"/>
      <c r="AN16" s="352"/>
      <c r="AO16" s="352"/>
      <c r="AP16" s="352"/>
      <c r="AQ16" s="352"/>
      <c r="AR16" s="352"/>
      <c r="AS16" s="352"/>
      <c r="AT16" s="352"/>
      <c r="AU16" s="352"/>
      <c r="AV16" s="352"/>
      <c r="AW16" s="352"/>
      <c r="AX16" s="352"/>
      <c r="AY16" s="352"/>
      <c r="AZ16" s="352"/>
      <c r="BA16" s="352"/>
      <c r="BB16" s="352"/>
      <c r="BC16" s="352"/>
      <c r="BD16" s="352"/>
      <c r="BE16" s="352"/>
      <c r="BF16" s="352"/>
      <c r="BG16" s="352"/>
      <c r="BH16" s="352"/>
      <c r="BI16" s="352"/>
      <c r="BJ16" s="352"/>
      <c r="BK16" s="352"/>
      <c r="BL16" s="352"/>
      <c r="BM16" s="352"/>
      <c r="BN16" s="352"/>
      <c r="BO16" s="352"/>
      <c r="BP16" s="352"/>
      <c r="BQ16" s="352"/>
      <c r="BR16" s="352"/>
      <c r="BS16" s="352"/>
      <c r="BT16" s="352"/>
      <c r="BU16" s="352"/>
      <c r="BV16" s="352"/>
      <c r="BW16" s="352"/>
      <c r="BX16" s="352"/>
      <c r="BY16" s="352"/>
      <c r="BZ16" s="352"/>
    </row>
    <row r="17" spans="1:78" ht="15" customHeight="1" x14ac:dyDescent="0.2">
      <c r="A17" s="340" t="str">
        <f t="shared" si="0"/>
        <v>INDEC-CM - 15400-11</v>
      </c>
      <c r="B17" s="340">
        <v>15400</v>
      </c>
      <c r="C17" s="351" t="s">
        <v>53</v>
      </c>
      <c r="D17" s="340">
        <v>11</v>
      </c>
      <c r="E17" s="353" t="s">
        <v>65</v>
      </c>
      <c r="F17" s="353"/>
      <c r="G17" s="353"/>
      <c r="H17" s="361"/>
      <c r="I17" s="362"/>
      <c r="J17" s="362"/>
      <c r="K17" s="362"/>
      <c r="L17" s="362"/>
      <c r="M17" s="362"/>
      <c r="N17" s="363"/>
      <c r="O17" s="352"/>
      <c r="P17" s="352"/>
      <c r="Q17" s="352"/>
      <c r="R17" s="352"/>
      <c r="S17" s="352"/>
      <c r="T17" s="352"/>
      <c r="U17" s="352"/>
      <c r="V17" s="352"/>
      <c r="W17" s="352"/>
      <c r="X17" s="352"/>
      <c r="Y17" s="352"/>
      <c r="Z17" s="352"/>
      <c r="AA17" s="352"/>
      <c r="AB17" s="352"/>
      <c r="AC17" s="352"/>
      <c r="AD17" s="352"/>
      <c r="AE17" s="352"/>
      <c r="AF17" s="352"/>
      <c r="AG17" s="352"/>
      <c r="AH17" s="352"/>
      <c r="AI17" s="352"/>
      <c r="AJ17" s="352"/>
      <c r="AK17" s="352"/>
      <c r="AL17" s="352"/>
      <c r="AM17" s="352"/>
      <c r="AN17" s="352"/>
      <c r="AO17" s="352"/>
      <c r="AP17" s="352"/>
      <c r="AQ17" s="352"/>
      <c r="AR17" s="352"/>
      <c r="AS17" s="352"/>
      <c r="AT17" s="352"/>
      <c r="AU17" s="352"/>
      <c r="AV17" s="352"/>
      <c r="AW17" s="352"/>
      <c r="AX17" s="352"/>
      <c r="AY17" s="352"/>
      <c r="AZ17" s="352"/>
      <c r="BA17" s="352"/>
      <c r="BB17" s="352"/>
      <c r="BC17" s="352"/>
      <c r="BD17" s="352"/>
      <c r="BE17" s="352"/>
      <c r="BF17" s="352"/>
      <c r="BG17" s="352"/>
      <c r="BH17" s="352"/>
      <c r="BI17" s="352"/>
      <c r="BJ17" s="352"/>
      <c r="BK17" s="352"/>
      <c r="BL17" s="352"/>
      <c r="BM17" s="352"/>
      <c r="BN17" s="352"/>
      <c r="BO17" s="352"/>
      <c r="BP17" s="352"/>
      <c r="BQ17" s="352"/>
      <c r="BR17" s="352"/>
      <c r="BS17" s="352"/>
      <c r="BT17" s="352"/>
      <c r="BU17" s="352"/>
      <c r="BV17" s="352"/>
      <c r="BW17" s="352"/>
      <c r="BX17" s="352"/>
      <c r="BY17" s="352"/>
      <c r="BZ17" s="352"/>
    </row>
    <row r="18" spans="1:78" ht="15" customHeight="1" x14ac:dyDescent="0.2">
      <c r="A18" s="340" t="str">
        <f t="shared" si="0"/>
        <v>INDEC-CM - 15310-11</v>
      </c>
      <c r="B18" s="340">
        <v>15310</v>
      </c>
      <c r="C18" s="351" t="s">
        <v>53</v>
      </c>
      <c r="D18" s="340">
        <v>11</v>
      </c>
      <c r="E18" s="339" t="s">
        <v>66</v>
      </c>
      <c r="H18" s="361"/>
      <c r="I18" s="362"/>
      <c r="J18" s="362"/>
      <c r="K18" s="362"/>
      <c r="L18" s="362"/>
      <c r="M18" s="362"/>
      <c r="N18" s="363"/>
      <c r="O18" s="352"/>
      <c r="P18" s="352"/>
      <c r="Q18" s="352"/>
      <c r="R18" s="352"/>
      <c r="S18" s="352"/>
      <c r="T18" s="352"/>
      <c r="U18" s="352"/>
      <c r="V18" s="352"/>
      <c r="W18" s="352"/>
      <c r="X18" s="352"/>
      <c r="Y18" s="352"/>
      <c r="Z18" s="352"/>
      <c r="AA18" s="352"/>
      <c r="AB18" s="352"/>
      <c r="AC18" s="352"/>
      <c r="AD18" s="352"/>
      <c r="AE18" s="352"/>
      <c r="AF18" s="352"/>
      <c r="AG18" s="352"/>
      <c r="AH18" s="352"/>
      <c r="AI18" s="352"/>
      <c r="AJ18" s="352"/>
      <c r="AK18" s="352"/>
      <c r="AL18" s="352"/>
      <c r="AM18" s="352"/>
      <c r="AN18" s="352"/>
      <c r="AO18" s="352"/>
      <c r="AP18" s="352"/>
      <c r="AQ18" s="352"/>
      <c r="AR18" s="352"/>
      <c r="AS18" s="352"/>
      <c r="AT18" s="352"/>
      <c r="AU18" s="352"/>
      <c r="AV18" s="352"/>
      <c r="AW18" s="352"/>
      <c r="AX18" s="352"/>
      <c r="AY18" s="352"/>
      <c r="AZ18" s="352"/>
      <c r="BA18" s="352"/>
      <c r="BB18" s="352"/>
      <c r="BC18" s="352"/>
      <c r="BD18" s="352"/>
      <c r="BE18" s="352"/>
      <c r="BF18" s="352"/>
      <c r="BG18" s="352"/>
      <c r="BH18" s="352"/>
      <c r="BI18" s="352"/>
      <c r="BJ18" s="352"/>
      <c r="BK18" s="352"/>
      <c r="BL18" s="352"/>
      <c r="BM18" s="352"/>
      <c r="BN18" s="352"/>
      <c r="BO18" s="352"/>
      <c r="BP18" s="352"/>
      <c r="BQ18" s="352"/>
      <c r="BR18" s="352"/>
      <c r="BS18" s="352"/>
      <c r="BT18" s="352"/>
      <c r="BU18" s="352"/>
      <c r="BV18" s="352"/>
      <c r="BW18" s="352"/>
      <c r="BX18" s="352"/>
      <c r="BY18" s="352"/>
      <c r="BZ18" s="352"/>
    </row>
    <row r="19" spans="1:78" ht="15" customHeight="1" x14ac:dyDescent="0.2">
      <c r="A19" s="340" t="str">
        <f t="shared" si="0"/>
        <v>INDEC-CM - 46531-11</v>
      </c>
      <c r="B19" s="340">
        <v>46531</v>
      </c>
      <c r="C19" s="351" t="s">
        <v>53</v>
      </c>
      <c r="D19" s="340">
        <v>11</v>
      </c>
      <c r="E19" s="353" t="s">
        <v>67</v>
      </c>
      <c r="F19" s="353"/>
      <c r="G19" s="353"/>
      <c r="H19" s="361"/>
      <c r="I19" s="362"/>
      <c r="J19" s="362"/>
      <c r="K19" s="362"/>
      <c r="L19" s="362"/>
      <c r="M19" s="362"/>
      <c r="N19" s="363"/>
      <c r="O19" s="352"/>
      <c r="P19" s="352"/>
      <c r="Q19" s="352"/>
      <c r="R19" s="352"/>
      <c r="S19" s="352"/>
      <c r="T19" s="352"/>
      <c r="U19" s="352"/>
      <c r="V19" s="352"/>
      <c r="W19" s="352"/>
      <c r="X19" s="352"/>
      <c r="Y19" s="352"/>
      <c r="Z19" s="352"/>
      <c r="AA19" s="352"/>
      <c r="AB19" s="352"/>
      <c r="AC19" s="352"/>
      <c r="AD19" s="352"/>
      <c r="AE19" s="352"/>
      <c r="AF19" s="352"/>
      <c r="AG19" s="352"/>
      <c r="AH19" s="352"/>
      <c r="AI19" s="352"/>
      <c r="AJ19" s="352"/>
      <c r="AK19" s="352"/>
      <c r="AL19" s="352"/>
      <c r="AM19" s="352"/>
      <c r="AN19" s="352"/>
      <c r="AO19" s="352"/>
      <c r="AP19" s="352"/>
      <c r="AQ19" s="352"/>
      <c r="AR19" s="352"/>
      <c r="AS19" s="352"/>
      <c r="AT19" s="352"/>
      <c r="AU19" s="352"/>
      <c r="AV19" s="352"/>
      <c r="AW19" s="352"/>
      <c r="AX19" s="352"/>
      <c r="AY19" s="352"/>
      <c r="AZ19" s="352"/>
      <c r="BA19" s="352"/>
      <c r="BB19" s="352"/>
      <c r="BC19" s="352"/>
      <c r="BD19" s="352"/>
      <c r="BE19" s="352"/>
      <c r="BF19" s="352"/>
      <c r="BG19" s="352"/>
      <c r="BH19" s="352"/>
      <c r="BI19" s="352"/>
      <c r="BJ19" s="352"/>
      <c r="BK19" s="352"/>
      <c r="BL19" s="352"/>
      <c r="BM19" s="352"/>
      <c r="BN19" s="352"/>
      <c r="BO19" s="352"/>
      <c r="BP19" s="352"/>
      <c r="BQ19" s="352"/>
      <c r="BR19" s="352"/>
      <c r="BS19" s="352"/>
      <c r="BT19" s="352"/>
      <c r="BU19" s="352"/>
      <c r="BV19" s="352"/>
      <c r="BW19" s="352"/>
      <c r="BX19" s="352"/>
      <c r="BY19" s="352"/>
      <c r="BZ19" s="352"/>
    </row>
    <row r="20" spans="1:78" ht="15" customHeight="1" x14ac:dyDescent="0.2">
      <c r="A20" s="340" t="str">
        <f t="shared" si="0"/>
        <v>INDEC-CM - 43540-11</v>
      </c>
      <c r="B20" s="340">
        <v>43540</v>
      </c>
      <c r="C20" s="351" t="s">
        <v>53</v>
      </c>
      <c r="D20" s="340">
        <v>11</v>
      </c>
      <c r="E20" s="339" t="s">
        <v>68</v>
      </c>
      <c r="H20" s="361"/>
      <c r="I20" s="362"/>
      <c r="J20" s="362"/>
      <c r="K20" s="362"/>
      <c r="L20" s="362"/>
      <c r="M20" s="362"/>
      <c r="N20" s="363"/>
      <c r="O20" s="352"/>
      <c r="P20" s="352"/>
      <c r="Q20" s="352"/>
      <c r="R20" s="352"/>
      <c r="S20" s="352"/>
      <c r="T20" s="352"/>
      <c r="U20" s="352"/>
      <c r="V20" s="352"/>
      <c r="W20" s="352"/>
      <c r="X20" s="352"/>
      <c r="Y20" s="352"/>
      <c r="Z20" s="352"/>
      <c r="AA20" s="352"/>
      <c r="AB20" s="352"/>
      <c r="AC20" s="352"/>
      <c r="AD20" s="352"/>
      <c r="AE20" s="352"/>
      <c r="AF20" s="352"/>
      <c r="AG20" s="352"/>
      <c r="AH20" s="352"/>
      <c r="AI20" s="352"/>
      <c r="AJ20" s="352"/>
      <c r="AK20" s="352"/>
      <c r="AL20" s="352"/>
      <c r="AM20" s="352"/>
      <c r="AN20" s="352"/>
      <c r="AO20" s="352"/>
      <c r="AP20" s="352"/>
      <c r="AQ20" s="352"/>
      <c r="AR20" s="352"/>
      <c r="AS20" s="352"/>
      <c r="AT20" s="352"/>
      <c r="AU20" s="352"/>
      <c r="AV20" s="352"/>
      <c r="AW20" s="352"/>
      <c r="AX20" s="352"/>
      <c r="AY20" s="352"/>
      <c r="AZ20" s="352"/>
      <c r="BA20" s="352"/>
      <c r="BB20" s="352"/>
      <c r="BC20" s="352"/>
      <c r="BD20" s="352"/>
      <c r="BE20" s="352"/>
      <c r="BF20" s="352"/>
      <c r="BG20" s="352"/>
      <c r="BH20" s="352"/>
      <c r="BI20" s="352"/>
      <c r="BJ20" s="352"/>
      <c r="BK20" s="352"/>
      <c r="BL20" s="352"/>
      <c r="BM20" s="352"/>
      <c r="BN20" s="352"/>
      <c r="BO20" s="352"/>
      <c r="BP20" s="352"/>
      <c r="BQ20" s="352"/>
      <c r="BR20" s="352"/>
      <c r="BS20" s="352"/>
      <c r="BT20" s="352"/>
      <c r="BU20" s="352"/>
      <c r="BV20" s="352"/>
      <c r="BW20" s="352"/>
      <c r="BX20" s="352"/>
      <c r="BY20" s="352"/>
      <c r="BZ20" s="352"/>
    </row>
    <row r="21" spans="1:78" ht="15" customHeight="1" thickBot="1" x14ac:dyDescent="0.25">
      <c r="A21" s="340" t="str">
        <f t="shared" si="0"/>
        <v>INDEC-CM - 43540-12</v>
      </c>
      <c r="B21" s="340">
        <v>43540</v>
      </c>
      <c r="C21" s="351" t="s">
        <v>53</v>
      </c>
      <c r="D21" s="340">
        <v>12</v>
      </c>
      <c r="E21" s="339" t="s">
        <v>69</v>
      </c>
      <c r="H21" s="364"/>
      <c r="I21" s="365"/>
      <c r="J21" s="365"/>
      <c r="K21" s="365"/>
      <c r="L21" s="365"/>
      <c r="M21" s="365"/>
      <c r="N21" s="366"/>
      <c r="O21" s="352"/>
      <c r="P21" s="352"/>
      <c r="Q21" s="352"/>
      <c r="R21" s="352"/>
      <c r="S21" s="352"/>
      <c r="T21" s="352"/>
      <c r="U21" s="352"/>
      <c r="V21" s="352"/>
      <c r="W21" s="352"/>
      <c r="X21" s="352"/>
      <c r="Y21" s="352"/>
      <c r="Z21" s="352"/>
      <c r="AA21" s="352"/>
      <c r="AB21" s="352"/>
      <c r="AC21" s="352"/>
      <c r="AD21" s="352"/>
      <c r="AE21" s="352"/>
      <c r="AF21" s="352"/>
      <c r="AG21" s="352"/>
      <c r="AH21" s="352"/>
      <c r="AI21" s="352"/>
      <c r="AJ21" s="352"/>
      <c r="AK21" s="352"/>
      <c r="AL21" s="352"/>
      <c r="AM21" s="352"/>
      <c r="AN21" s="352"/>
      <c r="AO21" s="352"/>
      <c r="AP21" s="352"/>
      <c r="AQ21" s="352"/>
      <c r="AR21" s="352"/>
      <c r="AS21" s="352"/>
      <c r="AT21" s="352"/>
      <c r="AU21" s="352"/>
      <c r="AV21" s="352"/>
      <c r="AW21" s="352"/>
      <c r="AX21" s="352"/>
      <c r="AY21" s="352"/>
      <c r="AZ21" s="352"/>
      <c r="BA21" s="352"/>
      <c r="BB21" s="352"/>
      <c r="BC21" s="352"/>
      <c r="BD21" s="352"/>
      <c r="BE21" s="352"/>
      <c r="BF21" s="352"/>
      <c r="BG21" s="352"/>
      <c r="BH21" s="352"/>
      <c r="BI21" s="352"/>
      <c r="BJ21" s="352"/>
      <c r="BK21" s="352"/>
      <c r="BL21" s="352"/>
      <c r="BM21" s="352"/>
      <c r="BN21" s="352"/>
      <c r="BO21" s="352"/>
      <c r="BP21" s="352"/>
      <c r="BQ21" s="352"/>
      <c r="BR21" s="352"/>
      <c r="BS21" s="352"/>
      <c r="BT21" s="352"/>
      <c r="BU21" s="352"/>
      <c r="BV21" s="352"/>
      <c r="BW21" s="352"/>
      <c r="BX21" s="352"/>
      <c r="BY21" s="352"/>
      <c r="BZ21" s="352"/>
    </row>
    <row r="22" spans="1:78" s="369" customFormat="1" ht="15" customHeight="1" x14ac:dyDescent="0.2">
      <c r="A22" s="367" t="str">
        <f t="shared" si="0"/>
        <v>INDEC-CM - 37370-21</v>
      </c>
      <c r="B22" s="367">
        <v>37370</v>
      </c>
      <c r="C22" s="368" t="s">
        <v>53</v>
      </c>
      <c r="D22" s="367">
        <v>21</v>
      </c>
      <c r="E22" s="369" t="s">
        <v>70</v>
      </c>
      <c r="H22" s="370"/>
      <c r="I22" s="370"/>
      <c r="J22" s="370"/>
      <c r="K22" s="370"/>
      <c r="L22" s="370"/>
      <c r="M22" s="370"/>
      <c r="N22" s="370"/>
      <c r="O22" s="370"/>
      <c r="P22" s="370"/>
      <c r="Q22" s="370"/>
      <c r="R22" s="370"/>
      <c r="S22" s="370"/>
      <c r="T22" s="370"/>
      <c r="U22" s="370"/>
      <c r="V22" s="370"/>
      <c r="W22" s="370"/>
      <c r="X22" s="370"/>
      <c r="Y22" s="370"/>
      <c r="Z22" s="370"/>
      <c r="AA22" s="370"/>
      <c r="AB22" s="370"/>
      <c r="AC22" s="370"/>
      <c r="AD22" s="370"/>
      <c r="AE22" s="370"/>
      <c r="AF22" s="370"/>
      <c r="AG22" s="370"/>
      <c r="AH22" s="370"/>
      <c r="AI22" s="370"/>
      <c r="AJ22" s="370"/>
      <c r="AK22" s="370"/>
      <c r="AL22" s="370"/>
      <c r="AM22" s="370"/>
      <c r="AN22" s="370"/>
      <c r="AO22" s="370"/>
      <c r="AP22" s="370"/>
      <c r="AQ22" s="370"/>
      <c r="AR22" s="370"/>
      <c r="AS22" s="370"/>
      <c r="AT22" s="370"/>
      <c r="AU22" s="370"/>
      <c r="AV22" s="370"/>
      <c r="AW22" s="370"/>
      <c r="AX22" s="370"/>
      <c r="AY22" s="370"/>
      <c r="AZ22" s="370"/>
      <c r="BA22" s="370"/>
      <c r="BB22" s="370"/>
      <c r="BC22" s="370"/>
      <c r="BD22" s="370"/>
      <c r="BE22" s="370"/>
      <c r="BF22" s="370"/>
      <c r="BG22" s="370"/>
      <c r="BH22" s="370"/>
      <c r="BI22" s="370"/>
      <c r="BJ22" s="370"/>
      <c r="BK22" s="370"/>
      <c r="BL22" s="370"/>
      <c r="BM22" s="370"/>
      <c r="BN22" s="370"/>
      <c r="BO22" s="370"/>
      <c r="BP22" s="370"/>
      <c r="BQ22" s="370"/>
      <c r="BR22" s="370"/>
      <c r="BS22" s="370"/>
      <c r="BT22" s="370"/>
      <c r="BU22" s="370"/>
      <c r="BV22" s="370"/>
      <c r="BW22" s="370"/>
      <c r="BX22" s="370"/>
      <c r="BY22" s="370"/>
      <c r="BZ22" s="370"/>
    </row>
    <row r="23" spans="1:78" s="369" customFormat="1" ht="15" customHeight="1" x14ac:dyDescent="0.2">
      <c r="A23" s="367" t="str">
        <f t="shared" si="0"/>
        <v>INDEC-CM - 37370-11</v>
      </c>
      <c r="B23" s="367">
        <v>37370</v>
      </c>
      <c r="C23" s="368" t="s">
        <v>53</v>
      </c>
      <c r="D23" s="367">
        <v>11</v>
      </c>
      <c r="E23" s="369" t="s">
        <v>71</v>
      </c>
      <c r="H23" s="370"/>
      <c r="I23" s="370"/>
      <c r="J23" s="370"/>
      <c r="K23" s="370"/>
      <c r="L23" s="370"/>
      <c r="M23" s="370"/>
      <c r="N23" s="370"/>
      <c r="O23" s="370"/>
      <c r="P23" s="370"/>
      <c r="Q23" s="370"/>
      <c r="R23" s="370"/>
      <c r="S23" s="370"/>
      <c r="T23" s="370"/>
      <c r="U23" s="370"/>
      <c r="V23" s="370"/>
      <c r="W23" s="370"/>
      <c r="X23" s="370"/>
      <c r="Y23" s="370"/>
      <c r="Z23" s="370"/>
      <c r="AA23" s="370"/>
      <c r="AB23" s="370"/>
      <c r="AC23" s="370"/>
      <c r="AD23" s="370"/>
      <c r="AE23" s="370"/>
      <c r="AF23" s="370"/>
      <c r="AG23" s="370"/>
      <c r="AH23" s="370"/>
      <c r="AI23" s="370"/>
      <c r="AJ23" s="370"/>
      <c r="AK23" s="370"/>
      <c r="AL23" s="370"/>
      <c r="AM23" s="370"/>
      <c r="AN23" s="370"/>
      <c r="AO23" s="370"/>
      <c r="AP23" s="370"/>
      <c r="AQ23" s="370"/>
      <c r="AR23" s="370"/>
      <c r="AS23" s="370"/>
      <c r="AT23" s="370"/>
      <c r="AU23" s="370"/>
      <c r="AV23" s="370"/>
      <c r="AW23" s="370"/>
      <c r="AX23" s="370"/>
      <c r="AY23" s="370"/>
      <c r="AZ23" s="370"/>
      <c r="BA23" s="370"/>
      <c r="BB23" s="370"/>
      <c r="BC23" s="370"/>
      <c r="BD23" s="370"/>
      <c r="BE23" s="370"/>
      <c r="BF23" s="370"/>
      <c r="BG23" s="370"/>
      <c r="BH23" s="370"/>
      <c r="BI23" s="370"/>
      <c r="BJ23" s="370"/>
      <c r="BK23" s="370"/>
      <c r="BL23" s="370"/>
      <c r="BM23" s="370"/>
      <c r="BN23" s="370"/>
      <c r="BO23" s="370"/>
      <c r="BP23" s="370"/>
      <c r="BQ23" s="370"/>
      <c r="BR23" s="370"/>
      <c r="BS23" s="370"/>
      <c r="BT23" s="370"/>
      <c r="BU23" s="370"/>
      <c r="BV23" s="370"/>
      <c r="BW23" s="370"/>
      <c r="BX23" s="370"/>
      <c r="BY23" s="370"/>
      <c r="BZ23" s="370"/>
    </row>
    <row r="24" spans="1:78" s="369" customFormat="1" ht="15" customHeight="1" x14ac:dyDescent="0.2">
      <c r="A24" s="367" t="str">
        <f t="shared" si="0"/>
        <v>INDEC-CM - 37370-12</v>
      </c>
      <c r="B24" s="367">
        <v>37370</v>
      </c>
      <c r="C24" s="368" t="s">
        <v>53</v>
      </c>
      <c r="D24" s="367">
        <v>12</v>
      </c>
      <c r="E24" s="369" t="s">
        <v>72</v>
      </c>
      <c r="H24" s="370"/>
      <c r="I24" s="370"/>
      <c r="J24" s="370"/>
      <c r="K24" s="370"/>
      <c r="L24" s="370"/>
      <c r="M24" s="370"/>
      <c r="N24" s="370"/>
      <c r="O24" s="370"/>
      <c r="P24" s="370"/>
      <c r="Q24" s="370"/>
      <c r="R24" s="370"/>
      <c r="S24" s="370"/>
      <c r="T24" s="370"/>
      <c r="U24" s="370"/>
      <c r="V24" s="370"/>
      <c r="W24" s="370"/>
      <c r="X24" s="370"/>
      <c r="Y24" s="370"/>
      <c r="Z24" s="370"/>
      <c r="AA24" s="370"/>
      <c r="AB24" s="370"/>
      <c r="AC24" s="370"/>
      <c r="AD24" s="370"/>
      <c r="AE24" s="370"/>
      <c r="AF24" s="370"/>
      <c r="AG24" s="370"/>
      <c r="AH24" s="370"/>
      <c r="AI24" s="370"/>
      <c r="AJ24" s="370"/>
      <c r="AK24" s="370"/>
      <c r="AL24" s="370"/>
      <c r="AM24" s="370"/>
      <c r="AN24" s="370"/>
      <c r="AO24" s="370"/>
      <c r="AP24" s="370"/>
      <c r="AQ24" s="370"/>
      <c r="AR24" s="370"/>
      <c r="AS24" s="370"/>
      <c r="AT24" s="370"/>
      <c r="AU24" s="370"/>
      <c r="AV24" s="370"/>
      <c r="AW24" s="370"/>
      <c r="AX24" s="370"/>
      <c r="AY24" s="370"/>
      <c r="AZ24" s="370"/>
      <c r="BA24" s="370"/>
      <c r="BB24" s="370"/>
      <c r="BC24" s="370"/>
      <c r="BD24" s="370"/>
      <c r="BE24" s="370"/>
      <c r="BF24" s="370"/>
      <c r="BG24" s="370"/>
      <c r="BH24" s="370"/>
      <c r="BI24" s="370"/>
      <c r="BJ24" s="370"/>
      <c r="BK24" s="370"/>
      <c r="BL24" s="370"/>
      <c r="BM24" s="370"/>
      <c r="BN24" s="370"/>
      <c r="BO24" s="370"/>
      <c r="BP24" s="370"/>
      <c r="BQ24" s="370"/>
      <c r="BR24" s="370"/>
      <c r="BS24" s="370"/>
      <c r="BT24" s="370"/>
      <c r="BU24" s="370"/>
      <c r="BV24" s="370"/>
      <c r="BW24" s="370"/>
      <c r="BX24" s="370"/>
      <c r="BY24" s="370"/>
      <c r="BZ24" s="370"/>
    </row>
    <row r="25" spans="1:78" ht="15" customHeight="1" x14ac:dyDescent="0.2">
      <c r="A25" s="340" t="str">
        <f t="shared" si="0"/>
        <v>INDEC-CM - 37690-11</v>
      </c>
      <c r="B25" s="340">
        <v>37690</v>
      </c>
      <c r="C25" s="351" t="s">
        <v>53</v>
      </c>
      <c r="D25" s="340">
        <v>11</v>
      </c>
      <c r="E25" s="339" t="s">
        <v>73</v>
      </c>
      <c r="H25" s="352"/>
      <c r="I25" s="352"/>
      <c r="J25" s="352"/>
      <c r="K25" s="352"/>
      <c r="L25" s="352"/>
      <c r="M25" s="352"/>
      <c r="N25" s="352"/>
      <c r="O25" s="352"/>
      <c r="P25" s="352"/>
      <c r="Q25" s="352"/>
      <c r="R25" s="352"/>
      <c r="S25" s="352"/>
      <c r="T25" s="352"/>
      <c r="U25" s="352"/>
      <c r="V25" s="352"/>
      <c r="W25" s="352"/>
      <c r="X25" s="352"/>
      <c r="Y25" s="352"/>
      <c r="Z25" s="352"/>
      <c r="AA25" s="352"/>
      <c r="AB25" s="352"/>
      <c r="AC25" s="352"/>
      <c r="AD25" s="352"/>
      <c r="AE25" s="352"/>
      <c r="AF25" s="352"/>
      <c r="AG25" s="352"/>
      <c r="AH25" s="352"/>
      <c r="AI25" s="352"/>
      <c r="AJ25" s="352"/>
      <c r="AK25" s="352"/>
      <c r="AL25" s="352"/>
      <c r="AM25" s="352"/>
      <c r="AN25" s="352"/>
      <c r="AO25" s="352"/>
      <c r="AP25" s="352"/>
      <c r="AQ25" s="352"/>
      <c r="AR25" s="352"/>
      <c r="AS25" s="352"/>
      <c r="AT25" s="352"/>
      <c r="AU25" s="352"/>
      <c r="AV25" s="352"/>
      <c r="AW25" s="352"/>
      <c r="AX25" s="352"/>
      <c r="AY25" s="352"/>
      <c r="AZ25" s="352"/>
      <c r="BA25" s="352"/>
      <c r="BB25" s="352"/>
      <c r="BC25" s="352"/>
      <c r="BD25" s="352"/>
      <c r="BE25" s="352"/>
      <c r="BF25" s="352"/>
      <c r="BG25" s="352"/>
      <c r="BH25" s="352"/>
      <c r="BI25" s="352"/>
      <c r="BJ25" s="352"/>
      <c r="BK25" s="352"/>
      <c r="BL25" s="352"/>
      <c r="BM25" s="352"/>
      <c r="BN25" s="352"/>
      <c r="BO25" s="352"/>
      <c r="BP25" s="352"/>
      <c r="BQ25" s="352"/>
      <c r="BR25" s="352"/>
      <c r="BS25" s="352"/>
      <c r="BT25" s="352"/>
      <c r="BU25" s="352"/>
      <c r="BV25" s="352"/>
      <c r="BW25" s="352"/>
      <c r="BX25" s="352"/>
      <c r="BY25" s="352"/>
      <c r="BZ25" s="352"/>
    </row>
    <row r="26" spans="1:78" ht="15" customHeight="1" x14ac:dyDescent="0.2">
      <c r="A26" s="340" t="str">
        <f t="shared" si="0"/>
        <v>INDEC-CM - 42911-11</v>
      </c>
      <c r="B26" s="340">
        <v>42911</v>
      </c>
      <c r="C26" s="351" t="s">
        <v>53</v>
      </c>
      <c r="D26" s="340">
        <v>11</v>
      </c>
      <c r="E26" s="339" t="s">
        <v>74</v>
      </c>
      <c r="H26" s="352"/>
      <c r="I26" s="352"/>
      <c r="J26" s="352"/>
      <c r="K26" s="352"/>
      <c r="L26" s="352"/>
      <c r="M26" s="352"/>
      <c r="N26" s="352"/>
      <c r="O26" s="352"/>
      <c r="P26" s="352"/>
      <c r="Q26" s="352"/>
      <c r="R26" s="352"/>
      <c r="S26" s="352"/>
      <c r="T26" s="352"/>
      <c r="U26" s="352"/>
      <c r="V26" s="352"/>
      <c r="W26" s="352"/>
      <c r="X26" s="352"/>
      <c r="Y26" s="352"/>
      <c r="Z26" s="352"/>
      <c r="AA26" s="352"/>
      <c r="AB26" s="352"/>
      <c r="AC26" s="352"/>
      <c r="AD26" s="352"/>
      <c r="AE26" s="352"/>
      <c r="AF26" s="352"/>
      <c r="AG26" s="352"/>
      <c r="AH26" s="352"/>
      <c r="AI26" s="352"/>
      <c r="AJ26" s="352"/>
      <c r="AK26" s="352"/>
      <c r="AL26" s="352"/>
      <c r="AM26" s="352"/>
      <c r="AN26" s="352"/>
      <c r="AO26" s="352"/>
      <c r="AP26" s="352"/>
      <c r="AQ26" s="352"/>
      <c r="AR26" s="352"/>
      <c r="AS26" s="352"/>
      <c r="AT26" s="352"/>
      <c r="AU26" s="352"/>
      <c r="AV26" s="352"/>
      <c r="AW26" s="352"/>
      <c r="AX26" s="352"/>
      <c r="AY26" s="352"/>
      <c r="AZ26" s="352"/>
      <c r="BA26" s="352"/>
      <c r="BB26" s="352"/>
      <c r="BC26" s="352"/>
      <c r="BD26" s="352"/>
      <c r="BE26" s="352"/>
      <c r="BF26" s="352"/>
      <c r="BG26" s="352"/>
      <c r="BH26" s="352"/>
      <c r="BI26" s="352"/>
      <c r="BJ26" s="352"/>
      <c r="BK26" s="352"/>
      <c r="BL26" s="352"/>
      <c r="BM26" s="352"/>
      <c r="BN26" s="352"/>
      <c r="BO26" s="352"/>
      <c r="BP26" s="352"/>
      <c r="BQ26" s="352"/>
      <c r="BR26" s="352"/>
      <c r="BS26" s="352"/>
      <c r="BT26" s="352"/>
      <c r="BU26" s="352"/>
      <c r="BV26" s="352"/>
      <c r="BW26" s="352"/>
      <c r="BX26" s="352"/>
      <c r="BY26" s="352"/>
      <c r="BZ26" s="352"/>
    </row>
    <row r="27" spans="1:78" ht="15" customHeight="1" x14ac:dyDescent="0.2">
      <c r="A27" s="340" t="str">
        <f t="shared" si="0"/>
        <v>INDEC-CM - 37129-11</v>
      </c>
      <c r="B27" s="340">
        <v>37129</v>
      </c>
      <c r="C27" s="351" t="s">
        <v>53</v>
      </c>
      <c r="D27" s="340">
        <v>11</v>
      </c>
      <c r="E27" s="339" t="s">
        <v>75</v>
      </c>
      <c r="H27" s="352"/>
      <c r="I27" s="352"/>
      <c r="J27" s="352"/>
      <c r="K27" s="352"/>
      <c r="L27" s="352"/>
      <c r="M27" s="352"/>
      <c r="N27" s="352"/>
      <c r="O27" s="352"/>
      <c r="P27" s="352"/>
      <c r="Q27" s="352"/>
      <c r="R27" s="352"/>
      <c r="S27" s="352"/>
      <c r="T27" s="352"/>
      <c r="U27" s="352"/>
      <c r="V27" s="352"/>
      <c r="W27" s="352"/>
      <c r="X27" s="352"/>
      <c r="Y27" s="352"/>
      <c r="Z27" s="352"/>
      <c r="AA27" s="352"/>
      <c r="AB27" s="352"/>
      <c r="AC27" s="352"/>
      <c r="AD27" s="352"/>
      <c r="AE27" s="352"/>
      <c r="AF27" s="352"/>
      <c r="AG27" s="352"/>
      <c r="AH27" s="352"/>
      <c r="AI27" s="352"/>
      <c r="AJ27" s="352"/>
      <c r="AK27" s="352"/>
      <c r="AL27" s="352"/>
      <c r="AM27" s="352"/>
      <c r="AN27" s="352"/>
      <c r="AO27" s="352"/>
      <c r="AP27" s="352"/>
      <c r="AQ27" s="352"/>
      <c r="AR27" s="352"/>
      <c r="AS27" s="352"/>
      <c r="AT27" s="352"/>
      <c r="AU27" s="352"/>
      <c r="AV27" s="352"/>
      <c r="AW27" s="352"/>
      <c r="AX27" s="352"/>
      <c r="AY27" s="352"/>
      <c r="AZ27" s="352"/>
      <c r="BA27" s="352"/>
      <c r="BB27" s="352"/>
      <c r="BC27" s="352"/>
      <c r="BD27" s="352"/>
      <c r="BE27" s="352"/>
      <c r="BF27" s="352"/>
      <c r="BG27" s="352"/>
      <c r="BH27" s="352"/>
      <c r="BI27" s="352"/>
      <c r="BJ27" s="352"/>
      <c r="BK27" s="352"/>
      <c r="BL27" s="352"/>
      <c r="BM27" s="352"/>
      <c r="BN27" s="352"/>
      <c r="BO27" s="352"/>
      <c r="BP27" s="352"/>
      <c r="BQ27" s="352"/>
      <c r="BR27" s="352"/>
      <c r="BS27" s="352"/>
      <c r="BT27" s="352"/>
      <c r="BU27" s="352"/>
      <c r="BV27" s="352"/>
      <c r="BW27" s="352"/>
      <c r="BX27" s="352"/>
      <c r="BY27" s="352"/>
      <c r="BZ27" s="352"/>
    </row>
    <row r="28" spans="1:78" ht="15" customHeight="1" x14ac:dyDescent="0.2">
      <c r="A28" s="340" t="str">
        <f t="shared" si="0"/>
        <v>INDEC-CM - 35110-41</v>
      </c>
      <c r="B28" s="340">
        <v>35110</v>
      </c>
      <c r="C28" s="351" t="s">
        <v>53</v>
      </c>
      <c r="D28" s="340">
        <v>41</v>
      </c>
      <c r="E28" s="339" t="s">
        <v>76</v>
      </c>
      <c r="H28" s="352"/>
      <c r="I28" s="352"/>
      <c r="J28" s="352"/>
      <c r="K28" s="352"/>
      <c r="L28" s="352"/>
      <c r="M28" s="352"/>
      <c r="N28" s="352"/>
      <c r="O28" s="352"/>
      <c r="P28" s="352"/>
      <c r="Q28" s="352"/>
      <c r="R28" s="352"/>
      <c r="S28" s="352"/>
      <c r="T28" s="352"/>
      <c r="U28" s="352"/>
      <c r="V28" s="352"/>
      <c r="W28" s="352"/>
      <c r="X28" s="352"/>
      <c r="Y28" s="352"/>
      <c r="Z28" s="352"/>
      <c r="AA28" s="352"/>
      <c r="AB28" s="352"/>
      <c r="AC28" s="352"/>
      <c r="AD28" s="352"/>
      <c r="AE28" s="352"/>
      <c r="AF28" s="352"/>
      <c r="AG28" s="352"/>
      <c r="AH28" s="352"/>
      <c r="AI28" s="352"/>
      <c r="AJ28" s="352"/>
      <c r="AK28" s="352"/>
      <c r="AL28" s="352"/>
      <c r="AM28" s="352"/>
      <c r="AN28" s="352"/>
      <c r="AO28" s="352"/>
      <c r="AP28" s="352"/>
      <c r="AQ28" s="352"/>
      <c r="AR28" s="352"/>
      <c r="AS28" s="352"/>
      <c r="AT28" s="352"/>
      <c r="AU28" s="352"/>
      <c r="AV28" s="352"/>
      <c r="AW28" s="352"/>
      <c r="AX28" s="352"/>
      <c r="AY28" s="352"/>
      <c r="AZ28" s="352"/>
      <c r="BA28" s="352"/>
      <c r="BB28" s="352"/>
      <c r="BC28" s="352"/>
      <c r="BD28" s="352"/>
      <c r="BE28" s="352"/>
      <c r="BF28" s="352"/>
      <c r="BG28" s="352"/>
      <c r="BH28" s="352"/>
      <c r="BI28" s="352"/>
      <c r="BJ28" s="352"/>
      <c r="BK28" s="352"/>
      <c r="BL28" s="352"/>
      <c r="BM28" s="352"/>
      <c r="BN28" s="352"/>
      <c r="BO28" s="352"/>
      <c r="BP28" s="352"/>
      <c r="BQ28" s="352"/>
      <c r="BR28" s="352"/>
      <c r="BS28" s="352"/>
      <c r="BT28" s="352"/>
      <c r="BU28" s="352"/>
      <c r="BV28" s="352"/>
      <c r="BW28" s="352"/>
      <c r="BX28" s="352"/>
      <c r="BY28" s="352"/>
      <c r="BZ28" s="352"/>
    </row>
    <row r="29" spans="1:78" ht="15" customHeight="1" x14ac:dyDescent="0.2">
      <c r="A29" s="340" t="str">
        <f t="shared" si="0"/>
        <v>INDEC-CM - 37210-23</v>
      </c>
      <c r="B29" s="340">
        <v>37210</v>
      </c>
      <c r="C29" s="351" t="s">
        <v>53</v>
      </c>
      <c r="D29" s="340">
        <v>23</v>
      </c>
      <c r="E29" s="339" t="s">
        <v>77</v>
      </c>
      <c r="H29" s="352"/>
      <c r="I29" s="352"/>
      <c r="J29" s="352"/>
      <c r="K29" s="352"/>
      <c r="L29" s="352"/>
      <c r="M29" s="352"/>
      <c r="N29" s="352"/>
      <c r="O29" s="352"/>
      <c r="P29" s="352"/>
      <c r="Q29" s="352"/>
      <c r="R29" s="352"/>
      <c r="S29" s="352"/>
      <c r="T29" s="352"/>
      <c r="U29" s="352"/>
      <c r="V29" s="352"/>
      <c r="W29" s="352"/>
      <c r="X29" s="352"/>
      <c r="Y29" s="352"/>
      <c r="Z29" s="352"/>
      <c r="AA29" s="352"/>
      <c r="AB29" s="352"/>
      <c r="AC29" s="352"/>
      <c r="AD29" s="352"/>
      <c r="AE29" s="352"/>
      <c r="AF29" s="352"/>
      <c r="AG29" s="352"/>
      <c r="AH29" s="352"/>
      <c r="AI29" s="352"/>
      <c r="AJ29" s="352"/>
      <c r="AK29" s="352"/>
      <c r="AL29" s="352"/>
      <c r="AM29" s="352"/>
      <c r="AN29" s="352"/>
      <c r="AO29" s="352"/>
      <c r="AP29" s="352"/>
      <c r="AQ29" s="352"/>
      <c r="AR29" s="352"/>
      <c r="AS29" s="352"/>
      <c r="AT29" s="352"/>
      <c r="AU29" s="352"/>
      <c r="AV29" s="352"/>
      <c r="AW29" s="352"/>
      <c r="AX29" s="352"/>
      <c r="AY29" s="352"/>
      <c r="AZ29" s="352"/>
      <c r="BA29" s="352"/>
      <c r="BB29" s="352"/>
      <c r="BC29" s="352"/>
      <c r="BD29" s="352"/>
      <c r="BE29" s="352"/>
      <c r="BF29" s="352"/>
      <c r="BG29" s="352"/>
      <c r="BH29" s="352"/>
      <c r="BI29" s="352"/>
      <c r="BJ29" s="352"/>
      <c r="BK29" s="352"/>
      <c r="BL29" s="352"/>
      <c r="BM29" s="352"/>
      <c r="BN29" s="352"/>
      <c r="BO29" s="352"/>
      <c r="BP29" s="352"/>
      <c r="BQ29" s="352"/>
      <c r="BR29" s="352"/>
      <c r="BS29" s="352"/>
      <c r="BT29" s="352"/>
      <c r="BU29" s="352"/>
      <c r="BV29" s="352"/>
      <c r="BW29" s="352"/>
      <c r="BX29" s="352"/>
      <c r="BY29" s="352"/>
      <c r="BZ29" s="352"/>
    </row>
    <row r="30" spans="1:78" ht="15" customHeight="1" x14ac:dyDescent="0.2">
      <c r="A30" s="340" t="str">
        <f t="shared" si="0"/>
        <v>INDEC-CM - 37210-22</v>
      </c>
      <c r="B30" s="340">
        <v>37210</v>
      </c>
      <c r="C30" s="351" t="s">
        <v>53</v>
      </c>
      <c r="D30" s="340">
        <v>22</v>
      </c>
      <c r="E30" s="339" t="s">
        <v>78</v>
      </c>
      <c r="H30" s="352"/>
      <c r="I30" s="352"/>
      <c r="J30" s="352"/>
      <c r="K30" s="352"/>
      <c r="L30" s="352"/>
      <c r="M30" s="352"/>
      <c r="N30" s="352"/>
      <c r="O30" s="352"/>
      <c r="P30" s="352"/>
      <c r="Q30" s="352"/>
      <c r="R30" s="352"/>
      <c r="S30" s="352"/>
      <c r="T30" s="352"/>
      <c r="U30" s="352"/>
      <c r="V30" s="352"/>
      <c r="W30" s="352"/>
      <c r="X30" s="352"/>
      <c r="Y30" s="352"/>
      <c r="Z30" s="352"/>
      <c r="AA30" s="352"/>
      <c r="AB30" s="352"/>
      <c r="AC30" s="352"/>
      <c r="AD30" s="352"/>
      <c r="AE30" s="352"/>
      <c r="AF30" s="352"/>
      <c r="AG30" s="352"/>
      <c r="AH30" s="352"/>
      <c r="AI30" s="352"/>
      <c r="AJ30" s="352"/>
      <c r="AK30" s="352"/>
      <c r="AL30" s="352"/>
      <c r="AM30" s="352"/>
      <c r="AN30" s="352"/>
      <c r="AO30" s="352"/>
      <c r="AP30" s="352"/>
      <c r="AQ30" s="352"/>
      <c r="AR30" s="352"/>
      <c r="AS30" s="352"/>
      <c r="AT30" s="352"/>
      <c r="AU30" s="352"/>
      <c r="AV30" s="352"/>
      <c r="AW30" s="352"/>
      <c r="AX30" s="352"/>
      <c r="AY30" s="352"/>
      <c r="AZ30" s="352"/>
      <c r="BA30" s="352"/>
      <c r="BB30" s="352"/>
      <c r="BC30" s="352"/>
      <c r="BD30" s="352"/>
      <c r="BE30" s="352"/>
      <c r="BF30" s="352"/>
      <c r="BG30" s="352"/>
      <c r="BH30" s="352"/>
      <c r="BI30" s="352"/>
      <c r="BJ30" s="352"/>
      <c r="BK30" s="352"/>
      <c r="BL30" s="352"/>
      <c r="BM30" s="352"/>
      <c r="BN30" s="352"/>
      <c r="BO30" s="352"/>
      <c r="BP30" s="352"/>
      <c r="BQ30" s="352"/>
      <c r="BR30" s="352"/>
      <c r="BS30" s="352"/>
      <c r="BT30" s="352"/>
      <c r="BU30" s="352"/>
      <c r="BV30" s="352"/>
      <c r="BW30" s="352"/>
      <c r="BX30" s="352"/>
      <c r="BY30" s="352"/>
      <c r="BZ30" s="352"/>
    </row>
    <row r="31" spans="1:78" ht="15" customHeight="1" x14ac:dyDescent="0.2">
      <c r="A31" s="340" t="str">
        <f t="shared" si="0"/>
        <v>INDEC-CM - 37210-21</v>
      </c>
      <c r="B31" s="340">
        <v>37210</v>
      </c>
      <c r="C31" s="351" t="s">
        <v>53</v>
      </c>
      <c r="D31" s="340">
        <v>21</v>
      </c>
      <c r="E31" s="339" t="s">
        <v>79</v>
      </c>
      <c r="H31" s="352"/>
      <c r="I31" s="352"/>
      <c r="J31" s="352"/>
      <c r="K31" s="352"/>
      <c r="L31" s="352"/>
      <c r="M31" s="352"/>
      <c r="N31" s="352"/>
      <c r="O31" s="352"/>
      <c r="P31" s="352"/>
      <c r="Q31" s="352"/>
      <c r="R31" s="352"/>
      <c r="S31" s="352"/>
      <c r="T31" s="352"/>
      <c r="U31" s="352"/>
      <c r="V31" s="352"/>
      <c r="W31" s="352"/>
      <c r="X31" s="352"/>
      <c r="Y31" s="352"/>
      <c r="Z31" s="352"/>
      <c r="AA31" s="352"/>
      <c r="AB31" s="352"/>
      <c r="AC31" s="352"/>
      <c r="AD31" s="352"/>
      <c r="AE31" s="352"/>
      <c r="AF31" s="352"/>
      <c r="AG31" s="352"/>
      <c r="AH31" s="352"/>
      <c r="AI31" s="352"/>
      <c r="AJ31" s="352"/>
      <c r="AK31" s="352"/>
      <c r="AL31" s="352"/>
      <c r="AM31" s="352"/>
      <c r="AN31" s="352"/>
      <c r="AO31" s="352"/>
      <c r="AP31" s="352"/>
      <c r="AQ31" s="352"/>
      <c r="AR31" s="352"/>
      <c r="AS31" s="352"/>
      <c r="AT31" s="352"/>
      <c r="AU31" s="352"/>
      <c r="AV31" s="352"/>
      <c r="AW31" s="352"/>
      <c r="AX31" s="352"/>
      <c r="AY31" s="352"/>
      <c r="AZ31" s="352"/>
      <c r="BA31" s="352"/>
      <c r="BB31" s="352"/>
      <c r="BC31" s="352"/>
      <c r="BD31" s="352"/>
      <c r="BE31" s="352"/>
      <c r="BF31" s="352"/>
      <c r="BG31" s="352"/>
      <c r="BH31" s="352"/>
      <c r="BI31" s="352"/>
      <c r="BJ31" s="352"/>
      <c r="BK31" s="352"/>
      <c r="BL31" s="352"/>
      <c r="BM31" s="352"/>
      <c r="BN31" s="352"/>
      <c r="BO31" s="352"/>
      <c r="BP31" s="352"/>
      <c r="BQ31" s="352"/>
      <c r="BR31" s="352"/>
      <c r="BS31" s="352"/>
      <c r="BT31" s="352"/>
      <c r="BU31" s="352"/>
      <c r="BV31" s="352"/>
      <c r="BW31" s="352"/>
      <c r="BX31" s="352"/>
      <c r="BY31" s="352"/>
      <c r="BZ31" s="352"/>
    </row>
    <row r="32" spans="1:78" ht="15" customHeight="1" x14ac:dyDescent="0.2">
      <c r="A32" s="340" t="str">
        <f t="shared" si="0"/>
        <v>INDEC-CM - 41543-21</v>
      </c>
      <c r="B32" s="340">
        <v>41543</v>
      </c>
      <c r="C32" s="351" t="s">
        <v>53</v>
      </c>
      <c r="D32" s="340">
        <v>21</v>
      </c>
      <c r="E32" s="339" t="s">
        <v>80</v>
      </c>
      <c r="H32" s="352"/>
      <c r="I32" s="352"/>
      <c r="J32" s="352"/>
      <c r="K32" s="352"/>
      <c r="L32" s="352"/>
      <c r="M32" s="352"/>
      <c r="N32" s="352"/>
      <c r="O32" s="352"/>
      <c r="P32" s="352"/>
      <c r="Q32" s="352"/>
      <c r="R32" s="352"/>
      <c r="S32" s="352"/>
      <c r="T32" s="352"/>
      <c r="U32" s="352"/>
      <c r="V32" s="352"/>
      <c r="W32" s="352"/>
      <c r="X32" s="352"/>
      <c r="Y32" s="352"/>
      <c r="Z32" s="352"/>
      <c r="AA32" s="352"/>
      <c r="AB32" s="352"/>
      <c r="AC32" s="352"/>
      <c r="AD32" s="352"/>
      <c r="AE32" s="352"/>
      <c r="AF32" s="352"/>
      <c r="AG32" s="352"/>
      <c r="AH32" s="352"/>
      <c r="AI32" s="352"/>
      <c r="AJ32" s="352"/>
      <c r="AK32" s="352"/>
      <c r="AL32" s="352"/>
      <c r="AM32" s="352"/>
      <c r="AN32" s="352"/>
      <c r="AO32" s="352"/>
      <c r="AP32" s="352"/>
      <c r="AQ32" s="352"/>
      <c r="AR32" s="352"/>
      <c r="AS32" s="352"/>
      <c r="AT32" s="352"/>
      <c r="AU32" s="352"/>
      <c r="AV32" s="352"/>
      <c r="AW32" s="352"/>
      <c r="AX32" s="352"/>
      <c r="AY32" s="352"/>
      <c r="AZ32" s="352"/>
      <c r="BA32" s="352"/>
      <c r="BB32" s="352"/>
      <c r="BC32" s="352"/>
      <c r="BD32" s="352"/>
      <c r="BE32" s="352"/>
      <c r="BF32" s="352"/>
      <c r="BG32" s="352"/>
      <c r="BH32" s="352"/>
      <c r="BI32" s="352"/>
      <c r="BJ32" s="352"/>
      <c r="BK32" s="352"/>
      <c r="BL32" s="352"/>
      <c r="BM32" s="352"/>
      <c r="BN32" s="352"/>
      <c r="BO32" s="352"/>
      <c r="BP32" s="352"/>
      <c r="BQ32" s="352"/>
      <c r="BR32" s="352"/>
      <c r="BS32" s="352"/>
      <c r="BT32" s="352"/>
      <c r="BU32" s="352"/>
      <c r="BV32" s="352"/>
      <c r="BW32" s="352"/>
      <c r="BX32" s="352"/>
      <c r="BY32" s="352"/>
      <c r="BZ32" s="352"/>
    </row>
    <row r="33" spans="1:78" ht="15" customHeight="1" x14ac:dyDescent="0.2">
      <c r="A33" s="340" t="str">
        <f t="shared" si="0"/>
        <v>INDEC-CM - 46340-31</v>
      </c>
      <c r="B33" s="340">
        <v>46340</v>
      </c>
      <c r="C33" s="351" t="s">
        <v>53</v>
      </c>
      <c r="D33" s="340">
        <v>31</v>
      </c>
      <c r="E33" s="339" t="s">
        <v>81</v>
      </c>
      <c r="H33" s="352"/>
      <c r="I33" s="352"/>
      <c r="J33" s="352"/>
      <c r="K33" s="352"/>
      <c r="L33" s="352"/>
      <c r="M33" s="352"/>
      <c r="N33" s="352"/>
      <c r="O33" s="352"/>
      <c r="P33" s="352"/>
      <c r="Q33" s="352"/>
      <c r="R33" s="352"/>
      <c r="S33" s="352"/>
      <c r="T33" s="352"/>
      <c r="U33" s="352"/>
      <c r="V33" s="352"/>
      <c r="W33" s="352"/>
      <c r="X33" s="352"/>
      <c r="Y33" s="352"/>
      <c r="Z33" s="352"/>
      <c r="AA33" s="352"/>
      <c r="AB33" s="352"/>
      <c r="AC33" s="352"/>
      <c r="AD33" s="352"/>
      <c r="AE33" s="352"/>
      <c r="AF33" s="352"/>
      <c r="AG33" s="352"/>
      <c r="AH33" s="352"/>
      <c r="AI33" s="352"/>
      <c r="AJ33" s="352"/>
      <c r="AK33" s="352"/>
      <c r="AL33" s="352"/>
      <c r="AM33" s="352"/>
      <c r="AN33" s="352"/>
      <c r="AO33" s="352"/>
      <c r="AP33" s="352"/>
      <c r="AQ33" s="352"/>
      <c r="AR33" s="352"/>
      <c r="AS33" s="352"/>
      <c r="AT33" s="352"/>
      <c r="AU33" s="352"/>
      <c r="AV33" s="352"/>
      <c r="AW33" s="352"/>
      <c r="AX33" s="352"/>
      <c r="AY33" s="352"/>
      <c r="AZ33" s="352"/>
      <c r="BA33" s="352"/>
      <c r="BB33" s="352"/>
      <c r="BC33" s="352"/>
      <c r="BD33" s="352"/>
      <c r="BE33" s="352"/>
      <c r="BF33" s="352"/>
      <c r="BG33" s="352"/>
      <c r="BH33" s="352"/>
      <c r="BI33" s="352"/>
      <c r="BJ33" s="352"/>
      <c r="BK33" s="352"/>
      <c r="BL33" s="352"/>
      <c r="BM33" s="352"/>
      <c r="BN33" s="352"/>
      <c r="BO33" s="352"/>
      <c r="BP33" s="352"/>
      <c r="BQ33" s="352"/>
      <c r="BR33" s="352"/>
      <c r="BS33" s="352"/>
      <c r="BT33" s="352"/>
      <c r="BU33" s="352"/>
      <c r="BV33" s="352"/>
      <c r="BW33" s="352"/>
      <c r="BX33" s="352"/>
      <c r="BY33" s="352"/>
      <c r="BZ33" s="352"/>
    </row>
    <row r="34" spans="1:78" ht="15" customHeight="1" x14ac:dyDescent="0.2">
      <c r="A34" s="340" t="str">
        <f t="shared" si="0"/>
        <v>INDEC-CM - 46320-11</v>
      </c>
      <c r="B34" s="340">
        <v>46320</v>
      </c>
      <c r="C34" s="351" t="s">
        <v>53</v>
      </c>
      <c r="D34" s="340">
        <v>11</v>
      </c>
      <c r="E34" s="339" t="s">
        <v>82</v>
      </c>
      <c r="H34" s="352"/>
      <c r="I34" s="352"/>
      <c r="J34" s="352"/>
      <c r="K34" s="352"/>
      <c r="L34" s="352"/>
      <c r="M34" s="352"/>
      <c r="N34" s="352"/>
      <c r="O34" s="352"/>
      <c r="P34" s="352"/>
      <c r="Q34" s="352"/>
      <c r="R34" s="352"/>
      <c r="S34" s="352"/>
      <c r="T34" s="352"/>
      <c r="U34" s="352"/>
      <c r="V34" s="352"/>
      <c r="W34" s="352"/>
      <c r="X34" s="352"/>
      <c r="Y34" s="352"/>
      <c r="Z34" s="352"/>
      <c r="AA34" s="352"/>
      <c r="AB34" s="352"/>
      <c r="AC34" s="352"/>
      <c r="AD34" s="352"/>
      <c r="AE34" s="352"/>
      <c r="AF34" s="352"/>
      <c r="AG34" s="352"/>
      <c r="AH34" s="352"/>
      <c r="AI34" s="352"/>
      <c r="AJ34" s="352"/>
      <c r="AK34" s="352"/>
      <c r="AL34" s="352"/>
      <c r="AM34" s="352"/>
      <c r="AN34" s="352"/>
      <c r="AO34" s="352"/>
      <c r="AP34" s="352"/>
      <c r="AQ34" s="352"/>
      <c r="AR34" s="352"/>
      <c r="AS34" s="352"/>
      <c r="AT34" s="352"/>
      <c r="AU34" s="352"/>
      <c r="AV34" s="352"/>
      <c r="AW34" s="352"/>
      <c r="AX34" s="352"/>
      <c r="AY34" s="352"/>
      <c r="AZ34" s="352"/>
      <c r="BA34" s="352"/>
      <c r="BB34" s="352"/>
      <c r="BC34" s="352"/>
      <c r="BD34" s="352"/>
      <c r="BE34" s="352"/>
      <c r="BF34" s="352"/>
      <c r="BG34" s="352"/>
      <c r="BH34" s="352"/>
      <c r="BI34" s="352"/>
      <c r="BJ34" s="352"/>
      <c r="BK34" s="352"/>
      <c r="BL34" s="352"/>
      <c r="BM34" s="352"/>
      <c r="BN34" s="352"/>
      <c r="BO34" s="352"/>
      <c r="BP34" s="352"/>
      <c r="BQ34" s="352"/>
      <c r="BR34" s="352"/>
      <c r="BS34" s="352"/>
      <c r="BT34" s="352"/>
      <c r="BU34" s="352"/>
      <c r="BV34" s="352"/>
      <c r="BW34" s="352"/>
      <c r="BX34" s="352"/>
      <c r="BY34" s="352"/>
      <c r="BZ34" s="352"/>
    </row>
    <row r="35" spans="1:78" ht="15" customHeight="1" x14ac:dyDescent="0.2">
      <c r="A35" s="340" t="str">
        <f t="shared" si="0"/>
        <v>INDEC-CM - 46340-11</v>
      </c>
      <c r="B35" s="340">
        <v>46340</v>
      </c>
      <c r="C35" s="351" t="s">
        <v>53</v>
      </c>
      <c r="D35" s="340">
        <v>11</v>
      </c>
      <c r="E35" s="339" t="s">
        <v>83</v>
      </c>
      <c r="H35" s="352"/>
      <c r="I35" s="352"/>
      <c r="J35" s="352"/>
      <c r="K35" s="352"/>
      <c r="L35" s="352"/>
      <c r="M35" s="352"/>
      <c r="N35" s="352"/>
      <c r="O35" s="352"/>
      <c r="P35" s="352"/>
      <c r="Q35" s="352"/>
      <c r="R35" s="352"/>
      <c r="S35" s="352"/>
      <c r="T35" s="352"/>
      <c r="U35" s="352"/>
      <c r="V35" s="352"/>
      <c r="W35" s="352"/>
      <c r="X35" s="352"/>
      <c r="Y35" s="352"/>
      <c r="Z35" s="352"/>
      <c r="AA35" s="352"/>
      <c r="AB35" s="352"/>
      <c r="AC35" s="352"/>
      <c r="AD35" s="352"/>
      <c r="AE35" s="352"/>
      <c r="AF35" s="352"/>
      <c r="AG35" s="352"/>
      <c r="AH35" s="352"/>
      <c r="AI35" s="352"/>
      <c r="AJ35" s="352"/>
      <c r="AK35" s="352"/>
      <c r="AL35" s="352"/>
      <c r="AM35" s="352"/>
      <c r="AN35" s="352"/>
      <c r="AO35" s="352"/>
      <c r="AP35" s="352"/>
      <c r="AQ35" s="352"/>
      <c r="AR35" s="352"/>
      <c r="AS35" s="352"/>
      <c r="AT35" s="352"/>
      <c r="AU35" s="352"/>
      <c r="AV35" s="352"/>
      <c r="AW35" s="352"/>
      <c r="AX35" s="352"/>
      <c r="AY35" s="352"/>
      <c r="AZ35" s="352"/>
      <c r="BA35" s="352"/>
      <c r="BB35" s="352"/>
      <c r="BC35" s="352"/>
      <c r="BD35" s="352"/>
      <c r="BE35" s="352"/>
      <c r="BF35" s="352"/>
      <c r="BG35" s="352"/>
      <c r="BH35" s="352"/>
      <c r="BI35" s="352"/>
      <c r="BJ35" s="352"/>
      <c r="BK35" s="352"/>
      <c r="BL35" s="352"/>
      <c r="BM35" s="352"/>
      <c r="BN35" s="352"/>
      <c r="BO35" s="352"/>
      <c r="BP35" s="352"/>
      <c r="BQ35" s="352"/>
      <c r="BR35" s="352"/>
      <c r="BS35" s="352"/>
      <c r="BT35" s="352"/>
      <c r="BU35" s="352"/>
      <c r="BV35" s="352"/>
      <c r="BW35" s="352"/>
      <c r="BX35" s="352"/>
      <c r="BY35" s="352"/>
      <c r="BZ35" s="352"/>
    </row>
    <row r="36" spans="1:78" ht="15" customHeight="1" x14ac:dyDescent="0.2">
      <c r="A36" s="340" t="str">
        <f t="shared" si="0"/>
        <v>INDEC-CM - 46340-12</v>
      </c>
      <c r="B36" s="340">
        <v>46340</v>
      </c>
      <c r="C36" s="351" t="s">
        <v>53</v>
      </c>
      <c r="D36" s="340">
        <v>12</v>
      </c>
      <c r="E36" s="339" t="s">
        <v>84</v>
      </c>
      <c r="H36" s="352"/>
      <c r="I36" s="352"/>
      <c r="J36" s="352"/>
      <c r="K36" s="352"/>
      <c r="L36" s="352"/>
      <c r="M36" s="352"/>
      <c r="N36" s="352"/>
      <c r="O36" s="352"/>
      <c r="P36" s="352"/>
      <c r="Q36" s="352"/>
      <c r="R36" s="352"/>
      <c r="S36" s="352"/>
      <c r="T36" s="352"/>
      <c r="U36" s="352"/>
      <c r="V36" s="352"/>
      <c r="W36" s="352"/>
      <c r="X36" s="352"/>
      <c r="Y36" s="352"/>
      <c r="Z36" s="352"/>
      <c r="AA36" s="352"/>
      <c r="AB36" s="352"/>
      <c r="AC36" s="352"/>
      <c r="AD36" s="352"/>
      <c r="AE36" s="352"/>
      <c r="AF36" s="352"/>
      <c r="AG36" s="352"/>
      <c r="AH36" s="352"/>
      <c r="AI36" s="352"/>
      <c r="AJ36" s="352"/>
      <c r="AK36" s="352"/>
      <c r="AL36" s="352"/>
      <c r="AM36" s="352"/>
      <c r="AN36" s="352"/>
      <c r="AO36" s="352"/>
      <c r="AP36" s="352"/>
      <c r="AQ36" s="352"/>
      <c r="AR36" s="352"/>
      <c r="AS36" s="352"/>
      <c r="AT36" s="352"/>
      <c r="AU36" s="352"/>
      <c r="AV36" s="352"/>
      <c r="AW36" s="352"/>
      <c r="AX36" s="352"/>
      <c r="AY36" s="352"/>
      <c r="AZ36" s="352"/>
      <c r="BA36" s="352"/>
      <c r="BB36" s="352"/>
      <c r="BC36" s="352"/>
      <c r="BD36" s="352"/>
      <c r="BE36" s="352"/>
      <c r="BF36" s="352"/>
      <c r="BG36" s="352"/>
      <c r="BH36" s="352"/>
      <c r="BI36" s="352"/>
      <c r="BJ36" s="352"/>
      <c r="BK36" s="352"/>
      <c r="BL36" s="352"/>
      <c r="BM36" s="352"/>
      <c r="BN36" s="352"/>
      <c r="BO36" s="352"/>
      <c r="BP36" s="352"/>
      <c r="BQ36" s="352"/>
      <c r="BR36" s="352"/>
      <c r="BS36" s="352"/>
      <c r="BT36" s="352"/>
      <c r="BU36" s="352"/>
      <c r="BV36" s="352"/>
      <c r="BW36" s="352"/>
      <c r="BX36" s="352"/>
      <c r="BY36" s="352"/>
      <c r="BZ36" s="352"/>
    </row>
    <row r="37" spans="1:78" ht="15" customHeight="1" x14ac:dyDescent="0.2">
      <c r="A37" s="340" t="str">
        <f t="shared" si="0"/>
        <v>INDEC-CM - 46340-21</v>
      </c>
      <c r="B37" s="340">
        <v>46340</v>
      </c>
      <c r="C37" s="351" t="s">
        <v>53</v>
      </c>
      <c r="D37" s="340">
        <v>21</v>
      </c>
      <c r="E37" s="339" t="s">
        <v>85</v>
      </c>
      <c r="H37" s="352"/>
      <c r="I37" s="352"/>
      <c r="J37" s="352"/>
      <c r="K37" s="352"/>
      <c r="L37" s="352"/>
      <c r="M37" s="352"/>
      <c r="N37" s="352"/>
      <c r="O37" s="352"/>
      <c r="P37" s="352"/>
      <c r="Q37" s="352"/>
      <c r="R37" s="352"/>
      <c r="S37" s="352"/>
      <c r="T37" s="352"/>
      <c r="U37" s="352"/>
      <c r="V37" s="352"/>
      <c r="W37" s="352"/>
      <c r="X37" s="352"/>
      <c r="Y37" s="352"/>
      <c r="Z37" s="352"/>
      <c r="AA37" s="352"/>
      <c r="AB37" s="352"/>
      <c r="AC37" s="352"/>
      <c r="AD37" s="352"/>
      <c r="AE37" s="352"/>
      <c r="AF37" s="352"/>
      <c r="AG37" s="352"/>
      <c r="AH37" s="352"/>
      <c r="AI37" s="352"/>
      <c r="AJ37" s="352"/>
      <c r="AK37" s="352"/>
      <c r="AL37" s="352"/>
      <c r="AM37" s="352"/>
      <c r="AN37" s="352"/>
      <c r="AO37" s="352"/>
      <c r="AP37" s="352"/>
      <c r="AQ37" s="352"/>
      <c r="AR37" s="352"/>
      <c r="AS37" s="352"/>
      <c r="AT37" s="352"/>
      <c r="AU37" s="352"/>
      <c r="AV37" s="352"/>
      <c r="AW37" s="352"/>
      <c r="AX37" s="352"/>
      <c r="AY37" s="352"/>
      <c r="AZ37" s="352"/>
      <c r="BA37" s="352"/>
      <c r="BB37" s="352"/>
      <c r="BC37" s="352"/>
      <c r="BD37" s="352"/>
      <c r="BE37" s="352"/>
      <c r="BF37" s="352"/>
      <c r="BG37" s="352"/>
      <c r="BH37" s="352"/>
      <c r="BI37" s="352"/>
      <c r="BJ37" s="352"/>
      <c r="BK37" s="352"/>
      <c r="BL37" s="352"/>
      <c r="BM37" s="352"/>
      <c r="BN37" s="352"/>
      <c r="BO37" s="352"/>
      <c r="BP37" s="352"/>
      <c r="BQ37" s="352"/>
      <c r="BR37" s="352"/>
      <c r="BS37" s="352"/>
      <c r="BT37" s="352"/>
      <c r="BU37" s="352"/>
      <c r="BV37" s="352"/>
      <c r="BW37" s="352"/>
      <c r="BX37" s="352"/>
      <c r="BY37" s="352"/>
      <c r="BZ37" s="352"/>
    </row>
    <row r="38" spans="1:78" ht="15" customHeight="1" x14ac:dyDescent="0.2">
      <c r="A38" s="340" t="str">
        <f t="shared" si="0"/>
        <v>INDEC-CM - 46212-21</v>
      </c>
      <c r="B38" s="340">
        <v>46212</v>
      </c>
      <c r="C38" s="351" t="s">
        <v>53</v>
      </c>
      <c r="D38" s="340">
        <v>21</v>
      </c>
      <c r="E38" s="339" t="s">
        <v>86</v>
      </c>
      <c r="H38" s="352"/>
      <c r="I38" s="352"/>
      <c r="J38" s="352"/>
      <c r="K38" s="352"/>
      <c r="L38" s="352"/>
      <c r="M38" s="352"/>
      <c r="N38" s="352"/>
      <c r="O38" s="352"/>
      <c r="P38" s="352"/>
      <c r="Q38" s="352"/>
      <c r="R38" s="352"/>
      <c r="S38" s="352"/>
      <c r="T38" s="352"/>
      <c r="U38" s="352"/>
      <c r="V38" s="352"/>
      <c r="W38" s="352"/>
      <c r="X38" s="352"/>
      <c r="Y38" s="352"/>
      <c r="Z38" s="352"/>
      <c r="AA38" s="352"/>
      <c r="AB38" s="352"/>
      <c r="AC38" s="352"/>
      <c r="AD38" s="352"/>
      <c r="AE38" s="352"/>
      <c r="AF38" s="352"/>
      <c r="AG38" s="352"/>
      <c r="AH38" s="352"/>
      <c r="AI38" s="352"/>
      <c r="AJ38" s="352"/>
      <c r="AK38" s="352"/>
      <c r="AL38" s="352"/>
      <c r="AM38" s="352"/>
      <c r="AN38" s="352"/>
      <c r="AO38" s="352"/>
      <c r="AP38" s="352"/>
      <c r="AQ38" s="352"/>
      <c r="AR38" s="352"/>
      <c r="AS38" s="352"/>
      <c r="AT38" s="352"/>
      <c r="AU38" s="352"/>
      <c r="AV38" s="352"/>
      <c r="AW38" s="352"/>
      <c r="AX38" s="352"/>
      <c r="AY38" s="352"/>
      <c r="AZ38" s="352"/>
      <c r="BA38" s="352"/>
      <c r="BB38" s="352"/>
      <c r="BC38" s="352"/>
      <c r="BD38" s="352"/>
      <c r="BE38" s="352"/>
      <c r="BF38" s="352"/>
      <c r="BG38" s="352"/>
      <c r="BH38" s="352"/>
      <c r="BI38" s="352"/>
      <c r="BJ38" s="352"/>
      <c r="BK38" s="352"/>
      <c r="BL38" s="352"/>
      <c r="BM38" s="352"/>
      <c r="BN38" s="352"/>
      <c r="BO38" s="352"/>
      <c r="BP38" s="352"/>
      <c r="BQ38" s="352"/>
      <c r="BR38" s="352"/>
      <c r="BS38" s="352"/>
      <c r="BT38" s="352"/>
      <c r="BU38" s="352"/>
      <c r="BV38" s="352"/>
      <c r="BW38" s="352"/>
      <c r="BX38" s="352"/>
      <c r="BY38" s="352"/>
      <c r="BZ38" s="352"/>
    </row>
    <row r="39" spans="1:78" ht="15" customHeight="1" x14ac:dyDescent="0.2">
      <c r="A39" s="340" t="str">
        <f t="shared" si="0"/>
        <v>INDEC-CM - 42999-23</v>
      </c>
      <c r="B39" s="340">
        <v>42999</v>
      </c>
      <c r="C39" s="351" t="s">
        <v>53</v>
      </c>
      <c r="D39" s="340">
        <v>23</v>
      </c>
      <c r="E39" s="339" t="s">
        <v>87</v>
      </c>
      <c r="H39" s="352"/>
      <c r="I39" s="352"/>
      <c r="J39" s="352"/>
      <c r="K39" s="352"/>
      <c r="L39" s="352"/>
      <c r="M39" s="352"/>
      <c r="N39" s="352"/>
      <c r="O39" s="352"/>
      <c r="P39" s="352"/>
      <c r="Q39" s="352"/>
      <c r="R39" s="352"/>
      <c r="S39" s="352"/>
      <c r="T39" s="352"/>
      <c r="U39" s="352"/>
      <c r="V39" s="352"/>
      <c r="W39" s="352"/>
      <c r="X39" s="352"/>
      <c r="Y39" s="352"/>
      <c r="Z39" s="352"/>
      <c r="AA39" s="352"/>
      <c r="AB39" s="352"/>
      <c r="AC39" s="352"/>
      <c r="AD39" s="352"/>
      <c r="AE39" s="352"/>
      <c r="AF39" s="352"/>
      <c r="AG39" s="352"/>
      <c r="AH39" s="352"/>
      <c r="AI39" s="352"/>
      <c r="AJ39" s="352"/>
      <c r="AK39" s="352"/>
      <c r="AL39" s="352"/>
      <c r="AM39" s="352"/>
      <c r="AN39" s="352"/>
      <c r="AO39" s="352"/>
      <c r="AP39" s="352"/>
      <c r="AQ39" s="352"/>
      <c r="AR39" s="352"/>
      <c r="AS39" s="352"/>
      <c r="AT39" s="352"/>
      <c r="AU39" s="352"/>
      <c r="AV39" s="352"/>
      <c r="AW39" s="352"/>
      <c r="AX39" s="352"/>
      <c r="AY39" s="352"/>
      <c r="AZ39" s="352"/>
      <c r="BA39" s="352"/>
      <c r="BB39" s="352"/>
      <c r="BC39" s="352"/>
      <c r="BD39" s="352"/>
      <c r="BE39" s="352"/>
      <c r="BF39" s="352"/>
      <c r="BG39" s="352"/>
      <c r="BH39" s="352"/>
      <c r="BI39" s="352"/>
      <c r="BJ39" s="352"/>
      <c r="BK39" s="352"/>
      <c r="BL39" s="352"/>
      <c r="BM39" s="352"/>
      <c r="BN39" s="352"/>
      <c r="BO39" s="352"/>
      <c r="BP39" s="352"/>
      <c r="BQ39" s="352"/>
      <c r="BR39" s="352"/>
      <c r="BS39" s="352"/>
      <c r="BT39" s="352"/>
      <c r="BU39" s="352"/>
      <c r="BV39" s="352"/>
      <c r="BW39" s="352"/>
      <c r="BX39" s="352"/>
      <c r="BY39" s="352"/>
      <c r="BZ39" s="352"/>
    </row>
    <row r="40" spans="1:78" ht="15" customHeight="1" x14ac:dyDescent="0.2">
      <c r="A40" s="340" t="str">
        <f t="shared" si="0"/>
        <v>INDEC-CM - 42999-21</v>
      </c>
      <c r="B40" s="340">
        <v>42999</v>
      </c>
      <c r="C40" s="351" t="s">
        <v>53</v>
      </c>
      <c r="D40" s="340">
        <v>21</v>
      </c>
      <c r="E40" s="339" t="s">
        <v>88</v>
      </c>
      <c r="H40" s="352"/>
      <c r="I40" s="352"/>
      <c r="J40" s="352"/>
      <c r="K40" s="352"/>
      <c r="L40" s="352"/>
      <c r="M40" s="352"/>
      <c r="N40" s="352"/>
      <c r="O40" s="352"/>
      <c r="P40" s="352"/>
      <c r="Q40" s="352"/>
      <c r="R40" s="352"/>
      <c r="S40" s="352"/>
      <c r="T40" s="352"/>
      <c r="U40" s="352"/>
      <c r="V40" s="352"/>
      <c r="W40" s="352"/>
      <c r="X40" s="352"/>
      <c r="Y40" s="352"/>
      <c r="Z40" s="352"/>
      <c r="AA40" s="352"/>
      <c r="AB40" s="352"/>
      <c r="AC40" s="352"/>
      <c r="AD40" s="352"/>
      <c r="AE40" s="352"/>
      <c r="AF40" s="352"/>
      <c r="AG40" s="352"/>
      <c r="AH40" s="352"/>
      <c r="AI40" s="352"/>
      <c r="AJ40" s="352"/>
      <c r="AK40" s="352"/>
      <c r="AL40" s="352"/>
      <c r="AM40" s="352"/>
      <c r="AN40" s="352"/>
      <c r="AO40" s="352"/>
      <c r="AP40" s="352"/>
      <c r="AQ40" s="352"/>
      <c r="AR40" s="352"/>
      <c r="AS40" s="352"/>
      <c r="AT40" s="352"/>
      <c r="AU40" s="352"/>
      <c r="AV40" s="352"/>
      <c r="AW40" s="352"/>
      <c r="AX40" s="352"/>
      <c r="AY40" s="352"/>
      <c r="AZ40" s="352"/>
      <c r="BA40" s="352"/>
      <c r="BB40" s="352"/>
      <c r="BC40" s="352"/>
      <c r="BD40" s="352"/>
      <c r="BE40" s="352"/>
      <c r="BF40" s="352"/>
      <c r="BG40" s="352"/>
      <c r="BH40" s="352"/>
      <c r="BI40" s="352"/>
      <c r="BJ40" s="352"/>
      <c r="BK40" s="352"/>
      <c r="BL40" s="352"/>
      <c r="BM40" s="352"/>
      <c r="BN40" s="352"/>
      <c r="BO40" s="352"/>
      <c r="BP40" s="352"/>
      <c r="BQ40" s="352"/>
      <c r="BR40" s="352"/>
      <c r="BS40" s="352"/>
      <c r="BT40" s="352"/>
      <c r="BU40" s="352"/>
      <c r="BV40" s="352"/>
      <c r="BW40" s="352"/>
      <c r="BX40" s="352"/>
      <c r="BY40" s="352"/>
      <c r="BZ40" s="352"/>
    </row>
    <row r="41" spans="1:78" ht="15" customHeight="1" x14ac:dyDescent="0.2">
      <c r="A41" s="340" t="str">
        <f t="shared" si="0"/>
        <v>INDEC-CM - 42999-31</v>
      </c>
      <c r="B41" s="340">
        <v>42999</v>
      </c>
      <c r="C41" s="351" t="s">
        <v>53</v>
      </c>
      <c r="D41" s="340">
        <v>31</v>
      </c>
      <c r="E41" s="339" t="s">
        <v>89</v>
      </c>
      <c r="H41" s="352"/>
      <c r="I41" s="352"/>
      <c r="J41" s="352"/>
      <c r="K41" s="352"/>
      <c r="L41" s="352"/>
      <c r="M41" s="352"/>
      <c r="N41" s="352"/>
      <c r="O41" s="352"/>
      <c r="P41" s="352"/>
      <c r="Q41" s="352"/>
      <c r="R41" s="352"/>
      <c r="S41" s="352"/>
      <c r="T41" s="352"/>
      <c r="U41" s="352"/>
      <c r="V41" s="352"/>
      <c r="W41" s="352"/>
      <c r="X41" s="352"/>
      <c r="Y41" s="352"/>
      <c r="Z41" s="352"/>
      <c r="AA41" s="352"/>
      <c r="AB41" s="352"/>
      <c r="AC41" s="352"/>
      <c r="AD41" s="352"/>
      <c r="AE41" s="352"/>
      <c r="AF41" s="352"/>
      <c r="AG41" s="352"/>
      <c r="AH41" s="352"/>
      <c r="AI41" s="352"/>
      <c r="AJ41" s="352"/>
      <c r="AK41" s="352"/>
      <c r="AL41" s="352"/>
      <c r="AM41" s="352"/>
      <c r="AN41" s="352"/>
      <c r="AO41" s="352"/>
      <c r="AP41" s="352"/>
      <c r="AQ41" s="352"/>
      <c r="AR41" s="352"/>
      <c r="AS41" s="352"/>
      <c r="AT41" s="352"/>
      <c r="AU41" s="352"/>
      <c r="AV41" s="352"/>
      <c r="AW41" s="352"/>
      <c r="AX41" s="352"/>
      <c r="AY41" s="352"/>
      <c r="AZ41" s="352"/>
      <c r="BA41" s="352"/>
      <c r="BB41" s="352"/>
      <c r="BC41" s="352"/>
      <c r="BD41" s="352"/>
      <c r="BE41" s="352"/>
      <c r="BF41" s="352"/>
      <c r="BG41" s="352"/>
      <c r="BH41" s="352"/>
      <c r="BI41" s="352"/>
      <c r="BJ41" s="352"/>
      <c r="BK41" s="352"/>
      <c r="BL41" s="352"/>
      <c r="BM41" s="352"/>
      <c r="BN41" s="352"/>
      <c r="BO41" s="352"/>
      <c r="BP41" s="352"/>
      <c r="BQ41" s="352"/>
      <c r="BR41" s="352"/>
      <c r="BS41" s="352"/>
      <c r="BT41" s="352"/>
      <c r="BU41" s="352"/>
      <c r="BV41" s="352"/>
      <c r="BW41" s="352"/>
      <c r="BX41" s="352"/>
      <c r="BY41" s="352"/>
      <c r="BZ41" s="352"/>
    </row>
    <row r="42" spans="1:78" ht="15" customHeight="1" x14ac:dyDescent="0.2">
      <c r="A42" s="340" t="str">
        <f t="shared" si="0"/>
        <v>INDEC-CM - 42999-22</v>
      </c>
      <c r="B42" s="340">
        <v>42999</v>
      </c>
      <c r="C42" s="351" t="s">
        <v>53</v>
      </c>
      <c r="D42" s="340">
        <v>22</v>
      </c>
      <c r="E42" s="339" t="s">
        <v>90</v>
      </c>
      <c r="H42" s="352"/>
      <c r="I42" s="352"/>
      <c r="J42" s="352"/>
      <c r="K42" s="352"/>
      <c r="L42" s="352"/>
      <c r="M42" s="352"/>
      <c r="N42" s="352"/>
      <c r="O42" s="352"/>
      <c r="P42" s="352"/>
      <c r="Q42" s="352"/>
      <c r="R42" s="352"/>
      <c r="S42" s="352"/>
      <c r="T42" s="352"/>
      <c r="U42" s="352"/>
      <c r="V42" s="352"/>
      <c r="W42" s="352"/>
      <c r="X42" s="352"/>
      <c r="Y42" s="352"/>
      <c r="Z42" s="352"/>
      <c r="AA42" s="352"/>
      <c r="AB42" s="352"/>
      <c r="AC42" s="352"/>
      <c r="AD42" s="352"/>
      <c r="AE42" s="352"/>
      <c r="AF42" s="352"/>
      <c r="AG42" s="352"/>
      <c r="AH42" s="352"/>
      <c r="AI42" s="352"/>
      <c r="AJ42" s="352"/>
      <c r="AK42" s="352"/>
      <c r="AL42" s="352"/>
      <c r="AM42" s="352"/>
      <c r="AN42" s="352"/>
      <c r="AO42" s="352"/>
      <c r="AP42" s="352"/>
      <c r="AQ42" s="352"/>
      <c r="AR42" s="352"/>
      <c r="AS42" s="352"/>
      <c r="AT42" s="352"/>
      <c r="AU42" s="352"/>
      <c r="AV42" s="352"/>
      <c r="AW42" s="352"/>
      <c r="AX42" s="352"/>
      <c r="AY42" s="352"/>
      <c r="AZ42" s="352"/>
      <c r="BA42" s="352"/>
      <c r="BB42" s="352"/>
      <c r="BC42" s="352"/>
      <c r="BD42" s="352"/>
      <c r="BE42" s="352"/>
      <c r="BF42" s="352"/>
      <c r="BG42" s="352"/>
      <c r="BH42" s="352"/>
      <c r="BI42" s="352"/>
      <c r="BJ42" s="352"/>
      <c r="BK42" s="352"/>
      <c r="BL42" s="352"/>
      <c r="BM42" s="352"/>
      <c r="BN42" s="352"/>
      <c r="BO42" s="352"/>
      <c r="BP42" s="352"/>
      <c r="BQ42" s="352"/>
      <c r="BR42" s="352"/>
      <c r="BS42" s="352"/>
      <c r="BT42" s="352"/>
      <c r="BU42" s="352"/>
      <c r="BV42" s="352"/>
      <c r="BW42" s="352"/>
      <c r="BX42" s="352"/>
      <c r="BY42" s="352"/>
      <c r="BZ42" s="352"/>
    </row>
    <row r="43" spans="1:78" s="369" customFormat="1" ht="15" customHeight="1" x14ac:dyDescent="0.2">
      <c r="A43" s="367" t="str">
        <f t="shared" si="0"/>
        <v>INDEC-CM - 31600-63</v>
      </c>
      <c r="B43" s="367">
        <v>31600</v>
      </c>
      <c r="C43" s="368" t="s">
        <v>53</v>
      </c>
      <c r="D43" s="367">
        <v>63</v>
      </c>
      <c r="E43" s="369" t="s">
        <v>91</v>
      </c>
      <c r="H43" s="370"/>
      <c r="I43" s="370"/>
      <c r="J43" s="370"/>
      <c r="K43" s="370"/>
      <c r="L43" s="370"/>
      <c r="M43" s="370"/>
      <c r="N43" s="370"/>
      <c r="O43" s="370"/>
      <c r="P43" s="370"/>
      <c r="Q43" s="370"/>
      <c r="R43" s="370"/>
      <c r="S43" s="370"/>
      <c r="T43" s="370"/>
      <c r="U43" s="370"/>
      <c r="V43" s="370"/>
      <c r="W43" s="370"/>
      <c r="X43" s="370"/>
      <c r="Y43" s="370"/>
      <c r="Z43" s="370"/>
      <c r="AA43" s="370"/>
      <c r="AB43" s="370"/>
      <c r="AC43" s="370"/>
      <c r="AD43" s="370"/>
      <c r="AE43" s="370"/>
      <c r="AF43" s="370"/>
      <c r="AG43" s="370"/>
      <c r="AH43" s="370"/>
      <c r="AI43" s="370"/>
      <c r="AJ43" s="370"/>
      <c r="AK43" s="370"/>
      <c r="AL43" s="370"/>
      <c r="AM43" s="370"/>
      <c r="AN43" s="370"/>
      <c r="AO43" s="370"/>
      <c r="AP43" s="370"/>
      <c r="AQ43" s="370"/>
      <c r="AR43" s="370"/>
      <c r="AS43" s="370"/>
      <c r="AT43" s="370"/>
      <c r="AU43" s="370"/>
      <c r="AV43" s="370"/>
      <c r="AW43" s="370"/>
      <c r="AX43" s="370"/>
      <c r="AY43" s="370"/>
      <c r="AZ43" s="370"/>
      <c r="BA43" s="370"/>
      <c r="BB43" s="370"/>
      <c r="BC43" s="370"/>
      <c r="BD43" s="370"/>
      <c r="BE43" s="370"/>
      <c r="BF43" s="370"/>
      <c r="BG43" s="370"/>
      <c r="BH43" s="370"/>
      <c r="BI43" s="370"/>
      <c r="BJ43" s="370"/>
      <c r="BK43" s="370"/>
      <c r="BL43" s="370"/>
      <c r="BM43" s="370"/>
      <c r="BN43" s="370"/>
      <c r="BO43" s="370"/>
      <c r="BP43" s="370"/>
      <c r="BQ43" s="370"/>
      <c r="BR43" s="370"/>
      <c r="BS43" s="370"/>
      <c r="BT43" s="370"/>
      <c r="BU43" s="370"/>
      <c r="BV43" s="370"/>
      <c r="BW43" s="370"/>
      <c r="BX43" s="370"/>
      <c r="BY43" s="370"/>
      <c r="BZ43" s="370"/>
    </row>
    <row r="44" spans="1:78" s="369" customFormat="1" ht="15" customHeight="1" x14ac:dyDescent="0.2">
      <c r="A44" s="367" t="str">
        <f t="shared" si="0"/>
        <v>INDEC-CM - 31600-62</v>
      </c>
      <c r="B44" s="367">
        <v>31600</v>
      </c>
      <c r="C44" s="368" t="s">
        <v>53</v>
      </c>
      <c r="D44" s="367">
        <v>62</v>
      </c>
      <c r="E44" s="369" t="s">
        <v>92</v>
      </c>
      <c r="H44" s="370"/>
      <c r="I44" s="370"/>
      <c r="J44" s="370"/>
      <c r="K44" s="370"/>
      <c r="L44" s="370"/>
      <c r="M44" s="370"/>
      <c r="N44" s="370"/>
      <c r="O44" s="370"/>
      <c r="P44" s="370"/>
      <c r="Q44" s="370"/>
      <c r="R44" s="370"/>
      <c r="S44" s="370"/>
      <c r="T44" s="370"/>
      <c r="U44" s="370"/>
      <c r="V44" s="370"/>
      <c r="W44" s="370"/>
      <c r="X44" s="370"/>
      <c r="Y44" s="370"/>
      <c r="Z44" s="370"/>
      <c r="AA44" s="370"/>
      <c r="AB44" s="370"/>
      <c r="AC44" s="370"/>
      <c r="AD44" s="370"/>
      <c r="AE44" s="370"/>
      <c r="AF44" s="370"/>
      <c r="AG44" s="370"/>
      <c r="AH44" s="370"/>
      <c r="AI44" s="370"/>
      <c r="AJ44" s="370"/>
      <c r="AK44" s="370"/>
      <c r="AL44" s="370"/>
      <c r="AM44" s="370"/>
      <c r="AN44" s="370"/>
      <c r="AO44" s="370"/>
      <c r="AP44" s="370"/>
      <c r="AQ44" s="370"/>
      <c r="AR44" s="370"/>
      <c r="AS44" s="370"/>
      <c r="AT44" s="370"/>
      <c r="AU44" s="370"/>
      <c r="AV44" s="370"/>
      <c r="AW44" s="370"/>
      <c r="AX44" s="370"/>
      <c r="AY44" s="370"/>
      <c r="AZ44" s="370"/>
      <c r="BA44" s="370"/>
      <c r="BB44" s="370"/>
      <c r="BC44" s="370"/>
      <c r="BD44" s="370"/>
      <c r="BE44" s="370"/>
      <c r="BF44" s="370"/>
      <c r="BG44" s="370"/>
      <c r="BH44" s="370"/>
      <c r="BI44" s="370"/>
      <c r="BJ44" s="370"/>
      <c r="BK44" s="370"/>
      <c r="BL44" s="370"/>
      <c r="BM44" s="370"/>
      <c r="BN44" s="370"/>
      <c r="BO44" s="370"/>
      <c r="BP44" s="370"/>
      <c r="BQ44" s="370"/>
      <c r="BR44" s="370"/>
      <c r="BS44" s="370"/>
      <c r="BT44" s="370"/>
      <c r="BU44" s="370"/>
      <c r="BV44" s="370"/>
      <c r="BW44" s="370"/>
      <c r="BX44" s="370"/>
      <c r="BY44" s="370"/>
      <c r="BZ44" s="370"/>
    </row>
    <row r="45" spans="1:78" s="369" customFormat="1" ht="15" customHeight="1" x14ac:dyDescent="0.2">
      <c r="A45" s="367" t="str">
        <f t="shared" si="0"/>
        <v>INDEC-CM - 31600-61</v>
      </c>
      <c r="B45" s="367">
        <v>31600</v>
      </c>
      <c r="C45" s="368" t="s">
        <v>53</v>
      </c>
      <c r="D45" s="367">
        <v>61</v>
      </c>
      <c r="E45" s="369" t="s">
        <v>93</v>
      </c>
      <c r="H45" s="370"/>
      <c r="I45" s="370"/>
      <c r="J45" s="370"/>
      <c r="K45" s="370"/>
      <c r="L45" s="370"/>
      <c r="M45" s="370"/>
      <c r="N45" s="370"/>
      <c r="O45" s="370"/>
      <c r="P45" s="370"/>
      <c r="Q45" s="370"/>
      <c r="R45" s="370"/>
      <c r="S45" s="370"/>
      <c r="T45" s="370"/>
      <c r="U45" s="370"/>
      <c r="V45" s="370"/>
      <c r="W45" s="370"/>
      <c r="X45" s="370"/>
      <c r="Y45" s="370"/>
      <c r="Z45" s="370"/>
      <c r="AA45" s="370"/>
      <c r="AB45" s="370"/>
      <c r="AC45" s="370"/>
      <c r="AD45" s="370"/>
      <c r="AE45" s="370"/>
      <c r="AF45" s="370"/>
      <c r="AG45" s="370"/>
      <c r="AH45" s="370"/>
      <c r="AI45" s="370"/>
      <c r="AJ45" s="370"/>
      <c r="AK45" s="370"/>
      <c r="AL45" s="370"/>
      <c r="AM45" s="370"/>
      <c r="AN45" s="370"/>
      <c r="AO45" s="370"/>
      <c r="AP45" s="370"/>
      <c r="AQ45" s="370"/>
      <c r="AR45" s="370"/>
      <c r="AS45" s="370"/>
      <c r="AT45" s="370"/>
      <c r="AU45" s="370"/>
      <c r="AV45" s="370"/>
      <c r="AW45" s="370"/>
      <c r="AX45" s="370"/>
      <c r="AY45" s="370"/>
      <c r="AZ45" s="370"/>
      <c r="BA45" s="370"/>
      <c r="BB45" s="370"/>
      <c r="BC45" s="370"/>
      <c r="BD45" s="370"/>
      <c r="BE45" s="370"/>
      <c r="BF45" s="370"/>
      <c r="BG45" s="370"/>
      <c r="BH45" s="370"/>
      <c r="BI45" s="370"/>
      <c r="BJ45" s="370"/>
      <c r="BK45" s="370"/>
      <c r="BL45" s="370"/>
      <c r="BM45" s="370"/>
      <c r="BN45" s="370"/>
      <c r="BO45" s="370"/>
      <c r="BP45" s="370"/>
      <c r="BQ45" s="370"/>
      <c r="BR45" s="370"/>
      <c r="BS45" s="370"/>
      <c r="BT45" s="370"/>
      <c r="BU45" s="370"/>
      <c r="BV45" s="370"/>
      <c r="BW45" s="370"/>
      <c r="BX45" s="370"/>
      <c r="BY45" s="370"/>
      <c r="BZ45" s="370"/>
    </row>
    <row r="46" spans="1:78" ht="15" customHeight="1" x14ac:dyDescent="0.2">
      <c r="A46" s="340" t="str">
        <f t="shared" si="0"/>
        <v>INDEC-CM - 37420-11</v>
      </c>
      <c r="B46" s="340">
        <v>37420</v>
      </c>
      <c r="C46" s="351" t="s">
        <v>53</v>
      </c>
      <c r="D46" s="340">
        <v>11</v>
      </c>
      <c r="E46" s="339" t="s">
        <v>94</v>
      </c>
      <c r="H46" s="352"/>
      <c r="I46" s="352"/>
      <c r="J46" s="352"/>
      <c r="K46" s="352"/>
      <c r="L46" s="352"/>
      <c r="M46" s="352"/>
      <c r="N46" s="352"/>
      <c r="O46" s="352"/>
      <c r="P46" s="352"/>
      <c r="Q46" s="352"/>
      <c r="R46" s="352"/>
      <c r="S46" s="352"/>
      <c r="T46" s="352"/>
      <c r="U46" s="352"/>
      <c r="V46" s="352"/>
      <c r="W46" s="352"/>
      <c r="X46" s="352"/>
      <c r="Y46" s="352"/>
      <c r="Z46" s="352"/>
      <c r="AA46" s="352"/>
      <c r="AB46" s="352"/>
      <c r="AC46" s="352"/>
      <c r="AD46" s="352"/>
      <c r="AE46" s="352"/>
      <c r="AF46" s="352"/>
      <c r="AG46" s="352"/>
      <c r="AH46" s="352"/>
      <c r="AI46" s="352"/>
      <c r="AJ46" s="352"/>
      <c r="AK46" s="352"/>
      <c r="AL46" s="352"/>
      <c r="AM46" s="352"/>
      <c r="AN46" s="352"/>
      <c r="AO46" s="352"/>
      <c r="AP46" s="352"/>
      <c r="AQ46" s="352"/>
      <c r="AR46" s="352"/>
      <c r="AS46" s="352"/>
      <c r="AT46" s="352"/>
      <c r="AU46" s="352"/>
      <c r="AV46" s="352"/>
      <c r="AW46" s="352"/>
      <c r="AX46" s="352"/>
      <c r="AY46" s="352"/>
      <c r="AZ46" s="352"/>
      <c r="BA46" s="352"/>
      <c r="BB46" s="352"/>
      <c r="BC46" s="352"/>
      <c r="BD46" s="352"/>
      <c r="BE46" s="352"/>
      <c r="BF46" s="352"/>
      <c r="BG46" s="352"/>
      <c r="BH46" s="352"/>
      <c r="BI46" s="352"/>
      <c r="BJ46" s="352"/>
      <c r="BK46" s="352"/>
      <c r="BL46" s="352"/>
      <c r="BM46" s="352"/>
      <c r="BN46" s="352"/>
      <c r="BO46" s="352"/>
      <c r="BP46" s="352"/>
      <c r="BQ46" s="352"/>
      <c r="BR46" s="352"/>
      <c r="BS46" s="352"/>
      <c r="BT46" s="352"/>
      <c r="BU46" s="352"/>
      <c r="BV46" s="352"/>
      <c r="BW46" s="352"/>
      <c r="BX46" s="352"/>
      <c r="BY46" s="352"/>
      <c r="BZ46" s="352"/>
    </row>
    <row r="47" spans="1:78" ht="15" customHeight="1" x14ac:dyDescent="0.2">
      <c r="A47" s="340" t="str">
        <f t="shared" si="0"/>
        <v>INDEC-CM - 37420-12</v>
      </c>
      <c r="B47" s="340">
        <v>37420</v>
      </c>
      <c r="C47" s="351" t="s">
        <v>53</v>
      </c>
      <c r="D47" s="340">
        <v>12</v>
      </c>
      <c r="E47" s="339" t="s">
        <v>95</v>
      </c>
      <c r="H47" s="352"/>
      <c r="I47" s="352"/>
      <c r="J47" s="352"/>
      <c r="K47" s="352"/>
      <c r="L47" s="352"/>
      <c r="M47" s="352"/>
      <c r="N47" s="352"/>
      <c r="O47" s="352"/>
      <c r="P47" s="352"/>
      <c r="Q47" s="352"/>
      <c r="R47" s="352"/>
      <c r="S47" s="352"/>
      <c r="T47" s="352"/>
      <c r="U47" s="352"/>
      <c r="V47" s="352"/>
      <c r="W47" s="352"/>
      <c r="X47" s="352"/>
      <c r="Y47" s="352"/>
      <c r="Z47" s="352"/>
      <c r="AA47" s="352"/>
      <c r="AB47" s="352"/>
      <c r="AC47" s="352"/>
      <c r="AD47" s="352"/>
      <c r="AE47" s="352"/>
      <c r="AF47" s="352"/>
      <c r="AG47" s="352"/>
      <c r="AH47" s="352"/>
      <c r="AI47" s="352"/>
      <c r="AJ47" s="352"/>
      <c r="AK47" s="352"/>
      <c r="AL47" s="352"/>
      <c r="AM47" s="352"/>
      <c r="AN47" s="352"/>
      <c r="AO47" s="352"/>
      <c r="AP47" s="352"/>
      <c r="AQ47" s="352"/>
      <c r="AR47" s="352"/>
      <c r="AS47" s="352"/>
      <c r="AT47" s="352"/>
      <c r="AU47" s="352"/>
      <c r="AV47" s="352"/>
      <c r="AW47" s="352"/>
      <c r="AX47" s="352"/>
      <c r="AY47" s="352"/>
      <c r="AZ47" s="352"/>
      <c r="BA47" s="352"/>
      <c r="BB47" s="352"/>
      <c r="BC47" s="352"/>
      <c r="BD47" s="352"/>
      <c r="BE47" s="352"/>
      <c r="BF47" s="352"/>
      <c r="BG47" s="352"/>
      <c r="BH47" s="352"/>
      <c r="BI47" s="352"/>
      <c r="BJ47" s="352"/>
      <c r="BK47" s="352"/>
      <c r="BL47" s="352"/>
      <c r="BM47" s="352"/>
      <c r="BN47" s="352"/>
      <c r="BO47" s="352"/>
      <c r="BP47" s="352"/>
      <c r="BQ47" s="352"/>
      <c r="BR47" s="352"/>
      <c r="BS47" s="352"/>
      <c r="BT47" s="352"/>
      <c r="BU47" s="352"/>
      <c r="BV47" s="352"/>
      <c r="BW47" s="352"/>
      <c r="BX47" s="352"/>
      <c r="BY47" s="352"/>
      <c r="BZ47" s="352"/>
    </row>
    <row r="48" spans="1:78" ht="15" customHeight="1" x14ac:dyDescent="0.2">
      <c r="A48" s="340" t="str">
        <f t="shared" si="0"/>
        <v>INDEC-CM - 44822-11</v>
      </c>
      <c r="B48" s="340">
        <v>44822</v>
      </c>
      <c r="C48" s="351" t="s">
        <v>53</v>
      </c>
      <c r="D48" s="340">
        <v>11</v>
      </c>
      <c r="E48" s="339" t="s">
        <v>96</v>
      </c>
      <c r="H48" s="352"/>
      <c r="I48" s="352"/>
      <c r="J48" s="352"/>
      <c r="K48" s="352"/>
      <c r="L48" s="352"/>
      <c r="M48" s="352"/>
      <c r="N48" s="352"/>
      <c r="O48" s="352"/>
      <c r="P48" s="352"/>
      <c r="Q48" s="352"/>
      <c r="R48" s="352"/>
      <c r="S48" s="352"/>
      <c r="T48" s="352"/>
      <c r="U48" s="352"/>
      <c r="V48" s="352"/>
      <c r="W48" s="352"/>
      <c r="X48" s="352"/>
      <c r="Y48" s="352"/>
      <c r="Z48" s="352"/>
      <c r="AA48" s="352"/>
      <c r="AB48" s="352"/>
      <c r="AC48" s="352"/>
      <c r="AD48" s="352"/>
      <c r="AE48" s="352"/>
      <c r="AF48" s="352"/>
      <c r="AG48" s="352"/>
      <c r="AH48" s="352"/>
      <c r="AI48" s="352"/>
      <c r="AJ48" s="352"/>
      <c r="AK48" s="352"/>
      <c r="AL48" s="352"/>
      <c r="AM48" s="352"/>
      <c r="AN48" s="352"/>
      <c r="AO48" s="352"/>
      <c r="AP48" s="352"/>
      <c r="AQ48" s="352"/>
      <c r="AR48" s="352"/>
      <c r="AS48" s="352"/>
      <c r="AT48" s="352"/>
      <c r="AU48" s="352"/>
      <c r="AV48" s="352"/>
      <c r="AW48" s="352"/>
      <c r="AX48" s="352"/>
      <c r="AY48" s="352"/>
      <c r="AZ48" s="352"/>
      <c r="BA48" s="352"/>
      <c r="BB48" s="352"/>
      <c r="BC48" s="352"/>
      <c r="BD48" s="352"/>
      <c r="BE48" s="352"/>
      <c r="BF48" s="352"/>
      <c r="BG48" s="352"/>
      <c r="BH48" s="352"/>
      <c r="BI48" s="352"/>
      <c r="BJ48" s="352"/>
      <c r="BK48" s="352"/>
      <c r="BL48" s="352"/>
      <c r="BM48" s="352"/>
      <c r="BN48" s="352"/>
      <c r="BO48" s="352"/>
      <c r="BP48" s="352"/>
      <c r="BQ48" s="352"/>
      <c r="BR48" s="352"/>
      <c r="BS48" s="352"/>
      <c r="BT48" s="352"/>
      <c r="BU48" s="352"/>
      <c r="BV48" s="352"/>
      <c r="BW48" s="352"/>
      <c r="BX48" s="352"/>
      <c r="BY48" s="352"/>
      <c r="BZ48" s="352"/>
    </row>
    <row r="49" spans="1:78" ht="15" customHeight="1" x14ac:dyDescent="0.2">
      <c r="A49" s="340" t="str">
        <f t="shared" si="0"/>
        <v>INDEC-CM - 44826-11</v>
      </c>
      <c r="B49" s="340">
        <v>44826</v>
      </c>
      <c r="C49" s="351" t="s">
        <v>53</v>
      </c>
      <c r="D49" s="340">
        <v>11</v>
      </c>
      <c r="E49" s="339" t="s">
        <v>97</v>
      </c>
      <c r="H49" s="352"/>
      <c r="I49" s="352"/>
      <c r="J49" s="352"/>
      <c r="K49" s="352"/>
      <c r="L49" s="352"/>
      <c r="M49" s="352"/>
      <c r="N49" s="352"/>
      <c r="O49" s="352"/>
      <c r="P49" s="352"/>
      <c r="Q49" s="352"/>
      <c r="R49" s="352"/>
      <c r="S49" s="352"/>
      <c r="T49" s="352"/>
      <c r="U49" s="352"/>
      <c r="V49" s="352"/>
      <c r="W49" s="352"/>
      <c r="X49" s="352"/>
      <c r="Y49" s="352"/>
      <c r="Z49" s="352"/>
      <c r="AA49" s="352"/>
      <c r="AB49" s="352"/>
      <c r="AC49" s="352"/>
      <c r="AD49" s="352"/>
      <c r="AE49" s="352"/>
      <c r="AF49" s="352"/>
      <c r="AG49" s="352"/>
      <c r="AH49" s="352"/>
      <c r="AI49" s="352"/>
      <c r="AJ49" s="352"/>
      <c r="AK49" s="352"/>
      <c r="AL49" s="352"/>
      <c r="AM49" s="352"/>
      <c r="AN49" s="352"/>
      <c r="AO49" s="352"/>
      <c r="AP49" s="352"/>
      <c r="AQ49" s="352"/>
      <c r="AR49" s="352"/>
      <c r="AS49" s="352"/>
      <c r="AT49" s="352"/>
      <c r="AU49" s="352"/>
      <c r="AV49" s="352"/>
      <c r="AW49" s="352"/>
      <c r="AX49" s="352"/>
      <c r="AY49" s="352"/>
      <c r="AZ49" s="352"/>
      <c r="BA49" s="352"/>
      <c r="BB49" s="352"/>
      <c r="BC49" s="352"/>
      <c r="BD49" s="352"/>
      <c r="BE49" s="352"/>
      <c r="BF49" s="352"/>
      <c r="BG49" s="352"/>
      <c r="BH49" s="352"/>
      <c r="BI49" s="352"/>
      <c r="BJ49" s="352"/>
      <c r="BK49" s="352"/>
      <c r="BL49" s="352"/>
      <c r="BM49" s="352"/>
      <c r="BN49" s="352"/>
      <c r="BO49" s="352"/>
      <c r="BP49" s="352"/>
      <c r="BQ49" s="352"/>
      <c r="BR49" s="352"/>
      <c r="BS49" s="352"/>
      <c r="BT49" s="352"/>
      <c r="BU49" s="352"/>
      <c r="BV49" s="352"/>
      <c r="BW49" s="352"/>
      <c r="BX49" s="352"/>
      <c r="BY49" s="352"/>
      <c r="BZ49" s="352"/>
    </row>
    <row r="50" spans="1:78" ht="15" customHeight="1" x14ac:dyDescent="0.2">
      <c r="A50" s="340" t="str">
        <f t="shared" si="0"/>
        <v>INDEC-CM - 44826-12</v>
      </c>
      <c r="B50" s="340">
        <v>44826</v>
      </c>
      <c r="C50" s="351" t="s">
        <v>53</v>
      </c>
      <c r="D50" s="340">
        <v>12</v>
      </c>
      <c r="E50" s="339" t="s">
        <v>98</v>
      </c>
      <c r="H50" s="352"/>
      <c r="I50" s="352"/>
      <c r="J50" s="352"/>
      <c r="K50" s="352"/>
      <c r="L50" s="352"/>
      <c r="M50" s="352"/>
      <c r="N50" s="352"/>
      <c r="O50" s="352"/>
      <c r="P50" s="352"/>
      <c r="Q50" s="352"/>
      <c r="R50" s="352"/>
      <c r="S50" s="352"/>
      <c r="T50" s="352"/>
      <c r="U50" s="352"/>
      <c r="V50" s="352"/>
      <c r="W50" s="352"/>
      <c r="X50" s="352"/>
      <c r="Y50" s="352"/>
      <c r="Z50" s="352"/>
      <c r="AA50" s="352"/>
      <c r="AB50" s="352"/>
      <c r="AC50" s="352"/>
      <c r="AD50" s="352"/>
      <c r="AE50" s="352"/>
      <c r="AF50" s="352"/>
      <c r="AG50" s="352"/>
      <c r="AH50" s="352"/>
      <c r="AI50" s="352"/>
      <c r="AJ50" s="352"/>
      <c r="AK50" s="352"/>
      <c r="AL50" s="352"/>
      <c r="AM50" s="352"/>
      <c r="AN50" s="352"/>
      <c r="AO50" s="352"/>
      <c r="AP50" s="352"/>
      <c r="AQ50" s="352"/>
      <c r="AR50" s="352"/>
      <c r="AS50" s="352"/>
      <c r="AT50" s="352"/>
      <c r="AU50" s="352"/>
      <c r="AV50" s="352"/>
      <c r="AW50" s="352"/>
      <c r="AX50" s="352"/>
      <c r="AY50" s="352"/>
      <c r="AZ50" s="352"/>
      <c r="BA50" s="352"/>
      <c r="BB50" s="352"/>
      <c r="BC50" s="352"/>
      <c r="BD50" s="352"/>
      <c r="BE50" s="352"/>
      <c r="BF50" s="352"/>
      <c r="BG50" s="352"/>
      <c r="BH50" s="352"/>
      <c r="BI50" s="352"/>
      <c r="BJ50" s="352"/>
      <c r="BK50" s="352"/>
      <c r="BL50" s="352"/>
      <c r="BM50" s="352"/>
      <c r="BN50" s="352"/>
      <c r="BO50" s="352"/>
      <c r="BP50" s="352"/>
      <c r="BQ50" s="352"/>
      <c r="BR50" s="352"/>
      <c r="BS50" s="352"/>
      <c r="BT50" s="352"/>
      <c r="BU50" s="352"/>
      <c r="BV50" s="352"/>
      <c r="BW50" s="352"/>
      <c r="BX50" s="352"/>
      <c r="BY50" s="352"/>
      <c r="BZ50" s="352"/>
    </row>
    <row r="51" spans="1:78" ht="15" customHeight="1" x14ac:dyDescent="0.2">
      <c r="A51" s="340" t="str">
        <f t="shared" si="0"/>
        <v>INDEC-CM - 42911-21</v>
      </c>
      <c r="B51" s="340">
        <v>42911</v>
      </c>
      <c r="C51" s="351" t="s">
        <v>53</v>
      </c>
      <c r="D51" s="340">
        <v>21</v>
      </c>
      <c r="E51" s="339" t="s">
        <v>99</v>
      </c>
      <c r="H51" s="352"/>
      <c r="I51" s="352"/>
      <c r="J51" s="352"/>
      <c r="K51" s="352"/>
      <c r="L51" s="352"/>
      <c r="M51" s="352"/>
      <c r="N51" s="352"/>
      <c r="O51" s="352"/>
      <c r="P51" s="352"/>
      <c r="Q51" s="352"/>
      <c r="R51" s="352"/>
      <c r="S51" s="352"/>
      <c r="T51" s="352"/>
      <c r="U51" s="352"/>
      <c r="V51" s="352"/>
      <c r="W51" s="352"/>
      <c r="X51" s="352"/>
      <c r="Y51" s="352"/>
      <c r="Z51" s="352"/>
      <c r="AA51" s="352"/>
      <c r="AB51" s="352"/>
      <c r="AC51" s="352"/>
      <c r="AD51" s="352"/>
      <c r="AE51" s="352"/>
      <c r="AF51" s="352"/>
      <c r="AG51" s="352"/>
      <c r="AH51" s="352"/>
      <c r="AI51" s="352"/>
      <c r="AJ51" s="352"/>
      <c r="AK51" s="352"/>
      <c r="AL51" s="352"/>
      <c r="AM51" s="352"/>
      <c r="AN51" s="352"/>
      <c r="AO51" s="352"/>
      <c r="AP51" s="352"/>
      <c r="AQ51" s="352"/>
      <c r="AR51" s="352"/>
      <c r="AS51" s="352"/>
      <c r="AT51" s="352"/>
      <c r="AU51" s="352"/>
      <c r="AV51" s="352"/>
      <c r="AW51" s="352"/>
      <c r="AX51" s="352"/>
      <c r="AY51" s="352"/>
      <c r="AZ51" s="352"/>
      <c r="BA51" s="352"/>
      <c r="BB51" s="352"/>
      <c r="BC51" s="352"/>
      <c r="BD51" s="352"/>
      <c r="BE51" s="352"/>
      <c r="BF51" s="352"/>
      <c r="BG51" s="352"/>
      <c r="BH51" s="352"/>
      <c r="BI51" s="352"/>
      <c r="BJ51" s="352"/>
      <c r="BK51" s="352"/>
      <c r="BL51" s="352"/>
      <c r="BM51" s="352"/>
      <c r="BN51" s="352"/>
      <c r="BO51" s="352"/>
      <c r="BP51" s="352"/>
      <c r="BQ51" s="352"/>
      <c r="BR51" s="352"/>
      <c r="BS51" s="352"/>
      <c r="BT51" s="352"/>
      <c r="BU51" s="352"/>
      <c r="BV51" s="352"/>
      <c r="BW51" s="352"/>
      <c r="BX51" s="352"/>
      <c r="BY51" s="352"/>
      <c r="BZ51" s="352"/>
    </row>
    <row r="52" spans="1:78" ht="15" customHeight="1" x14ac:dyDescent="0.2">
      <c r="A52" s="340" t="str">
        <f t="shared" si="0"/>
        <v>INDEC-CM - 41277-21</v>
      </c>
      <c r="B52" s="340">
        <v>41277</v>
      </c>
      <c r="C52" s="351" t="s">
        <v>53</v>
      </c>
      <c r="D52" s="340">
        <v>21</v>
      </c>
      <c r="E52" s="339" t="s">
        <v>100</v>
      </c>
      <c r="H52" s="352"/>
      <c r="I52" s="352"/>
      <c r="J52" s="352"/>
      <c r="K52" s="352"/>
      <c r="L52" s="352"/>
      <c r="M52" s="352"/>
      <c r="N52" s="352"/>
      <c r="O52" s="352"/>
      <c r="P52" s="352"/>
      <c r="Q52" s="352"/>
      <c r="R52" s="352"/>
      <c r="S52" s="352"/>
      <c r="T52" s="352"/>
      <c r="U52" s="352"/>
      <c r="V52" s="352"/>
      <c r="W52" s="352"/>
      <c r="X52" s="352"/>
      <c r="Y52" s="352"/>
      <c r="Z52" s="352"/>
      <c r="AA52" s="352"/>
      <c r="AB52" s="352"/>
      <c r="AC52" s="352"/>
      <c r="AD52" s="352"/>
      <c r="AE52" s="352"/>
      <c r="AF52" s="352"/>
      <c r="AG52" s="352"/>
      <c r="AH52" s="352"/>
      <c r="AI52" s="352"/>
      <c r="AJ52" s="352"/>
      <c r="AK52" s="352"/>
      <c r="AL52" s="352"/>
      <c r="AM52" s="352"/>
      <c r="AN52" s="352"/>
      <c r="AO52" s="352"/>
      <c r="AP52" s="352"/>
      <c r="AQ52" s="352"/>
      <c r="AR52" s="352"/>
      <c r="AS52" s="352"/>
      <c r="AT52" s="352"/>
      <c r="AU52" s="352"/>
      <c r="AV52" s="352"/>
      <c r="AW52" s="352"/>
      <c r="AX52" s="352"/>
      <c r="AY52" s="352"/>
      <c r="AZ52" s="352"/>
      <c r="BA52" s="352"/>
      <c r="BB52" s="352"/>
      <c r="BC52" s="352"/>
      <c r="BD52" s="352"/>
      <c r="BE52" s="352"/>
      <c r="BF52" s="352"/>
      <c r="BG52" s="352"/>
      <c r="BH52" s="352"/>
      <c r="BI52" s="352"/>
      <c r="BJ52" s="352"/>
      <c r="BK52" s="352"/>
      <c r="BL52" s="352"/>
      <c r="BM52" s="352"/>
      <c r="BN52" s="352"/>
      <c r="BO52" s="352"/>
      <c r="BP52" s="352"/>
      <c r="BQ52" s="352"/>
      <c r="BR52" s="352"/>
      <c r="BS52" s="352"/>
      <c r="BT52" s="352"/>
      <c r="BU52" s="352"/>
      <c r="BV52" s="352"/>
      <c r="BW52" s="352"/>
      <c r="BX52" s="352"/>
      <c r="BY52" s="352"/>
      <c r="BZ52" s="352"/>
    </row>
    <row r="53" spans="1:78" ht="15" customHeight="1" x14ac:dyDescent="0.2">
      <c r="A53" s="340" t="str">
        <f t="shared" si="0"/>
        <v>INDEC-CM - 41277-11</v>
      </c>
      <c r="B53" s="340">
        <v>41277</v>
      </c>
      <c r="C53" s="351" t="s">
        <v>53</v>
      </c>
      <c r="D53" s="340">
        <v>11</v>
      </c>
      <c r="E53" s="339" t="s">
        <v>101</v>
      </c>
      <c r="H53" s="352"/>
      <c r="I53" s="352"/>
      <c r="J53" s="352"/>
      <c r="K53" s="352"/>
      <c r="L53" s="352"/>
      <c r="M53" s="352"/>
      <c r="N53" s="352"/>
      <c r="O53" s="352"/>
      <c r="P53" s="352"/>
      <c r="Q53" s="352"/>
      <c r="R53" s="352"/>
      <c r="S53" s="352"/>
      <c r="T53" s="352"/>
      <c r="U53" s="352"/>
      <c r="V53" s="352"/>
      <c r="W53" s="352"/>
      <c r="X53" s="352"/>
      <c r="Y53" s="352"/>
      <c r="Z53" s="352"/>
      <c r="AA53" s="352"/>
      <c r="AB53" s="352"/>
      <c r="AC53" s="352"/>
      <c r="AD53" s="352"/>
      <c r="AE53" s="352"/>
      <c r="AF53" s="352"/>
      <c r="AG53" s="352"/>
      <c r="AH53" s="352"/>
      <c r="AI53" s="352"/>
      <c r="AJ53" s="352"/>
      <c r="AK53" s="352"/>
      <c r="AL53" s="352"/>
      <c r="AM53" s="352"/>
      <c r="AN53" s="352"/>
      <c r="AO53" s="352"/>
      <c r="AP53" s="352"/>
      <c r="AQ53" s="352"/>
      <c r="AR53" s="352"/>
      <c r="AS53" s="352"/>
      <c r="AT53" s="352"/>
      <c r="AU53" s="352"/>
      <c r="AV53" s="352"/>
      <c r="AW53" s="352"/>
      <c r="AX53" s="352"/>
      <c r="AY53" s="352"/>
      <c r="AZ53" s="352"/>
      <c r="BA53" s="352"/>
      <c r="BB53" s="352"/>
      <c r="BC53" s="352"/>
      <c r="BD53" s="352"/>
      <c r="BE53" s="352"/>
      <c r="BF53" s="352"/>
      <c r="BG53" s="352"/>
      <c r="BH53" s="352"/>
      <c r="BI53" s="352"/>
      <c r="BJ53" s="352"/>
      <c r="BK53" s="352"/>
      <c r="BL53" s="352"/>
      <c r="BM53" s="352"/>
      <c r="BN53" s="352"/>
      <c r="BO53" s="352"/>
      <c r="BP53" s="352"/>
      <c r="BQ53" s="352"/>
      <c r="BR53" s="352"/>
      <c r="BS53" s="352"/>
      <c r="BT53" s="352"/>
      <c r="BU53" s="352"/>
      <c r="BV53" s="352"/>
      <c r="BW53" s="352"/>
      <c r="BX53" s="352"/>
      <c r="BY53" s="352"/>
      <c r="BZ53" s="352"/>
    </row>
    <row r="54" spans="1:78" ht="15" customHeight="1" x14ac:dyDescent="0.2">
      <c r="A54" s="340" t="str">
        <f t="shared" si="0"/>
        <v>INDEC-CM - 41516-11</v>
      </c>
      <c r="B54" s="340">
        <v>41516</v>
      </c>
      <c r="C54" s="351" t="s">
        <v>53</v>
      </c>
      <c r="D54" s="340">
        <v>11</v>
      </c>
      <c r="E54" s="339" t="s">
        <v>102</v>
      </c>
      <c r="H54" s="352"/>
      <c r="I54" s="352"/>
      <c r="J54" s="352"/>
      <c r="K54" s="352"/>
      <c r="L54" s="352"/>
      <c r="M54" s="352"/>
      <c r="N54" s="352"/>
      <c r="O54" s="352"/>
      <c r="P54" s="352"/>
      <c r="Q54" s="352"/>
      <c r="R54" s="352"/>
      <c r="S54" s="352"/>
      <c r="T54" s="352"/>
      <c r="U54" s="352"/>
      <c r="V54" s="352"/>
      <c r="W54" s="352"/>
      <c r="X54" s="352"/>
      <c r="Y54" s="352"/>
      <c r="Z54" s="352"/>
      <c r="AA54" s="352"/>
      <c r="AB54" s="352"/>
      <c r="AC54" s="352"/>
      <c r="AD54" s="352"/>
      <c r="AE54" s="352"/>
      <c r="AF54" s="352"/>
      <c r="AG54" s="352"/>
      <c r="AH54" s="352"/>
      <c r="AI54" s="352"/>
      <c r="AJ54" s="352"/>
      <c r="AK54" s="352"/>
      <c r="AL54" s="352"/>
      <c r="AM54" s="352"/>
      <c r="AN54" s="352"/>
      <c r="AO54" s="352"/>
      <c r="AP54" s="352"/>
      <c r="AQ54" s="352"/>
      <c r="AR54" s="352"/>
      <c r="AS54" s="352"/>
      <c r="AT54" s="352"/>
      <c r="AU54" s="352"/>
      <c r="AV54" s="352"/>
      <c r="AW54" s="352"/>
      <c r="AX54" s="352"/>
      <c r="AY54" s="352"/>
      <c r="AZ54" s="352"/>
      <c r="BA54" s="352"/>
      <c r="BB54" s="352"/>
      <c r="BC54" s="352"/>
      <c r="BD54" s="352"/>
      <c r="BE54" s="352"/>
      <c r="BF54" s="352"/>
      <c r="BG54" s="352"/>
      <c r="BH54" s="352"/>
      <c r="BI54" s="352"/>
      <c r="BJ54" s="352"/>
      <c r="BK54" s="352"/>
      <c r="BL54" s="352"/>
      <c r="BM54" s="352"/>
      <c r="BN54" s="352"/>
      <c r="BO54" s="352"/>
      <c r="BP54" s="352"/>
      <c r="BQ54" s="352"/>
      <c r="BR54" s="352"/>
      <c r="BS54" s="352"/>
      <c r="BT54" s="352"/>
      <c r="BU54" s="352"/>
      <c r="BV54" s="352"/>
      <c r="BW54" s="352"/>
      <c r="BX54" s="352"/>
      <c r="BY54" s="352"/>
      <c r="BZ54" s="352"/>
    </row>
    <row r="55" spans="1:78" ht="15" customHeight="1" x14ac:dyDescent="0.2">
      <c r="A55" s="340" t="str">
        <f t="shared" si="0"/>
        <v>INDEC-CM - 41516-12</v>
      </c>
      <c r="B55" s="340">
        <v>41516</v>
      </c>
      <c r="C55" s="351" t="s">
        <v>53</v>
      </c>
      <c r="D55" s="340">
        <v>12</v>
      </c>
      <c r="E55" s="339" t="s">
        <v>103</v>
      </c>
      <c r="H55" s="352"/>
      <c r="I55" s="352"/>
      <c r="J55" s="352"/>
      <c r="K55" s="352"/>
      <c r="L55" s="352"/>
      <c r="M55" s="352"/>
      <c r="N55" s="352"/>
      <c r="O55" s="352"/>
      <c r="P55" s="352"/>
      <c r="Q55" s="352"/>
      <c r="R55" s="352"/>
      <c r="S55" s="352"/>
      <c r="T55" s="352"/>
      <c r="U55" s="352"/>
      <c r="V55" s="352"/>
      <c r="W55" s="352"/>
      <c r="X55" s="352"/>
      <c r="Y55" s="352"/>
      <c r="Z55" s="352"/>
      <c r="AA55" s="352"/>
      <c r="AB55" s="352"/>
      <c r="AC55" s="352"/>
      <c r="AD55" s="352"/>
      <c r="AE55" s="352"/>
      <c r="AF55" s="352"/>
      <c r="AG55" s="352"/>
      <c r="AH55" s="352"/>
      <c r="AI55" s="352"/>
      <c r="AJ55" s="352"/>
      <c r="AK55" s="352"/>
      <c r="AL55" s="352"/>
      <c r="AM55" s="352"/>
      <c r="AN55" s="352"/>
      <c r="AO55" s="352"/>
      <c r="AP55" s="352"/>
      <c r="AQ55" s="352"/>
      <c r="AR55" s="352"/>
      <c r="AS55" s="352"/>
      <c r="AT55" s="352"/>
      <c r="AU55" s="352"/>
      <c r="AV55" s="352"/>
      <c r="AW55" s="352"/>
      <c r="AX55" s="352"/>
      <c r="AY55" s="352"/>
      <c r="AZ55" s="352"/>
      <c r="BA55" s="352"/>
      <c r="BB55" s="352"/>
      <c r="BC55" s="352"/>
      <c r="BD55" s="352"/>
      <c r="BE55" s="352"/>
      <c r="BF55" s="352"/>
      <c r="BG55" s="352"/>
      <c r="BH55" s="352"/>
      <c r="BI55" s="352"/>
      <c r="BJ55" s="352"/>
      <c r="BK55" s="352"/>
      <c r="BL55" s="352"/>
      <c r="BM55" s="352"/>
      <c r="BN55" s="352"/>
      <c r="BO55" s="352"/>
      <c r="BP55" s="352"/>
      <c r="BQ55" s="352"/>
      <c r="BR55" s="352"/>
      <c r="BS55" s="352"/>
      <c r="BT55" s="352"/>
      <c r="BU55" s="352"/>
      <c r="BV55" s="352"/>
      <c r="BW55" s="352"/>
      <c r="BX55" s="352"/>
      <c r="BY55" s="352"/>
      <c r="BZ55" s="352"/>
    </row>
    <row r="56" spans="1:78" ht="15" customHeight="1" x14ac:dyDescent="0.2">
      <c r="A56" s="340" t="str">
        <f t="shared" si="0"/>
        <v>INDEC-CM - 41273-11</v>
      </c>
      <c r="B56" s="340">
        <v>41273</v>
      </c>
      <c r="C56" s="351" t="s">
        <v>53</v>
      </c>
      <c r="D56" s="340">
        <v>11</v>
      </c>
      <c r="E56" s="339" t="s">
        <v>104</v>
      </c>
      <c r="H56" s="352"/>
      <c r="I56" s="352"/>
      <c r="J56" s="352"/>
      <c r="K56" s="352"/>
      <c r="L56" s="352"/>
      <c r="M56" s="352"/>
      <c r="N56" s="352"/>
      <c r="O56" s="352"/>
      <c r="P56" s="352"/>
      <c r="Q56" s="352"/>
      <c r="R56" s="352"/>
      <c r="S56" s="352"/>
      <c r="T56" s="352"/>
      <c r="U56" s="352"/>
      <c r="V56" s="352"/>
      <c r="W56" s="352"/>
      <c r="X56" s="352"/>
      <c r="Y56" s="352"/>
      <c r="Z56" s="352"/>
      <c r="AA56" s="352"/>
      <c r="AB56" s="352"/>
      <c r="AC56" s="352"/>
      <c r="AD56" s="352"/>
      <c r="AE56" s="352"/>
      <c r="AF56" s="352"/>
      <c r="AG56" s="352"/>
      <c r="AH56" s="352"/>
      <c r="AI56" s="352"/>
      <c r="AJ56" s="352"/>
      <c r="AK56" s="352"/>
      <c r="AL56" s="352"/>
      <c r="AM56" s="352"/>
      <c r="AN56" s="352"/>
      <c r="AO56" s="352"/>
      <c r="AP56" s="352"/>
      <c r="AQ56" s="352"/>
      <c r="AR56" s="352"/>
      <c r="AS56" s="352"/>
      <c r="AT56" s="352"/>
      <c r="AU56" s="352"/>
      <c r="AV56" s="352"/>
      <c r="AW56" s="352"/>
      <c r="AX56" s="352"/>
      <c r="AY56" s="352"/>
      <c r="AZ56" s="352"/>
      <c r="BA56" s="352"/>
      <c r="BB56" s="352"/>
      <c r="BC56" s="352"/>
      <c r="BD56" s="352"/>
      <c r="BE56" s="352"/>
      <c r="BF56" s="352"/>
      <c r="BG56" s="352"/>
      <c r="BH56" s="352"/>
      <c r="BI56" s="352"/>
      <c r="BJ56" s="352"/>
      <c r="BK56" s="352"/>
      <c r="BL56" s="352"/>
      <c r="BM56" s="352"/>
      <c r="BN56" s="352"/>
      <c r="BO56" s="352"/>
      <c r="BP56" s="352"/>
      <c r="BQ56" s="352"/>
      <c r="BR56" s="352"/>
      <c r="BS56" s="352"/>
      <c r="BT56" s="352"/>
      <c r="BU56" s="352"/>
      <c r="BV56" s="352"/>
      <c r="BW56" s="352"/>
      <c r="BX56" s="352"/>
      <c r="BY56" s="352"/>
      <c r="BZ56" s="352"/>
    </row>
    <row r="57" spans="1:78" ht="15" customHeight="1" x14ac:dyDescent="0.2">
      <c r="A57" s="340" t="str">
        <f t="shared" si="0"/>
        <v>INDEC-CM - 41273-12</v>
      </c>
      <c r="B57" s="340">
        <v>41273</v>
      </c>
      <c r="C57" s="351" t="s">
        <v>53</v>
      </c>
      <c r="D57" s="340">
        <v>12</v>
      </c>
      <c r="E57" s="339" t="s">
        <v>105</v>
      </c>
      <c r="H57" s="352"/>
      <c r="I57" s="352"/>
      <c r="J57" s="352"/>
      <c r="K57" s="352"/>
      <c r="L57" s="352"/>
      <c r="M57" s="352"/>
      <c r="N57" s="352"/>
      <c r="O57" s="352"/>
      <c r="P57" s="352"/>
      <c r="Q57" s="352"/>
      <c r="R57" s="352"/>
      <c r="S57" s="352"/>
      <c r="T57" s="352"/>
      <c r="U57" s="352"/>
      <c r="V57" s="352"/>
      <c r="W57" s="352"/>
      <c r="X57" s="352"/>
      <c r="Y57" s="352"/>
      <c r="Z57" s="352"/>
      <c r="AA57" s="352"/>
      <c r="AB57" s="352"/>
      <c r="AC57" s="352"/>
      <c r="AD57" s="352"/>
      <c r="AE57" s="352"/>
      <c r="AF57" s="352"/>
      <c r="AG57" s="352"/>
      <c r="AH57" s="352"/>
      <c r="AI57" s="352"/>
      <c r="AJ57" s="352"/>
      <c r="AK57" s="352"/>
      <c r="AL57" s="352"/>
      <c r="AM57" s="352"/>
      <c r="AN57" s="352"/>
      <c r="AO57" s="352"/>
      <c r="AP57" s="352"/>
      <c r="AQ57" s="352"/>
      <c r="AR57" s="352"/>
      <c r="AS57" s="352"/>
      <c r="AT57" s="352"/>
      <c r="AU57" s="352"/>
      <c r="AV57" s="352"/>
      <c r="AW57" s="352"/>
      <c r="AX57" s="352"/>
      <c r="AY57" s="352"/>
      <c r="AZ57" s="352"/>
      <c r="BA57" s="352"/>
      <c r="BB57" s="352"/>
      <c r="BC57" s="352"/>
      <c r="BD57" s="352"/>
      <c r="BE57" s="352"/>
      <c r="BF57" s="352"/>
      <c r="BG57" s="352"/>
      <c r="BH57" s="352"/>
      <c r="BI57" s="352"/>
      <c r="BJ57" s="352"/>
      <c r="BK57" s="352"/>
      <c r="BL57" s="352"/>
      <c r="BM57" s="352"/>
      <c r="BN57" s="352"/>
      <c r="BO57" s="352"/>
      <c r="BP57" s="352"/>
      <c r="BQ57" s="352"/>
      <c r="BR57" s="352"/>
      <c r="BS57" s="352"/>
      <c r="BT57" s="352"/>
      <c r="BU57" s="352"/>
      <c r="BV57" s="352"/>
      <c r="BW57" s="352"/>
      <c r="BX57" s="352"/>
      <c r="BY57" s="352"/>
      <c r="BZ57" s="352"/>
    </row>
    <row r="58" spans="1:78" ht="15" customHeight="1" x14ac:dyDescent="0.2">
      <c r="A58" s="340" t="str">
        <f t="shared" si="0"/>
        <v>INDEC-CM - 41277-41</v>
      </c>
      <c r="B58" s="340">
        <v>41277</v>
      </c>
      <c r="C58" s="351" t="s">
        <v>53</v>
      </c>
      <c r="D58" s="340">
        <v>41</v>
      </c>
      <c r="E58" s="339" t="s">
        <v>106</v>
      </c>
      <c r="H58" s="352"/>
      <c r="I58" s="352"/>
      <c r="J58" s="352"/>
      <c r="K58" s="352"/>
      <c r="L58" s="352"/>
      <c r="M58" s="352"/>
      <c r="N58" s="352"/>
      <c r="O58" s="352"/>
      <c r="P58" s="352"/>
      <c r="Q58" s="352"/>
      <c r="R58" s="352"/>
      <c r="S58" s="352"/>
      <c r="T58" s="352"/>
      <c r="U58" s="352"/>
      <c r="V58" s="352"/>
      <c r="W58" s="352"/>
      <c r="X58" s="352"/>
      <c r="Y58" s="352"/>
      <c r="Z58" s="352"/>
      <c r="AA58" s="352"/>
      <c r="AB58" s="352"/>
      <c r="AC58" s="352"/>
      <c r="AD58" s="352"/>
      <c r="AE58" s="352"/>
      <c r="AF58" s="352"/>
      <c r="AG58" s="352"/>
      <c r="AH58" s="352"/>
      <c r="AI58" s="352"/>
      <c r="AJ58" s="352"/>
      <c r="AK58" s="352"/>
      <c r="AL58" s="352"/>
      <c r="AM58" s="352"/>
      <c r="AN58" s="352"/>
      <c r="AO58" s="352"/>
      <c r="AP58" s="352"/>
      <c r="AQ58" s="352"/>
      <c r="AR58" s="352"/>
      <c r="AS58" s="352"/>
      <c r="AT58" s="352"/>
      <c r="AU58" s="352"/>
      <c r="AV58" s="352"/>
      <c r="AW58" s="352"/>
      <c r="AX58" s="352"/>
      <c r="AY58" s="352"/>
      <c r="AZ58" s="352"/>
      <c r="BA58" s="352"/>
      <c r="BB58" s="352"/>
      <c r="BC58" s="352"/>
      <c r="BD58" s="352"/>
      <c r="BE58" s="352"/>
      <c r="BF58" s="352"/>
      <c r="BG58" s="352"/>
      <c r="BH58" s="352"/>
      <c r="BI58" s="352"/>
      <c r="BJ58" s="352"/>
      <c r="BK58" s="352"/>
      <c r="BL58" s="352"/>
      <c r="BM58" s="352"/>
      <c r="BN58" s="352"/>
      <c r="BO58" s="352"/>
      <c r="BP58" s="352"/>
      <c r="BQ58" s="352"/>
      <c r="BR58" s="352"/>
      <c r="BS58" s="352"/>
      <c r="BT58" s="352"/>
      <c r="BU58" s="352"/>
      <c r="BV58" s="352"/>
      <c r="BW58" s="352"/>
      <c r="BX58" s="352"/>
      <c r="BY58" s="352"/>
      <c r="BZ58" s="352"/>
    </row>
    <row r="59" spans="1:78" ht="15" customHeight="1" x14ac:dyDescent="0.2">
      <c r="A59" s="340" t="str">
        <f t="shared" si="0"/>
        <v>INDEC-CM - 41277-31</v>
      </c>
      <c r="B59" s="340">
        <v>41277</v>
      </c>
      <c r="C59" s="351" t="s">
        <v>53</v>
      </c>
      <c r="D59" s="340">
        <v>31</v>
      </c>
      <c r="E59" s="339" t="s">
        <v>107</v>
      </c>
      <c r="H59" s="352"/>
      <c r="I59" s="352"/>
      <c r="J59" s="352"/>
      <c r="K59" s="352"/>
      <c r="L59" s="352"/>
      <c r="M59" s="352"/>
      <c r="N59" s="352"/>
      <c r="O59" s="352"/>
      <c r="P59" s="352"/>
      <c r="Q59" s="352"/>
      <c r="R59" s="352"/>
      <c r="S59" s="352"/>
      <c r="T59" s="352"/>
      <c r="U59" s="352"/>
      <c r="V59" s="352"/>
      <c r="W59" s="352"/>
      <c r="X59" s="352"/>
      <c r="Y59" s="352"/>
      <c r="Z59" s="352"/>
      <c r="AA59" s="352"/>
      <c r="AB59" s="352"/>
      <c r="AC59" s="352"/>
      <c r="AD59" s="352"/>
      <c r="AE59" s="352"/>
      <c r="AF59" s="352"/>
      <c r="AG59" s="352"/>
      <c r="AH59" s="352"/>
      <c r="AI59" s="352"/>
      <c r="AJ59" s="352"/>
      <c r="AK59" s="352"/>
      <c r="AL59" s="352"/>
      <c r="AM59" s="352"/>
      <c r="AN59" s="352"/>
      <c r="AO59" s="352"/>
      <c r="AP59" s="352"/>
      <c r="AQ59" s="352"/>
      <c r="AR59" s="352"/>
      <c r="AS59" s="352"/>
      <c r="AT59" s="352"/>
      <c r="AU59" s="352"/>
      <c r="AV59" s="352"/>
      <c r="AW59" s="352"/>
      <c r="AX59" s="352"/>
      <c r="AY59" s="352"/>
      <c r="AZ59" s="352"/>
      <c r="BA59" s="352"/>
      <c r="BB59" s="352"/>
      <c r="BC59" s="352"/>
      <c r="BD59" s="352"/>
      <c r="BE59" s="352"/>
      <c r="BF59" s="352"/>
      <c r="BG59" s="352"/>
      <c r="BH59" s="352"/>
      <c r="BI59" s="352"/>
      <c r="BJ59" s="352"/>
      <c r="BK59" s="352"/>
      <c r="BL59" s="352"/>
      <c r="BM59" s="352"/>
      <c r="BN59" s="352"/>
      <c r="BO59" s="352"/>
      <c r="BP59" s="352"/>
      <c r="BQ59" s="352"/>
      <c r="BR59" s="352"/>
      <c r="BS59" s="352"/>
      <c r="BT59" s="352"/>
      <c r="BU59" s="352"/>
      <c r="BV59" s="352"/>
      <c r="BW59" s="352"/>
      <c r="BX59" s="352"/>
      <c r="BY59" s="352"/>
      <c r="BZ59" s="352"/>
    </row>
    <row r="60" spans="1:78" ht="15" customHeight="1" x14ac:dyDescent="0.2">
      <c r="A60" s="340" t="str">
        <f t="shared" si="0"/>
        <v>INDEC-CM - 41543-11</v>
      </c>
      <c r="B60" s="340">
        <v>41543</v>
      </c>
      <c r="C60" s="351" t="s">
        <v>53</v>
      </c>
      <c r="D60" s="340">
        <v>11</v>
      </c>
      <c r="E60" s="339" t="s">
        <v>108</v>
      </c>
      <c r="H60" s="352"/>
      <c r="I60" s="352"/>
      <c r="J60" s="352"/>
      <c r="K60" s="352"/>
      <c r="L60" s="352"/>
      <c r="M60" s="352"/>
      <c r="N60" s="352"/>
      <c r="O60" s="352"/>
      <c r="P60" s="352"/>
      <c r="Q60" s="352"/>
      <c r="R60" s="352"/>
      <c r="S60" s="352"/>
      <c r="T60" s="352"/>
      <c r="U60" s="352"/>
      <c r="V60" s="352"/>
      <c r="W60" s="352"/>
      <c r="X60" s="352"/>
      <c r="Y60" s="352"/>
      <c r="Z60" s="352"/>
      <c r="AA60" s="352"/>
      <c r="AB60" s="352"/>
      <c r="AC60" s="352"/>
      <c r="AD60" s="352"/>
      <c r="AE60" s="352"/>
      <c r="AF60" s="352"/>
      <c r="AG60" s="352"/>
      <c r="AH60" s="352"/>
      <c r="AI60" s="352"/>
      <c r="AJ60" s="352"/>
      <c r="AK60" s="352"/>
      <c r="AL60" s="352"/>
      <c r="AM60" s="352"/>
      <c r="AN60" s="352"/>
      <c r="AO60" s="352"/>
      <c r="AP60" s="352"/>
      <c r="AQ60" s="352"/>
      <c r="AR60" s="352"/>
      <c r="AS60" s="352"/>
      <c r="AT60" s="352"/>
      <c r="AU60" s="352"/>
      <c r="AV60" s="352"/>
      <c r="AW60" s="352"/>
      <c r="AX60" s="352"/>
      <c r="AY60" s="352"/>
      <c r="AZ60" s="352"/>
      <c r="BA60" s="352"/>
      <c r="BB60" s="352"/>
      <c r="BC60" s="352"/>
      <c r="BD60" s="352"/>
      <c r="BE60" s="352"/>
      <c r="BF60" s="352"/>
      <c r="BG60" s="352"/>
      <c r="BH60" s="352"/>
      <c r="BI60" s="352"/>
      <c r="BJ60" s="352"/>
      <c r="BK60" s="352"/>
      <c r="BL60" s="352"/>
      <c r="BM60" s="352"/>
      <c r="BN60" s="352"/>
      <c r="BO60" s="352"/>
      <c r="BP60" s="352"/>
      <c r="BQ60" s="352"/>
      <c r="BR60" s="352"/>
      <c r="BS60" s="352"/>
      <c r="BT60" s="352"/>
      <c r="BU60" s="352"/>
      <c r="BV60" s="352"/>
      <c r="BW60" s="352"/>
      <c r="BX60" s="352"/>
      <c r="BY60" s="352"/>
      <c r="BZ60" s="352"/>
    </row>
    <row r="61" spans="1:78" ht="15" customHeight="1" x14ac:dyDescent="0.2">
      <c r="A61" s="340" t="str">
        <f t="shared" si="0"/>
        <v>INDEC-CM - 36320-21</v>
      </c>
      <c r="B61" s="340">
        <v>36320</v>
      </c>
      <c r="C61" s="351" t="s">
        <v>53</v>
      </c>
      <c r="D61" s="340">
        <v>21</v>
      </c>
      <c r="E61" s="339" t="s">
        <v>109</v>
      </c>
      <c r="H61" s="352"/>
      <c r="I61" s="352"/>
      <c r="J61" s="352"/>
      <c r="K61" s="352"/>
      <c r="L61" s="352"/>
      <c r="M61" s="352"/>
      <c r="N61" s="352"/>
      <c r="O61" s="352"/>
      <c r="P61" s="352"/>
      <c r="Q61" s="352"/>
      <c r="R61" s="352"/>
      <c r="S61" s="352"/>
      <c r="T61" s="352"/>
      <c r="U61" s="352"/>
      <c r="V61" s="352"/>
      <c r="W61" s="352"/>
      <c r="X61" s="352"/>
      <c r="Y61" s="352"/>
      <c r="Z61" s="352"/>
      <c r="AA61" s="352"/>
      <c r="AB61" s="352"/>
      <c r="AC61" s="352"/>
      <c r="AD61" s="352"/>
      <c r="AE61" s="352"/>
      <c r="AF61" s="352"/>
      <c r="AG61" s="352"/>
      <c r="AH61" s="352"/>
      <c r="AI61" s="352"/>
      <c r="AJ61" s="352"/>
      <c r="AK61" s="352"/>
      <c r="AL61" s="352"/>
      <c r="AM61" s="352"/>
      <c r="AN61" s="352"/>
      <c r="AO61" s="352"/>
      <c r="AP61" s="352"/>
      <c r="AQ61" s="352"/>
      <c r="AR61" s="352"/>
      <c r="AS61" s="352"/>
      <c r="AT61" s="352"/>
      <c r="AU61" s="352"/>
      <c r="AV61" s="352"/>
      <c r="AW61" s="352"/>
      <c r="AX61" s="352"/>
      <c r="AY61" s="352"/>
      <c r="AZ61" s="352"/>
      <c r="BA61" s="352"/>
      <c r="BB61" s="352"/>
      <c r="BC61" s="352"/>
      <c r="BD61" s="352"/>
      <c r="BE61" s="352"/>
      <c r="BF61" s="352"/>
      <c r="BG61" s="352"/>
      <c r="BH61" s="352"/>
      <c r="BI61" s="352"/>
      <c r="BJ61" s="352"/>
      <c r="BK61" s="352"/>
      <c r="BL61" s="352"/>
      <c r="BM61" s="352"/>
      <c r="BN61" s="352"/>
      <c r="BO61" s="352"/>
      <c r="BP61" s="352"/>
      <c r="BQ61" s="352"/>
      <c r="BR61" s="352"/>
      <c r="BS61" s="352"/>
      <c r="BT61" s="352"/>
      <c r="BU61" s="352"/>
      <c r="BV61" s="352"/>
      <c r="BW61" s="352"/>
      <c r="BX61" s="352"/>
      <c r="BY61" s="352"/>
      <c r="BZ61" s="352"/>
    </row>
    <row r="62" spans="1:78" ht="15" customHeight="1" x14ac:dyDescent="0.2">
      <c r="A62" s="340" t="str">
        <f t="shared" si="0"/>
        <v>INDEC-CM - 36320-22</v>
      </c>
      <c r="B62" s="340">
        <v>36320</v>
      </c>
      <c r="C62" s="351" t="s">
        <v>53</v>
      </c>
      <c r="D62" s="340">
        <v>22</v>
      </c>
      <c r="E62" s="339" t="s">
        <v>110</v>
      </c>
      <c r="H62" s="352"/>
      <c r="I62" s="352"/>
      <c r="J62" s="352"/>
      <c r="K62" s="352"/>
      <c r="L62" s="352"/>
      <c r="M62" s="352"/>
      <c r="N62" s="352"/>
      <c r="O62" s="352"/>
      <c r="P62" s="352"/>
      <c r="Q62" s="352"/>
      <c r="R62" s="352"/>
      <c r="S62" s="352"/>
      <c r="T62" s="352"/>
      <c r="U62" s="352"/>
      <c r="V62" s="352"/>
      <c r="W62" s="352"/>
      <c r="X62" s="352"/>
      <c r="Y62" s="352"/>
      <c r="Z62" s="352"/>
      <c r="AA62" s="352"/>
      <c r="AB62" s="352"/>
      <c r="AC62" s="352"/>
      <c r="AD62" s="352"/>
      <c r="AE62" s="352"/>
      <c r="AF62" s="352"/>
      <c r="AG62" s="352"/>
      <c r="AH62" s="352"/>
      <c r="AI62" s="352"/>
      <c r="AJ62" s="352"/>
      <c r="AK62" s="352"/>
      <c r="AL62" s="352"/>
      <c r="AM62" s="352"/>
      <c r="AN62" s="352"/>
      <c r="AO62" s="352"/>
      <c r="AP62" s="352"/>
      <c r="AQ62" s="352"/>
      <c r="AR62" s="352"/>
      <c r="AS62" s="352"/>
      <c r="AT62" s="352"/>
      <c r="AU62" s="352"/>
      <c r="AV62" s="352"/>
      <c r="AW62" s="352"/>
      <c r="AX62" s="352"/>
      <c r="AY62" s="352"/>
      <c r="AZ62" s="352"/>
      <c r="BA62" s="352"/>
      <c r="BB62" s="352"/>
      <c r="BC62" s="352"/>
      <c r="BD62" s="352"/>
      <c r="BE62" s="352"/>
      <c r="BF62" s="352"/>
      <c r="BG62" s="352"/>
      <c r="BH62" s="352"/>
      <c r="BI62" s="352"/>
      <c r="BJ62" s="352"/>
      <c r="BK62" s="352"/>
      <c r="BL62" s="352"/>
      <c r="BM62" s="352"/>
      <c r="BN62" s="352"/>
      <c r="BO62" s="352"/>
      <c r="BP62" s="352"/>
      <c r="BQ62" s="352"/>
      <c r="BR62" s="352"/>
      <c r="BS62" s="352"/>
      <c r="BT62" s="352"/>
      <c r="BU62" s="352"/>
      <c r="BV62" s="352"/>
      <c r="BW62" s="352"/>
      <c r="BX62" s="352"/>
      <c r="BY62" s="352"/>
      <c r="BZ62" s="352"/>
    </row>
    <row r="63" spans="1:78" ht="15" customHeight="1" x14ac:dyDescent="0.2">
      <c r="A63" s="340" t="str">
        <f t="shared" si="0"/>
        <v>INDEC-CM - 36320-11</v>
      </c>
      <c r="B63" s="340">
        <v>36320</v>
      </c>
      <c r="C63" s="351" t="s">
        <v>53</v>
      </c>
      <c r="D63" s="340">
        <v>11</v>
      </c>
      <c r="E63" s="339" t="s">
        <v>111</v>
      </c>
      <c r="H63" s="352"/>
      <c r="I63" s="352"/>
      <c r="J63" s="352"/>
      <c r="K63" s="352"/>
      <c r="L63" s="352"/>
      <c r="M63" s="352"/>
      <c r="N63" s="352"/>
      <c r="O63" s="352"/>
      <c r="P63" s="352"/>
      <c r="Q63" s="352"/>
      <c r="R63" s="352"/>
      <c r="S63" s="352"/>
      <c r="T63" s="352"/>
      <c r="U63" s="352"/>
      <c r="V63" s="352"/>
      <c r="W63" s="352"/>
      <c r="X63" s="352"/>
      <c r="Y63" s="352"/>
      <c r="Z63" s="352"/>
      <c r="AA63" s="352"/>
      <c r="AB63" s="352"/>
      <c r="AC63" s="352"/>
      <c r="AD63" s="352"/>
      <c r="AE63" s="352"/>
      <c r="AF63" s="352"/>
      <c r="AG63" s="352"/>
      <c r="AH63" s="352"/>
      <c r="AI63" s="352"/>
      <c r="AJ63" s="352"/>
      <c r="AK63" s="352"/>
      <c r="AL63" s="352"/>
      <c r="AM63" s="352"/>
      <c r="AN63" s="352"/>
      <c r="AO63" s="352"/>
      <c r="AP63" s="352"/>
      <c r="AQ63" s="352"/>
      <c r="AR63" s="352"/>
      <c r="AS63" s="352"/>
      <c r="AT63" s="352"/>
      <c r="AU63" s="352"/>
      <c r="AV63" s="352"/>
      <c r="AW63" s="352"/>
      <c r="AX63" s="352"/>
      <c r="AY63" s="352"/>
      <c r="AZ63" s="352"/>
      <c r="BA63" s="352"/>
      <c r="BB63" s="352"/>
      <c r="BC63" s="352"/>
      <c r="BD63" s="352"/>
      <c r="BE63" s="352"/>
      <c r="BF63" s="352"/>
      <c r="BG63" s="352"/>
      <c r="BH63" s="352"/>
      <c r="BI63" s="352"/>
      <c r="BJ63" s="352"/>
      <c r="BK63" s="352"/>
      <c r="BL63" s="352"/>
      <c r="BM63" s="352"/>
      <c r="BN63" s="352"/>
      <c r="BO63" s="352"/>
      <c r="BP63" s="352"/>
      <c r="BQ63" s="352"/>
      <c r="BR63" s="352"/>
      <c r="BS63" s="352"/>
      <c r="BT63" s="352"/>
      <c r="BU63" s="352"/>
      <c r="BV63" s="352"/>
      <c r="BW63" s="352"/>
      <c r="BX63" s="352"/>
      <c r="BY63" s="352"/>
      <c r="BZ63" s="352"/>
    </row>
    <row r="64" spans="1:78" ht="15" customHeight="1" x14ac:dyDescent="0.2">
      <c r="A64" s="340" t="str">
        <f t="shared" si="0"/>
        <v>INDEC-CM - 36320-12</v>
      </c>
      <c r="B64" s="340">
        <v>36320</v>
      </c>
      <c r="C64" s="351" t="s">
        <v>53</v>
      </c>
      <c r="D64" s="340">
        <v>12</v>
      </c>
      <c r="E64" s="339" t="s">
        <v>112</v>
      </c>
      <c r="H64" s="352"/>
      <c r="I64" s="352"/>
      <c r="J64" s="352"/>
      <c r="K64" s="352"/>
      <c r="L64" s="352"/>
      <c r="M64" s="352"/>
      <c r="N64" s="352"/>
      <c r="O64" s="352"/>
      <c r="P64" s="352"/>
      <c r="Q64" s="352"/>
      <c r="R64" s="352"/>
      <c r="S64" s="352"/>
      <c r="T64" s="352"/>
      <c r="U64" s="352"/>
      <c r="V64" s="352"/>
      <c r="W64" s="352"/>
      <c r="X64" s="352"/>
      <c r="Y64" s="352"/>
      <c r="Z64" s="352"/>
      <c r="AA64" s="352"/>
      <c r="AB64" s="352"/>
      <c r="AC64" s="352"/>
      <c r="AD64" s="352"/>
      <c r="AE64" s="352"/>
      <c r="AF64" s="352"/>
      <c r="AG64" s="352"/>
      <c r="AH64" s="352"/>
      <c r="AI64" s="352"/>
      <c r="AJ64" s="352"/>
      <c r="AK64" s="352"/>
      <c r="AL64" s="352"/>
      <c r="AM64" s="352"/>
      <c r="AN64" s="352"/>
      <c r="AO64" s="352"/>
      <c r="AP64" s="352"/>
      <c r="AQ64" s="352"/>
      <c r="AR64" s="352"/>
      <c r="AS64" s="352"/>
      <c r="AT64" s="352"/>
      <c r="AU64" s="352"/>
      <c r="AV64" s="352"/>
      <c r="AW64" s="352"/>
      <c r="AX64" s="352"/>
      <c r="AY64" s="352"/>
      <c r="AZ64" s="352"/>
      <c r="BA64" s="352"/>
      <c r="BB64" s="352"/>
      <c r="BC64" s="352"/>
      <c r="BD64" s="352"/>
      <c r="BE64" s="352"/>
      <c r="BF64" s="352"/>
      <c r="BG64" s="352"/>
      <c r="BH64" s="352"/>
      <c r="BI64" s="352"/>
      <c r="BJ64" s="352"/>
      <c r="BK64" s="352"/>
      <c r="BL64" s="352"/>
      <c r="BM64" s="352"/>
      <c r="BN64" s="352"/>
      <c r="BO64" s="352"/>
      <c r="BP64" s="352"/>
      <c r="BQ64" s="352"/>
      <c r="BR64" s="352"/>
      <c r="BS64" s="352"/>
      <c r="BT64" s="352"/>
      <c r="BU64" s="352"/>
      <c r="BV64" s="352"/>
      <c r="BW64" s="352"/>
      <c r="BX64" s="352"/>
      <c r="BY64" s="352"/>
      <c r="BZ64" s="352"/>
    </row>
    <row r="65" spans="1:78" ht="15" customHeight="1" x14ac:dyDescent="0.2">
      <c r="A65" s="340" t="str">
        <f t="shared" si="0"/>
        <v>INDEC-CM - 15320-11</v>
      </c>
      <c r="B65" s="340">
        <v>15320</v>
      </c>
      <c r="C65" s="351" t="s">
        <v>53</v>
      </c>
      <c r="D65" s="340">
        <v>11</v>
      </c>
      <c r="E65" s="339" t="s">
        <v>113</v>
      </c>
      <c r="H65" s="352"/>
      <c r="I65" s="352"/>
      <c r="J65" s="352"/>
      <c r="K65" s="352"/>
      <c r="L65" s="352"/>
      <c r="M65" s="352"/>
      <c r="N65" s="352"/>
      <c r="O65" s="352"/>
      <c r="P65" s="352"/>
      <c r="Q65" s="352"/>
      <c r="R65" s="352"/>
      <c r="S65" s="352"/>
      <c r="T65" s="352"/>
      <c r="U65" s="352"/>
      <c r="V65" s="352"/>
      <c r="W65" s="352"/>
      <c r="X65" s="352"/>
      <c r="Y65" s="352"/>
      <c r="Z65" s="352"/>
      <c r="AA65" s="352"/>
      <c r="AB65" s="352"/>
      <c r="AC65" s="352"/>
      <c r="AD65" s="352"/>
      <c r="AE65" s="352"/>
      <c r="AF65" s="352"/>
      <c r="AG65" s="352"/>
      <c r="AH65" s="352"/>
      <c r="AI65" s="352"/>
      <c r="AJ65" s="352"/>
      <c r="AK65" s="352"/>
      <c r="AL65" s="352"/>
      <c r="AM65" s="352"/>
      <c r="AN65" s="352"/>
      <c r="AO65" s="352"/>
      <c r="AP65" s="352"/>
      <c r="AQ65" s="352"/>
      <c r="AR65" s="352"/>
      <c r="AS65" s="352"/>
      <c r="AT65" s="352"/>
      <c r="AU65" s="352"/>
      <c r="AV65" s="352"/>
      <c r="AW65" s="352"/>
      <c r="AX65" s="352"/>
      <c r="AY65" s="352"/>
      <c r="AZ65" s="352"/>
      <c r="BA65" s="352"/>
      <c r="BB65" s="352"/>
      <c r="BC65" s="352"/>
      <c r="BD65" s="352"/>
      <c r="BE65" s="352"/>
      <c r="BF65" s="352"/>
      <c r="BG65" s="352"/>
      <c r="BH65" s="352"/>
      <c r="BI65" s="352"/>
      <c r="BJ65" s="352"/>
      <c r="BK65" s="352"/>
      <c r="BL65" s="352"/>
      <c r="BM65" s="352"/>
      <c r="BN65" s="352"/>
      <c r="BO65" s="352"/>
      <c r="BP65" s="352"/>
      <c r="BQ65" s="352"/>
      <c r="BR65" s="352"/>
      <c r="BS65" s="352"/>
      <c r="BT65" s="352"/>
      <c r="BU65" s="352"/>
      <c r="BV65" s="352"/>
      <c r="BW65" s="352"/>
      <c r="BX65" s="352"/>
      <c r="BY65" s="352"/>
      <c r="BZ65" s="352"/>
    </row>
    <row r="66" spans="1:78" ht="15" customHeight="1" x14ac:dyDescent="0.2">
      <c r="A66" s="340" t="str">
        <f t="shared" si="0"/>
        <v>INDEC-CM - 37350-61</v>
      </c>
      <c r="B66" s="340">
        <v>37350</v>
      </c>
      <c r="C66" s="351" t="s">
        <v>53</v>
      </c>
      <c r="D66" s="340">
        <v>61</v>
      </c>
      <c r="E66" s="353" t="s">
        <v>114</v>
      </c>
      <c r="F66" s="353"/>
      <c r="G66" s="353"/>
      <c r="H66" s="352"/>
      <c r="I66" s="352"/>
      <c r="J66" s="352"/>
      <c r="K66" s="352"/>
      <c r="L66" s="352"/>
      <c r="M66" s="352"/>
      <c r="N66" s="352"/>
      <c r="O66" s="352"/>
      <c r="P66" s="352"/>
      <c r="Q66" s="352"/>
      <c r="R66" s="352"/>
      <c r="S66" s="352"/>
      <c r="T66" s="352"/>
      <c r="U66" s="352"/>
      <c r="V66" s="352"/>
      <c r="W66" s="352"/>
      <c r="X66" s="352"/>
      <c r="Y66" s="352"/>
      <c r="Z66" s="352"/>
      <c r="AA66" s="352"/>
      <c r="AB66" s="352"/>
      <c r="AC66" s="352"/>
      <c r="AD66" s="352"/>
      <c r="AE66" s="352"/>
      <c r="AF66" s="352"/>
      <c r="AG66" s="352"/>
      <c r="AH66" s="352"/>
      <c r="AI66" s="352"/>
      <c r="AJ66" s="352"/>
      <c r="AK66" s="352"/>
      <c r="AL66" s="352"/>
      <c r="AM66" s="352"/>
      <c r="AN66" s="352"/>
      <c r="AO66" s="352"/>
      <c r="AP66" s="352"/>
      <c r="AQ66" s="352"/>
      <c r="AR66" s="352"/>
      <c r="AS66" s="352"/>
      <c r="AT66" s="352"/>
      <c r="AU66" s="352"/>
      <c r="AV66" s="352"/>
      <c r="AW66" s="352"/>
      <c r="AX66" s="352"/>
      <c r="AY66" s="352"/>
      <c r="AZ66" s="352"/>
      <c r="BA66" s="352"/>
      <c r="BB66" s="352"/>
      <c r="BC66" s="352"/>
      <c r="BD66" s="352"/>
      <c r="BE66" s="352"/>
      <c r="BF66" s="352"/>
      <c r="BG66" s="352"/>
      <c r="BH66" s="352"/>
      <c r="BI66" s="352"/>
      <c r="BJ66" s="352"/>
      <c r="BK66" s="352"/>
      <c r="BL66" s="352"/>
      <c r="BM66" s="352"/>
      <c r="BN66" s="352"/>
      <c r="BO66" s="352"/>
      <c r="BP66" s="352"/>
      <c r="BQ66" s="352"/>
      <c r="BR66" s="352"/>
      <c r="BS66" s="352"/>
      <c r="BT66" s="352"/>
      <c r="BU66" s="352"/>
      <c r="BV66" s="352"/>
      <c r="BW66" s="352"/>
      <c r="BX66" s="352"/>
      <c r="BY66" s="352"/>
      <c r="BZ66" s="352"/>
    </row>
    <row r="67" spans="1:78" ht="15" customHeight="1" x14ac:dyDescent="0.2">
      <c r="A67" s="340" t="str">
        <f t="shared" si="0"/>
        <v>INDEC-CM - 37440-31</v>
      </c>
      <c r="B67" s="340">
        <v>37440</v>
      </c>
      <c r="C67" s="351" t="s">
        <v>53</v>
      </c>
      <c r="D67" s="340">
        <v>31</v>
      </c>
      <c r="E67" s="339" t="s">
        <v>115</v>
      </c>
      <c r="H67" s="352"/>
      <c r="I67" s="352"/>
      <c r="J67" s="352"/>
      <c r="K67" s="352"/>
      <c r="L67" s="352"/>
      <c r="M67" s="352"/>
      <c r="N67" s="352"/>
      <c r="O67" s="352"/>
      <c r="P67" s="352"/>
      <c r="Q67" s="352"/>
      <c r="R67" s="352"/>
      <c r="S67" s="352"/>
      <c r="T67" s="352"/>
      <c r="U67" s="352"/>
      <c r="V67" s="352"/>
      <c r="W67" s="352"/>
      <c r="X67" s="352"/>
      <c r="Y67" s="352"/>
      <c r="Z67" s="352"/>
      <c r="AA67" s="352"/>
      <c r="AB67" s="352"/>
      <c r="AC67" s="352"/>
      <c r="AD67" s="352"/>
      <c r="AE67" s="352"/>
      <c r="AF67" s="352"/>
      <c r="AG67" s="352"/>
      <c r="AH67" s="352"/>
      <c r="AI67" s="352"/>
      <c r="AJ67" s="352"/>
      <c r="AK67" s="352"/>
      <c r="AL67" s="352"/>
      <c r="AM67" s="352"/>
      <c r="AN67" s="352"/>
      <c r="AO67" s="352"/>
      <c r="AP67" s="352"/>
      <c r="AQ67" s="352"/>
      <c r="AR67" s="352"/>
      <c r="AS67" s="352"/>
      <c r="AT67" s="352"/>
      <c r="AU67" s="352"/>
      <c r="AV67" s="352"/>
      <c r="AW67" s="352"/>
      <c r="AX67" s="352"/>
      <c r="AY67" s="352"/>
      <c r="AZ67" s="352"/>
      <c r="BA67" s="352"/>
      <c r="BB67" s="352"/>
      <c r="BC67" s="352"/>
      <c r="BD67" s="352"/>
      <c r="BE67" s="352"/>
      <c r="BF67" s="352"/>
      <c r="BG67" s="352"/>
      <c r="BH67" s="352"/>
      <c r="BI67" s="352"/>
      <c r="BJ67" s="352"/>
      <c r="BK67" s="352"/>
      <c r="BL67" s="352"/>
      <c r="BM67" s="352"/>
      <c r="BN67" s="352"/>
      <c r="BO67" s="352"/>
      <c r="BP67" s="352"/>
      <c r="BQ67" s="352"/>
      <c r="BR67" s="352"/>
      <c r="BS67" s="352"/>
      <c r="BT67" s="352"/>
      <c r="BU67" s="352"/>
      <c r="BV67" s="352"/>
      <c r="BW67" s="352"/>
      <c r="BX67" s="352"/>
      <c r="BY67" s="352"/>
      <c r="BZ67" s="352"/>
    </row>
    <row r="68" spans="1:78" ht="15" customHeight="1" x14ac:dyDescent="0.2">
      <c r="A68" s="340" t="str">
        <f t="shared" si="0"/>
        <v>INDEC-CM - 37440-11</v>
      </c>
      <c r="B68" s="340">
        <v>37440</v>
      </c>
      <c r="C68" s="351" t="s">
        <v>53</v>
      </c>
      <c r="D68" s="340">
        <v>11</v>
      </c>
      <c r="E68" s="339" t="s">
        <v>116</v>
      </c>
      <c r="H68" s="352"/>
      <c r="I68" s="352"/>
      <c r="J68" s="352"/>
      <c r="K68" s="352"/>
      <c r="L68" s="352"/>
      <c r="M68" s="352"/>
      <c r="N68" s="352"/>
      <c r="O68" s="352"/>
      <c r="P68" s="352"/>
      <c r="Q68" s="352"/>
      <c r="R68" s="352"/>
      <c r="S68" s="352"/>
      <c r="T68" s="352"/>
      <c r="U68" s="352"/>
      <c r="V68" s="352"/>
      <c r="W68" s="352"/>
      <c r="X68" s="352"/>
      <c r="Y68" s="352"/>
      <c r="Z68" s="352"/>
      <c r="AA68" s="352"/>
      <c r="AB68" s="352"/>
      <c r="AC68" s="352"/>
      <c r="AD68" s="352"/>
      <c r="AE68" s="352"/>
      <c r="AF68" s="352"/>
      <c r="AG68" s="352"/>
      <c r="AH68" s="352"/>
      <c r="AI68" s="352"/>
      <c r="AJ68" s="352"/>
      <c r="AK68" s="352"/>
      <c r="AL68" s="352"/>
      <c r="AM68" s="352"/>
      <c r="AN68" s="352"/>
      <c r="AO68" s="352"/>
      <c r="AP68" s="352"/>
      <c r="AQ68" s="352"/>
      <c r="AR68" s="352"/>
      <c r="AS68" s="352"/>
      <c r="AT68" s="352"/>
      <c r="AU68" s="352"/>
      <c r="AV68" s="352"/>
      <c r="AW68" s="352"/>
      <c r="AX68" s="352"/>
      <c r="AY68" s="352"/>
      <c r="AZ68" s="352"/>
      <c r="BA68" s="352"/>
      <c r="BB68" s="352"/>
      <c r="BC68" s="352"/>
      <c r="BD68" s="352"/>
      <c r="BE68" s="352"/>
      <c r="BF68" s="352"/>
      <c r="BG68" s="352"/>
      <c r="BH68" s="352"/>
      <c r="BI68" s="352"/>
      <c r="BJ68" s="352"/>
      <c r="BK68" s="352"/>
      <c r="BL68" s="352"/>
      <c r="BM68" s="352"/>
      <c r="BN68" s="352"/>
      <c r="BO68" s="352"/>
      <c r="BP68" s="352"/>
      <c r="BQ68" s="352"/>
      <c r="BR68" s="352"/>
      <c r="BS68" s="352"/>
      <c r="BT68" s="352"/>
      <c r="BU68" s="352"/>
      <c r="BV68" s="352"/>
      <c r="BW68" s="352"/>
      <c r="BX68" s="352"/>
      <c r="BY68" s="352"/>
      <c r="BZ68" s="352"/>
    </row>
    <row r="69" spans="1:78" ht="15" customHeight="1" x14ac:dyDescent="0.2">
      <c r="A69" s="340" t="str">
        <f t="shared" si="0"/>
        <v>INDEC-CM - 44821-21</v>
      </c>
      <c r="B69" s="340">
        <v>44821</v>
      </c>
      <c r="C69" s="351" t="s">
        <v>53</v>
      </c>
      <c r="D69" s="340">
        <v>21</v>
      </c>
      <c r="E69" s="339" t="s">
        <v>117</v>
      </c>
      <c r="H69" s="352"/>
      <c r="I69" s="352"/>
      <c r="J69" s="352"/>
      <c r="K69" s="352"/>
      <c r="L69" s="352"/>
      <c r="M69" s="352"/>
      <c r="N69" s="352"/>
      <c r="O69" s="352"/>
      <c r="P69" s="352"/>
      <c r="Q69" s="352"/>
      <c r="R69" s="352"/>
      <c r="S69" s="352"/>
      <c r="T69" s="352"/>
      <c r="U69" s="352"/>
      <c r="V69" s="352"/>
      <c r="W69" s="352"/>
      <c r="X69" s="352"/>
      <c r="Y69" s="352"/>
      <c r="Z69" s="352"/>
      <c r="AA69" s="352"/>
      <c r="AB69" s="352"/>
      <c r="AC69" s="352"/>
      <c r="AD69" s="352"/>
      <c r="AE69" s="352"/>
      <c r="AF69" s="352"/>
      <c r="AG69" s="352"/>
      <c r="AH69" s="352"/>
      <c r="AI69" s="352"/>
      <c r="AJ69" s="352"/>
      <c r="AK69" s="352"/>
      <c r="AL69" s="352"/>
      <c r="AM69" s="352"/>
      <c r="AN69" s="352"/>
      <c r="AO69" s="352"/>
      <c r="AP69" s="352"/>
      <c r="AQ69" s="352"/>
      <c r="AR69" s="352"/>
      <c r="AS69" s="352"/>
      <c r="AT69" s="352"/>
      <c r="AU69" s="352"/>
      <c r="AV69" s="352"/>
      <c r="AW69" s="352"/>
      <c r="AX69" s="352"/>
      <c r="AY69" s="352"/>
      <c r="AZ69" s="352"/>
      <c r="BA69" s="352"/>
      <c r="BB69" s="352"/>
      <c r="BC69" s="352"/>
      <c r="BD69" s="352"/>
      <c r="BE69" s="352"/>
      <c r="BF69" s="352"/>
      <c r="BG69" s="352"/>
      <c r="BH69" s="352"/>
      <c r="BI69" s="352"/>
      <c r="BJ69" s="352"/>
      <c r="BK69" s="352"/>
      <c r="BL69" s="352"/>
      <c r="BM69" s="352"/>
      <c r="BN69" s="352"/>
      <c r="BO69" s="352"/>
      <c r="BP69" s="352"/>
      <c r="BQ69" s="352"/>
      <c r="BR69" s="352"/>
      <c r="BS69" s="352"/>
      <c r="BT69" s="352"/>
      <c r="BU69" s="352"/>
      <c r="BV69" s="352"/>
      <c r="BW69" s="352"/>
      <c r="BX69" s="352"/>
      <c r="BY69" s="352"/>
      <c r="BZ69" s="352"/>
    </row>
    <row r="70" spans="1:78" ht="15" customHeight="1" x14ac:dyDescent="0.2">
      <c r="A70" s="340" t="str">
        <f t="shared" ref="A70:A133" si="1">CONCATENATE("INDEC-CM - ",B70,C70,D70)</f>
        <v>INDEC-CM - 36320-31</v>
      </c>
      <c r="B70" s="340">
        <v>36320</v>
      </c>
      <c r="C70" s="351" t="s">
        <v>53</v>
      </c>
      <c r="D70" s="340">
        <v>31</v>
      </c>
      <c r="E70" s="339" t="s">
        <v>118</v>
      </c>
      <c r="H70" s="352"/>
      <c r="I70" s="352"/>
      <c r="J70" s="352"/>
      <c r="K70" s="352"/>
      <c r="L70" s="352"/>
      <c r="M70" s="352"/>
      <c r="N70" s="352"/>
      <c r="O70" s="352"/>
      <c r="P70" s="352"/>
      <c r="Q70" s="352"/>
      <c r="R70" s="352"/>
      <c r="S70" s="352"/>
      <c r="T70" s="352"/>
      <c r="U70" s="352"/>
      <c r="V70" s="352"/>
      <c r="W70" s="352"/>
      <c r="X70" s="352"/>
      <c r="Y70" s="352"/>
      <c r="Z70" s="352"/>
      <c r="AA70" s="352"/>
      <c r="AB70" s="352"/>
      <c r="AC70" s="352"/>
      <c r="AD70" s="352"/>
      <c r="AE70" s="352"/>
      <c r="AF70" s="352"/>
      <c r="AG70" s="352"/>
      <c r="AH70" s="352"/>
      <c r="AI70" s="352"/>
      <c r="AJ70" s="352"/>
      <c r="AK70" s="352"/>
      <c r="AL70" s="352"/>
      <c r="AM70" s="352"/>
      <c r="AN70" s="352"/>
      <c r="AO70" s="352"/>
      <c r="AP70" s="352"/>
      <c r="AQ70" s="352"/>
      <c r="AR70" s="352"/>
      <c r="AS70" s="352"/>
      <c r="AT70" s="352"/>
      <c r="AU70" s="352"/>
      <c r="AV70" s="352"/>
      <c r="AW70" s="352"/>
      <c r="AX70" s="352"/>
      <c r="AY70" s="352"/>
      <c r="AZ70" s="352"/>
      <c r="BA70" s="352"/>
      <c r="BB70" s="352"/>
      <c r="BC70" s="352"/>
      <c r="BD70" s="352"/>
      <c r="BE70" s="352"/>
      <c r="BF70" s="352"/>
      <c r="BG70" s="352"/>
      <c r="BH70" s="352"/>
      <c r="BI70" s="352"/>
      <c r="BJ70" s="352"/>
      <c r="BK70" s="352"/>
      <c r="BL70" s="352"/>
      <c r="BM70" s="352"/>
      <c r="BN70" s="352"/>
      <c r="BO70" s="352"/>
      <c r="BP70" s="352"/>
      <c r="BQ70" s="352"/>
      <c r="BR70" s="352"/>
      <c r="BS70" s="352"/>
      <c r="BT70" s="352"/>
      <c r="BU70" s="352"/>
      <c r="BV70" s="352"/>
      <c r="BW70" s="352"/>
      <c r="BX70" s="352"/>
      <c r="BY70" s="352"/>
      <c r="BZ70" s="352"/>
    </row>
    <row r="71" spans="1:78" ht="15" customHeight="1" x14ac:dyDescent="0.2">
      <c r="A71" s="340" t="str">
        <f t="shared" si="1"/>
        <v>INDEC-CM - 41278-12</v>
      </c>
      <c r="B71" s="340">
        <v>41278</v>
      </c>
      <c r="C71" s="351" t="s">
        <v>53</v>
      </c>
      <c r="D71" s="340">
        <v>12</v>
      </c>
      <c r="E71" s="353" t="s">
        <v>119</v>
      </c>
      <c r="F71" s="353"/>
      <c r="G71" s="353"/>
      <c r="H71" s="352"/>
      <c r="I71" s="352"/>
      <c r="J71" s="352"/>
      <c r="K71" s="352"/>
      <c r="L71" s="352"/>
      <c r="M71" s="352"/>
      <c r="N71" s="352"/>
      <c r="O71" s="352"/>
      <c r="P71" s="352"/>
      <c r="Q71" s="352"/>
      <c r="R71" s="352"/>
      <c r="S71" s="352"/>
      <c r="T71" s="352"/>
      <c r="U71" s="352"/>
      <c r="V71" s="352"/>
      <c r="W71" s="352"/>
      <c r="X71" s="352"/>
      <c r="Y71" s="352"/>
      <c r="Z71" s="352"/>
      <c r="AA71" s="352"/>
      <c r="AB71" s="352"/>
      <c r="AC71" s="352"/>
      <c r="AD71" s="352"/>
      <c r="AE71" s="352"/>
      <c r="AF71" s="352"/>
      <c r="AG71" s="352"/>
      <c r="AH71" s="352"/>
      <c r="AI71" s="352"/>
      <c r="AJ71" s="352"/>
      <c r="AK71" s="352"/>
      <c r="AL71" s="352"/>
      <c r="AM71" s="352"/>
      <c r="AN71" s="352"/>
      <c r="AO71" s="352"/>
      <c r="AP71" s="352"/>
      <c r="AQ71" s="352"/>
      <c r="AR71" s="352"/>
      <c r="AS71" s="352"/>
      <c r="AT71" s="352"/>
      <c r="AU71" s="352"/>
      <c r="AV71" s="352"/>
      <c r="AW71" s="352"/>
      <c r="AX71" s="352"/>
      <c r="AY71" s="352"/>
      <c r="AZ71" s="352"/>
      <c r="BA71" s="352"/>
      <c r="BB71" s="352"/>
      <c r="BC71" s="352"/>
      <c r="BD71" s="352"/>
      <c r="BE71" s="352"/>
      <c r="BF71" s="352"/>
      <c r="BG71" s="352"/>
      <c r="BH71" s="352"/>
      <c r="BI71" s="352"/>
      <c r="BJ71" s="352"/>
      <c r="BK71" s="352"/>
      <c r="BL71" s="352"/>
      <c r="BM71" s="352"/>
      <c r="BN71" s="352"/>
      <c r="BO71" s="352"/>
      <c r="BP71" s="352"/>
      <c r="BQ71" s="352"/>
      <c r="BR71" s="352"/>
      <c r="BS71" s="352"/>
      <c r="BT71" s="352"/>
      <c r="BU71" s="352"/>
      <c r="BV71" s="352"/>
      <c r="BW71" s="352"/>
      <c r="BX71" s="352"/>
      <c r="BY71" s="352"/>
      <c r="BZ71" s="352"/>
    </row>
    <row r="72" spans="1:78" ht="15" customHeight="1" x14ac:dyDescent="0.2">
      <c r="A72" s="340" t="str">
        <f t="shared" si="1"/>
        <v>INDEC-CM - 41278-11</v>
      </c>
      <c r="B72" s="340">
        <v>41278</v>
      </c>
      <c r="C72" s="351" t="s">
        <v>53</v>
      </c>
      <c r="D72" s="340">
        <v>11</v>
      </c>
      <c r="E72" s="353" t="s">
        <v>120</v>
      </c>
      <c r="F72" s="353"/>
      <c r="G72" s="353"/>
      <c r="H72" s="352"/>
      <c r="I72" s="352"/>
      <c r="J72" s="352"/>
      <c r="K72" s="352"/>
      <c r="L72" s="352"/>
      <c r="M72" s="352"/>
      <c r="N72" s="352"/>
      <c r="O72" s="352"/>
      <c r="P72" s="352"/>
      <c r="Q72" s="352"/>
      <c r="R72" s="352"/>
      <c r="S72" s="352"/>
      <c r="T72" s="352"/>
      <c r="U72" s="352"/>
      <c r="V72" s="352"/>
      <c r="W72" s="352"/>
      <c r="X72" s="352"/>
      <c r="Y72" s="352"/>
      <c r="Z72" s="352"/>
      <c r="AA72" s="352"/>
      <c r="AB72" s="352"/>
      <c r="AC72" s="352"/>
      <c r="AD72" s="352"/>
      <c r="AE72" s="352"/>
      <c r="AF72" s="352"/>
      <c r="AG72" s="352"/>
      <c r="AH72" s="352"/>
      <c r="AI72" s="352"/>
      <c r="AJ72" s="352"/>
      <c r="AK72" s="352"/>
      <c r="AL72" s="352"/>
      <c r="AM72" s="352"/>
      <c r="AN72" s="352"/>
      <c r="AO72" s="352"/>
      <c r="AP72" s="352"/>
      <c r="AQ72" s="352"/>
      <c r="AR72" s="352"/>
      <c r="AS72" s="352"/>
      <c r="AT72" s="352"/>
      <c r="AU72" s="352"/>
      <c r="AV72" s="352"/>
      <c r="AW72" s="352"/>
      <c r="AX72" s="352"/>
      <c r="AY72" s="352"/>
      <c r="AZ72" s="352"/>
      <c r="BA72" s="352"/>
      <c r="BB72" s="352"/>
      <c r="BC72" s="352"/>
      <c r="BD72" s="352"/>
      <c r="BE72" s="352"/>
      <c r="BF72" s="352"/>
      <c r="BG72" s="352"/>
      <c r="BH72" s="352"/>
      <c r="BI72" s="352"/>
      <c r="BJ72" s="352"/>
      <c r="BK72" s="352"/>
      <c r="BL72" s="352"/>
      <c r="BM72" s="352"/>
      <c r="BN72" s="352"/>
      <c r="BO72" s="352"/>
      <c r="BP72" s="352"/>
      <c r="BQ72" s="352"/>
      <c r="BR72" s="352"/>
      <c r="BS72" s="352"/>
      <c r="BT72" s="352"/>
      <c r="BU72" s="352"/>
      <c r="BV72" s="352"/>
      <c r="BW72" s="352"/>
      <c r="BX72" s="352"/>
      <c r="BY72" s="352"/>
      <c r="BZ72" s="352"/>
    </row>
    <row r="73" spans="1:78" ht="15" customHeight="1" x14ac:dyDescent="0.2">
      <c r="A73" s="340" t="str">
        <f t="shared" si="1"/>
        <v>INDEC-CM - 36320-41</v>
      </c>
      <c r="B73" s="340">
        <v>36320</v>
      </c>
      <c r="C73" s="351" t="s">
        <v>53</v>
      </c>
      <c r="D73" s="340">
        <v>41</v>
      </c>
      <c r="E73" s="339" t="s">
        <v>121</v>
      </c>
      <c r="H73" s="352"/>
      <c r="I73" s="352"/>
      <c r="J73" s="352"/>
      <c r="K73" s="352"/>
      <c r="L73" s="352"/>
      <c r="M73" s="352"/>
      <c r="N73" s="352"/>
      <c r="O73" s="352"/>
      <c r="P73" s="352"/>
      <c r="Q73" s="352"/>
      <c r="R73" s="352"/>
      <c r="S73" s="352"/>
      <c r="T73" s="352"/>
      <c r="U73" s="352"/>
      <c r="V73" s="352"/>
      <c r="W73" s="352"/>
      <c r="X73" s="352"/>
      <c r="Y73" s="352"/>
      <c r="Z73" s="352"/>
      <c r="AA73" s="352"/>
      <c r="AB73" s="352"/>
      <c r="AC73" s="352"/>
      <c r="AD73" s="352"/>
      <c r="AE73" s="352"/>
      <c r="AF73" s="352"/>
      <c r="AG73" s="352"/>
      <c r="AH73" s="352"/>
      <c r="AI73" s="352"/>
      <c r="AJ73" s="352"/>
      <c r="AK73" s="352"/>
      <c r="AL73" s="352"/>
      <c r="AM73" s="352"/>
      <c r="AN73" s="352"/>
      <c r="AO73" s="352"/>
      <c r="AP73" s="352"/>
      <c r="AQ73" s="352"/>
      <c r="AR73" s="352"/>
      <c r="AS73" s="352"/>
      <c r="AT73" s="352"/>
      <c r="AU73" s="352"/>
      <c r="AV73" s="352"/>
      <c r="AW73" s="352"/>
      <c r="AX73" s="352"/>
      <c r="AY73" s="352"/>
      <c r="AZ73" s="352"/>
      <c r="BA73" s="352"/>
      <c r="BB73" s="352"/>
      <c r="BC73" s="352"/>
      <c r="BD73" s="352"/>
      <c r="BE73" s="352"/>
      <c r="BF73" s="352"/>
      <c r="BG73" s="352"/>
      <c r="BH73" s="352"/>
      <c r="BI73" s="352"/>
      <c r="BJ73" s="352"/>
      <c r="BK73" s="352"/>
      <c r="BL73" s="352"/>
      <c r="BM73" s="352"/>
      <c r="BN73" s="352"/>
      <c r="BO73" s="352"/>
      <c r="BP73" s="352"/>
      <c r="BQ73" s="352"/>
      <c r="BR73" s="352"/>
      <c r="BS73" s="352"/>
      <c r="BT73" s="352"/>
      <c r="BU73" s="352"/>
      <c r="BV73" s="352"/>
      <c r="BW73" s="352"/>
      <c r="BX73" s="352"/>
      <c r="BY73" s="352"/>
      <c r="BZ73" s="352"/>
    </row>
    <row r="74" spans="1:78" ht="15" customHeight="1" x14ac:dyDescent="0.2">
      <c r="A74" s="340" t="str">
        <f t="shared" si="1"/>
        <v>INDEC-CM - 41516-21</v>
      </c>
      <c r="B74" s="340">
        <v>41516</v>
      </c>
      <c r="C74" s="351" t="s">
        <v>53</v>
      </c>
      <c r="D74" s="340">
        <v>21</v>
      </c>
      <c r="E74" s="339" t="s">
        <v>122</v>
      </c>
      <c r="H74" s="352"/>
      <c r="I74" s="352"/>
      <c r="J74" s="352"/>
      <c r="K74" s="352"/>
      <c r="L74" s="352"/>
      <c r="M74" s="352"/>
      <c r="N74" s="352"/>
      <c r="O74" s="352"/>
      <c r="P74" s="352"/>
      <c r="Q74" s="352"/>
      <c r="R74" s="352"/>
      <c r="S74" s="352"/>
      <c r="T74" s="352"/>
      <c r="U74" s="352"/>
      <c r="V74" s="352"/>
      <c r="W74" s="352"/>
      <c r="X74" s="352"/>
      <c r="Y74" s="352"/>
      <c r="Z74" s="352"/>
      <c r="AA74" s="352"/>
      <c r="AB74" s="352"/>
      <c r="AC74" s="352"/>
      <c r="AD74" s="352"/>
      <c r="AE74" s="352"/>
      <c r="AF74" s="352"/>
      <c r="AG74" s="352"/>
      <c r="AH74" s="352"/>
      <c r="AI74" s="352"/>
      <c r="AJ74" s="352"/>
      <c r="AK74" s="352"/>
      <c r="AL74" s="352"/>
      <c r="AM74" s="352"/>
      <c r="AN74" s="352"/>
      <c r="AO74" s="352"/>
      <c r="AP74" s="352"/>
      <c r="AQ74" s="352"/>
      <c r="AR74" s="352"/>
      <c r="AS74" s="352"/>
      <c r="AT74" s="352"/>
      <c r="AU74" s="352"/>
      <c r="AV74" s="352"/>
      <c r="AW74" s="352"/>
      <c r="AX74" s="352"/>
      <c r="AY74" s="352"/>
      <c r="AZ74" s="352"/>
      <c r="BA74" s="352"/>
      <c r="BB74" s="352"/>
      <c r="BC74" s="352"/>
      <c r="BD74" s="352"/>
      <c r="BE74" s="352"/>
      <c r="BF74" s="352"/>
      <c r="BG74" s="352"/>
      <c r="BH74" s="352"/>
      <c r="BI74" s="352"/>
      <c r="BJ74" s="352"/>
      <c r="BK74" s="352"/>
      <c r="BL74" s="352"/>
      <c r="BM74" s="352"/>
      <c r="BN74" s="352"/>
      <c r="BO74" s="352"/>
      <c r="BP74" s="352"/>
      <c r="BQ74" s="352"/>
      <c r="BR74" s="352"/>
      <c r="BS74" s="352"/>
      <c r="BT74" s="352"/>
      <c r="BU74" s="352"/>
      <c r="BV74" s="352"/>
      <c r="BW74" s="352"/>
      <c r="BX74" s="352"/>
      <c r="BY74" s="352"/>
      <c r="BZ74" s="352"/>
    </row>
    <row r="75" spans="1:78" s="369" customFormat="1" ht="15" customHeight="1" x14ac:dyDescent="0.2">
      <c r="A75" s="367" t="str">
        <f t="shared" si="1"/>
        <v>INDEC-CM - 41278-22</v>
      </c>
      <c r="B75" s="367">
        <v>41278</v>
      </c>
      <c r="C75" s="368" t="s">
        <v>53</v>
      </c>
      <c r="D75" s="367">
        <v>22</v>
      </c>
      <c r="E75" s="371" t="s">
        <v>123</v>
      </c>
      <c r="F75" s="371"/>
      <c r="G75" s="371"/>
      <c r="H75" s="370"/>
      <c r="I75" s="370"/>
      <c r="J75" s="370"/>
      <c r="K75" s="370"/>
      <c r="L75" s="370"/>
      <c r="M75" s="370"/>
      <c r="N75" s="370"/>
      <c r="O75" s="370"/>
      <c r="P75" s="370"/>
      <c r="Q75" s="370"/>
      <c r="R75" s="370"/>
      <c r="S75" s="370"/>
      <c r="T75" s="370"/>
      <c r="U75" s="370"/>
      <c r="V75" s="370"/>
      <c r="W75" s="370"/>
      <c r="X75" s="370"/>
      <c r="Y75" s="370"/>
      <c r="Z75" s="370"/>
      <c r="AA75" s="370"/>
      <c r="AB75" s="370"/>
      <c r="AC75" s="370"/>
      <c r="AD75" s="370"/>
      <c r="AE75" s="370"/>
      <c r="AF75" s="370"/>
      <c r="AG75" s="370"/>
      <c r="AH75" s="370"/>
      <c r="AI75" s="370"/>
      <c r="AJ75" s="370"/>
      <c r="AK75" s="370"/>
      <c r="AL75" s="370"/>
      <c r="AM75" s="370"/>
      <c r="AN75" s="370"/>
      <c r="AO75" s="370"/>
      <c r="AP75" s="370"/>
      <c r="AQ75" s="370"/>
      <c r="AR75" s="370"/>
      <c r="AS75" s="370"/>
      <c r="AT75" s="370"/>
      <c r="AU75" s="370"/>
      <c r="AV75" s="370"/>
      <c r="AW75" s="370"/>
      <c r="AX75" s="370"/>
      <c r="AY75" s="370"/>
      <c r="AZ75" s="370"/>
      <c r="BA75" s="370"/>
      <c r="BB75" s="370"/>
      <c r="BC75" s="370"/>
      <c r="BD75" s="370"/>
      <c r="BE75" s="370"/>
      <c r="BF75" s="370"/>
      <c r="BG75" s="370"/>
      <c r="BH75" s="370"/>
      <c r="BI75" s="370"/>
      <c r="BJ75" s="370"/>
      <c r="BK75" s="370"/>
      <c r="BL75" s="370"/>
      <c r="BM75" s="370"/>
      <c r="BN75" s="370"/>
      <c r="BO75" s="370"/>
      <c r="BP75" s="370"/>
      <c r="BQ75" s="370"/>
      <c r="BR75" s="370"/>
      <c r="BS75" s="370"/>
      <c r="BT75" s="370"/>
      <c r="BU75" s="370"/>
      <c r="BV75" s="370"/>
      <c r="BW75" s="370"/>
      <c r="BX75" s="370"/>
      <c r="BY75" s="370"/>
      <c r="BZ75" s="370"/>
    </row>
    <row r="76" spans="1:78" ht="15" customHeight="1" x14ac:dyDescent="0.2">
      <c r="A76" s="340" t="str">
        <f t="shared" si="1"/>
        <v>INDEC-CM - 46350-11</v>
      </c>
      <c r="B76" s="340">
        <v>46350</v>
      </c>
      <c r="C76" s="351" t="s">
        <v>53</v>
      </c>
      <c r="D76" s="340">
        <v>11</v>
      </c>
      <c r="E76" s="339" t="s">
        <v>124</v>
      </c>
      <c r="H76" s="352"/>
      <c r="I76" s="352"/>
      <c r="J76" s="352"/>
      <c r="K76" s="352"/>
      <c r="L76" s="352"/>
      <c r="M76" s="352"/>
      <c r="N76" s="352"/>
      <c r="O76" s="352"/>
      <c r="P76" s="352"/>
      <c r="Q76" s="352"/>
      <c r="R76" s="352"/>
      <c r="S76" s="352"/>
      <c r="T76" s="352"/>
      <c r="U76" s="352"/>
      <c r="V76" s="352"/>
      <c r="W76" s="352"/>
      <c r="X76" s="352"/>
      <c r="Y76" s="352"/>
      <c r="Z76" s="352"/>
      <c r="AA76" s="352"/>
      <c r="AB76" s="352"/>
      <c r="AC76" s="352"/>
      <c r="AD76" s="352"/>
      <c r="AE76" s="352"/>
      <c r="AF76" s="352"/>
      <c r="AG76" s="352"/>
      <c r="AH76" s="352"/>
      <c r="AI76" s="352"/>
      <c r="AJ76" s="352"/>
      <c r="AK76" s="352"/>
      <c r="AL76" s="352"/>
      <c r="AM76" s="352"/>
      <c r="AN76" s="352"/>
      <c r="AO76" s="352"/>
      <c r="AP76" s="352"/>
      <c r="AQ76" s="352"/>
      <c r="AR76" s="352"/>
      <c r="AS76" s="352"/>
      <c r="AT76" s="352"/>
      <c r="AU76" s="352"/>
      <c r="AV76" s="352"/>
      <c r="AW76" s="352"/>
      <c r="AX76" s="352"/>
      <c r="AY76" s="352"/>
      <c r="AZ76" s="352"/>
      <c r="BA76" s="352"/>
      <c r="BB76" s="352"/>
      <c r="BC76" s="352"/>
      <c r="BD76" s="352"/>
      <c r="BE76" s="352"/>
      <c r="BF76" s="352"/>
      <c r="BG76" s="352"/>
      <c r="BH76" s="352"/>
      <c r="BI76" s="352"/>
      <c r="BJ76" s="352"/>
      <c r="BK76" s="352"/>
      <c r="BL76" s="352"/>
      <c r="BM76" s="352"/>
      <c r="BN76" s="352"/>
      <c r="BO76" s="352"/>
      <c r="BP76" s="352"/>
      <c r="BQ76" s="352"/>
      <c r="BR76" s="352"/>
      <c r="BS76" s="352"/>
      <c r="BT76" s="352"/>
      <c r="BU76" s="352"/>
      <c r="BV76" s="352"/>
      <c r="BW76" s="352"/>
      <c r="BX76" s="352"/>
      <c r="BY76" s="352"/>
      <c r="BZ76" s="352"/>
    </row>
    <row r="77" spans="1:78" ht="15" customHeight="1" x14ac:dyDescent="0.2">
      <c r="A77" s="340" t="str">
        <f t="shared" si="1"/>
        <v>INDEC-CM - 41278-41</v>
      </c>
      <c r="B77" s="340">
        <v>41278</v>
      </c>
      <c r="C77" s="351" t="s">
        <v>53</v>
      </c>
      <c r="D77" s="340">
        <v>41</v>
      </c>
      <c r="E77" s="353" t="s">
        <v>125</v>
      </c>
      <c r="F77" s="353"/>
      <c r="G77" s="353"/>
      <c r="H77" s="352"/>
      <c r="I77" s="352"/>
      <c r="J77" s="352"/>
      <c r="K77" s="352"/>
      <c r="L77" s="352"/>
      <c r="M77" s="352"/>
      <c r="N77" s="352"/>
      <c r="O77" s="352"/>
      <c r="P77" s="352"/>
      <c r="Q77" s="352"/>
      <c r="R77" s="352"/>
      <c r="S77" s="352"/>
      <c r="T77" s="352"/>
      <c r="U77" s="352"/>
      <c r="V77" s="352"/>
      <c r="W77" s="352"/>
      <c r="X77" s="352"/>
      <c r="Y77" s="352"/>
      <c r="Z77" s="352"/>
      <c r="AA77" s="352"/>
      <c r="AB77" s="352"/>
      <c r="AC77" s="352"/>
      <c r="AD77" s="352"/>
      <c r="AE77" s="352"/>
      <c r="AF77" s="352"/>
      <c r="AG77" s="352"/>
      <c r="AH77" s="352"/>
      <c r="AI77" s="352"/>
      <c r="AJ77" s="352"/>
      <c r="AK77" s="352"/>
      <c r="AL77" s="352"/>
      <c r="AM77" s="352"/>
      <c r="AN77" s="352"/>
      <c r="AO77" s="352"/>
      <c r="AP77" s="352"/>
      <c r="AQ77" s="352"/>
      <c r="AR77" s="352"/>
      <c r="AS77" s="352"/>
      <c r="AT77" s="352"/>
      <c r="AU77" s="352"/>
      <c r="AV77" s="352"/>
      <c r="AW77" s="352"/>
      <c r="AX77" s="352"/>
      <c r="AY77" s="352"/>
      <c r="AZ77" s="352"/>
      <c r="BA77" s="352"/>
      <c r="BB77" s="352"/>
      <c r="BC77" s="352"/>
      <c r="BD77" s="352"/>
      <c r="BE77" s="352"/>
      <c r="BF77" s="352"/>
      <c r="BG77" s="352"/>
      <c r="BH77" s="352"/>
      <c r="BI77" s="352"/>
      <c r="BJ77" s="352"/>
      <c r="BK77" s="352"/>
      <c r="BL77" s="352"/>
      <c r="BM77" s="352"/>
      <c r="BN77" s="352"/>
      <c r="BO77" s="352"/>
      <c r="BP77" s="352"/>
      <c r="BQ77" s="352"/>
      <c r="BR77" s="352"/>
      <c r="BS77" s="352"/>
      <c r="BT77" s="352"/>
      <c r="BU77" s="352"/>
      <c r="BV77" s="352"/>
      <c r="BW77" s="352"/>
      <c r="BX77" s="352"/>
      <c r="BY77" s="352"/>
      <c r="BZ77" s="352"/>
    </row>
    <row r="78" spans="1:78" ht="15" customHeight="1" x14ac:dyDescent="0.2">
      <c r="A78" s="340" t="str">
        <f t="shared" si="1"/>
        <v>INDEC-CM - 42999-11</v>
      </c>
      <c r="B78" s="340">
        <v>42999</v>
      </c>
      <c r="C78" s="351" t="s">
        <v>53</v>
      </c>
      <c r="D78" s="340">
        <v>11</v>
      </c>
      <c r="E78" s="339" t="s">
        <v>126</v>
      </c>
      <c r="H78" s="352"/>
      <c r="I78" s="352"/>
      <c r="J78" s="352"/>
      <c r="K78" s="352"/>
      <c r="L78" s="352"/>
      <c r="M78" s="352"/>
      <c r="N78" s="352"/>
      <c r="O78" s="352"/>
      <c r="P78" s="352"/>
      <c r="Q78" s="352"/>
      <c r="R78" s="352"/>
      <c r="S78" s="352"/>
      <c r="T78" s="352"/>
      <c r="U78" s="352"/>
      <c r="V78" s="352"/>
      <c r="W78" s="352"/>
      <c r="X78" s="352"/>
      <c r="Y78" s="352"/>
      <c r="Z78" s="352"/>
      <c r="AA78" s="352"/>
      <c r="AB78" s="352"/>
      <c r="AC78" s="352"/>
      <c r="AD78" s="352"/>
      <c r="AE78" s="352"/>
      <c r="AF78" s="352"/>
      <c r="AG78" s="352"/>
      <c r="AH78" s="352"/>
      <c r="AI78" s="352"/>
      <c r="AJ78" s="352"/>
      <c r="AK78" s="352"/>
      <c r="AL78" s="352"/>
      <c r="AM78" s="352"/>
      <c r="AN78" s="352"/>
      <c r="AO78" s="352"/>
      <c r="AP78" s="352"/>
      <c r="AQ78" s="352"/>
      <c r="AR78" s="352"/>
      <c r="AS78" s="352"/>
      <c r="AT78" s="352"/>
      <c r="AU78" s="352"/>
      <c r="AV78" s="352"/>
      <c r="AW78" s="352"/>
      <c r="AX78" s="352"/>
      <c r="AY78" s="352"/>
      <c r="AZ78" s="352"/>
      <c r="BA78" s="352"/>
      <c r="BB78" s="352"/>
      <c r="BC78" s="352"/>
      <c r="BD78" s="352"/>
      <c r="BE78" s="352"/>
      <c r="BF78" s="352"/>
      <c r="BG78" s="352"/>
      <c r="BH78" s="352"/>
      <c r="BI78" s="352"/>
      <c r="BJ78" s="352"/>
      <c r="BK78" s="352"/>
      <c r="BL78" s="352"/>
      <c r="BM78" s="352"/>
      <c r="BN78" s="352"/>
      <c r="BO78" s="352"/>
      <c r="BP78" s="352"/>
      <c r="BQ78" s="352"/>
      <c r="BR78" s="352"/>
      <c r="BS78" s="352"/>
      <c r="BT78" s="352"/>
      <c r="BU78" s="352"/>
      <c r="BV78" s="352"/>
      <c r="BW78" s="352"/>
      <c r="BX78" s="352"/>
      <c r="BY78" s="352"/>
      <c r="BZ78" s="352"/>
    </row>
    <row r="79" spans="1:78" ht="15" customHeight="1" x14ac:dyDescent="0.2">
      <c r="A79" s="340" t="str">
        <f t="shared" si="1"/>
        <v>INDEC-CM - 36320-51</v>
      </c>
      <c r="B79" s="340">
        <v>36320</v>
      </c>
      <c r="C79" s="351" t="s">
        <v>53</v>
      </c>
      <c r="D79" s="340">
        <v>51</v>
      </c>
      <c r="E79" s="339" t="s">
        <v>127</v>
      </c>
      <c r="H79" s="352"/>
      <c r="I79" s="352"/>
      <c r="J79" s="352"/>
      <c r="K79" s="352"/>
      <c r="L79" s="352"/>
      <c r="M79" s="352"/>
      <c r="N79" s="352"/>
      <c r="O79" s="352"/>
      <c r="P79" s="352"/>
      <c r="Q79" s="352"/>
      <c r="R79" s="352"/>
      <c r="S79" s="352"/>
      <c r="T79" s="352"/>
      <c r="U79" s="352"/>
      <c r="V79" s="352"/>
      <c r="W79" s="352"/>
      <c r="X79" s="352"/>
      <c r="Y79" s="352"/>
      <c r="Z79" s="352"/>
      <c r="AA79" s="352"/>
      <c r="AB79" s="352"/>
      <c r="AC79" s="352"/>
      <c r="AD79" s="352"/>
      <c r="AE79" s="352"/>
      <c r="AF79" s="352"/>
      <c r="AG79" s="352"/>
      <c r="AH79" s="352"/>
      <c r="AI79" s="352"/>
      <c r="AJ79" s="352"/>
      <c r="AK79" s="352"/>
      <c r="AL79" s="352"/>
      <c r="AM79" s="352"/>
      <c r="AN79" s="352"/>
      <c r="AO79" s="352"/>
      <c r="AP79" s="352"/>
      <c r="AQ79" s="352"/>
      <c r="AR79" s="352"/>
      <c r="AS79" s="352"/>
      <c r="AT79" s="352"/>
      <c r="AU79" s="352"/>
      <c r="AV79" s="352"/>
      <c r="AW79" s="352"/>
      <c r="AX79" s="352"/>
      <c r="AY79" s="352"/>
      <c r="AZ79" s="352"/>
      <c r="BA79" s="352"/>
      <c r="BB79" s="352"/>
      <c r="BC79" s="352"/>
      <c r="BD79" s="352"/>
      <c r="BE79" s="352"/>
      <c r="BF79" s="352"/>
      <c r="BG79" s="352"/>
      <c r="BH79" s="352"/>
      <c r="BI79" s="352"/>
      <c r="BJ79" s="352"/>
      <c r="BK79" s="352"/>
      <c r="BL79" s="352"/>
      <c r="BM79" s="352"/>
      <c r="BN79" s="352"/>
      <c r="BO79" s="352"/>
      <c r="BP79" s="352"/>
      <c r="BQ79" s="352"/>
      <c r="BR79" s="352"/>
      <c r="BS79" s="352"/>
      <c r="BT79" s="352"/>
      <c r="BU79" s="352"/>
      <c r="BV79" s="352"/>
      <c r="BW79" s="352"/>
      <c r="BX79" s="352"/>
      <c r="BY79" s="352"/>
      <c r="BZ79" s="352"/>
    </row>
    <row r="80" spans="1:78" ht="15" customHeight="1" x14ac:dyDescent="0.2">
      <c r="A80" s="340" t="str">
        <f t="shared" si="1"/>
        <v>INDEC-CM - 31600-12</v>
      </c>
      <c r="B80" s="340">
        <v>31600</v>
      </c>
      <c r="C80" s="351" t="s">
        <v>53</v>
      </c>
      <c r="D80" s="340">
        <v>12</v>
      </c>
      <c r="E80" s="339" t="s">
        <v>128</v>
      </c>
      <c r="H80" s="352"/>
      <c r="I80" s="352"/>
      <c r="J80" s="352"/>
      <c r="K80" s="352"/>
      <c r="L80" s="352"/>
      <c r="M80" s="352"/>
      <c r="N80" s="352"/>
      <c r="O80" s="352"/>
      <c r="P80" s="352"/>
      <c r="Q80" s="352"/>
      <c r="R80" s="352"/>
      <c r="S80" s="352"/>
      <c r="T80" s="352"/>
      <c r="U80" s="352"/>
      <c r="V80" s="352"/>
      <c r="W80" s="352"/>
      <c r="X80" s="352"/>
      <c r="Y80" s="352"/>
      <c r="Z80" s="352"/>
      <c r="AA80" s="352"/>
      <c r="AB80" s="352"/>
      <c r="AC80" s="352"/>
      <c r="AD80" s="352"/>
      <c r="AE80" s="352"/>
      <c r="AF80" s="352"/>
      <c r="AG80" s="352"/>
      <c r="AH80" s="352"/>
      <c r="AI80" s="352"/>
      <c r="AJ80" s="352"/>
      <c r="AK80" s="352"/>
      <c r="AL80" s="352"/>
      <c r="AM80" s="352"/>
      <c r="AN80" s="352"/>
      <c r="AO80" s="352"/>
      <c r="AP80" s="352"/>
      <c r="AQ80" s="352"/>
      <c r="AR80" s="352"/>
      <c r="AS80" s="352"/>
      <c r="AT80" s="352"/>
      <c r="AU80" s="352"/>
      <c r="AV80" s="352"/>
      <c r="AW80" s="352"/>
      <c r="AX80" s="352"/>
      <c r="AY80" s="352"/>
      <c r="AZ80" s="352"/>
      <c r="BA80" s="352"/>
      <c r="BB80" s="352"/>
      <c r="BC80" s="352"/>
      <c r="BD80" s="352"/>
      <c r="BE80" s="352"/>
      <c r="BF80" s="352"/>
      <c r="BG80" s="352"/>
      <c r="BH80" s="352"/>
      <c r="BI80" s="352"/>
      <c r="BJ80" s="352"/>
      <c r="BK80" s="352"/>
      <c r="BL80" s="352"/>
      <c r="BM80" s="352"/>
      <c r="BN80" s="352"/>
      <c r="BO80" s="352"/>
      <c r="BP80" s="352"/>
      <c r="BQ80" s="352"/>
      <c r="BR80" s="352"/>
      <c r="BS80" s="352"/>
      <c r="BT80" s="352"/>
      <c r="BU80" s="352"/>
      <c r="BV80" s="352"/>
      <c r="BW80" s="352"/>
      <c r="BX80" s="352"/>
      <c r="BY80" s="352"/>
      <c r="BZ80" s="352"/>
    </row>
    <row r="81" spans="1:78" ht="15" customHeight="1" x14ac:dyDescent="0.2">
      <c r="A81" s="340" t="str">
        <f t="shared" si="1"/>
        <v>INDEC-CM - 36950-11</v>
      </c>
      <c r="B81" s="340">
        <v>36950</v>
      </c>
      <c r="C81" s="351" t="s">
        <v>53</v>
      </c>
      <c r="D81" s="340">
        <v>11</v>
      </c>
      <c r="E81" s="339" t="s">
        <v>129</v>
      </c>
      <c r="H81" s="352"/>
      <c r="I81" s="352"/>
      <c r="J81" s="352"/>
      <c r="K81" s="352"/>
      <c r="L81" s="352"/>
      <c r="M81" s="352"/>
      <c r="N81" s="352"/>
      <c r="O81" s="352"/>
      <c r="P81" s="352"/>
      <c r="Q81" s="352"/>
      <c r="R81" s="352"/>
      <c r="S81" s="352"/>
      <c r="T81" s="352"/>
      <c r="U81" s="352"/>
      <c r="V81" s="352"/>
      <c r="W81" s="352"/>
      <c r="X81" s="352"/>
      <c r="Y81" s="352"/>
      <c r="Z81" s="352"/>
      <c r="AA81" s="352"/>
      <c r="AB81" s="352"/>
      <c r="AC81" s="352"/>
      <c r="AD81" s="352"/>
      <c r="AE81" s="352"/>
      <c r="AF81" s="352"/>
      <c r="AG81" s="352"/>
      <c r="AH81" s="352"/>
      <c r="AI81" s="352"/>
      <c r="AJ81" s="352"/>
      <c r="AK81" s="352"/>
      <c r="AL81" s="352"/>
      <c r="AM81" s="352"/>
      <c r="AN81" s="352"/>
      <c r="AO81" s="352"/>
      <c r="AP81" s="352"/>
      <c r="AQ81" s="352"/>
      <c r="AR81" s="352"/>
      <c r="AS81" s="352"/>
      <c r="AT81" s="352"/>
      <c r="AU81" s="352"/>
      <c r="AV81" s="352"/>
      <c r="AW81" s="352"/>
      <c r="AX81" s="352"/>
      <c r="AY81" s="352"/>
      <c r="AZ81" s="352"/>
      <c r="BA81" s="352"/>
      <c r="BB81" s="352"/>
      <c r="BC81" s="352"/>
      <c r="BD81" s="352"/>
      <c r="BE81" s="352"/>
      <c r="BF81" s="352"/>
      <c r="BG81" s="352"/>
      <c r="BH81" s="352"/>
      <c r="BI81" s="352"/>
      <c r="BJ81" s="352"/>
      <c r="BK81" s="352"/>
      <c r="BL81" s="352"/>
      <c r="BM81" s="352"/>
      <c r="BN81" s="352"/>
      <c r="BO81" s="352"/>
      <c r="BP81" s="352"/>
      <c r="BQ81" s="352"/>
      <c r="BR81" s="352"/>
      <c r="BS81" s="352"/>
      <c r="BT81" s="352"/>
      <c r="BU81" s="352"/>
      <c r="BV81" s="352"/>
      <c r="BW81" s="352"/>
      <c r="BX81" s="352"/>
      <c r="BY81" s="352"/>
      <c r="BZ81" s="352"/>
    </row>
    <row r="82" spans="1:78" ht="15" customHeight="1" x14ac:dyDescent="0.2">
      <c r="A82" s="340" t="str">
        <f t="shared" si="1"/>
        <v>INDEC-CM - 31600-11</v>
      </c>
      <c r="B82" s="340">
        <v>31600</v>
      </c>
      <c r="C82" s="351" t="s">
        <v>53</v>
      </c>
      <c r="D82" s="340">
        <v>11</v>
      </c>
      <c r="E82" s="339" t="s">
        <v>130</v>
      </c>
      <c r="H82" s="352"/>
      <c r="I82" s="352"/>
      <c r="J82" s="352"/>
      <c r="K82" s="352"/>
      <c r="L82" s="352"/>
      <c r="M82" s="352"/>
      <c r="N82" s="352"/>
      <c r="O82" s="352"/>
      <c r="P82" s="352"/>
      <c r="Q82" s="352"/>
      <c r="R82" s="352"/>
      <c r="S82" s="352"/>
      <c r="T82" s="352"/>
      <c r="U82" s="352"/>
      <c r="V82" s="352"/>
      <c r="W82" s="352"/>
      <c r="X82" s="352"/>
      <c r="Y82" s="352"/>
      <c r="Z82" s="352"/>
      <c r="AA82" s="352"/>
      <c r="AB82" s="352"/>
      <c r="AC82" s="352"/>
      <c r="AD82" s="352"/>
      <c r="AE82" s="352"/>
      <c r="AF82" s="352"/>
      <c r="AG82" s="352"/>
      <c r="AH82" s="352"/>
      <c r="AI82" s="352"/>
      <c r="AJ82" s="352"/>
      <c r="AK82" s="352"/>
      <c r="AL82" s="352"/>
      <c r="AM82" s="352"/>
      <c r="AN82" s="352"/>
      <c r="AO82" s="352"/>
      <c r="AP82" s="352"/>
      <c r="AQ82" s="352"/>
      <c r="AR82" s="352"/>
      <c r="AS82" s="352"/>
      <c r="AT82" s="352"/>
      <c r="AU82" s="352"/>
      <c r="AV82" s="352"/>
      <c r="AW82" s="352"/>
      <c r="AX82" s="352"/>
      <c r="AY82" s="352"/>
      <c r="AZ82" s="352"/>
      <c r="BA82" s="352"/>
      <c r="BB82" s="352"/>
      <c r="BC82" s="352"/>
      <c r="BD82" s="352"/>
      <c r="BE82" s="352"/>
      <c r="BF82" s="352"/>
      <c r="BG82" s="352"/>
      <c r="BH82" s="352"/>
      <c r="BI82" s="352"/>
      <c r="BJ82" s="352"/>
      <c r="BK82" s="352"/>
      <c r="BL82" s="352"/>
      <c r="BM82" s="352"/>
      <c r="BN82" s="352"/>
      <c r="BO82" s="352"/>
      <c r="BP82" s="352"/>
      <c r="BQ82" s="352"/>
      <c r="BR82" s="352"/>
      <c r="BS82" s="352"/>
      <c r="BT82" s="352"/>
      <c r="BU82" s="352"/>
      <c r="BV82" s="352"/>
      <c r="BW82" s="352"/>
      <c r="BX82" s="352"/>
      <c r="BY82" s="352"/>
      <c r="BZ82" s="352"/>
    </row>
    <row r="83" spans="1:78" ht="15" customHeight="1" x14ac:dyDescent="0.2">
      <c r="A83" s="340" t="str">
        <f t="shared" si="1"/>
        <v>INDEC-CM - 37112-11</v>
      </c>
      <c r="B83" s="340">
        <v>37112</v>
      </c>
      <c r="C83" s="351" t="s">
        <v>53</v>
      </c>
      <c r="D83" s="340">
        <v>11</v>
      </c>
      <c r="E83" s="339" t="s">
        <v>131</v>
      </c>
      <c r="H83" s="352"/>
      <c r="I83" s="352"/>
      <c r="J83" s="352"/>
      <c r="K83" s="352"/>
      <c r="L83" s="352"/>
      <c r="M83" s="352"/>
      <c r="N83" s="352"/>
      <c r="O83" s="352"/>
      <c r="P83" s="352"/>
      <c r="Q83" s="352"/>
      <c r="R83" s="352"/>
      <c r="S83" s="352"/>
      <c r="T83" s="352"/>
      <c r="U83" s="352"/>
      <c r="V83" s="352"/>
      <c r="W83" s="352"/>
      <c r="X83" s="352"/>
      <c r="Y83" s="352"/>
      <c r="Z83" s="352"/>
      <c r="AA83" s="352"/>
      <c r="AB83" s="352"/>
      <c r="AC83" s="352"/>
      <c r="AD83" s="352"/>
      <c r="AE83" s="352"/>
      <c r="AF83" s="352"/>
      <c r="AG83" s="352"/>
      <c r="AH83" s="352"/>
      <c r="AI83" s="352"/>
      <c r="AJ83" s="352"/>
      <c r="AK83" s="352"/>
      <c r="AL83" s="352"/>
      <c r="AM83" s="352"/>
      <c r="AN83" s="352"/>
      <c r="AO83" s="352"/>
      <c r="AP83" s="352"/>
      <c r="AQ83" s="352"/>
      <c r="AR83" s="352"/>
      <c r="AS83" s="352"/>
      <c r="AT83" s="352"/>
      <c r="AU83" s="352"/>
      <c r="AV83" s="352"/>
      <c r="AW83" s="352"/>
      <c r="AX83" s="352"/>
      <c r="AY83" s="352"/>
      <c r="AZ83" s="352"/>
      <c r="BA83" s="352"/>
      <c r="BB83" s="352"/>
      <c r="BC83" s="352"/>
      <c r="BD83" s="352"/>
      <c r="BE83" s="352"/>
      <c r="BF83" s="352"/>
      <c r="BG83" s="352"/>
      <c r="BH83" s="352"/>
      <c r="BI83" s="352"/>
      <c r="BJ83" s="352"/>
      <c r="BK83" s="352"/>
      <c r="BL83" s="352"/>
      <c r="BM83" s="352"/>
      <c r="BN83" s="352"/>
      <c r="BO83" s="352"/>
      <c r="BP83" s="352"/>
      <c r="BQ83" s="352"/>
      <c r="BR83" s="352"/>
      <c r="BS83" s="352"/>
      <c r="BT83" s="352"/>
      <c r="BU83" s="352"/>
      <c r="BV83" s="352"/>
      <c r="BW83" s="352"/>
      <c r="BX83" s="352"/>
      <c r="BY83" s="352"/>
      <c r="BZ83" s="352"/>
    </row>
    <row r="84" spans="1:78" ht="15" customHeight="1" x14ac:dyDescent="0.2">
      <c r="A84" s="340" t="str">
        <f t="shared" si="1"/>
        <v>INDEC-CM - 41278-31</v>
      </c>
      <c r="B84" s="340">
        <v>41278</v>
      </c>
      <c r="C84" s="351" t="s">
        <v>53</v>
      </c>
      <c r="D84" s="340">
        <v>31</v>
      </c>
      <c r="E84" s="353" t="s">
        <v>132</v>
      </c>
      <c r="F84" s="353"/>
      <c r="G84" s="353"/>
      <c r="H84" s="352"/>
      <c r="I84" s="352"/>
      <c r="J84" s="352"/>
      <c r="K84" s="352"/>
      <c r="L84" s="352"/>
      <c r="M84" s="352"/>
      <c r="N84" s="352"/>
      <c r="O84" s="352"/>
      <c r="P84" s="352"/>
      <c r="Q84" s="352"/>
      <c r="R84" s="352"/>
      <c r="S84" s="352"/>
      <c r="T84" s="352"/>
      <c r="U84" s="352"/>
      <c r="V84" s="352"/>
      <c r="W84" s="352"/>
      <c r="X84" s="352"/>
      <c r="Y84" s="352"/>
      <c r="Z84" s="352"/>
      <c r="AA84" s="352"/>
      <c r="AB84" s="352"/>
      <c r="AC84" s="352"/>
      <c r="AD84" s="352"/>
      <c r="AE84" s="352"/>
      <c r="AF84" s="352"/>
      <c r="AG84" s="352"/>
      <c r="AH84" s="352"/>
      <c r="AI84" s="352"/>
      <c r="AJ84" s="352"/>
      <c r="AK84" s="352"/>
      <c r="AL84" s="352"/>
      <c r="AM84" s="352"/>
      <c r="AN84" s="352"/>
      <c r="AO84" s="352"/>
      <c r="AP84" s="352"/>
      <c r="AQ84" s="352"/>
      <c r="AR84" s="352"/>
      <c r="AS84" s="352"/>
      <c r="AT84" s="352"/>
      <c r="AU84" s="352"/>
      <c r="AV84" s="352"/>
      <c r="AW84" s="352"/>
      <c r="AX84" s="352"/>
      <c r="AY84" s="352"/>
      <c r="AZ84" s="352"/>
      <c r="BA84" s="352"/>
      <c r="BB84" s="352"/>
      <c r="BC84" s="352"/>
      <c r="BD84" s="352"/>
      <c r="BE84" s="352"/>
      <c r="BF84" s="352"/>
      <c r="BG84" s="352"/>
      <c r="BH84" s="352"/>
      <c r="BI84" s="352"/>
      <c r="BJ84" s="352"/>
      <c r="BK84" s="352"/>
      <c r="BL84" s="352"/>
      <c r="BM84" s="352"/>
      <c r="BN84" s="352"/>
      <c r="BO84" s="352"/>
      <c r="BP84" s="352"/>
      <c r="BQ84" s="352"/>
      <c r="BR84" s="352"/>
      <c r="BS84" s="352"/>
      <c r="BT84" s="352"/>
      <c r="BU84" s="352"/>
      <c r="BV84" s="352"/>
      <c r="BW84" s="352"/>
      <c r="BX84" s="352"/>
      <c r="BY84" s="352"/>
      <c r="BZ84" s="352"/>
    </row>
    <row r="85" spans="1:78" ht="15" customHeight="1" x14ac:dyDescent="0.2">
      <c r="A85" s="340" t="str">
        <f t="shared" si="1"/>
        <v>INDEC-CM - 41278-13</v>
      </c>
      <c r="B85" s="340">
        <v>41278</v>
      </c>
      <c r="C85" s="351" t="s">
        <v>53</v>
      </c>
      <c r="D85" s="340">
        <v>13</v>
      </c>
      <c r="E85" s="353" t="s">
        <v>133</v>
      </c>
      <c r="F85" s="353"/>
      <c r="G85" s="353"/>
      <c r="H85" s="352"/>
      <c r="I85" s="352"/>
      <c r="J85" s="352"/>
      <c r="K85" s="352"/>
      <c r="L85" s="352"/>
      <c r="M85" s="352"/>
      <c r="N85" s="352"/>
      <c r="O85" s="352"/>
      <c r="P85" s="352"/>
      <c r="Q85" s="352"/>
      <c r="R85" s="352"/>
      <c r="S85" s="352"/>
      <c r="T85" s="352"/>
      <c r="U85" s="352"/>
      <c r="V85" s="352"/>
      <c r="W85" s="352"/>
      <c r="X85" s="352"/>
      <c r="Y85" s="352"/>
      <c r="Z85" s="352"/>
      <c r="AA85" s="352"/>
      <c r="AB85" s="352"/>
      <c r="AC85" s="352"/>
      <c r="AD85" s="352"/>
      <c r="AE85" s="352"/>
      <c r="AF85" s="352"/>
      <c r="AG85" s="352"/>
      <c r="AH85" s="352"/>
      <c r="AI85" s="352"/>
      <c r="AJ85" s="352"/>
      <c r="AK85" s="352"/>
      <c r="AL85" s="352"/>
      <c r="AM85" s="352"/>
      <c r="AN85" s="352"/>
      <c r="AO85" s="352"/>
      <c r="AP85" s="352"/>
      <c r="AQ85" s="352"/>
      <c r="AR85" s="352"/>
      <c r="AS85" s="352"/>
      <c r="AT85" s="352"/>
      <c r="AU85" s="352"/>
      <c r="AV85" s="352"/>
      <c r="AW85" s="352"/>
      <c r="AX85" s="352"/>
      <c r="AY85" s="352"/>
      <c r="AZ85" s="352"/>
      <c r="BA85" s="352"/>
      <c r="BB85" s="352"/>
      <c r="BC85" s="352"/>
      <c r="BD85" s="352"/>
      <c r="BE85" s="352"/>
      <c r="BF85" s="352"/>
      <c r="BG85" s="352"/>
      <c r="BH85" s="352"/>
      <c r="BI85" s="352"/>
      <c r="BJ85" s="352"/>
      <c r="BK85" s="352"/>
      <c r="BL85" s="352"/>
      <c r="BM85" s="352"/>
      <c r="BN85" s="352"/>
      <c r="BO85" s="352"/>
      <c r="BP85" s="352"/>
      <c r="BQ85" s="352"/>
      <c r="BR85" s="352"/>
      <c r="BS85" s="352"/>
      <c r="BT85" s="352"/>
      <c r="BU85" s="352"/>
      <c r="BV85" s="352"/>
      <c r="BW85" s="352"/>
      <c r="BX85" s="352"/>
      <c r="BY85" s="352"/>
      <c r="BZ85" s="352"/>
    </row>
    <row r="86" spans="1:78" ht="15" customHeight="1" x14ac:dyDescent="0.2">
      <c r="A86" s="340" t="str">
        <f t="shared" si="1"/>
        <v>INDEC-CM - 37570-11</v>
      </c>
      <c r="B86" s="340">
        <v>37570</v>
      </c>
      <c r="C86" s="351" t="s">
        <v>53</v>
      </c>
      <c r="D86" s="340">
        <v>11</v>
      </c>
      <c r="E86" s="353" t="s">
        <v>134</v>
      </c>
      <c r="F86" s="353"/>
      <c r="G86" s="353"/>
      <c r="H86" s="352"/>
      <c r="I86" s="352"/>
      <c r="J86" s="352"/>
      <c r="K86" s="352"/>
      <c r="L86" s="352"/>
      <c r="M86" s="352"/>
      <c r="N86" s="352"/>
      <c r="O86" s="352"/>
      <c r="P86" s="352"/>
      <c r="Q86" s="352"/>
      <c r="R86" s="352"/>
      <c r="S86" s="352"/>
      <c r="T86" s="352"/>
      <c r="U86" s="352"/>
      <c r="V86" s="352"/>
      <c r="W86" s="352"/>
      <c r="X86" s="352"/>
      <c r="Y86" s="352"/>
      <c r="Z86" s="352"/>
      <c r="AA86" s="352"/>
      <c r="AB86" s="352"/>
      <c r="AC86" s="352"/>
      <c r="AD86" s="352"/>
      <c r="AE86" s="352"/>
      <c r="AF86" s="352"/>
      <c r="AG86" s="352"/>
      <c r="AH86" s="352"/>
      <c r="AI86" s="352"/>
      <c r="AJ86" s="352"/>
      <c r="AK86" s="352"/>
      <c r="AL86" s="352"/>
      <c r="AM86" s="352"/>
      <c r="AN86" s="352"/>
      <c r="AO86" s="352"/>
      <c r="AP86" s="352"/>
      <c r="AQ86" s="352"/>
      <c r="AR86" s="352"/>
      <c r="AS86" s="352"/>
      <c r="AT86" s="352"/>
      <c r="AU86" s="352"/>
      <c r="AV86" s="352"/>
      <c r="AW86" s="352"/>
      <c r="AX86" s="352"/>
      <c r="AY86" s="352"/>
      <c r="AZ86" s="352"/>
      <c r="BA86" s="352"/>
      <c r="BB86" s="352"/>
      <c r="BC86" s="352"/>
      <c r="BD86" s="352"/>
      <c r="BE86" s="352"/>
      <c r="BF86" s="352"/>
      <c r="BG86" s="352"/>
      <c r="BH86" s="352"/>
      <c r="BI86" s="352"/>
      <c r="BJ86" s="352"/>
      <c r="BK86" s="352"/>
      <c r="BL86" s="352"/>
      <c r="BM86" s="352"/>
      <c r="BN86" s="352"/>
      <c r="BO86" s="352"/>
      <c r="BP86" s="352"/>
      <c r="BQ86" s="352"/>
      <c r="BR86" s="352"/>
      <c r="BS86" s="352"/>
      <c r="BT86" s="352"/>
      <c r="BU86" s="352"/>
      <c r="BV86" s="352"/>
      <c r="BW86" s="352"/>
      <c r="BX86" s="352"/>
      <c r="BY86" s="352"/>
      <c r="BZ86" s="352"/>
    </row>
    <row r="87" spans="1:78" ht="15" customHeight="1" x14ac:dyDescent="0.2">
      <c r="A87" s="340" t="str">
        <f t="shared" si="1"/>
        <v>INDEC-CM - 43220-11</v>
      </c>
      <c r="B87" s="340">
        <v>43220</v>
      </c>
      <c r="C87" s="351" t="s">
        <v>53</v>
      </c>
      <c r="D87" s="340">
        <v>11</v>
      </c>
      <c r="E87" s="339" t="s">
        <v>135</v>
      </c>
      <c r="H87" s="352"/>
      <c r="I87" s="352"/>
      <c r="J87" s="352"/>
      <c r="K87" s="352"/>
      <c r="L87" s="352"/>
      <c r="M87" s="352"/>
      <c r="N87" s="352"/>
      <c r="O87" s="352"/>
      <c r="P87" s="352"/>
      <c r="Q87" s="352"/>
      <c r="R87" s="352"/>
      <c r="S87" s="352"/>
      <c r="T87" s="352"/>
      <c r="U87" s="352"/>
      <c r="V87" s="352"/>
      <c r="W87" s="352"/>
      <c r="X87" s="352"/>
      <c r="Y87" s="352"/>
      <c r="Z87" s="352"/>
      <c r="AA87" s="352"/>
      <c r="AB87" s="352"/>
      <c r="AC87" s="352"/>
      <c r="AD87" s="352"/>
      <c r="AE87" s="352"/>
      <c r="AF87" s="352"/>
      <c r="AG87" s="352"/>
      <c r="AH87" s="352"/>
      <c r="AI87" s="352"/>
      <c r="AJ87" s="352"/>
      <c r="AK87" s="352"/>
      <c r="AL87" s="352"/>
      <c r="AM87" s="352"/>
      <c r="AN87" s="352"/>
      <c r="AO87" s="352"/>
      <c r="AP87" s="352"/>
      <c r="AQ87" s="352"/>
      <c r="AR87" s="352"/>
      <c r="AS87" s="352"/>
      <c r="AT87" s="352"/>
      <c r="AU87" s="352"/>
      <c r="AV87" s="352"/>
      <c r="AW87" s="352"/>
      <c r="AX87" s="352"/>
      <c r="AY87" s="352"/>
      <c r="AZ87" s="352"/>
      <c r="BA87" s="352"/>
      <c r="BB87" s="352"/>
      <c r="BC87" s="352"/>
      <c r="BD87" s="352"/>
      <c r="BE87" s="352"/>
      <c r="BF87" s="352"/>
      <c r="BG87" s="352"/>
      <c r="BH87" s="352"/>
      <c r="BI87" s="352"/>
      <c r="BJ87" s="352"/>
      <c r="BK87" s="352"/>
      <c r="BL87" s="352"/>
      <c r="BM87" s="352"/>
      <c r="BN87" s="352"/>
      <c r="BO87" s="352"/>
      <c r="BP87" s="352"/>
      <c r="BQ87" s="352"/>
      <c r="BR87" s="352"/>
      <c r="BS87" s="352"/>
      <c r="BT87" s="352"/>
      <c r="BU87" s="352"/>
      <c r="BV87" s="352"/>
      <c r="BW87" s="352"/>
      <c r="BX87" s="352"/>
      <c r="BY87" s="352"/>
      <c r="BZ87" s="352"/>
    </row>
    <row r="88" spans="1:78" ht="15" customHeight="1" x14ac:dyDescent="0.2">
      <c r="A88" s="340" t="str">
        <f t="shared" si="1"/>
        <v>INDEC-CM - 43220-12</v>
      </c>
      <c r="B88" s="340">
        <v>43220</v>
      </c>
      <c r="C88" s="351" t="s">
        <v>53</v>
      </c>
      <c r="D88" s="340">
        <v>12</v>
      </c>
      <c r="E88" s="339" t="s">
        <v>136</v>
      </c>
      <c r="H88" s="352"/>
      <c r="I88" s="352"/>
      <c r="J88" s="352"/>
      <c r="K88" s="352"/>
      <c r="L88" s="352"/>
      <c r="M88" s="352"/>
      <c r="N88" s="352"/>
      <c r="O88" s="352"/>
      <c r="P88" s="352"/>
      <c r="Q88" s="352"/>
      <c r="R88" s="352"/>
      <c r="S88" s="352"/>
      <c r="T88" s="352"/>
      <c r="U88" s="352"/>
      <c r="V88" s="352"/>
      <c r="W88" s="352"/>
      <c r="X88" s="352"/>
      <c r="Y88" s="352"/>
      <c r="Z88" s="352"/>
      <c r="AA88" s="352"/>
      <c r="AB88" s="352"/>
      <c r="AC88" s="352"/>
      <c r="AD88" s="352"/>
      <c r="AE88" s="352"/>
      <c r="AF88" s="352"/>
      <c r="AG88" s="352"/>
      <c r="AH88" s="352"/>
      <c r="AI88" s="352"/>
      <c r="AJ88" s="352"/>
      <c r="AK88" s="352"/>
      <c r="AL88" s="352"/>
      <c r="AM88" s="352"/>
      <c r="AN88" s="352"/>
      <c r="AO88" s="352"/>
      <c r="AP88" s="352"/>
      <c r="AQ88" s="352"/>
      <c r="AR88" s="352"/>
      <c r="AS88" s="352"/>
      <c r="AT88" s="352"/>
      <c r="AU88" s="352"/>
      <c r="AV88" s="352"/>
      <c r="AW88" s="352"/>
      <c r="AX88" s="352"/>
      <c r="AY88" s="352"/>
      <c r="AZ88" s="352"/>
      <c r="BA88" s="352"/>
      <c r="BB88" s="352"/>
      <c r="BC88" s="352"/>
      <c r="BD88" s="352"/>
      <c r="BE88" s="352"/>
      <c r="BF88" s="352"/>
      <c r="BG88" s="352"/>
      <c r="BH88" s="352"/>
      <c r="BI88" s="352"/>
      <c r="BJ88" s="352"/>
      <c r="BK88" s="352"/>
      <c r="BL88" s="352"/>
      <c r="BM88" s="352"/>
      <c r="BN88" s="352"/>
      <c r="BO88" s="352"/>
      <c r="BP88" s="352"/>
      <c r="BQ88" s="352"/>
      <c r="BR88" s="352"/>
      <c r="BS88" s="352"/>
      <c r="BT88" s="352"/>
      <c r="BU88" s="352"/>
      <c r="BV88" s="352"/>
      <c r="BW88" s="352"/>
      <c r="BX88" s="352"/>
      <c r="BY88" s="352"/>
      <c r="BZ88" s="352"/>
    </row>
    <row r="89" spans="1:78" ht="15" customHeight="1" x14ac:dyDescent="0.2">
      <c r="A89" s="340" t="str">
        <f t="shared" si="1"/>
        <v>INDEC-CM - 43220-21</v>
      </c>
      <c r="B89" s="340">
        <v>43220</v>
      </c>
      <c r="C89" s="351" t="s">
        <v>53</v>
      </c>
      <c r="D89" s="340">
        <v>21</v>
      </c>
      <c r="E89" s="339" t="s">
        <v>137</v>
      </c>
      <c r="H89" s="352"/>
      <c r="I89" s="352"/>
      <c r="J89" s="352"/>
      <c r="K89" s="352"/>
      <c r="L89" s="352"/>
      <c r="M89" s="352"/>
      <c r="N89" s="352"/>
      <c r="O89" s="352"/>
      <c r="P89" s="352"/>
      <c r="Q89" s="352"/>
      <c r="R89" s="352"/>
      <c r="S89" s="352"/>
      <c r="T89" s="352"/>
      <c r="U89" s="352"/>
      <c r="V89" s="352"/>
      <c r="W89" s="352"/>
      <c r="X89" s="352"/>
      <c r="Y89" s="352"/>
      <c r="Z89" s="352"/>
      <c r="AA89" s="352"/>
      <c r="AB89" s="352"/>
      <c r="AC89" s="352"/>
      <c r="AD89" s="352"/>
      <c r="AE89" s="352"/>
      <c r="AF89" s="352"/>
      <c r="AG89" s="352"/>
      <c r="AH89" s="352"/>
      <c r="AI89" s="352"/>
      <c r="AJ89" s="352"/>
      <c r="AK89" s="352"/>
      <c r="AL89" s="352"/>
      <c r="AM89" s="352"/>
      <c r="AN89" s="352"/>
      <c r="AO89" s="352"/>
      <c r="AP89" s="352"/>
      <c r="AQ89" s="352"/>
      <c r="AR89" s="352"/>
      <c r="AS89" s="352"/>
      <c r="AT89" s="352"/>
      <c r="AU89" s="352"/>
      <c r="AV89" s="352"/>
      <c r="AW89" s="352"/>
      <c r="AX89" s="352"/>
      <c r="AY89" s="352"/>
      <c r="AZ89" s="352"/>
      <c r="BA89" s="352"/>
      <c r="BB89" s="352"/>
      <c r="BC89" s="352"/>
      <c r="BD89" s="352"/>
      <c r="BE89" s="352"/>
      <c r="BF89" s="352"/>
      <c r="BG89" s="352"/>
      <c r="BH89" s="352"/>
      <c r="BI89" s="352"/>
      <c r="BJ89" s="352"/>
      <c r="BK89" s="352"/>
      <c r="BL89" s="352"/>
      <c r="BM89" s="352"/>
      <c r="BN89" s="352"/>
      <c r="BO89" s="352"/>
      <c r="BP89" s="352"/>
      <c r="BQ89" s="352"/>
      <c r="BR89" s="352"/>
      <c r="BS89" s="352"/>
      <c r="BT89" s="352"/>
      <c r="BU89" s="352"/>
      <c r="BV89" s="352"/>
      <c r="BW89" s="352"/>
      <c r="BX89" s="352"/>
      <c r="BY89" s="352"/>
      <c r="BZ89" s="352"/>
    </row>
    <row r="90" spans="1:78" ht="15" customHeight="1" x14ac:dyDescent="0.2">
      <c r="A90" s="340" t="str">
        <f t="shared" si="1"/>
        <v>INDEC-CM - 43220-22</v>
      </c>
      <c r="B90" s="340">
        <v>43220</v>
      </c>
      <c r="C90" s="351" t="s">
        <v>53</v>
      </c>
      <c r="D90" s="340">
        <v>22</v>
      </c>
      <c r="E90" s="339" t="s">
        <v>138</v>
      </c>
      <c r="H90" s="352"/>
      <c r="I90" s="352"/>
      <c r="J90" s="352"/>
      <c r="K90" s="352"/>
      <c r="L90" s="352"/>
      <c r="M90" s="352"/>
      <c r="N90" s="352"/>
      <c r="O90" s="352"/>
      <c r="P90" s="352"/>
      <c r="Q90" s="352"/>
      <c r="R90" s="352"/>
      <c r="S90" s="352"/>
      <c r="T90" s="352"/>
      <c r="U90" s="352"/>
      <c r="V90" s="352"/>
      <c r="W90" s="352"/>
      <c r="X90" s="352"/>
      <c r="Y90" s="352"/>
      <c r="Z90" s="352"/>
      <c r="AA90" s="352"/>
      <c r="AB90" s="352"/>
      <c r="AC90" s="352"/>
      <c r="AD90" s="352"/>
      <c r="AE90" s="352"/>
      <c r="AF90" s="352"/>
      <c r="AG90" s="352"/>
      <c r="AH90" s="352"/>
      <c r="AI90" s="352"/>
      <c r="AJ90" s="352"/>
      <c r="AK90" s="352"/>
      <c r="AL90" s="352"/>
      <c r="AM90" s="352"/>
      <c r="AN90" s="352"/>
      <c r="AO90" s="352"/>
      <c r="AP90" s="352"/>
      <c r="AQ90" s="352"/>
      <c r="AR90" s="352"/>
      <c r="AS90" s="352"/>
      <c r="AT90" s="352"/>
      <c r="AU90" s="352"/>
      <c r="AV90" s="352"/>
      <c r="AW90" s="352"/>
      <c r="AX90" s="352"/>
      <c r="AY90" s="352"/>
      <c r="AZ90" s="352"/>
      <c r="BA90" s="352"/>
      <c r="BB90" s="352"/>
      <c r="BC90" s="352"/>
      <c r="BD90" s="352"/>
      <c r="BE90" s="352"/>
      <c r="BF90" s="352"/>
      <c r="BG90" s="352"/>
      <c r="BH90" s="352"/>
      <c r="BI90" s="352"/>
      <c r="BJ90" s="352"/>
      <c r="BK90" s="352"/>
      <c r="BL90" s="352"/>
      <c r="BM90" s="352"/>
      <c r="BN90" s="352"/>
      <c r="BO90" s="352"/>
      <c r="BP90" s="352"/>
      <c r="BQ90" s="352"/>
      <c r="BR90" s="352"/>
      <c r="BS90" s="352"/>
      <c r="BT90" s="352"/>
      <c r="BU90" s="352"/>
      <c r="BV90" s="352"/>
      <c r="BW90" s="352"/>
      <c r="BX90" s="352"/>
      <c r="BY90" s="352"/>
      <c r="BZ90" s="352"/>
    </row>
    <row r="91" spans="1:78" ht="15" customHeight="1" x14ac:dyDescent="0.2">
      <c r="A91" s="340" t="str">
        <f t="shared" si="1"/>
        <v>INDEC-CM - 43220-23</v>
      </c>
      <c r="B91" s="340">
        <v>43220</v>
      </c>
      <c r="C91" s="351" t="s">
        <v>53</v>
      </c>
      <c r="D91" s="340">
        <v>23</v>
      </c>
      <c r="E91" s="339" t="s">
        <v>139</v>
      </c>
      <c r="H91" s="352"/>
      <c r="I91" s="352"/>
      <c r="J91" s="352"/>
      <c r="K91" s="352"/>
      <c r="L91" s="352"/>
      <c r="M91" s="352"/>
      <c r="N91" s="352"/>
      <c r="O91" s="352"/>
      <c r="P91" s="352"/>
      <c r="Q91" s="352"/>
      <c r="R91" s="352"/>
      <c r="S91" s="352"/>
      <c r="T91" s="352"/>
      <c r="U91" s="352"/>
      <c r="V91" s="352"/>
      <c r="W91" s="352"/>
      <c r="X91" s="352"/>
      <c r="Y91" s="352"/>
      <c r="Z91" s="352"/>
      <c r="AA91" s="352"/>
      <c r="AB91" s="352"/>
      <c r="AC91" s="352"/>
      <c r="AD91" s="352"/>
      <c r="AE91" s="352"/>
      <c r="AF91" s="352"/>
      <c r="AG91" s="352"/>
      <c r="AH91" s="352"/>
      <c r="AI91" s="352"/>
      <c r="AJ91" s="352"/>
      <c r="AK91" s="352"/>
      <c r="AL91" s="352"/>
      <c r="AM91" s="352"/>
      <c r="AN91" s="352"/>
      <c r="AO91" s="352"/>
      <c r="AP91" s="352"/>
      <c r="AQ91" s="352"/>
      <c r="AR91" s="352"/>
      <c r="AS91" s="352"/>
      <c r="AT91" s="352"/>
      <c r="AU91" s="352"/>
      <c r="AV91" s="352"/>
      <c r="AW91" s="352"/>
      <c r="AX91" s="352"/>
      <c r="AY91" s="352"/>
      <c r="AZ91" s="352"/>
      <c r="BA91" s="352"/>
      <c r="BB91" s="352"/>
      <c r="BC91" s="352"/>
      <c r="BD91" s="352"/>
      <c r="BE91" s="352"/>
      <c r="BF91" s="352"/>
      <c r="BG91" s="352"/>
      <c r="BH91" s="352"/>
      <c r="BI91" s="352"/>
      <c r="BJ91" s="352"/>
      <c r="BK91" s="352"/>
      <c r="BL91" s="352"/>
      <c r="BM91" s="352"/>
      <c r="BN91" s="352"/>
      <c r="BO91" s="352"/>
      <c r="BP91" s="352"/>
      <c r="BQ91" s="352"/>
      <c r="BR91" s="352"/>
      <c r="BS91" s="352"/>
      <c r="BT91" s="352"/>
      <c r="BU91" s="352"/>
      <c r="BV91" s="352"/>
      <c r="BW91" s="352"/>
      <c r="BX91" s="352"/>
      <c r="BY91" s="352"/>
      <c r="BZ91" s="352"/>
    </row>
    <row r="92" spans="1:78" ht="15" customHeight="1" x14ac:dyDescent="0.2">
      <c r="A92" s="340" t="str">
        <f t="shared" si="1"/>
        <v>INDEC-CM - 43220-31</v>
      </c>
      <c r="B92" s="340">
        <v>43220</v>
      </c>
      <c r="C92" s="351" t="s">
        <v>53</v>
      </c>
      <c r="D92" s="340">
        <v>31</v>
      </c>
      <c r="E92" s="339" t="s">
        <v>140</v>
      </c>
      <c r="H92" s="352"/>
      <c r="I92" s="352"/>
      <c r="J92" s="352"/>
      <c r="K92" s="352"/>
      <c r="L92" s="352"/>
      <c r="M92" s="352"/>
      <c r="N92" s="352"/>
      <c r="O92" s="352"/>
      <c r="P92" s="352"/>
      <c r="Q92" s="352"/>
      <c r="R92" s="352"/>
      <c r="S92" s="352"/>
      <c r="T92" s="352"/>
      <c r="U92" s="352"/>
      <c r="V92" s="352"/>
      <c r="W92" s="352"/>
      <c r="X92" s="352"/>
      <c r="Y92" s="352"/>
      <c r="Z92" s="352"/>
      <c r="AA92" s="352"/>
      <c r="AB92" s="352"/>
      <c r="AC92" s="352"/>
      <c r="AD92" s="352"/>
      <c r="AE92" s="352"/>
      <c r="AF92" s="352"/>
      <c r="AG92" s="352"/>
      <c r="AH92" s="352"/>
      <c r="AI92" s="352"/>
      <c r="AJ92" s="352"/>
      <c r="AK92" s="352"/>
      <c r="AL92" s="352"/>
      <c r="AM92" s="352"/>
      <c r="AN92" s="352"/>
      <c r="AO92" s="352"/>
      <c r="AP92" s="352"/>
      <c r="AQ92" s="352"/>
      <c r="AR92" s="352"/>
      <c r="AS92" s="352"/>
      <c r="AT92" s="352"/>
      <c r="AU92" s="352"/>
      <c r="AV92" s="352"/>
      <c r="AW92" s="352"/>
      <c r="AX92" s="352"/>
      <c r="AY92" s="352"/>
      <c r="AZ92" s="352"/>
      <c r="BA92" s="352"/>
      <c r="BB92" s="352"/>
      <c r="BC92" s="352"/>
      <c r="BD92" s="352"/>
      <c r="BE92" s="352"/>
      <c r="BF92" s="352"/>
      <c r="BG92" s="352"/>
      <c r="BH92" s="352"/>
      <c r="BI92" s="352"/>
      <c r="BJ92" s="352"/>
      <c r="BK92" s="352"/>
      <c r="BL92" s="352"/>
      <c r="BM92" s="352"/>
      <c r="BN92" s="352"/>
      <c r="BO92" s="352"/>
      <c r="BP92" s="352"/>
      <c r="BQ92" s="352"/>
      <c r="BR92" s="352"/>
      <c r="BS92" s="352"/>
      <c r="BT92" s="352"/>
      <c r="BU92" s="352"/>
      <c r="BV92" s="352"/>
      <c r="BW92" s="352"/>
      <c r="BX92" s="352"/>
      <c r="BY92" s="352"/>
      <c r="BZ92" s="352"/>
    </row>
    <row r="93" spans="1:78" ht="15" customHeight="1" x14ac:dyDescent="0.2">
      <c r="A93" s="340" t="str">
        <f t="shared" si="1"/>
        <v>INDEC-CM - 43220-32</v>
      </c>
      <c r="B93" s="340">
        <v>43220</v>
      </c>
      <c r="C93" s="351" t="s">
        <v>53</v>
      </c>
      <c r="D93" s="340">
        <v>32</v>
      </c>
      <c r="E93" s="339" t="s">
        <v>141</v>
      </c>
      <c r="H93" s="352"/>
      <c r="I93" s="352"/>
      <c r="J93" s="352"/>
      <c r="K93" s="352"/>
      <c r="L93" s="352"/>
      <c r="M93" s="352"/>
      <c r="N93" s="352"/>
      <c r="O93" s="352"/>
      <c r="P93" s="352"/>
      <c r="Q93" s="352"/>
      <c r="R93" s="352"/>
      <c r="S93" s="352"/>
      <c r="T93" s="352"/>
      <c r="U93" s="352"/>
      <c r="V93" s="352"/>
      <c r="W93" s="352"/>
      <c r="X93" s="352"/>
      <c r="Y93" s="352"/>
      <c r="Z93" s="352"/>
      <c r="AA93" s="352"/>
      <c r="AB93" s="352"/>
      <c r="AC93" s="352"/>
      <c r="AD93" s="352"/>
      <c r="AE93" s="352"/>
      <c r="AF93" s="352"/>
      <c r="AG93" s="352"/>
      <c r="AH93" s="352"/>
      <c r="AI93" s="352"/>
      <c r="AJ93" s="352"/>
      <c r="AK93" s="352"/>
      <c r="AL93" s="352"/>
      <c r="AM93" s="352"/>
      <c r="AN93" s="352"/>
      <c r="AO93" s="352"/>
      <c r="AP93" s="352"/>
      <c r="AQ93" s="352"/>
      <c r="AR93" s="352"/>
      <c r="AS93" s="352"/>
      <c r="AT93" s="352"/>
      <c r="AU93" s="352"/>
      <c r="AV93" s="352"/>
      <c r="AW93" s="352"/>
      <c r="AX93" s="352"/>
      <c r="AY93" s="352"/>
      <c r="AZ93" s="352"/>
      <c r="BA93" s="352"/>
      <c r="BB93" s="352"/>
      <c r="BC93" s="352"/>
      <c r="BD93" s="352"/>
      <c r="BE93" s="352"/>
      <c r="BF93" s="352"/>
      <c r="BG93" s="352"/>
      <c r="BH93" s="352"/>
      <c r="BI93" s="352"/>
      <c r="BJ93" s="352"/>
      <c r="BK93" s="352"/>
      <c r="BL93" s="352"/>
      <c r="BM93" s="352"/>
      <c r="BN93" s="352"/>
      <c r="BO93" s="352"/>
      <c r="BP93" s="352"/>
      <c r="BQ93" s="352"/>
      <c r="BR93" s="352"/>
      <c r="BS93" s="352"/>
      <c r="BT93" s="352"/>
      <c r="BU93" s="352"/>
      <c r="BV93" s="352"/>
      <c r="BW93" s="352"/>
      <c r="BX93" s="352"/>
      <c r="BY93" s="352"/>
      <c r="BZ93" s="352"/>
    </row>
    <row r="94" spans="1:78" ht="15" customHeight="1" x14ac:dyDescent="0.2">
      <c r="A94" s="340" t="str">
        <f t="shared" si="1"/>
        <v>INDEC-CM - 41278-32</v>
      </c>
      <c r="B94" s="340">
        <v>41278</v>
      </c>
      <c r="C94" s="351" t="s">
        <v>53</v>
      </c>
      <c r="D94" s="340">
        <v>32</v>
      </c>
      <c r="E94" s="353" t="s">
        <v>142</v>
      </c>
      <c r="F94" s="353"/>
      <c r="G94" s="353"/>
      <c r="H94" s="352"/>
      <c r="I94" s="352"/>
      <c r="J94" s="352"/>
      <c r="K94" s="352"/>
      <c r="L94" s="352"/>
      <c r="M94" s="352"/>
      <c r="N94" s="352"/>
      <c r="O94" s="352"/>
      <c r="P94" s="352"/>
      <c r="Q94" s="352"/>
      <c r="R94" s="352"/>
      <c r="S94" s="352"/>
      <c r="T94" s="352"/>
      <c r="U94" s="352"/>
      <c r="V94" s="352"/>
      <c r="W94" s="352"/>
      <c r="X94" s="352"/>
      <c r="Y94" s="352"/>
      <c r="Z94" s="352"/>
      <c r="AA94" s="352"/>
      <c r="AB94" s="352"/>
      <c r="AC94" s="352"/>
      <c r="AD94" s="352"/>
      <c r="AE94" s="352"/>
      <c r="AF94" s="352"/>
      <c r="AG94" s="352"/>
      <c r="AH94" s="352"/>
      <c r="AI94" s="352"/>
      <c r="AJ94" s="352"/>
      <c r="AK94" s="352"/>
      <c r="AL94" s="352"/>
      <c r="AM94" s="352"/>
      <c r="AN94" s="352"/>
      <c r="AO94" s="352"/>
      <c r="AP94" s="352"/>
      <c r="AQ94" s="352"/>
      <c r="AR94" s="352"/>
      <c r="AS94" s="352"/>
      <c r="AT94" s="352"/>
      <c r="AU94" s="352"/>
      <c r="AV94" s="352"/>
      <c r="AW94" s="352"/>
      <c r="AX94" s="352"/>
      <c r="AY94" s="352"/>
      <c r="AZ94" s="352"/>
      <c r="BA94" s="352"/>
      <c r="BB94" s="352"/>
      <c r="BC94" s="352"/>
      <c r="BD94" s="352"/>
      <c r="BE94" s="352"/>
      <c r="BF94" s="352"/>
      <c r="BG94" s="352"/>
      <c r="BH94" s="352"/>
      <c r="BI94" s="352"/>
      <c r="BJ94" s="352"/>
      <c r="BK94" s="352"/>
      <c r="BL94" s="352"/>
      <c r="BM94" s="352"/>
      <c r="BN94" s="352"/>
      <c r="BO94" s="352"/>
      <c r="BP94" s="352"/>
      <c r="BQ94" s="352"/>
      <c r="BR94" s="352"/>
      <c r="BS94" s="352"/>
      <c r="BT94" s="352"/>
      <c r="BU94" s="352"/>
      <c r="BV94" s="352"/>
      <c r="BW94" s="352"/>
      <c r="BX94" s="352"/>
      <c r="BY94" s="352"/>
      <c r="BZ94" s="352"/>
    </row>
    <row r="95" spans="1:78" ht="15" customHeight="1" x14ac:dyDescent="0.2">
      <c r="A95" s="340" t="str">
        <f t="shared" si="1"/>
        <v>INDEC-CM - 36320-32</v>
      </c>
      <c r="B95" s="340">
        <v>36320</v>
      </c>
      <c r="C95" s="351" t="s">
        <v>53</v>
      </c>
      <c r="D95" s="340">
        <v>32</v>
      </c>
      <c r="E95" s="339" t="s">
        <v>143</v>
      </c>
      <c r="H95" s="352"/>
      <c r="I95" s="352"/>
      <c r="J95" s="352"/>
      <c r="K95" s="352"/>
      <c r="L95" s="352"/>
      <c r="M95" s="352"/>
      <c r="N95" s="352"/>
      <c r="O95" s="352"/>
      <c r="P95" s="352"/>
      <c r="Q95" s="352"/>
      <c r="R95" s="352"/>
      <c r="S95" s="352"/>
      <c r="T95" s="352"/>
      <c r="U95" s="352"/>
      <c r="V95" s="352"/>
      <c r="W95" s="352"/>
      <c r="X95" s="352"/>
      <c r="Y95" s="352"/>
      <c r="Z95" s="352"/>
      <c r="AA95" s="352"/>
      <c r="AB95" s="352"/>
      <c r="AC95" s="352"/>
      <c r="AD95" s="352"/>
      <c r="AE95" s="352"/>
      <c r="AF95" s="352"/>
      <c r="AG95" s="352"/>
      <c r="AH95" s="352"/>
      <c r="AI95" s="352"/>
      <c r="AJ95" s="352"/>
      <c r="AK95" s="352"/>
      <c r="AL95" s="352"/>
      <c r="AM95" s="352"/>
      <c r="AN95" s="352"/>
      <c r="AO95" s="352"/>
      <c r="AP95" s="352"/>
      <c r="AQ95" s="352"/>
      <c r="AR95" s="352"/>
      <c r="AS95" s="352"/>
      <c r="AT95" s="352"/>
      <c r="AU95" s="352"/>
      <c r="AV95" s="352"/>
      <c r="AW95" s="352"/>
      <c r="AX95" s="352"/>
      <c r="AY95" s="352"/>
      <c r="AZ95" s="352"/>
      <c r="BA95" s="352"/>
      <c r="BB95" s="352"/>
      <c r="BC95" s="352"/>
      <c r="BD95" s="352"/>
      <c r="BE95" s="352"/>
      <c r="BF95" s="352"/>
      <c r="BG95" s="352"/>
      <c r="BH95" s="352"/>
      <c r="BI95" s="352"/>
      <c r="BJ95" s="352"/>
      <c r="BK95" s="352"/>
      <c r="BL95" s="352"/>
      <c r="BM95" s="352"/>
      <c r="BN95" s="352"/>
      <c r="BO95" s="352"/>
      <c r="BP95" s="352"/>
      <c r="BQ95" s="352"/>
      <c r="BR95" s="352"/>
      <c r="BS95" s="352"/>
      <c r="BT95" s="352"/>
      <c r="BU95" s="352"/>
      <c r="BV95" s="352"/>
      <c r="BW95" s="352"/>
      <c r="BX95" s="352"/>
      <c r="BY95" s="352"/>
      <c r="BZ95" s="352"/>
    </row>
    <row r="96" spans="1:78" s="369" customFormat="1" ht="15" customHeight="1" x14ac:dyDescent="0.2">
      <c r="A96" s="367" t="str">
        <f t="shared" si="1"/>
        <v>INDEC-CM - 41278-23</v>
      </c>
      <c r="B96" s="367">
        <v>41278</v>
      </c>
      <c r="C96" s="368" t="s">
        <v>53</v>
      </c>
      <c r="D96" s="367">
        <v>23</v>
      </c>
      <c r="E96" s="371" t="s">
        <v>144</v>
      </c>
      <c r="F96" s="371"/>
      <c r="G96" s="371"/>
      <c r="H96" s="370"/>
      <c r="I96" s="370"/>
      <c r="J96" s="370"/>
      <c r="K96" s="370"/>
      <c r="L96" s="370"/>
      <c r="M96" s="370"/>
      <c r="N96" s="370"/>
      <c r="O96" s="370"/>
      <c r="P96" s="370"/>
      <c r="Q96" s="370"/>
      <c r="R96" s="370"/>
      <c r="S96" s="370"/>
      <c r="T96" s="370"/>
      <c r="U96" s="370"/>
      <c r="V96" s="370"/>
      <c r="W96" s="370"/>
      <c r="X96" s="370"/>
      <c r="Y96" s="370"/>
      <c r="Z96" s="370"/>
      <c r="AA96" s="370"/>
      <c r="AB96" s="370"/>
      <c r="AC96" s="370"/>
      <c r="AD96" s="370"/>
      <c r="AE96" s="370"/>
      <c r="AF96" s="370"/>
      <c r="AG96" s="370"/>
      <c r="AH96" s="370"/>
      <c r="AI96" s="370"/>
      <c r="AJ96" s="370"/>
      <c r="AK96" s="370"/>
      <c r="AL96" s="370"/>
      <c r="AM96" s="370"/>
      <c r="AN96" s="370"/>
      <c r="AO96" s="370"/>
      <c r="AP96" s="370"/>
      <c r="AQ96" s="370"/>
      <c r="AR96" s="370"/>
      <c r="AS96" s="370"/>
      <c r="AT96" s="370"/>
      <c r="AU96" s="370"/>
      <c r="AV96" s="370"/>
      <c r="AW96" s="370"/>
      <c r="AX96" s="370"/>
      <c r="AY96" s="370"/>
      <c r="AZ96" s="370"/>
      <c r="BA96" s="370"/>
      <c r="BB96" s="370"/>
      <c r="BC96" s="370"/>
      <c r="BD96" s="370"/>
      <c r="BE96" s="370"/>
      <c r="BF96" s="370"/>
      <c r="BG96" s="370"/>
      <c r="BH96" s="370"/>
      <c r="BI96" s="370"/>
      <c r="BJ96" s="370"/>
      <c r="BK96" s="370"/>
      <c r="BL96" s="370"/>
      <c r="BM96" s="370"/>
      <c r="BN96" s="370"/>
      <c r="BO96" s="370"/>
      <c r="BP96" s="370"/>
      <c r="BQ96" s="370"/>
      <c r="BR96" s="370"/>
      <c r="BS96" s="370"/>
      <c r="BT96" s="370"/>
      <c r="BU96" s="370"/>
      <c r="BV96" s="370"/>
      <c r="BW96" s="370"/>
      <c r="BX96" s="370"/>
      <c r="BY96" s="370"/>
      <c r="BZ96" s="370"/>
    </row>
    <row r="97" spans="1:78" ht="15" customHeight="1" x14ac:dyDescent="0.2">
      <c r="A97" s="340" t="str">
        <f t="shared" si="1"/>
        <v>INDEC-CM - 35110-11</v>
      </c>
      <c r="B97" s="340">
        <v>35110</v>
      </c>
      <c r="C97" s="351" t="s">
        <v>53</v>
      </c>
      <c r="D97" s="340">
        <v>11</v>
      </c>
      <c r="E97" s="339" t="s">
        <v>145</v>
      </c>
      <c r="H97" s="352"/>
      <c r="I97" s="352"/>
      <c r="J97" s="352"/>
      <c r="K97" s="352"/>
      <c r="L97" s="352"/>
      <c r="M97" s="352"/>
      <c r="N97" s="352"/>
      <c r="O97" s="352"/>
      <c r="P97" s="352"/>
      <c r="Q97" s="352"/>
      <c r="R97" s="352"/>
      <c r="S97" s="352"/>
      <c r="T97" s="352"/>
      <c r="U97" s="352"/>
      <c r="V97" s="352"/>
      <c r="W97" s="352"/>
      <c r="X97" s="352"/>
      <c r="Y97" s="352"/>
      <c r="Z97" s="352"/>
      <c r="AA97" s="352"/>
      <c r="AB97" s="352"/>
      <c r="AC97" s="352"/>
      <c r="AD97" s="352"/>
      <c r="AE97" s="352"/>
      <c r="AF97" s="352"/>
      <c r="AG97" s="352"/>
      <c r="AH97" s="352"/>
      <c r="AI97" s="352"/>
      <c r="AJ97" s="352"/>
      <c r="AK97" s="352"/>
      <c r="AL97" s="352"/>
      <c r="AM97" s="352"/>
      <c r="AN97" s="352"/>
      <c r="AO97" s="352"/>
      <c r="AP97" s="352"/>
      <c r="AQ97" s="352"/>
      <c r="AR97" s="352"/>
      <c r="AS97" s="352"/>
      <c r="AT97" s="352"/>
      <c r="AU97" s="352"/>
      <c r="AV97" s="352"/>
      <c r="AW97" s="352"/>
      <c r="AX97" s="352"/>
      <c r="AY97" s="352"/>
      <c r="AZ97" s="352"/>
      <c r="BA97" s="352"/>
      <c r="BB97" s="352"/>
      <c r="BC97" s="352"/>
      <c r="BD97" s="352"/>
      <c r="BE97" s="352"/>
      <c r="BF97" s="352"/>
      <c r="BG97" s="352"/>
      <c r="BH97" s="352"/>
      <c r="BI97" s="352"/>
      <c r="BJ97" s="352"/>
      <c r="BK97" s="352"/>
      <c r="BL97" s="352"/>
      <c r="BM97" s="352"/>
      <c r="BN97" s="352"/>
      <c r="BO97" s="352"/>
      <c r="BP97" s="352"/>
      <c r="BQ97" s="352"/>
      <c r="BR97" s="352"/>
      <c r="BS97" s="352"/>
      <c r="BT97" s="352"/>
      <c r="BU97" s="352"/>
      <c r="BV97" s="352"/>
      <c r="BW97" s="352"/>
      <c r="BX97" s="352"/>
      <c r="BY97" s="352"/>
      <c r="BZ97" s="352"/>
    </row>
    <row r="98" spans="1:78" ht="15" customHeight="1" x14ac:dyDescent="0.2">
      <c r="A98" s="340" t="str">
        <f t="shared" si="1"/>
        <v>INDEC-CM - 35110-12</v>
      </c>
      <c r="B98" s="340">
        <v>35110</v>
      </c>
      <c r="C98" s="351" t="s">
        <v>53</v>
      </c>
      <c r="D98" s="340">
        <v>12</v>
      </c>
      <c r="E98" s="339" t="s">
        <v>146</v>
      </c>
      <c r="H98" s="352"/>
      <c r="I98" s="352"/>
      <c r="J98" s="352"/>
      <c r="K98" s="352"/>
      <c r="L98" s="352"/>
      <c r="M98" s="352"/>
      <c r="N98" s="352"/>
      <c r="O98" s="352"/>
      <c r="P98" s="352"/>
      <c r="Q98" s="352"/>
      <c r="R98" s="352"/>
      <c r="S98" s="352"/>
      <c r="T98" s="352"/>
      <c r="U98" s="352"/>
      <c r="V98" s="352"/>
      <c r="W98" s="352"/>
      <c r="X98" s="352"/>
      <c r="Y98" s="352"/>
      <c r="Z98" s="352"/>
      <c r="AA98" s="352"/>
      <c r="AB98" s="352"/>
      <c r="AC98" s="352"/>
      <c r="AD98" s="352"/>
      <c r="AE98" s="352"/>
      <c r="AF98" s="352"/>
      <c r="AG98" s="352"/>
      <c r="AH98" s="352"/>
      <c r="AI98" s="352"/>
      <c r="AJ98" s="352"/>
      <c r="AK98" s="352"/>
      <c r="AL98" s="352"/>
      <c r="AM98" s="352"/>
      <c r="AN98" s="352"/>
      <c r="AO98" s="352"/>
      <c r="AP98" s="352"/>
      <c r="AQ98" s="352"/>
      <c r="AR98" s="352"/>
      <c r="AS98" s="352"/>
      <c r="AT98" s="352"/>
      <c r="AU98" s="352"/>
      <c r="AV98" s="352"/>
      <c r="AW98" s="352"/>
      <c r="AX98" s="352"/>
      <c r="AY98" s="352"/>
      <c r="AZ98" s="352"/>
      <c r="BA98" s="352"/>
      <c r="BB98" s="352"/>
      <c r="BC98" s="352"/>
      <c r="BD98" s="352"/>
      <c r="BE98" s="352"/>
      <c r="BF98" s="352"/>
      <c r="BG98" s="352"/>
      <c r="BH98" s="352"/>
      <c r="BI98" s="352"/>
      <c r="BJ98" s="352"/>
      <c r="BK98" s="352"/>
      <c r="BL98" s="352"/>
      <c r="BM98" s="352"/>
      <c r="BN98" s="352"/>
      <c r="BO98" s="352"/>
      <c r="BP98" s="352"/>
      <c r="BQ98" s="352"/>
      <c r="BR98" s="352"/>
      <c r="BS98" s="352"/>
      <c r="BT98" s="352"/>
      <c r="BU98" s="352"/>
      <c r="BV98" s="352"/>
      <c r="BW98" s="352"/>
      <c r="BX98" s="352"/>
      <c r="BY98" s="352"/>
      <c r="BZ98" s="352"/>
    </row>
    <row r="99" spans="1:78" ht="15" customHeight="1" x14ac:dyDescent="0.2">
      <c r="A99" s="340" t="str">
        <f t="shared" si="1"/>
        <v>INDEC-CM - 35110-21</v>
      </c>
      <c r="B99" s="340">
        <v>35110</v>
      </c>
      <c r="C99" s="351" t="s">
        <v>53</v>
      </c>
      <c r="D99" s="340">
        <v>21</v>
      </c>
      <c r="E99" s="339" t="s">
        <v>147</v>
      </c>
      <c r="H99" s="352"/>
      <c r="I99" s="352"/>
      <c r="J99" s="352"/>
      <c r="K99" s="352"/>
      <c r="L99" s="352"/>
      <c r="M99" s="352"/>
      <c r="N99" s="352"/>
      <c r="O99" s="352"/>
      <c r="P99" s="352"/>
      <c r="Q99" s="352"/>
      <c r="R99" s="352"/>
      <c r="S99" s="352"/>
      <c r="T99" s="352"/>
      <c r="U99" s="352"/>
      <c r="V99" s="352"/>
      <c r="W99" s="352"/>
      <c r="X99" s="352"/>
      <c r="Y99" s="352"/>
      <c r="Z99" s="352"/>
      <c r="AA99" s="352"/>
      <c r="AB99" s="352"/>
      <c r="AC99" s="352"/>
      <c r="AD99" s="352"/>
      <c r="AE99" s="352"/>
      <c r="AF99" s="352"/>
      <c r="AG99" s="352"/>
      <c r="AH99" s="352"/>
      <c r="AI99" s="352"/>
      <c r="AJ99" s="352"/>
      <c r="AK99" s="352"/>
      <c r="AL99" s="352"/>
      <c r="AM99" s="352"/>
      <c r="AN99" s="352"/>
      <c r="AO99" s="352"/>
      <c r="AP99" s="352"/>
      <c r="AQ99" s="352"/>
      <c r="AR99" s="352"/>
      <c r="AS99" s="352"/>
      <c r="AT99" s="352"/>
      <c r="AU99" s="352"/>
      <c r="AV99" s="352"/>
      <c r="AW99" s="352"/>
      <c r="AX99" s="352"/>
      <c r="AY99" s="352"/>
      <c r="AZ99" s="352"/>
      <c r="BA99" s="352"/>
      <c r="BB99" s="352"/>
      <c r="BC99" s="352"/>
      <c r="BD99" s="352"/>
      <c r="BE99" s="352"/>
      <c r="BF99" s="352"/>
      <c r="BG99" s="352"/>
      <c r="BH99" s="352"/>
      <c r="BI99" s="352"/>
      <c r="BJ99" s="352"/>
      <c r="BK99" s="352"/>
      <c r="BL99" s="352"/>
      <c r="BM99" s="352"/>
      <c r="BN99" s="352"/>
      <c r="BO99" s="352"/>
      <c r="BP99" s="352"/>
      <c r="BQ99" s="352"/>
      <c r="BR99" s="352"/>
      <c r="BS99" s="352"/>
      <c r="BT99" s="352"/>
      <c r="BU99" s="352"/>
      <c r="BV99" s="352"/>
      <c r="BW99" s="352"/>
      <c r="BX99" s="352"/>
      <c r="BY99" s="352"/>
      <c r="BZ99" s="352"/>
    </row>
    <row r="100" spans="1:78" ht="15" customHeight="1" x14ac:dyDescent="0.2">
      <c r="A100" s="340" t="str">
        <f t="shared" si="1"/>
        <v>INDEC-CM - 35110-22</v>
      </c>
      <c r="B100" s="340">
        <v>35110</v>
      </c>
      <c r="C100" s="351" t="s">
        <v>53</v>
      </c>
      <c r="D100" s="340">
        <v>22</v>
      </c>
      <c r="E100" s="339" t="s">
        <v>148</v>
      </c>
      <c r="H100" s="352"/>
      <c r="I100" s="352"/>
      <c r="J100" s="352"/>
      <c r="K100" s="352"/>
      <c r="L100" s="352"/>
      <c r="M100" s="352"/>
      <c r="N100" s="352"/>
      <c r="O100" s="352"/>
      <c r="P100" s="352"/>
      <c r="Q100" s="352"/>
      <c r="R100" s="352"/>
      <c r="S100" s="352"/>
      <c r="T100" s="352"/>
      <c r="U100" s="352"/>
      <c r="V100" s="352"/>
      <c r="W100" s="352"/>
      <c r="X100" s="352"/>
      <c r="Y100" s="352"/>
      <c r="Z100" s="352"/>
      <c r="AA100" s="352"/>
      <c r="AB100" s="352"/>
      <c r="AC100" s="352"/>
      <c r="AD100" s="352"/>
      <c r="AE100" s="352"/>
      <c r="AF100" s="352"/>
      <c r="AG100" s="352"/>
      <c r="AH100" s="352"/>
      <c r="AI100" s="352"/>
      <c r="AJ100" s="352"/>
      <c r="AK100" s="352"/>
      <c r="AL100" s="352"/>
      <c r="AM100" s="352"/>
      <c r="AN100" s="352"/>
      <c r="AO100" s="352"/>
      <c r="AP100" s="352"/>
      <c r="AQ100" s="352"/>
      <c r="AR100" s="352"/>
      <c r="AS100" s="352"/>
      <c r="AT100" s="352"/>
      <c r="AU100" s="352"/>
      <c r="AV100" s="352"/>
      <c r="AW100" s="352"/>
      <c r="AX100" s="352"/>
      <c r="AY100" s="352"/>
      <c r="AZ100" s="352"/>
      <c r="BA100" s="352"/>
      <c r="BB100" s="352"/>
      <c r="BC100" s="352"/>
      <c r="BD100" s="352"/>
      <c r="BE100" s="352"/>
      <c r="BF100" s="352"/>
      <c r="BG100" s="352"/>
      <c r="BH100" s="352"/>
      <c r="BI100" s="352"/>
      <c r="BJ100" s="352"/>
      <c r="BK100" s="352"/>
      <c r="BL100" s="352"/>
      <c r="BM100" s="352"/>
      <c r="BN100" s="352"/>
      <c r="BO100" s="352"/>
      <c r="BP100" s="352"/>
      <c r="BQ100" s="352"/>
      <c r="BR100" s="352"/>
      <c r="BS100" s="352"/>
      <c r="BT100" s="352"/>
      <c r="BU100" s="352"/>
      <c r="BV100" s="352"/>
      <c r="BW100" s="352"/>
      <c r="BX100" s="352"/>
      <c r="BY100" s="352"/>
      <c r="BZ100" s="352"/>
    </row>
    <row r="101" spans="1:78" ht="15" customHeight="1" x14ac:dyDescent="0.2">
      <c r="A101" s="340" t="str">
        <f t="shared" si="1"/>
        <v>INDEC-CM - 41547-11</v>
      </c>
      <c r="B101" s="340">
        <v>41547</v>
      </c>
      <c r="C101" s="351" t="s">
        <v>53</v>
      </c>
      <c r="D101" s="340">
        <v>11</v>
      </c>
      <c r="E101" s="339" t="s">
        <v>149</v>
      </c>
      <c r="H101" s="352"/>
      <c r="I101" s="352"/>
      <c r="J101" s="352"/>
      <c r="K101" s="352"/>
      <c r="L101" s="352"/>
      <c r="M101" s="352"/>
      <c r="N101" s="352"/>
      <c r="O101" s="352"/>
      <c r="P101" s="352"/>
      <c r="Q101" s="352"/>
      <c r="R101" s="352"/>
      <c r="S101" s="352"/>
      <c r="T101" s="352"/>
      <c r="U101" s="352"/>
      <c r="V101" s="352"/>
      <c r="W101" s="352"/>
      <c r="X101" s="352"/>
      <c r="Y101" s="352"/>
      <c r="Z101" s="352"/>
      <c r="AA101" s="352"/>
      <c r="AB101" s="352"/>
      <c r="AC101" s="352"/>
      <c r="AD101" s="352"/>
      <c r="AE101" s="352"/>
      <c r="AF101" s="352"/>
      <c r="AG101" s="352"/>
      <c r="AH101" s="352"/>
      <c r="AI101" s="352"/>
      <c r="AJ101" s="352"/>
      <c r="AK101" s="352"/>
      <c r="AL101" s="352"/>
      <c r="AM101" s="352"/>
      <c r="AN101" s="352"/>
      <c r="AO101" s="352"/>
      <c r="AP101" s="352"/>
      <c r="AQ101" s="352"/>
      <c r="AR101" s="352"/>
      <c r="AS101" s="352"/>
      <c r="AT101" s="352"/>
      <c r="AU101" s="352"/>
      <c r="AV101" s="352"/>
      <c r="AW101" s="352"/>
      <c r="AX101" s="352"/>
      <c r="AY101" s="352"/>
      <c r="AZ101" s="352"/>
      <c r="BA101" s="352"/>
      <c r="BB101" s="352"/>
      <c r="BC101" s="352"/>
      <c r="BD101" s="352"/>
      <c r="BE101" s="352"/>
      <c r="BF101" s="352"/>
      <c r="BG101" s="352"/>
      <c r="BH101" s="352"/>
      <c r="BI101" s="352"/>
      <c r="BJ101" s="352"/>
      <c r="BK101" s="352"/>
      <c r="BL101" s="352"/>
      <c r="BM101" s="352"/>
      <c r="BN101" s="352"/>
      <c r="BO101" s="352"/>
      <c r="BP101" s="352"/>
      <c r="BQ101" s="352"/>
      <c r="BR101" s="352"/>
      <c r="BS101" s="352"/>
      <c r="BT101" s="352"/>
      <c r="BU101" s="352"/>
      <c r="BV101" s="352"/>
      <c r="BW101" s="352"/>
      <c r="BX101" s="352"/>
      <c r="BY101" s="352"/>
      <c r="BZ101" s="352"/>
    </row>
    <row r="102" spans="1:78" s="369" customFormat="1" ht="15" customHeight="1" x14ac:dyDescent="0.2">
      <c r="A102" s="367" t="str">
        <f t="shared" si="1"/>
        <v>INDEC-CM - 31600-73</v>
      </c>
      <c r="B102" s="367">
        <v>31600</v>
      </c>
      <c r="C102" s="368" t="s">
        <v>53</v>
      </c>
      <c r="D102" s="367">
        <v>73</v>
      </c>
      <c r="E102" s="369" t="s">
        <v>150</v>
      </c>
      <c r="H102" s="370"/>
      <c r="I102" s="370"/>
      <c r="J102" s="370"/>
      <c r="K102" s="370"/>
      <c r="L102" s="370"/>
      <c r="M102" s="370"/>
      <c r="N102" s="370"/>
      <c r="O102" s="370"/>
      <c r="P102" s="370"/>
      <c r="Q102" s="370"/>
      <c r="R102" s="370"/>
      <c r="S102" s="370"/>
      <c r="T102" s="370"/>
      <c r="U102" s="370"/>
      <c r="V102" s="370"/>
      <c r="W102" s="370"/>
      <c r="X102" s="370"/>
      <c r="Y102" s="370"/>
      <c r="Z102" s="370"/>
      <c r="AA102" s="370"/>
      <c r="AB102" s="370"/>
      <c r="AC102" s="370"/>
      <c r="AD102" s="370"/>
      <c r="AE102" s="370"/>
      <c r="AF102" s="370"/>
      <c r="AG102" s="370"/>
      <c r="AH102" s="370"/>
      <c r="AI102" s="370"/>
      <c r="AJ102" s="370"/>
      <c r="AK102" s="370"/>
      <c r="AL102" s="370"/>
      <c r="AM102" s="370"/>
      <c r="AN102" s="370"/>
      <c r="AO102" s="370"/>
      <c r="AP102" s="370"/>
      <c r="AQ102" s="370"/>
      <c r="AR102" s="370"/>
      <c r="AS102" s="370"/>
      <c r="AT102" s="370"/>
      <c r="AU102" s="370"/>
      <c r="AV102" s="370"/>
      <c r="AW102" s="370"/>
      <c r="AX102" s="370"/>
      <c r="AY102" s="370"/>
      <c r="AZ102" s="370"/>
      <c r="BA102" s="370"/>
      <c r="BB102" s="370"/>
      <c r="BC102" s="370"/>
      <c r="BD102" s="370"/>
      <c r="BE102" s="370"/>
      <c r="BF102" s="370"/>
      <c r="BG102" s="370"/>
      <c r="BH102" s="370"/>
      <c r="BI102" s="370"/>
      <c r="BJ102" s="370"/>
      <c r="BK102" s="370"/>
      <c r="BL102" s="370"/>
      <c r="BM102" s="370"/>
      <c r="BN102" s="370"/>
      <c r="BO102" s="370"/>
      <c r="BP102" s="370"/>
      <c r="BQ102" s="370"/>
      <c r="BR102" s="370"/>
      <c r="BS102" s="370"/>
      <c r="BT102" s="370"/>
      <c r="BU102" s="370"/>
      <c r="BV102" s="370"/>
      <c r="BW102" s="370"/>
      <c r="BX102" s="370"/>
      <c r="BY102" s="370"/>
      <c r="BZ102" s="370"/>
    </row>
    <row r="103" spans="1:78" s="369" customFormat="1" ht="15" customHeight="1" x14ac:dyDescent="0.2">
      <c r="A103" s="367" t="str">
        <f t="shared" si="1"/>
        <v>INDEC-CM - 31600-72</v>
      </c>
      <c r="B103" s="367">
        <v>31600</v>
      </c>
      <c r="C103" s="368" t="s">
        <v>53</v>
      </c>
      <c r="D103" s="367">
        <v>72</v>
      </c>
      <c r="E103" s="369" t="s">
        <v>151</v>
      </c>
      <c r="H103" s="370"/>
      <c r="I103" s="370"/>
      <c r="J103" s="370"/>
      <c r="K103" s="370"/>
      <c r="L103" s="370"/>
      <c r="M103" s="370"/>
      <c r="N103" s="370"/>
      <c r="O103" s="370"/>
      <c r="P103" s="370"/>
      <c r="Q103" s="370"/>
      <c r="R103" s="370"/>
      <c r="S103" s="370"/>
      <c r="T103" s="370"/>
      <c r="U103" s="370"/>
      <c r="V103" s="370"/>
      <c r="W103" s="370"/>
      <c r="X103" s="370"/>
      <c r="Y103" s="370"/>
      <c r="Z103" s="370"/>
      <c r="AA103" s="370"/>
      <c r="AB103" s="370"/>
      <c r="AC103" s="370"/>
      <c r="AD103" s="370"/>
      <c r="AE103" s="370"/>
      <c r="AF103" s="370"/>
      <c r="AG103" s="370"/>
      <c r="AH103" s="370"/>
      <c r="AI103" s="370"/>
      <c r="AJ103" s="370"/>
      <c r="AK103" s="370"/>
      <c r="AL103" s="370"/>
      <c r="AM103" s="370"/>
      <c r="AN103" s="370"/>
      <c r="AO103" s="370"/>
      <c r="AP103" s="370"/>
      <c r="AQ103" s="370"/>
      <c r="AR103" s="370"/>
      <c r="AS103" s="370"/>
      <c r="AT103" s="370"/>
      <c r="AU103" s="370"/>
      <c r="AV103" s="370"/>
      <c r="AW103" s="370"/>
      <c r="AX103" s="370"/>
      <c r="AY103" s="370"/>
      <c r="AZ103" s="370"/>
      <c r="BA103" s="370"/>
      <c r="BB103" s="370"/>
      <c r="BC103" s="370"/>
      <c r="BD103" s="370"/>
      <c r="BE103" s="370"/>
      <c r="BF103" s="370"/>
      <c r="BG103" s="370"/>
      <c r="BH103" s="370"/>
      <c r="BI103" s="370"/>
      <c r="BJ103" s="370"/>
      <c r="BK103" s="370"/>
      <c r="BL103" s="370"/>
      <c r="BM103" s="370"/>
      <c r="BN103" s="370"/>
      <c r="BO103" s="370"/>
      <c r="BP103" s="370"/>
      <c r="BQ103" s="370"/>
      <c r="BR103" s="370"/>
      <c r="BS103" s="370"/>
      <c r="BT103" s="370"/>
      <c r="BU103" s="370"/>
      <c r="BV103" s="370"/>
      <c r="BW103" s="370"/>
      <c r="BX103" s="370"/>
      <c r="BY103" s="370"/>
      <c r="BZ103" s="370"/>
    </row>
    <row r="104" spans="1:78" s="369" customFormat="1" ht="15" customHeight="1" x14ac:dyDescent="0.2">
      <c r="A104" s="367" t="str">
        <f t="shared" si="1"/>
        <v>INDEC-CM - 31600-71</v>
      </c>
      <c r="B104" s="367">
        <v>31600</v>
      </c>
      <c r="C104" s="368" t="s">
        <v>53</v>
      </c>
      <c r="D104" s="367">
        <v>71</v>
      </c>
      <c r="E104" s="369" t="s">
        <v>152</v>
      </c>
      <c r="H104" s="370"/>
      <c r="I104" s="370"/>
      <c r="J104" s="370"/>
      <c r="K104" s="370"/>
      <c r="L104" s="370"/>
      <c r="M104" s="370"/>
      <c r="N104" s="370"/>
      <c r="O104" s="370"/>
      <c r="P104" s="370"/>
      <c r="Q104" s="370"/>
      <c r="R104" s="370"/>
      <c r="S104" s="370"/>
      <c r="T104" s="370"/>
      <c r="U104" s="370"/>
      <c r="V104" s="370"/>
      <c r="W104" s="370"/>
      <c r="X104" s="370"/>
      <c r="Y104" s="370"/>
      <c r="Z104" s="370"/>
      <c r="AA104" s="370"/>
      <c r="AB104" s="370"/>
      <c r="AC104" s="370"/>
      <c r="AD104" s="370"/>
      <c r="AE104" s="370"/>
      <c r="AF104" s="370"/>
      <c r="AG104" s="370"/>
      <c r="AH104" s="370"/>
      <c r="AI104" s="370"/>
      <c r="AJ104" s="370"/>
      <c r="AK104" s="370"/>
      <c r="AL104" s="370"/>
      <c r="AM104" s="370"/>
      <c r="AN104" s="370"/>
      <c r="AO104" s="370"/>
      <c r="AP104" s="370"/>
      <c r="AQ104" s="370"/>
      <c r="AR104" s="370"/>
      <c r="AS104" s="370"/>
      <c r="AT104" s="370"/>
      <c r="AU104" s="370"/>
      <c r="AV104" s="370"/>
      <c r="AW104" s="370"/>
      <c r="AX104" s="370"/>
      <c r="AY104" s="370"/>
      <c r="AZ104" s="370"/>
      <c r="BA104" s="370"/>
      <c r="BB104" s="370"/>
      <c r="BC104" s="370"/>
      <c r="BD104" s="370"/>
      <c r="BE104" s="370"/>
      <c r="BF104" s="370"/>
      <c r="BG104" s="370"/>
      <c r="BH104" s="370"/>
      <c r="BI104" s="370"/>
      <c r="BJ104" s="370"/>
      <c r="BK104" s="370"/>
      <c r="BL104" s="370"/>
      <c r="BM104" s="370"/>
      <c r="BN104" s="370"/>
      <c r="BO104" s="370"/>
      <c r="BP104" s="370"/>
      <c r="BQ104" s="370"/>
      <c r="BR104" s="370"/>
      <c r="BS104" s="370"/>
      <c r="BT104" s="370"/>
      <c r="BU104" s="370"/>
      <c r="BV104" s="370"/>
      <c r="BW104" s="370"/>
      <c r="BX104" s="370"/>
      <c r="BY104" s="370"/>
      <c r="BZ104" s="370"/>
    </row>
    <row r="105" spans="1:78" ht="15" customHeight="1" x14ac:dyDescent="0.2">
      <c r="A105" s="340" t="str">
        <f t="shared" si="1"/>
        <v>INDEC-CM - 35110-61</v>
      </c>
      <c r="B105" s="340">
        <v>35110</v>
      </c>
      <c r="C105" s="351" t="s">
        <v>53</v>
      </c>
      <c r="D105" s="340">
        <v>61</v>
      </c>
      <c r="E105" s="339" t="s">
        <v>153</v>
      </c>
      <c r="H105" s="352"/>
      <c r="I105" s="352"/>
      <c r="J105" s="352"/>
      <c r="K105" s="352"/>
      <c r="L105" s="352"/>
      <c r="M105" s="352"/>
      <c r="N105" s="352"/>
      <c r="O105" s="352"/>
      <c r="P105" s="352"/>
      <c r="Q105" s="352"/>
      <c r="R105" s="352"/>
      <c r="S105" s="352"/>
      <c r="T105" s="352"/>
      <c r="U105" s="352"/>
      <c r="V105" s="352"/>
      <c r="W105" s="352"/>
      <c r="X105" s="352"/>
      <c r="Y105" s="352"/>
      <c r="Z105" s="352"/>
      <c r="AA105" s="352"/>
      <c r="AB105" s="352"/>
      <c r="AC105" s="352"/>
      <c r="AD105" s="352"/>
      <c r="AE105" s="352"/>
      <c r="AF105" s="352"/>
      <c r="AG105" s="352"/>
      <c r="AH105" s="352"/>
      <c r="AI105" s="352"/>
      <c r="AJ105" s="352"/>
      <c r="AK105" s="352"/>
      <c r="AL105" s="352"/>
      <c r="AM105" s="352"/>
      <c r="AN105" s="352"/>
      <c r="AO105" s="352"/>
      <c r="AP105" s="352"/>
      <c r="AQ105" s="352"/>
      <c r="AR105" s="352"/>
      <c r="AS105" s="352"/>
      <c r="AT105" s="352"/>
      <c r="AU105" s="352"/>
      <c r="AV105" s="352"/>
      <c r="AW105" s="352"/>
      <c r="AX105" s="352"/>
      <c r="AY105" s="352"/>
      <c r="AZ105" s="352"/>
      <c r="BA105" s="352"/>
      <c r="BB105" s="352"/>
      <c r="BC105" s="352"/>
      <c r="BD105" s="352"/>
      <c r="BE105" s="352"/>
      <c r="BF105" s="352"/>
      <c r="BG105" s="352"/>
      <c r="BH105" s="352"/>
      <c r="BI105" s="352"/>
      <c r="BJ105" s="352"/>
      <c r="BK105" s="352"/>
      <c r="BL105" s="352"/>
      <c r="BM105" s="352"/>
      <c r="BN105" s="352"/>
      <c r="BO105" s="352"/>
      <c r="BP105" s="352"/>
      <c r="BQ105" s="352"/>
      <c r="BR105" s="352"/>
      <c r="BS105" s="352"/>
      <c r="BT105" s="352"/>
      <c r="BU105" s="352"/>
      <c r="BV105" s="352"/>
      <c r="BW105" s="352"/>
      <c r="BX105" s="352"/>
      <c r="BY105" s="352"/>
      <c r="BZ105" s="352"/>
    </row>
    <row r="106" spans="1:78" ht="15" customHeight="1" x14ac:dyDescent="0.2">
      <c r="A106" s="340" t="str">
        <f t="shared" si="1"/>
        <v>INDEC-CM - 31600-53</v>
      </c>
      <c r="B106" s="340">
        <v>31600</v>
      </c>
      <c r="C106" s="351" t="s">
        <v>53</v>
      </c>
      <c r="D106" s="340">
        <v>53</v>
      </c>
      <c r="E106" s="339" t="s">
        <v>154</v>
      </c>
      <c r="H106" s="352"/>
      <c r="I106" s="352"/>
      <c r="J106" s="352"/>
      <c r="K106" s="352"/>
      <c r="L106" s="352"/>
      <c r="M106" s="352"/>
      <c r="N106" s="352"/>
      <c r="O106" s="352"/>
      <c r="P106" s="352"/>
      <c r="Q106" s="352"/>
      <c r="R106" s="352"/>
      <c r="S106" s="352"/>
      <c r="T106" s="352"/>
      <c r="U106" s="352"/>
      <c r="V106" s="352"/>
      <c r="W106" s="352"/>
      <c r="X106" s="352"/>
      <c r="Y106" s="352"/>
      <c r="Z106" s="352"/>
      <c r="AA106" s="352"/>
      <c r="AB106" s="352"/>
      <c r="AC106" s="352"/>
      <c r="AD106" s="352"/>
      <c r="AE106" s="352"/>
      <c r="AF106" s="352"/>
      <c r="AG106" s="352"/>
      <c r="AH106" s="352"/>
      <c r="AI106" s="352"/>
      <c r="AJ106" s="352"/>
      <c r="AK106" s="352"/>
      <c r="AL106" s="352"/>
      <c r="AM106" s="352"/>
      <c r="AN106" s="352"/>
      <c r="AO106" s="352"/>
      <c r="AP106" s="352"/>
      <c r="AQ106" s="352"/>
      <c r="AR106" s="352"/>
      <c r="AS106" s="352"/>
      <c r="AT106" s="352"/>
      <c r="AU106" s="352"/>
      <c r="AV106" s="352"/>
      <c r="AW106" s="352"/>
      <c r="AX106" s="352"/>
      <c r="AY106" s="352"/>
      <c r="AZ106" s="352"/>
      <c r="BA106" s="352"/>
      <c r="BB106" s="352"/>
      <c r="BC106" s="352"/>
      <c r="BD106" s="352"/>
      <c r="BE106" s="352"/>
      <c r="BF106" s="352"/>
      <c r="BG106" s="352"/>
      <c r="BH106" s="352"/>
      <c r="BI106" s="352"/>
      <c r="BJ106" s="352"/>
      <c r="BK106" s="352"/>
      <c r="BL106" s="352"/>
      <c r="BM106" s="352"/>
      <c r="BN106" s="352"/>
      <c r="BO106" s="352"/>
      <c r="BP106" s="352"/>
      <c r="BQ106" s="352"/>
      <c r="BR106" s="352"/>
      <c r="BS106" s="352"/>
      <c r="BT106" s="352"/>
      <c r="BU106" s="352"/>
      <c r="BV106" s="352"/>
      <c r="BW106" s="352"/>
      <c r="BX106" s="352"/>
      <c r="BY106" s="352"/>
      <c r="BZ106" s="352"/>
    </row>
    <row r="107" spans="1:78" ht="15" customHeight="1" x14ac:dyDescent="0.2">
      <c r="A107" s="340" t="str">
        <f t="shared" si="1"/>
        <v>INDEC-CM - 31600-51</v>
      </c>
      <c r="B107" s="340">
        <v>31600</v>
      </c>
      <c r="C107" s="351" t="s">
        <v>53</v>
      </c>
      <c r="D107" s="340">
        <v>51</v>
      </c>
      <c r="E107" s="339" t="s">
        <v>155</v>
      </c>
      <c r="H107" s="352"/>
      <c r="I107" s="352"/>
      <c r="J107" s="352"/>
      <c r="K107" s="352"/>
      <c r="L107" s="352"/>
      <c r="M107" s="352"/>
      <c r="N107" s="352"/>
      <c r="O107" s="352"/>
      <c r="P107" s="352"/>
      <c r="Q107" s="352"/>
      <c r="R107" s="352"/>
      <c r="S107" s="352"/>
      <c r="T107" s="352"/>
      <c r="U107" s="352"/>
      <c r="V107" s="352"/>
      <c r="W107" s="352"/>
      <c r="X107" s="352"/>
      <c r="Y107" s="352"/>
      <c r="Z107" s="352"/>
      <c r="AA107" s="352"/>
      <c r="AB107" s="352"/>
      <c r="AC107" s="352"/>
      <c r="AD107" s="352"/>
      <c r="AE107" s="352"/>
      <c r="AF107" s="352"/>
      <c r="AG107" s="352"/>
      <c r="AH107" s="352"/>
      <c r="AI107" s="352"/>
      <c r="AJ107" s="352"/>
      <c r="AK107" s="352"/>
      <c r="AL107" s="352"/>
      <c r="AM107" s="352"/>
      <c r="AN107" s="352"/>
      <c r="AO107" s="352"/>
      <c r="AP107" s="352"/>
      <c r="AQ107" s="352"/>
      <c r="AR107" s="352"/>
      <c r="AS107" s="352"/>
      <c r="AT107" s="352"/>
      <c r="AU107" s="352"/>
      <c r="AV107" s="352"/>
      <c r="AW107" s="352"/>
      <c r="AX107" s="352"/>
      <c r="AY107" s="352"/>
      <c r="AZ107" s="352"/>
      <c r="BA107" s="352"/>
      <c r="BB107" s="352"/>
      <c r="BC107" s="352"/>
      <c r="BD107" s="352"/>
      <c r="BE107" s="352"/>
      <c r="BF107" s="352"/>
      <c r="BG107" s="352"/>
      <c r="BH107" s="352"/>
      <c r="BI107" s="352"/>
      <c r="BJ107" s="352"/>
      <c r="BK107" s="352"/>
      <c r="BL107" s="352"/>
      <c r="BM107" s="352"/>
      <c r="BN107" s="352"/>
      <c r="BO107" s="352"/>
      <c r="BP107" s="352"/>
      <c r="BQ107" s="352"/>
      <c r="BR107" s="352"/>
      <c r="BS107" s="352"/>
      <c r="BT107" s="352"/>
      <c r="BU107" s="352"/>
      <c r="BV107" s="352"/>
      <c r="BW107" s="352"/>
      <c r="BX107" s="352"/>
      <c r="BY107" s="352"/>
      <c r="BZ107" s="352"/>
    </row>
    <row r="108" spans="1:78" ht="15" customHeight="1" x14ac:dyDescent="0.2">
      <c r="A108" s="340" t="str">
        <f t="shared" si="1"/>
        <v>INDEC-CM - 37550-21</v>
      </c>
      <c r="B108" s="340">
        <v>37550</v>
      </c>
      <c r="C108" s="351" t="s">
        <v>53</v>
      </c>
      <c r="D108" s="340">
        <v>21</v>
      </c>
      <c r="E108" s="339" t="s">
        <v>156</v>
      </c>
      <c r="H108" s="352"/>
      <c r="I108" s="352"/>
      <c r="J108" s="352"/>
      <c r="K108" s="352"/>
      <c r="L108" s="352"/>
      <c r="M108" s="352"/>
      <c r="N108" s="352"/>
      <c r="O108" s="352"/>
      <c r="P108" s="352"/>
      <c r="Q108" s="352"/>
      <c r="R108" s="352"/>
      <c r="S108" s="352"/>
      <c r="T108" s="352"/>
      <c r="U108" s="352"/>
      <c r="V108" s="352"/>
      <c r="W108" s="352"/>
      <c r="X108" s="352"/>
      <c r="Y108" s="352"/>
      <c r="Z108" s="352"/>
      <c r="AA108" s="352"/>
      <c r="AB108" s="352"/>
      <c r="AC108" s="352"/>
      <c r="AD108" s="352"/>
      <c r="AE108" s="352"/>
      <c r="AF108" s="352"/>
      <c r="AG108" s="352"/>
      <c r="AH108" s="352"/>
      <c r="AI108" s="352"/>
      <c r="AJ108" s="352"/>
      <c r="AK108" s="352"/>
      <c r="AL108" s="352"/>
      <c r="AM108" s="352"/>
      <c r="AN108" s="352"/>
      <c r="AO108" s="352"/>
      <c r="AP108" s="352"/>
      <c r="AQ108" s="352"/>
      <c r="AR108" s="352"/>
      <c r="AS108" s="352"/>
      <c r="AT108" s="352"/>
      <c r="AU108" s="352"/>
      <c r="AV108" s="352"/>
      <c r="AW108" s="352"/>
      <c r="AX108" s="352"/>
      <c r="AY108" s="352"/>
      <c r="AZ108" s="352"/>
      <c r="BA108" s="352"/>
      <c r="BB108" s="352"/>
      <c r="BC108" s="352"/>
      <c r="BD108" s="352"/>
      <c r="BE108" s="352"/>
      <c r="BF108" s="352"/>
      <c r="BG108" s="352"/>
      <c r="BH108" s="352"/>
      <c r="BI108" s="352"/>
      <c r="BJ108" s="352"/>
      <c r="BK108" s="352"/>
      <c r="BL108" s="352"/>
      <c r="BM108" s="352"/>
      <c r="BN108" s="352"/>
      <c r="BO108" s="352"/>
      <c r="BP108" s="352"/>
      <c r="BQ108" s="352"/>
      <c r="BR108" s="352"/>
      <c r="BS108" s="352"/>
      <c r="BT108" s="352"/>
      <c r="BU108" s="352"/>
      <c r="BV108" s="352"/>
      <c r="BW108" s="352"/>
      <c r="BX108" s="352"/>
      <c r="BY108" s="352"/>
      <c r="BZ108" s="352"/>
    </row>
    <row r="109" spans="1:78" ht="15" customHeight="1" x14ac:dyDescent="0.2">
      <c r="A109" s="340" t="str">
        <f t="shared" si="1"/>
        <v>INDEC-CM - 42999-41</v>
      </c>
      <c r="B109" s="340">
        <v>42999</v>
      </c>
      <c r="C109" s="351" t="s">
        <v>53</v>
      </c>
      <c r="D109" s="340">
        <v>41</v>
      </c>
      <c r="E109" s="339" t="s">
        <v>157</v>
      </c>
      <c r="H109" s="352"/>
      <c r="I109" s="352"/>
      <c r="J109" s="352"/>
      <c r="K109" s="352"/>
      <c r="L109" s="352"/>
      <c r="M109" s="352"/>
      <c r="N109" s="352"/>
      <c r="O109" s="352"/>
      <c r="P109" s="352"/>
      <c r="Q109" s="352"/>
      <c r="R109" s="352"/>
      <c r="S109" s="352"/>
      <c r="T109" s="352"/>
      <c r="U109" s="352"/>
      <c r="V109" s="352"/>
      <c r="W109" s="352"/>
      <c r="X109" s="352"/>
      <c r="Y109" s="352"/>
      <c r="Z109" s="352"/>
      <c r="AA109" s="352"/>
      <c r="AB109" s="352"/>
      <c r="AC109" s="352"/>
      <c r="AD109" s="352"/>
      <c r="AE109" s="352"/>
      <c r="AF109" s="352"/>
      <c r="AG109" s="352"/>
      <c r="AH109" s="352"/>
      <c r="AI109" s="352"/>
      <c r="AJ109" s="352"/>
      <c r="AK109" s="352"/>
      <c r="AL109" s="352"/>
      <c r="AM109" s="352"/>
      <c r="AN109" s="352"/>
      <c r="AO109" s="352"/>
      <c r="AP109" s="352"/>
      <c r="AQ109" s="352"/>
      <c r="AR109" s="352"/>
      <c r="AS109" s="352"/>
      <c r="AT109" s="352"/>
      <c r="AU109" s="352"/>
      <c r="AV109" s="352"/>
      <c r="AW109" s="352"/>
      <c r="AX109" s="352"/>
      <c r="AY109" s="352"/>
      <c r="AZ109" s="352"/>
      <c r="BA109" s="352"/>
      <c r="BB109" s="352"/>
      <c r="BC109" s="352"/>
      <c r="BD109" s="352"/>
      <c r="BE109" s="352"/>
      <c r="BF109" s="352"/>
      <c r="BG109" s="352"/>
      <c r="BH109" s="352"/>
      <c r="BI109" s="352"/>
      <c r="BJ109" s="352"/>
      <c r="BK109" s="352"/>
      <c r="BL109" s="352"/>
      <c r="BM109" s="352"/>
      <c r="BN109" s="352"/>
      <c r="BO109" s="352"/>
      <c r="BP109" s="352"/>
      <c r="BQ109" s="352"/>
      <c r="BR109" s="352"/>
      <c r="BS109" s="352"/>
      <c r="BT109" s="352"/>
      <c r="BU109" s="352"/>
      <c r="BV109" s="352"/>
      <c r="BW109" s="352"/>
      <c r="BX109" s="352"/>
      <c r="BY109" s="352"/>
      <c r="BZ109" s="352"/>
    </row>
    <row r="110" spans="1:78" ht="15" customHeight="1" x14ac:dyDescent="0.2">
      <c r="A110" s="340" t="str">
        <f t="shared" si="1"/>
        <v>INDEC-CM - 42911-53</v>
      </c>
      <c r="B110" s="340">
        <v>42911</v>
      </c>
      <c r="C110" s="351" t="s">
        <v>53</v>
      </c>
      <c r="D110" s="340">
        <v>53</v>
      </c>
      <c r="E110" s="339" t="s">
        <v>158</v>
      </c>
      <c r="H110" s="352"/>
      <c r="I110" s="352"/>
      <c r="J110" s="352"/>
      <c r="K110" s="352"/>
      <c r="L110" s="352"/>
      <c r="M110" s="352"/>
      <c r="N110" s="352"/>
      <c r="O110" s="352"/>
      <c r="P110" s="352"/>
      <c r="Q110" s="352"/>
      <c r="R110" s="352"/>
      <c r="S110" s="352"/>
      <c r="T110" s="352"/>
      <c r="U110" s="352"/>
      <c r="V110" s="352"/>
      <c r="W110" s="352"/>
      <c r="X110" s="352"/>
      <c r="Y110" s="352"/>
      <c r="Z110" s="352"/>
      <c r="AA110" s="352"/>
      <c r="AB110" s="352"/>
      <c r="AC110" s="352"/>
      <c r="AD110" s="352"/>
      <c r="AE110" s="352"/>
      <c r="AF110" s="352"/>
      <c r="AG110" s="352"/>
      <c r="AH110" s="352"/>
      <c r="AI110" s="352"/>
      <c r="AJ110" s="352"/>
      <c r="AK110" s="352"/>
      <c r="AL110" s="352"/>
      <c r="AM110" s="352"/>
      <c r="AN110" s="352"/>
      <c r="AO110" s="352"/>
      <c r="AP110" s="352"/>
      <c r="AQ110" s="352"/>
      <c r="AR110" s="352"/>
      <c r="AS110" s="352"/>
      <c r="AT110" s="352"/>
      <c r="AU110" s="352"/>
      <c r="AV110" s="352"/>
      <c r="AW110" s="352"/>
      <c r="AX110" s="352"/>
      <c r="AY110" s="352"/>
      <c r="AZ110" s="352"/>
      <c r="BA110" s="352"/>
      <c r="BB110" s="352"/>
      <c r="BC110" s="352"/>
      <c r="BD110" s="352"/>
      <c r="BE110" s="352"/>
      <c r="BF110" s="352"/>
      <c r="BG110" s="352"/>
      <c r="BH110" s="352"/>
      <c r="BI110" s="352"/>
      <c r="BJ110" s="352"/>
      <c r="BK110" s="352"/>
      <c r="BL110" s="352"/>
      <c r="BM110" s="352"/>
      <c r="BN110" s="352"/>
      <c r="BO110" s="352"/>
      <c r="BP110" s="352"/>
      <c r="BQ110" s="352"/>
      <c r="BR110" s="352"/>
      <c r="BS110" s="352"/>
      <c r="BT110" s="352"/>
      <c r="BU110" s="352"/>
      <c r="BV110" s="352"/>
      <c r="BW110" s="352"/>
      <c r="BX110" s="352"/>
      <c r="BY110" s="352"/>
      <c r="BZ110" s="352"/>
    </row>
    <row r="111" spans="1:78" ht="15" customHeight="1" x14ac:dyDescent="0.2">
      <c r="A111" s="340" t="str">
        <f t="shared" si="1"/>
        <v>INDEC-CM - 42911-52</v>
      </c>
      <c r="B111" s="340">
        <v>42911</v>
      </c>
      <c r="C111" s="351" t="s">
        <v>53</v>
      </c>
      <c r="D111" s="340">
        <v>52</v>
      </c>
      <c r="E111" s="339" t="s">
        <v>159</v>
      </c>
      <c r="H111" s="352"/>
      <c r="I111" s="352"/>
      <c r="J111" s="352"/>
      <c r="K111" s="352"/>
      <c r="L111" s="352"/>
      <c r="M111" s="352"/>
      <c r="N111" s="352"/>
      <c r="O111" s="352"/>
      <c r="P111" s="352"/>
      <c r="Q111" s="352"/>
      <c r="R111" s="352"/>
      <c r="S111" s="352"/>
      <c r="T111" s="352"/>
      <c r="U111" s="352"/>
      <c r="V111" s="352"/>
      <c r="W111" s="352"/>
      <c r="X111" s="352"/>
      <c r="Y111" s="352"/>
      <c r="Z111" s="352"/>
      <c r="AA111" s="352"/>
      <c r="AB111" s="352"/>
      <c r="AC111" s="352"/>
      <c r="AD111" s="352"/>
      <c r="AE111" s="352"/>
      <c r="AF111" s="352"/>
      <c r="AG111" s="352"/>
      <c r="AH111" s="352"/>
      <c r="AI111" s="352"/>
      <c r="AJ111" s="352"/>
      <c r="AK111" s="352"/>
      <c r="AL111" s="352"/>
      <c r="AM111" s="352"/>
      <c r="AN111" s="352"/>
      <c r="AO111" s="352"/>
      <c r="AP111" s="352"/>
      <c r="AQ111" s="352"/>
      <c r="AR111" s="352"/>
      <c r="AS111" s="352"/>
      <c r="AT111" s="352"/>
      <c r="AU111" s="352"/>
      <c r="AV111" s="352"/>
      <c r="AW111" s="352"/>
      <c r="AX111" s="352"/>
      <c r="AY111" s="352"/>
      <c r="AZ111" s="352"/>
      <c r="BA111" s="352"/>
      <c r="BB111" s="352"/>
      <c r="BC111" s="352"/>
      <c r="BD111" s="352"/>
      <c r="BE111" s="352"/>
      <c r="BF111" s="352"/>
      <c r="BG111" s="352"/>
      <c r="BH111" s="352"/>
      <c r="BI111" s="352"/>
      <c r="BJ111" s="352"/>
      <c r="BK111" s="352"/>
      <c r="BL111" s="352"/>
      <c r="BM111" s="352"/>
      <c r="BN111" s="352"/>
      <c r="BO111" s="352"/>
      <c r="BP111" s="352"/>
      <c r="BQ111" s="352"/>
      <c r="BR111" s="352"/>
      <c r="BS111" s="352"/>
      <c r="BT111" s="352"/>
      <c r="BU111" s="352"/>
      <c r="BV111" s="352"/>
      <c r="BW111" s="352"/>
      <c r="BX111" s="352"/>
      <c r="BY111" s="352"/>
      <c r="BZ111" s="352"/>
    </row>
    <row r="112" spans="1:78" ht="15" customHeight="1" x14ac:dyDescent="0.2">
      <c r="A112" s="340" t="str">
        <f t="shared" si="1"/>
        <v>INDEC-CM - 42911-51</v>
      </c>
      <c r="B112" s="340">
        <v>42911</v>
      </c>
      <c r="C112" s="351" t="s">
        <v>53</v>
      </c>
      <c r="D112" s="340">
        <v>51</v>
      </c>
      <c r="E112" s="339" t="s">
        <v>160</v>
      </c>
      <c r="H112" s="352"/>
      <c r="I112" s="352"/>
      <c r="J112" s="352"/>
      <c r="K112" s="352"/>
      <c r="L112" s="352"/>
      <c r="M112" s="352"/>
      <c r="N112" s="352"/>
      <c r="O112" s="352"/>
      <c r="P112" s="352"/>
      <c r="Q112" s="352"/>
      <c r="R112" s="352"/>
      <c r="S112" s="352"/>
      <c r="T112" s="352"/>
      <c r="U112" s="352"/>
      <c r="V112" s="352"/>
      <c r="W112" s="352"/>
      <c r="X112" s="352"/>
      <c r="Y112" s="352"/>
      <c r="Z112" s="352"/>
      <c r="AA112" s="352"/>
      <c r="AB112" s="352"/>
      <c r="AC112" s="352"/>
      <c r="AD112" s="352"/>
      <c r="AE112" s="352"/>
      <c r="AF112" s="352"/>
      <c r="AG112" s="352"/>
      <c r="AH112" s="352"/>
      <c r="AI112" s="352"/>
      <c r="AJ112" s="352"/>
      <c r="AK112" s="352"/>
      <c r="AL112" s="352"/>
      <c r="AM112" s="352"/>
      <c r="AN112" s="352"/>
      <c r="AO112" s="352"/>
      <c r="AP112" s="352"/>
      <c r="AQ112" s="352"/>
      <c r="AR112" s="352"/>
      <c r="AS112" s="352"/>
      <c r="AT112" s="352"/>
      <c r="AU112" s="352"/>
      <c r="AV112" s="352"/>
      <c r="AW112" s="352"/>
      <c r="AX112" s="352"/>
      <c r="AY112" s="352"/>
      <c r="AZ112" s="352"/>
      <c r="BA112" s="352"/>
      <c r="BB112" s="352"/>
      <c r="BC112" s="352"/>
      <c r="BD112" s="352"/>
      <c r="BE112" s="352"/>
      <c r="BF112" s="352"/>
      <c r="BG112" s="352"/>
      <c r="BH112" s="352"/>
      <c r="BI112" s="352"/>
      <c r="BJ112" s="352"/>
      <c r="BK112" s="352"/>
      <c r="BL112" s="352"/>
      <c r="BM112" s="352"/>
      <c r="BN112" s="352"/>
      <c r="BO112" s="352"/>
      <c r="BP112" s="352"/>
      <c r="BQ112" s="352"/>
      <c r="BR112" s="352"/>
      <c r="BS112" s="352"/>
      <c r="BT112" s="352"/>
      <c r="BU112" s="352"/>
      <c r="BV112" s="352"/>
      <c r="BW112" s="352"/>
      <c r="BX112" s="352"/>
      <c r="BY112" s="352"/>
      <c r="BZ112" s="352"/>
    </row>
    <row r="113" spans="1:78" ht="15" customHeight="1" x14ac:dyDescent="0.2">
      <c r="A113" s="340" t="str">
        <f t="shared" si="1"/>
        <v>INDEC-CM - 42911-43</v>
      </c>
      <c r="B113" s="340">
        <v>42911</v>
      </c>
      <c r="C113" s="351" t="s">
        <v>53</v>
      </c>
      <c r="D113" s="340">
        <v>43</v>
      </c>
      <c r="E113" s="339" t="s">
        <v>161</v>
      </c>
      <c r="H113" s="352"/>
      <c r="I113" s="352"/>
      <c r="J113" s="352"/>
      <c r="K113" s="352"/>
      <c r="L113" s="352"/>
      <c r="M113" s="352"/>
      <c r="N113" s="352"/>
      <c r="O113" s="352"/>
      <c r="P113" s="352"/>
      <c r="Q113" s="352"/>
      <c r="R113" s="352"/>
      <c r="S113" s="352"/>
      <c r="T113" s="352"/>
      <c r="U113" s="352"/>
      <c r="V113" s="352"/>
      <c r="W113" s="352"/>
      <c r="X113" s="352"/>
      <c r="Y113" s="352"/>
      <c r="Z113" s="352"/>
      <c r="AA113" s="352"/>
      <c r="AB113" s="352"/>
      <c r="AC113" s="352"/>
      <c r="AD113" s="352"/>
      <c r="AE113" s="352"/>
      <c r="AF113" s="352"/>
      <c r="AG113" s="352"/>
      <c r="AH113" s="352"/>
      <c r="AI113" s="352"/>
      <c r="AJ113" s="352"/>
      <c r="AK113" s="352"/>
      <c r="AL113" s="352"/>
      <c r="AM113" s="352"/>
      <c r="AN113" s="352"/>
      <c r="AO113" s="352"/>
      <c r="AP113" s="352"/>
      <c r="AQ113" s="352"/>
      <c r="AR113" s="352"/>
      <c r="AS113" s="352"/>
      <c r="AT113" s="352"/>
      <c r="AU113" s="352"/>
      <c r="AV113" s="352"/>
      <c r="AW113" s="352"/>
      <c r="AX113" s="352"/>
      <c r="AY113" s="352"/>
      <c r="AZ113" s="352"/>
      <c r="BA113" s="352"/>
      <c r="BB113" s="352"/>
      <c r="BC113" s="352"/>
      <c r="BD113" s="352"/>
      <c r="BE113" s="352"/>
      <c r="BF113" s="352"/>
      <c r="BG113" s="352"/>
      <c r="BH113" s="352"/>
      <c r="BI113" s="352"/>
      <c r="BJ113" s="352"/>
      <c r="BK113" s="352"/>
      <c r="BL113" s="352"/>
      <c r="BM113" s="352"/>
      <c r="BN113" s="352"/>
      <c r="BO113" s="352"/>
      <c r="BP113" s="352"/>
      <c r="BQ113" s="352"/>
      <c r="BR113" s="352"/>
      <c r="BS113" s="352"/>
      <c r="BT113" s="352"/>
      <c r="BU113" s="352"/>
      <c r="BV113" s="352"/>
      <c r="BW113" s="352"/>
      <c r="BX113" s="352"/>
      <c r="BY113" s="352"/>
      <c r="BZ113" s="352"/>
    </row>
    <row r="114" spans="1:78" ht="15" customHeight="1" x14ac:dyDescent="0.2">
      <c r="A114" s="340" t="str">
        <f t="shared" si="1"/>
        <v>INDEC-CM - 42911-42</v>
      </c>
      <c r="B114" s="340">
        <v>42911</v>
      </c>
      <c r="C114" s="351" t="s">
        <v>53</v>
      </c>
      <c r="D114" s="340">
        <v>42</v>
      </c>
      <c r="E114" s="339" t="s">
        <v>162</v>
      </c>
      <c r="H114" s="352"/>
      <c r="I114" s="352"/>
      <c r="J114" s="352"/>
      <c r="K114" s="352"/>
      <c r="L114" s="352"/>
      <c r="M114" s="352"/>
      <c r="N114" s="352"/>
      <c r="O114" s="352"/>
      <c r="P114" s="352"/>
      <c r="Q114" s="352"/>
      <c r="R114" s="352"/>
      <c r="S114" s="352"/>
      <c r="T114" s="352"/>
      <c r="U114" s="352"/>
      <c r="V114" s="352"/>
      <c r="W114" s="352"/>
      <c r="X114" s="352"/>
      <c r="Y114" s="352"/>
      <c r="Z114" s="352"/>
      <c r="AA114" s="352"/>
      <c r="AB114" s="352"/>
      <c r="AC114" s="352"/>
      <c r="AD114" s="352"/>
      <c r="AE114" s="352"/>
      <c r="AF114" s="352"/>
      <c r="AG114" s="352"/>
      <c r="AH114" s="352"/>
      <c r="AI114" s="352"/>
      <c r="AJ114" s="352"/>
      <c r="AK114" s="352"/>
      <c r="AL114" s="352"/>
      <c r="AM114" s="352"/>
      <c r="AN114" s="352"/>
      <c r="AO114" s="352"/>
      <c r="AP114" s="352"/>
      <c r="AQ114" s="352"/>
      <c r="AR114" s="352"/>
      <c r="AS114" s="352"/>
      <c r="AT114" s="352"/>
      <c r="AU114" s="352"/>
      <c r="AV114" s="352"/>
      <c r="AW114" s="352"/>
      <c r="AX114" s="352"/>
      <c r="AY114" s="352"/>
      <c r="AZ114" s="352"/>
      <c r="BA114" s="352"/>
      <c r="BB114" s="352"/>
      <c r="BC114" s="352"/>
      <c r="BD114" s="352"/>
      <c r="BE114" s="352"/>
      <c r="BF114" s="352"/>
      <c r="BG114" s="352"/>
      <c r="BH114" s="352"/>
      <c r="BI114" s="352"/>
      <c r="BJ114" s="352"/>
      <c r="BK114" s="352"/>
      <c r="BL114" s="352"/>
      <c r="BM114" s="352"/>
      <c r="BN114" s="352"/>
      <c r="BO114" s="352"/>
      <c r="BP114" s="352"/>
      <c r="BQ114" s="352"/>
      <c r="BR114" s="352"/>
      <c r="BS114" s="352"/>
      <c r="BT114" s="352"/>
      <c r="BU114" s="352"/>
      <c r="BV114" s="352"/>
      <c r="BW114" s="352"/>
      <c r="BX114" s="352"/>
      <c r="BY114" s="352"/>
      <c r="BZ114" s="352"/>
    </row>
    <row r="115" spans="1:78" ht="15" customHeight="1" x14ac:dyDescent="0.2">
      <c r="A115" s="340" t="str">
        <f t="shared" si="1"/>
        <v>INDEC-CM - 42911-41</v>
      </c>
      <c r="B115" s="340">
        <v>42911</v>
      </c>
      <c r="C115" s="351" t="s">
        <v>53</v>
      </c>
      <c r="D115" s="340">
        <v>41</v>
      </c>
      <c r="E115" s="339" t="s">
        <v>163</v>
      </c>
      <c r="H115" s="352"/>
      <c r="I115" s="352"/>
      <c r="J115" s="352"/>
      <c r="K115" s="352"/>
      <c r="L115" s="352"/>
      <c r="M115" s="352"/>
      <c r="N115" s="352"/>
      <c r="O115" s="352"/>
      <c r="P115" s="352"/>
      <c r="Q115" s="352"/>
      <c r="R115" s="352"/>
      <c r="S115" s="352"/>
      <c r="T115" s="352"/>
      <c r="U115" s="352"/>
      <c r="V115" s="352"/>
      <c r="W115" s="352"/>
      <c r="X115" s="352"/>
      <c r="Y115" s="352"/>
      <c r="Z115" s="352"/>
      <c r="AA115" s="352"/>
      <c r="AB115" s="352"/>
      <c r="AC115" s="352"/>
      <c r="AD115" s="352"/>
      <c r="AE115" s="352"/>
      <c r="AF115" s="352"/>
      <c r="AG115" s="352"/>
      <c r="AH115" s="352"/>
      <c r="AI115" s="352"/>
      <c r="AJ115" s="352"/>
      <c r="AK115" s="352"/>
      <c r="AL115" s="352"/>
      <c r="AM115" s="352"/>
      <c r="AN115" s="352"/>
      <c r="AO115" s="352"/>
      <c r="AP115" s="352"/>
      <c r="AQ115" s="352"/>
      <c r="AR115" s="352"/>
      <c r="AS115" s="352"/>
      <c r="AT115" s="352"/>
      <c r="AU115" s="352"/>
      <c r="AV115" s="352"/>
      <c r="AW115" s="352"/>
      <c r="AX115" s="352"/>
      <c r="AY115" s="352"/>
      <c r="AZ115" s="352"/>
      <c r="BA115" s="352"/>
      <c r="BB115" s="352"/>
      <c r="BC115" s="352"/>
      <c r="BD115" s="352"/>
      <c r="BE115" s="352"/>
      <c r="BF115" s="352"/>
      <c r="BG115" s="352"/>
      <c r="BH115" s="352"/>
      <c r="BI115" s="352"/>
      <c r="BJ115" s="352"/>
      <c r="BK115" s="352"/>
      <c r="BL115" s="352"/>
      <c r="BM115" s="352"/>
      <c r="BN115" s="352"/>
      <c r="BO115" s="352"/>
      <c r="BP115" s="352"/>
      <c r="BQ115" s="352"/>
      <c r="BR115" s="352"/>
      <c r="BS115" s="352"/>
      <c r="BT115" s="352"/>
      <c r="BU115" s="352"/>
      <c r="BV115" s="352"/>
      <c r="BW115" s="352"/>
      <c r="BX115" s="352"/>
      <c r="BY115" s="352"/>
      <c r="BZ115" s="352"/>
    </row>
    <row r="116" spans="1:78" ht="15" customHeight="1" x14ac:dyDescent="0.2">
      <c r="A116" s="340" t="str">
        <f t="shared" si="1"/>
        <v>INDEC-CM - 42911-56</v>
      </c>
      <c r="B116" s="340">
        <v>42911</v>
      </c>
      <c r="C116" s="351" t="s">
        <v>53</v>
      </c>
      <c r="D116" s="340">
        <v>56</v>
      </c>
      <c r="E116" s="339" t="s">
        <v>164</v>
      </c>
      <c r="H116" s="352"/>
      <c r="I116" s="352"/>
      <c r="J116" s="352"/>
      <c r="K116" s="352"/>
      <c r="L116" s="352"/>
      <c r="M116" s="352"/>
      <c r="N116" s="352"/>
      <c r="O116" s="352"/>
      <c r="P116" s="352"/>
      <c r="Q116" s="352"/>
      <c r="R116" s="352"/>
      <c r="S116" s="352"/>
      <c r="T116" s="352"/>
      <c r="U116" s="352"/>
      <c r="V116" s="352"/>
      <c r="W116" s="352"/>
      <c r="X116" s="352"/>
      <c r="Y116" s="352"/>
      <c r="Z116" s="352"/>
      <c r="AA116" s="352"/>
      <c r="AB116" s="352"/>
      <c r="AC116" s="352"/>
      <c r="AD116" s="352"/>
      <c r="AE116" s="352"/>
      <c r="AF116" s="352"/>
      <c r="AG116" s="352"/>
      <c r="AH116" s="352"/>
      <c r="AI116" s="352"/>
      <c r="AJ116" s="352"/>
      <c r="AK116" s="352"/>
      <c r="AL116" s="352"/>
      <c r="AM116" s="352"/>
      <c r="AN116" s="352"/>
      <c r="AO116" s="352"/>
      <c r="AP116" s="352"/>
      <c r="AQ116" s="352"/>
      <c r="AR116" s="352"/>
      <c r="AS116" s="352"/>
      <c r="AT116" s="352"/>
      <c r="AU116" s="352"/>
      <c r="AV116" s="352"/>
      <c r="AW116" s="352"/>
      <c r="AX116" s="352"/>
      <c r="AY116" s="352"/>
      <c r="AZ116" s="352"/>
      <c r="BA116" s="352"/>
      <c r="BB116" s="352"/>
      <c r="BC116" s="352"/>
      <c r="BD116" s="352"/>
      <c r="BE116" s="352"/>
      <c r="BF116" s="352"/>
      <c r="BG116" s="352"/>
      <c r="BH116" s="352"/>
      <c r="BI116" s="352"/>
      <c r="BJ116" s="352"/>
      <c r="BK116" s="352"/>
      <c r="BL116" s="352"/>
      <c r="BM116" s="352"/>
      <c r="BN116" s="352"/>
      <c r="BO116" s="352"/>
      <c r="BP116" s="352"/>
      <c r="BQ116" s="352"/>
      <c r="BR116" s="352"/>
      <c r="BS116" s="352"/>
      <c r="BT116" s="352"/>
      <c r="BU116" s="352"/>
      <c r="BV116" s="352"/>
      <c r="BW116" s="352"/>
      <c r="BX116" s="352"/>
      <c r="BY116" s="352"/>
      <c r="BZ116" s="352"/>
    </row>
    <row r="117" spans="1:78" ht="15" customHeight="1" x14ac:dyDescent="0.2">
      <c r="A117" s="340" t="str">
        <f t="shared" si="1"/>
        <v>INDEC-CM - 42911-55</v>
      </c>
      <c r="B117" s="340">
        <v>42911</v>
      </c>
      <c r="C117" s="351" t="s">
        <v>53</v>
      </c>
      <c r="D117" s="340">
        <v>55</v>
      </c>
      <c r="E117" s="339" t="s">
        <v>165</v>
      </c>
      <c r="H117" s="352"/>
      <c r="I117" s="352"/>
      <c r="J117" s="352"/>
      <c r="K117" s="352"/>
      <c r="L117" s="352"/>
      <c r="M117" s="352"/>
      <c r="N117" s="352"/>
      <c r="O117" s="352"/>
      <c r="P117" s="352"/>
      <c r="Q117" s="352"/>
      <c r="R117" s="352"/>
      <c r="S117" s="352"/>
      <c r="T117" s="352"/>
      <c r="U117" s="352"/>
      <c r="V117" s="352"/>
      <c r="W117" s="352"/>
      <c r="X117" s="352"/>
      <c r="Y117" s="352"/>
      <c r="Z117" s="352"/>
      <c r="AA117" s="352"/>
      <c r="AB117" s="352"/>
      <c r="AC117" s="352"/>
      <c r="AD117" s="352"/>
      <c r="AE117" s="352"/>
      <c r="AF117" s="352"/>
      <c r="AG117" s="352"/>
      <c r="AH117" s="352"/>
      <c r="AI117" s="352"/>
      <c r="AJ117" s="352"/>
      <c r="AK117" s="352"/>
      <c r="AL117" s="352"/>
      <c r="AM117" s="352"/>
      <c r="AN117" s="352"/>
      <c r="AO117" s="352"/>
      <c r="AP117" s="352"/>
      <c r="AQ117" s="352"/>
      <c r="AR117" s="352"/>
      <c r="AS117" s="352"/>
      <c r="AT117" s="352"/>
      <c r="AU117" s="352"/>
      <c r="AV117" s="352"/>
      <c r="AW117" s="352"/>
      <c r="AX117" s="352"/>
      <c r="AY117" s="352"/>
      <c r="AZ117" s="352"/>
      <c r="BA117" s="352"/>
      <c r="BB117" s="352"/>
      <c r="BC117" s="352"/>
      <c r="BD117" s="352"/>
      <c r="BE117" s="352"/>
      <c r="BF117" s="352"/>
      <c r="BG117" s="352"/>
      <c r="BH117" s="352"/>
      <c r="BI117" s="352"/>
      <c r="BJ117" s="352"/>
      <c r="BK117" s="352"/>
      <c r="BL117" s="352"/>
      <c r="BM117" s="352"/>
      <c r="BN117" s="352"/>
      <c r="BO117" s="352"/>
      <c r="BP117" s="352"/>
      <c r="BQ117" s="352"/>
      <c r="BR117" s="352"/>
      <c r="BS117" s="352"/>
      <c r="BT117" s="352"/>
      <c r="BU117" s="352"/>
      <c r="BV117" s="352"/>
      <c r="BW117" s="352"/>
      <c r="BX117" s="352"/>
      <c r="BY117" s="352"/>
      <c r="BZ117" s="352"/>
    </row>
    <row r="118" spans="1:78" ht="15" customHeight="1" x14ac:dyDescent="0.2">
      <c r="A118" s="340" t="str">
        <f t="shared" si="1"/>
        <v>INDEC-CM - 42911-54</v>
      </c>
      <c r="B118" s="340">
        <v>42911</v>
      </c>
      <c r="C118" s="351" t="s">
        <v>53</v>
      </c>
      <c r="D118" s="340">
        <v>54</v>
      </c>
      <c r="E118" s="339" t="s">
        <v>166</v>
      </c>
      <c r="H118" s="352"/>
      <c r="I118" s="352"/>
      <c r="J118" s="352"/>
      <c r="K118" s="352"/>
      <c r="L118" s="352"/>
      <c r="M118" s="352"/>
      <c r="N118" s="352"/>
      <c r="O118" s="352"/>
      <c r="P118" s="352"/>
      <c r="Q118" s="352"/>
      <c r="R118" s="352"/>
      <c r="S118" s="352"/>
      <c r="T118" s="352"/>
      <c r="U118" s="352"/>
      <c r="V118" s="352"/>
      <c r="W118" s="352"/>
      <c r="X118" s="352"/>
      <c r="Y118" s="352"/>
      <c r="Z118" s="352"/>
      <c r="AA118" s="352"/>
      <c r="AB118" s="352"/>
      <c r="AC118" s="352"/>
      <c r="AD118" s="352"/>
      <c r="AE118" s="352"/>
      <c r="AF118" s="352"/>
      <c r="AG118" s="352"/>
      <c r="AH118" s="352"/>
      <c r="AI118" s="352"/>
      <c r="AJ118" s="352"/>
      <c r="AK118" s="352"/>
      <c r="AL118" s="352"/>
      <c r="AM118" s="352"/>
      <c r="AN118" s="352"/>
      <c r="AO118" s="352"/>
      <c r="AP118" s="352"/>
      <c r="AQ118" s="352"/>
      <c r="AR118" s="352"/>
      <c r="AS118" s="352"/>
      <c r="AT118" s="352"/>
      <c r="AU118" s="352"/>
      <c r="AV118" s="352"/>
      <c r="AW118" s="352"/>
      <c r="AX118" s="352"/>
      <c r="AY118" s="352"/>
      <c r="AZ118" s="352"/>
      <c r="BA118" s="352"/>
      <c r="BB118" s="352"/>
      <c r="BC118" s="352"/>
      <c r="BD118" s="352"/>
      <c r="BE118" s="352"/>
      <c r="BF118" s="352"/>
      <c r="BG118" s="352"/>
      <c r="BH118" s="352"/>
      <c r="BI118" s="352"/>
      <c r="BJ118" s="352"/>
      <c r="BK118" s="352"/>
      <c r="BL118" s="352"/>
      <c r="BM118" s="352"/>
      <c r="BN118" s="352"/>
      <c r="BO118" s="352"/>
      <c r="BP118" s="352"/>
      <c r="BQ118" s="352"/>
      <c r="BR118" s="352"/>
      <c r="BS118" s="352"/>
      <c r="BT118" s="352"/>
      <c r="BU118" s="352"/>
      <c r="BV118" s="352"/>
      <c r="BW118" s="352"/>
      <c r="BX118" s="352"/>
      <c r="BY118" s="352"/>
      <c r="BZ118" s="352"/>
    </row>
    <row r="119" spans="1:78" ht="15" customHeight="1" x14ac:dyDescent="0.2">
      <c r="A119" s="340" t="str">
        <f t="shared" si="1"/>
        <v>INDEC-CM - 42911-32</v>
      </c>
      <c r="B119" s="340">
        <v>42911</v>
      </c>
      <c r="C119" s="351" t="s">
        <v>53</v>
      </c>
      <c r="D119" s="340">
        <v>32</v>
      </c>
      <c r="E119" s="339" t="s">
        <v>167</v>
      </c>
      <c r="H119" s="352"/>
      <c r="I119" s="352"/>
      <c r="J119" s="352"/>
      <c r="K119" s="352"/>
      <c r="L119" s="352"/>
      <c r="M119" s="352"/>
      <c r="N119" s="352"/>
      <c r="O119" s="352"/>
      <c r="P119" s="352"/>
      <c r="Q119" s="352"/>
      <c r="R119" s="352"/>
      <c r="S119" s="352"/>
      <c r="T119" s="352"/>
      <c r="U119" s="352"/>
      <c r="V119" s="352"/>
      <c r="W119" s="352"/>
      <c r="X119" s="352"/>
      <c r="Y119" s="352"/>
      <c r="Z119" s="352"/>
      <c r="AA119" s="352"/>
      <c r="AB119" s="352"/>
      <c r="AC119" s="352"/>
      <c r="AD119" s="352"/>
      <c r="AE119" s="352"/>
      <c r="AF119" s="352"/>
      <c r="AG119" s="352"/>
      <c r="AH119" s="352"/>
      <c r="AI119" s="352"/>
      <c r="AJ119" s="352"/>
      <c r="AK119" s="352"/>
      <c r="AL119" s="352"/>
      <c r="AM119" s="352"/>
      <c r="AN119" s="352"/>
      <c r="AO119" s="352"/>
      <c r="AP119" s="352"/>
      <c r="AQ119" s="352"/>
      <c r="AR119" s="352"/>
      <c r="AS119" s="352"/>
      <c r="AT119" s="352"/>
      <c r="AU119" s="352"/>
      <c r="AV119" s="352"/>
      <c r="AW119" s="352"/>
      <c r="AX119" s="352"/>
      <c r="AY119" s="352"/>
      <c r="AZ119" s="352"/>
      <c r="BA119" s="352"/>
      <c r="BB119" s="352"/>
      <c r="BC119" s="352"/>
      <c r="BD119" s="352"/>
      <c r="BE119" s="352"/>
      <c r="BF119" s="352"/>
      <c r="BG119" s="352"/>
      <c r="BH119" s="352"/>
      <c r="BI119" s="352"/>
      <c r="BJ119" s="352"/>
      <c r="BK119" s="352"/>
      <c r="BL119" s="352"/>
      <c r="BM119" s="352"/>
      <c r="BN119" s="352"/>
      <c r="BO119" s="352"/>
      <c r="BP119" s="352"/>
      <c r="BQ119" s="352"/>
      <c r="BR119" s="352"/>
      <c r="BS119" s="352"/>
      <c r="BT119" s="352"/>
      <c r="BU119" s="352"/>
      <c r="BV119" s="352"/>
      <c r="BW119" s="352"/>
      <c r="BX119" s="352"/>
      <c r="BY119" s="352"/>
      <c r="BZ119" s="352"/>
    </row>
    <row r="120" spans="1:78" ht="15" customHeight="1" x14ac:dyDescent="0.2">
      <c r="A120" s="340" t="str">
        <f t="shared" si="1"/>
        <v>INDEC-CM - 42911-31</v>
      </c>
      <c r="B120" s="340">
        <v>42911</v>
      </c>
      <c r="C120" s="351" t="s">
        <v>53</v>
      </c>
      <c r="D120" s="340">
        <v>31</v>
      </c>
      <c r="E120" s="339" t="s">
        <v>168</v>
      </c>
      <c r="H120" s="352"/>
      <c r="I120" s="352"/>
      <c r="J120" s="352"/>
      <c r="K120" s="352"/>
      <c r="L120" s="352"/>
      <c r="M120" s="352"/>
      <c r="N120" s="352"/>
      <c r="O120" s="352"/>
      <c r="P120" s="352"/>
      <c r="Q120" s="352"/>
      <c r="R120" s="352"/>
      <c r="S120" s="352"/>
      <c r="T120" s="352"/>
      <c r="U120" s="352"/>
      <c r="V120" s="352"/>
      <c r="W120" s="352"/>
      <c r="X120" s="352"/>
      <c r="Y120" s="352"/>
      <c r="Z120" s="352"/>
      <c r="AA120" s="352"/>
      <c r="AB120" s="352"/>
      <c r="AC120" s="352"/>
      <c r="AD120" s="352"/>
      <c r="AE120" s="352"/>
      <c r="AF120" s="352"/>
      <c r="AG120" s="352"/>
      <c r="AH120" s="352"/>
      <c r="AI120" s="352"/>
      <c r="AJ120" s="352"/>
      <c r="AK120" s="352"/>
      <c r="AL120" s="352"/>
      <c r="AM120" s="352"/>
      <c r="AN120" s="352"/>
      <c r="AO120" s="352"/>
      <c r="AP120" s="352"/>
      <c r="AQ120" s="352"/>
      <c r="AR120" s="352"/>
      <c r="AS120" s="352"/>
      <c r="AT120" s="352"/>
      <c r="AU120" s="352"/>
      <c r="AV120" s="352"/>
      <c r="AW120" s="352"/>
      <c r="AX120" s="352"/>
      <c r="AY120" s="352"/>
      <c r="AZ120" s="352"/>
      <c r="BA120" s="352"/>
      <c r="BB120" s="352"/>
      <c r="BC120" s="352"/>
      <c r="BD120" s="352"/>
      <c r="BE120" s="352"/>
      <c r="BF120" s="352"/>
      <c r="BG120" s="352"/>
      <c r="BH120" s="352"/>
      <c r="BI120" s="352"/>
      <c r="BJ120" s="352"/>
      <c r="BK120" s="352"/>
      <c r="BL120" s="352"/>
      <c r="BM120" s="352"/>
      <c r="BN120" s="352"/>
      <c r="BO120" s="352"/>
      <c r="BP120" s="352"/>
      <c r="BQ120" s="352"/>
      <c r="BR120" s="352"/>
      <c r="BS120" s="352"/>
      <c r="BT120" s="352"/>
      <c r="BU120" s="352"/>
      <c r="BV120" s="352"/>
      <c r="BW120" s="352"/>
      <c r="BX120" s="352"/>
      <c r="BY120" s="352"/>
      <c r="BZ120" s="352"/>
    </row>
    <row r="121" spans="1:78" ht="15" customHeight="1" x14ac:dyDescent="0.2">
      <c r="A121" s="340" t="str">
        <f t="shared" si="1"/>
        <v>INDEC-CM - 42911-59</v>
      </c>
      <c r="B121" s="340">
        <v>42911</v>
      </c>
      <c r="C121" s="351" t="s">
        <v>53</v>
      </c>
      <c r="D121" s="340">
        <v>59</v>
      </c>
      <c r="E121" s="339" t="s">
        <v>169</v>
      </c>
      <c r="H121" s="352"/>
      <c r="I121" s="352"/>
      <c r="J121" s="352"/>
      <c r="K121" s="352"/>
      <c r="L121" s="352"/>
      <c r="M121" s="352"/>
      <c r="N121" s="352"/>
      <c r="O121" s="352"/>
      <c r="P121" s="352"/>
      <c r="Q121" s="352"/>
      <c r="R121" s="352"/>
      <c r="S121" s="352"/>
      <c r="T121" s="352"/>
      <c r="U121" s="352"/>
      <c r="V121" s="352"/>
      <c r="W121" s="352"/>
      <c r="X121" s="352"/>
      <c r="Y121" s="352"/>
      <c r="Z121" s="352"/>
      <c r="AA121" s="352"/>
      <c r="AB121" s="352"/>
      <c r="AC121" s="352"/>
      <c r="AD121" s="352"/>
      <c r="AE121" s="352"/>
      <c r="AF121" s="352"/>
      <c r="AG121" s="352"/>
      <c r="AH121" s="352"/>
      <c r="AI121" s="352"/>
      <c r="AJ121" s="352"/>
      <c r="AK121" s="352"/>
      <c r="AL121" s="352"/>
      <c r="AM121" s="352"/>
      <c r="AN121" s="352"/>
      <c r="AO121" s="352"/>
      <c r="AP121" s="352"/>
      <c r="AQ121" s="352"/>
      <c r="AR121" s="352"/>
      <c r="AS121" s="352"/>
      <c r="AT121" s="352"/>
      <c r="AU121" s="352"/>
      <c r="AV121" s="352"/>
      <c r="AW121" s="352"/>
      <c r="AX121" s="352"/>
      <c r="AY121" s="352"/>
      <c r="AZ121" s="352"/>
      <c r="BA121" s="352"/>
      <c r="BB121" s="352"/>
      <c r="BC121" s="352"/>
      <c r="BD121" s="352"/>
      <c r="BE121" s="352"/>
      <c r="BF121" s="352"/>
      <c r="BG121" s="352"/>
      <c r="BH121" s="352"/>
      <c r="BI121" s="352"/>
      <c r="BJ121" s="352"/>
      <c r="BK121" s="352"/>
      <c r="BL121" s="352"/>
      <c r="BM121" s="352"/>
      <c r="BN121" s="352"/>
      <c r="BO121" s="352"/>
      <c r="BP121" s="352"/>
      <c r="BQ121" s="352"/>
      <c r="BR121" s="352"/>
      <c r="BS121" s="352"/>
      <c r="BT121" s="352"/>
      <c r="BU121" s="352"/>
      <c r="BV121" s="352"/>
      <c r="BW121" s="352"/>
      <c r="BX121" s="352"/>
      <c r="BY121" s="352"/>
      <c r="BZ121" s="352"/>
    </row>
    <row r="122" spans="1:78" ht="15" customHeight="1" x14ac:dyDescent="0.2">
      <c r="A122" s="340" t="str">
        <f t="shared" si="1"/>
        <v>INDEC-CM - 42911-58</v>
      </c>
      <c r="B122" s="340">
        <v>42911</v>
      </c>
      <c r="C122" s="351" t="s">
        <v>53</v>
      </c>
      <c r="D122" s="340">
        <v>58</v>
      </c>
      <c r="E122" s="353" t="s">
        <v>170</v>
      </c>
      <c r="F122" s="353"/>
      <c r="G122" s="353"/>
      <c r="H122" s="352"/>
      <c r="I122" s="352"/>
      <c r="J122" s="352"/>
      <c r="K122" s="352"/>
      <c r="L122" s="352"/>
      <c r="M122" s="352"/>
      <c r="N122" s="352"/>
      <c r="O122" s="352"/>
      <c r="P122" s="352"/>
      <c r="Q122" s="352"/>
      <c r="R122" s="352"/>
      <c r="S122" s="352"/>
      <c r="T122" s="352"/>
      <c r="U122" s="352"/>
      <c r="V122" s="352"/>
      <c r="W122" s="352"/>
      <c r="X122" s="352"/>
      <c r="Y122" s="352"/>
      <c r="Z122" s="352"/>
      <c r="AA122" s="352"/>
      <c r="AB122" s="352"/>
      <c r="AC122" s="352"/>
      <c r="AD122" s="352"/>
      <c r="AE122" s="352"/>
      <c r="AF122" s="352"/>
      <c r="AG122" s="352"/>
      <c r="AH122" s="352"/>
      <c r="AI122" s="352"/>
      <c r="AJ122" s="352"/>
      <c r="AK122" s="352"/>
      <c r="AL122" s="352"/>
      <c r="AM122" s="352"/>
      <c r="AN122" s="352"/>
      <c r="AO122" s="352"/>
      <c r="AP122" s="352"/>
      <c r="AQ122" s="352"/>
      <c r="AR122" s="352"/>
      <c r="AS122" s="352"/>
      <c r="AT122" s="352"/>
      <c r="AU122" s="352"/>
      <c r="AV122" s="352"/>
      <c r="AW122" s="352"/>
      <c r="AX122" s="352"/>
      <c r="AY122" s="352"/>
      <c r="AZ122" s="352"/>
      <c r="BA122" s="352"/>
      <c r="BB122" s="352"/>
      <c r="BC122" s="352"/>
      <c r="BD122" s="352"/>
      <c r="BE122" s="352"/>
      <c r="BF122" s="352"/>
      <c r="BG122" s="352"/>
      <c r="BH122" s="352"/>
      <c r="BI122" s="352"/>
      <c r="BJ122" s="352"/>
      <c r="BK122" s="352"/>
      <c r="BL122" s="352"/>
      <c r="BM122" s="352"/>
      <c r="BN122" s="352"/>
      <c r="BO122" s="352"/>
      <c r="BP122" s="352"/>
      <c r="BQ122" s="352"/>
      <c r="BR122" s="352"/>
      <c r="BS122" s="352"/>
      <c r="BT122" s="352"/>
      <c r="BU122" s="352"/>
      <c r="BV122" s="352"/>
      <c r="BW122" s="352"/>
      <c r="BX122" s="352"/>
      <c r="BY122" s="352"/>
      <c r="BZ122" s="352"/>
    </row>
    <row r="123" spans="1:78" ht="15" customHeight="1" x14ac:dyDescent="0.2">
      <c r="A123" s="340" t="str">
        <f t="shared" si="1"/>
        <v>INDEC-CM - 42911-57</v>
      </c>
      <c r="B123" s="340">
        <v>42911</v>
      </c>
      <c r="C123" s="351" t="s">
        <v>53</v>
      </c>
      <c r="D123" s="340">
        <v>57</v>
      </c>
      <c r="E123" s="353" t="s">
        <v>171</v>
      </c>
      <c r="F123" s="353"/>
      <c r="G123" s="353"/>
      <c r="H123" s="352"/>
      <c r="I123" s="352"/>
      <c r="J123" s="352"/>
      <c r="K123" s="352"/>
      <c r="L123" s="352"/>
      <c r="M123" s="352"/>
      <c r="N123" s="352"/>
      <c r="O123" s="352"/>
      <c r="P123" s="352"/>
      <c r="Q123" s="352"/>
      <c r="R123" s="352"/>
      <c r="S123" s="352"/>
      <c r="T123" s="352"/>
      <c r="U123" s="352"/>
      <c r="V123" s="352"/>
      <c r="W123" s="352"/>
      <c r="X123" s="352"/>
      <c r="Y123" s="352"/>
      <c r="Z123" s="352"/>
      <c r="AA123" s="352"/>
      <c r="AB123" s="352"/>
      <c r="AC123" s="352"/>
      <c r="AD123" s="352"/>
      <c r="AE123" s="352"/>
      <c r="AF123" s="352"/>
      <c r="AG123" s="352"/>
      <c r="AH123" s="352"/>
      <c r="AI123" s="352"/>
      <c r="AJ123" s="352"/>
      <c r="AK123" s="352"/>
      <c r="AL123" s="352"/>
      <c r="AM123" s="352"/>
      <c r="AN123" s="352"/>
      <c r="AO123" s="352"/>
      <c r="AP123" s="352"/>
      <c r="AQ123" s="352"/>
      <c r="AR123" s="352"/>
      <c r="AS123" s="352"/>
      <c r="AT123" s="352"/>
      <c r="AU123" s="352"/>
      <c r="AV123" s="352"/>
      <c r="AW123" s="352"/>
      <c r="AX123" s="352"/>
      <c r="AY123" s="352"/>
      <c r="AZ123" s="352"/>
      <c r="BA123" s="352"/>
      <c r="BB123" s="352"/>
      <c r="BC123" s="352"/>
      <c r="BD123" s="352"/>
      <c r="BE123" s="352"/>
      <c r="BF123" s="352"/>
      <c r="BG123" s="352"/>
      <c r="BH123" s="352"/>
      <c r="BI123" s="352"/>
      <c r="BJ123" s="352"/>
      <c r="BK123" s="352"/>
      <c r="BL123" s="352"/>
      <c r="BM123" s="352"/>
      <c r="BN123" s="352"/>
      <c r="BO123" s="352"/>
      <c r="BP123" s="352"/>
      <c r="BQ123" s="352"/>
      <c r="BR123" s="352"/>
      <c r="BS123" s="352"/>
      <c r="BT123" s="352"/>
      <c r="BU123" s="352"/>
      <c r="BV123" s="352"/>
      <c r="BW123" s="352"/>
      <c r="BX123" s="352"/>
      <c r="BY123" s="352"/>
      <c r="BZ123" s="352"/>
    </row>
    <row r="124" spans="1:78" ht="15" customHeight="1" x14ac:dyDescent="0.2">
      <c r="A124" s="340" t="str">
        <f t="shared" si="1"/>
        <v>INDEC-CM - 43923-21</v>
      </c>
      <c r="B124" s="340">
        <v>43923</v>
      </c>
      <c r="C124" s="351" t="s">
        <v>53</v>
      </c>
      <c r="D124" s="340">
        <v>21</v>
      </c>
      <c r="E124" s="353" t="s">
        <v>172</v>
      </c>
      <c r="F124" s="353"/>
      <c r="G124" s="353"/>
      <c r="H124" s="352"/>
      <c r="I124" s="352"/>
      <c r="J124" s="352"/>
      <c r="K124" s="352"/>
      <c r="L124" s="352"/>
      <c r="M124" s="352"/>
      <c r="N124" s="352"/>
      <c r="O124" s="352"/>
      <c r="P124" s="352"/>
      <c r="Q124" s="352"/>
      <c r="R124" s="352"/>
      <c r="S124" s="352"/>
      <c r="T124" s="352"/>
      <c r="U124" s="352"/>
      <c r="V124" s="352"/>
      <c r="W124" s="352"/>
      <c r="X124" s="352"/>
      <c r="Y124" s="352"/>
      <c r="Z124" s="352"/>
      <c r="AA124" s="352"/>
      <c r="AB124" s="352"/>
      <c r="AC124" s="352"/>
      <c r="AD124" s="352"/>
      <c r="AE124" s="352"/>
      <c r="AF124" s="352"/>
      <c r="AG124" s="352"/>
      <c r="AH124" s="352"/>
      <c r="AI124" s="352"/>
      <c r="AJ124" s="352"/>
      <c r="AK124" s="352"/>
      <c r="AL124" s="352"/>
      <c r="AM124" s="352"/>
      <c r="AN124" s="352"/>
      <c r="AO124" s="352"/>
      <c r="AP124" s="352"/>
      <c r="AQ124" s="352"/>
      <c r="AR124" s="352"/>
      <c r="AS124" s="352"/>
      <c r="AT124" s="352"/>
      <c r="AU124" s="352"/>
      <c r="AV124" s="352"/>
      <c r="AW124" s="352"/>
      <c r="AX124" s="352"/>
      <c r="AY124" s="352"/>
      <c r="AZ124" s="352"/>
      <c r="BA124" s="352"/>
      <c r="BB124" s="352"/>
      <c r="BC124" s="352"/>
      <c r="BD124" s="352"/>
      <c r="BE124" s="352"/>
      <c r="BF124" s="352"/>
      <c r="BG124" s="352"/>
      <c r="BH124" s="352"/>
      <c r="BI124" s="352"/>
      <c r="BJ124" s="352"/>
      <c r="BK124" s="352"/>
      <c r="BL124" s="352"/>
      <c r="BM124" s="352"/>
      <c r="BN124" s="352"/>
      <c r="BO124" s="352"/>
      <c r="BP124" s="352"/>
      <c r="BQ124" s="352"/>
      <c r="BR124" s="352"/>
      <c r="BS124" s="352"/>
      <c r="BT124" s="352"/>
      <c r="BU124" s="352"/>
      <c r="BV124" s="352"/>
      <c r="BW124" s="352"/>
      <c r="BX124" s="352"/>
      <c r="BY124" s="352"/>
      <c r="BZ124" s="352"/>
    </row>
    <row r="125" spans="1:78" ht="15" customHeight="1" x14ac:dyDescent="0.2">
      <c r="A125" s="340" t="str">
        <f t="shared" si="1"/>
        <v>INDEC-CM - 37510-11</v>
      </c>
      <c r="B125" s="340">
        <v>37510</v>
      </c>
      <c r="C125" s="351" t="s">
        <v>53</v>
      </c>
      <c r="D125" s="340">
        <v>11</v>
      </c>
      <c r="E125" s="339" t="s">
        <v>173</v>
      </c>
      <c r="H125" s="352"/>
      <c r="I125" s="352"/>
      <c r="J125" s="352"/>
      <c r="K125" s="352"/>
      <c r="L125" s="352"/>
      <c r="M125" s="352"/>
      <c r="N125" s="352"/>
      <c r="O125" s="352"/>
      <c r="P125" s="352"/>
      <c r="Q125" s="352"/>
      <c r="R125" s="352"/>
      <c r="S125" s="352"/>
      <c r="T125" s="352"/>
      <c r="U125" s="352"/>
      <c r="V125" s="352"/>
      <c r="W125" s="352"/>
      <c r="X125" s="352"/>
      <c r="Y125" s="352"/>
      <c r="Z125" s="352"/>
      <c r="AA125" s="352"/>
      <c r="AB125" s="352"/>
      <c r="AC125" s="352"/>
      <c r="AD125" s="352"/>
      <c r="AE125" s="352"/>
      <c r="AF125" s="352"/>
      <c r="AG125" s="352"/>
      <c r="AH125" s="352"/>
      <c r="AI125" s="352"/>
      <c r="AJ125" s="352"/>
      <c r="AK125" s="352"/>
      <c r="AL125" s="352"/>
      <c r="AM125" s="352"/>
      <c r="AN125" s="352"/>
      <c r="AO125" s="352"/>
      <c r="AP125" s="352"/>
      <c r="AQ125" s="352"/>
      <c r="AR125" s="352"/>
      <c r="AS125" s="352"/>
      <c r="AT125" s="352"/>
      <c r="AU125" s="352"/>
      <c r="AV125" s="352"/>
      <c r="AW125" s="352"/>
      <c r="AX125" s="352"/>
      <c r="AY125" s="352"/>
      <c r="AZ125" s="352"/>
      <c r="BA125" s="352"/>
      <c r="BB125" s="352"/>
      <c r="BC125" s="352"/>
      <c r="BD125" s="352"/>
      <c r="BE125" s="352"/>
      <c r="BF125" s="352"/>
      <c r="BG125" s="352"/>
      <c r="BH125" s="352"/>
      <c r="BI125" s="352"/>
      <c r="BJ125" s="352"/>
      <c r="BK125" s="352"/>
      <c r="BL125" s="352"/>
      <c r="BM125" s="352"/>
      <c r="BN125" s="352"/>
      <c r="BO125" s="352"/>
      <c r="BP125" s="352"/>
      <c r="BQ125" s="352"/>
      <c r="BR125" s="352"/>
      <c r="BS125" s="352"/>
      <c r="BT125" s="352"/>
      <c r="BU125" s="352"/>
      <c r="BV125" s="352"/>
      <c r="BW125" s="352"/>
      <c r="BX125" s="352"/>
      <c r="BY125" s="352"/>
      <c r="BZ125" s="352"/>
    </row>
    <row r="126" spans="1:78" ht="15" customHeight="1" x14ac:dyDescent="0.2">
      <c r="A126" s="340" t="str">
        <f t="shared" si="1"/>
        <v>INDEC-CM - 44821-31</v>
      </c>
      <c r="B126" s="340">
        <v>44821</v>
      </c>
      <c r="C126" s="351" t="s">
        <v>53</v>
      </c>
      <c r="D126" s="340">
        <v>31</v>
      </c>
      <c r="E126" s="339" t="s">
        <v>174</v>
      </c>
      <c r="H126" s="352"/>
      <c r="I126" s="352"/>
      <c r="J126" s="352"/>
      <c r="K126" s="352"/>
      <c r="L126" s="352"/>
      <c r="M126" s="352"/>
      <c r="N126" s="352"/>
      <c r="O126" s="352"/>
      <c r="P126" s="352"/>
      <c r="Q126" s="352"/>
      <c r="R126" s="352"/>
      <c r="S126" s="352"/>
      <c r="T126" s="352"/>
      <c r="U126" s="352"/>
      <c r="V126" s="352"/>
      <c r="W126" s="352"/>
      <c r="X126" s="352"/>
      <c r="Y126" s="352"/>
      <c r="Z126" s="352"/>
      <c r="AA126" s="352"/>
      <c r="AB126" s="352"/>
      <c r="AC126" s="352"/>
      <c r="AD126" s="352"/>
      <c r="AE126" s="352"/>
      <c r="AF126" s="352"/>
      <c r="AG126" s="352"/>
      <c r="AH126" s="352"/>
      <c r="AI126" s="352"/>
      <c r="AJ126" s="352"/>
      <c r="AK126" s="352"/>
      <c r="AL126" s="352"/>
      <c r="AM126" s="352"/>
      <c r="AN126" s="352"/>
      <c r="AO126" s="352"/>
      <c r="AP126" s="352"/>
      <c r="AQ126" s="352"/>
      <c r="AR126" s="352"/>
      <c r="AS126" s="352"/>
      <c r="AT126" s="352"/>
      <c r="AU126" s="352"/>
      <c r="AV126" s="352"/>
      <c r="AW126" s="352"/>
      <c r="AX126" s="352"/>
      <c r="AY126" s="352"/>
      <c r="AZ126" s="352"/>
      <c r="BA126" s="352"/>
      <c r="BB126" s="352"/>
      <c r="BC126" s="352"/>
      <c r="BD126" s="352"/>
      <c r="BE126" s="352"/>
      <c r="BF126" s="352"/>
      <c r="BG126" s="352"/>
      <c r="BH126" s="352"/>
      <c r="BI126" s="352"/>
      <c r="BJ126" s="352"/>
      <c r="BK126" s="352"/>
      <c r="BL126" s="352"/>
      <c r="BM126" s="352"/>
      <c r="BN126" s="352"/>
      <c r="BO126" s="352"/>
      <c r="BP126" s="352"/>
      <c r="BQ126" s="352"/>
      <c r="BR126" s="352"/>
      <c r="BS126" s="352"/>
      <c r="BT126" s="352"/>
      <c r="BU126" s="352"/>
      <c r="BV126" s="352"/>
      <c r="BW126" s="352"/>
      <c r="BX126" s="352"/>
      <c r="BY126" s="352"/>
      <c r="BZ126" s="352"/>
    </row>
    <row r="127" spans="1:78" ht="15" customHeight="1" x14ac:dyDescent="0.2">
      <c r="A127" s="340" t="str">
        <f t="shared" si="1"/>
        <v>INDEC-CM - 46531-12</v>
      </c>
      <c r="B127" s="340">
        <v>46531</v>
      </c>
      <c r="C127" s="351" t="s">
        <v>53</v>
      </c>
      <c r="D127" s="340">
        <v>12</v>
      </c>
      <c r="E127" s="353" t="s">
        <v>175</v>
      </c>
      <c r="F127" s="353"/>
      <c r="G127" s="353"/>
      <c r="H127" s="352"/>
      <c r="I127" s="352"/>
      <c r="J127" s="352"/>
      <c r="K127" s="352"/>
      <c r="L127" s="352"/>
      <c r="M127" s="352"/>
      <c r="N127" s="352"/>
      <c r="O127" s="352"/>
      <c r="P127" s="352"/>
      <c r="Q127" s="352"/>
      <c r="R127" s="352"/>
      <c r="S127" s="352"/>
      <c r="T127" s="352"/>
      <c r="U127" s="352"/>
      <c r="V127" s="352"/>
      <c r="W127" s="352"/>
      <c r="X127" s="352"/>
      <c r="Y127" s="352"/>
      <c r="Z127" s="352"/>
      <c r="AA127" s="352"/>
      <c r="AB127" s="352"/>
      <c r="AC127" s="352"/>
      <c r="AD127" s="352"/>
      <c r="AE127" s="352"/>
      <c r="AF127" s="352"/>
      <c r="AG127" s="352"/>
      <c r="AH127" s="352"/>
      <c r="AI127" s="352"/>
      <c r="AJ127" s="352"/>
      <c r="AK127" s="352"/>
      <c r="AL127" s="352"/>
      <c r="AM127" s="352"/>
      <c r="AN127" s="352"/>
      <c r="AO127" s="352"/>
      <c r="AP127" s="352"/>
      <c r="AQ127" s="352"/>
      <c r="AR127" s="352"/>
      <c r="AS127" s="352"/>
      <c r="AT127" s="352"/>
      <c r="AU127" s="352"/>
      <c r="AV127" s="352"/>
      <c r="AW127" s="352"/>
      <c r="AX127" s="352"/>
      <c r="AY127" s="352"/>
      <c r="AZ127" s="352"/>
      <c r="BA127" s="352"/>
      <c r="BB127" s="352"/>
      <c r="BC127" s="352"/>
      <c r="BD127" s="352"/>
      <c r="BE127" s="352"/>
      <c r="BF127" s="352"/>
      <c r="BG127" s="352"/>
      <c r="BH127" s="352"/>
      <c r="BI127" s="352"/>
      <c r="BJ127" s="352"/>
      <c r="BK127" s="352"/>
      <c r="BL127" s="352"/>
      <c r="BM127" s="352"/>
      <c r="BN127" s="352"/>
      <c r="BO127" s="352"/>
      <c r="BP127" s="352"/>
      <c r="BQ127" s="352"/>
      <c r="BR127" s="352"/>
      <c r="BS127" s="352"/>
      <c r="BT127" s="352"/>
      <c r="BU127" s="352"/>
      <c r="BV127" s="352"/>
      <c r="BW127" s="352"/>
      <c r="BX127" s="352"/>
      <c r="BY127" s="352"/>
      <c r="BZ127" s="352"/>
    </row>
    <row r="128" spans="1:78" ht="15" customHeight="1" x14ac:dyDescent="0.2">
      <c r="A128" s="340" t="str">
        <f t="shared" si="1"/>
        <v>INDEC-CM - 37210-13</v>
      </c>
      <c r="B128" s="340">
        <v>37210</v>
      </c>
      <c r="C128" s="351" t="s">
        <v>53</v>
      </c>
      <c r="D128" s="340">
        <v>13</v>
      </c>
      <c r="E128" s="339" t="s">
        <v>176</v>
      </c>
      <c r="H128" s="352"/>
      <c r="I128" s="352"/>
      <c r="J128" s="352"/>
      <c r="K128" s="352"/>
      <c r="L128" s="352"/>
      <c r="M128" s="352"/>
      <c r="N128" s="352"/>
      <c r="O128" s="352"/>
      <c r="P128" s="352"/>
      <c r="Q128" s="352"/>
      <c r="R128" s="352"/>
      <c r="S128" s="352"/>
      <c r="T128" s="352"/>
      <c r="U128" s="352"/>
      <c r="V128" s="352"/>
      <c r="W128" s="352"/>
      <c r="X128" s="352"/>
      <c r="Y128" s="352"/>
      <c r="Z128" s="352"/>
      <c r="AA128" s="352"/>
      <c r="AB128" s="352"/>
      <c r="AC128" s="352"/>
      <c r="AD128" s="352"/>
      <c r="AE128" s="352"/>
      <c r="AF128" s="352"/>
      <c r="AG128" s="352"/>
      <c r="AH128" s="352"/>
      <c r="AI128" s="352"/>
      <c r="AJ128" s="352"/>
      <c r="AK128" s="352"/>
      <c r="AL128" s="352"/>
      <c r="AM128" s="352"/>
      <c r="AN128" s="352"/>
      <c r="AO128" s="352"/>
      <c r="AP128" s="352"/>
      <c r="AQ128" s="352"/>
      <c r="AR128" s="352"/>
      <c r="AS128" s="352"/>
      <c r="AT128" s="352"/>
      <c r="AU128" s="352"/>
      <c r="AV128" s="352"/>
      <c r="AW128" s="352"/>
      <c r="AX128" s="352"/>
      <c r="AY128" s="352"/>
      <c r="AZ128" s="352"/>
      <c r="BA128" s="352"/>
      <c r="BB128" s="352"/>
      <c r="BC128" s="352"/>
      <c r="BD128" s="352"/>
      <c r="BE128" s="352"/>
      <c r="BF128" s="352"/>
      <c r="BG128" s="352"/>
      <c r="BH128" s="352"/>
      <c r="BI128" s="352"/>
      <c r="BJ128" s="352"/>
      <c r="BK128" s="352"/>
      <c r="BL128" s="352"/>
      <c r="BM128" s="352"/>
      <c r="BN128" s="352"/>
      <c r="BO128" s="352"/>
      <c r="BP128" s="352"/>
      <c r="BQ128" s="352"/>
      <c r="BR128" s="352"/>
      <c r="BS128" s="352"/>
      <c r="BT128" s="352"/>
      <c r="BU128" s="352"/>
      <c r="BV128" s="352"/>
      <c r="BW128" s="352"/>
      <c r="BX128" s="352"/>
      <c r="BY128" s="352"/>
      <c r="BZ128" s="352"/>
    </row>
    <row r="129" spans="1:78" ht="15" customHeight="1" x14ac:dyDescent="0.2">
      <c r="A129" s="340" t="str">
        <f t="shared" si="1"/>
        <v>INDEC-CM - 37210-12</v>
      </c>
      <c r="B129" s="340">
        <v>37210</v>
      </c>
      <c r="C129" s="351" t="s">
        <v>53</v>
      </c>
      <c r="D129" s="340">
        <v>12</v>
      </c>
      <c r="E129" s="339" t="s">
        <v>177</v>
      </c>
      <c r="H129" s="352"/>
      <c r="I129" s="352"/>
      <c r="J129" s="352"/>
      <c r="K129" s="352"/>
      <c r="L129" s="352"/>
      <c r="M129" s="352"/>
      <c r="N129" s="352"/>
      <c r="O129" s="352"/>
      <c r="P129" s="352"/>
      <c r="Q129" s="352"/>
      <c r="R129" s="352"/>
      <c r="S129" s="352"/>
      <c r="T129" s="352"/>
      <c r="U129" s="352"/>
      <c r="V129" s="352"/>
      <c r="W129" s="352"/>
      <c r="X129" s="352"/>
      <c r="Y129" s="352"/>
      <c r="Z129" s="352"/>
      <c r="AA129" s="352"/>
      <c r="AB129" s="352"/>
      <c r="AC129" s="352"/>
      <c r="AD129" s="352"/>
      <c r="AE129" s="352"/>
      <c r="AF129" s="352"/>
      <c r="AG129" s="352"/>
      <c r="AH129" s="352"/>
      <c r="AI129" s="352"/>
      <c r="AJ129" s="352"/>
      <c r="AK129" s="352"/>
      <c r="AL129" s="352"/>
      <c r="AM129" s="352"/>
      <c r="AN129" s="352"/>
      <c r="AO129" s="352"/>
      <c r="AP129" s="352"/>
      <c r="AQ129" s="352"/>
      <c r="AR129" s="352"/>
      <c r="AS129" s="352"/>
      <c r="AT129" s="352"/>
      <c r="AU129" s="352"/>
      <c r="AV129" s="352"/>
      <c r="AW129" s="352"/>
      <c r="AX129" s="352"/>
      <c r="AY129" s="352"/>
      <c r="AZ129" s="352"/>
      <c r="BA129" s="352"/>
      <c r="BB129" s="352"/>
      <c r="BC129" s="352"/>
      <c r="BD129" s="352"/>
      <c r="BE129" s="352"/>
      <c r="BF129" s="352"/>
      <c r="BG129" s="352"/>
      <c r="BH129" s="352"/>
      <c r="BI129" s="352"/>
      <c r="BJ129" s="352"/>
      <c r="BK129" s="352"/>
      <c r="BL129" s="352"/>
      <c r="BM129" s="352"/>
      <c r="BN129" s="352"/>
      <c r="BO129" s="352"/>
      <c r="BP129" s="352"/>
      <c r="BQ129" s="352"/>
      <c r="BR129" s="352"/>
      <c r="BS129" s="352"/>
      <c r="BT129" s="352"/>
      <c r="BU129" s="352"/>
      <c r="BV129" s="352"/>
      <c r="BW129" s="352"/>
      <c r="BX129" s="352"/>
      <c r="BY129" s="352"/>
      <c r="BZ129" s="352"/>
    </row>
    <row r="130" spans="1:78" ht="15" customHeight="1" x14ac:dyDescent="0.2">
      <c r="A130" s="340" t="str">
        <f t="shared" si="1"/>
        <v>INDEC-CM - 37210-11</v>
      </c>
      <c r="B130" s="340">
        <v>37210</v>
      </c>
      <c r="C130" s="351" t="s">
        <v>53</v>
      </c>
      <c r="D130" s="340">
        <v>11</v>
      </c>
      <c r="E130" s="353" t="s">
        <v>178</v>
      </c>
      <c r="F130" s="353"/>
      <c r="G130" s="353"/>
      <c r="H130" s="352"/>
      <c r="I130" s="352"/>
      <c r="J130" s="352"/>
      <c r="K130" s="352"/>
      <c r="L130" s="352"/>
      <c r="M130" s="352"/>
      <c r="N130" s="352"/>
      <c r="O130" s="352"/>
      <c r="P130" s="352"/>
      <c r="Q130" s="352"/>
      <c r="R130" s="352"/>
      <c r="S130" s="352"/>
      <c r="T130" s="352"/>
      <c r="U130" s="352"/>
      <c r="V130" s="352"/>
      <c r="W130" s="352"/>
      <c r="X130" s="352"/>
      <c r="Y130" s="352"/>
      <c r="Z130" s="352"/>
      <c r="AA130" s="352"/>
      <c r="AB130" s="352"/>
      <c r="AC130" s="352"/>
      <c r="AD130" s="352"/>
      <c r="AE130" s="352"/>
      <c r="AF130" s="352"/>
      <c r="AG130" s="352"/>
      <c r="AH130" s="352"/>
      <c r="AI130" s="352"/>
      <c r="AJ130" s="352"/>
      <c r="AK130" s="352"/>
      <c r="AL130" s="352"/>
      <c r="AM130" s="352"/>
      <c r="AN130" s="352"/>
      <c r="AO130" s="352"/>
      <c r="AP130" s="352"/>
      <c r="AQ130" s="352"/>
      <c r="AR130" s="352"/>
      <c r="AS130" s="352"/>
      <c r="AT130" s="352"/>
      <c r="AU130" s="352"/>
      <c r="AV130" s="352"/>
      <c r="AW130" s="352"/>
      <c r="AX130" s="352"/>
      <c r="AY130" s="352"/>
      <c r="AZ130" s="352"/>
      <c r="BA130" s="352"/>
      <c r="BB130" s="352"/>
      <c r="BC130" s="352"/>
      <c r="BD130" s="352"/>
      <c r="BE130" s="352"/>
      <c r="BF130" s="352"/>
      <c r="BG130" s="352"/>
      <c r="BH130" s="352"/>
      <c r="BI130" s="352"/>
      <c r="BJ130" s="352"/>
      <c r="BK130" s="352"/>
      <c r="BL130" s="352"/>
      <c r="BM130" s="352"/>
      <c r="BN130" s="352"/>
      <c r="BO130" s="352"/>
      <c r="BP130" s="352"/>
      <c r="BQ130" s="352"/>
      <c r="BR130" s="352"/>
      <c r="BS130" s="352"/>
      <c r="BT130" s="352"/>
      <c r="BU130" s="352"/>
      <c r="BV130" s="352"/>
      <c r="BW130" s="352"/>
      <c r="BX130" s="352"/>
      <c r="BY130" s="352"/>
      <c r="BZ130" s="352"/>
    </row>
    <row r="131" spans="1:78" ht="15" customHeight="1" x14ac:dyDescent="0.2">
      <c r="A131" s="340" t="str">
        <f t="shared" si="1"/>
        <v>INDEC-CM - 46212-11</v>
      </c>
      <c r="B131" s="340">
        <v>46212</v>
      </c>
      <c r="C131" s="351" t="s">
        <v>53</v>
      </c>
      <c r="D131" s="340">
        <v>11</v>
      </c>
      <c r="E131" s="339" t="s">
        <v>179</v>
      </c>
      <c r="H131" s="352"/>
      <c r="I131" s="352"/>
      <c r="J131" s="352"/>
      <c r="K131" s="352"/>
      <c r="L131" s="352"/>
      <c r="M131" s="352"/>
      <c r="N131" s="352"/>
      <c r="O131" s="352"/>
      <c r="P131" s="352"/>
      <c r="Q131" s="352"/>
      <c r="R131" s="352"/>
      <c r="S131" s="352"/>
      <c r="T131" s="352"/>
      <c r="U131" s="352"/>
      <c r="V131" s="352"/>
      <c r="W131" s="352"/>
      <c r="X131" s="352"/>
      <c r="Y131" s="352"/>
      <c r="Z131" s="352"/>
      <c r="AA131" s="352"/>
      <c r="AB131" s="352"/>
      <c r="AC131" s="352"/>
      <c r="AD131" s="352"/>
      <c r="AE131" s="352"/>
      <c r="AF131" s="352"/>
      <c r="AG131" s="352"/>
      <c r="AH131" s="352"/>
      <c r="AI131" s="352"/>
      <c r="AJ131" s="352"/>
      <c r="AK131" s="352"/>
      <c r="AL131" s="352"/>
      <c r="AM131" s="352"/>
      <c r="AN131" s="352"/>
      <c r="AO131" s="352"/>
      <c r="AP131" s="352"/>
      <c r="AQ131" s="352"/>
      <c r="AR131" s="352"/>
      <c r="AS131" s="352"/>
      <c r="AT131" s="352"/>
      <c r="AU131" s="352"/>
      <c r="AV131" s="352"/>
      <c r="AW131" s="352"/>
      <c r="AX131" s="352"/>
      <c r="AY131" s="352"/>
      <c r="AZ131" s="352"/>
      <c r="BA131" s="352"/>
      <c r="BB131" s="352"/>
      <c r="BC131" s="352"/>
      <c r="BD131" s="352"/>
      <c r="BE131" s="352"/>
      <c r="BF131" s="352"/>
      <c r="BG131" s="352"/>
      <c r="BH131" s="352"/>
      <c r="BI131" s="352"/>
      <c r="BJ131" s="352"/>
      <c r="BK131" s="352"/>
      <c r="BL131" s="352"/>
      <c r="BM131" s="352"/>
      <c r="BN131" s="352"/>
      <c r="BO131" s="352"/>
      <c r="BP131" s="352"/>
      <c r="BQ131" s="352"/>
      <c r="BR131" s="352"/>
      <c r="BS131" s="352"/>
      <c r="BT131" s="352"/>
      <c r="BU131" s="352"/>
      <c r="BV131" s="352"/>
      <c r="BW131" s="352"/>
      <c r="BX131" s="352"/>
      <c r="BY131" s="352"/>
      <c r="BZ131" s="352"/>
    </row>
    <row r="132" spans="1:78" ht="15" customHeight="1" x14ac:dyDescent="0.2">
      <c r="A132" s="340" t="str">
        <f t="shared" si="1"/>
        <v>INDEC-CM - 46212-51</v>
      </c>
      <c r="B132" s="340">
        <v>46212</v>
      </c>
      <c r="C132" s="351" t="s">
        <v>53</v>
      </c>
      <c r="D132" s="340">
        <v>51</v>
      </c>
      <c r="E132" s="339" t="s">
        <v>180</v>
      </c>
      <c r="H132" s="352"/>
      <c r="I132" s="352"/>
      <c r="J132" s="352"/>
      <c r="K132" s="352"/>
      <c r="L132" s="352"/>
      <c r="M132" s="352"/>
      <c r="N132" s="352"/>
      <c r="O132" s="352"/>
      <c r="P132" s="352"/>
      <c r="Q132" s="352"/>
      <c r="R132" s="352"/>
      <c r="S132" s="352"/>
      <c r="T132" s="352"/>
      <c r="U132" s="352"/>
      <c r="V132" s="352"/>
      <c r="W132" s="352"/>
      <c r="X132" s="352"/>
      <c r="Y132" s="352"/>
      <c r="Z132" s="352"/>
      <c r="AA132" s="352"/>
      <c r="AB132" s="352"/>
      <c r="AC132" s="352"/>
      <c r="AD132" s="352"/>
      <c r="AE132" s="352"/>
      <c r="AF132" s="352"/>
      <c r="AG132" s="352"/>
      <c r="AH132" s="352"/>
      <c r="AI132" s="352"/>
      <c r="AJ132" s="352"/>
      <c r="AK132" s="352"/>
      <c r="AL132" s="352"/>
      <c r="AM132" s="352"/>
      <c r="AN132" s="352"/>
      <c r="AO132" s="352"/>
      <c r="AP132" s="352"/>
      <c r="AQ132" s="352"/>
      <c r="AR132" s="352"/>
      <c r="AS132" s="352"/>
      <c r="AT132" s="352"/>
      <c r="AU132" s="352"/>
      <c r="AV132" s="352"/>
      <c r="AW132" s="352"/>
      <c r="AX132" s="352"/>
      <c r="AY132" s="352"/>
      <c r="AZ132" s="352"/>
      <c r="BA132" s="352"/>
      <c r="BB132" s="352"/>
      <c r="BC132" s="352"/>
      <c r="BD132" s="352"/>
      <c r="BE132" s="352"/>
      <c r="BF132" s="352"/>
      <c r="BG132" s="352"/>
      <c r="BH132" s="352"/>
      <c r="BI132" s="352"/>
      <c r="BJ132" s="352"/>
      <c r="BK132" s="352"/>
      <c r="BL132" s="352"/>
      <c r="BM132" s="352"/>
      <c r="BN132" s="352"/>
      <c r="BO132" s="352"/>
      <c r="BP132" s="352"/>
      <c r="BQ132" s="352"/>
      <c r="BR132" s="352"/>
      <c r="BS132" s="352"/>
      <c r="BT132" s="352"/>
      <c r="BU132" s="352"/>
      <c r="BV132" s="352"/>
      <c r="BW132" s="352"/>
      <c r="BX132" s="352"/>
      <c r="BY132" s="352"/>
      <c r="BZ132" s="352"/>
    </row>
    <row r="133" spans="1:78" ht="15" customHeight="1" x14ac:dyDescent="0.2">
      <c r="A133" s="340" t="str">
        <f t="shared" si="1"/>
        <v>INDEC-CM - 46212-31</v>
      </c>
      <c r="B133" s="340">
        <v>46212</v>
      </c>
      <c r="C133" s="351" t="s">
        <v>53</v>
      </c>
      <c r="D133" s="340">
        <v>31</v>
      </c>
      <c r="E133" s="339" t="s">
        <v>181</v>
      </c>
      <c r="H133" s="352"/>
      <c r="I133" s="352"/>
      <c r="J133" s="352"/>
      <c r="K133" s="352"/>
      <c r="L133" s="352"/>
      <c r="M133" s="352"/>
      <c r="N133" s="352"/>
      <c r="O133" s="352"/>
      <c r="P133" s="352"/>
      <c r="Q133" s="352"/>
      <c r="R133" s="352"/>
      <c r="S133" s="352"/>
      <c r="T133" s="352"/>
      <c r="U133" s="352"/>
      <c r="V133" s="352"/>
      <c r="W133" s="352"/>
      <c r="X133" s="352"/>
      <c r="Y133" s="352"/>
      <c r="Z133" s="352"/>
      <c r="AA133" s="352"/>
      <c r="AB133" s="352"/>
      <c r="AC133" s="352"/>
      <c r="AD133" s="352"/>
      <c r="AE133" s="352"/>
      <c r="AF133" s="352"/>
      <c r="AG133" s="352"/>
      <c r="AH133" s="352"/>
      <c r="AI133" s="352"/>
      <c r="AJ133" s="352"/>
      <c r="AK133" s="352"/>
      <c r="AL133" s="352"/>
      <c r="AM133" s="352"/>
      <c r="AN133" s="352"/>
      <c r="AO133" s="352"/>
      <c r="AP133" s="352"/>
      <c r="AQ133" s="352"/>
      <c r="AR133" s="352"/>
      <c r="AS133" s="352"/>
      <c r="AT133" s="352"/>
      <c r="AU133" s="352"/>
      <c r="AV133" s="352"/>
      <c r="AW133" s="352"/>
      <c r="AX133" s="352"/>
      <c r="AY133" s="352"/>
      <c r="AZ133" s="352"/>
      <c r="BA133" s="352"/>
      <c r="BB133" s="352"/>
      <c r="BC133" s="352"/>
      <c r="BD133" s="352"/>
      <c r="BE133" s="352"/>
      <c r="BF133" s="352"/>
      <c r="BG133" s="352"/>
      <c r="BH133" s="352"/>
      <c r="BI133" s="352"/>
      <c r="BJ133" s="352"/>
      <c r="BK133" s="352"/>
      <c r="BL133" s="352"/>
      <c r="BM133" s="352"/>
      <c r="BN133" s="352"/>
      <c r="BO133" s="352"/>
      <c r="BP133" s="352"/>
      <c r="BQ133" s="352"/>
      <c r="BR133" s="352"/>
      <c r="BS133" s="352"/>
      <c r="BT133" s="352"/>
      <c r="BU133" s="352"/>
      <c r="BV133" s="352"/>
      <c r="BW133" s="352"/>
      <c r="BX133" s="352"/>
      <c r="BY133" s="352"/>
      <c r="BZ133" s="352"/>
    </row>
    <row r="134" spans="1:78" ht="15" customHeight="1" x14ac:dyDescent="0.2">
      <c r="A134" s="340" t="str">
        <f t="shared" ref="A134:A197" si="2">CONCATENATE("INDEC-CM - ",B134,C134,D134)</f>
        <v>INDEC-CM - 46212-41</v>
      </c>
      <c r="B134" s="340">
        <v>46212</v>
      </c>
      <c r="C134" s="351" t="s">
        <v>53</v>
      </c>
      <c r="D134" s="340">
        <v>41</v>
      </c>
      <c r="E134" s="339" t="s">
        <v>182</v>
      </c>
      <c r="H134" s="352"/>
      <c r="I134" s="352"/>
      <c r="J134" s="352"/>
      <c r="K134" s="352"/>
      <c r="L134" s="352"/>
      <c r="M134" s="352"/>
      <c r="N134" s="352"/>
      <c r="O134" s="352"/>
      <c r="P134" s="352"/>
      <c r="Q134" s="352"/>
      <c r="R134" s="352"/>
      <c r="S134" s="352"/>
      <c r="T134" s="352"/>
      <c r="U134" s="352"/>
      <c r="V134" s="352"/>
      <c r="W134" s="352"/>
      <c r="X134" s="352"/>
      <c r="Y134" s="352"/>
      <c r="Z134" s="352"/>
      <c r="AA134" s="352"/>
      <c r="AB134" s="352"/>
      <c r="AC134" s="352"/>
      <c r="AD134" s="352"/>
      <c r="AE134" s="352"/>
      <c r="AF134" s="352"/>
      <c r="AG134" s="352"/>
      <c r="AH134" s="352"/>
      <c r="AI134" s="352"/>
      <c r="AJ134" s="352"/>
      <c r="AK134" s="352"/>
      <c r="AL134" s="352"/>
      <c r="AM134" s="352"/>
      <c r="AN134" s="352"/>
      <c r="AO134" s="352"/>
      <c r="AP134" s="352"/>
      <c r="AQ134" s="352"/>
      <c r="AR134" s="352"/>
      <c r="AS134" s="352"/>
      <c r="AT134" s="352"/>
      <c r="AU134" s="352"/>
      <c r="AV134" s="352"/>
      <c r="AW134" s="352"/>
      <c r="AX134" s="352"/>
      <c r="AY134" s="352"/>
      <c r="AZ134" s="352"/>
      <c r="BA134" s="352"/>
      <c r="BB134" s="352"/>
      <c r="BC134" s="352"/>
      <c r="BD134" s="352"/>
      <c r="BE134" s="352"/>
      <c r="BF134" s="352"/>
      <c r="BG134" s="352"/>
      <c r="BH134" s="352"/>
      <c r="BI134" s="352"/>
      <c r="BJ134" s="352"/>
      <c r="BK134" s="352"/>
      <c r="BL134" s="352"/>
      <c r="BM134" s="352"/>
      <c r="BN134" s="352"/>
      <c r="BO134" s="352"/>
      <c r="BP134" s="352"/>
      <c r="BQ134" s="352"/>
      <c r="BR134" s="352"/>
      <c r="BS134" s="352"/>
      <c r="BT134" s="352"/>
      <c r="BU134" s="352"/>
      <c r="BV134" s="352"/>
      <c r="BW134" s="352"/>
      <c r="BX134" s="352"/>
      <c r="BY134" s="352"/>
      <c r="BZ134" s="352"/>
    </row>
    <row r="135" spans="1:78" ht="15" customHeight="1" x14ac:dyDescent="0.2">
      <c r="A135" s="340" t="str">
        <f t="shared" si="2"/>
        <v>INDEC-CM - 42999-51</v>
      </c>
      <c r="B135" s="340">
        <v>42999</v>
      </c>
      <c r="C135" s="351" t="s">
        <v>53</v>
      </c>
      <c r="D135" s="340">
        <v>51</v>
      </c>
      <c r="E135" s="339" t="s">
        <v>183</v>
      </c>
      <c r="H135" s="352"/>
      <c r="I135" s="352"/>
      <c r="J135" s="352"/>
      <c r="K135" s="352"/>
      <c r="L135" s="352"/>
      <c r="M135" s="352"/>
      <c r="N135" s="352"/>
      <c r="O135" s="352"/>
      <c r="P135" s="352"/>
      <c r="Q135" s="352"/>
      <c r="R135" s="352"/>
      <c r="S135" s="352"/>
      <c r="T135" s="352"/>
      <c r="U135" s="352"/>
      <c r="V135" s="352"/>
      <c r="W135" s="352"/>
      <c r="X135" s="352"/>
      <c r="Y135" s="352"/>
      <c r="Z135" s="352"/>
      <c r="AA135" s="352"/>
      <c r="AB135" s="352"/>
      <c r="AC135" s="352"/>
      <c r="AD135" s="352"/>
      <c r="AE135" s="352"/>
      <c r="AF135" s="352"/>
      <c r="AG135" s="352"/>
      <c r="AH135" s="352"/>
      <c r="AI135" s="352"/>
      <c r="AJ135" s="352"/>
      <c r="AK135" s="352"/>
      <c r="AL135" s="352"/>
      <c r="AM135" s="352"/>
      <c r="AN135" s="352"/>
      <c r="AO135" s="352"/>
      <c r="AP135" s="352"/>
      <c r="AQ135" s="352"/>
      <c r="AR135" s="352"/>
      <c r="AS135" s="352"/>
      <c r="AT135" s="352"/>
      <c r="AU135" s="352"/>
      <c r="AV135" s="352"/>
      <c r="AW135" s="352"/>
      <c r="AX135" s="352"/>
      <c r="AY135" s="352"/>
      <c r="AZ135" s="352"/>
      <c r="BA135" s="352"/>
      <c r="BB135" s="352"/>
      <c r="BC135" s="352"/>
      <c r="BD135" s="352"/>
      <c r="BE135" s="352"/>
      <c r="BF135" s="352"/>
      <c r="BG135" s="352"/>
      <c r="BH135" s="352"/>
      <c r="BI135" s="352"/>
      <c r="BJ135" s="352"/>
      <c r="BK135" s="352"/>
      <c r="BL135" s="352"/>
      <c r="BM135" s="352"/>
      <c r="BN135" s="352"/>
      <c r="BO135" s="352"/>
      <c r="BP135" s="352"/>
      <c r="BQ135" s="352"/>
      <c r="BR135" s="352"/>
      <c r="BS135" s="352"/>
      <c r="BT135" s="352"/>
      <c r="BU135" s="352"/>
      <c r="BV135" s="352"/>
      <c r="BW135" s="352"/>
      <c r="BX135" s="352"/>
      <c r="BY135" s="352"/>
      <c r="BZ135" s="352"/>
    </row>
    <row r="136" spans="1:78" ht="15" customHeight="1" x14ac:dyDescent="0.2">
      <c r="A136" s="340" t="str">
        <f t="shared" si="2"/>
        <v>INDEC-CM - 35110-51</v>
      </c>
      <c r="B136" s="340">
        <v>35110</v>
      </c>
      <c r="C136" s="351" t="s">
        <v>53</v>
      </c>
      <c r="D136" s="340">
        <v>51</v>
      </c>
      <c r="E136" s="339" t="s">
        <v>184</v>
      </c>
      <c r="H136" s="352"/>
      <c r="I136" s="352"/>
      <c r="J136" s="352"/>
      <c r="K136" s="352"/>
      <c r="L136" s="352"/>
      <c r="M136" s="352"/>
      <c r="N136" s="352"/>
      <c r="O136" s="352"/>
      <c r="P136" s="352"/>
      <c r="Q136" s="352"/>
      <c r="R136" s="352"/>
      <c r="S136" s="352"/>
      <c r="T136" s="352"/>
      <c r="U136" s="352"/>
      <c r="V136" s="352"/>
      <c r="W136" s="352"/>
      <c r="X136" s="352"/>
      <c r="Y136" s="352"/>
      <c r="Z136" s="352"/>
      <c r="AA136" s="352"/>
      <c r="AB136" s="352"/>
      <c r="AC136" s="352"/>
      <c r="AD136" s="352"/>
      <c r="AE136" s="352"/>
      <c r="AF136" s="352"/>
      <c r="AG136" s="352"/>
      <c r="AH136" s="352"/>
      <c r="AI136" s="352"/>
      <c r="AJ136" s="352"/>
      <c r="AK136" s="352"/>
      <c r="AL136" s="352"/>
      <c r="AM136" s="352"/>
      <c r="AN136" s="352"/>
      <c r="AO136" s="352"/>
      <c r="AP136" s="352"/>
      <c r="AQ136" s="352"/>
      <c r="AR136" s="352"/>
      <c r="AS136" s="352"/>
      <c r="AT136" s="352"/>
      <c r="AU136" s="352"/>
      <c r="AV136" s="352"/>
      <c r="AW136" s="352"/>
      <c r="AX136" s="352"/>
      <c r="AY136" s="352"/>
      <c r="AZ136" s="352"/>
      <c r="BA136" s="352"/>
      <c r="BB136" s="352"/>
      <c r="BC136" s="352"/>
      <c r="BD136" s="352"/>
      <c r="BE136" s="352"/>
      <c r="BF136" s="352"/>
      <c r="BG136" s="352"/>
      <c r="BH136" s="352"/>
      <c r="BI136" s="352"/>
      <c r="BJ136" s="352"/>
      <c r="BK136" s="352"/>
      <c r="BL136" s="352"/>
      <c r="BM136" s="352"/>
      <c r="BN136" s="352"/>
      <c r="BO136" s="352"/>
      <c r="BP136" s="352"/>
      <c r="BQ136" s="352"/>
      <c r="BR136" s="352"/>
      <c r="BS136" s="352"/>
      <c r="BT136" s="352"/>
      <c r="BU136" s="352"/>
      <c r="BV136" s="352"/>
      <c r="BW136" s="352"/>
      <c r="BX136" s="352"/>
      <c r="BY136" s="352"/>
      <c r="BZ136" s="352"/>
    </row>
    <row r="137" spans="1:78" ht="15" customHeight="1" x14ac:dyDescent="0.2">
      <c r="A137" s="340" t="str">
        <f t="shared" si="2"/>
        <v>INDEC-CM - 37350-11</v>
      </c>
      <c r="B137" s="340">
        <v>37350</v>
      </c>
      <c r="C137" s="351" t="s">
        <v>53</v>
      </c>
      <c r="D137" s="340">
        <v>11</v>
      </c>
      <c r="E137" s="339" t="s">
        <v>185</v>
      </c>
      <c r="H137" s="352"/>
      <c r="I137" s="352"/>
      <c r="J137" s="352"/>
      <c r="K137" s="352"/>
      <c r="L137" s="352"/>
      <c r="M137" s="352"/>
      <c r="N137" s="352"/>
      <c r="O137" s="352"/>
      <c r="P137" s="352"/>
      <c r="Q137" s="352"/>
      <c r="R137" s="352"/>
      <c r="S137" s="352"/>
      <c r="T137" s="352"/>
      <c r="U137" s="352"/>
      <c r="V137" s="352"/>
      <c r="W137" s="352"/>
      <c r="X137" s="352"/>
      <c r="Y137" s="352"/>
      <c r="Z137" s="352"/>
      <c r="AA137" s="352"/>
      <c r="AB137" s="352"/>
      <c r="AC137" s="352"/>
      <c r="AD137" s="352"/>
      <c r="AE137" s="352"/>
      <c r="AF137" s="352"/>
      <c r="AG137" s="352"/>
      <c r="AH137" s="352"/>
      <c r="AI137" s="352"/>
      <c r="AJ137" s="352"/>
      <c r="AK137" s="352"/>
      <c r="AL137" s="352"/>
      <c r="AM137" s="352"/>
      <c r="AN137" s="352"/>
      <c r="AO137" s="352"/>
      <c r="AP137" s="352"/>
      <c r="AQ137" s="352"/>
      <c r="AR137" s="352"/>
      <c r="AS137" s="352"/>
      <c r="AT137" s="352"/>
      <c r="AU137" s="352"/>
      <c r="AV137" s="352"/>
      <c r="AW137" s="352"/>
      <c r="AX137" s="352"/>
      <c r="AY137" s="352"/>
      <c r="AZ137" s="352"/>
      <c r="BA137" s="352"/>
      <c r="BB137" s="352"/>
      <c r="BC137" s="352"/>
      <c r="BD137" s="352"/>
      <c r="BE137" s="352"/>
      <c r="BF137" s="352"/>
      <c r="BG137" s="352"/>
      <c r="BH137" s="352"/>
      <c r="BI137" s="352"/>
      <c r="BJ137" s="352"/>
      <c r="BK137" s="352"/>
      <c r="BL137" s="352"/>
      <c r="BM137" s="352"/>
      <c r="BN137" s="352"/>
      <c r="BO137" s="352"/>
      <c r="BP137" s="352"/>
      <c r="BQ137" s="352"/>
      <c r="BR137" s="352"/>
      <c r="BS137" s="352"/>
      <c r="BT137" s="352"/>
      <c r="BU137" s="352"/>
      <c r="BV137" s="352"/>
      <c r="BW137" s="352"/>
      <c r="BX137" s="352"/>
      <c r="BY137" s="352"/>
      <c r="BZ137" s="352"/>
    </row>
    <row r="138" spans="1:78" ht="15" customHeight="1" x14ac:dyDescent="0.2">
      <c r="A138" s="340" t="str">
        <f t="shared" si="2"/>
        <v>INDEC-CM - 37350-41</v>
      </c>
      <c r="B138" s="340">
        <v>37350</v>
      </c>
      <c r="C138" s="351" t="s">
        <v>53</v>
      </c>
      <c r="D138" s="340">
        <v>41</v>
      </c>
      <c r="E138" s="339" t="s">
        <v>186</v>
      </c>
      <c r="H138" s="352"/>
      <c r="I138" s="352"/>
      <c r="J138" s="352"/>
      <c r="K138" s="352"/>
      <c r="L138" s="352"/>
      <c r="M138" s="352"/>
      <c r="N138" s="352"/>
      <c r="O138" s="352"/>
      <c r="P138" s="352"/>
      <c r="Q138" s="352"/>
      <c r="R138" s="352"/>
      <c r="S138" s="352"/>
      <c r="T138" s="352"/>
      <c r="U138" s="352"/>
      <c r="V138" s="352"/>
      <c r="W138" s="352"/>
      <c r="X138" s="352"/>
      <c r="Y138" s="352"/>
      <c r="Z138" s="352"/>
      <c r="AA138" s="352"/>
      <c r="AB138" s="352"/>
      <c r="AC138" s="352"/>
      <c r="AD138" s="352"/>
      <c r="AE138" s="352"/>
      <c r="AF138" s="352"/>
      <c r="AG138" s="352"/>
      <c r="AH138" s="352"/>
      <c r="AI138" s="352"/>
      <c r="AJ138" s="352"/>
      <c r="AK138" s="352"/>
      <c r="AL138" s="352"/>
      <c r="AM138" s="352"/>
      <c r="AN138" s="352"/>
      <c r="AO138" s="352"/>
      <c r="AP138" s="352"/>
      <c r="AQ138" s="352"/>
      <c r="AR138" s="352"/>
      <c r="AS138" s="352"/>
      <c r="AT138" s="352"/>
      <c r="AU138" s="352"/>
      <c r="AV138" s="352"/>
      <c r="AW138" s="352"/>
      <c r="AX138" s="352"/>
      <c r="AY138" s="352"/>
      <c r="AZ138" s="352"/>
      <c r="BA138" s="352"/>
      <c r="BB138" s="352"/>
      <c r="BC138" s="352"/>
      <c r="BD138" s="352"/>
      <c r="BE138" s="352"/>
      <c r="BF138" s="352"/>
      <c r="BG138" s="352"/>
      <c r="BH138" s="352"/>
      <c r="BI138" s="352"/>
      <c r="BJ138" s="352"/>
      <c r="BK138" s="352"/>
      <c r="BL138" s="352"/>
      <c r="BM138" s="352"/>
      <c r="BN138" s="352"/>
      <c r="BO138" s="352"/>
      <c r="BP138" s="352"/>
      <c r="BQ138" s="352"/>
      <c r="BR138" s="352"/>
      <c r="BS138" s="352"/>
      <c r="BT138" s="352"/>
      <c r="BU138" s="352"/>
      <c r="BV138" s="352"/>
      <c r="BW138" s="352"/>
      <c r="BX138" s="352"/>
      <c r="BY138" s="352"/>
      <c r="BZ138" s="352"/>
    </row>
    <row r="139" spans="1:78" ht="15" customHeight="1" x14ac:dyDescent="0.2">
      <c r="A139" s="340" t="str">
        <f t="shared" si="2"/>
        <v>INDEC-CM - 37350-21</v>
      </c>
      <c r="B139" s="340">
        <v>37350</v>
      </c>
      <c r="C139" s="351" t="s">
        <v>53</v>
      </c>
      <c r="D139" s="340">
        <v>21</v>
      </c>
      <c r="E139" s="339" t="s">
        <v>187</v>
      </c>
      <c r="H139" s="352"/>
      <c r="I139" s="352"/>
      <c r="J139" s="352"/>
      <c r="K139" s="352"/>
      <c r="L139" s="352"/>
      <c r="M139" s="352"/>
      <c r="N139" s="352"/>
      <c r="O139" s="352"/>
      <c r="P139" s="352"/>
      <c r="Q139" s="352"/>
      <c r="R139" s="352"/>
      <c r="S139" s="352"/>
      <c r="T139" s="352"/>
      <c r="U139" s="352"/>
      <c r="V139" s="352"/>
      <c r="W139" s="352"/>
      <c r="X139" s="352"/>
      <c r="Y139" s="352"/>
      <c r="Z139" s="352"/>
      <c r="AA139" s="352"/>
      <c r="AB139" s="352"/>
      <c r="AC139" s="352"/>
      <c r="AD139" s="352"/>
      <c r="AE139" s="352"/>
      <c r="AF139" s="352"/>
      <c r="AG139" s="352"/>
      <c r="AH139" s="352"/>
      <c r="AI139" s="352"/>
      <c r="AJ139" s="352"/>
      <c r="AK139" s="352"/>
      <c r="AL139" s="352"/>
      <c r="AM139" s="352"/>
      <c r="AN139" s="352"/>
      <c r="AO139" s="352"/>
      <c r="AP139" s="352"/>
      <c r="AQ139" s="352"/>
      <c r="AR139" s="352"/>
      <c r="AS139" s="352"/>
      <c r="AT139" s="352"/>
      <c r="AU139" s="352"/>
      <c r="AV139" s="352"/>
      <c r="AW139" s="352"/>
      <c r="AX139" s="352"/>
      <c r="AY139" s="352"/>
      <c r="AZ139" s="352"/>
      <c r="BA139" s="352"/>
      <c r="BB139" s="352"/>
      <c r="BC139" s="352"/>
      <c r="BD139" s="352"/>
      <c r="BE139" s="352"/>
      <c r="BF139" s="352"/>
      <c r="BG139" s="352"/>
      <c r="BH139" s="352"/>
      <c r="BI139" s="352"/>
      <c r="BJ139" s="352"/>
      <c r="BK139" s="352"/>
      <c r="BL139" s="352"/>
      <c r="BM139" s="352"/>
      <c r="BN139" s="352"/>
      <c r="BO139" s="352"/>
      <c r="BP139" s="352"/>
      <c r="BQ139" s="352"/>
      <c r="BR139" s="352"/>
      <c r="BS139" s="352"/>
      <c r="BT139" s="352"/>
      <c r="BU139" s="352"/>
      <c r="BV139" s="352"/>
      <c r="BW139" s="352"/>
      <c r="BX139" s="352"/>
      <c r="BY139" s="352"/>
      <c r="BZ139" s="352"/>
    </row>
    <row r="140" spans="1:78" ht="15" customHeight="1" x14ac:dyDescent="0.2">
      <c r="A140" s="340" t="str">
        <f t="shared" si="2"/>
        <v>INDEC-CM - 37350-31</v>
      </c>
      <c r="B140" s="340">
        <v>37350</v>
      </c>
      <c r="C140" s="351" t="s">
        <v>53</v>
      </c>
      <c r="D140" s="340">
        <v>31</v>
      </c>
      <c r="E140" s="339" t="s">
        <v>188</v>
      </c>
      <c r="H140" s="352"/>
      <c r="I140" s="352"/>
      <c r="J140" s="352"/>
      <c r="K140" s="352"/>
      <c r="L140" s="352"/>
      <c r="M140" s="352"/>
      <c r="N140" s="352"/>
      <c r="O140" s="352"/>
      <c r="P140" s="352"/>
      <c r="Q140" s="352"/>
      <c r="R140" s="352"/>
      <c r="S140" s="352"/>
      <c r="T140" s="352"/>
      <c r="U140" s="352"/>
      <c r="V140" s="352"/>
      <c r="W140" s="352"/>
      <c r="X140" s="352"/>
      <c r="Y140" s="352"/>
      <c r="Z140" s="352"/>
      <c r="AA140" s="352"/>
      <c r="AB140" s="352"/>
      <c r="AC140" s="352"/>
      <c r="AD140" s="352"/>
      <c r="AE140" s="352"/>
      <c r="AF140" s="352"/>
      <c r="AG140" s="352"/>
      <c r="AH140" s="352"/>
      <c r="AI140" s="352"/>
      <c r="AJ140" s="352"/>
      <c r="AK140" s="352"/>
      <c r="AL140" s="352"/>
      <c r="AM140" s="352"/>
      <c r="AN140" s="352"/>
      <c r="AO140" s="352"/>
      <c r="AP140" s="352"/>
      <c r="AQ140" s="352"/>
      <c r="AR140" s="352"/>
      <c r="AS140" s="352"/>
      <c r="AT140" s="352"/>
      <c r="AU140" s="352"/>
      <c r="AV140" s="352"/>
      <c r="AW140" s="352"/>
      <c r="AX140" s="352"/>
      <c r="AY140" s="352"/>
      <c r="AZ140" s="352"/>
      <c r="BA140" s="352"/>
      <c r="BB140" s="352"/>
      <c r="BC140" s="352"/>
      <c r="BD140" s="352"/>
      <c r="BE140" s="352"/>
      <c r="BF140" s="352"/>
      <c r="BG140" s="352"/>
      <c r="BH140" s="352"/>
      <c r="BI140" s="352"/>
      <c r="BJ140" s="352"/>
      <c r="BK140" s="352"/>
      <c r="BL140" s="352"/>
      <c r="BM140" s="352"/>
      <c r="BN140" s="352"/>
      <c r="BO140" s="352"/>
      <c r="BP140" s="352"/>
      <c r="BQ140" s="352"/>
      <c r="BR140" s="352"/>
      <c r="BS140" s="352"/>
      <c r="BT140" s="352"/>
      <c r="BU140" s="352"/>
      <c r="BV140" s="352"/>
      <c r="BW140" s="352"/>
      <c r="BX140" s="352"/>
      <c r="BY140" s="352"/>
      <c r="BZ140" s="352"/>
    </row>
    <row r="141" spans="1:78" ht="15" customHeight="1" x14ac:dyDescent="0.2">
      <c r="A141" s="340" t="str">
        <f t="shared" si="2"/>
        <v>INDEC-CM - 37210-32</v>
      </c>
      <c r="B141" s="340">
        <v>37210</v>
      </c>
      <c r="C141" s="351" t="s">
        <v>53</v>
      </c>
      <c r="D141" s="340">
        <v>32</v>
      </c>
      <c r="E141" s="339" t="s">
        <v>189</v>
      </c>
      <c r="H141" s="352"/>
      <c r="I141" s="352"/>
      <c r="J141" s="352"/>
      <c r="K141" s="352"/>
      <c r="L141" s="352"/>
      <c r="M141" s="352"/>
      <c r="N141" s="352"/>
      <c r="O141" s="352"/>
      <c r="P141" s="352"/>
      <c r="Q141" s="352"/>
      <c r="R141" s="352"/>
      <c r="S141" s="352"/>
      <c r="T141" s="352"/>
      <c r="U141" s="352"/>
      <c r="V141" s="352"/>
      <c r="W141" s="352"/>
      <c r="X141" s="352"/>
      <c r="Y141" s="352"/>
      <c r="Z141" s="352"/>
      <c r="AA141" s="352"/>
      <c r="AB141" s="352"/>
      <c r="AC141" s="352"/>
      <c r="AD141" s="352"/>
      <c r="AE141" s="352"/>
      <c r="AF141" s="352"/>
      <c r="AG141" s="352"/>
      <c r="AH141" s="352"/>
      <c r="AI141" s="352"/>
      <c r="AJ141" s="352"/>
      <c r="AK141" s="352"/>
      <c r="AL141" s="352"/>
      <c r="AM141" s="352"/>
      <c r="AN141" s="352"/>
      <c r="AO141" s="352"/>
      <c r="AP141" s="352"/>
      <c r="AQ141" s="352"/>
      <c r="AR141" s="352"/>
      <c r="AS141" s="352"/>
      <c r="AT141" s="352"/>
      <c r="AU141" s="352"/>
      <c r="AV141" s="352"/>
      <c r="AW141" s="352"/>
      <c r="AX141" s="352"/>
      <c r="AY141" s="352"/>
      <c r="AZ141" s="352"/>
      <c r="BA141" s="352"/>
      <c r="BB141" s="352"/>
      <c r="BC141" s="352"/>
      <c r="BD141" s="352"/>
      <c r="BE141" s="352"/>
      <c r="BF141" s="352"/>
      <c r="BG141" s="352"/>
      <c r="BH141" s="352"/>
      <c r="BI141" s="352"/>
      <c r="BJ141" s="352"/>
      <c r="BK141" s="352"/>
      <c r="BL141" s="352"/>
      <c r="BM141" s="352"/>
      <c r="BN141" s="352"/>
      <c r="BO141" s="352"/>
      <c r="BP141" s="352"/>
      <c r="BQ141" s="352"/>
      <c r="BR141" s="352"/>
      <c r="BS141" s="352"/>
      <c r="BT141" s="352"/>
      <c r="BU141" s="352"/>
      <c r="BV141" s="352"/>
      <c r="BW141" s="352"/>
      <c r="BX141" s="352"/>
      <c r="BY141" s="352"/>
      <c r="BZ141" s="352"/>
    </row>
    <row r="142" spans="1:78" ht="15" customHeight="1" x14ac:dyDescent="0.2">
      <c r="A142" s="340" t="str">
        <f t="shared" si="2"/>
        <v>INDEC-CM - 37210-31</v>
      </c>
      <c r="B142" s="340">
        <v>37210</v>
      </c>
      <c r="C142" s="351" t="s">
        <v>53</v>
      </c>
      <c r="D142" s="340">
        <v>31</v>
      </c>
      <c r="E142" s="339" t="s">
        <v>190</v>
      </c>
      <c r="H142" s="352"/>
      <c r="I142" s="352"/>
      <c r="J142" s="352"/>
      <c r="K142" s="352"/>
      <c r="L142" s="352"/>
      <c r="M142" s="352"/>
      <c r="N142" s="352"/>
      <c r="O142" s="352"/>
      <c r="P142" s="352"/>
      <c r="Q142" s="352"/>
      <c r="R142" s="352"/>
      <c r="S142" s="352"/>
      <c r="T142" s="352"/>
      <c r="U142" s="352"/>
      <c r="V142" s="352"/>
      <c r="W142" s="352"/>
      <c r="X142" s="352"/>
      <c r="Y142" s="352"/>
      <c r="Z142" s="352"/>
      <c r="AA142" s="352"/>
      <c r="AB142" s="352"/>
      <c r="AC142" s="352"/>
      <c r="AD142" s="352"/>
      <c r="AE142" s="352"/>
      <c r="AF142" s="352"/>
      <c r="AG142" s="352"/>
      <c r="AH142" s="352"/>
      <c r="AI142" s="352"/>
      <c r="AJ142" s="352"/>
      <c r="AK142" s="352"/>
      <c r="AL142" s="352"/>
      <c r="AM142" s="352"/>
      <c r="AN142" s="352"/>
      <c r="AO142" s="352"/>
      <c r="AP142" s="352"/>
      <c r="AQ142" s="352"/>
      <c r="AR142" s="352"/>
      <c r="AS142" s="352"/>
      <c r="AT142" s="352"/>
      <c r="AU142" s="352"/>
      <c r="AV142" s="352"/>
      <c r="AW142" s="352"/>
      <c r="AX142" s="352"/>
      <c r="AY142" s="352"/>
      <c r="AZ142" s="352"/>
      <c r="BA142" s="352"/>
      <c r="BB142" s="352"/>
      <c r="BC142" s="352"/>
      <c r="BD142" s="352"/>
      <c r="BE142" s="352"/>
      <c r="BF142" s="352"/>
      <c r="BG142" s="352"/>
      <c r="BH142" s="352"/>
      <c r="BI142" s="352"/>
      <c r="BJ142" s="352"/>
      <c r="BK142" s="352"/>
      <c r="BL142" s="352"/>
      <c r="BM142" s="352"/>
      <c r="BN142" s="352"/>
      <c r="BO142" s="352"/>
      <c r="BP142" s="352"/>
      <c r="BQ142" s="352"/>
      <c r="BR142" s="352"/>
      <c r="BS142" s="352"/>
      <c r="BT142" s="352"/>
      <c r="BU142" s="352"/>
      <c r="BV142" s="352"/>
      <c r="BW142" s="352"/>
      <c r="BX142" s="352"/>
      <c r="BY142" s="352"/>
      <c r="BZ142" s="352"/>
    </row>
    <row r="143" spans="1:78" ht="15" customHeight="1" x14ac:dyDescent="0.2">
      <c r="A143" s="340" t="str">
        <f t="shared" si="2"/>
        <v>INDEC-CM - 37210-33</v>
      </c>
      <c r="B143" s="340">
        <v>37210</v>
      </c>
      <c r="C143" s="351" t="s">
        <v>53</v>
      </c>
      <c r="D143" s="340">
        <v>33</v>
      </c>
      <c r="E143" s="339" t="s">
        <v>191</v>
      </c>
      <c r="H143" s="352"/>
      <c r="I143" s="352"/>
      <c r="J143" s="352"/>
      <c r="K143" s="352"/>
      <c r="L143" s="352"/>
      <c r="M143" s="352"/>
      <c r="N143" s="352"/>
      <c r="O143" s="352"/>
      <c r="P143" s="352"/>
      <c r="Q143" s="352"/>
      <c r="R143" s="352"/>
      <c r="S143" s="352"/>
      <c r="T143" s="352"/>
      <c r="U143" s="352"/>
      <c r="V143" s="352"/>
      <c r="W143" s="352"/>
      <c r="X143" s="352"/>
      <c r="Y143" s="352"/>
      <c r="Z143" s="352"/>
      <c r="AA143" s="352"/>
      <c r="AB143" s="352"/>
      <c r="AC143" s="352"/>
      <c r="AD143" s="352"/>
      <c r="AE143" s="352"/>
      <c r="AF143" s="352"/>
      <c r="AG143" s="352"/>
      <c r="AH143" s="352"/>
      <c r="AI143" s="352"/>
      <c r="AJ143" s="352"/>
      <c r="AK143" s="352"/>
      <c r="AL143" s="352"/>
      <c r="AM143" s="352"/>
      <c r="AN143" s="352"/>
      <c r="AO143" s="352"/>
      <c r="AP143" s="352"/>
      <c r="AQ143" s="352"/>
      <c r="AR143" s="352"/>
      <c r="AS143" s="352"/>
      <c r="AT143" s="352"/>
      <c r="AU143" s="352"/>
      <c r="AV143" s="352"/>
      <c r="AW143" s="352"/>
      <c r="AX143" s="352"/>
      <c r="AY143" s="352"/>
      <c r="AZ143" s="352"/>
      <c r="BA143" s="352"/>
      <c r="BB143" s="352"/>
      <c r="BC143" s="352"/>
      <c r="BD143" s="352"/>
      <c r="BE143" s="352"/>
      <c r="BF143" s="352"/>
      <c r="BG143" s="352"/>
      <c r="BH143" s="352"/>
      <c r="BI143" s="352"/>
      <c r="BJ143" s="352"/>
      <c r="BK143" s="352"/>
      <c r="BL143" s="352"/>
      <c r="BM143" s="352"/>
      <c r="BN143" s="352"/>
      <c r="BO143" s="352"/>
      <c r="BP143" s="352"/>
      <c r="BQ143" s="352"/>
      <c r="BR143" s="352"/>
      <c r="BS143" s="352"/>
      <c r="BT143" s="352"/>
      <c r="BU143" s="352"/>
      <c r="BV143" s="352"/>
      <c r="BW143" s="352"/>
      <c r="BX143" s="352"/>
      <c r="BY143" s="352"/>
      <c r="BZ143" s="352"/>
    </row>
    <row r="144" spans="1:78" ht="15" customHeight="1" x14ac:dyDescent="0.2">
      <c r="A144" s="340" t="str">
        <f t="shared" si="2"/>
        <v>INDEC-CM - 31210-41</v>
      </c>
      <c r="B144" s="340">
        <v>31210</v>
      </c>
      <c r="C144" s="351" t="s">
        <v>53</v>
      </c>
      <c r="D144" s="340">
        <v>41</v>
      </c>
      <c r="E144" s="339" t="s">
        <v>192</v>
      </c>
      <c r="H144" s="352"/>
      <c r="I144" s="352"/>
      <c r="J144" s="352"/>
      <c r="K144" s="352"/>
      <c r="L144" s="352"/>
      <c r="M144" s="352"/>
      <c r="N144" s="352"/>
      <c r="O144" s="352"/>
      <c r="P144" s="352"/>
      <c r="Q144" s="352"/>
      <c r="R144" s="352"/>
      <c r="S144" s="352"/>
      <c r="T144" s="352"/>
      <c r="U144" s="352"/>
      <c r="V144" s="352"/>
      <c r="W144" s="352"/>
      <c r="X144" s="352"/>
      <c r="Y144" s="352"/>
      <c r="Z144" s="352"/>
      <c r="AA144" s="352"/>
      <c r="AB144" s="352"/>
      <c r="AC144" s="352"/>
      <c r="AD144" s="352"/>
      <c r="AE144" s="352"/>
      <c r="AF144" s="352"/>
      <c r="AG144" s="352"/>
      <c r="AH144" s="352"/>
      <c r="AI144" s="352"/>
      <c r="AJ144" s="352"/>
      <c r="AK144" s="352"/>
      <c r="AL144" s="352"/>
      <c r="AM144" s="352"/>
      <c r="AN144" s="352"/>
      <c r="AO144" s="352"/>
      <c r="AP144" s="352"/>
      <c r="AQ144" s="352"/>
      <c r="AR144" s="352"/>
      <c r="AS144" s="352"/>
      <c r="AT144" s="352"/>
      <c r="AU144" s="352"/>
      <c r="AV144" s="352"/>
      <c r="AW144" s="352"/>
      <c r="AX144" s="352"/>
      <c r="AY144" s="352"/>
      <c r="AZ144" s="352"/>
      <c r="BA144" s="352"/>
      <c r="BB144" s="352"/>
      <c r="BC144" s="352"/>
      <c r="BD144" s="352"/>
      <c r="BE144" s="352"/>
      <c r="BF144" s="352"/>
      <c r="BG144" s="352"/>
      <c r="BH144" s="352"/>
      <c r="BI144" s="352"/>
      <c r="BJ144" s="352"/>
      <c r="BK144" s="352"/>
      <c r="BL144" s="352"/>
      <c r="BM144" s="352"/>
      <c r="BN144" s="352"/>
      <c r="BO144" s="352"/>
      <c r="BP144" s="352"/>
      <c r="BQ144" s="352"/>
      <c r="BR144" s="352"/>
      <c r="BS144" s="352"/>
      <c r="BT144" s="352"/>
      <c r="BU144" s="352"/>
      <c r="BV144" s="352"/>
      <c r="BW144" s="352"/>
      <c r="BX144" s="352"/>
      <c r="BY144" s="352"/>
      <c r="BZ144" s="352"/>
    </row>
    <row r="145" spans="1:78" ht="15" customHeight="1" x14ac:dyDescent="0.2">
      <c r="A145" s="340" t="str">
        <f t="shared" si="2"/>
        <v>INDEC-CM - 43240-21</v>
      </c>
      <c r="B145" s="340">
        <v>43240</v>
      </c>
      <c r="C145" s="351" t="s">
        <v>53</v>
      </c>
      <c r="D145" s="340">
        <v>21</v>
      </c>
      <c r="E145" s="339" t="s">
        <v>193</v>
      </c>
      <c r="H145" s="352"/>
      <c r="I145" s="352"/>
      <c r="J145" s="352"/>
      <c r="K145" s="352"/>
      <c r="L145" s="352"/>
      <c r="M145" s="352"/>
      <c r="N145" s="352"/>
      <c r="O145" s="352"/>
      <c r="P145" s="352"/>
      <c r="Q145" s="352"/>
      <c r="R145" s="352"/>
      <c r="S145" s="352"/>
      <c r="T145" s="352"/>
      <c r="U145" s="352"/>
      <c r="V145" s="352"/>
      <c r="W145" s="352"/>
      <c r="X145" s="352"/>
      <c r="Y145" s="352"/>
      <c r="Z145" s="352"/>
      <c r="AA145" s="352"/>
      <c r="AB145" s="352"/>
      <c r="AC145" s="352"/>
      <c r="AD145" s="352"/>
      <c r="AE145" s="352"/>
      <c r="AF145" s="352"/>
      <c r="AG145" s="352"/>
      <c r="AH145" s="352"/>
      <c r="AI145" s="352"/>
      <c r="AJ145" s="352"/>
      <c r="AK145" s="352"/>
      <c r="AL145" s="352"/>
      <c r="AM145" s="352"/>
      <c r="AN145" s="352"/>
      <c r="AO145" s="352"/>
      <c r="AP145" s="352"/>
      <c r="AQ145" s="352"/>
      <c r="AR145" s="352"/>
      <c r="AS145" s="352"/>
      <c r="AT145" s="352"/>
      <c r="AU145" s="352"/>
      <c r="AV145" s="352"/>
      <c r="AW145" s="352"/>
      <c r="AX145" s="352"/>
      <c r="AY145" s="352"/>
      <c r="AZ145" s="352"/>
      <c r="BA145" s="352"/>
      <c r="BB145" s="352"/>
      <c r="BC145" s="352"/>
      <c r="BD145" s="352"/>
      <c r="BE145" s="352"/>
      <c r="BF145" s="352"/>
      <c r="BG145" s="352"/>
      <c r="BH145" s="352"/>
      <c r="BI145" s="352"/>
      <c r="BJ145" s="352"/>
      <c r="BK145" s="352"/>
      <c r="BL145" s="352"/>
      <c r="BM145" s="352"/>
      <c r="BN145" s="352"/>
      <c r="BO145" s="352"/>
      <c r="BP145" s="352"/>
      <c r="BQ145" s="352"/>
      <c r="BR145" s="352"/>
      <c r="BS145" s="352"/>
      <c r="BT145" s="352"/>
      <c r="BU145" s="352"/>
      <c r="BV145" s="352"/>
      <c r="BW145" s="352"/>
      <c r="BX145" s="352"/>
      <c r="BY145" s="352"/>
      <c r="BZ145" s="352"/>
    </row>
    <row r="146" spans="1:78" ht="15" customHeight="1" x14ac:dyDescent="0.2">
      <c r="A146" s="340" t="str">
        <f t="shared" si="2"/>
        <v>INDEC-CM - 43240-32</v>
      </c>
      <c r="B146" s="340">
        <v>43240</v>
      </c>
      <c r="C146" s="351" t="s">
        <v>53</v>
      </c>
      <c r="D146" s="340">
        <v>32</v>
      </c>
      <c r="E146" s="339" t="s">
        <v>194</v>
      </c>
      <c r="H146" s="352"/>
      <c r="I146" s="352"/>
      <c r="J146" s="352"/>
      <c r="K146" s="352"/>
      <c r="L146" s="352"/>
      <c r="M146" s="352"/>
      <c r="N146" s="352"/>
      <c r="O146" s="352"/>
      <c r="P146" s="352"/>
      <c r="Q146" s="352"/>
      <c r="R146" s="352"/>
      <c r="S146" s="352"/>
      <c r="T146" s="352"/>
      <c r="U146" s="352"/>
      <c r="V146" s="352"/>
      <c r="W146" s="352"/>
      <c r="X146" s="352"/>
      <c r="Y146" s="352"/>
      <c r="Z146" s="352"/>
      <c r="AA146" s="352"/>
      <c r="AB146" s="352"/>
      <c r="AC146" s="352"/>
      <c r="AD146" s="352"/>
      <c r="AE146" s="352"/>
      <c r="AF146" s="352"/>
      <c r="AG146" s="352"/>
      <c r="AH146" s="352"/>
      <c r="AI146" s="352"/>
      <c r="AJ146" s="352"/>
      <c r="AK146" s="352"/>
      <c r="AL146" s="352"/>
      <c r="AM146" s="352"/>
      <c r="AN146" s="352"/>
      <c r="AO146" s="352"/>
      <c r="AP146" s="352"/>
      <c r="AQ146" s="352"/>
      <c r="AR146" s="352"/>
      <c r="AS146" s="352"/>
      <c r="AT146" s="352"/>
      <c r="AU146" s="352"/>
      <c r="AV146" s="352"/>
      <c r="AW146" s="352"/>
      <c r="AX146" s="352"/>
      <c r="AY146" s="352"/>
      <c r="AZ146" s="352"/>
      <c r="BA146" s="352"/>
      <c r="BB146" s="352"/>
      <c r="BC146" s="352"/>
      <c r="BD146" s="352"/>
      <c r="BE146" s="352"/>
      <c r="BF146" s="352"/>
      <c r="BG146" s="352"/>
      <c r="BH146" s="352"/>
      <c r="BI146" s="352"/>
      <c r="BJ146" s="352"/>
      <c r="BK146" s="352"/>
      <c r="BL146" s="352"/>
      <c r="BM146" s="352"/>
      <c r="BN146" s="352"/>
      <c r="BO146" s="352"/>
      <c r="BP146" s="352"/>
      <c r="BQ146" s="352"/>
      <c r="BR146" s="352"/>
      <c r="BS146" s="352"/>
      <c r="BT146" s="352"/>
      <c r="BU146" s="352"/>
      <c r="BV146" s="352"/>
      <c r="BW146" s="352"/>
      <c r="BX146" s="352"/>
      <c r="BY146" s="352"/>
      <c r="BZ146" s="352"/>
    </row>
    <row r="147" spans="1:78" ht="15" customHeight="1" x14ac:dyDescent="0.2">
      <c r="A147" s="340" t="str">
        <f t="shared" si="2"/>
        <v>INDEC-CM - 43240-31</v>
      </c>
      <c r="B147" s="340">
        <v>43240</v>
      </c>
      <c r="C147" s="351" t="s">
        <v>53</v>
      </c>
      <c r="D147" s="340">
        <v>31</v>
      </c>
      <c r="E147" s="339" t="s">
        <v>195</v>
      </c>
      <c r="H147" s="352"/>
      <c r="I147" s="352"/>
      <c r="J147" s="352"/>
      <c r="K147" s="352"/>
      <c r="L147" s="352"/>
      <c r="M147" s="352"/>
      <c r="N147" s="352"/>
      <c r="O147" s="352"/>
      <c r="P147" s="352"/>
      <c r="Q147" s="352"/>
      <c r="R147" s="352"/>
      <c r="S147" s="352"/>
      <c r="T147" s="352"/>
      <c r="U147" s="352"/>
      <c r="V147" s="352"/>
      <c r="W147" s="352"/>
      <c r="X147" s="352"/>
      <c r="Y147" s="352"/>
      <c r="Z147" s="352"/>
      <c r="AA147" s="352"/>
      <c r="AB147" s="352"/>
      <c r="AC147" s="352"/>
      <c r="AD147" s="352"/>
      <c r="AE147" s="352"/>
      <c r="AF147" s="352"/>
      <c r="AG147" s="352"/>
      <c r="AH147" s="352"/>
      <c r="AI147" s="352"/>
      <c r="AJ147" s="352"/>
      <c r="AK147" s="352"/>
      <c r="AL147" s="352"/>
      <c r="AM147" s="352"/>
      <c r="AN147" s="352"/>
      <c r="AO147" s="352"/>
      <c r="AP147" s="352"/>
      <c r="AQ147" s="352"/>
      <c r="AR147" s="352"/>
      <c r="AS147" s="352"/>
      <c r="AT147" s="352"/>
      <c r="AU147" s="352"/>
      <c r="AV147" s="352"/>
      <c r="AW147" s="352"/>
      <c r="AX147" s="352"/>
      <c r="AY147" s="352"/>
      <c r="AZ147" s="352"/>
      <c r="BA147" s="352"/>
      <c r="BB147" s="352"/>
      <c r="BC147" s="352"/>
      <c r="BD147" s="352"/>
      <c r="BE147" s="352"/>
      <c r="BF147" s="352"/>
      <c r="BG147" s="352"/>
      <c r="BH147" s="352"/>
      <c r="BI147" s="352"/>
      <c r="BJ147" s="352"/>
      <c r="BK147" s="352"/>
      <c r="BL147" s="352"/>
      <c r="BM147" s="352"/>
      <c r="BN147" s="352"/>
      <c r="BO147" s="352"/>
      <c r="BP147" s="352"/>
      <c r="BQ147" s="352"/>
      <c r="BR147" s="352"/>
      <c r="BS147" s="352"/>
      <c r="BT147" s="352"/>
      <c r="BU147" s="352"/>
      <c r="BV147" s="352"/>
      <c r="BW147" s="352"/>
      <c r="BX147" s="352"/>
      <c r="BY147" s="352"/>
      <c r="BZ147" s="352"/>
    </row>
    <row r="148" spans="1:78" ht="15" customHeight="1" x14ac:dyDescent="0.2">
      <c r="A148" s="340" t="str">
        <f t="shared" si="2"/>
        <v>INDEC-CM - 43240-41</v>
      </c>
      <c r="B148" s="340">
        <v>43240</v>
      </c>
      <c r="C148" s="351" t="s">
        <v>53</v>
      </c>
      <c r="D148" s="340">
        <v>41</v>
      </c>
      <c r="E148" s="339" t="s">
        <v>196</v>
      </c>
      <c r="H148" s="352"/>
      <c r="I148" s="352"/>
      <c r="J148" s="352"/>
      <c r="K148" s="352"/>
      <c r="L148" s="352"/>
      <c r="M148" s="352"/>
      <c r="N148" s="352"/>
      <c r="O148" s="352"/>
      <c r="P148" s="352"/>
      <c r="Q148" s="352"/>
      <c r="R148" s="352"/>
      <c r="S148" s="352"/>
      <c r="T148" s="352"/>
      <c r="U148" s="352"/>
      <c r="V148" s="352"/>
      <c r="W148" s="352"/>
      <c r="X148" s="352"/>
      <c r="Y148" s="352"/>
      <c r="Z148" s="352"/>
      <c r="AA148" s="352"/>
      <c r="AB148" s="352"/>
      <c r="AC148" s="352"/>
      <c r="AD148" s="352"/>
      <c r="AE148" s="352"/>
      <c r="AF148" s="352"/>
      <c r="AG148" s="352"/>
      <c r="AH148" s="352"/>
      <c r="AI148" s="352"/>
      <c r="AJ148" s="352"/>
      <c r="AK148" s="352"/>
      <c r="AL148" s="352"/>
      <c r="AM148" s="352"/>
      <c r="AN148" s="352"/>
      <c r="AO148" s="352"/>
      <c r="AP148" s="352"/>
      <c r="AQ148" s="352"/>
      <c r="AR148" s="352"/>
      <c r="AS148" s="352"/>
      <c r="AT148" s="352"/>
      <c r="AU148" s="352"/>
      <c r="AV148" s="352"/>
      <c r="AW148" s="352"/>
      <c r="AX148" s="352"/>
      <c r="AY148" s="352"/>
      <c r="AZ148" s="352"/>
      <c r="BA148" s="352"/>
      <c r="BB148" s="352"/>
      <c r="BC148" s="352"/>
      <c r="BD148" s="352"/>
      <c r="BE148" s="352"/>
      <c r="BF148" s="352"/>
      <c r="BG148" s="352"/>
      <c r="BH148" s="352"/>
      <c r="BI148" s="352"/>
      <c r="BJ148" s="352"/>
      <c r="BK148" s="352"/>
      <c r="BL148" s="352"/>
      <c r="BM148" s="352"/>
      <c r="BN148" s="352"/>
      <c r="BO148" s="352"/>
      <c r="BP148" s="352"/>
      <c r="BQ148" s="352"/>
      <c r="BR148" s="352"/>
      <c r="BS148" s="352"/>
      <c r="BT148" s="352"/>
      <c r="BU148" s="352"/>
      <c r="BV148" s="352"/>
      <c r="BW148" s="352"/>
      <c r="BX148" s="352"/>
      <c r="BY148" s="352"/>
      <c r="BZ148" s="352"/>
    </row>
    <row r="149" spans="1:78" ht="15" customHeight="1" x14ac:dyDescent="0.2">
      <c r="A149" s="340" t="str">
        <f t="shared" si="2"/>
        <v>INDEC-CM - 37540-32</v>
      </c>
      <c r="B149" s="340">
        <v>37540</v>
      </c>
      <c r="C149" s="351" t="s">
        <v>53</v>
      </c>
      <c r="D149" s="340">
        <v>32</v>
      </c>
      <c r="E149" s="353" t="s">
        <v>197</v>
      </c>
      <c r="F149" s="353"/>
      <c r="G149" s="353"/>
      <c r="H149" s="352"/>
      <c r="I149" s="352"/>
      <c r="J149" s="352"/>
      <c r="K149" s="352"/>
      <c r="L149" s="352"/>
      <c r="M149" s="352"/>
      <c r="N149" s="352"/>
      <c r="O149" s="352"/>
      <c r="P149" s="352"/>
      <c r="Q149" s="352"/>
      <c r="R149" s="352"/>
      <c r="S149" s="352"/>
      <c r="T149" s="352"/>
      <c r="U149" s="352"/>
      <c r="V149" s="352"/>
      <c r="W149" s="352"/>
      <c r="X149" s="352"/>
      <c r="Y149" s="352"/>
      <c r="Z149" s="352"/>
      <c r="AA149" s="352"/>
      <c r="AB149" s="352"/>
      <c r="AC149" s="352"/>
      <c r="AD149" s="352"/>
      <c r="AE149" s="352"/>
      <c r="AF149" s="352"/>
      <c r="AG149" s="352"/>
      <c r="AH149" s="352"/>
      <c r="AI149" s="352"/>
      <c r="AJ149" s="352"/>
      <c r="AK149" s="352"/>
      <c r="AL149" s="352"/>
      <c r="AM149" s="352"/>
      <c r="AN149" s="352"/>
      <c r="AO149" s="352"/>
      <c r="AP149" s="352"/>
      <c r="AQ149" s="352"/>
      <c r="AR149" s="352"/>
      <c r="AS149" s="352"/>
      <c r="AT149" s="352"/>
      <c r="AU149" s="352"/>
      <c r="AV149" s="352"/>
      <c r="AW149" s="352"/>
      <c r="AX149" s="352"/>
      <c r="AY149" s="352"/>
      <c r="AZ149" s="352"/>
      <c r="BA149" s="352"/>
      <c r="BB149" s="352"/>
      <c r="BC149" s="352"/>
      <c r="BD149" s="352"/>
      <c r="BE149" s="352"/>
      <c r="BF149" s="352"/>
      <c r="BG149" s="352"/>
      <c r="BH149" s="352"/>
      <c r="BI149" s="352"/>
      <c r="BJ149" s="352"/>
      <c r="BK149" s="352"/>
      <c r="BL149" s="352"/>
      <c r="BM149" s="352"/>
      <c r="BN149" s="352"/>
      <c r="BO149" s="352"/>
      <c r="BP149" s="352"/>
      <c r="BQ149" s="352"/>
      <c r="BR149" s="352"/>
      <c r="BS149" s="352"/>
      <c r="BT149" s="352"/>
      <c r="BU149" s="352"/>
      <c r="BV149" s="352"/>
      <c r="BW149" s="352"/>
      <c r="BX149" s="352"/>
      <c r="BY149" s="352"/>
      <c r="BZ149" s="352"/>
    </row>
    <row r="150" spans="1:78" ht="15" customHeight="1" x14ac:dyDescent="0.2">
      <c r="A150" s="340" t="str">
        <f t="shared" si="2"/>
        <v>INDEC-CM - 37540-31</v>
      </c>
      <c r="B150" s="340">
        <v>37540</v>
      </c>
      <c r="C150" s="351" t="s">
        <v>53</v>
      </c>
      <c r="D150" s="340">
        <v>31</v>
      </c>
      <c r="E150" s="339" t="s">
        <v>198</v>
      </c>
      <c r="H150" s="352"/>
      <c r="I150" s="352"/>
      <c r="J150" s="352"/>
      <c r="K150" s="352"/>
      <c r="L150" s="352"/>
      <c r="M150" s="352"/>
      <c r="N150" s="352"/>
      <c r="O150" s="352"/>
      <c r="P150" s="352"/>
      <c r="Q150" s="352"/>
      <c r="R150" s="352"/>
      <c r="S150" s="352"/>
      <c r="T150" s="352"/>
      <c r="U150" s="352"/>
      <c r="V150" s="352"/>
      <c r="W150" s="352"/>
      <c r="X150" s="352"/>
      <c r="Y150" s="352"/>
      <c r="Z150" s="352"/>
      <c r="AA150" s="352"/>
      <c r="AB150" s="352"/>
      <c r="AC150" s="352"/>
      <c r="AD150" s="352"/>
      <c r="AE150" s="352"/>
      <c r="AF150" s="352"/>
      <c r="AG150" s="352"/>
      <c r="AH150" s="352"/>
      <c r="AI150" s="352"/>
      <c r="AJ150" s="352"/>
      <c r="AK150" s="352"/>
      <c r="AL150" s="352"/>
      <c r="AM150" s="352"/>
      <c r="AN150" s="352"/>
      <c r="AO150" s="352"/>
      <c r="AP150" s="352"/>
      <c r="AQ150" s="352"/>
      <c r="AR150" s="352"/>
      <c r="AS150" s="352"/>
      <c r="AT150" s="352"/>
      <c r="AU150" s="352"/>
      <c r="AV150" s="352"/>
      <c r="AW150" s="352"/>
      <c r="AX150" s="352"/>
      <c r="AY150" s="352"/>
      <c r="AZ150" s="352"/>
      <c r="BA150" s="352"/>
      <c r="BB150" s="352"/>
      <c r="BC150" s="352"/>
      <c r="BD150" s="352"/>
      <c r="BE150" s="352"/>
      <c r="BF150" s="352"/>
      <c r="BG150" s="352"/>
      <c r="BH150" s="352"/>
      <c r="BI150" s="352"/>
      <c r="BJ150" s="352"/>
      <c r="BK150" s="352"/>
      <c r="BL150" s="352"/>
      <c r="BM150" s="352"/>
      <c r="BN150" s="352"/>
      <c r="BO150" s="352"/>
      <c r="BP150" s="352"/>
      <c r="BQ150" s="352"/>
      <c r="BR150" s="352"/>
      <c r="BS150" s="352"/>
      <c r="BT150" s="352"/>
      <c r="BU150" s="352"/>
      <c r="BV150" s="352"/>
      <c r="BW150" s="352"/>
      <c r="BX150" s="352"/>
      <c r="BY150" s="352"/>
      <c r="BZ150" s="352"/>
    </row>
    <row r="151" spans="1:78" ht="15" customHeight="1" x14ac:dyDescent="0.2">
      <c r="A151" s="340" t="str">
        <f t="shared" si="2"/>
        <v>INDEC-CM - 31210-21</v>
      </c>
      <c r="B151" s="340">
        <v>31210</v>
      </c>
      <c r="C151" s="351" t="s">
        <v>53</v>
      </c>
      <c r="D151" s="340">
        <v>21</v>
      </c>
      <c r="E151" s="353" t="s">
        <v>199</v>
      </c>
      <c r="F151" s="353"/>
      <c r="G151" s="353"/>
      <c r="H151" s="352"/>
      <c r="I151" s="352"/>
      <c r="J151" s="352"/>
      <c r="K151" s="352"/>
      <c r="L151" s="352"/>
      <c r="M151" s="352"/>
      <c r="N151" s="352"/>
      <c r="O151" s="352"/>
      <c r="P151" s="352"/>
      <c r="Q151" s="352"/>
      <c r="R151" s="352"/>
      <c r="S151" s="352"/>
      <c r="T151" s="352"/>
      <c r="U151" s="352"/>
      <c r="V151" s="352"/>
      <c r="W151" s="352"/>
      <c r="X151" s="352"/>
      <c r="Y151" s="352"/>
      <c r="Z151" s="352"/>
      <c r="AA151" s="352"/>
      <c r="AB151" s="352"/>
      <c r="AC151" s="352"/>
      <c r="AD151" s="352"/>
      <c r="AE151" s="352"/>
      <c r="AF151" s="352"/>
      <c r="AG151" s="352"/>
      <c r="AH151" s="352"/>
      <c r="AI151" s="352"/>
      <c r="AJ151" s="352"/>
      <c r="AK151" s="352"/>
      <c r="AL151" s="352"/>
      <c r="AM151" s="352"/>
      <c r="AN151" s="352"/>
      <c r="AO151" s="352"/>
      <c r="AP151" s="352"/>
      <c r="AQ151" s="352"/>
      <c r="AR151" s="352"/>
      <c r="AS151" s="352"/>
      <c r="AT151" s="352"/>
      <c r="AU151" s="352"/>
      <c r="AV151" s="352"/>
      <c r="AW151" s="352"/>
      <c r="AX151" s="352"/>
      <c r="AY151" s="352"/>
      <c r="AZ151" s="352"/>
      <c r="BA151" s="352"/>
      <c r="BB151" s="352"/>
      <c r="BC151" s="352"/>
      <c r="BD151" s="352"/>
      <c r="BE151" s="352"/>
      <c r="BF151" s="352"/>
      <c r="BG151" s="352"/>
      <c r="BH151" s="352"/>
      <c r="BI151" s="352"/>
      <c r="BJ151" s="352"/>
      <c r="BK151" s="352"/>
      <c r="BL151" s="352"/>
      <c r="BM151" s="352"/>
      <c r="BN151" s="352"/>
      <c r="BO151" s="352"/>
      <c r="BP151" s="352"/>
      <c r="BQ151" s="352"/>
      <c r="BR151" s="352"/>
      <c r="BS151" s="352"/>
      <c r="BT151" s="352"/>
      <c r="BU151" s="352"/>
      <c r="BV151" s="352"/>
      <c r="BW151" s="352"/>
      <c r="BX151" s="352"/>
      <c r="BY151" s="352"/>
      <c r="BZ151" s="352"/>
    </row>
    <row r="152" spans="1:78" ht="15" customHeight="1" x14ac:dyDescent="0.2">
      <c r="A152" s="340" t="str">
        <f t="shared" si="2"/>
        <v>INDEC-CM - 42911-61</v>
      </c>
      <c r="B152" s="340">
        <v>42911</v>
      </c>
      <c r="C152" s="351" t="s">
        <v>53</v>
      </c>
      <c r="D152" s="340">
        <v>61</v>
      </c>
      <c r="E152" s="353" t="s">
        <v>200</v>
      </c>
      <c r="F152" s="353"/>
      <c r="G152" s="353"/>
      <c r="H152" s="352"/>
      <c r="I152" s="352"/>
      <c r="J152" s="352"/>
      <c r="K152" s="352"/>
      <c r="L152" s="352"/>
      <c r="M152" s="352"/>
      <c r="N152" s="352"/>
      <c r="O152" s="352"/>
      <c r="P152" s="352"/>
      <c r="Q152" s="352"/>
      <c r="R152" s="352"/>
      <c r="S152" s="352"/>
      <c r="T152" s="352"/>
      <c r="U152" s="352"/>
      <c r="V152" s="352"/>
      <c r="W152" s="352"/>
      <c r="X152" s="352"/>
      <c r="Y152" s="352"/>
      <c r="Z152" s="352"/>
      <c r="AA152" s="352"/>
      <c r="AB152" s="352"/>
      <c r="AC152" s="352"/>
      <c r="AD152" s="352"/>
      <c r="AE152" s="352"/>
      <c r="AF152" s="352"/>
      <c r="AG152" s="352"/>
      <c r="AH152" s="352"/>
      <c r="AI152" s="352"/>
      <c r="AJ152" s="352"/>
      <c r="AK152" s="352"/>
      <c r="AL152" s="352"/>
      <c r="AM152" s="352"/>
      <c r="AN152" s="352"/>
      <c r="AO152" s="352"/>
      <c r="AP152" s="352"/>
      <c r="AQ152" s="352"/>
      <c r="AR152" s="352"/>
      <c r="AS152" s="352"/>
      <c r="AT152" s="352"/>
      <c r="AU152" s="352"/>
      <c r="AV152" s="352"/>
      <c r="AW152" s="352"/>
      <c r="AX152" s="352"/>
      <c r="AY152" s="352"/>
      <c r="AZ152" s="352"/>
      <c r="BA152" s="352"/>
      <c r="BB152" s="352"/>
      <c r="BC152" s="352"/>
      <c r="BD152" s="352"/>
      <c r="BE152" s="352"/>
      <c r="BF152" s="352"/>
      <c r="BG152" s="352"/>
      <c r="BH152" s="352"/>
      <c r="BI152" s="352"/>
      <c r="BJ152" s="352"/>
      <c r="BK152" s="352"/>
      <c r="BL152" s="352"/>
      <c r="BM152" s="352"/>
      <c r="BN152" s="352"/>
      <c r="BO152" s="352"/>
      <c r="BP152" s="352"/>
      <c r="BQ152" s="352"/>
      <c r="BR152" s="352"/>
      <c r="BS152" s="352"/>
      <c r="BT152" s="352"/>
      <c r="BU152" s="352"/>
      <c r="BV152" s="352"/>
      <c r="BW152" s="352"/>
      <c r="BX152" s="352"/>
      <c r="BY152" s="352"/>
      <c r="BZ152" s="352"/>
    </row>
    <row r="153" spans="1:78" ht="15" customHeight="1" x14ac:dyDescent="0.2">
      <c r="A153" s="340" t="str">
        <f t="shared" si="2"/>
        <v>INDEC-CM - 43923-11</v>
      </c>
      <c r="B153" s="340">
        <v>43923</v>
      </c>
      <c r="C153" s="351" t="s">
        <v>53</v>
      </c>
      <c r="D153" s="340">
        <v>11</v>
      </c>
      <c r="E153" s="353" t="s">
        <v>201</v>
      </c>
      <c r="F153" s="353"/>
      <c r="G153" s="353"/>
      <c r="H153" s="352"/>
      <c r="I153" s="352"/>
      <c r="J153" s="352"/>
      <c r="K153" s="352"/>
      <c r="L153" s="352"/>
      <c r="M153" s="352"/>
      <c r="N153" s="352"/>
      <c r="O153" s="352"/>
      <c r="P153" s="352"/>
      <c r="Q153" s="352"/>
      <c r="R153" s="352"/>
      <c r="S153" s="352"/>
      <c r="T153" s="352"/>
      <c r="U153" s="352"/>
      <c r="V153" s="352"/>
      <c r="W153" s="352"/>
      <c r="X153" s="352"/>
      <c r="Y153" s="352"/>
      <c r="Z153" s="352"/>
      <c r="AA153" s="352"/>
      <c r="AB153" s="352"/>
      <c r="AC153" s="352"/>
      <c r="AD153" s="352"/>
      <c r="AE153" s="352"/>
      <c r="AF153" s="352"/>
      <c r="AG153" s="352"/>
      <c r="AH153" s="352"/>
      <c r="AI153" s="352"/>
      <c r="AJ153" s="352"/>
      <c r="AK153" s="352"/>
      <c r="AL153" s="352"/>
      <c r="AM153" s="352"/>
      <c r="AN153" s="352"/>
      <c r="AO153" s="352"/>
      <c r="AP153" s="352"/>
      <c r="AQ153" s="352"/>
      <c r="AR153" s="352"/>
      <c r="AS153" s="352"/>
      <c r="AT153" s="352"/>
      <c r="AU153" s="352"/>
      <c r="AV153" s="352"/>
      <c r="AW153" s="352"/>
      <c r="AX153" s="352"/>
      <c r="AY153" s="352"/>
      <c r="AZ153" s="352"/>
      <c r="BA153" s="352"/>
      <c r="BB153" s="352"/>
      <c r="BC153" s="352"/>
      <c r="BD153" s="352"/>
      <c r="BE153" s="352"/>
      <c r="BF153" s="352"/>
      <c r="BG153" s="352"/>
      <c r="BH153" s="352"/>
      <c r="BI153" s="352"/>
      <c r="BJ153" s="352"/>
      <c r="BK153" s="352"/>
      <c r="BL153" s="352"/>
      <c r="BM153" s="352"/>
      <c r="BN153" s="352"/>
      <c r="BO153" s="352"/>
      <c r="BP153" s="352"/>
      <c r="BQ153" s="352"/>
      <c r="BR153" s="352"/>
      <c r="BS153" s="352"/>
      <c r="BT153" s="352"/>
      <c r="BU153" s="352"/>
      <c r="BV153" s="352"/>
      <c r="BW153" s="352"/>
      <c r="BX153" s="352"/>
      <c r="BY153" s="352"/>
      <c r="BZ153" s="352"/>
    </row>
    <row r="154" spans="1:78" ht="15" customHeight="1" x14ac:dyDescent="0.2">
      <c r="A154" s="340" t="str">
        <f t="shared" si="2"/>
        <v>INDEC-CM - 37930-12</v>
      </c>
      <c r="B154" s="340">
        <v>37930</v>
      </c>
      <c r="C154" s="351" t="s">
        <v>53</v>
      </c>
      <c r="D154" s="340">
        <v>12</v>
      </c>
      <c r="E154" s="339" t="s">
        <v>202</v>
      </c>
      <c r="H154" s="352"/>
      <c r="I154" s="352"/>
      <c r="J154" s="352"/>
      <c r="K154" s="352"/>
      <c r="L154" s="352"/>
      <c r="M154" s="352"/>
      <c r="N154" s="352"/>
      <c r="O154" s="352"/>
      <c r="P154" s="352"/>
      <c r="Q154" s="352"/>
      <c r="R154" s="352"/>
      <c r="S154" s="352"/>
      <c r="T154" s="352"/>
      <c r="U154" s="352"/>
      <c r="V154" s="352"/>
      <c r="W154" s="352"/>
      <c r="X154" s="352"/>
      <c r="Y154" s="352"/>
      <c r="Z154" s="352"/>
      <c r="AA154" s="352"/>
      <c r="AB154" s="352"/>
      <c r="AC154" s="352"/>
      <c r="AD154" s="352"/>
      <c r="AE154" s="352"/>
      <c r="AF154" s="352"/>
      <c r="AG154" s="352"/>
      <c r="AH154" s="352"/>
      <c r="AI154" s="352"/>
      <c r="AJ154" s="352"/>
      <c r="AK154" s="352"/>
      <c r="AL154" s="352"/>
      <c r="AM154" s="352"/>
      <c r="AN154" s="352"/>
      <c r="AO154" s="352"/>
      <c r="AP154" s="352"/>
      <c r="AQ154" s="352"/>
      <c r="AR154" s="352"/>
      <c r="AS154" s="352"/>
      <c r="AT154" s="352"/>
      <c r="AU154" s="352"/>
      <c r="AV154" s="352"/>
      <c r="AW154" s="352"/>
      <c r="AX154" s="352"/>
      <c r="AY154" s="352"/>
      <c r="AZ154" s="352"/>
      <c r="BA154" s="352"/>
      <c r="BB154" s="352"/>
      <c r="BC154" s="352"/>
      <c r="BD154" s="352"/>
      <c r="BE154" s="352"/>
      <c r="BF154" s="352"/>
      <c r="BG154" s="352"/>
      <c r="BH154" s="352"/>
      <c r="BI154" s="352"/>
      <c r="BJ154" s="352"/>
      <c r="BK154" s="352"/>
      <c r="BL154" s="352"/>
      <c r="BM154" s="352"/>
      <c r="BN154" s="352"/>
      <c r="BO154" s="352"/>
      <c r="BP154" s="352"/>
      <c r="BQ154" s="352"/>
      <c r="BR154" s="352"/>
      <c r="BS154" s="352"/>
      <c r="BT154" s="352"/>
      <c r="BU154" s="352"/>
      <c r="BV154" s="352"/>
      <c r="BW154" s="352"/>
      <c r="BX154" s="352"/>
      <c r="BY154" s="352"/>
      <c r="BZ154" s="352"/>
    </row>
    <row r="155" spans="1:78" ht="15" customHeight="1" x14ac:dyDescent="0.2">
      <c r="A155" s="340" t="str">
        <f t="shared" si="2"/>
        <v>INDEC-CM - 37930-11</v>
      </c>
      <c r="B155" s="340">
        <v>37930</v>
      </c>
      <c r="C155" s="351" t="s">
        <v>53</v>
      </c>
      <c r="D155" s="340">
        <v>11</v>
      </c>
      <c r="E155" s="339" t="s">
        <v>203</v>
      </c>
      <c r="H155" s="352"/>
      <c r="I155" s="352"/>
      <c r="J155" s="352"/>
      <c r="K155" s="352"/>
      <c r="L155" s="352"/>
      <c r="M155" s="352"/>
      <c r="N155" s="352"/>
      <c r="O155" s="352"/>
      <c r="P155" s="352"/>
      <c r="Q155" s="352"/>
      <c r="R155" s="352"/>
      <c r="S155" s="352"/>
      <c r="T155" s="352"/>
      <c r="U155" s="352"/>
      <c r="V155" s="352"/>
      <c r="W155" s="352"/>
      <c r="X155" s="352"/>
      <c r="Y155" s="352"/>
      <c r="Z155" s="352"/>
      <c r="AA155" s="352"/>
      <c r="AB155" s="352"/>
      <c r="AC155" s="352"/>
      <c r="AD155" s="352"/>
      <c r="AE155" s="352"/>
      <c r="AF155" s="352"/>
      <c r="AG155" s="352"/>
      <c r="AH155" s="352"/>
      <c r="AI155" s="352"/>
      <c r="AJ155" s="352"/>
      <c r="AK155" s="352"/>
      <c r="AL155" s="352"/>
      <c r="AM155" s="352"/>
      <c r="AN155" s="352"/>
      <c r="AO155" s="352"/>
      <c r="AP155" s="352"/>
      <c r="AQ155" s="352"/>
      <c r="AR155" s="352"/>
      <c r="AS155" s="352"/>
      <c r="AT155" s="352"/>
      <c r="AU155" s="352"/>
      <c r="AV155" s="352"/>
      <c r="AW155" s="352"/>
      <c r="AX155" s="352"/>
      <c r="AY155" s="352"/>
      <c r="AZ155" s="352"/>
      <c r="BA155" s="352"/>
      <c r="BB155" s="352"/>
      <c r="BC155" s="352"/>
      <c r="BD155" s="352"/>
      <c r="BE155" s="352"/>
      <c r="BF155" s="352"/>
      <c r="BG155" s="352"/>
      <c r="BH155" s="352"/>
      <c r="BI155" s="352"/>
      <c r="BJ155" s="352"/>
      <c r="BK155" s="352"/>
      <c r="BL155" s="352"/>
      <c r="BM155" s="352"/>
      <c r="BN155" s="352"/>
      <c r="BO155" s="352"/>
      <c r="BP155" s="352"/>
      <c r="BQ155" s="352"/>
      <c r="BR155" s="352"/>
      <c r="BS155" s="352"/>
      <c r="BT155" s="352"/>
      <c r="BU155" s="352"/>
      <c r="BV155" s="352"/>
      <c r="BW155" s="352"/>
      <c r="BX155" s="352"/>
      <c r="BY155" s="352"/>
      <c r="BZ155" s="352"/>
    </row>
    <row r="156" spans="1:78" ht="15" customHeight="1" x14ac:dyDescent="0.2">
      <c r="A156" s="340" t="str">
        <f t="shared" si="2"/>
        <v>INDEC-CM - 42999-61</v>
      </c>
      <c r="B156" s="340">
        <v>42999</v>
      </c>
      <c r="C156" s="351" t="s">
        <v>53</v>
      </c>
      <c r="D156" s="340">
        <v>61</v>
      </c>
      <c r="E156" s="353" t="s">
        <v>204</v>
      </c>
      <c r="F156" s="353"/>
      <c r="G156" s="353"/>
      <c r="H156" s="352"/>
      <c r="I156" s="352"/>
      <c r="J156" s="352"/>
      <c r="K156" s="352"/>
      <c r="L156" s="352"/>
      <c r="M156" s="352"/>
      <c r="N156" s="352"/>
      <c r="O156" s="352"/>
      <c r="P156" s="352"/>
      <c r="Q156" s="352"/>
      <c r="R156" s="352"/>
      <c r="S156" s="352"/>
      <c r="T156" s="352"/>
      <c r="U156" s="352"/>
      <c r="V156" s="352"/>
      <c r="W156" s="352"/>
      <c r="X156" s="352"/>
      <c r="Y156" s="352"/>
      <c r="Z156" s="352"/>
      <c r="AA156" s="352"/>
      <c r="AB156" s="352"/>
      <c r="AC156" s="352"/>
      <c r="AD156" s="352"/>
      <c r="AE156" s="352"/>
      <c r="AF156" s="352"/>
      <c r="AG156" s="352"/>
      <c r="AH156" s="352"/>
      <c r="AI156" s="352"/>
      <c r="AJ156" s="352"/>
      <c r="AK156" s="352"/>
      <c r="AL156" s="352"/>
      <c r="AM156" s="352"/>
      <c r="AN156" s="352"/>
      <c r="AO156" s="352"/>
      <c r="AP156" s="352"/>
      <c r="AQ156" s="352"/>
      <c r="AR156" s="352"/>
      <c r="AS156" s="352"/>
      <c r="AT156" s="352"/>
      <c r="AU156" s="352"/>
      <c r="AV156" s="352"/>
      <c r="AW156" s="352"/>
      <c r="AX156" s="352"/>
      <c r="AY156" s="352"/>
      <c r="AZ156" s="352"/>
      <c r="BA156" s="352"/>
      <c r="BB156" s="352"/>
      <c r="BC156" s="352"/>
      <c r="BD156" s="352"/>
      <c r="BE156" s="352"/>
      <c r="BF156" s="352"/>
      <c r="BG156" s="352"/>
      <c r="BH156" s="352"/>
      <c r="BI156" s="352"/>
      <c r="BJ156" s="352"/>
      <c r="BK156" s="352"/>
      <c r="BL156" s="352"/>
      <c r="BM156" s="352"/>
      <c r="BN156" s="352"/>
      <c r="BO156" s="352"/>
      <c r="BP156" s="352"/>
      <c r="BQ156" s="352"/>
      <c r="BR156" s="352"/>
      <c r="BS156" s="352"/>
      <c r="BT156" s="352"/>
      <c r="BU156" s="352"/>
      <c r="BV156" s="352"/>
      <c r="BW156" s="352"/>
      <c r="BX156" s="352"/>
      <c r="BY156" s="352"/>
      <c r="BZ156" s="352"/>
    </row>
    <row r="157" spans="1:78" ht="15" customHeight="1" x14ac:dyDescent="0.2">
      <c r="A157" s="340" t="str">
        <f t="shared" si="2"/>
        <v>INDEC-CM - 42999-62</v>
      </c>
      <c r="B157" s="340">
        <v>42999</v>
      </c>
      <c r="C157" s="351" t="s">
        <v>53</v>
      </c>
      <c r="D157" s="340">
        <v>62</v>
      </c>
      <c r="E157" s="353" t="s">
        <v>205</v>
      </c>
      <c r="F157" s="353"/>
      <c r="G157" s="353"/>
      <c r="H157" s="352"/>
      <c r="I157" s="352"/>
      <c r="J157" s="352"/>
      <c r="K157" s="352"/>
      <c r="L157" s="352"/>
      <c r="M157" s="352"/>
      <c r="N157" s="352"/>
      <c r="O157" s="352"/>
      <c r="P157" s="352"/>
      <c r="Q157" s="352"/>
      <c r="R157" s="352"/>
      <c r="S157" s="352"/>
      <c r="T157" s="352"/>
      <c r="U157" s="352"/>
      <c r="V157" s="352"/>
      <c r="W157" s="352"/>
      <c r="X157" s="352"/>
      <c r="Y157" s="352"/>
      <c r="Z157" s="352"/>
      <c r="AA157" s="352"/>
      <c r="AB157" s="352"/>
      <c r="AC157" s="352"/>
      <c r="AD157" s="352"/>
      <c r="AE157" s="352"/>
      <c r="AF157" s="352"/>
      <c r="AG157" s="352"/>
      <c r="AH157" s="352"/>
      <c r="AI157" s="352"/>
      <c r="AJ157" s="352"/>
      <c r="AK157" s="352"/>
      <c r="AL157" s="352"/>
      <c r="AM157" s="352"/>
      <c r="AN157" s="352"/>
      <c r="AO157" s="352"/>
      <c r="AP157" s="352"/>
      <c r="AQ157" s="352"/>
      <c r="AR157" s="352"/>
      <c r="AS157" s="352"/>
      <c r="AT157" s="352"/>
      <c r="AU157" s="352"/>
      <c r="AV157" s="352"/>
      <c r="AW157" s="352"/>
      <c r="AX157" s="352"/>
      <c r="AY157" s="352"/>
      <c r="AZ157" s="352"/>
      <c r="BA157" s="352"/>
      <c r="BB157" s="352"/>
      <c r="BC157" s="352"/>
      <c r="BD157" s="352"/>
      <c r="BE157" s="352"/>
      <c r="BF157" s="352"/>
      <c r="BG157" s="352"/>
      <c r="BH157" s="352"/>
      <c r="BI157" s="352"/>
      <c r="BJ157" s="352"/>
      <c r="BK157" s="352"/>
      <c r="BL157" s="352"/>
      <c r="BM157" s="352"/>
      <c r="BN157" s="352"/>
      <c r="BO157" s="352"/>
      <c r="BP157" s="352"/>
      <c r="BQ157" s="352"/>
      <c r="BR157" s="352"/>
      <c r="BS157" s="352"/>
      <c r="BT157" s="352"/>
      <c r="BU157" s="352"/>
      <c r="BV157" s="352"/>
      <c r="BW157" s="352"/>
      <c r="BX157" s="352"/>
      <c r="BY157" s="352"/>
      <c r="BZ157" s="352"/>
    </row>
    <row r="158" spans="1:78" ht="15" customHeight="1" x14ac:dyDescent="0.2">
      <c r="A158" s="340" t="str">
        <f t="shared" si="2"/>
        <v>INDEC-CM - 37610-11</v>
      </c>
      <c r="B158" s="340">
        <v>37610</v>
      </c>
      <c r="C158" s="351" t="s">
        <v>53</v>
      </c>
      <c r="D158" s="340">
        <v>11</v>
      </c>
      <c r="E158" s="353" t="s">
        <v>206</v>
      </c>
      <c r="F158" s="353"/>
      <c r="G158" s="353"/>
      <c r="H158" s="352"/>
      <c r="I158" s="352"/>
      <c r="J158" s="352"/>
      <c r="K158" s="352"/>
      <c r="L158" s="352"/>
      <c r="M158" s="352"/>
      <c r="N158" s="352"/>
      <c r="O158" s="352"/>
      <c r="P158" s="352"/>
      <c r="Q158" s="352"/>
      <c r="R158" s="352"/>
      <c r="S158" s="352"/>
      <c r="T158" s="352"/>
      <c r="U158" s="352"/>
      <c r="V158" s="352"/>
      <c r="W158" s="352"/>
      <c r="X158" s="352"/>
      <c r="Y158" s="352"/>
      <c r="Z158" s="352"/>
      <c r="AA158" s="352"/>
      <c r="AB158" s="352"/>
      <c r="AC158" s="352"/>
      <c r="AD158" s="352"/>
      <c r="AE158" s="352"/>
      <c r="AF158" s="352"/>
      <c r="AG158" s="352"/>
      <c r="AH158" s="352"/>
      <c r="AI158" s="352"/>
      <c r="AJ158" s="352"/>
      <c r="AK158" s="352"/>
      <c r="AL158" s="352"/>
      <c r="AM158" s="352"/>
      <c r="AN158" s="352"/>
      <c r="AO158" s="352"/>
      <c r="AP158" s="352"/>
      <c r="AQ158" s="352"/>
      <c r="AR158" s="352"/>
      <c r="AS158" s="352"/>
      <c r="AT158" s="352"/>
      <c r="AU158" s="352"/>
      <c r="AV158" s="352"/>
      <c r="AW158" s="352"/>
      <c r="AX158" s="352"/>
      <c r="AY158" s="352"/>
      <c r="AZ158" s="352"/>
      <c r="BA158" s="352"/>
      <c r="BB158" s="352"/>
      <c r="BC158" s="352"/>
      <c r="BD158" s="352"/>
      <c r="BE158" s="352"/>
      <c r="BF158" s="352"/>
      <c r="BG158" s="352"/>
      <c r="BH158" s="352"/>
      <c r="BI158" s="352"/>
      <c r="BJ158" s="352"/>
      <c r="BK158" s="352"/>
      <c r="BL158" s="352"/>
      <c r="BM158" s="352"/>
      <c r="BN158" s="352"/>
      <c r="BO158" s="352"/>
      <c r="BP158" s="352"/>
      <c r="BQ158" s="352"/>
      <c r="BR158" s="352"/>
      <c r="BS158" s="352"/>
      <c r="BT158" s="352"/>
      <c r="BU158" s="352"/>
      <c r="BV158" s="352"/>
      <c r="BW158" s="352"/>
      <c r="BX158" s="352"/>
      <c r="BY158" s="352"/>
      <c r="BZ158" s="352"/>
    </row>
    <row r="159" spans="1:78" ht="15" customHeight="1" x14ac:dyDescent="0.2">
      <c r="A159" s="340" t="str">
        <f t="shared" si="2"/>
        <v>INDEC-CM - 37610-12</v>
      </c>
      <c r="B159" s="340">
        <v>37610</v>
      </c>
      <c r="C159" s="351" t="s">
        <v>53</v>
      </c>
      <c r="D159" s="340">
        <v>12</v>
      </c>
      <c r="E159" s="353" t="s">
        <v>207</v>
      </c>
      <c r="F159" s="353"/>
      <c r="G159" s="353"/>
      <c r="H159" s="352"/>
      <c r="I159" s="352"/>
      <c r="J159" s="352"/>
      <c r="K159" s="352"/>
      <c r="L159" s="352"/>
      <c r="M159" s="352"/>
      <c r="N159" s="352"/>
      <c r="O159" s="352"/>
      <c r="P159" s="352"/>
      <c r="Q159" s="352"/>
      <c r="R159" s="352"/>
      <c r="S159" s="352"/>
      <c r="T159" s="352"/>
      <c r="U159" s="352"/>
      <c r="V159" s="352"/>
      <c r="W159" s="352"/>
      <c r="X159" s="352"/>
      <c r="Y159" s="352"/>
      <c r="Z159" s="352"/>
      <c r="AA159" s="352"/>
      <c r="AB159" s="352"/>
      <c r="AC159" s="352"/>
      <c r="AD159" s="352"/>
      <c r="AE159" s="352"/>
      <c r="AF159" s="352"/>
      <c r="AG159" s="352"/>
      <c r="AH159" s="352"/>
      <c r="AI159" s="352"/>
      <c r="AJ159" s="352"/>
      <c r="AK159" s="352"/>
      <c r="AL159" s="352"/>
      <c r="AM159" s="352"/>
      <c r="AN159" s="352"/>
      <c r="AO159" s="352"/>
      <c r="AP159" s="352"/>
      <c r="AQ159" s="352"/>
      <c r="AR159" s="352"/>
      <c r="AS159" s="352"/>
      <c r="AT159" s="352"/>
      <c r="AU159" s="352"/>
      <c r="AV159" s="352"/>
      <c r="AW159" s="352"/>
      <c r="AX159" s="352"/>
      <c r="AY159" s="352"/>
      <c r="AZ159" s="352"/>
      <c r="BA159" s="352"/>
      <c r="BB159" s="352"/>
      <c r="BC159" s="352"/>
      <c r="BD159" s="352"/>
      <c r="BE159" s="352"/>
      <c r="BF159" s="352"/>
      <c r="BG159" s="352"/>
      <c r="BH159" s="352"/>
      <c r="BI159" s="352"/>
      <c r="BJ159" s="352"/>
      <c r="BK159" s="352"/>
      <c r="BL159" s="352"/>
      <c r="BM159" s="352"/>
      <c r="BN159" s="352"/>
      <c r="BO159" s="352"/>
      <c r="BP159" s="352"/>
      <c r="BQ159" s="352"/>
      <c r="BR159" s="352"/>
      <c r="BS159" s="352"/>
      <c r="BT159" s="352"/>
      <c r="BU159" s="352"/>
      <c r="BV159" s="352"/>
      <c r="BW159" s="352"/>
      <c r="BX159" s="352"/>
      <c r="BY159" s="352"/>
      <c r="BZ159" s="352"/>
    </row>
    <row r="160" spans="1:78" ht="15" customHeight="1" x14ac:dyDescent="0.2">
      <c r="A160" s="340" t="str">
        <f t="shared" si="2"/>
        <v>INDEC-CM - 42943-11</v>
      </c>
      <c r="B160" s="340">
        <v>42943</v>
      </c>
      <c r="C160" s="351" t="s">
        <v>53</v>
      </c>
      <c r="D160" s="340">
        <v>11</v>
      </c>
      <c r="E160" s="353" t="s">
        <v>208</v>
      </c>
      <c r="F160" s="353"/>
      <c r="G160" s="353"/>
      <c r="H160" s="352"/>
      <c r="I160" s="352"/>
      <c r="J160" s="352"/>
      <c r="K160" s="352"/>
      <c r="L160" s="352"/>
      <c r="M160" s="352"/>
      <c r="N160" s="352"/>
      <c r="O160" s="352"/>
      <c r="P160" s="352"/>
      <c r="Q160" s="352"/>
      <c r="R160" s="352"/>
      <c r="S160" s="352"/>
      <c r="T160" s="352"/>
      <c r="U160" s="352"/>
      <c r="V160" s="352"/>
      <c r="W160" s="352"/>
      <c r="X160" s="352"/>
      <c r="Y160" s="352"/>
      <c r="Z160" s="352"/>
      <c r="AA160" s="352"/>
      <c r="AB160" s="352"/>
      <c r="AC160" s="352"/>
      <c r="AD160" s="352"/>
      <c r="AE160" s="352"/>
      <c r="AF160" s="352"/>
      <c r="AG160" s="352"/>
      <c r="AH160" s="352"/>
      <c r="AI160" s="352"/>
      <c r="AJ160" s="352"/>
      <c r="AK160" s="352"/>
      <c r="AL160" s="352"/>
      <c r="AM160" s="352"/>
      <c r="AN160" s="352"/>
      <c r="AO160" s="352"/>
      <c r="AP160" s="352"/>
      <c r="AQ160" s="352"/>
      <c r="AR160" s="352"/>
      <c r="AS160" s="352"/>
      <c r="AT160" s="352"/>
      <c r="AU160" s="352"/>
      <c r="AV160" s="352"/>
      <c r="AW160" s="352"/>
      <c r="AX160" s="352"/>
      <c r="AY160" s="352"/>
      <c r="AZ160" s="352"/>
      <c r="BA160" s="352"/>
      <c r="BB160" s="352"/>
      <c r="BC160" s="352"/>
      <c r="BD160" s="352"/>
      <c r="BE160" s="352"/>
      <c r="BF160" s="352"/>
      <c r="BG160" s="352"/>
      <c r="BH160" s="352"/>
      <c r="BI160" s="352"/>
      <c r="BJ160" s="352"/>
      <c r="BK160" s="352"/>
      <c r="BL160" s="352"/>
      <c r="BM160" s="352"/>
      <c r="BN160" s="352"/>
      <c r="BO160" s="352"/>
      <c r="BP160" s="352"/>
      <c r="BQ160" s="352"/>
      <c r="BR160" s="352"/>
      <c r="BS160" s="352"/>
      <c r="BT160" s="352"/>
      <c r="BU160" s="352"/>
      <c r="BV160" s="352"/>
      <c r="BW160" s="352"/>
      <c r="BX160" s="352"/>
      <c r="BY160" s="352"/>
      <c r="BZ160" s="352"/>
    </row>
    <row r="161" spans="1:78" ht="15" customHeight="1" x14ac:dyDescent="0.2">
      <c r="A161" s="340" t="str">
        <f t="shared" si="2"/>
        <v>INDEC-CM - 37540-11</v>
      </c>
      <c r="B161" s="340">
        <v>37540</v>
      </c>
      <c r="C161" s="351" t="s">
        <v>53</v>
      </c>
      <c r="D161" s="340">
        <v>11</v>
      </c>
      <c r="E161" s="339" t="s">
        <v>209</v>
      </c>
      <c r="H161" s="352"/>
      <c r="I161" s="352"/>
      <c r="J161" s="352"/>
      <c r="K161" s="352"/>
      <c r="L161" s="352"/>
      <c r="M161" s="352"/>
      <c r="N161" s="352"/>
      <c r="O161" s="352"/>
      <c r="P161" s="352"/>
      <c r="Q161" s="352"/>
      <c r="R161" s="352"/>
      <c r="S161" s="352"/>
      <c r="T161" s="352"/>
      <c r="U161" s="352"/>
      <c r="V161" s="352"/>
      <c r="W161" s="352"/>
      <c r="X161" s="352"/>
      <c r="Y161" s="352"/>
      <c r="Z161" s="352"/>
      <c r="AA161" s="352"/>
      <c r="AB161" s="352"/>
      <c r="AC161" s="352"/>
      <c r="AD161" s="352"/>
      <c r="AE161" s="352"/>
      <c r="AF161" s="352"/>
      <c r="AG161" s="352"/>
      <c r="AH161" s="352"/>
      <c r="AI161" s="352"/>
      <c r="AJ161" s="352"/>
      <c r="AK161" s="352"/>
      <c r="AL161" s="352"/>
      <c r="AM161" s="352"/>
      <c r="AN161" s="352"/>
      <c r="AO161" s="352"/>
      <c r="AP161" s="352"/>
      <c r="AQ161" s="352"/>
      <c r="AR161" s="352"/>
      <c r="AS161" s="352"/>
      <c r="AT161" s="352"/>
      <c r="AU161" s="352"/>
      <c r="AV161" s="352"/>
      <c r="AW161" s="352"/>
      <c r="AX161" s="352"/>
      <c r="AY161" s="352"/>
      <c r="AZ161" s="352"/>
      <c r="BA161" s="352"/>
      <c r="BB161" s="352"/>
      <c r="BC161" s="352"/>
      <c r="BD161" s="352"/>
      <c r="BE161" s="352"/>
      <c r="BF161" s="352"/>
      <c r="BG161" s="352"/>
      <c r="BH161" s="352"/>
      <c r="BI161" s="352"/>
      <c r="BJ161" s="352"/>
      <c r="BK161" s="352"/>
      <c r="BL161" s="352"/>
      <c r="BM161" s="352"/>
      <c r="BN161" s="352"/>
      <c r="BO161" s="352"/>
      <c r="BP161" s="352"/>
      <c r="BQ161" s="352"/>
      <c r="BR161" s="352"/>
      <c r="BS161" s="352"/>
      <c r="BT161" s="352"/>
      <c r="BU161" s="352"/>
      <c r="BV161" s="352"/>
      <c r="BW161" s="352"/>
      <c r="BX161" s="352"/>
      <c r="BY161" s="352"/>
      <c r="BZ161" s="352"/>
    </row>
    <row r="162" spans="1:78" ht="15" customHeight="1" x14ac:dyDescent="0.2">
      <c r="A162" s="340" t="str">
        <f t="shared" si="2"/>
        <v>INDEC-CM - 38130-16</v>
      </c>
      <c r="B162" s="340">
        <v>38130</v>
      </c>
      <c r="C162" s="351" t="s">
        <v>53</v>
      </c>
      <c r="D162" s="340">
        <v>16</v>
      </c>
      <c r="E162" s="353" t="s">
        <v>210</v>
      </c>
      <c r="F162" s="353"/>
      <c r="G162" s="353"/>
      <c r="H162" s="352"/>
      <c r="I162" s="352"/>
      <c r="J162" s="352"/>
      <c r="K162" s="352"/>
      <c r="L162" s="352"/>
      <c r="M162" s="352"/>
      <c r="N162" s="352"/>
      <c r="O162" s="352"/>
      <c r="P162" s="352"/>
      <c r="Q162" s="352"/>
      <c r="R162" s="352"/>
      <c r="S162" s="352"/>
      <c r="T162" s="352"/>
      <c r="U162" s="352"/>
      <c r="V162" s="352"/>
      <c r="W162" s="352"/>
      <c r="X162" s="352"/>
      <c r="Y162" s="352"/>
      <c r="Z162" s="352"/>
      <c r="AA162" s="352"/>
      <c r="AB162" s="352"/>
      <c r="AC162" s="352"/>
      <c r="AD162" s="352"/>
      <c r="AE162" s="352"/>
      <c r="AF162" s="352"/>
      <c r="AG162" s="352"/>
      <c r="AH162" s="352"/>
      <c r="AI162" s="352"/>
      <c r="AJ162" s="352"/>
      <c r="AK162" s="352"/>
      <c r="AL162" s="352"/>
      <c r="AM162" s="352"/>
      <c r="AN162" s="352"/>
      <c r="AO162" s="352"/>
      <c r="AP162" s="352"/>
      <c r="AQ162" s="352"/>
      <c r="AR162" s="352"/>
      <c r="AS162" s="352"/>
      <c r="AT162" s="352"/>
      <c r="AU162" s="352"/>
      <c r="AV162" s="352"/>
      <c r="AW162" s="352"/>
      <c r="AX162" s="352"/>
      <c r="AY162" s="352"/>
      <c r="AZ162" s="352"/>
      <c r="BA162" s="352"/>
      <c r="BB162" s="352"/>
      <c r="BC162" s="352"/>
      <c r="BD162" s="352"/>
      <c r="BE162" s="352"/>
      <c r="BF162" s="352"/>
      <c r="BG162" s="352"/>
      <c r="BH162" s="352"/>
      <c r="BI162" s="352"/>
      <c r="BJ162" s="352"/>
      <c r="BK162" s="352"/>
      <c r="BL162" s="352"/>
      <c r="BM162" s="352"/>
      <c r="BN162" s="352"/>
      <c r="BO162" s="352"/>
      <c r="BP162" s="352"/>
      <c r="BQ162" s="352"/>
      <c r="BR162" s="352"/>
      <c r="BS162" s="352"/>
      <c r="BT162" s="352"/>
      <c r="BU162" s="352"/>
      <c r="BV162" s="352"/>
      <c r="BW162" s="352"/>
      <c r="BX162" s="352"/>
      <c r="BY162" s="352"/>
      <c r="BZ162" s="352"/>
    </row>
    <row r="163" spans="1:78" ht="15" customHeight="1" x14ac:dyDescent="0.2">
      <c r="A163" s="340" t="str">
        <f t="shared" si="2"/>
        <v>INDEC-CM - 38130-15</v>
      </c>
      <c r="B163" s="340">
        <v>38130</v>
      </c>
      <c r="C163" s="351" t="s">
        <v>53</v>
      </c>
      <c r="D163" s="340">
        <v>15</v>
      </c>
      <c r="E163" s="353" t="s">
        <v>211</v>
      </c>
      <c r="F163" s="353"/>
      <c r="G163" s="353"/>
      <c r="H163" s="352"/>
      <c r="I163" s="352"/>
      <c r="J163" s="352"/>
      <c r="K163" s="352"/>
      <c r="L163" s="352"/>
      <c r="M163" s="352"/>
      <c r="N163" s="352"/>
      <c r="O163" s="352"/>
      <c r="P163" s="352"/>
      <c r="Q163" s="352"/>
      <c r="R163" s="352"/>
      <c r="S163" s="352"/>
      <c r="T163" s="352"/>
      <c r="U163" s="352"/>
      <c r="V163" s="352"/>
      <c r="W163" s="352"/>
      <c r="X163" s="352"/>
      <c r="Y163" s="352"/>
      <c r="Z163" s="352"/>
      <c r="AA163" s="352"/>
      <c r="AB163" s="352"/>
      <c r="AC163" s="352"/>
      <c r="AD163" s="352"/>
      <c r="AE163" s="352"/>
      <c r="AF163" s="352"/>
      <c r="AG163" s="352"/>
      <c r="AH163" s="352"/>
      <c r="AI163" s="352"/>
      <c r="AJ163" s="352"/>
      <c r="AK163" s="352"/>
      <c r="AL163" s="352"/>
      <c r="AM163" s="352"/>
      <c r="AN163" s="352"/>
      <c r="AO163" s="352"/>
      <c r="AP163" s="352"/>
      <c r="AQ163" s="352"/>
      <c r="AR163" s="352"/>
      <c r="AS163" s="352"/>
      <c r="AT163" s="352"/>
      <c r="AU163" s="352"/>
      <c r="AV163" s="352"/>
      <c r="AW163" s="352"/>
      <c r="AX163" s="352"/>
      <c r="AY163" s="352"/>
      <c r="AZ163" s="352"/>
      <c r="BA163" s="352"/>
      <c r="BB163" s="352"/>
      <c r="BC163" s="352"/>
      <c r="BD163" s="352"/>
      <c r="BE163" s="352"/>
      <c r="BF163" s="352"/>
      <c r="BG163" s="352"/>
      <c r="BH163" s="352"/>
      <c r="BI163" s="352"/>
      <c r="BJ163" s="352"/>
      <c r="BK163" s="352"/>
      <c r="BL163" s="352"/>
      <c r="BM163" s="352"/>
      <c r="BN163" s="352"/>
      <c r="BO163" s="352"/>
      <c r="BP163" s="352"/>
      <c r="BQ163" s="352"/>
      <c r="BR163" s="352"/>
      <c r="BS163" s="352"/>
      <c r="BT163" s="352"/>
      <c r="BU163" s="352"/>
      <c r="BV163" s="352"/>
      <c r="BW163" s="352"/>
      <c r="BX163" s="352"/>
      <c r="BY163" s="352"/>
      <c r="BZ163" s="352"/>
    </row>
    <row r="164" spans="1:78" ht="15" customHeight="1" x14ac:dyDescent="0.2">
      <c r="A164" s="340" t="str">
        <f t="shared" si="2"/>
        <v>INDEC-CM - 38130-14</v>
      </c>
      <c r="B164" s="340">
        <v>38130</v>
      </c>
      <c r="C164" s="351" t="s">
        <v>53</v>
      </c>
      <c r="D164" s="340">
        <v>14</v>
      </c>
      <c r="E164" s="353" t="s">
        <v>212</v>
      </c>
      <c r="F164" s="353"/>
      <c r="G164" s="353"/>
      <c r="H164" s="352"/>
      <c r="I164" s="352"/>
      <c r="J164" s="352"/>
      <c r="K164" s="352"/>
      <c r="L164" s="352"/>
      <c r="M164" s="352"/>
      <c r="N164" s="352"/>
      <c r="O164" s="352"/>
      <c r="P164" s="352"/>
      <c r="Q164" s="352"/>
      <c r="R164" s="352"/>
      <c r="S164" s="352"/>
      <c r="T164" s="352"/>
      <c r="U164" s="352"/>
      <c r="V164" s="352"/>
      <c r="W164" s="352"/>
      <c r="X164" s="352"/>
      <c r="Y164" s="352"/>
      <c r="Z164" s="352"/>
      <c r="AA164" s="352"/>
      <c r="AB164" s="352"/>
      <c r="AC164" s="352"/>
      <c r="AD164" s="352"/>
      <c r="AE164" s="352"/>
      <c r="AF164" s="352"/>
      <c r="AG164" s="352"/>
      <c r="AH164" s="352"/>
      <c r="AI164" s="352"/>
      <c r="AJ164" s="352"/>
      <c r="AK164" s="352"/>
      <c r="AL164" s="352"/>
      <c r="AM164" s="352"/>
      <c r="AN164" s="352"/>
      <c r="AO164" s="352"/>
      <c r="AP164" s="352"/>
      <c r="AQ164" s="352"/>
      <c r="AR164" s="352"/>
      <c r="AS164" s="352"/>
      <c r="AT164" s="352"/>
      <c r="AU164" s="352"/>
      <c r="AV164" s="352"/>
      <c r="AW164" s="352"/>
      <c r="AX164" s="352"/>
      <c r="AY164" s="352"/>
      <c r="AZ164" s="352"/>
      <c r="BA164" s="352"/>
      <c r="BB164" s="352"/>
      <c r="BC164" s="352"/>
      <c r="BD164" s="352"/>
      <c r="BE164" s="352"/>
      <c r="BF164" s="352"/>
      <c r="BG164" s="352"/>
      <c r="BH164" s="352"/>
      <c r="BI164" s="352"/>
      <c r="BJ164" s="352"/>
      <c r="BK164" s="352"/>
      <c r="BL164" s="352"/>
      <c r="BM164" s="352"/>
      <c r="BN164" s="352"/>
      <c r="BO164" s="352"/>
      <c r="BP164" s="352"/>
      <c r="BQ164" s="352"/>
      <c r="BR164" s="352"/>
      <c r="BS164" s="352"/>
      <c r="BT164" s="352"/>
      <c r="BU164" s="352"/>
      <c r="BV164" s="352"/>
      <c r="BW164" s="352"/>
      <c r="BX164" s="352"/>
      <c r="BY164" s="352"/>
      <c r="BZ164" s="352"/>
    </row>
    <row r="165" spans="1:78" ht="15" customHeight="1" x14ac:dyDescent="0.2">
      <c r="A165" s="340" t="str">
        <f t="shared" si="2"/>
        <v>INDEC-CM - 35490-11</v>
      </c>
      <c r="B165" s="340">
        <v>35490</v>
      </c>
      <c r="C165" s="351" t="s">
        <v>53</v>
      </c>
      <c r="D165" s="340">
        <v>11</v>
      </c>
      <c r="E165" s="339" t="s">
        <v>213</v>
      </c>
      <c r="H165" s="352"/>
      <c r="I165" s="352"/>
      <c r="J165" s="352"/>
      <c r="K165" s="352"/>
      <c r="L165" s="352"/>
      <c r="M165" s="352"/>
      <c r="N165" s="352"/>
      <c r="O165" s="352"/>
      <c r="P165" s="352"/>
      <c r="Q165" s="352"/>
      <c r="R165" s="352"/>
      <c r="S165" s="352"/>
      <c r="T165" s="352"/>
      <c r="U165" s="352"/>
      <c r="V165" s="352"/>
      <c r="W165" s="352"/>
      <c r="X165" s="352"/>
      <c r="Y165" s="352"/>
      <c r="Z165" s="352"/>
      <c r="AA165" s="352"/>
      <c r="AB165" s="352"/>
      <c r="AC165" s="352"/>
      <c r="AD165" s="352"/>
      <c r="AE165" s="352"/>
      <c r="AF165" s="352"/>
      <c r="AG165" s="352"/>
      <c r="AH165" s="352"/>
      <c r="AI165" s="352"/>
      <c r="AJ165" s="352"/>
      <c r="AK165" s="352"/>
      <c r="AL165" s="352"/>
      <c r="AM165" s="352"/>
      <c r="AN165" s="352"/>
      <c r="AO165" s="352"/>
      <c r="AP165" s="352"/>
      <c r="AQ165" s="352"/>
      <c r="AR165" s="352"/>
      <c r="AS165" s="352"/>
      <c r="AT165" s="352"/>
      <c r="AU165" s="352"/>
      <c r="AV165" s="352"/>
      <c r="AW165" s="352"/>
      <c r="AX165" s="352"/>
      <c r="AY165" s="352"/>
      <c r="AZ165" s="352"/>
      <c r="BA165" s="352"/>
      <c r="BB165" s="352"/>
      <c r="BC165" s="352"/>
      <c r="BD165" s="352"/>
      <c r="BE165" s="352"/>
      <c r="BF165" s="352"/>
      <c r="BG165" s="352"/>
      <c r="BH165" s="352"/>
      <c r="BI165" s="352"/>
      <c r="BJ165" s="352"/>
      <c r="BK165" s="352"/>
      <c r="BL165" s="352"/>
      <c r="BM165" s="352"/>
      <c r="BN165" s="352"/>
      <c r="BO165" s="352"/>
      <c r="BP165" s="352"/>
      <c r="BQ165" s="352"/>
      <c r="BR165" s="352"/>
      <c r="BS165" s="352"/>
      <c r="BT165" s="352"/>
      <c r="BU165" s="352"/>
      <c r="BV165" s="352"/>
      <c r="BW165" s="352"/>
      <c r="BX165" s="352"/>
      <c r="BY165" s="352"/>
      <c r="BZ165" s="352"/>
    </row>
    <row r="166" spans="1:78" ht="15" customHeight="1" x14ac:dyDescent="0.2">
      <c r="A166" s="340" t="str">
        <f t="shared" si="2"/>
        <v>INDEC-CM - 41251-11</v>
      </c>
      <c r="B166" s="340">
        <v>41251</v>
      </c>
      <c r="C166" s="351" t="s">
        <v>53</v>
      </c>
      <c r="D166" s="340">
        <v>11</v>
      </c>
      <c r="E166" s="353" t="s">
        <v>214</v>
      </c>
      <c r="F166" s="353"/>
      <c r="G166" s="353"/>
      <c r="H166" s="352"/>
      <c r="I166" s="352"/>
      <c r="J166" s="352"/>
      <c r="K166" s="352"/>
      <c r="L166" s="352"/>
      <c r="M166" s="352"/>
      <c r="N166" s="352"/>
      <c r="O166" s="352"/>
      <c r="P166" s="352"/>
      <c r="Q166" s="352"/>
      <c r="R166" s="352"/>
      <c r="S166" s="352"/>
      <c r="T166" s="352"/>
      <c r="U166" s="352"/>
      <c r="V166" s="352"/>
      <c r="W166" s="352"/>
      <c r="X166" s="352"/>
      <c r="Y166" s="352"/>
      <c r="Z166" s="352"/>
      <c r="AA166" s="352"/>
      <c r="AB166" s="352"/>
      <c r="AC166" s="352"/>
      <c r="AD166" s="352"/>
      <c r="AE166" s="352"/>
      <c r="AF166" s="352"/>
      <c r="AG166" s="352"/>
      <c r="AH166" s="352"/>
      <c r="AI166" s="352"/>
      <c r="AJ166" s="352"/>
      <c r="AK166" s="352"/>
      <c r="AL166" s="352"/>
      <c r="AM166" s="352"/>
      <c r="AN166" s="352"/>
      <c r="AO166" s="352"/>
      <c r="AP166" s="352"/>
      <c r="AQ166" s="352"/>
      <c r="AR166" s="352"/>
      <c r="AS166" s="352"/>
      <c r="AT166" s="352"/>
      <c r="AU166" s="352"/>
      <c r="AV166" s="352"/>
      <c r="AW166" s="352"/>
      <c r="AX166" s="352"/>
      <c r="AY166" s="352"/>
      <c r="AZ166" s="352"/>
      <c r="BA166" s="352"/>
      <c r="BB166" s="352"/>
      <c r="BC166" s="352"/>
      <c r="BD166" s="352"/>
      <c r="BE166" s="352"/>
      <c r="BF166" s="352"/>
      <c r="BG166" s="352"/>
      <c r="BH166" s="352"/>
      <c r="BI166" s="352"/>
      <c r="BJ166" s="352"/>
      <c r="BK166" s="352"/>
      <c r="BL166" s="352"/>
      <c r="BM166" s="352"/>
      <c r="BN166" s="352"/>
      <c r="BO166" s="352"/>
      <c r="BP166" s="352"/>
      <c r="BQ166" s="352"/>
      <c r="BR166" s="352"/>
      <c r="BS166" s="352"/>
      <c r="BT166" s="352"/>
      <c r="BU166" s="352"/>
      <c r="BV166" s="352"/>
      <c r="BW166" s="352"/>
      <c r="BX166" s="352"/>
      <c r="BY166" s="352"/>
      <c r="BZ166" s="352"/>
    </row>
    <row r="167" spans="1:78" s="369" customFormat="1" ht="15" customHeight="1" x14ac:dyDescent="0.2">
      <c r="A167" s="367" t="str">
        <f t="shared" si="2"/>
        <v>INDEC-CM - 41278-21</v>
      </c>
      <c r="B167" s="367">
        <v>41278</v>
      </c>
      <c r="C167" s="368" t="s">
        <v>53</v>
      </c>
      <c r="D167" s="367">
        <v>21</v>
      </c>
      <c r="E167" s="371" t="s">
        <v>215</v>
      </c>
      <c r="F167" s="371"/>
      <c r="G167" s="371"/>
      <c r="H167" s="370"/>
      <c r="I167" s="370"/>
      <c r="J167" s="370"/>
      <c r="K167" s="370"/>
      <c r="L167" s="370"/>
      <c r="M167" s="370"/>
      <c r="N167" s="370"/>
      <c r="O167" s="370"/>
      <c r="P167" s="370"/>
      <c r="Q167" s="370"/>
      <c r="R167" s="370"/>
      <c r="S167" s="370"/>
      <c r="T167" s="370"/>
      <c r="U167" s="370"/>
      <c r="V167" s="370"/>
      <c r="W167" s="370"/>
      <c r="X167" s="370"/>
      <c r="Y167" s="370"/>
      <c r="Z167" s="370"/>
      <c r="AA167" s="370"/>
      <c r="AB167" s="370"/>
      <c r="AC167" s="370"/>
      <c r="AD167" s="370"/>
      <c r="AE167" s="370"/>
      <c r="AF167" s="370"/>
      <c r="AG167" s="370"/>
      <c r="AH167" s="370"/>
      <c r="AI167" s="370"/>
      <c r="AJ167" s="370"/>
      <c r="AK167" s="370"/>
      <c r="AL167" s="370"/>
      <c r="AM167" s="370"/>
      <c r="AN167" s="370"/>
      <c r="AO167" s="370"/>
      <c r="AP167" s="370"/>
      <c r="AQ167" s="370"/>
      <c r="AR167" s="370"/>
      <c r="AS167" s="370"/>
      <c r="AT167" s="370"/>
      <c r="AU167" s="370"/>
      <c r="AV167" s="370"/>
      <c r="AW167" s="370"/>
      <c r="AX167" s="370"/>
      <c r="AY167" s="370"/>
      <c r="AZ167" s="370"/>
      <c r="BA167" s="370"/>
      <c r="BB167" s="370"/>
      <c r="BC167" s="370"/>
      <c r="BD167" s="370"/>
      <c r="BE167" s="370"/>
      <c r="BF167" s="370"/>
      <c r="BG167" s="370"/>
      <c r="BH167" s="370"/>
      <c r="BI167" s="370"/>
      <c r="BJ167" s="370"/>
      <c r="BK167" s="370"/>
      <c r="BL167" s="370"/>
      <c r="BM167" s="370"/>
      <c r="BN167" s="370"/>
      <c r="BO167" s="370"/>
      <c r="BP167" s="370"/>
      <c r="BQ167" s="370"/>
      <c r="BR167" s="370"/>
      <c r="BS167" s="370"/>
      <c r="BT167" s="370"/>
      <c r="BU167" s="370"/>
      <c r="BV167" s="370"/>
      <c r="BW167" s="370"/>
      <c r="BX167" s="370"/>
      <c r="BY167" s="370"/>
      <c r="BZ167" s="370"/>
    </row>
    <row r="168" spans="1:78" ht="15" customHeight="1" x14ac:dyDescent="0.2">
      <c r="A168" s="340" t="str">
        <f t="shared" si="2"/>
        <v>INDEC-CM - 42911-71</v>
      </c>
      <c r="B168" s="340">
        <v>42911</v>
      </c>
      <c r="C168" s="351" t="s">
        <v>53</v>
      </c>
      <c r="D168" s="340">
        <v>71</v>
      </c>
      <c r="E168" s="353" t="s">
        <v>216</v>
      </c>
      <c r="F168" s="353"/>
      <c r="G168" s="353"/>
      <c r="H168" s="352"/>
      <c r="I168" s="352"/>
      <c r="J168" s="352"/>
      <c r="K168" s="352"/>
      <c r="L168" s="352"/>
      <c r="M168" s="352"/>
      <c r="N168" s="352"/>
      <c r="O168" s="352"/>
      <c r="P168" s="352"/>
      <c r="Q168" s="352"/>
      <c r="R168" s="352"/>
      <c r="S168" s="352"/>
      <c r="T168" s="352"/>
      <c r="U168" s="352"/>
      <c r="V168" s="352"/>
      <c r="W168" s="352"/>
      <c r="X168" s="352"/>
      <c r="Y168" s="352"/>
      <c r="Z168" s="352"/>
      <c r="AA168" s="352"/>
      <c r="AB168" s="352"/>
      <c r="AC168" s="352"/>
      <c r="AD168" s="352"/>
      <c r="AE168" s="352"/>
      <c r="AF168" s="352"/>
      <c r="AG168" s="352"/>
      <c r="AH168" s="352"/>
      <c r="AI168" s="352"/>
      <c r="AJ168" s="352"/>
      <c r="AK168" s="352"/>
      <c r="AL168" s="352"/>
      <c r="AM168" s="352"/>
      <c r="AN168" s="352"/>
      <c r="AO168" s="352"/>
      <c r="AP168" s="352"/>
      <c r="AQ168" s="352"/>
      <c r="AR168" s="352"/>
      <c r="AS168" s="352"/>
      <c r="AT168" s="352"/>
      <c r="AU168" s="352"/>
      <c r="AV168" s="352"/>
      <c r="AW168" s="352"/>
      <c r="AX168" s="352"/>
      <c r="AY168" s="352"/>
      <c r="AZ168" s="352"/>
      <c r="BA168" s="352"/>
      <c r="BB168" s="352"/>
      <c r="BC168" s="352"/>
      <c r="BD168" s="352"/>
      <c r="BE168" s="352"/>
      <c r="BF168" s="352"/>
      <c r="BG168" s="352"/>
      <c r="BH168" s="352"/>
      <c r="BI168" s="352"/>
      <c r="BJ168" s="352"/>
      <c r="BK168" s="352"/>
      <c r="BL168" s="352"/>
      <c r="BM168" s="352"/>
      <c r="BN168" s="352"/>
      <c r="BO168" s="352"/>
      <c r="BP168" s="352"/>
      <c r="BQ168" s="352"/>
      <c r="BR168" s="352"/>
      <c r="BS168" s="352"/>
      <c r="BT168" s="352"/>
      <c r="BU168" s="352"/>
      <c r="BV168" s="352"/>
      <c r="BW168" s="352"/>
      <c r="BX168" s="352"/>
      <c r="BY168" s="352"/>
      <c r="BZ168" s="352"/>
    </row>
    <row r="169" spans="1:78" ht="15" customHeight="1" x14ac:dyDescent="0.2">
      <c r="A169" s="340" t="str">
        <f t="shared" si="2"/>
        <v>INDEC-CM - 37210-42</v>
      </c>
      <c r="B169" s="340">
        <v>37210</v>
      </c>
      <c r="C169" s="351" t="s">
        <v>53</v>
      </c>
      <c r="D169" s="340">
        <v>42</v>
      </c>
      <c r="E169" s="353" t="s">
        <v>217</v>
      </c>
      <c r="F169" s="353"/>
      <c r="G169" s="353"/>
      <c r="H169" s="352"/>
      <c r="I169" s="352"/>
      <c r="J169" s="352"/>
      <c r="K169" s="352"/>
      <c r="L169" s="352"/>
      <c r="M169" s="352"/>
      <c r="N169" s="352"/>
      <c r="O169" s="352"/>
      <c r="P169" s="352"/>
      <c r="Q169" s="352"/>
      <c r="R169" s="352"/>
      <c r="S169" s="352"/>
      <c r="T169" s="352"/>
      <c r="U169" s="352"/>
      <c r="V169" s="352"/>
      <c r="W169" s="352"/>
      <c r="X169" s="352"/>
      <c r="Y169" s="352"/>
      <c r="Z169" s="352"/>
      <c r="AA169" s="352"/>
      <c r="AB169" s="352"/>
      <c r="AC169" s="352"/>
      <c r="AD169" s="352"/>
      <c r="AE169" s="352"/>
      <c r="AF169" s="352"/>
      <c r="AG169" s="352"/>
      <c r="AH169" s="352"/>
      <c r="AI169" s="352"/>
      <c r="AJ169" s="352"/>
      <c r="AK169" s="352"/>
      <c r="AL169" s="352"/>
      <c r="AM169" s="352"/>
      <c r="AN169" s="352"/>
      <c r="AO169" s="352"/>
      <c r="AP169" s="352"/>
      <c r="AQ169" s="352"/>
      <c r="AR169" s="352"/>
      <c r="AS169" s="352"/>
      <c r="AT169" s="352"/>
      <c r="AU169" s="352"/>
      <c r="AV169" s="352"/>
      <c r="AW169" s="352"/>
      <c r="AX169" s="352"/>
      <c r="AY169" s="352"/>
      <c r="AZ169" s="352"/>
      <c r="BA169" s="352"/>
      <c r="BB169" s="352"/>
      <c r="BC169" s="352"/>
      <c r="BD169" s="352"/>
      <c r="BE169" s="352"/>
      <c r="BF169" s="352"/>
      <c r="BG169" s="352"/>
      <c r="BH169" s="352"/>
      <c r="BI169" s="352"/>
      <c r="BJ169" s="352"/>
      <c r="BK169" s="352"/>
      <c r="BL169" s="352"/>
      <c r="BM169" s="352"/>
      <c r="BN169" s="352"/>
      <c r="BO169" s="352"/>
      <c r="BP169" s="352"/>
      <c r="BQ169" s="352"/>
      <c r="BR169" s="352"/>
      <c r="BS169" s="352"/>
      <c r="BT169" s="352"/>
      <c r="BU169" s="352"/>
      <c r="BV169" s="352"/>
      <c r="BW169" s="352"/>
      <c r="BX169" s="352"/>
      <c r="BY169" s="352"/>
      <c r="BZ169" s="352"/>
    </row>
    <row r="170" spans="1:78" ht="15" customHeight="1" x14ac:dyDescent="0.2">
      <c r="A170" s="340" t="str">
        <f t="shared" si="2"/>
        <v>INDEC-CM - 37210-41</v>
      </c>
      <c r="B170" s="340">
        <v>37210</v>
      </c>
      <c r="C170" s="351" t="s">
        <v>53</v>
      </c>
      <c r="D170" s="340">
        <v>41</v>
      </c>
      <c r="E170" s="353" t="s">
        <v>218</v>
      </c>
      <c r="F170" s="353"/>
      <c r="G170" s="353"/>
      <c r="H170" s="352"/>
      <c r="I170" s="352"/>
      <c r="J170" s="352"/>
      <c r="K170" s="352"/>
      <c r="L170" s="352"/>
      <c r="M170" s="352"/>
      <c r="N170" s="352"/>
      <c r="O170" s="352"/>
      <c r="P170" s="352"/>
      <c r="Q170" s="352"/>
      <c r="R170" s="352"/>
      <c r="S170" s="352"/>
      <c r="T170" s="352"/>
      <c r="U170" s="352"/>
      <c r="V170" s="352"/>
      <c r="W170" s="352"/>
      <c r="X170" s="352"/>
      <c r="Y170" s="352"/>
      <c r="Z170" s="352"/>
      <c r="AA170" s="352"/>
      <c r="AB170" s="352"/>
      <c r="AC170" s="352"/>
      <c r="AD170" s="352"/>
      <c r="AE170" s="352"/>
      <c r="AF170" s="352"/>
      <c r="AG170" s="352"/>
      <c r="AH170" s="352"/>
      <c r="AI170" s="352"/>
      <c r="AJ170" s="352"/>
      <c r="AK170" s="352"/>
      <c r="AL170" s="352"/>
      <c r="AM170" s="352"/>
      <c r="AN170" s="352"/>
      <c r="AO170" s="352"/>
      <c r="AP170" s="352"/>
      <c r="AQ170" s="352"/>
      <c r="AR170" s="352"/>
      <c r="AS170" s="352"/>
      <c r="AT170" s="352"/>
      <c r="AU170" s="352"/>
      <c r="AV170" s="352"/>
      <c r="AW170" s="352"/>
      <c r="AX170" s="352"/>
      <c r="AY170" s="352"/>
      <c r="AZ170" s="352"/>
      <c r="BA170" s="352"/>
      <c r="BB170" s="352"/>
      <c r="BC170" s="352"/>
      <c r="BD170" s="352"/>
      <c r="BE170" s="352"/>
      <c r="BF170" s="352"/>
      <c r="BG170" s="352"/>
      <c r="BH170" s="352"/>
      <c r="BI170" s="352"/>
      <c r="BJ170" s="352"/>
      <c r="BK170" s="352"/>
      <c r="BL170" s="352"/>
      <c r="BM170" s="352"/>
      <c r="BN170" s="352"/>
      <c r="BO170" s="352"/>
      <c r="BP170" s="352"/>
      <c r="BQ170" s="352"/>
      <c r="BR170" s="352"/>
      <c r="BS170" s="352"/>
      <c r="BT170" s="352"/>
      <c r="BU170" s="352"/>
      <c r="BV170" s="352"/>
      <c r="BW170" s="352"/>
      <c r="BX170" s="352"/>
      <c r="BY170" s="352"/>
      <c r="BZ170" s="352"/>
    </row>
    <row r="171" spans="1:78" ht="15" customHeight="1" x14ac:dyDescent="0.2">
      <c r="A171" s="340" t="str">
        <f t="shared" si="2"/>
        <v>INDEC-CM - 36930-11</v>
      </c>
      <c r="B171" s="340">
        <v>36930</v>
      </c>
      <c r="C171" s="351" t="s">
        <v>53</v>
      </c>
      <c r="D171" s="340">
        <v>11</v>
      </c>
      <c r="E171" s="339" t="s">
        <v>219</v>
      </c>
      <c r="H171" s="352"/>
      <c r="I171" s="352"/>
      <c r="J171" s="352"/>
      <c r="K171" s="352"/>
      <c r="L171" s="352"/>
      <c r="M171" s="352"/>
      <c r="N171" s="352"/>
      <c r="O171" s="352"/>
      <c r="P171" s="352"/>
      <c r="Q171" s="352"/>
      <c r="R171" s="352"/>
      <c r="S171" s="352"/>
      <c r="T171" s="352"/>
      <c r="U171" s="352"/>
      <c r="V171" s="352"/>
      <c r="W171" s="352"/>
      <c r="X171" s="352"/>
      <c r="Y171" s="352"/>
      <c r="Z171" s="352"/>
      <c r="AA171" s="352"/>
      <c r="AB171" s="352"/>
      <c r="AC171" s="352"/>
      <c r="AD171" s="352"/>
      <c r="AE171" s="352"/>
      <c r="AF171" s="352"/>
      <c r="AG171" s="352"/>
      <c r="AH171" s="352"/>
      <c r="AI171" s="352"/>
      <c r="AJ171" s="352"/>
      <c r="AK171" s="352"/>
      <c r="AL171" s="352"/>
      <c r="AM171" s="352"/>
      <c r="AN171" s="352"/>
      <c r="AO171" s="352"/>
      <c r="AP171" s="352"/>
      <c r="AQ171" s="352"/>
      <c r="AR171" s="352"/>
      <c r="AS171" s="352"/>
      <c r="AT171" s="352"/>
      <c r="AU171" s="352"/>
      <c r="AV171" s="352"/>
      <c r="AW171" s="352"/>
      <c r="AX171" s="352"/>
      <c r="AY171" s="352"/>
      <c r="AZ171" s="352"/>
      <c r="BA171" s="352"/>
      <c r="BB171" s="352"/>
      <c r="BC171" s="352"/>
      <c r="BD171" s="352"/>
      <c r="BE171" s="352"/>
      <c r="BF171" s="352"/>
      <c r="BG171" s="352"/>
      <c r="BH171" s="352"/>
      <c r="BI171" s="352"/>
      <c r="BJ171" s="352"/>
      <c r="BK171" s="352"/>
      <c r="BL171" s="352"/>
      <c r="BM171" s="352"/>
      <c r="BN171" s="352"/>
      <c r="BO171" s="352"/>
      <c r="BP171" s="352"/>
      <c r="BQ171" s="352"/>
      <c r="BR171" s="352"/>
      <c r="BS171" s="352"/>
      <c r="BT171" s="352"/>
      <c r="BU171" s="352"/>
      <c r="BV171" s="352"/>
      <c r="BW171" s="352"/>
      <c r="BX171" s="352"/>
      <c r="BY171" s="352"/>
      <c r="BZ171" s="352"/>
    </row>
    <row r="172" spans="1:78" ht="15" customHeight="1" x14ac:dyDescent="0.2">
      <c r="A172" s="340" t="str">
        <f t="shared" si="2"/>
        <v>INDEC-CM - 36950-21</v>
      </c>
      <c r="B172" s="340">
        <v>36950</v>
      </c>
      <c r="C172" s="351" t="s">
        <v>53</v>
      </c>
      <c r="D172" s="340">
        <v>21</v>
      </c>
      <c r="E172" s="339" t="s">
        <v>220</v>
      </c>
      <c r="H172" s="352"/>
      <c r="I172" s="352"/>
      <c r="J172" s="352"/>
      <c r="K172" s="352"/>
      <c r="L172" s="352"/>
      <c r="M172" s="352"/>
      <c r="N172" s="352"/>
      <c r="O172" s="352"/>
      <c r="P172" s="352"/>
      <c r="Q172" s="352"/>
      <c r="R172" s="352"/>
      <c r="S172" s="352"/>
      <c r="T172" s="352"/>
      <c r="U172" s="352"/>
      <c r="V172" s="352"/>
      <c r="W172" s="352"/>
      <c r="X172" s="352"/>
      <c r="Y172" s="352"/>
      <c r="Z172" s="352"/>
      <c r="AA172" s="352"/>
      <c r="AB172" s="352"/>
      <c r="AC172" s="352"/>
      <c r="AD172" s="352"/>
      <c r="AE172" s="352"/>
      <c r="AF172" s="352"/>
      <c r="AG172" s="352"/>
      <c r="AH172" s="352"/>
      <c r="AI172" s="352"/>
      <c r="AJ172" s="352"/>
      <c r="AK172" s="352"/>
      <c r="AL172" s="352"/>
      <c r="AM172" s="352"/>
      <c r="AN172" s="352"/>
      <c r="AO172" s="352"/>
      <c r="AP172" s="352"/>
      <c r="AQ172" s="352"/>
      <c r="AR172" s="352"/>
      <c r="AS172" s="352"/>
      <c r="AT172" s="352"/>
      <c r="AU172" s="352"/>
      <c r="AV172" s="352"/>
      <c r="AW172" s="352"/>
      <c r="AX172" s="352"/>
      <c r="AY172" s="352"/>
      <c r="AZ172" s="352"/>
      <c r="BA172" s="352"/>
      <c r="BB172" s="352"/>
      <c r="BC172" s="352"/>
      <c r="BD172" s="352"/>
      <c r="BE172" s="352"/>
      <c r="BF172" s="352"/>
      <c r="BG172" s="352"/>
      <c r="BH172" s="352"/>
      <c r="BI172" s="352"/>
      <c r="BJ172" s="352"/>
      <c r="BK172" s="352"/>
      <c r="BL172" s="352"/>
      <c r="BM172" s="352"/>
      <c r="BN172" s="352"/>
      <c r="BO172" s="352"/>
      <c r="BP172" s="352"/>
      <c r="BQ172" s="352"/>
      <c r="BR172" s="352"/>
      <c r="BS172" s="352"/>
      <c r="BT172" s="352"/>
      <c r="BU172" s="352"/>
      <c r="BV172" s="352"/>
      <c r="BW172" s="352"/>
      <c r="BX172" s="352"/>
      <c r="BY172" s="352"/>
      <c r="BZ172" s="352"/>
    </row>
    <row r="173" spans="1:78" ht="15" customHeight="1" x14ac:dyDescent="0.2">
      <c r="A173" s="340" t="str">
        <f t="shared" si="2"/>
        <v>INDEC-CM - 35110-31</v>
      </c>
      <c r="B173" s="340">
        <v>35110</v>
      </c>
      <c r="C173" s="351" t="s">
        <v>53</v>
      </c>
      <c r="D173" s="340">
        <v>31</v>
      </c>
      <c r="E173" s="339" t="s">
        <v>221</v>
      </c>
      <c r="H173" s="352"/>
      <c r="I173" s="352"/>
      <c r="J173" s="352"/>
      <c r="K173" s="352"/>
      <c r="L173" s="352"/>
      <c r="M173" s="352"/>
      <c r="N173" s="352"/>
      <c r="O173" s="352"/>
      <c r="P173" s="352"/>
      <c r="Q173" s="352"/>
      <c r="R173" s="352"/>
      <c r="S173" s="352"/>
      <c r="T173" s="352"/>
      <c r="U173" s="352"/>
      <c r="V173" s="352"/>
      <c r="W173" s="352"/>
      <c r="X173" s="352"/>
      <c r="Y173" s="352"/>
      <c r="Z173" s="352"/>
      <c r="AA173" s="352"/>
      <c r="AB173" s="352"/>
      <c r="AC173" s="352"/>
      <c r="AD173" s="352"/>
      <c r="AE173" s="352"/>
      <c r="AF173" s="352"/>
      <c r="AG173" s="352"/>
      <c r="AH173" s="352"/>
      <c r="AI173" s="352"/>
      <c r="AJ173" s="352"/>
      <c r="AK173" s="352"/>
      <c r="AL173" s="352"/>
      <c r="AM173" s="352"/>
      <c r="AN173" s="352"/>
      <c r="AO173" s="352"/>
      <c r="AP173" s="352"/>
      <c r="AQ173" s="352"/>
      <c r="AR173" s="352"/>
      <c r="AS173" s="352"/>
      <c r="AT173" s="352"/>
      <c r="AU173" s="352"/>
      <c r="AV173" s="352"/>
      <c r="AW173" s="352"/>
      <c r="AX173" s="352"/>
      <c r="AY173" s="352"/>
      <c r="AZ173" s="352"/>
      <c r="BA173" s="352"/>
      <c r="BB173" s="352"/>
      <c r="BC173" s="352"/>
      <c r="BD173" s="352"/>
      <c r="BE173" s="352"/>
      <c r="BF173" s="352"/>
      <c r="BG173" s="352"/>
      <c r="BH173" s="352"/>
      <c r="BI173" s="352"/>
      <c r="BJ173" s="352"/>
      <c r="BK173" s="352"/>
      <c r="BL173" s="352"/>
      <c r="BM173" s="352"/>
      <c r="BN173" s="352"/>
      <c r="BO173" s="352"/>
      <c r="BP173" s="352"/>
      <c r="BQ173" s="352"/>
      <c r="BR173" s="352"/>
      <c r="BS173" s="352"/>
      <c r="BT173" s="352"/>
      <c r="BU173" s="352"/>
      <c r="BV173" s="352"/>
      <c r="BW173" s="352"/>
      <c r="BX173" s="352"/>
      <c r="BY173" s="352"/>
      <c r="BZ173" s="352"/>
    </row>
    <row r="174" spans="1:78" ht="15" customHeight="1" x14ac:dyDescent="0.2">
      <c r="A174" s="340" t="str">
        <f t="shared" si="2"/>
        <v>INDEC-CM - 35110-32</v>
      </c>
      <c r="B174" s="340">
        <v>35110</v>
      </c>
      <c r="C174" s="351" t="s">
        <v>53</v>
      </c>
      <c r="D174" s="340">
        <v>32</v>
      </c>
      <c r="E174" s="339" t="s">
        <v>222</v>
      </c>
      <c r="H174" s="352"/>
      <c r="I174" s="352"/>
      <c r="J174" s="352"/>
      <c r="K174" s="352"/>
      <c r="L174" s="352"/>
      <c r="M174" s="352"/>
      <c r="N174" s="352"/>
      <c r="O174" s="352"/>
      <c r="P174" s="352"/>
      <c r="Q174" s="352"/>
      <c r="R174" s="352"/>
      <c r="S174" s="352"/>
      <c r="T174" s="352"/>
      <c r="U174" s="352"/>
      <c r="V174" s="352"/>
      <c r="W174" s="352"/>
      <c r="X174" s="352"/>
      <c r="Y174" s="352"/>
      <c r="Z174" s="352"/>
      <c r="AA174" s="352"/>
      <c r="AB174" s="352"/>
      <c r="AC174" s="352"/>
      <c r="AD174" s="352"/>
      <c r="AE174" s="352"/>
      <c r="AF174" s="352"/>
      <c r="AG174" s="352"/>
      <c r="AH174" s="352"/>
      <c r="AI174" s="352"/>
      <c r="AJ174" s="352"/>
      <c r="AK174" s="352"/>
      <c r="AL174" s="352"/>
      <c r="AM174" s="352"/>
      <c r="AN174" s="352"/>
      <c r="AO174" s="352"/>
      <c r="AP174" s="352"/>
      <c r="AQ174" s="352"/>
      <c r="AR174" s="352"/>
      <c r="AS174" s="352"/>
      <c r="AT174" s="352"/>
      <c r="AU174" s="352"/>
      <c r="AV174" s="352"/>
      <c r="AW174" s="352"/>
      <c r="AX174" s="352"/>
      <c r="AY174" s="352"/>
      <c r="AZ174" s="352"/>
      <c r="BA174" s="352"/>
      <c r="BB174" s="352"/>
      <c r="BC174" s="352"/>
      <c r="BD174" s="352"/>
      <c r="BE174" s="352"/>
      <c r="BF174" s="352"/>
      <c r="BG174" s="352"/>
      <c r="BH174" s="352"/>
      <c r="BI174" s="352"/>
      <c r="BJ174" s="352"/>
      <c r="BK174" s="352"/>
      <c r="BL174" s="352"/>
      <c r="BM174" s="352"/>
      <c r="BN174" s="352"/>
      <c r="BO174" s="352"/>
      <c r="BP174" s="352"/>
      <c r="BQ174" s="352"/>
      <c r="BR174" s="352"/>
      <c r="BS174" s="352"/>
      <c r="BT174" s="352"/>
      <c r="BU174" s="352"/>
      <c r="BV174" s="352"/>
      <c r="BW174" s="352"/>
      <c r="BX174" s="352"/>
      <c r="BY174" s="352"/>
      <c r="BZ174" s="352"/>
    </row>
    <row r="175" spans="1:78" ht="15" customHeight="1" x14ac:dyDescent="0.2">
      <c r="A175" s="340" t="str">
        <f t="shared" si="2"/>
        <v>INDEC-CM - 37940-11</v>
      </c>
      <c r="B175" s="340">
        <v>37940</v>
      </c>
      <c r="C175" s="351" t="s">
        <v>53</v>
      </c>
      <c r="D175" s="340">
        <v>11</v>
      </c>
      <c r="E175" s="339" t="s">
        <v>223</v>
      </c>
      <c r="H175" s="352"/>
      <c r="I175" s="352"/>
      <c r="J175" s="352"/>
      <c r="K175" s="352"/>
      <c r="L175" s="352"/>
      <c r="M175" s="352"/>
      <c r="N175" s="352"/>
      <c r="O175" s="352"/>
      <c r="P175" s="352"/>
      <c r="Q175" s="352"/>
      <c r="R175" s="352"/>
      <c r="S175" s="352"/>
      <c r="T175" s="352"/>
      <c r="U175" s="352"/>
      <c r="V175" s="352"/>
      <c r="W175" s="352"/>
      <c r="X175" s="352"/>
      <c r="Y175" s="352"/>
      <c r="Z175" s="352"/>
      <c r="AA175" s="352"/>
      <c r="AB175" s="352"/>
      <c r="AC175" s="352"/>
      <c r="AD175" s="352"/>
      <c r="AE175" s="352"/>
      <c r="AF175" s="352"/>
      <c r="AG175" s="352"/>
      <c r="AH175" s="352"/>
      <c r="AI175" s="352"/>
      <c r="AJ175" s="352"/>
      <c r="AK175" s="352"/>
      <c r="AL175" s="352"/>
      <c r="AM175" s="352"/>
      <c r="AN175" s="352"/>
      <c r="AO175" s="352"/>
      <c r="AP175" s="352"/>
      <c r="AQ175" s="352"/>
      <c r="AR175" s="352"/>
      <c r="AS175" s="352"/>
      <c r="AT175" s="352"/>
      <c r="AU175" s="352"/>
      <c r="AV175" s="352"/>
      <c r="AW175" s="352"/>
      <c r="AX175" s="352"/>
      <c r="AY175" s="352"/>
      <c r="AZ175" s="352"/>
      <c r="BA175" s="352"/>
      <c r="BB175" s="352"/>
      <c r="BC175" s="352"/>
      <c r="BD175" s="352"/>
      <c r="BE175" s="352"/>
      <c r="BF175" s="352"/>
      <c r="BG175" s="352"/>
      <c r="BH175" s="352"/>
      <c r="BI175" s="352"/>
      <c r="BJ175" s="352"/>
      <c r="BK175" s="352"/>
      <c r="BL175" s="352"/>
      <c r="BM175" s="352"/>
      <c r="BN175" s="352"/>
      <c r="BO175" s="352"/>
      <c r="BP175" s="352"/>
      <c r="BQ175" s="352"/>
      <c r="BR175" s="352"/>
      <c r="BS175" s="352"/>
      <c r="BT175" s="352"/>
      <c r="BU175" s="352"/>
      <c r="BV175" s="352"/>
      <c r="BW175" s="352"/>
      <c r="BX175" s="352"/>
      <c r="BY175" s="352"/>
      <c r="BZ175" s="352"/>
    </row>
    <row r="176" spans="1:78" ht="15" customHeight="1" x14ac:dyDescent="0.2">
      <c r="A176" s="340" t="str">
        <f t="shared" si="2"/>
        <v>INDEC-CM - 35110-71</v>
      </c>
      <c r="B176" s="340">
        <v>35110</v>
      </c>
      <c r="C176" s="351" t="s">
        <v>53</v>
      </c>
      <c r="D176" s="340">
        <v>71</v>
      </c>
      <c r="E176" s="339" t="s">
        <v>224</v>
      </c>
      <c r="H176" s="352"/>
      <c r="I176" s="352"/>
      <c r="J176" s="352"/>
      <c r="K176" s="352"/>
      <c r="L176" s="352"/>
      <c r="M176" s="352"/>
      <c r="N176" s="352"/>
      <c r="O176" s="352"/>
      <c r="P176" s="352"/>
      <c r="Q176" s="352"/>
      <c r="R176" s="352"/>
      <c r="S176" s="352"/>
      <c r="T176" s="352"/>
      <c r="U176" s="352"/>
      <c r="V176" s="352"/>
      <c r="W176" s="352"/>
      <c r="X176" s="352"/>
      <c r="Y176" s="352"/>
      <c r="Z176" s="352"/>
      <c r="AA176" s="352"/>
      <c r="AB176" s="352"/>
      <c r="AC176" s="352"/>
      <c r="AD176" s="352"/>
      <c r="AE176" s="352"/>
      <c r="AF176" s="352"/>
      <c r="AG176" s="352"/>
      <c r="AH176" s="352"/>
      <c r="AI176" s="352"/>
      <c r="AJ176" s="352"/>
      <c r="AK176" s="352"/>
      <c r="AL176" s="352"/>
      <c r="AM176" s="352"/>
      <c r="AN176" s="352"/>
      <c r="AO176" s="352"/>
      <c r="AP176" s="352"/>
      <c r="AQ176" s="352"/>
      <c r="AR176" s="352"/>
      <c r="AS176" s="352"/>
      <c r="AT176" s="352"/>
      <c r="AU176" s="352"/>
      <c r="AV176" s="352"/>
      <c r="AW176" s="352"/>
      <c r="AX176" s="352"/>
      <c r="AY176" s="352"/>
      <c r="AZ176" s="352"/>
      <c r="BA176" s="352"/>
      <c r="BB176" s="352"/>
      <c r="BC176" s="352"/>
      <c r="BD176" s="352"/>
      <c r="BE176" s="352"/>
      <c r="BF176" s="352"/>
      <c r="BG176" s="352"/>
      <c r="BH176" s="352"/>
      <c r="BI176" s="352"/>
      <c r="BJ176" s="352"/>
      <c r="BK176" s="352"/>
      <c r="BL176" s="352"/>
      <c r="BM176" s="352"/>
      <c r="BN176" s="352"/>
      <c r="BO176" s="352"/>
      <c r="BP176" s="352"/>
      <c r="BQ176" s="352"/>
      <c r="BR176" s="352"/>
      <c r="BS176" s="352"/>
      <c r="BT176" s="352"/>
      <c r="BU176" s="352"/>
      <c r="BV176" s="352"/>
      <c r="BW176" s="352"/>
      <c r="BX176" s="352"/>
      <c r="BY176" s="352"/>
      <c r="BZ176" s="352"/>
    </row>
    <row r="177" spans="1:78" ht="15" customHeight="1" x14ac:dyDescent="0.2">
      <c r="A177" s="340" t="str">
        <f t="shared" si="2"/>
        <v>INDEC-CM - 31210-31</v>
      </c>
      <c r="B177" s="340">
        <v>31210</v>
      </c>
      <c r="C177" s="351" t="s">
        <v>53</v>
      </c>
      <c r="D177" s="340">
        <v>31</v>
      </c>
      <c r="E177" s="339" t="s">
        <v>225</v>
      </c>
      <c r="H177" s="352"/>
      <c r="I177" s="352"/>
      <c r="J177" s="352"/>
      <c r="K177" s="352"/>
      <c r="L177" s="352"/>
      <c r="M177" s="352"/>
      <c r="N177" s="352"/>
      <c r="O177" s="352"/>
      <c r="P177" s="352"/>
      <c r="Q177" s="352"/>
      <c r="R177" s="352"/>
      <c r="S177" s="352"/>
      <c r="T177" s="352"/>
      <c r="U177" s="352"/>
      <c r="V177" s="352"/>
      <c r="W177" s="352"/>
      <c r="X177" s="352"/>
      <c r="Y177" s="352"/>
      <c r="Z177" s="352"/>
      <c r="AA177" s="352"/>
      <c r="AB177" s="352"/>
      <c r="AC177" s="352"/>
      <c r="AD177" s="352"/>
      <c r="AE177" s="352"/>
      <c r="AF177" s="352"/>
      <c r="AG177" s="352"/>
      <c r="AH177" s="352"/>
      <c r="AI177" s="352"/>
      <c r="AJ177" s="352"/>
      <c r="AK177" s="352"/>
      <c r="AL177" s="352"/>
      <c r="AM177" s="352"/>
      <c r="AN177" s="352"/>
      <c r="AO177" s="352"/>
      <c r="AP177" s="352"/>
      <c r="AQ177" s="352"/>
      <c r="AR177" s="352"/>
      <c r="AS177" s="352"/>
      <c r="AT177" s="352"/>
      <c r="AU177" s="352"/>
      <c r="AV177" s="352"/>
      <c r="AW177" s="352"/>
      <c r="AX177" s="352"/>
      <c r="AY177" s="352"/>
      <c r="AZ177" s="352"/>
      <c r="BA177" s="352"/>
      <c r="BB177" s="352"/>
      <c r="BC177" s="352"/>
      <c r="BD177" s="352"/>
      <c r="BE177" s="352"/>
      <c r="BF177" s="352"/>
      <c r="BG177" s="352"/>
      <c r="BH177" s="352"/>
      <c r="BI177" s="352"/>
      <c r="BJ177" s="352"/>
      <c r="BK177" s="352"/>
      <c r="BL177" s="352"/>
      <c r="BM177" s="352"/>
      <c r="BN177" s="352"/>
      <c r="BO177" s="352"/>
      <c r="BP177" s="352"/>
      <c r="BQ177" s="352"/>
      <c r="BR177" s="352"/>
      <c r="BS177" s="352"/>
      <c r="BT177" s="352"/>
      <c r="BU177" s="352"/>
      <c r="BV177" s="352"/>
      <c r="BW177" s="352"/>
      <c r="BX177" s="352"/>
      <c r="BY177" s="352"/>
      <c r="BZ177" s="352"/>
    </row>
    <row r="178" spans="1:78" ht="15" customHeight="1" x14ac:dyDescent="0.2">
      <c r="A178" s="340" t="str">
        <f t="shared" si="2"/>
        <v>INDEC-CM - 31210-32</v>
      </c>
      <c r="B178" s="340">
        <v>31210</v>
      </c>
      <c r="C178" s="351" t="s">
        <v>53</v>
      </c>
      <c r="D178" s="340">
        <v>32</v>
      </c>
      <c r="E178" s="339" t="s">
        <v>226</v>
      </c>
      <c r="H178" s="352"/>
      <c r="I178" s="352"/>
      <c r="J178" s="352"/>
      <c r="K178" s="352"/>
      <c r="L178" s="352"/>
      <c r="M178" s="352"/>
      <c r="N178" s="352"/>
      <c r="O178" s="352"/>
      <c r="P178" s="352"/>
      <c r="Q178" s="352"/>
      <c r="R178" s="352"/>
      <c r="S178" s="352"/>
      <c r="T178" s="352"/>
      <c r="U178" s="352"/>
      <c r="V178" s="352"/>
      <c r="W178" s="352"/>
      <c r="X178" s="352"/>
      <c r="Y178" s="352"/>
      <c r="Z178" s="352"/>
      <c r="AA178" s="352"/>
      <c r="AB178" s="352"/>
      <c r="AC178" s="352"/>
      <c r="AD178" s="352"/>
      <c r="AE178" s="352"/>
      <c r="AF178" s="352"/>
      <c r="AG178" s="352"/>
      <c r="AH178" s="352"/>
      <c r="AI178" s="352"/>
      <c r="AJ178" s="352"/>
      <c r="AK178" s="352"/>
      <c r="AL178" s="352"/>
      <c r="AM178" s="352"/>
      <c r="AN178" s="352"/>
      <c r="AO178" s="352"/>
      <c r="AP178" s="352"/>
      <c r="AQ178" s="352"/>
      <c r="AR178" s="352"/>
      <c r="AS178" s="352"/>
      <c r="AT178" s="352"/>
      <c r="AU178" s="352"/>
      <c r="AV178" s="352"/>
      <c r="AW178" s="352"/>
      <c r="AX178" s="352"/>
      <c r="AY178" s="352"/>
      <c r="AZ178" s="352"/>
      <c r="BA178" s="352"/>
      <c r="BB178" s="352"/>
      <c r="BC178" s="352"/>
      <c r="BD178" s="352"/>
      <c r="BE178" s="352"/>
      <c r="BF178" s="352"/>
      <c r="BG178" s="352"/>
      <c r="BH178" s="352"/>
      <c r="BI178" s="352"/>
      <c r="BJ178" s="352"/>
      <c r="BK178" s="352"/>
      <c r="BL178" s="352"/>
      <c r="BM178" s="352"/>
      <c r="BN178" s="352"/>
      <c r="BO178" s="352"/>
      <c r="BP178" s="352"/>
      <c r="BQ178" s="352"/>
      <c r="BR178" s="352"/>
      <c r="BS178" s="352"/>
      <c r="BT178" s="352"/>
      <c r="BU178" s="352"/>
      <c r="BV178" s="352"/>
      <c r="BW178" s="352"/>
      <c r="BX178" s="352"/>
      <c r="BY178" s="352"/>
      <c r="BZ178" s="352"/>
    </row>
    <row r="179" spans="1:78" ht="15" customHeight="1" x14ac:dyDescent="0.2">
      <c r="A179" s="340" t="str">
        <f t="shared" si="2"/>
        <v>INDEC-CM - 41541-11</v>
      </c>
      <c r="B179" s="340">
        <v>41541</v>
      </c>
      <c r="C179" s="351" t="s">
        <v>53</v>
      </c>
      <c r="D179" s="340">
        <v>11</v>
      </c>
      <c r="E179" s="339" t="s">
        <v>227</v>
      </c>
      <c r="H179" s="352"/>
      <c r="I179" s="352"/>
      <c r="J179" s="352"/>
      <c r="K179" s="352"/>
      <c r="L179" s="352"/>
      <c r="M179" s="352"/>
      <c r="N179" s="352"/>
      <c r="O179" s="352"/>
      <c r="P179" s="352"/>
      <c r="Q179" s="352"/>
      <c r="R179" s="352"/>
      <c r="S179" s="352"/>
      <c r="T179" s="352"/>
      <c r="U179" s="352"/>
      <c r="V179" s="352"/>
      <c r="W179" s="352"/>
      <c r="X179" s="352"/>
      <c r="Y179" s="352"/>
      <c r="Z179" s="352"/>
      <c r="AA179" s="352"/>
      <c r="AB179" s="352"/>
      <c r="AC179" s="352"/>
      <c r="AD179" s="352"/>
      <c r="AE179" s="352"/>
      <c r="AF179" s="352"/>
      <c r="AG179" s="352"/>
      <c r="AH179" s="352"/>
      <c r="AI179" s="352"/>
      <c r="AJ179" s="352"/>
      <c r="AK179" s="352"/>
      <c r="AL179" s="352"/>
      <c r="AM179" s="352"/>
      <c r="AN179" s="352"/>
      <c r="AO179" s="352"/>
      <c r="AP179" s="352"/>
      <c r="AQ179" s="352"/>
      <c r="AR179" s="352"/>
      <c r="AS179" s="352"/>
      <c r="AT179" s="352"/>
      <c r="AU179" s="352"/>
      <c r="AV179" s="352"/>
      <c r="AW179" s="352"/>
      <c r="AX179" s="352"/>
      <c r="AY179" s="352"/>
      <c r="AZ179" s="352"/>
      <c r="BA179" s="352"/>
      <c r="BB179" s="352"/>
      <c r="BC179" s="352"/>
      <c r="BD179" s="352"/>
      <c r="BE179" s="352"/>
      <c r="BF179" s="352"/>
      <c r="BG179" s="352"/>
      <c r="BH179" s="352"/>
      <c r="BI179" s="352"/>
      <c r="BJ179" s="352"/>
      <c r="BK179" s="352"/>
      <c r="BL179" s="352"/>
      <c r="BM179" s="352"/>
      <c r="BN179" s="352"/>
      <c r="BO179" s="352"/>
      <c r="BP179" s="352"/>
      <c r="BQ179" s="352"/>
      <c r="BR179" s="352"/>
      <c r="BS179" s="352"/>
      <c r="BT179" s="352"/>
      <c r="BU179" s="352"/>
      <c r="BV179" s="352"/>
      <c r="BW179" s="352"/>
      <c r="BX179" s="352"/>
      <c r="BY179" s="352"/>
      <c r="BZ179" s="352"/>
    </row>
    <row r="180" spans="1:78" ht="15" customHeight="1" x14ac:dyDescent="0.2">
      <c r="A180" s="340" t="str">
        <f t="shared" si="2"/>
        <v>INDEC-CM - 34720-11</v>
      </c>
      <c r="B180" s="340">
        <v>34720</v>
      </c>
      <c r="C180" s="351" t="s">
        <v>53</v>
      </c>
      <c r="D180" s="340">
        <v>11</v>
      </c>
      <c r="E180" s="353" t="s">
        <v>228</v>
      </c>
      <c r="F180" s="353"/>
      <c r="G180" s="353"/>
      <c r="H180" s="352"/>
      <c r="I180" s="352"/>
      <c r="J180" s="352"/>
      <c r="K180" s="352"/>
      <c r="L180" s="352"/>
      <c r="M180" s="352"/>
      <c r="N180" s="352"/>
      <c r="O180" s="352"/>
      <c r="P180" s="352"/>
      <c r="Q180" s="352"/>
      <c r="R180" s="352"/>
      <c r="S180" s="352"/>
      <c r="T180" s="352"/>
      <c r="U180" s="352"/>
      <c r="V180" s="352"/>
      <c r="W180" s="352"/>
      <c r="X180" s="352"/>
      <c r="Y180" s="352"/>
      <c r="Z180" s="352"/>
      <c r="AA180" s="352"/>
      <c r="AB180" s="352"/>
      <c r="AC180" s="352"/>
      <c r="AD180" s="352"/>
      <c r="AE180" s="352"/>
      <c r="AF180" s="352"/>
      <c r="AG180" s="352"/>
      <c r="AH180" s="352"/>
      <c r="AI180" s="352"/>
      <c r="AJ180" s="352"/>
      <c r="AK180" s="352"/>
      <c r="AL180" s="352"/>
      <c r="AM180" s="352"/>
      <c r="AN180" s="352"/>
      <c r="AO180" s="352"/>
      <c r="AP180" s="352"/>
      <c r="AQ180" s="352"/>
      <c r="AR180" s="352"/>
      <c r="AS180" s="352"/>
      <c r="AT180" s="352"/>
      <c r="AU180" s="352"/>
      <c r="AV180" s="352"/>
      <c r="AW180" s="352"/>
      <c r="AX180" s="352"/>
      <c r="AY180" s="352"/>
      <c r="AZ180" s="352"/>
      <c r="BA180" s="352"/>
      <c r="BB180" s="352"/>
      <c r="BC180" s="352"/>
      <c r="BD180" s="352"/>
      <c r="BE180" s="352"/>
      <c r="BF180" s="352"/>
      <c r="BG180" s="352"/>
      <c r="BH180" s="352"/>
      <c r="BI180" s="352"/>
      <c r="BJ180" s="352"/>
      <c r="BK180" s="352"/>
      <c r="BL180" s="352"/>
      <c r="BM180" s="352"/>
      <c r="BN180" s="352"/>
      <c r="BO180" s="352"/>
      <c r="BP180" s="352"/>
      <c r="BQ180" s="352"/>
      <c r="BR180" s="352"/>
      <c r="BS180" s="352"/>
      <c r="BT180" s="352"/>
      <c r="BU180" s="352"/>
      <c r="BV180" s="352"/>
      <c r="BW180" s="352"/>
      <c r="BX180" s="352"/>
      <c r="BY180" s="352"/>
      <c r="BZ180" s="352"/>
    </row>
    <row r="181" spans="1:78" ht="15" customHeight="1" x14ac:dyDescent="0.2">
      <c r="A181" s="340" t="str">
        <f t="shared" si="2"/>
        <v>INDEC-CM - 47220-11</v>
      </c>
      <c r="B181" s="340">
        <v>47220</v>
      </c>
      <c r="C181" s="351" t="s">
        <v>53</v>
      </c>
      <c r="D181" s="340">
        <v>11</v>
      </c>
      <c r="E181" s="353" t="s">
        <v>229</v>
      </c>
      <c r="F181" s="353"/>
      <c r="G181" s="353"/>
      <c r="H181" s="352"/>
      <c r="I181" s="352"/>
      <c r="J181" s="352"/>
      <c r="K181" s="352"/>
      <c r="L181" s="352"/>
      <c r="M181" s="352"/>
      <c r="N181" s="352"/>
      <c r="O181" s="352"/>
      <c r="P181" s="352"/>
      <c r="Q181" s="352"/>
      <c r="R181" s="352"/>
      <c r="S181" s="352"/>
      <c r="T181" s="352"/>
      <c r="U181" s="352"/>
      <c r="V181" s="352"/>
      <c r="W181" s="352"/>
      <c r="X181" s="352"/>
      <c r="Y181" s="352"/>
      <c r="Z181" s="352"/>
      <c r="AA181" s="352"/>
      <c r="AB181" s="352"/>
      <c r="AC181" s="352"/>
      <c r="AD181" s="352"/>
      <c r="AE181" s="352"/>
      <c r="AF181" s="352"/>
      <c r="AG181" s="352"/>
      <c r="AH181" s="352"/>
      <c r="AI181" s="352"/>
      <c r="AJ181" s="352"/>
      <c r="AK181" s="352"/>
      <c r="AL181" s="352"/>
      <c r="AM181" s="352"/>
      <c r="AN181" s="352"/>
      <c r="AO181" s="352"/>
      <c r="AP181" s="352"/>
      <c r="AQ181" s="352"/>
      <c r="AR181" s="352"/>
      <c r="AS181" s="352"/>
      <c r="AT181" s="352"/>
      <c r="AU181" s="352"/>
      <c r="AV181" s="352"/>
      <c r="AW181" s="352"/>
      <c r="AX181" s="352"/>
      <c r="AY181" s="352"/>
      <c r="AZ181" s="352"/>
      <c r="BA181" s="352"/>
      <c r="BB181" s="352"/>
      <c r="BC181" s="352"/>
      <c r="BD181" s="352"/>
      <c r="BE181" s="352"/>
      <c r="BF181" s="352"/>
      <c r="BG181" s="352"/>
      <c r="BH181" s="352"/>
      <c r="BI181" s="352"/>
      <c r="BJ181" s="352"/>
      <c r="BK181" s="352"/>
      <c r="BL181" s="352"/>
      <c r="BM181" s="352"/>
      <c r="BN181" s="352"/>
      <c r="BO181" s="352"/>
      <c r="BP181" s="352"/>
      <c r="BQ181" s="352"/>
      <c r="BR181" s="352"/>
      <c r="BS181" s="352"/>
      <c r="BT181" s="352"/>
      <c r="BU181" s="352"/>
      <c r="BV181" s="352"/>
      <c r="BW181" s="352"/>
      <c r="BX181" s="352"/>
      <c r="BY181" s="352"/>
      <c r="BZ181" s="352"/>
    </row>
    <row r="182" spans="1:78" ht="15" customHeight="1" x14ac:dyDescent="0.2">
      <c r="A182" s="340" t="str">
        <f t="shared" si="2"/>
        <v>INDEC-CM - 31600-81</v>
      </c>
      <c r="B182" s="340">
        <v>31600</v>
      </c>
      <c r="C182" s="351" t="s">
        <v>53</v>
      </c>
      <c r="D182" s="340">
        <v>81</v>
      </c>
      <c r="E182" s="339" t="s">
        <v>230</v>
      </c>
      <c r="H182" s="352"/>
      <c r="I182" s="352"/>
      <c r="J182" s="352"/>
      <c r="K182" s="352"/>
      <c r="L182" s="352"/>
      <c r="M182" s="352"/>
      <c r="N182" s="352"/>
      <c r="O182" s="352"/>
      <c r="P182" s="352"/>
      <c r="Q182" s="352"/>
      <c r="R182" s="352"/>
      <c r="S182" s="352"/>
      <c r="T182" s="352"/>
      <c r="U182" s="352"/>
      <c r="V182" s="352"/>
      <c r="W182" s="352"/>
      <c r="X182" s="352"/>
      <c r="Y182" s="352"/>
      <c r="Z182" s="352"/>
      <c r="AA182" s="352"/>
      <c r="AB182" s="352"/>
      <c r="AC182" s="352"/>
      <c r="AD182" s="352"/>
      <c r="AE182" s="352"/>
      <c r="AF182" s="352"/>
      <c r="AG182" s="352"/>
      <c r="AH182" s="352"/>
      <c r="AI182" s="352"/>
      <c r="AJ182" s="352"/>
      <c r="AK182" s="352"/>
      <c r="AL182" s="352"/>
      <c r="AM182" s="352"/>
      <c r="AN182" s="352"/>
      <c r="AO182" s="352"/>
      <c r="AP182" s="352"/>
      <c r="AQ182" s="352"/>
      <c r="AR182" s="352"/>
      <c r="AS182" s="352"/>
      <c r="AT182" s="352"/>
      <c r="AU182" s="352"/>
      <c r="AV182" s="352"/>
      <c r="AW182" s="352"/>
      <c r="AX182" s="352"/>
      <c r="AY182" s="352"/>
      <c r="AZ182" s="352"/>
      <c r="BA182" s="352"/>
      <c r="BB182" s="352"/>
      <c r="BC182" s="352"/>
      <c r="BD182" s="352"/>
      <c r="BE182" s="352"/>
      <c r="BF182" s="352"/>
      <c r="BG182" s="352"/>
      <c r="BH182" s="352"/>
      <c r="BI182" s="352"/>
      <c r="BJ182" s="352"/>
      <c r="BK182" s="352"/>
      <c r="BL182" s="352"/>
      <c r="BM182" s="352"/>
      <c r="BN182" s="352"/>
      <c r="BO182" s="352"/>
      <c r="BP182" s="352"/>
      <c r="BQ182" s="352"/>
      <c r="BR182" s="352"/>
      <c r="BS182" s="352"/>
      <c r="BT182" s="352"/>
      <c r="BU182" s="352"/>
      <c r="BV182" s="352"/>
      <c r="BW182" s="352"/>
      <c r="BX182" s="352"/>
      <c r="BY182" s="352"/>
      <c r="BZ182" s="352"/>
    </row>
    <row r="183" spans="1:78" ht="15" customHeight="1" x14ac:dyDescent="0.2">
      <c r="A183" s="340" t="str">
        <f t="shared" si="2"/>
        <v>INDEC-CM - 42120-31</v>
      </c>
      <c r="B183" s="340">
        <v>42120</v>
      </c>
      <c r="C183" s="351" t="s">
        <v>53</v>
      </c>
      <c r="D183" s="340">
        <v>31</v>
      </c>
      <c r="E183" s="339" t="s">
        <v>231</v>
      </c>
      <c r="H183" s="352"/>
      <c r="I183" s="352"/>
      <c r="J183" s="352"/>
      <c r="K183" s="352"/>
      <c r="L183" s="352"/>
      <c r="M183" s="352"/>
      <c r="N183" s="352"/>
      <c r="O183" s="352"/>
      <c r="P183" s="352"/>
      <c r="Q183" s="352"/>
      <c r="R183" s="352"/>
      <c r="S183" s="352"/>
      <c r="T183" s="352"/>
      <c r="U183" s="352"/>
      <c r="V183" s="352"/>
      <c r="W183" s="352"/>
      <c r="X183" s="352"/>
      <c r="Y183" s="352"/>
      <c r="Z183" s="352"/>
      <c r="AA183" s="352"/>
      <c r="AB183" s="352"/>
      <c r="AC183" s="352"/>
      <c r="AD183" s="352"/>
      <c r="AE183" s="352"/>
      <c r="AF183" s="352"/>
      <c r="AG183" s="352"/>
      <c r="AH183" s="352"/>
      <c r="AI183" s="352"/>
      <c r="AJ183" s="352"/>
      <c r="AK183" s="352"/>
      <c r="AL183" s="352"/>
      <c r="AM183" s="352"/>
      <c r="AN183" s="352"/>
      <c r="AO183" s="352"/>
      <c r="AP183" s="352"/>
      <c r="AQ183" s="352"/>
      <c r="AR183" s="352"/>
      <c r="AS183" s="352"/>
      <c r="AT183" s="352"/>
      <c r="AU183" s="352"/>
      <c r="AV183" s="352"/>
      <c r="AW183" s="352"/>
      <c r="AX183" s="352"/>
      <c r="AY183" s="352"/>
      <c r="AZ183" s="352"/>
      <c r="BA183" s="352"/>
      <c r="BB183" s="352"/>
      <c r="BC183" s="352"/>
      <c r="BD183" s="352"/>
      <c r="BE183" s="352"/>
      <c r="BF183" s="352"/>
      <c r="BG183" s="352"/>
      <c r="BH183" s="352"/>
      <c r="BI183" s="352"/>
      <c r="BJ183" s="352"/>
      <c r="BK183" s="352"/>
      <c r="BL183" s="352"/>
      <c r="BM183" s="352"/>
      <c r="BN183" s="352"/>
      <c r="BO183" s="352"/>
      <c r="BP183" s="352"/>
      <c r="BQ183" s="352"/>
      <c r="BR183" s="352"/>
      <c r="BS183" s="352"/>
      <c r="BT183" s="352"/>
      <c r="BU183" s="352"/>
      <c r="BV183" s="352"/>
      <c r="BW183" s="352"/>
      <c r="BX183" s="352"/>
      <c r="BY183" s="352"/>
      <c r="BZ183" s="352"/>
    </row>
    <row r="184" spans="1:78" ht="15" customHeight="1" x14ac:dyDescent="0.2">
      <c r="A184" s="340" t="str">
        <f t="shared" si="2"/>
        <v>INDEC-CM - 35490-21</v>
      </c>
      <c r="B184" s="340">
        <v>35490</v>
      </c>
      <c r="C184" s="351" t="s">
        <v>53</v>
      </c>
      <c r="D184" s="340">
        <v>21</v>
      </c>
      <c r="E184" s="353" t="s">
        <v>232</v>
      </c>
      <c r="F184" s="353"/>
      <c r="G184" s="353"/>
      <c r="H184" s="352"/>
      <c r="I184" s="352"/>
      <c r="J184" s="352"/>
      <c r="K184" s="352"/>
      <c r="L184" s="352"/>
      <c r="M184" s="352"/>
      <c r="N184" s="352"/>
      <c r="O184" s="352"/>
      <c r="P184" s="352"/>
      <c r="Q184" s="352"/>
      <c r="R184" s="352"/>
      <c r="S184" s="352"/>
      <c r="T184" s="352"/>
      <c r="U184" s="352"/>
      <c r="V184" s="352"/>
      <c r="W184" s="352"/>
      <c r="X184" s="352"/>
      <c r="Y184" s="352"/>
      <c r="Z184" s="352"/>
      <c r="AA184" s="352"/>
      <c r="AB184" s="352"/>
      <c r="AC184" s="352"/>
      <c r="AD184" s="352"/>
      <c r="AE184" s="352"/>
      <c r="AF184" s="352"/>
      <c r="AG184" s="352"/>
      <c r="AH184" s="352"/>
      <c r="AI184" s="352"/>
      <c r="AJ184" s="352"/>
      <c r="AK184" s="352"/>
      <c r="AL184" s="352"/>
      <c r="AM184" s="352"/>
      <c r="AN184" s="352"/>
      <c r="AO184" s="352"/>
      <c r="AP184" s="352"/>
      <c r="AQ184" s="352"/>
      <c r="AR184" s="352"/>
      <c r="AS184" s="352"/>
      <c r="AT184" s="352"/>
      <c r="AU184" s="352"/>
      <c r="AV184" s="352"/>
      <c r="AW184" s="352"/>
      <c r="AX184" s="352"/>
      <c r="AY184" s="352"/>
      <c r="AZ184" s="352"/>
      <c r="BA184" s="352"/>
      <c r="BB184" s="352"/>
      <c r="BC184" s="352"/>
      <c r="BD184" s="352"/>
      <c r="BE184" s="352"/>
      <c r="BF184" s="352"/>
      <c r="BG184" s="352"/>
      <c r="BH184" s="352"/>
      <c r="BI184" s="352"/>
      <c r="BJ184" s="352"/>
      <c r="BK184" s="352"/>
      <c r="BL184" s="352"/>
      <c r="BM184" s="352"/>
      <c r="BN184" s="352"/>
      <c r="BO184" s="352"/>
      <c r="BP184" s="352"/>
      <c r="BQ184" s="352"/>
      <c r="BR184" s="352"/>
      <c r="BS184" s="352"/>
      <c r="BT184" s="352"/>
      <c r="BU184" s="352"/>
      <c r="BV184" s="352"/>
      <c r="BW184" s="352"/>
      <c r="BX184" s="352"/>
      <c r="BY184" s="352"/>
      <c r="BZ184" s="352"/>
    </row>
    <row r="185" spans="1:78" ht="15" customHeight="1" x14ac:dyDescent="0.2">
      <c r="A185" s="340" t="str">
        <f t="shared" si="2"/>
        <v>INDEC-CM - 31600-41</v>
      </c>
      <c r="B185" s="340">
        <v>31600</v>
      </c>
      <c r="C185" s="351" t="s">
        <v>53</v>
      </c>
      <c r="D185" s="340">
        <v>41</v>
      </c>
      <c r="E185" s="353" t="s">
        <v>233</v>
      </c>
      <c r="F185" s="353"/>
      <c r="G185" s="353"/>
      <c r="H185" s="352"/>
      <c r="I185" s="352"/>
      <c r="J185" s="352"/>
      <c r="K185" s="352"/>
      <c r="L185" s="352"/>
      <c r="M185" s="352"/>
      <c r="N185" s="352"/>
      <c r="O185" s="352"/>
      <c r="P185" s="352"/>
      <c r="Q185" s="352"/>
      <c r="R185" s="352"/>
      <c r="S185" s="352"/>
      <c r="T185" s="352"/>
      <c r="U185" s="352"/>
      <c r="V185" s="352"/>
      <c r="W185" s="352"/>
      <c r="X185" s="352"/>
      <c r="Y185" s="352"/>
      <c r="Z185" s="352"/>
      <c r="AA185" s="352"/>
      <c r="AB185" s="352"/>
      <c r="AC185" s="352"/>
      <c r="AD185" s="352"/>
      <c r="AE185" s="352"/>
      <c r="AF185" s="352"/>
      <c r="AG185" s="352"/>
      <c r="AH185" s="352"/>
      <c r="AI185" s="352"/>
      <c r="AJ185" s="352"/>
      <c r="AK185" s="352"/>
      <c r="AL185" s="352"/>
      <c r="AM185" s="352"/>
      <c r="AN185" s="352"/>
      <c r="AO185" s="352"/>
      <c r="AP185" s="352"/>
      <c r="AQ185" s="352"/>
      <c r="AR185" s="352"/>
      <c r="AS185" s="352"/>
      <c r="AT185" s="352"/>
      <c r="AU185" s="352"/>
      <c r="AV185" s="352"/>
      <c r="AW185" s="352"/>
      <c r="AX185" s="352"/>
      <c r="AY185" s="352"/>
      <c r="AZ185" s="352"/>
      <c r="BA185" s="352"/>
      <c r="BB185" s="352"/>
      <c r="BC185" s="352"/>
      <c r="BD185" s="352"/>
      <c r="BE185" s="352"/>
      <c r="BF185" s="352"/>
      <c r="BG185" s="352"/>
      <c r="BH185" s="352"/>
      <c r="BI185" s="352"/>
      <c r="BJ185" s="352"/>
      <c r="BK185" s="352"/>
      <c r="BL185" s="352"/>
      <c r="BM185" s="352"/>
      <c r="BN185" s="352"/>
      <c r="BO185" s="352"/>
      <c r="BP185" s="352"/>
      <c r="BQ185" s="352"/>
      <c r="BR185" s="352"/>
      <c r="BS185" s="352"/>
      <c r="BT185" s="352"/>
      <c r="BU185" s="352"/>
      <c r="BV185" s="352"/>
      <c r="BW185" s="352"/>
      <c r="BX185" s="352"/>
      <c r="BY185" s="352"/>
      <c r="BZ185" s="352"/>
    </row>
    <row r="186" spans="1:78" ht="15" customHeight="1" x14ac:dyDescent="0.2">
      <c r="A186" s="340" t="str">
        <f t="shared" si="2"/>
        <v>INDEC-CM - 42120-21</v>
      </c>
      <c r="B186" s="340">
        <v>42120</v>
      </c>
      <c r="C186" s="351" t="s">
        <v>53</v>
      </c>
      <c r="D186" s="340">
        <v>21</v>
      </c>
      <c r="E186" s="353" t="s">
        <v>234</v>
      </c>
      <c r="F186" s="353"/>
      <c r="G186" s="353"/>
      <c r="H186" s="352"/>
      <c r="I186" s="352"/>
      <c r="J186" s="352"/>
      <c r="K186" s="352"/>
      <c r="L186" s="352"/>
      <c r="M186" s="352"/>
      <c r="N186" s="352"/>
      <c r="O186" s="352"/>
      <c r="P186" s="352"/>
      <c r="Q186" s="352"/>
      <c r="R186" s="352"/>
      <c r="S186" s="352"/>
      <c r="T186" s="352"/>
      <c r="U186" s="352"/>
      <c r="V186" s="352"/>
      <c r="W186" s="352"/>
      <c r="X186" s="352"/>
      <c r="Y186" s="352"/>
      <c r="Z186" s="352"/>
      <c r="AA186" s="352"/>
      <c r="AB186" s="352"/>
      <c r="AC186" s="352"/>
      <c r="AD186" s="352"/>
      <c r="AE186" s="352"/>
      <c r="AF186" s="352"/>
      <c r="AG186" s="352"/>
      <c r="AH186" s="352"/>
      <c r="AI186" s="352"/>
      <c r="AJ186" s="352"/>
      <c r="AK186" s="352"/>
      <c r="AL186" s="352"/>
      <c r="AM186" s="352"/>
      <c r="AN186" s="352"/>
      <c r="AO186" s="352"/>
      <c r="AP186" s="352"/>
      <c r="AQ186" s="352"/>
      <c r="AR186" s="352"/>
      <c r="AS186" s="352"/>
      <c r="AT186" s="352"/>
      <c r="AU186" s="352"/>
      <c r="AV186" s="352"/>
      <c r="AW186" s="352"/>
      <c r="AX186" s="352"/>
      <c r="AY186" s="352"/>
      <c r="AZ186" s="352"/>
      <c r="BA186" s="352"/>
      <c r="BB186" s="352"/>
      <c r="BC186" s="352"/>
      <c r="BD186" s="352"/>
      <c r="BE186" s="352"/>
      <c r="BF186" s="352"/>
      <c r="BG186" s="352"/>
      <c r="BH186" s="352"/>
      <c r="BI186" s="352"/>
      <c r="BJ186" s="352"/>
      <c r="BK186" s="352"/>
      <c r="BL186" s="352"/>
      <c r="BM186" s="352"/>
      <c r="BN186" s="352"/>
      <c r="BO186" s="352"/>
      <c r="BP186" s="352"/>
      <c r="BQ186" s="352"/>
      <c r="BR186" s="352"/>
      <c r="BS186" s="352"/>
      <c r="BT186" s="352"/>
      <c r="BU186" s="352"/>
      <c r="BV186" s="352"/>
      <c r="BW186" s="352"/>
      <c r="BX186" s="352"/>
      <c r="BY186" s="352"/>
      <c r="BZ186" s="352"/>
    </row>
    <row r="187" spans="1:78" ht="15" customHeight="1" x14ac:dyDescent="0.2">
      <c r="A187" s="340" t="str">
        <f t="shared" si="2"/>
        <v>INDEC-CM - 42120-22</v>
      </c>
      <c r="B187" s="340">
        <v>42120</v>
      </c>
      <c r="C187" s="351" t="s">
        <v>53</v>
      </c>
      <c r="D187" s="340">
        <v>22</v>
      </c>
      <c r="E187" s="353" t="s">
        <v>235</v>
      </c>
      <c r="F187" s="353"/>
      <c r="G187" s="353"/>
      <c r="H187" s="352"/>
      <c r="I187" s="352"/>
      <c r="J187" s="352"/>
      <c r="K187" s="352"/>
      <c r="L187" s="352"/>
      <c r="M187" s="352"/>
      <c r="N187" s="352"/>
      <c r="O187" s="352"/>
      <c r="P187" s="352"/>
      <c r="Q187" s="352"/>
      <c r="R187" s="352"/>
      <c r="S187" s="352"/>
      <c r="T187" s="352"/>
      <c r="U187" s="352"/>
      <c r="V187" s="352"/>
      <c r="W187" s="352"/>
      <c r="X187" s="352"/>
      <c r="Y187" s="352"/>
      <c r="Z187" s="352"/>
      <c r="AA187" s="352"/>
      <c r="AB187" s="352"/>
      <c r="AC187" s="352"/>
      <c r="AD187" s="352"/>
      <c r="AE187" s="352"/>
      <c r="AF187" s="352"/>
      <c r="AG187" s="352"/>
      <c r="AH187" s="352"/>
      <c r="AI187" s="352"/>
      <c r="AJ187" s="352"/>
      <c r="AK187" s="352"/>
      <c r="AL187" s="352"/>
      <c r="AM187" s="352"/>
      <c r="AN187" s="352"/>
      <c r="AO187" s="352"/>
      <c r="AP187" s="352"/>
      <c r="AQ187" s="352"/>
      <c r="AR187" s="352"/>
      <c r="AS187" s="352"/>
      <c r="AT187" s="352"/>
      <c r="AU187" s="352"/>
      <c r="AV187" s="352"/>
      <c r="AW187" s="352"/>
      <c r="AX187" s="352"/>
      <c r="AY187" s="352"/>
      <c r="AZ187" s="352"/>
      <c r="BA187" s="352"/>
      <c r="BB187" s="352"/>
      <c r="BC187" s="352"/>
      <c r="BD187" s="352"/>
      <c r="BE187" s="352"/>
      <c r="BF187" s="352"/>
      <c r="BG187" s="352"/>
      <c r="BH187" s="352"/>
      <c r="BI187" s="352"/>
      <c r="BJ187" s="352"/>
      <c r="BK187" s="352"/>
      <c r="BL187" s="352"/>
      <c r="BM187" s="352"/>
      <c r="BN187" s="352"/>
      <c r="BO187" s="352"/>
      <c r="BP187" s="352"/>
      <c r="BQ187" s="352"/>
      <c r="BR187" s="352"/>
      <c r="BS187" s="352"/>
      <c r="BT187" s="352"/>
      <c r="BU187" s="352"/>
      <c r="BV187" s="352"/>
      <c r="BW187" s="352"/>
      <c r="BX187" s="352"/>
      <c r="BY187" s="352"/>
      <c r="BZ187" s="352"/>
    </row>
    <row r="188" spans="1:78" ht="15" customHeight="1" x14ac:dyDescent="0.2">
      <c r="A188" s="340" t="str">
        <f t="shared" si="2"/>
        <v>INDEC-CM - 31600-33</v>
      </c>
      <c r="B188" s="340">
        <v>31600</v>
      </c>
      <c r="C188" s="351" t="s">
        <v>53</v>
      </c>
      <c r="D188" s="340">
        <v>33</v>
      </c>
      <c r="E188" s="339" t="s">
        <v>236</v>
      </c>
      <c r="H188" s="352"/>
      <c r="I188" s="352"/>
      <c r="J188" s="352"/>
      <c r="K188" s="352"/>
      <c r="L188" s="352"/>
      <c r="M188" s="352"/>
      <c r="N188" s="352"/>
      <c r="O188" s="352"/>
      <c r="P188" s="352"/>
      <c r="Q188" s="352"/>
      <c r="R188" s="352"/>
      <c r="S188" s="352"/>
      <c r="T188" s="352"/>
      <c r="U188" s="352"/>
      <c r="V188" s="352"/>
      <c r="W188" s="352"/>
      <c r="X188" s="352"/>
      <c r="Y188" s="352"/>
      <c r="Z188" s="352"/>
      <c r="AA188" s="352"/>
      <c r="AB188" s="352"/>
      <c r="AC188" s="352"/>
      <c r="AD188" s="352"/>
      <c r="AE188" s="352"/>
      <c r="AF188" s="352"/>
      <c r="AG188" s="352"/>
      <c r="AH188" s="352"/>
      <c r="AI188" s="352"/>
      <c r="AJ188" s="352"/>
      <c r="AK188" s="352"/>
      <c r="AL188" s="352"/>
      <c r="AM188" s="352"/>
      <c r="AN188" s="352"/>
      <c r="AO188" s="352"/>
      <c r="AP188" s="352"/>
      <c r="AQ188" s="352"/>
      <c r="AR188" s="352"/>
      <c r="AS188" s="352"/>
      <c r="AT188" s="352"/>
      <c r="AU188" s="352"/>
      <c r="AV188" s="352"/>
      <c r="AW188" s="352"/>
      <c r="AX188" s="352"/>
      <c r="AY188" s="352"/>
      <c r="AZ188" s="352"/>
      <c r="BA188" s="352"/>
      <c r="BB188" s="352"/>
      <c r="BC188" s="352"/>
      <c r="BD188" s="352"/>
      <c r="BE188" s="352"/>
      <c r="BF188" s="352"/>
      <c r="BG188" s="352"/>
      <c r="BH188" s="352"/>
      <c r="BI188" s="352"/>
      <c r="BJ188" s="352"/>
      <c r="BK188" s="352"/>
      <c r="BL188" s="352"/>
      <c r="BM188" s="352"/>
      <c r="BN188" s="352"/>
      <c r="BO188" s="352"/>
      <c r="BP188" s="352"/>
      <c r="BQ188" s="352"/>
      <c r="BR188" s="352"/>
      <c r="BS188" s="352"/>
      <c r="BT188" s="352"/>
      <c r="BU188" s="352"/>
      <c r="BV188" s="352"/>
      <c r="BW188" s="352"/>
      <c r="BX188" s="352"/>
      <c r="BY188" s="352"/>
      <c r="BZ188" s="352"/>
    </row>
    <row r="189" spans="1:78" ht="15" customHeight="1" x14ac:dyDescent="0.2">
      <c r="A189" s="340" t="str">
        <f t="shared" si="2"/>
        <v>INDEC-CM - 31600-32</v>
      </c>
      <c r="B189" s="340">
        <v>31600</v>
      </c>
      <c r="C189" s="351" t="s">
        <v>53</v>
      </c>
      <c r="D189" s="340">
        <v>32</v>
      </c>
      <c r="E189" s="339" t="s">
        <v>237</v>
      </c>
      <c r="H189" s="352"/>
      <c r="I189" s="352"/>
      <c r="J189" s="352"/>
      <c r="K189" s="352"/>
      <c r="L189" s="352"/>
      <c r="M189" s="352"/>
      <c r="N189" s="352"/>
      <c r="O189" s="352"/>
      <c r="P189" s="352"/>
      <c r="Q189" s="352"/>
      <c r="R189" s="352"/>
      <c r="S189" s="352"/>
      <c r="T189" s="352"/>
      <c r="U189" s="352"/>
      <c r="V189" s="352"/>
      <c r="W189" s="352"/>
      <c r="X189" s="352"/>
      <c r="Y189" s="352"/>
      <c r="Z189" s="352"/>
      <c r="AA189" s="352"/>
      <c r="AB189" s="352"/>
      <c r="AC189" s="352"/>
      <c r="AD189" s="352"/>
      <c r="AE189" s="352"/>
      <c r="AF189" s="352"/>
      <c r="AG189" s="352"/>
      <c r="AH189" s="352"/>
      <c r="AI189" s="352"/>
      <c r="AJ189" s="352"/>
      <c r="AK189" s="352"/>
      <c r="AL189" s="352"/>
      <c r="AM189" s="352"/>
      <c r="AN189" s="352"/>
      <c r="AO189" s="352"/>
      <c r="AP189" s="352"/>
      <c r="AQ189" s="352"/>
      <c r="AR189" s="352"/>
      <c r="AS189" s="352"/>
      <c r="AT189" s="352"/>
      <c r="AU189" s="352"/>
      <c r="AV189" s="352"/>
      <c r="AW189" s="352"/>
      <c r="AX189" s="352"/>
      <c r="AY189" s="352"/>
      <c r="AZ189" s="352"/>
      <c r="BA189" s="352"/>
      <c r="BB189" s="352"/>
      <c r="BC189" s="352"/>
      <c r="BD189" s="352"/>
      <c r="BE189" s="352"/>
      <c r="BF189" s="352"/>
      <c r="BG189" s="352"/>
      <c r="BH189" s="352"/>
      <c r="BI189" s="352"/>
      <c r="BJ189" s="352"/>
      <c r="BK189" s="352"/>
      <c r="BL189" s="352"/>
      <c r="BM189" s="352"/>
      <c r="BN189" s="352"/>
      <c r="BO189" s="352"/>
      <c r="BP189" s="352"/>
      <c r="BQ189" s="352"/>
      <c r="BR189" s="352"/>
      <c r="BS189" s="352"/>
      <c r="BT189" s="352"/>
      <c r="BU189" s="352"/>
      <c r="BV189" s="352"/>
      <c r="BW189" s="352"/>
      <c r="BX189" s="352"/>
      <c r="BY189" s="352"/>
      <c r="BZ189" s="352"/>
    </row>
    <row r="190" spans="1:78" ht="15" customHeight="1" x14ac:dyDescent="0.2">
      <c r="A190" s="340" t="str">
        <f t="shared" si="2"/>
        <v>INDEC-CM - 31600-31</v>
      </c>
      <c r="B190" s="340">
        <v>31600</v>
      </c>
      <c r="C190" s="351" t="s">
        <v>53</v>
      </c>
      <c r="D190" s="340">
        <v>31</v>
      </c>
      <c r="E190" s="339" t="s">
        <v>238</v>
      </c>
      <c r="H190" s="352"/>
      <c r="I190" s="352"/>
      <c r="J190" s="352"/>
      <c r="K190" s="352"/>
      <c r="L190" s="352"/>
      <c r="M190" s="352"/>
      <c r="N190" s="352"/>
      <c r="O190" s="352"/>
      <c r="P190" s="352"/>
      <c r="Q190" s="352"/>
      <c r="R190" s="352"/>
      <c r="S190" s="352"/>
      <c r="T190" s="352"/>
      <c r="U190" s="352"/>
      <c r="V190" s="352"/>
      <c r="W190" s="352"/>
      <c r="X190" s="352"/>
      <c r="Y190" s="352"/>
      <c r="Z190" s="352"/>
      <c r="AA190" s="352"/>
      <c r="AB190" s="352"/>
      <c r="AC190" s="352"/>
      <c r="AD190" s="352"/>
      <c r="AE190" s="352"/>
      <c r="AF190" s="352"/>
      <c r="AG190" s="352"/>
      <c r="AH190" s="352"/>
      <c r="AI190" s="352"/>
      <c r="AJ190" s="352"/>
      <c r="AK190" s="352"/>
      <c r="AL190" s="352"/>
      <c r="AM190" s="352"/>
      <c r="AN190" s="352"/>
      <c r="AO190" s="352"/>
      <c r="AP190" s="352"/>
      <c r="AQ190" s="352"/>
      <c r="AR190" s="352"/>
      <c r="AS190" s="352"/>
      <c r="AT190" s="352"/>
      <c r="AU190" s="352"/>
      <c r="AV190" s="352"/>
      <c r="AW190" s="352"/>
      <c r="AX190" s="352"/>
      <c r="AY190" s="352"/>
      <c r="AZ190" s="352"/>
      <c r="BA190" s="352"/>
      <c r="BB190" s="352"/>
      <c r="BC190" s="352"/>
      <c r="BD190" s="352"/>
      <c r="BE190" s="352"/>
      <c r="BF190" s="352"/>
      <c r="BG190" s="352"/>
      <c r="BH190" s="352"/>
      <c r="BI190" s="352"/>
      <c r="BJ190" s="352"/>
      <c r="BK190" s="352"/>
      <c r="BL190" s="352"/>
      <c r="BM190" s="352"/>
      <c r="BN190" s="352"/>
      <c r="BO190" s="352"/>
      <c r="BP190" s="352"/>
      <c r="BQ190" s="352"/>
      <c r="BR190" s="352"/>
      <c r="BS190" s="352"/>
      <c r="BT190" s="352"/>
      <c r="BU190" s="352"/>
      <c r="BV190" s="352"/>
      <c r="BW190" s="352"/>
      <c r="BX190" s="352"/>
      <c r="BY190" s="352"/>
      <c r="BZ190" s="352"/>
    </row>
    <row r="191" spans="1:78" ht="15" customHeight="1" x14ac:dyDescent="0.2">
      <c r="A191" s="340" t="str">
        <f t="shared" si="2"/>
        <v>INDEC-CM - 42120-11</v>
      </c>
      <c r="B191" s="340">
        <v>42120</v>
      </c>
      <c r="C191" s="351" t="s">
        <v>53</v>
      </c>
      <c r="D191" s="340">
        <v>11</v>
      </c>
      <c r="E191" s="339" t="s">
        <v>239</v>
      </c>
      <c r="H191" s="352"/>
      <c r="I191" s="352"/>
      <c r="J191" s="352"/>
      <c r="K191" s="352"/>
      <c r="L191" s="352"/>
      <c r="M191" s="352"/>
      <c r="N191" s="352"/>
      <c r="O191" s="352"/>
      <c r="P191" s="352"/>
      <c r="Q191" s="352"/>
      <c r="R191" s="352"/>
      <c r="S191" s="352"/>
      <c r="T191" s="352"/>
      <c r="U191" s="352"/>
      <c r="V191" s="352"/>
      <c r="W191" s="352"/>
      <c r="X191" s="352"/>
      <c r="Y191" s="352"/>
      <c r="Z191" s="352"/>
      <c r="AA191" s="352"/>
      <c r="AB191" s="352"/>
      <c r="AC191" s="352"/>
      <c r="AD191" s="352"/>
      <c r="AE191" s="352"/>
      <c r="AF191" s="352"/>
      <c r="AG191" s="352"/>
      <c r="AH191" s="352"/>
      <c r="AI191" s="352"/>
      <c r="AJ191" s="352"/>
      <c r="AK191" s="352"/>
      <c r="AL191" s="352"/>
      <c r="AM191" s="352"/>
      <c r="AN191" s="352"/>
      <c r="AO191" s="352"/>
      <c r="AP191" s="352"/>
      <c r="AQ191" s="352"/>
      <c r="AR191" s="352"/>
      <c r="AS191" s="352"/>
      <c r="AT191" s="352"/>
      <c r="AU191" s="352"/>
      <c r="AV191" s="352"/>
      <c r="AW191" s="352"/>
      <c r="AX191" s="352"/>
      <c r="AY191" s="352"/>
      <c r="AZ191" s="352"/>
      <c r="BA191" s="352"/>
      <c r="BB191" s="352"/>
      <c r="BC191" s="352"/>
      <c r="BD191" s="352"/>
      <c r="BE191" s="352"/>
      <c r="BF191" s="352"/>
      <c r="BG191" s="352"/>
      <c r="BH191" s="352"/>
      <c r="BI191" s="352"/>
      <c r="BJ191" s="352"/>
      <c r="BK191" s="352"/>
      <c r="BL191" s="352"/>
      <c r="BM191" s="352"/>
      <c r="BN191" s="352"/>
      <c r="BO191" s="352"/>
      <c r="BP191" s="352"/>
      <c r="BQ191" s="352"/>
      <c r="BR191" s="352"/>
      <c r="BS191" s="352"/>
      <c r="BT191" s="352"/>
      <c r="BU191" s="352"/>
      <c r="BV191" s="352"/>
      <c r="BW191" s="352"/>
      <c r="BX191" s="352"/>
      <c r="BY191" s="352"/>
      <c r="BZ191" s="352"/>
    </row>
    <row r="192" spans="1:78" ht="15" customHeight="1" x14ac:dyDescent="0.2">
      <c r="A192" s="340" t="str">
        <f t="shared" si="2"/>
        <v>INDEC-CM - 31600-23</v>
      </c>
      <c r="B192" s="340">
        <v>31600</v>
      </c>
      <c r="C192" s="351" t="s">
        <v>53</v>
      </c>
      <c r="D192" s="340">
        <v>23</v>
      </c>
      <c r="E192" s="339" t="s">
        <v>240</v>
      </c>
      <c r="H192" s="352"/>
      <c r="I192" s="352"/>
      <c r="J192" s="352"/>
      <c r="K192" s="352"/>
      <c r="L192" s="352"/>
      <c r="M192" s="352"/>
      <c r="N192" s="352"/>
      <c r="O192" s="352"/>
      <c r="P192" s="352"/>
      <c r="Q192" s="352"/>
      <c r="R192" s="352"/>
      <c r="S192" s="352"/>
      <c r="T192" s="352"/>
      <c r="U192" s="352"/>
      <c r="V192" s="352"/>
      <c r="W192" s="352"/>
      <c r="X192" s="352"/>
      <c r="Y192" s="352"/>
      <c r="Z192" s="352"/>
      <c r="AA192" s="352"/>
      <c r="AB192" s="352"/>
      <c r="AC192" s="352"/>
      <c r="AD192" s="352"/>
      <c r="AE192" s="352"/>
      <c r="AF192" s="352"/>
      <c r="AG192" s="352"/>
      <c r="AH192" s="352"/>
      <c r="AI192" s="352"/>
      <c r="AJ192" s="352"/>
      <c r="AK192" s="352"/>
      <c r="AL192" s="352"/>
      <c r="AM192" s="352"/>
      <c r="AN192" s="352"/>
      <c r="AO192" s="352"/>
      <c r="AP192" s="352"/>
      <c r="AQ192" s="352"/>
      <c r="AR192" s="352"/>
      <c r="AS192" s="352"/>
      <c r="AT192" s="352"/>
      <c r="AU192" s="352"/>
      <c r="AV192" s="352"/>
      <c r="AW192" s="352"/>
      <c r="AX192" s="352"/>
      <c r="AY192" s="352"/>
      <c r="AZ192" s="352"/>
      <c r="BA192" s="352"/>
      <c r="BB192" s="352"/>
      <c r="BC192" s="352"/>
      <c r="BD192" s="352"/>
      <c r="BE192" s="352"/>
      <c r="BF192" s="352"/>
      <c r="BG192" s="352"/>
      <c r="BH192" s="352"/>
      <c r="BI192" s="352"/>
      <c r="BJ192" s="352"/>
      <c r="BK192" s="352"/>
      <c r="BL192" s="352"/>
      <c r="BM192" s="352"/>
      <c r="BN192" s="352"/>
      <c r="BO192" s="352"/>
      <c r="BP192" s="352"/>
      <c r="BQ192" s="352"/>
      <c r="BR192" s="352"/>
      <c r="BS192" s="352"/>
      <c r="BT192" s="352"/>
      <c r="BU192" s="352"/>
      <c r="BV192" s="352"/>
      <c r="BW192" s="352"/>
      <c r="BX192" s="352"/>
      <c r="BY192" s="352"/>
      <c r="BZ192" s="352"/>
    </row>
    <row r="193" spans="1:78" ht="15" customHeight="1" x14ac:dyDescent="0.2">
      <c r="A193" s="340" t="str">
        <f t="shared" si="2"/>
        <v>INDEC-CM - 31600-22</v>
      </c>
      <c r="B193" s="340">
        <v>31600</v>
      </c>
      <c r="C193" s="351" t="s">
        <v>53</v>
      </c>
      <c r="D193" s="340">
        <v>22</v>
      </c>
      <c r="E193" s="339" t="s">
        <v>241</v>
      </c>
      <c r="H193" s="352"/>
      <c r="I193" s="352"/>
      <c r="J193" s="352"/>
      <c r="K193" s="352"/>
      <c r="L193" s="352"/>
      <c r="M193" s="352"/>
      <c r="N193" s="352"/>
      <c r="O193" s="352"/>
      <c r="P193" s="352"/>
      <c r="Q193" s="352"/>
      <c r="R193" s="352"/>
      <c r="S193" s="352"/>
      <c r="T193" s="352"/>
      <c r="U193" s="352"/>
      <c r="V193" s="352"/>
      <c r="W193" s="352"/>
      <c r="X193" s="352"/>
      <c r="Y193" s="352"/>
      <c r="Z193" s="352"/>
      <c r="AA193" s="352"/>
      <c r="AB193" s="352"/>
      <c r="AC193" s="352"/>
      <c r="AD193" s="352"/>
      <c r="AE193" s="352"/>
      <c r="AF193" s="352"/>
      <c r="AG193" s="352"/>
      <c r="AH193" s="352"/>
      <c r="AI193" s="352"/>
      <c r="AJ193" s="352"/>
      <c r="AK193" s="352"/>
      <c r="AL193" s="352"/>
      <c r="AM193" s="352"/>
      <c r="AN193" s="352"/>
      <c r="AO193" s="352"/>
      <c r="AP193" s="352"/>
      <c r="AQ193" s="352"/>
      <c r="AR193" s="352"/>
      <c r="AS193" s="352"/>
      <c r="AT193" s="352"/>
      <c r="AU193" s="352"/>
      <c r="AV193" s="352"/>
      <c r="AW193" s="352"/>
      <c r="AX193" s="352"/>
      <c r="AY193" s="352"/>
      <c r="AZ193" s="352"/>
      <c r="BA193" s="352"/>
      <c r="BB193" s="352"/>
      <c r="BC193" s="352"/>
      <c r="BD193" s="352"/>
      <c r="BE193" s="352"/>
      <c r="BF193" s="352"/>
      <c r="BG193" s="352"/>
      <c r="BH193" s="352"/>
      <c r="BI193" s="352"/>
      <c r="BJ193" s="352"/>
      <c r="BK193" s="352"/>
      <c r="BL193" s="352"/>
      <c r="BM193" s="352"/>
      <c r="BN193" s="352"/>
      <c r="BO193" s="352"/>
      <c r="BP193" s="352"/>
      <c r="BQ193" s="352"/>
      <c r="BR193" s="352"/>
      <c r="BS193" s="352"/>
      <c r="BT193" s="352"/>
      <c r="BU193" s="352"/>
      <c r="BV193" s="352"/>
      <c r="BW193" s="352"/>
      <c r="BX193" s="352"/>
      <c r="BY193" s="352"/>
      <c r="BZ193" s="352"/>
    </row>
    <row r="194" spans="1:78" ht="15" customHeight="1" x14ac:dyDescent="0.2">
      <c r="A194" s="340" t="str">
        <f t="shared" si="2"/>
        <v>INDEC-CM - 31600-21</v>
      </c>
      <c r="B194" s="340">
        <v>31600</v>
      </c>
      <c r="C194" s="351" t="s">
        <v>53</v>
      </c>
      <c r="D194" s="340">
        <v>21</v>
      </c>
      <c r="E194" s="339" t="s">
        <v>242</v>
      </c>
      <c r="H194" s="352"/>
      <c r="I194" s="352"/>
      <c r="J194" s="352"/>
      <c r="K194" s="352"/>
      <c r="L194" s="352"/>
      <c r="M194" s="352"/>
      <c r="N194" s="352"/>
      <c r="O194" s="352"/>
      <c r="P194" s="352"/>
      <c r="Q194" s="352"/>
      <c r="R194" s="352"/>
      <c r="S194" s="352"/>
      <c r="T194" s="352"/>
      <c r="U194" s="352"/>
      <c r="V194" s="352"/>
      <c r="W194" s="352"/>
      <c r="X194" s="352"/>
      <c r="Y194" s="352"/>
      <c r="Z194" s="352"/>
      <c r="AA194" s="352"/>
      <c r="AB194" s="352"/>
      <c r="AC194" s="352"/>
      <c r="AD194" s="352"/>
      <c r="AE194" s="352"/>
      <c r="AF194" s="352"/>
      <c r="AG194" s="352"/>
      <c r="AH194" s="352"/>
      <c r="AI194" s="352"/>
      <c r="AJ194" s="352"/>
      <c r="AK194" s="352"/>
      <c r="AL194" s="352"/>
      <c r="AM194" s="352"/>
      <c r="AN194" s="352"/>
      <c r="AO194" s="352"/>
      <c r="AP194" s="352"/>
      <c r="AQ194" s="352"/>
      <c r="AR194" s="352"/>
      <c r="AS194" s="352"/>
      <c r="AT194" s="352"/>
      <c r="AU194" s="352"/>
      <c r="AV194" s="352"/>
      <c r="AW194" s="352"/>
      <c r="AX194" s="352"/>
      <c r="AY194" s="352"/>
      <c r="AZ194" s="352"/>
      <c r="BA194" s="352"/>
      <c r="BB194" s="352"/>
      <c r="BC194" s="352"/>
      <c r="BD194" s="352"/>
      <c r="BE194" s="352"/>
      <c r="BF194" s="352"/>
      <c r="BG194" s="352"/>
      <c r="BH194" s="352"/>
      <c r="BI194" s="352"/>
      <c r="BJ194" s="352"/>
      <c r="BK194" s="352"/>
      <c r="BL194" s="352"/>
      <c r="BM194" s="352"/>
      <c r="BN194" s="352"/>
      <c r="BO194" s="352"/>
      <c r="BP194" s="352"/>
      <c r="BQ194" s="352"/>
      <c r="BR194" s="352"/>
      <c r="BS194" s="352"/>
      <c r="BT194" s="352"/>
      <c r="BU194" s="352"/>
      <c r="BV194" s="352"/>
      <c r="BW194" s="352"/>
      <c r="BX194" s="352"/>
      <c r="BY194" s="352"/>
      <c r="BZ194" s="352"/>
    </row>
    <row r="195" spans="1:78" ht="15" customHeight="1" x14ac:dyDescent="0.2">
      <c r="A195" s="340" t="str">
        <f t="shared" si="2"/>
        <v>INDEC-CM - 41278-33</v>
      </c>
      <c r="B195" s="340">
        <v>41278</v>
      </c>
      <c r="C195" s="351" t="s">
        <v>53</v>
      </c>
      <c r="D195" s="340">
        <v>33</v>
      </c>
      <c r="E195" s="353" t="s">
        <v>243</v>
      </c>
      <c r="F195" s="353"/>
      <c r="G195" s="353"/>
      <c r="H195" s="352"/>
      <c r="I195" s="352"/>
      <c r="J195" s="352"/>
      <c r="K195" s="352"/>
      <c r="L195" s="352"/>
      <c r="M195" s="352"/>
      <c r="N195" s="352"/>
      <c r="O195" s="352"/>
      <c r="P195" s="352"/>
      <c r="Q195" s="352"/>
      <c r="R195" s="352"/>
      <c r="S195" s="352"/>
      <c r="T195" s="352"/>
      <c r="U195" s="352"/>
      <c r="V195" s="352"/>
      <c r="W195" s="352"/>
      <c r="X195" s="352"/>
      <c r="Y195" s="352"/>
      <c r="Z195" s="352"/>
      <c r="AA195" s="352"/>
      <c r="AB195" s="352"/>
      <c r="AC195" s="352"/>
      <c r="AD195" s="352"/>
      <c r="AE195" s="352"/>
      <c r="AF195" s="352"/>
      <c r="AG195" s="352"/>
      <c r="AH195" s="352"/>
      <c r="AI195" s="352"/>
      <c r="AJ195" s="352"/>
      <c r="AK195" s="352"/>
      <c r="AL195" s="352"/>
      <c r="AM195" s="352"/>
      <c r="AN195" s="352"/>
      <c r="AO195" s="352"/>
      <c r="AP195" s="352"/>
      <c r="AQ195" s="352"/>
      <c r="AR195" s="352"/>
      <c r="AS195" s="352"/>
      <c r="AT195" s="352"/>
      <c r="AU195" s="352"/>
      <c r="AV195" s="352"/>
      <c r="AW195" s="352"/>
      <c r="AX195" s="352"/>
      <c r="AY195" s="352"/>
      <c r="AZ195" s="352"/>
      <c r="BA195" s="352"/>
      <c r="BB195" s="352"/>
      <c r="BC195" s="352"/>
      <c r="BD195" s="352"/>
      <c r="BE195" s="352"/>
      <c r="BF195" s="352"/>
      <c r="BG195" s="352"/>
      <c r="BH195" s="352"/>
      <c r="BI195" s="352"/>
      <c r="BJ195" s="352"/>
      <c r="BK195" s="352"/>
      <c r="BL195" s="352"/>
      <c r="BM195" s="352"/>
      <c r="BN195" s="352"/>
      <c r="BO195" s="352"/>
      <c r="BP195" s="352"/>
      <c r="BQ195" s="352"/>
      <c r="BR195" s="352"/>
      <c r="BS195" s="352"/>
      <c r="BT195" s="352"/>
      <c r="BU195" s="352"/>
      <c r="BV195" s="352"/>
      <c r="BW195" s="352"/>
      <c r="BX195" s="352"/>
      <c r="BY195" s="352"/>
      <c r="BZ195" s="352"/>
    </row>
    <row r="196" spans="1:78" ht="15" customHeight="1" x14ac:dyDescent="0.2">
      <c r="A196" s="340" t="str">
        <f t="shared" si="2"/>
        <v>INDEC-CM - 36320-33</v>
      </c>
      <c r="B196" s="340">
        <v>36320</v>
      </c>
      <c r="C196" s="351" t="s">
        <v>53</v>
      </c>
      <c r="D196" s="340">
        <v>33</v>
      </c>
      <c r="E196" s="339" t="s">
        <v>244</v>
      </c>
      <c r="H196" s="352"/>
      <c r="I196" s="352"/>
      <c r="J196" s="352"/>
      <c r="K196" s="352"/>
      <c r="L196" s="352"/>
      <c r="M196" s="352"/>
      <c r="N196" s="352"/>
      <c r="O196" s="352"/>
      <c r="P196" s="352"/>
      <c r="Q196" s="352"/>
      <c r="R196" s="352"/>
      <c r="S196" s="352"/>
      <c r="T196" s="352"/>
      <c r="U196" s="352"/>
      <c r="V196" s="352"/>
      <c r="W196" s="352"/>
      <c r="X196" s="352"/>
      <c r="Y196" s="352"/>
      <c r="Z196" s="352"/>
      <c r="AA196" s="352"/>
      <c r="AB196" s="352"/>
      <c r="AC196" s="352"/>
      <c r="AD196" s="352"/>
      <c r="AE196" s="352"/>
      <c r="AF196" s="352"/>
      <c r="AG196" s="352"/>
      <c r="AH196" s="352"/>
      <c r="AI196" s="352"/>
      <c r="AJ196" s="352"/>
      <c r="AK196" s="352"/>
      <c r="AL196" s="352"/>
      <c r="AM196" s="352"/>
      <c r="AN196" s="352"/>
      <c r="AO196" s="352"/>
      <c r="AP196" s="352"/>
      <c r="AQ196" s="352"/>
      <c r="AR196" s="352"/>
      <c r="AS196" s="352"/>
      <c r="AT196" s="352"/>
      <c r="AU196" s="352"/>
      <c r="AV196" s="352"/>
      <c r="AW196" s="352"/>
      <c r="AX196" s="352"/>
      <c r="AY196" s="352"/>
      <c r="AZ196" s="352"/>
      <c r="BA196" s="352"/>
      <c r="BB196" s="352"/>
      <c r="BC196" s="352"/>
      <c r="BD196" s="352"/>
      <c r="BE196" s="352"/>
      <c r="BF196" s="352"/>
      <c r="BG196" s="352"/>
      <c r="BH196" s="352"/>
      <c r="BI196" s="352"/>
      <c r="BJ196" s="352"/>
      <c r="BK196" s="352"/>
      <c r="BL196" s="352"/>
      <c r="BM196" s="352"/>
      <c r="BN196" s="352"/>
      <c r="BO196" s="352"/>
      <c r="BP196" s="352"/>
      <c r="BQ196" s="352"/>
      <c r="BR196" s="352"/>
      <c r="BS196" s="352"/>
      <c r="BT196" s="352"/>
      <c r="BU196" s="352"/>
      <c r="BV196" s="352"/>
      <c r="BW196" s="352"/>
      <c r="BX196" s="352"/>
      <c r="BY196" s="352"/>
      <c r="BZ196" s="352"/>
    </row>
    <row r="197" spans="1:78" ht="15" customHeight="1" x14ac:dyDescent="0.2">
      <c r="A197" s="340" t="str">
        <f t="shared" si="2"/>
        <v>INDEC-CM - 48270-11</v>
      </c>
      <c r="B197" s="340">
        <v>48270</v>
      </c>
      <c r="C197" s="351" t="s">
        <v>53</v>
      </c>
      <c r="D197" s="340">
        <v>11</v>
      </c>
      <c r="E197" s="353" t="s">
        <v>245</v>
      </c>
      <c r="F197" s="353"/>
      <c r="G197" s="353"/>
      <c r="H197" s="352"/>
      <c r="I197" s="352"/>
      <c r="J197" s="352"/>
      <c r="K197" s="352"/>
      <c r="L197" s="352"/>
      <c r="M197" s="352"/>
      <c r="N197" s="352"/>
      <c r="O197" s="352"/>
      <c r="P197" s="352"/>
      <c r="Q197" s="352"/>
      <c r="R197" s="352"/>
      <c r="S197" s="352"/>
      <c r="T197" s="352"/>
      <c r="U197" s="352"/>
      <c r="V197" s="352"/>
      <c r="W197" s="352"/>
      <c r="X197" s="352"/>
      <c r="Y197" s="352"/>
      <c r="Z197" s="352"/>
      <c r="AA197" s="352"/>
      <c r="AB197" s="352"/>
      <c r="AC197" s="352"/>
      <c r="AD197" s="352"/>
      <c r="AE197" s="352"/>
      <c r="AF197" s="352"/>
      <c r="AG197" s="352"/>
      <c r="AH197" s="352"/>
      <c r="AI197" s="352"/>
      <c r="AJ197" s="352"/>
      <c r="AK197" s="352"/>
      <c r="AL197" s="352"/>
      <c r="AM197" s="352"/>
      <c r="AN197" s="352"/>
      <c r="AO197" s="352"/>
      <c r="AP197" s="352"/>
      <c r="AQ197" s="352"/>
      <c r="AR197" s="352"/>
      <c r="AS197" s="352"/>
      <c r="AT197" s="352"/>
      <c r="AU197" s="352"/>
      <c r="AV197" s="352"/>
      <c r="AW197" s="352"/>
      <c r="AX197" s="352"/>
      <c r="AY197" s="352"/>
      <c r="AZ197" s="352"/>
      <c r="BA197" s="352"/>
      <c r="BB197" s="352"/>
      <c r="BC197" s="352"/>
      <c r="BD197" s="352"/>
      <c r="BE197" s="352"/>
      <c r="BF197" s="352"/>
      <c r="BG197" s="352"/>
      <c r="BH197" s="352"/>
      <c r="BI197" s="352"/>
      <c r="BJ197" s="352"/>
      <c r="BK197" s="352"/>
      <c r="BL197" s="352"/>
      <c r="BM197" s="352"/>
      <c r="BN197" s="352"/>
      <c r="BO197" s="352"/>
      <c r="BP197" s="352"/>
      <c r="BQ197" s="352"/>
      <c r="BR197" s="352"/>
      <c r="BS197" s="352"/>
      <c r="BT197" s="352"/>
      <c r="BU197" s="352"/>
      <c r="BV197" s="352"/>
      <c r="BW197" s="352"/>
      <c r="BX197" s="352"/>
      <c r="BY197" s="352"/>
      <c r="BZ197" s="352"/>
    </row>
    <row r="198" spans="1:78" ht="15" customHeight="1" x14ac:dyDescent="0.2">
      <c r="A198" s="340" t="str">
        <f t="shared" ref="A198:A220" si="3">CONCATENATE("INDEC-CM - ",B198,C198,D198)</f>
        <v>INDEC-CM - 42190-11</v>
      </c>
      <c r="B198" s="340">
        <v>42190</v>
      </c>
      <c r="C198" s="351" t="s">
        <v>53</v>
      </c>
      <c r="D198" s="340">
        <v>11</v>
      </c>
      <c r="E198" s="339" t="s">
        <v>246</v>
      </c>
      <c r="H198" s="352"/>
      <c r="I198" s="352"/>
      <c r="J198" s="352"/>
      <c r="K198" s="352"/>
      <c r="L198" s="352"/>
      <c r="M198" s="352"/>
      <c r="N198" s="352"/>
      <c r="O198" s="352"/>
      <c r="P198" s="352"/>
      <c r="Q198" s="352"/>
      <c r="R198" s="352"/>
      <c r="S198" s="352"/>
      <c r="T198" s="352"/>
      <c r="U198" s="352"/>
      <c r="V198" s="352"/>
      <c r="W198" s="352"/>
      <c r="X198" s="352"/>
      <c r="Y198" s="352"/>
      <c r="Z198" s="352"/>
      <c r="AA198" s="352"/>
      <c r="AB198" s="352"/>
      <c r="AC198" s="352"/>
      <c r="AD198" s="352"/>
      <c r="AE198" s="352"/>
      <c r="AF198" s="352"/>
      <c r="AG198" s="352"/>
      <c r="AH198" s="352"/>
      <c r="AI198" s="352"/>
      <c r="AJ198" s="352"/>
      <c r="AK198" s="352"/>
      <c r="AL198" s="352"/>
      <c r="AM198" s="352"/>
      <c r="AN198" s="352"/>
      <c r="AO198" s="352"/>
      <c r="AP198" s="352"/>
      <c r="AQ198" s="352"/>
      <c r="AR198" s="352"/>
      <c r="AS198" s="352"/>
      <c r="AT198" s="352"/>
      <c r="AU198" s="352"/>
      <c r="AV198" s="352"/>
      <c r="AW198" s="352"/>
      <c r="AX198" s="352"/>
      <c r="AY198" s="352"/>
      <c r="AZ198" s="352"/>
      <c r="BA198" s="352"/>
      <c r="BB198" s="352"/>
      <c r="BC198" s="352"/>
      <c r="BD198" s="352"/>
      <c r="BE198" s="352"/>
      <c r="BF198" s="352"/>
      <c r="BG198" s="352"/>
      <c r="BH198" s="352"/>
      <c r="BI198" s="352"/>
      <c r="BJ198" s="352"/>
      <c r="BK198" s="352"/>
      <c r="BL198" s="352"/>
      <c r="BM198" s="352"/>
      <c r="BN198" s="352"/>
      <c r="BO198" s="352"/>
      <c r="BP198" s="352"/>
      <c r="BQ198" s="352"/>
      <c r="BR198" s="352"/>
      <c r="BS198" s="352"/>
      <c r="BT198" s="352"/>
      <c r="BU198" s="352"/>
      <c r="BV198" s="352"/>
      <c r="BW198" s="352"/>
      <c r="BX198" s="352"/>
      <c r="BY198" s="352"/>
      <c r="BZ198" s="352"/>
    </row>
    <row r="199" spans="1:78" ht="15" customHeight="1" x14ac:dyDescent="0.2">
      <c r="A199" s="340" t="str">
        <f t="shared" si="3"/>
        <v>INDEC-CM - 43923-31</v>
      </c>
      <c r="B199" s="340">
        <v>43923</v>
      </c>
      <c r="C199" s="351" t="s">
        <v>53</v>
      </c>
      <c r="D199" s="340">
        <v>31</v>
      </c>
      <c r="E199" s="353" t="s">
        <v>247</v>
      </c>
      <c r="F199" s="353"/>
      <c r="G199" s="353"/>
      <c r="H199" s="352"/>
      <c r="I199" s="352"/>
      <c r="J199" s="352"/>
      <c r="K199" s="352"/>
      <c r="L199" s="352"/>
      <c r="M199" s="352"/>
      <c r="N199" s="352"/>
      <c r="O199" s="352"/>
      <c r="P199" s="352"/>
      <c r="Q199" s="352"/>
      <c r="R199" s="352"/>
      <c r="S199" s="352"/>
      <c r="T199" s="352"/>
      <c r="U199" s="352"/>
      <c r="V199" s="352"/>
      <c r="W199" s="352"/>
      <c r="X199" s="352"/>
      <c r="Y199" s="352"/>
      <c r="Z199" s="352"/>
      <c r="AA199" s="352"/>
      <c r="AB199" s="352"/>
      <c r="AC199" s="352"/>
      <c r="AD199" s="352"/>
      <c r="AE199" s="352"/>
      <c r="AF199" s="352"/>
      <c r="AG199" s="352"/>
      <c r="AH199" s="352"/>
      <c r="AI199" s="352"/>
      <c r="AJ199" s="352"/>
      <c r="AK199" s="352"/>
      <c r="AL199" s="352"/>
      <c r="AM199" s="352"/>
      <c r="AN199" s="352"/>
      <c r="AO199" s="352"/>
      <c r="AP199" s="352"/>
      <c r="AQ199" s="352"/>
      <c r="AR199" s="352"/>
      <c r="AS199" s="352"/>
      <c r="AT199" s="352"/>
      <c r="AU199" s="352"/>
      <c r="AV199" s="352"/>
      <c r="AW199" s="352"/>
      <c r="AX199" s="352"/>
      <c r="AY199" s="352"/>
      <c r="AZ199" s="352"/>
      <c r="BA199" s="352"/>
      <c r="BB199" s="352"/>
      <c r="BC199" s="352"/>
      <c r="BD199" s="352"/>
      <c r="BE199" s="352"/>
      <c r="BF199" s="352"/>
      <c r="BG199" s="352"/>
      <c r="BH199" s="352"/>
      <c r="BI199" s="352"/>
      <c r="BJ199" s="352"/>
      <c r="BK199" s="352"/>
      <c r="BL199" s="352"/>
      <c r="BM199" s="352"/>
      <c r="BN199" s="352"/>
      <c r="BO199" s="352"/>
      <c r="BP199" s="352"/>
      <c r="BQ199" s="352"/>
      <c r="BR199" s="352"/>
      <c r="BS199" s="352"/>
      <c r="BT199" s="352"/>
      <c r="BU199" s="352"/>
      <c r="BV199" s="352"/>
      <c r="BW199" s="352"/>
      <c r="BX199" s="352"/>
      <c r="BY199" s="352"/>
      <c r="BZ199" s="352"/>
    </row>
    <row r="200" spans="1:78" ht="15" customHeight="1" x14ac:dyDescent="0.2">
      <c r="A200" s="340" t="str">
        <f t="shared" si="3"/>
        <v>INDEC-CM - 31210-11</v>
      </c>
      <c r="B200" s="340">
        <v>31210</v>
      </c>
      <c r="C200" s="351" t="s">
        <v>53</v>
      </c>
      <c r="D200" s="340">
        <v>11</v>
      </c>
      <c r="E200" s="353" t="s">
        <v>248</v>
      </c>
      <c r="F200" s="353"/>
      <c r="G200" s="353"/>
      <c r="H200" s="352"/>
      <c r="I200" s="352"/>
      <c r="J200" s="352"/>
      <c r="K200" s="352"/>
      <c r="L200" s="352"/>
      <c r="M200" s="352"/>
      <c r="N200" s="352"/>
      <c r="O200" s="352"/>
      <c r="P200" s="352"/>
      <c r="Q200" s="352"/>
      <c r="R200" s="352"/>
      <c r="S200" s="352"/>
      <c r="T200" s="352"/>
      <c r="U200" s="352"/>
      <c r="V200" s="352"/>
      <c r="W200" s="352"/>
      <c r="X200" s="352"/>
      <c r="Y200" s="352"/>
      <c r="Z200" s="352"/>
      <c r="AA200" s="352"/>
      <c r="AB200" s="352"/>
      <c r="AC200" s="352"/>
      <c r="AD200" s="352"/>
      <c r="AE200" s="352"/>
      <c r="AF200" s="352"/>
      <c r="AG200" s="352"/>
      <c r="AH200" s="352"/>
      <c r="AI200" s="352"/>
      <c r="AJ200" s="352"/>
      <c r="AK200" s="352"/>
      <c r="AL200" s="352"/>
      <c r="AM200" s="352"/>
      <c r="AN200" s="352"/>
      <c r="AO200" s="352"/>
      <c r="AP200" s="352"/>
      <c r="AQ200" s="352"/>
      <c r="AR200" s="352"/>
      <c r="AS200" s="352"/>
      <c r="AT200" s="352"/>
      <c r="AU200" s="352"/>
      <c r="AV200" s="352"/>
      <c r="AW200" s="352"/>
      <c r="AX200" s="352"/>
      <c r="AY200" s="352"/>
      <c r="AZ200" s="352"/>
      <c r="BA200" s="352"/>
      <c r="BB200" s="352"/>
      <c r="BC200" s="352"/>
      <c r="BD200" s="352"/>
      <c r="BE200" s="352"/>
      <c r="BF200" s="352"/>
      <c r="BG200" s="352"/>
      <c r="BH200" s="352"/>
      <c r="BI200" s="352"/>
      <c r="BJ200" s="352"/>
      <c r="BK200" s="352"/>
      <c r="BL200" s="352"/>
      <c r="BM200" s="352"/>
      <c r="BN200" s="352"/>
      <c r="BO200" s="352"/>
      <c r="BP200" s="352"/>
      <c r="BQ200" s="352"/>
      <c r="BR200" s="352"/>
      <c r="BS200" s="352"/>
      <c r="BT200" s="352"/>
      <c r="BU200" s="352"/>
      <c r="BV200" s="352"/>
      <c r="BW200" s="352"/>
      <c r="BX200" s="352"/>
      <c r="BY200" s="352"/>
      <c r="BZ200" s="352"/>
    </row>
    <row r="201" spans="1:78" ht="15" customHeight="1" x14ac:dyDescent="0.2">
      <c r="A201" s="340" t="str">
        <f t="shared" si="3"/>
        <v>INDEC-CM - 37129-21</v>
      </c>
      <c r="B201" s="340">
        <v>37129</v>
      </c>
      <c r="C201" s="351" t="s">
        <v>53</v>
      </c>
      <c r="D201" s="340">
        <v>21</v>
      </c>
      <c r="E201" s="339" t="s">
        <v>249</v>
      </c>
      <c r="H201" s="352"/>
      <c r="I201" s="352"/>
      <c r="J201" s="352"/>
      <c r="K201" s="352"/>
      <c r="L201" s="352"/>
      <c r="M201" s="352"/>
      <c r="N201" s="352"/>
      <c r="O201" s="352"/>
      <c r="P201" s="352"/>
      <c r="Q201" s="352"/>
      <c r="R201" s="352"/>
      <c r="S201" s="352"/>
      <c r="T201" s="352"/>
      <c r="U201" s="352"/>
      <c r="V201" s="352"/>
      <c r="W201" s="352"/>
      <c r="X201" s="352"/>
      <c r="Y201" s="352"/>
      <c r="Z201" s="352"/>
      <c r="AA201" s="352"/>
      <c r="AB201" s="352"/>
      <c r="AC201" s="352"/>
      <c r="AD201" s="352"/>
      <c r="AE201" s="352"/>
      <c r="AF201" s="352"/>
      <c r="AG201" s="352"/>
      <c r="AH201" s="352"/>
      <c r="AI201" s="352"/>
      <c r="AJ201" s="352"/>
      <c r="AK201" s="352"/>
      <c r="AL201" s="352"/>
      <c r="AM201" s="352"/>
      <c r="AN201" s="352"/>
      <c r="AO201" s="352"/>
      <c r="AP201" s="352"/>
      <c r="AQ201" s="352"/>
      <c r="AR201" s="352"/>
      <c r="AS201" s="352"/>
      <c r="AT201" s="352"/>
      <c r="AU201" s="352"/>
      <c r="AV201" s="352"/>
      <c r="AW201" s="352"/>
      <c r="AX201" s="352"/>
      <c r="AY201" s="352"/>
      <c r="AZ201" s="352"/>
      <c r="BA201" s="352"/>
      <c r="BB201" s="352"/>
      <c r="BC201" s="352"/>
      <c r="BD201" s="352"/>
      <c r="BE201" s="352"/>
      <c r="BF201" s="352"/>
      <c r="BG201" s="352"/>
      <c r="BH201" s="352"/>
      <c r="BI201" s="352"/>
      <c r="BJ201" s="352"/>
      <c r="BK201" s="352"/>
      <c r="BL201" s="352"/>
      <c r="BM201" s="352"/>
      <c r="BN201" s="352"/>
      <c r="BO201" s="352"/>
      <c r="BP201" s="352"/>
      <c r="BQ201" s="352"/>
      <c r="BR201" s="352"/>
      <c r="BS201" s="352"/>
      <c r="BT201" s="352"/>
      <c r="BU201" s="352"/>
      <c r="BV201" s="352"/>
      <c r="BW201" s="352"/>
      <c r="BX201" s="352"/>
      <c r="BY201" s="352"/>
      <c r="BZ201" s="352"/>
    </row>
    <row r="202" spans="1:78" ht="15" customHeight="1" x14ac:dyDescent="0.2">
      <c r="A202" s="340" t="str">
        <f t="shared" si="3"/>
        <v>INDEC-CM - 37560-21</v>
      </c>
      <c r="B202" s="340">
        <v>37560</v>
      </c>
      <c r="C202" s="351" t="s">
        <v>53</v>
      </c>
      <c r="D202" s="340">
        <v>21</v>
      </c>
      <c r="E202" s="353" t="s">
        <v>250</v>
      </c>
      <c r="F202" s="353"/>
      <c r="G202" s="353"/>
      <c r="H202" s="352"/>
      <c r="I202" s="352"/>
      <c r="J202" s="352"/>
      <c r="K202" s="352"/>
      <c r="L202" s="352"/>
      <c r="M202" s="352"/>
      <c r="N202" s="352"/>
      <c r="O202" s="352"/>
      <c r="P202" s="352"/>
      <c r="Q202" s="352"/>
      <c r="R202" s="352"/>
      <c r="S202" s="352"/>
      <c r="T202" s="352"/>
      <c r="U202" s="352"/>
      <c r="V202" s="352"/>
      <c r="W202" s="352"/>
      <c r="X202" s="352"/>
      <c r="Y202" s="352"/>
      <c r="Z202" s="352"/>
      <c r="AA202" s="352"/>
      <c r="AB202" s="352"/>
      <c r="AC202" s="352"/>
      <c r="AD202" s="352"/>
      <c r="AE202" s="352"/>
      <c r="AF202" s="352"/>
      <c r="AG202" s="352"/>
      <c r="AH202" s="352"/>
      <c r="AI202" s="352"/>
      <c r="AJ202" s="352"/>
      <c r="AK202" s="352"/>
      <c r="AL202" s="352"/>
      <c r="AM202" s="352"/>
      <c r="AN202" s="352"/>
      <c r="AO202" s="352"/>
      <c r="AP202" s="352"/>
      <c r="AQ202" s="352"/>
      <c r="AR202" s="352"/>
      <c r="AS202" s="352"/>
      <c r="AT202" s="352"/>
      <c r="AU202" s="352"/>
      <c r="AV202" s="352"/>
      <c r="AW202" s="352"/>
      <c r="AX202" s="352"/>
      <c r="AY202" s="352"/>
      <c r="AZ202" s="352"/>
      <c r="BA202" s="352"/>
      <c r="BB202" s="352"/>
      <c r="BC202" s="352"/>
      <c r="BD202" s="352"/>
      <c r="BE202" s="352"/>
      <c r="BF202" s="352"/>
      <c r="BG202" s="352"/>
      <c r="BH202" s="352"/>
      <c r="BI202" s="352"/>
      <c r="BJ202" s="352"/>
      <c r="BK202" s="352"/>
      <c r="BL202" s="352"/>
      <c r="BM202" s="352"/>
      <c r="BN202" s="352"/>
      <c r="BO202" s="352"/>
      <c r="BP202" s="352"/>
      <c r="BQ202" s="352"/>
      <c r="BR202" s="352"/>
      <c r="BS202" s="352"/>
      <c r="BT202" s="352"/>
      <c r="BU202" s="352"/>
      <c r="BV202" s="352"/>
      <c r="BW202" s="352"/>
      <c r="BX202" s="352"/>
      <c r="BY202" s="352"/>
      <c r="BZ202" s="352"/>
    </row>
    <row r="203" spans="1:78" ht="15" customHeight="1" x14ac:dyDescent="0.2">
      <c r="A203" s="340" t="str">
        <f t="shared" si="3"/>
        <v>INDEC-CM - 42999-71</v>
      </c>
      <c r="B203" s="340">
        <v>42999</v>
      </c>
      <c r="C203" s="351" t="s">
        <v>53</v>
      </c>
      <c r="D203" s="340">
        <v>71</v>
      </c>
      <c r="E203" s="339" t="s">
        <v>251</v>
      </c>
      <c r="H203" s="352"/>
      <c r="I203" s="352"/>
      <c r="J203" s="352"/>
      <c r="K203" s="352"/>
      <c r="L203" s="352"/>
      <c r="M203" s="352"/>
      <c r="N203" s="352"/>
      <c r="O203" s="352"/>
      <c r="P203" s="352"/>
      <c r="Q203" s="352"/>
      <c r="R203" s="352"/>
      <c r="S203" s="352"/>
      <c r="T203" s="352"/>
      <c r="U203" s="352"/>
      <c r="V203" s="352"/>
      <c r="W203" s="352"/>
      <c r="X203" s="352"/>
      <c r="Y203" s="352"/>
      <c r="Z203" s="352"/>
      <c r="AA203" s="352"/>
      <c r="AB203" s="352"/>
      <c r="AC203" s="352"/>
      <c r="AD203" s="352"/>
      <c r="AE203" s="352"/>
      <c r="AF203" s="352"/>
      <c r="AG203" s="352"/>
      <c r="AH203" s="352"/>
      <c r="AI203" s="352"/>
      <c r="AJ203" s="352"/>
      <c r="AK203" s="352"/>
      <c r="AL203" s="352"/>
      <c r="AM203" s="352"/>
      <c r="AN203" s="352"/>
      <c r="AO203" s="352"/>
      <c r="AP203" s="352"/>
      <c r="AQ203" s="352"/>
      <c r="AR203" s="352"/>
      <c r="AS203" s="352"/>
      <c r="AT203" s="352"/>
      <c r="AU203" s="352"/>
      <c r="AV203" s="352"/>
      <c r="AW203" s="352"/>
      <c r="AX203" s="352"/>
      <c r="AY203" s="352"/>
      <c r="AZ203" s="352"/>
      <c r="BA203" s="352"/>
      <c r="BB203" s="352"/>
      <c r="BC203" s="352"/>
      <c r="BD203" s="352"/>
      <c r="BE203" s="352"/>
      <c r="BF203" s="352"/>
      <c r="BG203" s="352"/>
      <c r="BH203" s="352"/>
      <c r="BI203" s="352"/>
      <c r="BJ203" s="352"/>
      <c r="BK203" s="352"/>
      <c r="BL203" s="352"/>
      <c r="BM203" s="352"/>
      <c r="BN203" s="352"/>
      <c r="BO203" s="352"/>
      <c r="BP203" s="352"/>
      <c r="BQ203" s="352"/>
      <c r="BR203" s="352"/>
      <c r="BS203" s="352"/>
      <c r="BT203" s="352"/>
      <c r="BU203" s="352"/>
      <c r="BV203" s="352"/>
      <c r="BW203" s="352"/>
      <c r="BX203" s="352"/>
      <c r="BY203" s="352"/>
      <c r="BZ203" s="352"/>
    </row>
    <row r="204" spans="1:78" ht="15" customHeight="1" x14ac:dyDescent="0.2">
      <c r="A204" s="340" t="str">
        <f t="shared" si="3"/>
        <v>INDEC-CM - 41516-22</v>
      </c>
      <c r="B204" s="340">
        <v>41516</v>
      </c>
      <c r="C204" s="351" t="s">
        <v>53</v>
      </c>
      <c r="D204" s="340">
        <v>22</v>
      </c>
      <c r="E204" s="339" t="s">
        <v>252</v>
      </c>
      <c r="H204" s="352"/>
      <c r="I204" s="352"/>
      <c r="J204" s="352"/>
      <c r="K204" s="352"/>
      <c r="L204" s="352"/>
      <c r="M204" s="352"/>
      <c r="N204" s="352"/>
      <c r="O204" s="352"/>
      <c r="P204" s="352"/>
      <c r="Q204" s="352"/>
      <c r="R204" s="352"/>
      <c r="S204" s="352"/>
      <c r="T204" s="352"/>
      <c r="U204" s="352"/>
      <c r="V204" s="352"/>
      <c r="W204" s="352"/>
      <c r="X204" s="352"/>
      <c r="Y204" s="352"/>
      <c r="Z204" s="352"/>
      <c r="AA204" s="352"/>
      <c r="AB204" s="352"/>
      <c r="AC204" s="352"/>
      <c r="AD204" s="352"/>
      <c r="AE204" s="352"/>
      <c r="AF204" s="352"/>
      <c r="AG204" s="352"/>
      <c r="AH204" s="352"/>
      <c r="AI204" s="352"/>
      <c r="AJ204" s="352"/>
      <c r="AK204" s="352"/>
      <c r="AL204" s="352"/>
      <c r="AM204" s="352"/>
      <c r="AN204" s="352"/>
      <c r="AO204" s="352"/>
      <c r="AP204" s="352"/>
      <c r="AQ204" s="352"/>
      <c r="AR204" s="352"/>
      <c r="AS204" s="352"/>
      <c r="AT204" s="352"/>
      <c r="AU204" s="352"/>
      <c r="AV204" s="352"/>
      <c r="AW204" s="352"/>
      <c r="AX204" s="352"/>
      <c r="AY204" s="352"/>
      <c r="AZ204" s="352"/>
      <c r="BA204" s="352"/>
      <c r="BB204" s="352"/>
      <c r="BC204" s="352"/>
      <c r="BD204" s="352"/>
      <c r="BE204" s="352"/>
      <c r="BF204" s="352"/>
      <c r="BG204" s="352"/>
      <c r="BH204" s="352"/>
      <c r="BI204" s="352"/>
      <c r="BJ204" s="352"/>
      <c r="BK204" s="352"/>
      <c r="BL204" s="352"/>
      <c r="BM204" s="352"/>
      <c r="BN204" s="352"/>
      <c r="BO204" s="352"/>
      <c r="BP204" s="352"/>
      <c r="BQ204" s="352"/>
      <c r="BR204" s="352"/>
      <c r="BS204" s="352"/>
      <c r="BT204" s="352"/>
      <c r="BU204" s="352"/>
      <c r="BV204" s="352"/>
      <c r="BW204" s="352"/>
      <c r="BX204" s="352"/>
      <c r="BY204" s="352"/>
      <c r="BZ204" s="352"/>
    </row>
    <row r="205" spans="1:78" ht="15" customHeight="1" x14ac:dyDescent="0.2">
      <c r="A205" s="340" t="str">
        <f t="shared" si="3"/>
        <v>INDEC-CM - 37350-51</v>
      </c>
      <c r="B205" s="340">
        <v>37350</v>
      </c>
      <c r="C205" s="351" t="s">
        <v>53</v>
      </c>
      <c r="D205" s="340">
        <v>51</v>
      </c>
      <c r="E205" s="339" t="s">
        <v>253</v>
      </c>
      <c r="H205" s="352"/>
      <c r="I205" s="352"/>
      <c r="J205" s="352"/>
      <c r="K205" s="352"/>
      <c r="L205" s="352"/>
      <c r="M205" s="352"/>
      <c r="N205" s="352"/>
      <c r="O205" s="352"/>
      <c r="P205" s="352"/>
      <c r="Q205" s="352"/>
      <c r="R205" s="352"/>
      <c r="S205" s="352"/>
      <c r="T205" s="352"/>
      <c r="U205" s="352"/>
      <c r="V205" s="352"/>
      <c r="W205" s="352"/>
      <c r="X205" s="352"/>
      <c r="Y205" s="352"/>
      <c r="Z205" s="352"/>
      <c r="AA205" s="352"/>
      <c r="AB205" s="352"/>
      <c r="AC205" s="352"/>
      <c r="AD205" s="352"/>
      <c r="AE205" s="352"/>
      <c r="AF205" s="352"/>
      <c r="AG205" s="352"/>
      <c r="AH205" s="352"/>
      <c r="AI205" s="352"/>
      <c r="AJ205" s="352"/>
      <c r="AK205" s="352"/>
      <c r="AL205" s="352"/>
      <c r="AM205" s="352"/>
      <c r="AN205" s="352"/>
      <c r="AO205" s="352"/>
      <c r="AP205" s="352"/>
      <c r="AQ205" s="352"/>
      <c r="AR205" s="352"/>
      <c r="AS205" s="352"/>
      <c r="AT205" s="352"/>
      <c r="AU205" s="352"/>
      <c r="AV205" s="352"/>
      <c r="AW205" s="352"/>
      <c r="AX205" s="352"/>
      <c r="AY205" s="352"/>
      <c r="AZ205" s="352"/>
      <c r="BA205" s="352"/>
      <c r="BB205" s="352"/>
      <c r="BC205" s="352"/>
      <c r="BD205" s="352"/>
      <c r="BE205" s="352"/>
      <c r="BF205" s="352"/>
      <c r="BG205" s="352"/>
      <c r="BH205" s="352"/>
      <c r="BI205" s="352"/>
      <c r="BJ205" s="352"/>
      <c r="BK205" s="352"/>
      <c r="BL205" s="352"/>
      <c r="BM205" s="352"/>
      <c r="BN205" s="352"/>
      <c r="BO205" s="352"/>
      <c r="BP205" s="352"/>
      <c r="BQ205" s="352"/>
      <c r="BR205" s="352"/>
      <c r="BS205" s="352"/>
      <c r="BT205" s="352"/>
      <c r="BU205" s="352"/>
      <c r="BV205" s="352"/>
      <c r="BW205" s="352"/>
      <c r="BX205" s="352"/>
      <c r="BY205" s="352"/>
      <c r="BZ205" s="352"/>
    </row>
    <row r="206" spans="1:78" ht="15" customHeight="1" x14ac:dyDescent="0.2">
      <c r="A206" s="340" t="str">
        <f t="shared" si="3"/>
        <v>INDEC-CM - 44826-21</v>
      </c>
      <c r="B206" s="340">
        <v>44826</v>
      </c>
      <c r="C206" s="351" t="s">
        <v>53</v>
      </c>
      <c r="D206" s="340">
        <v>21</v>
      </c>
      <c r="E206" s="339" t="s">
        <v>254</v>
      </c>
      <c r="H206" s="352"/>
      <c r="I206" s="352"/>
      <c r="J206" s="352"/>
      <c r="K206" s="352"/>
      <c r="L206" s="352"/>
      <c r="M206" s="352"/>
      <c r="N206" s="352"/>
      <c r="O206" s="352"/>
      <c r="P206" s="352"/>
      <c r="Q206" s="352"/>
      <c r="R206" s="352"/>
      <c r="S206" s="352"/>
      <c r="T206" s="352"/>
      <c r="U206" s="352"/>
      <c r="V206" s="352"/>
      <c r="W206" s="352"/>
      <c r="X206" s="352"/>
      <c r="Y206" s="352"/>
      <c r="Z206" s="352"/>
      <c r="AA206" s="352"/>
      <c r="AB206" s="352"/>
      <c r="AC206" s="352"/>
      <c r="AD206" s="352"/>
      <c r="AE206" s="352"/>
      <c r="AF206" s="352"/>
      <c r="AG206" s="352"/>
      <c r="AH206" s="352"/>
      <c r="AI206" s="352"/>
      <c r="AJ206" s="352"/>
      <c r="AK206" s="352"/>
      <c r="AL206" s="352"/>
      <c r="AM206" s="352"/>
      <c r="AN206" s="352"/>
      <c r="AO206" s="352"/>
      <c r="AP206" s="352"/>
      <c r="AQ206" s="352"/>
      <c r="AR206" s="352"/>
      <c r="AS206" s="352"/>
      <c r="AT206" s="352"/>
      <c r="AU206" s="352"/>
      <c r="AV206" s="352"/>
      <c r="AW206" s="352"/>
      <c r="AX206" s="352"/>
      <c r="AY206" s="352"/>
      <c r="AZ206" s="352"/>
      <c r="BA206" s="352"/>
      <c r="BB206" s="352"/>
      <c r="BC206" s="352"/>
      <c r="BD206" s="352"/>
      <c r="BE206" s="352"/>
      <c r="BF206" s="352"/>
      <c r="BG206" s="352"/>
      <c r="BH206" s="352"/>
      <c r="BI206" s="352"/>
      <c r="BJ206" s="352"/>
      <c r="BK206" s="352"/>
      <c r="BL206" s="352"/>
      <c r="BM206" s="352"/>
      <c r="BN206" s="352"/>
      <c r="BO206" s="352"/>
      <c r="BP206" s="352"/>
      <c r="BQ206" s="352"/>
      <c r="BR206" s="352"/>
      <c r="BS206" s="352"/>
      <c r="BT206" s="352"/>
      <c r="BU206" s="352"/>
      <c r="BV206" s="352"/>
      <c r="BW206" s="352"/>
      <c r="BX206" s="352"/>
      <c r="BY206" s="352"/>
      <c r="BZ206" s="352"/>
    </row>
    <row r="207" spans="1:78" ht="15" customHeight="1" x14ac:dyDescent="0.2">
      <c r="A207" s="340" t="str">
        <f t="shared" si="3"/>
        <v>INDEC-CM - 31210-22</v>
      </c>
      <c r="B207" s="340">
        <v>31210</v>
      </c>
      <c r="C207" s="351" t="s">
        <v>53</v>
      </c>
      <c r="D207" s="340">
        <v>22</v>
      </c>
      <c r="E207" s="339" t="s">
        <v>255</v>
      </c>
      <c r="H207" s="352"/>
      <c r="I207" s="352"/>
      <c r="J207" s="352"/>
      <c r="K207" s="352"/>
      <c r="L207" s="352"/>
      <c r="M207" s="352"/>
      <c r="N207" s="352"/>
      <c r="O207" s="352"/>
      <c r="P207" s="352"/>
      <c r="Q207" s="352"/>
      <c r="R207" s="352"/>
      <c r="S207" s="352"/>
      <c r="T207" s="352"/>
      <c r="U207" s="352"/>
      <c r="V207" s="352"/>
      <c r="W207" s="352"/>
      <c r="X207" s="352"/>
      <c r="Y207" s="352"/>
      <c r="Z207" s="352"/>
      <c r="AA207" s="352"/>
      <c r="AB207" s="352"/>
      <c r="AC207" s="352"/>
      <c r="AD207" s="352"/>
      <c r="AE207" s="352"/>
      <c r="AF207" s="352"/>
      <c r="AG207" s="352"/>
      <c r="AH207" s="352"/>
      <c r="AI207" s="352"/>
      <c r="AJ207" s="352"/>
      <c r="AK207" s="352"/>
      <c r="AL207" s="352"/>
      <c r="AM207" s="352"/>
      <c r="AN207" s="352"/>
      <c r="AO207" s="352"/>
      <c r="AP207" s="352"/>
      <c r="AQ207" s="352"/>
      <c r="AR207" s="352"/>
      <c r="AS207" s="352"/>
      <c r="AT207" s="352"/>
      <c r="AU207" s="352"/>
      <c r="AV207" s="352"/>
      <c r="AW207" s="352"/>
      <c r="AX207" s="352"/>
      <c r="AY207" s="352"/>
      <c r="AZ207" s="352"/>
      <c r="BA207" s="352"/>
      <c r="BB207" s="352"/>
      <c r="BC207" s="352"/>
      <c r="BD207" s="352"/>
      <c r="BE207" s="352"/>
      <c r="BF207" s="352"/>
      <c r="BG207" s="352"/>
      <c r="BH207" s="352"/>
      <c r="BI207" s="352"/>
      <c r="BJ207" s="352"/>
      <c r="BK207" s="352"/>
      <c r="BL207" s="352"/>
      <c r="BM207" s="352"/>
      <c r="BN207" s="352"/>
      <c r="BO207" s="352"/>
      <c r="BP207" s="352"/>
      <c r="BQ207" s="352"/>
      <c r="BR207" s="352"/>
      <c r="BS207" s="352"/>
      <c r="BT207" s="352"/>
      <c r="BU207" s="352"/>
      <c r="BV207" s="352"/>
      <c r="BW207" s="352"/>
      <c r="BX207" s="352"/>
      <c r="BY207" s="352"/>
      <c r="BZ207" s="352"/>
    </row>
    <row r="208" spans="1:78" ht="15" customHeight="1" x14ac:dyDescent="0.2">
      <c r="A208" s="340" t="str">
        <f t="shared" si="3"/>
        <v>INDEC-CM - 31100-11</v>
      </c>
      <c r="B208" s="340">
        <v>31100</v>
      </c>
      <c r="C208" s="351" t="s">
        <v>53</v>
      </c>
      <c r="D208" s="340">
        <v>11</v>
      </c>
      <c r="E208" s="339" t="s">
        <v>256</v>
      </c>
      <c r="H208" s="352"/>
      <c r="I208" s="352"/>
      <c r="J208" s="352"/>
      <c r="K208" s="352"/>
      <c r="L208" s="352"/>
      <c r="M208" s="352"/>
      <c r="N208" s="352"/>
      <c r="O208" s="352"/>
      <c r="P208" s="352"/>
      <c r="Q208" s="352"/>
      <c r="R208" s="352"/>
      <c r="S208" s="352"/>
      <c r="T208" s="352"/>
      <c r="U208" s="352"/>
      <c r="V208" s="352"/>
      <c r="W208" s="352"/>
      <c r="X208" s="352"/>
      <c r="Y208" s="352"/>
      <c r="Z208" s="352"/>
      <c r="AA208" s="352"/>
      <c r="AB208" s="352"/>
      <c r="AC208" s="352"/>
      <c r="AD208" s="352"/>
      <c r="AE208" s="352"/>
      <c r="AF208" s="352"/>
      <c r="AG208" s="352"/>
      <c r="AH208" s="352"/>
      <c r="AI208" s="352"/>
      <c r="AJ208" s="352"/>
      <c r="AK208" s="352"/>
      <c r="AL208" s="352"/>
      <c r="AM208" s="352"/>
      <c r="AN208" s="352"/>
      <c r="AO208" s="352"/>
      <c r="AP208" s="352"/>
      <c r="AQ208" s="352"/>
      <c r="AR208" s="352"/>
      <c r="AS208" s="352"/>
      <c r="AT208" s="352"/>
      <c r="AU208" s="352"/>
      <c r="AV208" s="352"/>
      <c r="AW208" s="352"/>
      <c r="AX208" s="352"/>
      <c r="AY208" s="352"/>
      <c r="AZ208" s="352"/>
      <c r="BA208" s="352"/>
      <c r="BB208" s="352"/>
      <c r="BC208" s="352"/>
      <c r="BD208" s="352"/>
      <c r="BE208" s="352"/>
      <c r="BF208" s="352"/>
      <c r="BG208" s="352"/>
      <c r="BH208" s="352"/>
      <c r="BI208" s="352"/>
      <c r="BJ208" s="352"/>
      <c r="BK208" s="352"/>
      <c r="BL208" s="352"/>
      <c r="BM208" s="352"/>
      <c r="BN208" s="352"/>
      <c r="BO208" s="352"/>
      <c r="BP208" s="352"/>
      <c r="BQ208" s="352"/>
      <c r="BR208" s="352"/>
      <c r="BS208" s="352"/>
      <c r="BT208" s="352"/>
      <c r="BU208" s="352"/>
      <c r="BV208" s="352"/>
      <c r="BW208" s="352"/>
      <c r="BX208" s="352"/>
      <c r="BY208" s="352"/>
      <c r="BZ208" s="352"/>
    </row>
    <row r="209" spans="1:78" ht="15" customHeight="1" x14ac:dyDescent="0.2">
      <c r="A209" s="340" t="str">
        <f t="shared" si="3"/>
        <v>INDEC-CM - 46212-53</v>
      </c>
      <c r="B209" s="340">
        <v>46212</v>
      </c>
      <c r="C209" s="351" t="s">
        <v>53</v>
      </c>
      <c r="D209" s="340">
        <v>53</v>
      </c>
      <c r="E209" s="339" t="s">
        <v>257</v>
      </c>
      <c r="H209" s="352"/>
      <c r="I209" s="352"/>
      <c r="J209" s="352"/>
      <c r="K209" s="352"/>
      <c r="L209" s="352"/>
      <c r="M209" s="352"/>
      <c r="N209" s="352"/>
      <c r="O209" s="352"/>
      <c r="P209" s="352"/>
      <c r="Q209" s="352"/>
      <c r="R209" s="352"/>
      <c r="S209" s="352"/>
      <c r="T209" s="352"/>
      <c r="U209" s="352"/>
      <c r="V209" s="352"/>
      <c r="W209" s="352"/>
      <c r="X209" s="352"/>
      <c r="Y209" s="352"/>
      <c r="Z209" s="352"/>
      <c r="AA209" s="352"/>
      <c r="AB209" s="352"/>
      <c r="AC209" s="352"/>
      <c r="AD209" s="352"/>
      <c r="AE209" s="352"/>
      <c r="AF209" s="352"/>
      <c r="AG209" s="352"/>
      <c r="AH209" s="352"/>
      <c r="AI209" s="352"/>
      <c r="AJ209" s="352"/>
      <c r="AK209" s="352"/>
      <c r="AL209" s="352"/>
      <c r="AM209" s="352"/>
      <c r="AN209" s="352"/>
      <c r="AO209" s="352"/>
      <c r="AP209" s="352"/>
      <c r="AQ209" s="352"/>
      <c r="AR209" s="352"/>
      <c r="AS209" s="352"/>
      <c r="AT209" s="352"/>
      <c r="AU209" s="352"/>
      <c r="AV209" s="352"/>
      <c r="AW209" s="352"/>
      <c r="AX209" s="352"/>
      <c r="AY209" s="352"/>
      <c r="AZ209" s="352"/>
      <c r="BA209" s="352"/>
      <c r="BB209" s="352"/>
      <c r="BC209" s="352"/>
      <c r="BD209" s="352"/>
      <c r="BE209" s="352"/>
      <c r="BF209" s="352"/>
      <c r="BG209" s="352"/>
      <c r="BH209" s="352"/>
      <c r="BI209" s="352"/>
      <c r="BJ209" s="352"/>
      <c r="BK209" s="352"/>
      <c r="BL209" s="352"/>
      <c r="BM209" s="352"/>
      <c r="BN209" s="352"/>
      <c r="BO209" s="352"/>
      <c r="BP209" s="352"/>
      <c r="BQ209" s="352"/>
      <c r="BR209" s="352"/>
      <c r="BS209" s="352"/>
      <c r="BT209" s="352"/>
      <c r="BU209" s="352"/>
      <c r="BV209" s="352"/>
      <c r="BW209" s="352"/>
      <c r="BX209" s="352"/>
      <c r="BY209" s="352"/>
      <c r="BZ209" s="352"/>
    </row>
    <row r="210" spans="1:78" ht="15" customHeight="1" x14ac:dyDescent="0.2">
      <c r="A210" s="340" t="str">
        <f t="shared" si="3"/>
        <v>INDEC-CM - 46212-52</v>
      </c>
      <c r="B210" s="340">
        <v>46212</v>
      </c>
      <c r="C210" s="351" t="s">
        <v>53</v>
      </c>
      <c r="D210" s="340">
        <v>52</v>
      </c>
      <c r="E210" s="353" t="s">
        <v>258</v>
      </c>
      <c r="F210" s="353"/>
      <c r="G210" s="353"/>
      <c r="H210" s="352"/>
      <c r="I210" s="352"/>
      <c r="J210" s="352"/>
      <c r="K210" s="352"/>
      <c r="L210" s="352"/>
      <c r="M210" s="352"/>
      <c r="N210" s="352"/>
      <c r="O210" s="352"/>
      <c r="P210" s="352"/>
      <c r="Q210" s="352"/>
      <c r="R210" s="352"/>
      <c r="S210" s="352"/>
      <c r="T210" s="352"/>
      <c r="U210" s="352"/>
      <c r="V210" s="352"/>
      <c r="W210" s="352"/>
      <c r="X210" s="352"/>
      <c r="Y210" s="352"/>
      <c r="Z210" s="352"/>
      <c r="AA210" s="352"/>
      <c r="AB210" s="352"/>
      <c r="AC210" s="352"/>
      <c r="AD210" s="352"/>
      <c r="AE210" s="352"/>
      <c r="AF210" s="352"/>
      <c r="AG210" s="352"/>
      <c r="AH210" s="352"/>
      <c r="AI210" s="352"/>
      <c r="AJ210" s="352"/>
      <c r="AK210" s="352"/>
      <c r="AL210" s="352"/>
      <c r="AM210" s="352"/>
      <c r="AN210" s="352"/>
      <c r="AO210" s="352"/>
      <c r="AP210" s="352"/>
      <c r="AQ210" s="352"/>
      <c r="AR210" s="352"/>
      <c r="AS210" s="352"/>
      <c r="AT210" s="352"/>
      <c r="AU210" s="352"/>
      <c r="AV210" s="352"/>
      <c r="AW210" s="352"/>
      <c r="AX210" s="352"/>
      <c r="AY210" s="352"/>
      <c r="AZ210" s="352"/>
      <c r="BA210" s="352"/>
      <c r="BB210" s="352"/>
      <c r="BC210" s="352"/>
      <c r="BD210" s="352"/>
      <c r="BE210" s="352"/>
      <c r="BF210" s="352"/>
      <c r="BG210" s="352"/>
      <c r="BH210" s="352"/>
      <c r="BI210" s="352"/>
      <c r="BJ210" s="352"/>
      <c r="BK210" s="352"/>
      <c r="BL210" s="352"/>
      <c r="BM210" s="352"/>
      <c r="BN210" s="352"/>
      <c r="BO210" s="352"/>
      <c r="BP210" s="352"/>
      <c r="BQ210" s="352"/>
      <c r="BR210" s="352"/>
      <c r="BS210" s="352"/>
      <c r="BT210" s="352"/>
      <c r="BU210" s="352"/>
      <c r="BV210" s="352"/>
      <c r="BW210" s="352"/>
      <c r="BX210" s="352"/>
      <c r="BY210" s="352"/>
      <c r="BZ210" s="352"/>
    </row>
    <row r="211" spans="1:78" ht="15" customHeight="1" x14ac:dyDescent="0.2">
      <c r="A211" s="340" t="str">
        <f t="shared" si="3"/>
        <v>INDEC-CM - 15400-21</v>
      </c>
      <c r="B211" s="340">
        <v>15400</v>
      </c>
      <c r="C211" s="351" t="s">
        <v>53</v>
      </c>
      <c r="D211" s="340">
        <v>21</v>
      </c>
      <c r="E211" s="339" t="s">
        <v>259</v>
      </c>
      <c r="H211" s="352"/>
      <c r="I211" s="352"/>
      <c r="J211" s="352"/>
      <c r="K211" s="352"/>
      <c r="L211" s="352"/>
      <c r="M211" s="352"/>
      <c r="N211" s="352"/>
      <c r="O211" s="352"/>
      <c r="P211" s="352"/>
      <c r="Q211" s="352"/>
      <c r="R211" s="352"/>
      <c r="S211" s="352"/>
      <c r="T211" s="352"/>
      <c r="U211" s="352"/>
      <c r="V211" s="352"/>
      <c r="W211" s="352"/>
      <c r="X211" s="352"/>
      <c r="Y211" s="352"/>
      <c r="Z211" s="352"/>
      <c r="AA211" s="352"/>
      <c r="AB211" s="352"/>
      <c r="AC211" s="352"/>
      <c r="AD211" s="352"/>
      <c r="AE211" s="352"/>
      <c r="AF211" s="352"/>
      <c r="AG211" s="352"/>
      <c r="AH211" s="352"/>
      <c r="AI211" s="352"/>
      <c r="AJ211" s="352"/>
      <c r="AK211" s="352"/>
      <c r="AL211" s="352"/>
      <c r="AM211" s="352"/>
      <c r="AN211" s="352"/>
      <c r="AO211" s="352"/>
      <c r="AP211" s="352"/>
      <c r="AQ211" s="352"/>
      <c r="AR211" s="352"/>
      <c r="AS211" s="352"/>
      <c r="AT211" s="352"/>
      <c r="AU211" s="352"/>
      <c r="AV211" s="352"/>
      <c r="AW211" s="352"/>
      <c r="AX211" s="352"/>
      <c r="AY211" s="352"/>
      <c r="AZ211" s="352"/>
      <c r="BA211" s="352"/>
      <c r="BB211" s="352"/>
      <c r="BC211" s="352"/>
      <c r="BD211" s="352"/>
      <c r="BE211" s="352"/>
      <c r="BF211" s="352"/>
      <c r="BG211" s="352"/>
      <c r="BH211" s="352"/>
      <c r="BI211" s="352"/>
      <c r="BJ211" s="352"/>
      <c r="BK211" s="352"/>
      <c r="BL211" s="352"/>
      <c r="BM211" s="352"/>
      <c r="BN211" s="352"/>
      <c r="BO211" s="352"/>
      <c r="BP211" s="352"/>
      <c r="BQ211" s="352"/>
      <c r="BR211" s="352"/>
      <c r="BS211" s="352"/>
      <c r="BT211" s="352"/>
      <c r="BU211" s="352"/>
      <c r="BV211" s="352"/>
      <c r="BW211" s="352"/>
      <c r="BX211" s="352"/>
      <c r="BY211" s="352"/>
      <c r="BZ211" s="352"/>
    </row>
    <row r="212" spans="1:78" ht="15" customHeight="1" x14ac:dyDescent="0.2">
      <c r="A212" s="340" t="str">
        <f t="shared" si="3"/>
        <v>INDEC-CM - 43240-11</v>
      </c>
      <c r="B212" s="340">
        <v>43240</v>
      </c>
      <c r="C212" s="351" t="s">
        <v>53</v>
      </c>
      <c r="D212" s="340">
        <v>11</v>
      </c>
      <c r="E212" s="339" t="s">
        <v>260</v>
      </c>
      <c r="H212" s="352"/>
      <c r="I212" s="352"/>
      <c r="J212" s="352"/>
      <c r="K212" s="352"/>
      <c r="L212" s="352"/>
      <c r="M212" s="352"/>
      <c r="N212" s="352"/>
      <c r="O212" s="352"/>
      <c r="P212" s="352"/>
      <c r="Q212" s="352"/>
      <c r="R212" s="352"/>
      <c r="S212" s="352"/>
      <c r="T212" s="352"/>
      <c r="U212" s="352"/>
      <c r="V212" s="352"/>
      <c r="W212" s="352"/>
      <c r="X212" s="352"/>
      <c r="Y212" s="352"/>
      <c r="Z212" s="352"/>
      <c r="AA212" s="352"/>
      <c r="AB212" s="352"/>
      <c r="AC212" s="352"/>
      <c r="AD212" s="352"/>
      <c r="AE212" s="352"/>
      <c r="AF212" s="352"/>
      <c r="AG212" s="352"/>
      <c r="AH212" s="352"/>
      <c r="AI212" s="352"/>
      <c r="AJ212" s="352"/>
      <c r="AK212" s="352"/>
      <c r="AL212" s="352"/>
      <c r="AM212" s="352"/>
      <c r="AN212" s="352"/>
      <c r="AO212" s="352"/>
      <c r="AP212" s="352"/>
      <c r="AQ212" s="352"/>
      <c r="AR212" s="352"/>
      <c r="AS212" s="352"/>
      <c r="AT212" s="352"/>
      <c r="AU212" s="352"/>
      <c r="AV212" s="352"/>
      <c r="AW212" s="352"/>
      <c r="AX212" s="352"/>
      <c r="AY212" s="352"/>
      <c r="AZ212" s="352"/>
      <c r="BA212" s="352"/>
      <c r="BB212" s="352"/>
      <c r="BC212" s="352"/>
      <c r="BD212" s="352"/>
      <c r="BE212" s="352"/>
      <c r="BF212" s="352"/>
      <c r="BG212" s="352"/>
      <c r="BH212" s="352"/>
      <c r="BI212" s="352"/>
      <c r="BJ212" s="352"/>
      <c r="BK212" s="352"/>
      <c r="BL212" s="352"/>
      <c r="BM212" s="352"/>
      <c r="BN212" s="352"/>
      <c r="BO212" s="352"/>
      <c r="BP212" s="352"/>
      <c r="BQ212" s="352"/>
      <c r="BR212" s="352"/>
      <c r="BS212" s="352"/>
      <c r="BT212" s="352"/>
      <c r="BU212" s="352"/>
      <c r="BV212" s="352"/>
      <c r="BW212" s="352"/>
      <c r="BX212" s="352"/>
      <c r="BY212" s="352"/>
      <c r="BZ212" s="352"/>
    </row>
    <row r="213" spans="1:78" ht="15" customHeight="1" x14ac:dyDescent="0.2">
      <c r="A213" s="340" t="str">
        <f t="shared" si="3"/>
        <v>INDEC-CM - 31600-42</v>
      </c>
      <c r="B213" s="340">
        <v>31600</v>
      </c>
      <c r="C213" s="351" t="s">
        <v>53</v>
      </c>
      <c r="D213" s="340">
        <v>42</v>
      </c>
      <c r="E213" s="353" t="s">
        <v>261</v>
      </c>
      <c r="F213" s="353"/>
      <c r="G213" s="353"/>
      <c r="H213" s="352"/>
      <c r="I213" s="352"/>
      <c r="J213" s="352"/>
      <c r="K213" s="352"/>
      <c r="L213" s="352"/>
      <c r="M213" s="352"/>
      <c r="N213" s="352"/>
      <c r="O213" s="352"/>
      <c r="P213" s="352"/>
      <c r="Q213" s="352"/>
      <c r="R213" s="352"/>
      <c r="S213" s="352"/>
      <c r="T213" s="352"/>
      <c r="U213" s="352"/>
      <c r="V213" s="352"/>
      <c r="W213" s="352"/>
      <c r="X213" s="352"/>
      <c r="Y213" s="352"/>
      <c r="Z213" s="352"/>
      <c r="AA213" s="352"/>
      <c r="AB213" s="352"/>
      <c r="AC213" s="352"/>
      <c r="AD213" s="352"/>
      <c r="AE213" s="352"/>
      <c r="AF213" s="352"/>
      <c r="AG213" s="352"/>
      <c r="AH213" s="352"/>
      <c r="AI213" s="352"/>
      <c r="AJ213" s="352"/>
      <c r="AK213" s="352"/>
      <c r="AL213" s="352"/>
      <c r="AM213" s="352"/>
      <c r="AN213" s="352"/>
      <c r="AO213" s="352"/>
      <c r="AP213" s="352"/>
      <c r="AQ213" s="352"/>
      <c r="AR213" s="352"/>
      <c r="AS213" s="352"/>
      <c r="AT213" s="352"/>
      <c r="AU213" s="352"/>
      <c r="AV213" s="352"/>
      <c r="AW213" s="352"/>
      <c r="AX213" s="352"/>
      <c r="AY213" s="352"/>
      <c r="AZ213" s="352"/>
      <c r="BA213" s="352"/>
      <c r="BB213" s="352"/>
      <c r="BC213" s="352"/>
      <c r="BD213" s="352"/>
      <c r="BE213" s="352"/>
      <c r="BF213" s="352"/>
      <c r="BG213" s="352"/>
      <c r="BH213" s="352"/>
      <c r="BI213" s="352"/>
      <c r="BJ213" s="352"/>
      <c r="BK213" s="352"/>
      <c r="BL213" s="352"/>
      <c r="BM213" s="352"/>
      <c r="BN213" s="352"/>
      <c r="BO213" s="352"/>
      <c r="BP213" s="352"/>
      <c r="BQ213" s="352"/>
      <c r="BR213" s="352"/>
      <c r="BS213" s="352"/>
      <c r="BT213" s="352"/>
      <c r="BU213" s="352"/>
      <c r="BV213" s="352"/>
      <c r="BW213" s="352"/>
      <c r="BX213" s="352"/>
      <c r="BY213" s="352"/>
      <c r="BZ213" s="352"/>
    </row>
    <row r="214" spans="1:78" s="369" customFormat="1" ht="15" customHeight="1" x14ac:dyDescent="0.2">
      <c r="A214" s="367" t="str">
        <f t="shared" si="3"/>
        <v>INDEC-CM - 42120-42</v>
      </c>
      <c r="B214" s="367">
        <v>42120</v>
      </c>
      <c r="C214" s="368" t="s">
        <v>53</v>
      </c>
      <c r="D214" s="367">
        <v>42</v>
      </c>
      <c r="E214" s="371" t="s">
        <v>262</v>
      </c>
      <c r="F214" s="371"/>
      <c r="G214" s="371"/>
      <c r="H214" s="370"/>
      <c r="I214" s="370"/>
      <c r="J214" s="370"/>
      <c r="K214" s="370"/>
      <c r="L214" s="370"/>
      <c r="M214" s="370"/>
      <c r="N214" s="370"/>
      <c r="O214" s="370"/>
      <c r="P214" s="370"/>
      <c r="Q214" s="370"/>
      <c r="R214" s="370"/>
      <c r="S214" s="370"/>
      <c r="T214" s="370"/>
      <c r="U214" s="370"/>
      <c r="V214" s="370"/>
      <c r="W214" s="370"/>
      <c r="X214" s="370"/>
      <c r="Y214" s="370"/>
      <c r="Z214" s="370"/>
      <c r="AA214" s="370"/>
      <c r="AB214" s="370"/>
      <c r="AC214" s="370"/>
      <c r="AD214" s="370"/>
      <c r="AE214" s="370"/>
      <c r="AF214" s="370"/>
      <c r="AG214" s="370"/>
      <c r="AH214" s="370"/>
      <c r="AI214" s="370"/>
      <c r="AJ214" s="370"/>
      <c r="AK214" s="370"/>
      <c r="AL214" s="370"/>
      <c r="AM214" s="370"/>
      <c r="AN214" s="370"/>
      <c r="AO214" s="370"/>
      <c r="AP214" s="370"/>
      <c r="AQ214" s="370"/>
      <c r="AR214" s="370"/>
      <c r="AS214" s="370"/>
      <c r="AT214" s="370"/>
      <c r="AU214" s="370"/>
      <c r="AV214" s="370"/>
      <c r="AW214" s="370"/>
      <c r="AX214" s="370"/>
      <c r="AY214" s="370"/>
      <c r="AZ214" s="370"/>
      <c r="BA214" s="370"/>
      <c r="BB214" s="370"/>
      <c r="BC214" s="370"/>
      <c r="BD214" s="370"/>
      <c r="BE214" s="370"/>
      <c r="BF214" s="370"/>
      <c r="BG214" s="370"/>
      <c r="BH214" s="370"/>
      <c r="BI214" s="370"/>
      <c r="BJ214" s="370"/>
      <c r="BK214" s="370"/>
      <c r="BL214" s="370"/>
      <c r="BM214" s="370"/>
      <c r="BN214" s="370"/>
      <c r="BO214" s="370"/>
      <c r="BP214" s="370"/>
      <c r="BQ214" s="370"/>
      <c r="BR214" s="370"/>
      <c r="BS214" s="370"/>
      <c r="BT214" s="370"/>
      <c r="BU214" s="370"/>
      <c r="BV214" s="370"/>
      <c r="BW214" s="370"/>
      <c r="BX214" s="370"/>
      <c r="BY214" s="370"/>
      <c r="BZ214" s="370"/>
    </row>
    <row r="215" spans="1:78" s="369" customFormat="1" ht="15" customHeight="1" x14ac:dyDescent="0.2">
      <c r="A215" s="367" t="str">
        <f t="shared" si="3"/>
        <v>INDEC-CM - 42120-41</v>
      </c>
      <c r="B215" s="367">
        <v>42120</v>
      </c>
      <c r="C215" s="368" t="s">
        <v>53</v>
      </c>
      <c r="D215" s="367">
        <v>41</v>
      </c>
      <c r="E215" s="371" t="s">
        <v>263</v>
      </c>
      <c r="F215" s="371"/>
      <c r="G215" s="371"/>
      <c r="H215" s="370"/>
      <c r="I215" s="370"/>
      <c r="J215" s="370"/>
      <c r="K215" s="370"/>
      <c r="L215" s="370"/>
      <c r="M215" s="370"/>
      <c r="N215" s="370"/>
      <c r="O215" s="370"/>
      <c r="P215" s="370"/>
      <c r="Q215" s="370"/>
      <c r="R215" s="370"/>
      <c r="S215" s="370"/>
      <c r="T215" s="370"/>
      <c r="U215" s="370"/>
      <c r="V215" s="370"/>
      <c r="W215" s="370"/>
      <c r="X215" s="370"/>
      <c r="Y215" s="370"/>
      <c r="Z215" s="370"/>
      <c r="AA215" s="370"/>
      <c r="AB215" s="370"/>
      <c r="AC215" s="370"/>
      <c r="AD215" s="370"/>
      <c r="AE215" s="370"/>
      <c r="AF215" s="370"/>
      <c r="AG215" s="370"/>
      <c r="AH215" s="370"/>
      <c r="AI215" s="370"/>
      <c r="AJ215" s="370"/>
      <c r="AK215" s="370"/>
      <c r="AL215" s="370"/>
      <c r="AM215" s="370"/>
      <c r="AN215" s="370"/>
      <c r="AO215" s="370"/>
      <c r="AP215" s="370"/>
      <c r="AQ215" s="370"/>
      <c r="AR215" s="370"/>
      <c r="AS215" s="370"/>
      <c r="AT215" s="370"/>
      <c r="AU215" s="370"/>
      <c r="AV215" s="370"/>
      <c r="AW215" s="370"/>
      <c r="AX215" s="370"/>
      <c r="AY215" s="370"/>
      <c r="AZ215" s="370"/>
      <c r="BA215" s="370"/>
      <c r="BB215" s="370"/>
      <c r="BC215" s="370"/>
      <c r="BD215" s="370"/>
      <c r="BE215" s="370"/>
      <c r="BF215" s="370"/>
      <c r="BG215" s="370"/>
      <c r="BH215" s="370"/>
      <c r="BI215" s="370"/>
      <c r="BJ215" s="370"/>
      <c r="BK215" s="370"/>
      <c r="BL215" s="370"/>
      <c r="BM215" s="370"/>
      <c r="BN215" s="370"/>
      <c r="BO215" s="370"/>
      <c r="BP215" s="370"/>
      <c r="BQ215" s="370"/>
      <c r="BR215" s="370"/>
      <c r="BS215" s="370"/>
      <c r="BT215" s="370"/>
      <c r="BU215" s="370"/>
      <c r="BV215" s="370"/>
      <c r="BW215" s="370"/>
      <c r="BX215" s="370"/>
      <c r="BY215" s="370"/>
      <c r="BZ215" s="370"/>
    </row>
    <row r="216" spans="1:78" s="369" customFormat="1" ht="15" customHeight="1" x14ac:dyDescent="0.2">
      <c r="A216" s="367" t="str">
        <f t="shared" si="3"/>
        <v>INDEC-CM - 42120-51</v>
      </c>
      <c r="B216" s="367">
        <v>42120</v>
      </c>
      <c r="C216" s="368" t="s">
        <v>53</v>
      </c>
      <c r="D216" s="367">
        <v>51</v>
      </c>
      <c r="E216" s="369" t="s">
        <v>264</v>
      </c>
      <c r="H216" s="370"/>
      <c r="I216" s="370"/>
      <c r="J216" s="370"/>
      <c r="K216" s="370"/>
      <c r="L216" s="370"/>
      <c r="M216" s="370"/>
      <c r="N216" s="370"/>
      <c r="O216" s="370"/>
      <c r="P216" s="370"/>
      <c r="Q216" s="370"/>
      <c r="R216" s="370"/>
      <c r="S216" s="370"/>
      <c r="T216" s="370"/>
      <c r="U216" s="370"/>
      <c r="V216" s="370"/>
      <c r="W216" s="370"/>
      <c r="X216" s="370"/>
      <c r="Y216" s="370"/>
      <c r="Z216" s="370"/>
      <c r="AA216" s="370"/>
      <c r="AB216" s="370"/>
      <c r="AC216" s="370"/>
      <c r="AD216" s="370"/>
      <c r="AE216" s="370"/>
      <c r="AF216" s="370"/>
      <c r="AG216" s="370"/>
      <c r="AH216" s="370"/>
      <c r="AI216" s="370"/>
      <c r="AJ216" s="370"/>
      <c r="AK216" s="370"/>
      <c r="AL216" s="370"/>
      <c r="AM216" s="370"/>
      <c r="AN216" s="370"/>
      <c r="AO216" s="370"/>
      <c r="AP216" s="370"/>
      <c r="AQ216" s="370"/>
      <c r="AR216" s="370"/>
      <c r="AS216" s="370"/>
      <c r="AT216" s="370"/>
      <c r="AU216" s="370"/>
      <c r="AV216" s="370"/>
      <c r="AW216" s="370"/>
      <c r="AX216" s="370"/>
      <c r="AY216" s="370"/>
      <c r="AZ216" s="370"/>
      <c r="BA216" s="370"/>
      <c r="BB216" s="370"/>
      <c r="BC216" s="370"/>
      <c r="BD216" s="370"/>
      <c r="BE216" s="370"/>
      <c r="BF216" s="370"/>
      <c r="BG216" s="370"/>
      <c r="BH216" s="370"/>
      <c r="BI216" s="370"/>
      <c r="BJ216" s="370"/>
      <c r="BK216" s="370"/>
      <c r="BL216" s="370"/>
      <c r="BM216" s="370"/>
      <c r="BN216" s="370"/>
      <c r="BO216" s="370"/>
      <c r="BP216" s="370"/>
      <c r="BQ216" s="370"/>
      <c r="BR216" s="370"/>
      <c r="BS216" s="370"/>
      <c r="BT216" s="370"/>
      <c r="BU216" s="370"/>
      <c r="BV216" s="370"/>
      <c r="BW216" s="370"/>
      <c r="BX216" s="370"/>
      <c r="BY216" s="370"/>
      <c r="BZ216" s="370"/>
    </row>
    <row r="217" spans="1:78" ht="15" customHeight="1" x14ac:dyDescent="0.2">
      <c r="A217" s="340" t="str">
        <f t="shared" si="3"/>
        <v>INDEC-CM - 37550-11</v>
      </c>
      <c r="B217" s="340">
        <v>37550</v>
      </c>
      <c r="C217" s="351" t="s">
        <v>53</v>
      </c>
      <c r="D217" s="340">
        <v>11</v>
      </c>
      <c r="E217" s="339" t="s">
        <v>265</v>
      </c>
      <c r="H217" s="352"/>
      <c r="I217" s="352"/>
      <c r="J217" s="352"/>
      <c r="K217" s="352"/>
      <c r="L217" s="352"/>
      <c r="M217" s="352"/>
      <c r="N217" s="352"/>
      <c r="O217" s="352"/>
      <c r="P217" s="352"/>
      <c r="Q217" s="352"/>
      <c r="R217" s="352"/>
      <c r="S217" s="352"/>
      <c r="T217" s="352"/>
      <c r="U217" s="352"/>
      <c r="V217" s="352"/>
      <c r="W217" s="352"/>
      <c r="X217" s="352"/>
      <c r="Y217" s="352"/>
      <c r="Z217" s="352"/>
      <c r="AA217" s="352"/>
      <c r="AB217" s="352"/>
      <c r="AC217" s="352"/>
      <c r="AD217" s="352"/>
      <c r="AE217" s="352"/>
      <c r="AF217" s="352"/>
      <c r="AG217" s="352"/>
      <c r="AH217" s="352"/>
      <c r="AI217" s="352"/>
      <c r="AJ217" s="352"/>
      <c r="AK217" s="352"/>
      <c r="AL217" s="352"/>
      <c r="AM217" s="352"/>
      <c r="AN217" s="352"/>
      <c r="AO217" s="352"/>
      <c r="AP217" s="352"/>
      <c r="AQ217" s="352"/>
      <c r="AR217" s="352"/>
      <c r="AS217" s="352"/>
      <c r="AT217" s="352"/>
      <c r="AU217" s="352"/>
      <c r="AV217" s="352"/>
      <c r="AW217" s="352"/>
      <c r="AX217" s="352"/>
      <c r="AY217" s="352"/>
      <c r="AZ217" s="352"/>
      <c r="BA217" s="352"/>
      <c r="BB217" s="352"/>
      <c r="BC217" s="352"/>
      <c r="BD217" s="352"/>
      <c r="BE217" s="352"/>
      <c r="BF217" s="352"/>
      <c r="BG217" s="352"/>
      <c r="BH217" s="352"/>
      <c r="BI217" s="352"/>
      <c r="BJ217" s="352"/>
      <c r="BK217" s="352"/>
      <c r="BL217" s="352"/>
      <c r="BM217" s="352"/>
      <c r="BN217" s="352"/>
      <c r="BO217" s="352"/>
      <c r="BP217" s="352"/>
      <c r="BQ217" s="352"/>
      <c r="BR217" s="352"/>
      <c r="BS217" s="352"/>
      <c r="BT217" s="352"/>
      <c r="BU217" s="352"/>
      <c r="BV217" s="352"/>
      <c r="BW217" s="352"/>
      <c r="BX217" s="352"/>
      <c r="BY217" s="352"/>
      <c r="BZ217" s="352"/>
    </row>
    <row r="218" spans="1:78" ht="15" customHeight="1" x14ac:dyDescent="0.2">
      <c r="A218" s="340" t="str">
        <f t="shared" si="3"/>
        <v>INDEC-CM - 37410-11</v>
      </c>
      <c r="B218" s="340">
        <v>37410</v>
      </c>
      <c r="C218" s="351" t="s">
        <v>53</v>
      </c>
      <c r="D218" s="340">
        <v>11</v>
      </c>
      <c r="E218" s="339" t="s">
        <v>266</v>
      </c>
      <c r="H218" s="352"/>
      <c r="I218" s="352"/>
      <c r="J218" s="352"/>
      <c r="K218" s="352"/>
      <c r="L218" s="352"/>
      <c r="M218" s="352"/>
      <c r="N218" s="352"/>
      <c r="O218" s="352"/>
      <c r="P218" s="352"/>
      <c r="Q218" s="352"/>
      <c r="R218" s="352"/>
      <c r="S218" s="352"/>
      <c r="T218" s="352"/>
      <c r="U218" s="352"/>
      <c r="V218" s="352"/>
      <c r="W218" s="352"/>
      <c r="X218" s="352"/>
      <c r="Y218" s="352"/>
      <c r="Z218" s="352"/>
      <c r="AA218" s="352"/>
      <c r="AB218" s="352"/>
      <c r="AC218" s="352"/>
      <c r="AD218" s="352"/>
      <c r="AE218" s="352"/>
      <c r="AF218" s="352"/>
      <c r="AG218" s="352"/>
      <c r="AH218" s="352"/>
      <c r="AI218" s="352"/>
      <c r="AJ218" s="352"/>
      <c r="AK218" s="352"/>
      <c r="AL218" s="352"/>
      <c r="AM218" s="352"/>
      <c r="AN218" s="352"/>
      <c r="AO218" s="352"/>
      <c r="AP218" s="352"/>
      <c r="AQ218" s="352"/>
      <c r="AR218" s="352"/>
      <c r="AS218" s="352"/>
      <c r="AT218" s="352"/>
      <c r="AU218" s="352"/>
      <c r="AV218" s="352"/>
      <c r="AW218" s="352"/>
      <c r="AX218" s="352"/>
      <c r="AY218" s="352"/>
      <c r="AZ218" s="352"/>
      <c r="BA218" s="352"/>
      <c r="BB218" s="352"/>
      <c r="BC218" s="352"/>
      <c r="BD218" s="352"/>
      <c r="BE218" s="352"/>
      <c r="BF218" s="352"/>
      <c r="BG218" s="352"/>
      <c r="BH218" s="352"/>
      <c r="BI218" s="352"/>
      <c r="BJ218" s="352"/>
      <c r="BK218" s="352"/>
      <c r="BL218" s="352"/>
      <c r="BM218" s="352"/>
      <c r="BN218" s="352"/>
      <c r="BO218" s="352"/>
      <c r="BP218" s="352"/>
      <c r="BQ218" s="352"/>
      <c r="BR218" s="352"/>
      <c r="BS218" s="352"/>
      <c r="BT218" s="352"/>
      <c r="BU218" s="352"/>
      <c r="BV218" s="352"/>
      <c r="BW218" s="352"/>
      <c r="BX218" s="352"/>
      <c r="BY218" s="352"/>
      <c r="BZ218" s="352"/>
    </row>
    <row r="219" spans="1:78" ht="15" customHeight="1" x14ac:dyDescent="0.2">
      <c r="A219" s="340" t="str">
        <f t="shared" si="3"/>
        <v>INDEC-CM - 31210-33</v>
      </c>
      <c r="B219" s="340">
        <v>31210</v>
      </c>
      <c r="C219" s="351" t="s">
        <v>53</v>
      </c>
      <c r="D219" s="340">
        <v>33</v>
      </c>
      <c r="E219" s="339" t="s">
        <v>267</v>
      </c>
      <c r="H219" s="352"/>
      <c r="I219" s="352"/>
      <c r="J219" s="352"/>
      <c r="K219" s="352"/>
      <c r="L219" s="352"/>
      <c r="M219" s="352"/>
      <c r="N219" s="352"/>
      <c r="O219" s="352"/>
      <c r="P219" s="352"/>
      <c r="Q219" s="352"/>
      <c r="R219" s="352"/>
      <c r="S219" s="352"/>
      <c r="T219" s="352"/>
      <c r="U219" s="352"/>
      <c r="V219" s="352"/>
      <c r="W219" s="352"/>
      <c r="X219" s="352"/>
      <c r="Y219" s="352"/>
      <c r="Z219" s="352"/>
      <c r="AA219" s="352"/>
      <c r="AB219" s="352"/>
      <c r="AC219" s="352"/>
      <c r="AD219" s="352"/>
      <c r="AE219" s="352"/>
      <c r="AF219" s="352"/>
      <c r="AG219" s="352"/>
      <c r="AH219" s="352"/>
      <c r="AI219" s="352"/>
      <c r="AJ219" s="352"/>
      <c r="AK219" s="352"/>
      <c r="AL219" s="352"/>
      <c r="AM219" s="352"/>
      <c r="AN219" s="352"/>
      <c r="AO219" s="352"/>
      <c r="AP219" s="352"/>
      <c r="AQ219" s="352"/>
      <c r="AR219" s="352"/>
      <c r="AS219" s="352"/>
      <c r="AT219" s="352"/>
      <c r="AU219" s="352"/>
      <c r="AV219" s="352"/>
      <c r="AW219" s="352"/>
      <c r="AX219" s="352"/>
      <c r="AY219" s="352"/>
      <c r="AZ219" s="352"/>
      <c r="BA219" s="352"/>
      <c r="BB219" s="352"/>
      <c r="BC219" s="352"/>
      <c r="BD219" s="352"/>
      <c r="BE219" s="352"/>
      <c r="BF219" s="352"/>
      <c r="BG219" s="352"/>
      <c r="BH219" s="352"/>
      <c r="BI219" s="352"/>
      <c r="BJ219" s="352"/>
      <c r="BK219" s="352"/>
      <c r="BL219" s="352"/>
      <c r="BM219" s="352"/>
      <c r="BN219" s="352"/>
      <c r="BO219" s="352"/>
      <c r="BP219" s="352"/>
      <c r="BQ219" s="352"/>
      <c r="BR219" s="352"/>
      <c r="BS219" s="352"/>
      <c r="BT219" s="352"/>
      <c r="BU219" s="352"/>
      <c r="BV219" s="352"/>
      <c r="BW219" s="352"/>
      <c r="BX219" s="352"/>
      <c r="BY219" s="352"/>
      <c r="BZ219" s="352"/>
    </row>
    <row r="220" spans="1:78" ht="15" customHeight="1" x14ac:dyDescent="0.2">
      <c r="A220" s="340" t="str">
        <f t="shared" si="3"/>
        <v>INDEC-CM - 37540-21</v>
      </c>
      <c r="B220" s="340">
        <v>37540</v>
      </c>
      <c r="C220" s="351" t="s">
        <v>53</v>
      </c>
      <c r="D220" s="340">
        <v>21</v>
      </c>
      <c r="E220" s="339" t="s">
        <v>268</v>
      </c>
      <c r="H220" s="352"/>
      <c r="I220" s="352"/>
      <c r="J220" s="352"/>
      <c r="K220" s="352"/>
      <c r="L220" s="352"/>
      <c r="M220" s="352"/>
      <c r="N220" s="352"/>
      <c r="O220" s="352"/>
      <c r="P220" s="352"/>
      <c r="Q220" s="352"/>
      <c r="R220" s="352"/>
      <c r="S220" s="352"/>
      <c r="T220" s="352"/>
      <c r="U220" s="352"/>
      <c r="V220" s="352"/>
      <c r="W220" s="352"/>
      <c r="X220" s="352"/>
      <c r="Y220" s="352"/>
      <c r="Z220" s="352"/>
      <c r="AA220" s="352"/>
      <c r="AB220" s="352"/>
      <c r="AC220" s="352"/>
      <c r="AD220" s="352"/>
      <c r="AE220" s="352"/>
      <c r="AF220" s="352"/>
      <c r="AG220" s="352"/>
      <c r="AH220" s="352"/>
      <c r="AI220" s="352"/>
      <c r="AJ220" s="352"/>
      <c r="AK220" s="352"/>
      <c r="AL220" s="352"/>
      <c r="AM220" s="352"/>
      <c r="AN220" s="352"/>
      <c r="AO220" s="352"/>
      <c r="AP220" s="352"/>
      <c r="AQ220" s="352"/>
      <c r="AR220" s="352"/>
      <c r="AS220" s="352"/>
      <c r="AT220" s="352"/>
      <c r="AU220" s="352"/>
      <c r="AV220" s="352"/>
      <c r="AW220" s="352"/>
      <c r="AX220" s="352"/>
      <c r="AY220" s="352"/>
      <c r="AZ220" s="352"/>
      <c r="BA220" s="352"/>
      <c r="BB220" s="352"/>
      <c r="BC220" s="352"/>
      <c r="BD220" s="352"/>
      <c r="BE220" s="352"/>
      <c r="BF220" s="352"/>
      <c r="BG220" s="352"/>
      <c r="BH220" s="352"/>
      <c r="BI220" s="352"/>
      <c r="BJ220" s="352"/>
      <c r="BK220" s="352"/>
      <c r="BL220" s="352"/>
      <c r="BM220" s="352"/>
      <c r="BN220" s="352"/>
      <c r="BO220" s="352"/>
      <c r="BP220" s="352"/>
      <c r="BQ220" s="352"/>
      <c r="BR220" s="352"/>
      <c r="BS220" s="352"/>
      <c r="BT220" s="352"/>
      <c r="BU220" s="352"/>
      <c r="BV220" s="352"/>
      <c r="BW220" s="352"/>
      <c r="BX220" s="352"/>
      <c r="BY220" s="352"/>
      <c r="BZ220" s="352"/>
    </row>
    <row r="221" spans="1:78" ht="15" customHeight="1" x14ac:dyDescent="0.2">
      <c r="H221" s="352"/>
      <c r="I221" s="352"/>
      <c r="J221" s="352"/>
      <c r="K221" s="352"/>
      <c r="L221" s="352"/>
      <c r="M221" s="352"/>
      <c r="N221" s="352"/>
      <c r="O221" s="352"/>
      <c r="P221" s="352"/>
      <c r="Q221" s="352"/>
      <c r="R221" s="352"/>
      <c r="S221" s="352"/>
      <c r="T221" s="352"/>
      <c r="U221" s="352"/>
      <c r="V221" s="352"/>
      <c r="W221" s="352"/>
      <c r="X221" s="352"/>
      <c r="Y221" s="352"/>
      <c r="Z221" s="352"/>
      <c r="AA221" s="352"/>
      <c r="AB221" s="352"/>
      <c r="AC221" s="352"/>
      <c r="AD221" s="352"/>
      <c r="AE221" s="352"/>
      <c r="AF221" s="352"/>
      <c r="AG221" s="352"/>
      <c r="AH221" s="352"/>
      <c r="AI221" s="352"/>
      <c r="AJ221" s="352"/>
      <c r="AK221" s="352"/>
      <c r="AL221" s="352"/>
      <c r="AM221" s="352"/>
      <c r="AN221" s="352"/>
      <c r="AO221" s="352"/>
      <c r="AP221" s="352"/>
      <c r="AQ221" s="352"/>
      <c r="AR221" s="352"/>
      <c r="AS221" s="352"/>
      <c r="AT221" s="352"/>
      <c r="AU221" s="352"/>
      <c r="AV221" s="352"/>
      <c r="AW221" s="352"/>
      <c r="AX221" s="352"/>
      <c r="AY221" s="352"/>
      <c r="AZ221" s="352"/>
      <c r="BA221" s="352"/>
      <c r="BB221" s="352"/>
      <c r="BC221" s="352"/>
      <c r="BD221" s="352"/>
      <c r="BE221" s="352"/>
      <c r="BF221" s="352"/>
      <c r="BG221" s="352"/>
      <c r="BH221" s="352"/>
      <c r="BI221" s="352"/>
      <c r="BJ221" s="352"/>
      <c r="BK221" s="352"/>
      <c r="BL221" s="352"/>
      <c r="BM221" s="352"/>
      <c r="BN221" s="352"/>
      <c r="BO221" s="352"/>
      <c r="BP221" s="352"/>
      <c r="BQ221" s="352"/>
      <c r="BR221" s="352"/>
      <c r="BS221" s="352"/>
      <c r="BT221" s="352"/>
      <c r="BU221" s="352"/>
      <c r="BV221" s="352"/>
      <c r="BW221" s="352"/>
      <c r="BX221" s="352"/>
      <c r="BY221" s="352"/>
      <c r="BZ221" s="352"/>
    </row>
    <row r="222" spans="1:78" ht="15" customHeight="1" x14ac:dyDescent="0.2">
      <c r="H222" s="352"/>
      <c r="I222" s="352"/>
      <c r="J222" s="352"/>
      <c r="K222" s="352"/>
      <c r="L222" s="352"/>
      <c r="M222" s="352"/>
      <c r="N222" s="352"/>
      <c r="O222" s="352"/>
      <c r="P222" s="352"/>
      <c r="Q222" s="352"/>
      <c r="R222" s="352"/>
      <c r="S222" s="352"/>
      <c r="T222" s="352"/>
      <c r="U222" s="352"/>
      <c r="V222" s="352"/>
      <c r="W222" s="352"/>
      <c r="X222" s="352"/>
      <c r="Y222" s="352"/>
      <c r="Z222" s="352"/>
      <c r="AA222" s="352"/>
      <c r="AB222" s="352"/>
      <c r="AC222" s="352"/>
      <c r="AD222" s="352"/>
      <c r="AE222" s="352"/>
      <c r="AF222" s="352"/>
      <c r="AG222" s="352"/>
      <c r="AH222" s="352"/>
      <c r="AI222" s="352"/>
      <c r="AJ222" s="352"/>
      <c r="AK222" s="352"/>
      <c r="AL222" s="352"/>
      <c r="AM222" s="352"/>
      <c r="AN222" s="352"/>
      <c r="AO222" s="352"/>
      <c r="AP222" s="352"/>
      <c r="AQ222" s="352"/>
      <c r="AR222" s="352"/>
      <c r="AS222" s="352"/>
      <c r="AT222" s="352"/>
      <c r="AU222" s="352"/>
      <c r="AV222" s="352"/>
      <c r="AW222" s="352"/>
      <c r="AX222" s="352"/>
      <c r="AY222" s="352"/>
      <c r="AZ222" s="352"/>
      <c r="BA222" s="352"/>
      <c r="BB222" s="352"/>
      <c r="BC222" s="352"/>
      <c r="BD222" s="352"/>
      <c r="BE222" s="352"/>
      <c r="BF222" s="352"/>
      <c r="BG222" s="352"/>
      <c r="BH222" s="352"/>
      <c r="BI222" s="352"/>
      <c r="BJ222" s="352"/>
      <c r="BK222" s="352"/>
      <c r="BL222" s="352"/>
      <c r="BM222" s="352"/>
      <c r="BN222" s="352"/>
      <c r="BO222" s="352"/>
      <c r="BP222" s="352"/>
      <c r="BQ222" s="352"/>
      <c r="BR222" s="352"/>
      <c r="BS222" s="352"/>
      <c r="BT222" s="352"/>
      <c r="BU222" s="352"/>
      <c r="BV222" s="352"/>
      <c r="BW222" s="352"/>
      <c r="BX222" s="352"/>
      <c r="BY222" s="352"/>
      <c r="BZ222" s="352"/>
    </row>
    <row r="223" spans="1:78" ht="15" customHeight="1" x14ac:dyDescent="0.2">
      <c r="A223" s="372"/>
      <c r="B223" s="338" t="s">
        <v>543</v>
      </c>
      <c r="C223" s="372"/>
      <c r="D223" s="373"/>
      <c r="E223" s="372"/>
      <c r="H223" s="352"/>
      <c r="I223" s="352"/>
      <c r="J223" s="352"/>
      <c r="K223" s="352"/>
      <c r="L223" s="352"/>
      <c r="M223" s="352"/>
      <c r="N223" s="352"/>
      <c r="O223" s="352"/>
      <c r="P223" s="352"/>
      <c r="Q223" s="352"/>
      <c r="R223" s="352"/>
      <c r="S223" s="352"/>
      <c r="T223" s="352"/>
      <c r="U223" s="352"/>
      <c r="V223" s="352"/>
      <c r="W223" s="352"/>
      <c r="X223" s="352"/>
      <c r="Y223" s="352"/>
      <c r="Z223" s="352"/>
      <c r="AA223" s="352"/>
      <c r="AB223" s="352"/>
      <c r="AC223" s="352"/>
      <c r="AD223" s="352"/>
      <c r="AE223" s="352"/>
      <c r="AF223" s="352"/>
      <c r="AG223" s="352"/>
      <c r="AH223" s="352"/>
      <c r="AI223" s="352"/>
      <c r="AJ223" s="352"/>
      <c r="AK223" s="352"/>
      <c r="AL223" s="352"/>
      <c r="AM223" s="352"/>
      <c r="AN223" s="352"/>
      <c r="AO223" s="352"/>
      <c r="AP223" s="352"/>
      <c r="AQ223" s="352"/>
      <c r="AR223" s="352"/>
      <c r="AS223" s="352"/>
      <c r="AT223" s="352"/>
      <c r="AU223" s="352"/>
      <c r="AV223" s="352"/>
      <c r="AW223" s="352"/>
      <c r="AX223" s="352"/>
      <c r="AY223" s="352"/>
      <c r="AZ223" s="352"/>
      <c r="BA223" s="352"/>
      <c r="BB223" s="352"/>
      <c r="BC223" s="352"/>
      <c r="BD223" s="352"/>
      <c r="BE223" s="352"/>
      <c r="BF223" s="352"/>
      <c r="BG223" s="352"/>
      <c r="BH223" s="352"/>
      <c r="BI223" s="352"/>
      <c r="BJ223" s="352"/>
      <c r="BK223" s="352"/>
      <c r="BL223" s="352"/>
      <c r="BM223" s="352"/>
      <c r="BN223" s="352"/>
      <c r="BO223" s="352"/>
      <c r="BP223" s="352"/>
      <c r="BQ223" s="352"/>
      <c r="BR223" s="352"/>
      <c r="BS223" s="352"/>
      <c r="BT223" s="352"/>
      <c r="BU223" s="352"/>
      <c r="BV223" s="352"/>
      <c r="BW223" s="352"/>
      <c r="BX223" s="352"/>
      <c r="BY223" s="352"/>
      <c r="BZ223" s="352"/>
    </row>
    <row r="224" spans="1:78" ht="15" customHeight="1" x14ac:dyDescent="0.2">
      <c r="A224" s="372"/>
      <c r="B224" s="374"/>
      <c r="C224" s="372"/>
      <c r="D224" s="373"/>
      <c r="E224" s="372"/>
      <c r="H224" s="352"/>
      <c r="I224" s="352"/>
      <c r="J224" s="352"/>
      <c r="K224" s="352"/>
      <c r="L224" s="352"/>
      <c r="M224" s="352"/>
      <c r="N224" s="352"/>
      <c r="O224" s="352"/>
      <c r="P224" s="352"/>
      <c r="Q224" s="352"/>
      <c r="R224" s="352"/>
      <c r="S224" s="352"/>
      <c r="T224" s="352"/>
      <c r="U224" s="352"/>
      <c r="V224" s="352"/>
      <c r="W224" s="352"/>
      <c r="X224" s="352"/>
      <c r="Y224" s="352"/>
      <c r="Z224" s="352"/>
      <c r="AA224" s="352"/>
      <c r="AB224" s="352"/>
      <c r="AC224" s="352"/>
      <c r="AD224" s="352"/>
      <c r="AE224" s="352"/>
      <c r="AF224" s="352"/>
      <c r="AG224" s="352"/>
      <c r="AH224" s="352"/>
      <c r="AI224" s="352"/>
      <c r="AJ224" s="352"/>
      <c r="AK224" s="352"/>
      <c r="AL224" s="352"/>
      <c r="AM224" s="352"/>
      <c r="AN224" s="352"/>
      <c r="AO224" s="352"/>
      <c r="AP224" s="352"/>
      <c r="AQ224" s="352"/>
      <c r="AR224" s="352"/>
      <c r="AS224" s="352"/>
      <c r="AT224" s="352"/>
      <c r="AU224" s="352"/>
      <c r="AV224" s="352"/>
      <c r="AW224" s="352"/>
      <c r="AX224" s="352"/>
      <c r="AY224" s="352"/>
      <c r="AZ224" s="352"/>
      <c r="BA224" s="352"/>
      <c r="BB224" s="352"/>
      <c r="BC224" s="352"/>
      <c r="BD224" s="352"/>
      <c r="BE224" s="352"/>
      <c r="BF224" s="352"/>
      <c r="BG224" s="352"/>
      <c r="BH224" s="352"/>
      <c r="BI224" s="352"/>
      <c r="BJ224" s="352"/>
      <c r="BK224" s="352"/>
      <c r="BL224" s="352"/>
      <c r="BM224" s="352"/>
      <c r="BN224" s="352"/>
      <c r="BO224" s="352"/>
      <c r="BP224" s="352"/>
      <c r="BQ224" s="352"/>
      <c r="BR224" s="352"/>
      <c r="BS224" s="352"/>
      <c r="BT224" s="352"/>
      <c r="BU224" s="352"/>
      <c r="BV224" s="352"/>
      <c r="BW224" s="352"/>
      <c r="BX224" s="352"/>
      <c r="BY224" s="352"/>
      <c r="BZ224" s="352"/>
    </row>
    <row r="225" spans="1:78" ht="15" customHeight="1" x14ac:dyDescent="0.2">
      <c r="A225" s="343" t="s">
        <v>351</v>
      </c>
      <c r="B225" s="343" t="s">
        <v>50</v>
      </c>
      <c r="C225" s="343"/>
      <c r="D225" s="343"/>
      <c r="E225" s="343" t="s">
        <v>51</v>
      </c>
      <c r="H225" s="352"/>
      <c r="I225" s="352"/>
      <c r="J225" s="352"/>
      <c r="K225" s="352"/>
      <c r="L225" s="352"/>
      <c r="M225" s="352"/>
      <c r="N225" s="352"/>
      <c r="O225" s="352"/>
      <c r="P225" s="352"/>
      <c r="Q225" s="352"/>
      <c r="R225" s="352"/>
      <c r="S225" s="352"/>
      <c r="T225" s="352"/>
      <c r="U225" s="352"/>
      <c r="V225" s="352"/>
      <c r="W225" s="352"/>
      <c r="X225" s="352"/>
      <c r="Y225" s="352"/>
      <c r="Z225" s="352"/>
      <c r="AA225" s="352"/>
      <c r="AB225" s="352"/>
      <c r="AC225" s="352"/>
      <c r="AD225" s="352"/>
      <c r="AE225" s="352"/>
      <c r="AF225" s="352"/>
      <c r="AG225" s="352"/>
      <c r="AH225" s="352"/>
      <c r="AI225" s="352"/>
      <c r="AJ225" s="352"/>
      <c r="AK225" s="352"/>
      <c r="AL225" s="352"/>
      <c r="AM225" s="352"/>
      <c r="AN225" s="352"/>
      <c r="AO225" s="352"/>
      <c r="AP225" s="352"/>
      <c r="AQ225" s="352"/>
      <c r="AR225" s="352"/>
      <c r="AS225" s="352"/>
      <c r="AT225" s="352"/>
      <c r="AU225" s="352"/>
      <c r="AV225" s="352"/>
      <c r="AW225" s="352"/>
      <c r="AX225" s="352"/>
      <c r="AY225" s="352"/>
      <c r="AZ225" s="352"/>
      <c r="BA225" s="352"/>
      <c r="BB225" s="352"/>
      <c r="BC225" s="352"/>
      <c r="BD225" s="352"/>
      <c r="BE225" s="352"/>
      <c r="BF225" s="352"/>
      <c r="BG225" s="352"/>
      <c r="BH225" s="352"/>
      <c r="BI225" s="352"/>
      <c r="BJ225" s="352"/>
      <c r="BK225" s="352"/>
      <c r="BL225" s="352"/>
      <c r="BM225" s="352"/>
      <c r="BN225" s="352"/>
      <c r="BO225" s="352"/>
      <c r="BP225" s="352"/>
      <c r="BQ225" s="352"/>
      <c r="BR225" s="352"/>
      <c r="BS225" s="352"/>
      <c r="BT225" s="352"/>
      <c r="BU225" s="352"/>
      <c r="BV225" s="352"/>
      <c r="BW225" s="352"/>
      <c r="BX225" s="352"/>
      <c r="BY225" s="352"/>
      <c r="BZ225" s="352"/>
    </row>
    <row r="226" spans="1:78" ht="15" customHeight="1" x14ac:dyDescent="0.2">
      <c r="A226" s="343"/>
      <c r="B226" s="343" t="s">
        <v>52</v>
      </c>
      <c r="C226" s="343"/>
      <c r="D226" s="343"/>
      <c r="E226" s="343"/>
      <c r="H226" s="352"/>
      <c r="I226" s="352"/>
      <c r="J226" s="352"/>
      <c r="K226" s="352"/>
      <c r="L226" s="352"/>
      <c r="M226" s="352"/>
      <c r="N226" s="352"/>
      <c r="O226" s="352"/>
      <c r="P226" s="352"/>
      <c r="Q226" s="352"/>
      <c r="R226" s="352"/>
      <c r="S226" s="352"/>
      <c r="T226" s="352"/>
      <c r="U226" s="352"/>
      <c r="V226" s="352"/>
      <c r="W226" s="352"/>
      <c r="X226" s="352"/>
      <c r="Y226" s="352"/>
      <c r="Z226" s="352"/>
      <c r="AA226" s="352"/>
      <c r="AB226" s="352"/>
      <c r="AC226" s="352"/>
      <c r="AD226" s="352"/>
      <c r="AE226" s="352"/>
      <c r="AF226" s="352"/>
      <c r="AG226" s="352"/>
      <c r="AH226" s="352"/>
      <c r="AI226" s="352"/>
      <c r="AJ226" s="352"/>
      <c r="AK226" s="352"/>
      <c r="AL226" s="352"/>
      <c r="AM226" s="352"/>
      <c r="AN226" s="352"/>
      <c r="AO226" s="352"/>
      <c r="AP226" s="352"/>
      <c r="AQ226" s="352"/>
      <c r="AR226" s="352"/>
      <c r="AS226" s="352"/>
      <c r="AT226" s="352"/>
      <c r="AU226" s="352"/>
      <c r="AV226" s="352"/>
      <c r="AW226" s="352"/>
      <c r="AX226" s="352"/>
      <c r="AY226" s="352"/>
      <c r="AZ226" s="352"/>
      <c r="BA226" s="352"/>
      <c r="BB226" s="352"/>
      <c r="BC226" s="352"/>
      <c r="BD226" s="352"/>
      <c r="BE226" s="352"/>
      <c r="BF226" s="352"/>
      <c r="BG226" s="352"/>
      <c r="BH226" s="352"/>
      <c r="BI226" s="352"/>
      <c r="BJ226" s="352"/>
      <c r="BK226" s="352"/>
      <c r="BL226" s="352"/>
      <c r="BM226" s="352"/>
      <c r="BN226" s="352"/>
      <c r="BO226" s="352"/>
      <c r="BP226" s="352"/>
      <c r="BQ226" s="352"/>
      <c r="BR226" s="352"/>
      <c r="BS226" s="352"/>
      <c r="BT226" s="352"/>
      <c r="BU226" s="352"/>
      <c r="BV226" s="352"/>
      <c r="BW226" s="352"/>
      <c r="BX226" s="352"/>
      <c r="BY226" s="352"/>
      <c r="BZ226" s="352"/>
    </row>
    <row r="227" spans="1:78" ht="15" customHeight="1" x14ac:dyDescent="0.2">
      <c r="A227" s="340" t="str">
        <f>CONCATENATE(B227,C227,D227)</f>
        <v/>
      </c>
      <c r="B227" s="375"/>
      <c r="C227" s="372"/>
      <c r="D227" s="373"/>
      <c r="E227" s="372"/>
      <c r="H227" s="352"/>
      <c r="I227" s="352"/>
      <c r="J227" s="352"/>
      <c r="K227" s="352"/>
      <c r="L227" s="352"/>
      <c r="M227" s="352"/>
      <c r="N227" s="352"/>
      <c r="O227" s="352"/>
      <c r="P227" s="352"/>
      <c r="Q227" s="352"/>
      <c r="R227" s="352"/>
      <c r="S227" s="352"/>
      <c r="T227" s="352"/>
      <c r="U227" s="352"/>
      <c r="V227" s="352"/>
      <c r="W227" s="352"/>
      <c r="X227" s="352"/>
      <c r="Y227" s="352"/>
      <c r="Z227" s="352"/>
      <c r="AA227" s="352"/>
      <c r="AB227" s="352"/>
      <c r="AC227" s="352"/>
      <c r="AD227" s="352"/>
      <c r="AE227" s="352"/>
      <c r="AF227" s="352"/>
      <c r="AG227" s="352"/>
      <c r="AH227" s="352"/>
      <c r="AI227" s="352"/>
      <c r="AJ227" s="352"/>
      <c r="AK227" s="352"/>
      <c r="AL227" s="352"/>
      <c r="AM227" s="352"/>
      <c r="AN227" s="352"/>
      <c r="AO227" s="352"/>
      <c r="AP227" s="352"/>
      <c r="AQ227" s="352"/>
      <c r="AR227" s="352"/>
      <c r="AS227" s="352"/>
      <c r="AT227" s="352"/>
      <c r="AU227" s="352"/>
      <c r="AV227" s="352"/>
      <c r="AW227" s="352"/>
      <c r="AX227" s="352"/>
      <c r="AY227" s="352"/>
      <c r="AZ227" s="352"/>
      <c r="BA227" s="352"/>
      <c r="BB227" s="352"/>
      <c r="BC227" s="352"/>
      <c r="BD227" s="352"/>
      <c r="BE227" s="352"/>
      <c r="BF227" s="352"/>
      <c r="BG227" s="352"/>
      <c r="BH227" s="352"/>
      <c r="BI227" s="352"/>
      <c r="BJ227" s="352"/>
      <c r="BK227" s="352"/>
      <c r="BL227" s="352"/>
      <c r="BM227" s="352"/>
      <c r="BN227" s="352"/>
      <c r="BO227" s="352"/>
      <c r="BP227" s="352"/>
      <c r="BQ227" s="352"/>
      <c r="BR227" s="352"/>
      <c r="BS227" s="352"/>
      <c r="BT227" s="352"/>
      <c r="BU227" s="352"/>
      <c r="BV227" s="352"/>
      <c r="BW227" s="352"/>
      <c r="BX227" s="352"/>
      <c r="BY227" s="352"/>
      <c r="BZ227" s="352"/>
    </row>
    <row r="228" spans="1:78" ht="15" customHeight="1" x14ac:dyDescent="0.2">
      <c r="A228" s="340" t="str">
        <f>CONCATENATE("INDEC-CM - ",B228,C228,D228)</f>
        <v>INDEC-CM - 37370-0</v>
      </c>
      <c r="B228" s="373">
        <v>37370</v>
      </c>
      <c r="C228" s="376" t="s">
        <v>53</v>
      </c>
      <c r="D228" s="373">
        <v>0</v>
      </c>
      <c r="E228" s="372" t="s">
        <v>544</v>
      </c>
      <c r="H228" s="352"/>
      <c r="I228" s="352"/>
      <c r="J228" s="352"/>
      <c r="K228" s="352"/>
      <c r="L228" s="352"/>
      <c r="M228" s="352"/>
      <c r="N228" s="352"/>
      <c r="O228" s="352"/>
      <c r="P228" s="352"/>
      <c r="Q228" s="352"/>
      <c r="R228" s="352"/>
      <c r="S228" s="352"/>
      <c r="T228" s="352"/>
      <c r="U228" s="352"/>
      <c r="V228" s="352"/>
      <c r="W228" s="352"/>
      <c r="X228" s="352"/>
      <c r="Y228" s="352"/>
      <c r="Z228" s="352"/>
      <c r="AA228" s="352"/>
      <c r="AB228" s="352"/>
      <c r="AC228" s="352"/>
      <c r="AD228" s="352"/>
      <c r="AE228" s="352"/>
      <c r="AF228" s="352"/>
      <c r="AG228" s="352"/>
      <c r="AH228" s="352"/>
      <c r="AI228" s="352"/>
      <c r="AJ228" s="352"/>
      <c r="AK228" s="352"/>
      <c r="AL228" s="352"/>
      <c r="AM228" s="352"/>
      <c r="AN228" s="352"/>
      <c r="AO228" s="352"/>
      <c r="AP228" s="352"/>
      <c r="AQ228" s="352"/>
      <c r="AR228" s="352"/>
      <c r="AS228" s="352"/>
      <c r="AT228" s="352"/>
      <c r="AU228" s="352"/>
      <c r="AV228" s="352"/>
      <c r="AW228" s="352"/>
      <c r="AX228" s="352"/>
      <c r="AY228" s="352"/>
      <c r="AZ228" s="352"/>
      <c r="BA228" s="352"/>
      <c r="BB228" s="352"/>
      <c r="BC228" s="352"/>
      <c r="BD228" s="352"/>
      <c r="BE228" s="352"/>
      <c r="BF228" s="352"/>
      <c r="BG228" s="352"/>
      <c r="BH228" s="352"/>
      <c r="BI228" s="352"/>
      <c r="BJ228" s="352"/>
      <c r="BK228" s="352"/>
      <c r="BL228" s="352"/>
      <c r="BM228" s="352"/>
      <c r="BN228" s="352"/>
      <c r="BO228" s="352"/>
      <c r="BP228" s="352"/>
      <c r="BQ228" s="352"/>
      <c r="BR228" s="352"/>
      <c r="BS228" s="352"/>
      <c r="BT228" s="352"/>
      <c r="BU228" s="352"/>
      <c r="BV228" s="352"/>
      <c r="BW228" s="352"/>
      <c r="BX228" s="352"/>
      <c r="BY228" s="352"/>
      <c r="BZ228" s="352"/>
    </row>
    <row r="229" spans="1:78" ht="15" customHeight="1" x14ac:dyDescent="0.2">
      <c r="A229" s="340" t="str">
        <f>CONCATENATE("INDEC-CM - ",B229,C229,D229)</f>
        <v>INDEC-CM - 31600-6</v>
      </c>
      <c r="B229" s="373">
        <v>31600</v>
      </c>
      <c r="C229" s="376" t="s">
        <v>53</v>
      </c>
      <c r="D229" s="373">
        <v>6</v>
      </c>
      <c r="E229" s="372" t="s">
        <v>545</v>
      </c>
      <c r="H229" s="352"/>
      <c r="I229" s="352"/>
      <c r="J229" s="352"/>
      <c r="K229" s="352"/>
      <c r="L229" s="352"/>
      <c r="M229" s="352"/>
      <c r="N229" s="352"/>
      <c r="O229" s="352"/>
      <c r="P229" s="352"/>
      <c r="Q229" s="352"/>
      <c r="R229" s="352"/>
      <c r="S229" s="352"/>
      <c r="T229" s="352"/>
      <c r="U229" s="352"/>
      <c r="V229" s="352"/>
      <c r="W229" s="352"/>
      <c r="X229" s="352"/>
      <c r="Y229" s="352"/>
      <c r="Z229" s="352"/>
      <c r="AA229" s="352"/>
      <c r="AB229" s="352"/>
      <c r="AC229" s="352"/>
      <c r="AD229" s="352"/>
      <c r="AE229" s="352"/>
      <c r="AF229" s="352"/>
      <c r="AG229" s="352"/>
      <c r="AH229" s="352"/>
      <c r="AI229" s="352"/>
      <c r="AJ229" s="352"/>
      <c r="AK229" s="352"/>
      <c r="AL229" s="352"/>
      <c r="AM229" s="352"/>
      <c r="AN229" s="352"/>
      <c r="AO229" s="352"/>
      <c r="AP229" s="352"/>
      <c r="AQ229" s="352"/>
      <c r="AR229" s="352"/>
      <c r="AS229" s="352"/>
      <c r="AT229" s="352"/>
      <c r="AU229" s="352"/>
      <c r="AV229" s="352"/>
      <c r="AW229" s="352"/>
      <c r="AX229" s="352"/>
      <c r="AY229" s="352"/>
      <c r="AZ229" s="352"/>
      <c r="BA229" s="352"/>
      <c r="BB229" s="352"/>
      <c r="BC229" s="352"/>
      <c r="BD229" s="352"/>
      <c r="BE229" s="352"/>
      <c r="BF229" s="352"/>
      <c r="BG229" s="352"/>
      <c r="BH229" s="352"/>
      <c r="BI229" s="352"/>
      <c r="BJ229" s="352"/>
      <c r="BK229" s="352"/>
      <c r="BL229" s="352"/>
      <c r="BM229" s="352"/>
      <c r="BN229" s="352"/>
      <c r="BO229" s="352"/>
      <c r="BP229" s="352"/>
      <c r="BQ229" s="352"/>
      <c r="BR229" s="352"/>
      <c r="BS229" s="352"/>
      <c r="BT229" s="352"/>
      <c r="BU229" s="352"/>
      <c r="BV229" s="352"/>
      <c r="BW229" s="352"/>
      <c r="BX229" s="352"/>
      <c r="BY229" s="352"/>
      <c r="BZ229" s="352"/>
    </row>
    <row r="230" spans="1:78" ht="15" customHeight="1" x14ac:dyDescent="0.2">
      <c r="A230" s="340" t="str">
        <f>CONCATENATE("INDEC-CM - ",B230,C230,D230)</f>
        <v>INDEC-CM - 41278-0</v>
      </c>
      <c r="B230" s="373">
        <v>41278</v>
      </c>
      <c r="C230" s="376" t="s">
        <v>53</v>
      </c>
      <c r="D230" s="373">
        <v>0</v>
      </c>
      <c r="E230" s="372" t="s">
        <v>546</v>
      </c>
      <c r="H230" s="352"/>
      <c r="I230" s="352"/>
      <c r="J230" s="352"/>
      <c r="K230" s="352"/>
      <c r="L230" s="352"/>
      <c r="M230" s="352"/>
      <c r="N230" s="352"/>
      <c r="O230" s="352"/>
      <c r="P230" s="352"/>
      <c r="Q230" s="352"/>
      <c r="R230" s="352"/>
      <c r="S230" s="352"/>
      <c r="T230" s="352"/>
      <c r="U230" s="352"/>
      <c r="V230" s="352"/>
      <c r="W230" s="352"/>
      <c r="X230" s="352"/>
      <c r="Y230" s="352"/>
      <c r="Z230" s="352"/>
      <c r="AA230" s="352"/>
      <c r="AB230" s="352"/>
      <c r="AC230" s="352"/>
      <c r="AD230" s="352"/>
      <c r="AE230" s="352"/>
      <c r="AF230" s="352"/>
      <c r="AG230" s="352"/>
      <c r="AH230" s="352"/>
      <c r="AI230" s="352"/>
      <c r="AJ230" s="352"/>
      <c r="AK230" s="352"/>
      <c r="AL230" s="352"/>
      <c r="AM230" s="352"/>
      <c r="AN230" s="352"/>
      <c r="AO230" s="352"/>
      <c r="AP230" s="352"/>
      <c r="AQ230" s="352"/>
      <c r="AR230" s="352"/>
      <c r="AS230" s="352"/>
      <c r="AT230" s="352"/>
      <c r="AU230" s="352"/>
      <c r="AV230" s="352"/>
      <c r="AW230" s="352"/>
      <c r="AX230" s="352"/>
      <c r="AY230" s="352"/>
      <c r="AZ230" s="352"/>
      <c r="BA230" s="352"/>
      <c r="BB230" s="352"/>
      <c r="BC230" s="352"/>
      <c r="BD230" s="352"/>
      <c r="BE230" s="352"/>
      <c r="BF230" s="352"/>
      <c r="BG230" s="352"/>
      <c r="BH230" s="352"/>
      <c r="BI230" s="352"/>
      <c r="BJ230" s="352"/>
      <c r="BK230" s="352"/>
      <c r="BL230" s="352"/>
      <c r="BM230" s="352"/>
      <c r="BN230" s="352"/>
      <c r="BO230" s="352"/>
      <c r="BP230" s="352"/>
      <c r="BQ230" s="352"/>
      <c r="BR230" s="352"/>
      <c r="BS230" s="352"/>
      <c r="BT230" s="352"/>
      <c r="BU230" s="352"/>
      <c r="BV230" s="352"/>
      <c r="BW230" s="352"/>
      <c r="BX230" s="352"/>
      <c r="BY230" s="352"/>
      <c r="BZ230" s="352"/>
    </row>
    <row r="231" spans="1:78" ht="15" customHeight="1" x14ac:dyDescent="0.2">
      <c r="A231" s="340" t="str">
        <f>CONCATENATE("INDEC-CM - ",B231,C231,D231)</f>
        <v>INDEC-CM - 31600-7</v>
      </c>
      <c r="B231" s="373">
        <v>31600</v>
      </c>
      <c r="C231" s="376" t="s">
        <v>53</v>
      </c>
      <c r="D231" s="373">
        <v>7</v>
      </c>
      <c r="E231" s="372" t="s">
        <v>547</v>
      </c>
      <c r="H231" s="352"/>
      <c r="I231" s="352"/>
      <c r="J231" s="352"/>
      <c r="K231" s="352"/>
      <c r="L231" s="352"/>
      <c r="M231" s="352"/>
      <c r="N231" s="352"/>
      <c r="O231" s="352"/>
      <c r="P231" s="352"/>
      <c r="Q231" s="352"/>
      <c r="R231" s="352"/>
      <c r="S231" s="352"/>
      <c r="T231" s="352"/>
      <c r="U231" s="352"/>
      <c r="V231" s="352"/>
      <c r="W231" s="352"/>
      <c r="X231" s="352"/>
      <c r="Y231" s="352"/>
      <c r="Z231" s="352"/>
      <c r="AA231" s="352"/>
      <c r="AB231" s="352"/>
      <c r="AC231" s="352"/>
      <c r="AD231" s="352"/>
      <c r="AE231" s="352"/>
      <c r="AF231" s="352"/>
      <c r="AG231" s="352"/>
      <c r="AH231" s="352"/>
      <c r="AI231" s="352"/>
      <c r="AJ231" s="352"/>
      <c r="AK231" s="352"/>
      <c r="AL231" s="352"/>
      <c r="AM231" s="352"/>
      <c r="AN231" s="352"/>
      <c r="AO231" s="352"/>
      <c r="AP231" s="352"/>
      <c r="AQ231" s="352"/>
      <c r="AR231" s="352"/>
      <c r="AS231" s="352"/>
      <c r="AT231" s="352"/>
      <c r="AU231" s="352"/>
      <c r="AV231" s="352"/>
      <c r="AW231" s="352"/>
      <c r="AX231" s="352"/>
      <c r="AY231" s="352"/>
      <c r="AZ231" s="352"/>
      <c r="BA231" s="352"/>
      <c r="BB231" s="352"/>
      <c r="BC231" s="352"/>
      <c r="BD231" s="352"/>
      <c r="BE231" s="352"/>
      <c r="BF231" s="352"/>
      <c r="BG231" s="352"/>
      <c r="BH231" s="352"/>
      <c r="BI231" s="352"/>
      <c r="BJ231" s="352"/>
      <c r="BK231" s="352"/>
      <c r="BL231" s="352"/>
      <c r="BM231" s="352"/>
      <c r="BN231" s="352"/>
      <c r="BO231" s="352"/>
      <c r="BP231" s="352"/>
      <c r="BQ231" s="352"/>
      <c r="BR231" s="352"/>
      <c r="BS231" s="352"/>
      <c r="BT231" s="352"/>
      <c r="BU231" s="352"/>
      <c r="BV231" s="352"/>
      <c r="BW231" s="352"/>
      <c r="BX231" s="352"/>
      <c r="BY231" s="352"/>
      <c r="BZ231" s="352"/>
    </row>
    <row r="232" spans="1:78" ht="15" customHeight="1" x14ac:dyDescent="0.2">
      <c r="A232" s="340" t="str">
        <f>CONCATENATE("INDEC-CM - ",B232,C232,D232)</f>
        <v>INDEC-CM - 42120-41/42/51</v>
      </c>
      <c r="B232" s="373">
        <v>42120</v>
      </c>
      <c r="C232" s="376" t="s">
        <v>53</v>
      </c>
      <c r="D232" s="373" t="s">
        <v>548</v>
      </c>
      <c r="E232" s="372" t="s">
        <v>549</v>
      </c>
      <c r="H232" s="352"/>
      <c r="I232" s="352"/>
      <c r="J232" s="352"/>
      <c r="K232" s="352"/>
      <c r="L232" s="352"/>
      <c r="M232" s="352"/>
      <c r="N232" s="352"/>
      <c r="O232" s="352"/>
      <c r="P232" s="352"/>
      <c r="Q232" s="352"/>
      <c r="R232" s="352"/>
      <c r="S232" s="352"/>
      <c r="T232" s="352"/>
      <c r="U232" s="352"/>
      <c r="V232" s="352"/>
      <c r="W232" s="352"/>
      <c r="X232" s="352"/>
      <c r="Y232" s="352"/>
      <c r="Z232" s="352"/>
      <c r="AA232" s="352"/>
      <c r="AB232" s="352"/>
      <c r="AC232" s="352"/>
      <c r="AD232" s="352"/>
      <c r="AE232" s="352"/>
      <c r="AF232" s="352"/>
      <c r="AG232" s="352"/>
      <c r="AH232" s="352"/>
      <c r="AI232" s="352"/>
      <c r="AJ232" s="352"/>
      <c r="AK232" s="352"/>
      <c r="AL232" s="352"/>
      <c r="AM232" s="352"/>
      <c r="AN232" s="352"/>
      <c r="AO232" s="352"/>
      <c r="AP232" s="352"/>
      <c r="AQ232" s="352"/>
      <c r="AR232" s="352"/>
      <c r="AS232" s="352"/>
      <c r="AT232" s="352"/>
      <c r="AU232" s="352"/>
      <c r="AV232" s="352"/>
      <c r="AW232" s="352"/>
      <c r="AX232" s="352"/>
      <c r="AY232" s="352"/>
      <c r="AZ232" s="352"/>
      <c r="BA232" s="352"/>
      <c r="BB232" s="352"/>
      <c r="BC232" s="352"/>
      <c r="BD232" s="352"/>
      <c r="BE232" s="352"/>
      <c r="BF232" s="352"/>
      <c r="BG232" s="352"/>
      <c r="BH232" s="352"/>
      <c r="BI232" s="352"/>
      <c r="BJ232" s="352"/>
      <c r="BK232" s="352"/>
      <c r="BL232" s="352"/>
      <c r="BM232" s="352"/>
      <c r="BN232" s="352"/>
      <c r="BO232" s="352"/>
      <c r="BP232" s="352"/>
      <c r="BQ232" s="352"/>
      <c r="BR232" s="352"/>
      <c r="BS232" s="352"/>
      <c r="BT232" s="352"/>
      <c r="BU232" s="352"/>
      <c r="BV232" s="352"/>
      <c r="BW232" s="352"/>
      <c r="BX232" s="352"/>
      <c r="BY232" s="352"/>
      <c r="BZ232" s="352"/>
    </row>
    <row r="233" spans="1:78" ht="15" customHeight="1" x14ac:dyDescent="0.2">
      <c r="H233" s="352"/>
      <c r="I233" s="352"/>
      <c r="J233" s="352"/>
      <c r="K233" s="352"/>
      <c r="L233" s="352"/>
      <c r="M233" s="352"/>
      <c r="N233" s="352"/>
      <c r="O233" s="352"/>
      <c r="P233" s="352"/>
      <c r="Q233" s="352"/>
      <c r="R233" s="352"/>
      <c r="S233" s="352"/>
      <c r="T233" s="352"/>
      <c r="U233" s="352"/>
      <c r="V233" s="352"/>
      <c r="W233" s="352"/>
      <c r="X233" s="352"/>
      <c r="Y233" s="352"/>
      <c r="Z233" s="352"/>
      <c r="AA233" s="352"/>
      <c r="AB233" s="352"/>
      <c r="AC233" s="352"/>
      <c r="AD233" s="352"/>
      <c r="AE233" s="352"/>
      <c r="AF233" s="352"/>
      <c r="AG233" s="352"/>
      <c r="AH233" s="352"/>
      <c r="AI233" s="352"/>
      <c r="AJ233" s="352"/>
      <c r="AK233" s="352"/>
      <c r="AL233" s="352"/>
      <c r="AM233" s="352"/>
      <c r="AN233" s="352"/>
      <c r="AO233" s="352"/>
      <c r="AP233" s="352"/>
      <c r="AQ233" s="352"/>
      <c r="AR233" s="352"/>
      <c r="AS233" s="352"/>
      <c r="AT233" s="352"/>
      <c r="AU233" s="352"/>
      <c r="AV233" s="352"/>
      <c r="AW233" s="352"/>
      <c r="AX233" s="352"/>
      <c r="AY233" s="352"/>
      <c r="AZ233" s="352"/>
      <c r="BA233" s="352"/>
      <c r="BB233" s="352"/>
      <c r="BC233" s="352"/>
      <c r="BD233" s="352"/>
      <c r="BE233" s="352"/>
      <c r="BF233" s="352"/>
      <c r="BG233" s="352"/>
      <c r="BH233" s="352"/>
      <c r="BI233" s="352"/>
      <c r="BJ233" s="352"/>
      <c r="BK233" s="352"/>
      <c r="BL233" s="352"/>
      <c r="BM233" s="352"/>
      <c r="BN233" s="352"/>
      <c r="BO233" s="352"/>
      <c r="BP233" s="352"/>
      <c r="BQ233" s="352"/>
      <c r="BR233" s="352"/>
      <c r="BS233" s="352"/>
      <c r="BT233" s="352"/>
      <c r="BU233" s="352"/>
      <c r="BV233" s="352"/>
      <c r="BW233" s="352"/>
      <c r="BX233" s="352"/>
      <c r="BY233" s="352"/>
      <c r="BZ233" s="352"/>
    </row>
    <row r="234" spans="1:78" ht="15" customHeight="1" x14ac:dyDescent="0.2">
      <c r="H234" s="352"/>
      <c r="I234" s="352"/>
      <c r="J234" s="352"/>
      <c r="K234" s="352"/>
      <c r="L234" s="352"/>
      <c r="M234" s="352"/>
      <c r="N234" s="352"/>
      <c r="O234" s="352"/>
      <c r="P234" s="352"/>
      <c r="Q234" s="352"/>
      <c r="R234" s="352"/>
      <c r="S234" s="352"/>
      <c r="T234" s="352"/>
      <c r="U234" s="352"/>
      <c r="V234" s="352"/>
      <c r="W234" s="352"/>
      <c r="X234" s="352"/>
      <c r="Y234" s="352"/>
      <c r="Z234" s="352"/>
      <c r="AA234" s="352"/>
      <c r="AB234" s="352"/>
      <c r="AC234" s="352"/>
      <c r="AD234" s="352"/>
      <c r="AE234" s="352"/>
      <c r="AF234" s="352"/>
      <c r="AG234" s="352"/>
      <c r="AH234" s="352"/>
      <c r="AI234" s="352"/>
      <c r="AJ234" s="352"/>
      <c r="AK234" s="352"/>
      <c r="AL234" s="352"/>
      <c r="AM234" s="352"/>
      <c r="AN234" s="352"/>
      <c r="AO234" s="352"/>
      <c r="AP234" s="352"/>
      <c r="AQ234" s="352"/>
      <c r="AR234" s="352"/>
      <c r="AS234" s="352"/>
      <c r="AT234" s="352"/>
      <c r="AU234" s="352"/>
      <c r="AV234" s="352"/>
      <c r="AW234" s="352"/>
      <c r="AX234" s="352"/>
      <c r="AY234" s="352"/>
      <c r="AZ234" s="352"/>
      <c r="BA234" s="352"/>
      <c r="BB234" s="352"/>
      <c r="BC234" s="352"/>
      <c r="BD234" s="352"/>
      <c r="BE234" s="352"/>
      <c r="BF234" s="352"/>
      <c r="BG234" s="352"/>
      <c r="BH234" s="352"/>
      <c r="BI234" s="352"/>
      <c r="BJ234" s="352"/>
      <c r="BK234" s="352"/>
      <c r="BL234" s="352"/>
      <c r="BM234" s="352"/>
      <c r="BN234" s="352"/>
      <c r="BO234" s="352"/>
      <c r="BP234" s="352"/>
      <c r="BQ234" s="352"/>
      <c r="BR234" s="352"/>
      <c r="BS234" s="352"/>
      <c r="BT234" s="352"/>
      <c r="BU234" s="352"/>
      <c r="BV234" s="352"/>
      <c r="BW234" s="352"/>
      <c r="BX234" s="352"/>
      <c r="BY234" s="352"/>
      <c r="BZ234" s="352"/>
    </row>
    <row r="235" spans="1:78" ht="15" customHeight="1" x14ac:dyDescent="0.2">
      <c r="A235" s="338"/>
      <c r="B235" s="338" t="s">
        <v>551</v>
      </c>
      <c r="C235" s="337"/>
      <c r="D235" s="338"/>
      <c r="E235" s="338"/>
      <c r="H235" s="352"/>
      <c r="I235" s="352"/>
      <c r="J235" s="352"/>
      <c r="K235" s="352"/>
      <c r="L235" s="352"/>
      <c r="M235" s="352"/>
      <c r="N235" s="352"/>
      <c r="O235" s="352"/>
      <c r="P235" s="352"/>
      <c r="Q235" s="352"/>
      <c r="R235" s="352"/>
      <c r="S235" s="352"/>
      <c r="T235" s="352"/>
      <c r="U235" s="352"/>
      <c r="V235" s="352"/>
      <c r="W235" s="352"/>
      <c r="X235" s="352"/>
      <c r="Y235" s="352"/>
      <c r="Z235" s="352"/>
      <c r="AA235" s="352"/>
      <c r="AB235" s="352"/>
      <c r="AC235" s="352"/>
      <c r="AD235" s="352"/>
      <c r="AE235" s="352"/>
      <c r="AF235" s="352"/>
      <c r="AG235" s="352"/>
      <c r="AH235" s="352"/>
      <c r="AI235" s="352"/>
      <c r="AJ235" s="352"/>
      <c r="AK235" s="352"/>
      <c r="AL235" s="352"/>
      <c r="AM235" s="352"/>
      <c r="AN235" s="352"/>
      <c r="AO235" s="352"/>
      <c r="AP235" s="352"/>
      <c r="AQ235" s="352"/>
      <c r="AR235" s="352"/>
      <c r="AS235" s="352"/>
      <c r="AT235" s="352"/>
      <c r="AU235" s="352"/>
      <c r="AV235" s="352"/>
      <c r="AW235" s="352"/>
      <c r="AX235" s="352"/>
      <c r="AY235" s="352"/>
      <c r="AZ235" s="352"/>
      <c r="BA235" s="352"/>
      <c r="BB235" s="352"/>
      <c r="BC235" s="352"/>
      <c r="BD235" s="352"/>
      <c r="BE235" s="352"/>
      <c r="BF235" s="352"/>
      <c r="BG235" s="352"/>
      <c r="BH235" s="352"/>
      <c r="BI235" s="352"/>
      <c r="BJ235" s="352"/>
      <c r="BK235" s="352"/>
      <c r="BL235" s="352"/>
      <c r="BM235" s="352"/>
      <c r="BN235" s="352"/>
      <c r="BO235" s="352"/>
      <c r="BP235" s="352"/>
      <c r="BQ235" s="352"/>
      <c r="BR235" s="352"/>
      <c r="BS235" s="352"/>
      <c r="BT235" s="352"/>
      <c r="BU235" s="352"/>
      <c r="BV235" s="352"/>
      <c r="BW235" s="352"/>
      <c r="BX235" s="352"/>
      <c r="BY235" s="352"/>
      <c r="BZ235" s="352"/>
    </row>
    <row r="236" spans="1:78" ht="15" customHeight="1" x14ac:dyDescent="0.2">
      <c r="A236" s="353"/>
      <c r="D236" s="377"/>
      <c r="H236" s="352"/>
      <c r="I236" s="352"/>
      <c r="J236" s="352"/>
      <c r="K236" s="352"/>
      <c r="L236" s="352"/>
      <c r="M236" s="352"/>
      <c r="N236" s="352"/>
      <c r="O236" s="352"/>
      <c r="P236" s="352"/>
      <c r="Q236" s="352"/>
      <c r="R236" s="352"/>
      <c r="S236" s="352"/>
      <c r="T236" s="352"/>
      <c r="U236" s="352"/>
      <c r="V236" s="352"/>
      <c r="W236" s="352"/>
      <c r="X236" s="352"/>
      <c r="Y236" s="352"/>
      <c r="Z236" s="352"/>
      <c r="AA236" s="352"/>
      <c r="AB236" s="352"/>
      <c r="AC236" s="352"/>
      <c r="AD236" s="352"/>
      <c r="AE236" s="352"/>
      <c r="AF236" s="352"/>
      <c r="AG236" s="352"/>
      <c r="AH236" s="352"/>
      <c r="AI236" s="352"/>
      <c r="AJ236" s="352"/>
      <c r="AK236" s="352"/>
      <c r="AL236" s="352"/>
      <c r="AM236" s="352"/>
      <c r="AN236" s="352"/>
      <c r="AO236" s="352"/>
      <c r="AP236" s="352"/>
      <c r="AQ236" s="352"/>
      <c r="AR236" s="352"/>
      <c r="AS236" s="352"/>
      <c r="AT236" s="352"/>
      <c r="AU236" s="352"/>
      <c r="AV236" s="352"/>
      <c r="AW236" s="352"/>
      <c r="AX236" s="352"/>
      <c r="AY236" s="352"/>
      <c r="AZ236" s="352"/>
      <c r="BA236" s="352"/>
      <c r="BB236" s="352"/>
      <c r="BC236" s="352"/>
      <c r="BD236" s="352"/>
      <c r="BE236" s="352"/>
      <c r="BF236" s="352"/>
      <c r="BG236" s="352"/>
      <c r="BH236" s="352"/>
      <c r="BI236" s="352"/>
      <c r="BJ236" s="352"/>
      <c r="BK236" s="352"/>
      <c r="BL236" s="352"/>
      <c r="BM236" s="352"/>
      <c r="BN236" s="352"/>
      <c r="BO236" s="352"/>
      <c r="BP236" s="352"/>
      <c r="BQ236" s="352"/>
      <c r="BR236" s="352"/>
      <c r="BS236" s="352"/>
      <c r="BT236" s="352"/>
      <c r="BU236" s="352"/>
      <c r="BV236" s="352"/>
      <c r="BW236" s="352"/>
      <c r="BX236" s="352"/>
      <c r="BY236" s="352"/>
      <c r="BZ236" s="352"/>
    </row>
    <row r="237" spans="1:78" ht="15" customHeight="1" x14ac:dyDescent="0.2">
      <c r="A237" s="343" t="s">
        <v>351</v>
      </c>
      <c r="B237" s="343" t="s">
        <v>50</v>
      </c>
      <c r="C237" s="343"/>
      <c r="D237" s="343"/>
      <c r="E237" s="343" t="s">
        <v>339</v>
      </c>
      <c r="H237" s="352"/>
      <c r="I237" s="352"/>
      <c r="J237" s="352"/>
      <c r="K237" s="352"/>
      <c r="L237" s="352"/>
      <c r="M237" s="352"/>
      <c r="N237" s="352"/>
      <c r="O237" s="352"/>
      <c r="P237" s="352"/>
      <c r="Q237" s="352"/>
      <c r="R237" s="352"/>
      <c r="S237" s="352"/>
      <c r="T237" s="352"/>
      <c r="U237" s="352"/>
      <c r="V237" s="352"/>
      <c r="W237" s="352"/>
      <c r="X237" s="352"/>
      <c r="Y237" s="352"/>
      <c r="Z237" s="352"/>
      <c r="AA237" s="352"/>
      <c r="AB237" s="352"/>
      <c r="AC237" s="352"/>
      <c r="AD237" s="352"/>
      <c r="AE237" s="352"/>
      <c r="AF237" s="352"/>
      <c r="AG237" s="352"/>
      <c r="AH237" s="352"/>
      <c r="AI237" s="352"/>
      <c r="AJ237" s="352"/>
      <c r="AK237" s="352"/>
      <c r="AL237" s="352"/>
      <c r="AM237" s="352"/>
      <c r="AN237" s="352"/>
      <c r="AO237" s="352"/>
      <c r="AP237" s="352"/>
      <c r="AQ237" s="352"/>
      <c r="AR237" s="352"/>
      <c r="AS237" s="352"/>
      <c r="AT237" s="352"/>
      <c r="AU237" s="352"/>
      <c r="AV237" s="352"/>
      <c r="AW237" s="352"/>
      <c r="AX237" s="352"/>
      <c r="AY237" s="352"/>
      <c r="AZ237" s="352"/>
      <c r="BA237" s="352"/>
      <c r="BB237" s="352"/>
      <c r="BC237" s="352"/>
      <c r="BD237" s="352"/>
      <c r="BE237" s="352"/>
      <c r="BF237" s="352"/>
      <c r="BG237" s="352"/>
      <c r="BH237" s="352"/>
      <c r="BI237" s="352"/>
      <c r="BJ237" s="352"/>
      <c r="BK237" s="352"/>
      <c r="BL237" s="352"/>
      <c r="BM237" s="352"/>
      <c r="BN237" s="352"/>
      <c r="BO237" s="352"/>
      <c r="BP237" s="352"/>
      <c r="BQ237" s="352"/>
      <c r="BR237" s="352"/>
      <c r="BS237" s="352"/>
      <c r="BT237" s="352"/>
      <c r="BU237" s="352"/>
      <c r="BV237" s="352"/>
      <c r="BW237" s="352"/>
      <c r="BX237" s="352"/>
      <c r="BY237" s="352"/>
      <c r="BZ237" s="352"/>
    </row>
    <row r="238" spans="1:78" ht="15" customHeight="1" x14ac:dyDescent="0.2">
      <c r="A238" s="343"/>
      <c r="B238" s="343"/>
      <c r="C238" s="343"/>
      <c r="D238" s="343"/>
      <c r="E238" s="343"/>
      <c r="H238" s="352"/>
      <c r="I238" s="352"/>
      <c r="J238" s="352"/>
      <c r="K238" s="352"/>
      <c r="L238" s="352"/>
      <c r="M238" s="352"/>
      <c r="N238" s="352"/>
      <c r="O238" s="352"/>
      <c r="P238" s="352"/>
      <c r="Q238" s="352"/>
      <c r="R238" s="352"/>
      <c r="S238" s="352"/>
      <c r="T238" s="352"/>
      <c r="U238" s="352"/>
      <c r="V238" s="352"/>
      <c r="W238" s="352"/>
      <c r="X238" s="352"/>
      <c r="Y238" s="352"/>
      <c r="Z238" s="352"/>
      <c r="AA238" s="352"/>
      <c r="AB238" s="352"/>
      <c r="AC238" s="352"/>
      <c r="AD238" s="352"/>
      <c r="AE238" s="352"/>
      <c r="AF238" s="352"/>
      <c r="AG238" s="352"/>
      <c r="AH238" s="352"/>
      <c r="AI238" s="352"/>
      <c r="AJ238" s="352"/>
      <c r="AK238" s="352"/>
      <c r="AL238" s="352"/>
      <c r="AM238" s="352"/>
      <c r="AN238" s="352"/>
      <c r="AO238" s="352"/>
      <c r="AP238" s="352"/>
      <c r="AQ238" s="352"/>
      <c r="AR238" s="352"/>
      <c r="AS238" s="352"/>
      <c r="AT238" s="352"/>
      <c r="AU238" s="352"/>
      <c r="AV238" s="352"/>
      <c r="AW238" s="352"/>
      <c r="AX238" s="352"/>
      <c r="AY238" s="352"/>
      <c r="AZ238" s="352"/>
      <c r="BA238" s="352"/>
      <c r="BB238" s="352"/>
      <c r="BC238" s="352"/>
      <c r="BD238" s="352"/>
      <c r="BE238" s="352"/>
      <c r="BF238" s="352"/>
      <c r="BG238" s="352"/>
      <c r="BH238" s="352"/>
      <c r="BI238" s="352"/>
      <c r="BJ238" s="352"/>
      <c r="BK238" s="352"/>
      <c r="BL238" s="352"/>
      <c r="BM238" s="352"/>
      <c r="BN238" s="352"/>
      <c r="BO238" s="352"/>
      <c r="BP238" s="352"/>
      <c r="BQ238" s="352"/>
      <c r="BR238" s="352"/>
      <c r="BS238" s="352"/>
      <c r="BT238" s="352"/>
      <c r="BU238" s="352"/>
      <c r="BV238" s="352"/>
      <c r="BW238" s="352"/>
      <c r="BX238" s="352"/>
      <c r="BY238" s="352"/>
      <c r="BZ238" s="352"/>
    </row>
    <row r="239" spans="1:78" ht="15" customHeight="1" x14ac:dyDescent="0.2">
      <c r="E239" s="378" t="s">
        <v>275</v>
      </c>
      <c r="H239" s="352"/>
      <c r="I239" s="352"/>
      <c r="J239" s="352"/>
      <c r="K239" s="352"/>
      <c r="L239" s="352"/>
      <c r="M239" s="352"/>
      <c r="N239" s="352"/>
      <c r="O239" s="352"/>
      <c r="P239" s="352"/>
      <c r="Q239" s="352"/>
      <c r="R239" s="352"/>
      <c r="S239" s="352"/>
      <c r="T239" s="352"/>
      <c r="U239" s="352"/>
      <c r="V239" s="352"/>
      <c r="W239" s="352"/>
      <c r="X239" s="352"/>
      <c r="Y239" s="352"/>
      <c r="Z239" s="352"/>
      <c r="AA239" s="352"/>
      <c r="AB239" s="352"/>
      <c r="AC239" s="352"/>
      <c r="AD239" s="352"/>
      <c r="AE239" s="352"/>
      <c r="AF239" s="352"/>
      <c r="AG239" s="352"/>
      <c r="AH239" s="352"/>
      <c r="AI239" s="352"/>
      <c r="AJ239" s="352"/>
      <c r="AK239" s="352"/>
      <c r="AL239" s="352"/>
      <c r="AM239" s="352"/>
      <c r="AN239" s="352"/>
      <c r="AO239" s="352"/>
      <c r="AP239" s="352"/>
      <c r="AQ239" s="352"/>
      <c r="AR239" s="352"/>
      <c r="AS239" s="352"/>
      <c r="AT239" s="352"/>
      <c r="AU239" s="352"/>
      <c r="AV239" s="352"/>
      <c r="AW239" s="352"/>
      <c r="AX239" s="352"/>
      <c r="AY239" s="352"/>
      <c r="AZ239" s="352"/>
      <c r="BA239" s="352"/>
      <c r="BB239" s="352"/>
      <c r="BC239" s="352"/>
      <c r="BD239" s="352"/>
      <c r="BE239" s="352"/>
      <c r="BF239" s="352"/>
      <c r="BG239" s="352"/>
      <c r="BH239" s="352"/>
      <c r="BI239" s="352"/>
      <c r="BJ239" s="352"/>
      <c r="BK239" s="352"/>
      <c r="BL239" s="352"/>
      <c r="BM239" s="352"/>
      <c r="BN239" s="352"/>
      <c r="BO239" s="352"/>
      <c r="BP239" s="352"/>
      <c r="BQ239" s="352"/>
      <c r="BR239" s="352"/>
      <c r="BS239" s="352"/>
      <c r="BT239" s="352"/>
      <c r="BU239" s="352"/>
      <c r="BV239" s="352"/>
      <c r="BW239" s="352"/>
      <c r="BX239" s="352"/>
      <c r="BY239" s="352"/>
      <c r="BZ239" s="352"/>
    </row>
    <row r="240" spans="1:78" ht="15" customHeight="1" x14ac:dyDescent="0.2">
      <c r="E240" s="378"/>
      <c r="H240" s="352"/>
      <c r="I240" s="352"/>
      <c r="J240" s="352"/>
      <c r="K240" s="352"/>
      <c r="L240" s="352"/>
      <c r="M240" s="352"/>
      <c r="N240" s="352"/>
      <c r="O240" s="352"/>
      <c r="P240" s="352"/>
      <c r="Q240" s="352"/>
      <c r="R240" s="352"/>
      <c r="S240" s="352"/>
      <c r="T240" s="352"/>
      <c r="U240" s="352"/>
      <c r="V240" s="352"/>
      <c r="W240" s="352"/>
      <c r="X240" s="352"/>
      <c r="Y240" s="352"/>
      <c r="Z240" s="352"/>
      <c r="AA240" s="352"/>
      <c r="AB240" s="352"/>
      <c r="AC240" s="352"/>
      <c r="AD240" s="352"/>
      <c r="AE240" s="352"/>
      <c r="AF240" s="352"/>
      <c r="AG240" s="352"/>
      <c r="AH240" s="352"/>
      <c r="AI240" s="352"/>
      <c r="AJ240" s="352"/>
      <c r="AK240" s="352"/>
      <c r="AL240" s="352"/>
      <c r="AM240" s="352"/>
      <c r="AN240" s="352"/>
      <c r="AO240" s="352"/>
      <c r="AP240" s="352"/>
      <c r="AQ240" s="352"/>
      <c r="AR240" s="352"/>
      <c r="AS240" s="352"/>
      <c r="AT240" s="352"/>
      <c r="AU240" s="352"/>
      <c r="AV240" s="352"/>
      <c r="AW240" s="352"/>
      <c r="AX240" s="352"/>
      <c r="AY240" s="352"/>
      <c r="AZ240" s="352"/>
      <c r="BA240" s="352"/>
      <c r="BB240" s="352"/>
      <c r="BC240" s="352"/>
      <c r="BD240" s="352"/>
      <c r="BE240" s="352"/>
      <c r="BF240" s="352"/>
      <c r="BG240" s="352"/>
      <c r="BH240" s="352"/>
      <c r="BI240" s="352"/>
      <c r="BJ240" s="352"/>
      <c r="BK240" s="352"/>
      <c r="BL240" s="352"/>
      <c r="BM240" s="352"/>
      <c r="BN240" s="352"/>
      <c r="BO240" s="352"/>
      <c r="BP240" s="352"/>
      <c r="BQ240" s="352"/>
      <c r="BR240" s="352"/>
      <c r="BS240" s="352"/>
      <c r="BT240" s="352"/>
      <c r="BU240" s="352"/>
      <c r="BV240" s="352"/>
      <c r="BW240" s="352"/>
      <c r="BX240" s="352"/>
      <c r="BY240" s="352"/>
      <c r="BZ240" s="352"/>
    </row>
    <row r="241" spans="1:78" ht="15" customHeight="1" x14ac:dyDescent="0.2">
      <c r="A241" s="353"/>
      <c r="D241" s="377"/>
      <c r="E241" s="337" t="s">
        <v>340</v>
      </c>
      <c r="H241" s="352"/>
      <c r="I241" s="352"/>
      <c r="J241" s="352"/>
      <c r="K241" s="352"/>
      <c r="L241" s="352"/>
      <c r="M241" s="352"/>
      <c r="N241" s="352"/>
      <c r="O241" s="352"/>
      <c r="P241" s="352"/>
      <c r="Q241" s="352"/>
      <c r="R241" s="352"/>
      <c r="S241" s="352"/>
      <c r="T241" s="352"/>
      <c r="U241" s="352"/>
      <c r="V241" s="352"/>
      <c r="W241" s="352"/>
      <c r="X241" s="352"/>
      <c r="Y241" s="352"/>
      <c r="Z241" s="352"/>
      <c r="AA241" s="352"/>
      <c r="AB241" s="352"/>
      <c r="AC241" s="352"/>
      <c r="AD241" s="352"/>
      <c r="AE241" s="352"/>
      <c r="AF241" s="352"/>
      <c r="AG241" s="352"/>
      <c r="AH241" s="352"/>
      <c r="AI241" s="352"/>
      <c r="AJ241" s="352"/>
      <c r="AK241" s="352"/>
      <c r="AL241" s="352"/>
      <c r="AM241" s="352"/>
      <c r="AN241" s="352"/>
      <c r="AO241" s="352"/>
      <c r="AP241" s="352"/>
      <c r="AQ241" s="352"/>
      <c r="AR241" s="352"/>
      <c r="AS241" s="352"/>
      <c r="AT241" s="352"/>
      <c r="AU241" s="352"/>
      <c r="AV241" s="352"/>
      <c r="AW241" s="352"/>
      <c r="AX241" s="352"/>
      <c r="AY241" s="352"/>
      <c r="AZ241" s="352"/>
      <c r="BA241" s="352"/>
      <c r="BB241" s="352"/>
      <c r="BC241" s="352"/>
      <c r="BD241" s="352"/>
      <c r="BE241" s="352"/>
      <c r="BF241" s="352"/>
      <c r="BG241" s="352"/>
      <c r="BH241" s="352"/>
      <c r="BI241" s="352"/>
      <c r="BJ241" s="352"/>
      <c r="BK241" s="352"/>
      <c r="BL241" s="352"/>
      <c r="BM241" s="352"/>
      <c r="BN241" s="352"/>
      <c r="BO241" s="352"/>
      <c r="BP241" s="352"/>
      <c r="BQ241" s="352"/>
      <c r="BR241" s="352"/>
      <c r="BS241" s="352"/>
      <c r="BT241" s="352"/>
      <c r="BU241" s="352"/>
      <c r="BV241" s="352"/>
      <c r="BW241" s="352"/>
      <c r="BX241" s="352"/>
      <c r="BY241" s="352"/>
      <c r="BZ241" s="352"/>
    </row>
    <row r="242" spans="1:78" ht="15" customHeight="1" x14ac:dyDescent="0.2">
      <c r="A242" s="353"/>
      <c r="D242" s="377"/>
      <c r="E242" s="337"/>
      <c r="H242" s="352"/>
      <c r="I242" s="352"/>
      <c r="J242" s="352"/>
      <c r="K242" s="352"/>
      <c r="L242" s="352"/>
      <c r="M242" s="352"/>
      <c r="N242" s="352"/>
      <c r="O242" s="352"/>
      <c r="P242" s="352"/>
      <c r="Q242" s="352"/>
      <c r="R242" s="352"/>
      <c r="S242" s="352"/>
      <c r="T242" s="352"/>
      <c r="U242" s="352"/>
      <c r="V242" s="352"/>
      <c r="W242" s="352"/>
      <c r="X242" s="352"/>
      <c r="Y242" s="352"/>
      <c r="Z242" s="352"/>
      <c r="AA242" s="352"/>
      <c r="AB242" s="352"/>
      <c r="AC242" s="352"/>
      <c r="AD242" s="352"/>
      <c r="AE242" s="352"/>
      <c r="AF242" s="352"/>
      <c r="AG242" s="352"/>
      <c r="AH242" s="352"/>
      <c r="AI242" s="352"/>
      <c r="AJ242" s="352"/>
      <c r="AK242" s="352"/>
      <c r="AL242" s="352"/>
      <c r="AM242" s="352"/>
      <c r="AN242" s="352"/>
      <c r="AO242" s="352"/>
      <c r="AP242" s="352"/>
      <c r="AQ242" s="352"/>
      <c r="AR242" s="352"/>
      <c r="AS242" s="352"/>
      <c r="AT242" s="352"/>
      <c r="AU242" s="352"/>
      <c r="AV242" s="352"/>
      <c r="AW242" s="352"/>
      <c r="AX242" s="352"/>
      <c r="AY242" s="352"/>
      <c r="AZ242" s="352"/>
      <c r="BA242" s="352"/>
      <c r="BB242" s="352"/>
      <c r="BC242" s="352"/>
      <c r="BD242" s="352"/>
      <c r="BE242" s="352"/>
      <c r="BF242" s="352"/>
      <c r="BG242" s="352"/>
      <c r="BH242" s="352"/>
      <c r="BI242" s="352"/>
      <c r="BJ242" s="352"/>
      <c r="BK242" s="352"/>
      <c r="BL242" s="352"/>
      <c r="BM242" s="352"/>
      <c r="BN242" s="352"/>
      <c r="BO242" s="352"/>
      <c r="BP242" s="352"/>
      <c r="BQ242" s="352"/>
      <c r="BR242" s="352"/>
      <c r="BS242" s="352"/>
      <c r="BT242" s="352"/>
      <c r="BU242" s="352"/>
      <c r="BV242" s="352"/>
      <c r="BW242" s="352"/>
      <c r="BX242" s="352"/>
      <c r="BY242" s="352"/>
      <c r="BZ242" s="352"/>
    </row>
    <row r="243" spans="1:78" ht="15" customHeight="1" x14ac:dyDescent="0.2">
      <c r="B243" s="377"/>
      <c r="E243" s="337" t="s">
        <v>341</v>
      </c>
      <c r="H243" s="352"/>
      <c r="I243" s="352"/>
      <c r="J243" s="352"/>
      <c r="K243" s="352"/>
      <c r="L243" s="352"/>
      <c r="M243" s="352"/>
      <c r="N243" s="352"/>
      <c r="O243" s="352"/>
      <c r="P243" s="352"/>
      <c r="Q243" s="352"/>
      <c r="R243" s="352"/>
      <c r="S243" s="352"/>
      <c r="T243" s="352"/>
      <c r="U243" s="352"/>
      <c r="V243" s="352"/>
      <c r="W243" s="352"/>
      <c r="X243" s="352"/>
      <c r="Y243" s="352"/>
      <c r="Z243" s="352"/>
      <c r="AA243" s="352"/>
      <c r="AB243" s="352"/>
      <c r="AC243" s="352"/>
      <c r="AD243" s="352"/>
      <c r="AE243" s="352"/>
      <c r="AF243" s="352"/>
      <c r="AG243" s="352"/>
      <c r="AH243" s="352"/>
      <c r="AI243" s="352"/>
      <c r="AJ243" s="352"/>
      <c r="AK243" s="352"/>
      <c r="AL243" s="352"/>
      <c r="AM243" s="352"/>
      <c r="AN243" s="352"/>
      <c r="AO243" s="352"/>
      <c r="AP243" s="352"/>
      <c r="AQ243" s="352"/>
      <c r="AR243" s="352"/>
      <c r="AS243" s="352"/>
      <c r="AT243" s="352"/>
      <c r="AU243" s="352"/>
      <c r="AV243" s="352"/>
      <c r="AW243" s="352"/>
      <c r="AX243" s="352"/>
      <c r="AY243" s="352"/>
      <c r="AZ243" s="352"/>
      <c r="BA243" s="352"/>
      <c r="BB243" s="352"/>
      <c r="BC243" s="352"/>
      <c r="BD243" s="352"/>
      <c r="BE243" s="352"/>
      <c r="BF243" s="352"/>
      <c r="BG243" s="352"/>
      <c r="BH243" s="352"/>
      <c r="BI243" s="352"/>
      <c r="BJ243" s="352"/>
      <c r="BK243" s="352"/>
      <c r="BL243" s="352"/>
      <c r="BM243" s="352"/>
      <c r="BN243" s="352"/>
      <c r="BO243" s="352"/>
      <c r="BP243" s="352"/>
      <c r="BQ243" s="352"/>
      <c r="BR243" s="352"/>
      <c r="BS243" s="352"/>
      <c r="BT243" s="352"/>
      <c r="BU243" s="352"/>
      <c r="BV243" s="352"/>
      <c r="BW243" s="352"/>
      <c r="BX243" s="352"/>
      <c r="BY243" s="352"/>
      <c r="BZ243" s="352"/>
    </row>
    <row r="244" spans="1:78" ht="15" customHeight="1" x14ac:dyDescent="0.2">
      <c r="A244" s="340" t="str">
        <f>CONCATENATE("INDEC-MO - ",B244,C244,D244)</f>
        <v>INDEC-MO - 51560-11</v>
      </c>
      <c r="B244" s="340">
        <v>51560</v>
      </c>
      <c r="C244" s="339" t="s">
        <v>53</v>
      </c>
      <c r="D244" s="340">
        <v>11</v>
      </c>
      <c r="E244" s="351" t="s">
        <v>1426</v>
      </c>
      <c r="H244" s="352"/>
      <c r="I244" s="352"/>
      <c r="J244" s="352"/>
      <c r="K244" s="352"/>
      <c r="L244" s="352"/>
      <c r="M244" s="352"/>
      <c r="N244" s="352"/>
      <c r="O244" s="352"/>
      <c r="P244" s="352"/>
      <c r="Q244" s="352"/>
      <c r="R244" s="352"/>
      <c r="S244" s="352"/>
      <c r="T244" s="352"/>
      <c r="U244" s="352"/>
      <c r="V244" s="352"/>
      <c r="W244" s="352"/>
      <c r="X244" s="352"/>
      <c r="Y244" s="352"/>
      <c r="Z244" s="352"/>
      <c r="AA244" s="352"/>
      <c r="AB244" s="352"/>
      <c r="AC244" s="352"/>
      <c r="AD244" s="352"/>
      <c r="AE244" s="352"/>
      <c r="AF244" s="352"/>
      <c r="AG244" s="352"/>
      <c r="AH244" s="352"/>
      <c r="AI244" s="352"/>
      <c r="AJ244" s="352"/>
      <c r="AK244" s="352"/>
      <c r="AL244" s="352"/>
      <c r="AM244" s="352"/>
      <c r="AN244" s="352"/>
      <c r="AO244" s="352"/>
      <c r="AP244" s="352"/>
      <c r="AQ244" s="352"/>
      <c r="AR244" s="352"/>
      <c r="AS244" s="352"/>
      <c r="AT244" s="352"/>
      <c r="AU244" s="352"/>
      <c r="AV244" s="352"/>
      <c r="AW244" s="352"/>
      <c r="AX244" s="352"/>
      <c r="AY244" s="352"/>
      <c r="AZ244" s="352"/>
      <c r="BA244" s="352"/>
      <c r="BB244" s="352"/>
      <c r="BC244" s="352"/>
      <c r="BD244" s="352"/>
      <c r="BE244" s="352"/>
      <c r="BF244" s="352"/>
      <c r="BG244" s="352"/>
      <c r="BH244" s="352"/>
      <c r="BI244" s="352"/>
      <c r="BJ244" s="352"/>
      <c r="BK244" s="352"/>
      <c r="BL244" s="352"/>
      <c r="BM244" s="352"/>
      <c r="BN244" s="352"/>
      <c r="BO244" s="352"/>
      <c r="BP244" s="352"/>
      <c r="BQ244" s="352"/>
      <c r="BR244" s="352"/>
      <c r="BS244" s="352"/>
      <c r="BT244" s="352"/>
      <c r="BU244" s="352"/>
      <c r="BV244" s="352"/>
      <c r="BW244" s="352"/>
      <c r="BX244" s="352"/>
      <c r="BY244" s="352"/>
      <c r="BZ244" s="352"/>
    </row>
    <row r="245" spans="1:78" ht="15" customHeight="1" x14ac:dyDescent="0.2">
      <c r="A245" s="340" t="str">
        <f>CONCATENATE("INDEC-MO - ",B245,C245,D245)</f>
        <v>INDEC-MO - 51560-12</v>
      </c>
      <c r="B245" s="340">
        <v>51560</v>
      </c>
      <c r="C245" s="339" t="s">
        <v>53</v>
      </c>
      <c r="D245" s="340">
        <v>12</v>
      </c>
      <c r="E245" s="351" t="s">
        <v>1123</v>
      </c>
      <c r="H245" s="352"/>
      <c r="I245" s="352"/>
      <c r="J245" s="352"/>
      <c r="K245" s="352"/>
      <c r="L245" s="352"/>
      <c r="M245" s="352"/>
      <c r="N245" s="352"/>
      <c r="O245" s="352"/>
      <c r="P245" s="352"/>
      <c r="Q245" s="352"/>
      <c r="R245" s="352"/>
      <c r="S245" s="352"/>
      <c r="T245" s="352"/>
      <c r="U245" s="352"/>
      <c r="V245" s="352"/>
      <c r="W245" s="352"/>
      <c r="X245" s="352"/>
      <c r="Y245" s="352"/>
      <c r="Z245" s="352"/>
      <c r="AA245" s="352"/>
      <c r="AB245" s="352"/>
      <c r="AC245" s="352"/>
      <c r="AD245" s="352"/>
      <c r="AE245" s="352"/>
      <c r="AF245" s="352"/>
      <c r="AG245" s="352"/>
      <c r="AH245" s="352"/>
      <c r="AI245" s="352"/>
      <c r="AJ245" s="352"/>
      <c r="AK245" s="352"/>
      <c r="AL245" s="352"/>
      <c r="AM245" s="352"/>
      <c r="AN245" s="352"/>
      <c r="AO245" s="352"/>
      <c r="AP245" s="352"/>
      <c r="AQ245" s="352"/>
      <c r="AR245" s="352"/>
      <c r="AS245" s="352"/>
      <c r="AT245" s="352"/>
      <c r="AU245" s="352"/>
      <c r="AV245" s="352"/>
      <c r="AW245" s="352"/>
      <c r="AX245" s="352"/>
      <c r="AY245" s="352"/>
      <c r="AZ245" s="352"/>
      <c r="BA245" s="352"/>
      <c r="BB245" s="352"/>
      <c r="BC245" s="352"/>
      <c r="BD245" s="352"/>
      <c r="BE245" s="352"/>
      <c r="BF245" s="352"/>
      <c r="BG245" s="352"/>
      <c r="BH245" s="352"/>
      <c r="BI245" s="352"/>
      <c r="BJ245" s="352"/>
      <c r="BK245" s="352"/>
      <c r="BL245" s="352"/>
      <c r="BM245" s="352"/>
      <c r="BN245" s="352"/>
      <c r="BO245" s="352"/>
      <c r="BP245" s="352"/>
      <c r="BQ245" s="352"/>
      <c r="BR245" s="352"/>
      <c r="BS245" s="352"/>
      <c r="BT245" s="352"/>
      <c r="BU245" s="352"/>
      <c r="BV245" s="352"/>
      <c r="BW245" s="352"/>
      <c r="BX245" s="352"/>
      <c r="BY245" s="352"/>
      <c r="BZ245" s="352"/>
    </row>
    <row r="246" spans="1:78" ht="15" customHeight="1" x14ac:dyDescent="0.2">
      <c r="A246" s="340" t="str">
        <f>CONCATENATE("INDEC-MO - ",B246,C246,D246)</f>
        <v>INDEC-MO - 51560-13</v>
      </c>
      <c r="B246" s="340">
        <v>51560</v>
      </c>
      <c r="C246" s="339" t="s">
        <v>53</v>
      </c>
      <c r="D246" s="340">
        <v>13</v>
      </c>
      <c r="E246" s="351" t="s">
        <v>1427</v>
      </c>
      <c r="H246" s="352"/>
      <c r="I246" s="352"/>
      <c r="J246" s="352"/>
      <c r="K246" s="352"/>
      <c r="L246" s="352"/>
      <c r="M246" s="352"/>
      <c r="N246" s="352"/>
      <c r="O246" s="352"/>
      <c r="P246" s="352"/>
      <c r="Q246" s="352"/>
      <c r="R246" s="352"/>
      <c r="S246" s="352"/>
      <c r="T246" s="352"/>
      <c r="U246" s="352"/>
      <c r="V246" s="352"/>
      <c r="W246" s="352"/>
      <c r="X246" s="352"/>
      <c r="Y246" s="352"/>
      <c r="Z246" s="352"/>
      <c r="AA246" s="352"/>
      <c r="AB246" s="352"/>
      <c r="AC246" s="352"/>
      <c r="AD246" s="352"/>
      <c r="AE246" s="352"/>
      <c r="AF246" s="352"/>
      <c r="AG246" s="352"/>
      <c r="AH246" s="352"/>
      <c r="AI246" s="352"/>
      <c r="AJ246" s="352"/>
      <c r="AK246" s="352"/>
      <c r="AL246" s="352"/>
      <c r="AM246" s="352"/>
      <c r="AN246" s="352"/>
      <c r="AO246" s="352"/>
      <c r="AP246" s="352"/>
      <c r="AQ246" s="352"/>
      <c r="AR246" s="352"/>
      <c r="AS246" s="352"/>
      <c r="AT246" s="352"/>
      <c r="AU246" s="352"/>
      <c r="AV246" s="352"/>
      <c r="AW246" s="352"/>
      <c r="AX246" s="352"/>
      <c r="AY246" s="352"/>
      <c r="AZ246" s="352"/>
      <c r="BA246" s="352"/>
      <c r="BB246" s="352"/>
      <c r="BC246" s="352"/>
      <c r="BD246" s="352"/>
      <c r="BE246" s="352"/>
      <c r="BF246" s="352"/>
      <c r="BG246" s="352"/>
      <c r="BH246" s="352"/>
      <c r="BI246" s="352"/>
      <c r="BJ246" s="352"/>
      <c r="BK246" s="352"/>
      <c r="BL246" s="352"/>
      <c r="BM246" s="352"/>
      <c r="BN246" s="352"/>
      <c r="BO246" s="352"/>
      <c r="BP246" s="352"/>
      <c r="BQ246" s="352"/>
      <c r="BR246" s="352"/>
      <c r="BS246" s="352"/>
      <c r="BT246" s="352"/>
      <c r="BU246" s="352"/>
      <c r="BV246" s="352"/>
      <c r="BW246" s="352"/>
      <c r="BX246" s="352"/>
      <c r="BY246" s="352"/>
      <c r="BZ246" s="352"/>
    </row>
    <row r="247" spans="1:78" ht="15" customHeight="1" x14ac:dyDescent="0.2">
      <c r="A247" s="340" t="str">
        <f>CONCATENATE("INDEC-MO - ",B247,C247,D247)</f>
        <v>INDEC-MO - 51560-14</v>
      </c>
      <c r="B247" s="340">
        <v>51560</v>
      </c>
      <c r="C247" s="339" t="s">
        <v>53</v>
      </c>
      <c r="D247" s="340">
        <v>14</v>
      </c>
      <c r="E247" s="351" t="s">
        <v>728</v>
      </c>
      <c r="H247" s="352"/>
      <c r="I247" s="352"/>
      <c r="J247" s="352"/>
      <c r="K247" s="352"/>
      <c r="L247" s="352"/>
      <c r="M247" s="352"/>
      <c r="N247" s="352"/>
      <c r="O247" s="352"/>
      <c r="P247" s="352"/>
      <c r="Q247" s="352"/>
      <c r="R247" s="352"/>
      <c r="S247" s="352"/>
      <c r="T247" s="352"/>
      <c r="U247" s="352"/>
      <c r="V247" s="352"/>
      <c r="W247" s="352"/>
      <c r="X247" s="352"/>
      <c r="Y247" s="352"/>
      <c r="Z247" s="352"/>
      <c r="AA247" s="352"/>
      <c r="AB247" s="352"/>
      <c r="AC247" s="352"/>
      <c r="AD247" s="352"/>
      <c r="AE247" s="352"/>
      <c r="AF247" s="352"/>
      <c r="AG247" s="352"/>
      <c r="AH247" s="352"/>
      <c r="AI247" s="352"/>
      <c r="AJ247" s="352"/>
      <c r="AK247" s="352"/>
      <c r="AL247" s="352"/>
      <c r="AM247" s="352"/>
      <c r="AN247" s="352"/>
      <c r="AO247" s="352"/>
      <c r="AP247" s="352"/>
      <c r="AQ247" s="352"/>
      <c r="AR247" s="352"/>
      <c r="AS247" s="352"/>
      <c r="AT247" s="352"/>
      <c r="AU247" s="352"/>
      <c r="AV247" s="352"/>
      <c r="AW247" s="352"/>
      <c r="AX247" s="352"/>
      <c r="AY247" s="352"/>
      <c r="AZ247" s="352"/>
      <c r="BA247" s="352"/>
      <c r="BB247" s="352"/>
      <c r="BC247" s="352"/>
      <c r="BD247" s="352"/>
      <c r="BE247" s="352"/>
      <c r="BF247" s="352"/>
      <c r="BG247" s="352"/>
      <c r="BH247" s="352"/>
      <c r="BI247" s="352"/>
      <c r="BJ247" s="352"/>
      <c r="BK247" s="352"/>
      <c r="BL247" s="352"/>
      <c r="BM247" s="352"/>
      <c r="BN247" s="352"/>
      <c r="BO247" s="352"/>
      <c r="BP247" s="352"/>
      <c r="BQ247" s="352"/>
      <c r="BR247" s="352"/>
      <c r="BS247" s="352"/>
      <c r="BT247" s="352"/>
      <c r="BU247" s="352"/>
      <c r="BV247" s="352"/>
      <c r="BW247" s="352"/>
      <c r="BX247" s="352"/>
      <c r="BY247" s="352"/>
      <c r="BZ247" s="352"/>
    </row>
    <row r="248" spans="1:78" ht="15" customHeight="1" x14ac:dyDescent="0.2">
      <c r="A248" s="340" t="str">
        <f>CONCATENATE(B248,C248,D248)</f>
        <v/>
      </c>
      <c r="H248" s="352"/>
      <c r="I248" s="352"/>
      <c r="J248" s="352"/>
      <c r="K248" s="352"/>
      <c r="L248" s="352"/>
      <c r="M248" s="352"/>
      <c r="N248" s="352"/>
      <c r="O248" s="352"/>
      <c r="P248" s="352"/>
      <c r="Q248" s="352"/>
      <c r="R248" s="352"/>
      <c r="S248" s="352"/>
      <c r="T248" s="352"/>
      <c r="U248" s="352"/>
      <c r="V248" s="352"/>
      <c r="W248" s="352"/>
      <c r="X248" s="352"/>
      <c r="Y248" s="352"/>
      <c r="Z248" s="352"/>
      <c r="AA248" s="352"/>
      <c r="AB248" s="352"/>
      <c r="AC248" s="352"/>
      <c r="AD248" s="352"/>
      <c r="AE248" s="352"/>
      <c r="AF248" s="352"/>
      <c r="AG248" s="352"/>
      <c r="AH248" s="352"/>
      <c r="AI248" s="352"/>
      <c r="AJ248" s="352"/>
      <c r="AK248" s="352"/>
      <c r="AL248" s="352"/>
      <c r="AM248" s="352"/>
      <c r="AN248" s="352"/>
      <c r="AO248" s="352"/>
      <c r="AP248" s="352"/>
      <c r="AQ248" s="352"/>
      <c r="AR248" s="352"/>
      <c r="AS248" s="352"/>
      <c r="AT248" s="352"/>
      <c r="AU248" s="352"/>
      <c r="AV248" s="352"/>
      <c r="AW248" s="352"/>
      <c r="AX248" s="352"/>
      <c r="AY248" s="352"/>
      <c r="AZ248" s="352"/>
      <c r="BA248" s="352"/>
      <c r="BB248" s="352"/>
      <c r="BC248" s="352"/>
      <c r="BD248" s="352"/>
      <c r="BE248" s="352"/>
      <c r="BF248" s="352"/>
      <c r="BG248" s="352"/>
      <c r="BH248" s="352"/>
      <c r="BI248" s="352"/>
      <c r="BJ248" s="352"/>
      <c r="BK248" s="352"/>
      <c r="BL248" s="352"/>
      <c r="BM248" s="352"/>
      <c r="BN248" s="352"/>
      <c r="BO248" s="352"/>
      <c r="BP248" s="352"/>
      <c r="BQ248" s="352"/>
      <c r="BR248" s="352"/>
      <c r="BS248" s="352"/>
      <c r="BT248" s="352"/>
      <c r="BU248" s="352"/>
      <c r="BV248" s="352"/>
      <c r="BW248" s="352"/>
      <c r="BX248" s="352"/>
      <c r="BY248" s="352"/>
      <c r="BZ248" s="352"/>
    </row>
    <row r="249" spans="1:78" ht="15" customHeight="1" x14ac:dyDescent="0.2">
      <c r="A249" s="340" t="str">
        <f>CONCATENATE("INDEC-MO - ",B249,C249,D249)</f>
        <v>INDEC-MO - 51560-32</v>
      </c>
      <c r="B249" s="340">
        <v>51560</v>
      </c>
      <c r="C249" s="339" t="s">
        <v>53</v>
      </c>
      <c r="D249" s="340">
        <v>32</v>
      </c>
      <c r="E249" s="337" t="s">
        <v>342</v>
      </c>
      <c r="H249" s="352"/>
      <c r="I249" s="352"/>
      <c r="J249" s="352"/>
      <c r="K249" s="352"/>
      <c r="L249" s="352"/>
      <c r="M249" s="352"/>
      <c r="N249" s="352"/>
      <c r="O249" s="352"/>
      <c r="P249" s="352"/>
      <c r="Q249" s="352"/>
      <c r="R249" s="352"/>
      <c r="S249" s="352"/>
      <c r="T249" s="352"/>
      <c r="U249" s="352"/>
      <c r="V249" s="352"/>
      <c r="W249" s="352"/>
      <c r="X249" s="352"/>
      <c r="Y249" s="352"/>
      <c r="Z249" s="352"/>
      <c r="AA249" s="352"/>
      <c r="AB249" s="352"/>
      <c r="AC249" s="352"/>
      <c r="AD249" s="352"/>
      <c r="AE249" s="352"/>
      <c r="AF249" s="352"/>
      <c r="AG249" s="352"/>
      <c r="AH249" s="352"/>
      <c r="AI249" s="352"/>
      <c r="AJ249" s="352"/>
      <c r="AK249" s="352"/>
      <c r="AL249" s="352"/>
      <c r="AM249" s="352"/>
      <c r="AN249" s="352"/>
      <c r="AO249" s="352"/>
      <c r="AP249" s="352"/>
      <c r="AQ249" s="352"/>
      <c r="AR249" s="352"/>
      <c r="AS249" s="352"/>
      <c r="AT249" s="352"/>
      <c r="AU249" s="352"/>
      <c r="AV249" s="352"/>
      <c r="AW249" s="352"/>
      <c r="AX249" s="352"/>
      <c r="AY249" s="352"/>
      <c r="AZ249" s="352"/>
      <c r="BA249" s="352"/>
      <c r="BB249" s="352"/>
      <c r="BC249" s="352"/>
      <c r="BD249" s="352"/>
      <c r="BE249" s="352"/>
      <c r="BF249" s="352"/>
      <c r="BG249" s="352"/>
      <c r="BH249" s="352"/>
      <c r="BI249" s="352"/>
      <c r="BJ249" s="352"/>
      <c r="BK249" s="352"/>
      <c r="BL249" s="352"/>
      <c r="BM249" s="352"/>
      <c r="BN249" s="352"/>
      <c r="BO249" s="352"/>
      <c r="BP249" s="352"/>
      <c r="BQ249" s="352"/>
      <c r="BR249" s="352"/>
      <c r="BS249" s="352"/>
      <c r="BT249" s="352"/>
      <c r="BU249" s="352"/>
      <c r="BV249" s="352"/>
      <c r="BW249" s="352"/>
      <c r="BX249" s="352"/>
      <c r="BY249" s="352"/>
      <c r="BZ249" s="352"/>
    </row>
    <row r="250" spans="1:78" ht="15" customHeight="1" x14ac:dyDescent="0.2">
      <c r="A250" s="340" t="str">
        <f>CONCATENATE(B250,C250,D250)</f>
        <v/>
      </c>
      <c r="H250" s="352"/>
      <c r="I250" s="352"/>
      <c r="J250" s="352"/>
      <c r="K250" s="352"/>
      <c r="L250" s="352"/>
      <c r="M250" s="352"/>
      <c r="N250" s="352"/>
      <c r="O250" s="352"/>
      <c r="P250" s="352"/>
      <c r="Q250" s="352"/>
      <c r="R250" s="352"/>
      <c r="S250" s="352"/>
      <c r="T250" s="352"/>
      <c r="U250" s="352"/>
      <c r="V250" s="352"/>
      <c r="W250" s="352"/>
      <c r="X250" s="352"/>
      <c r="Y250" s="352"/>
      <c r="Z250" s="352"/>
      <c r="AA250" s="352"/>
      <c r="AB250" s="352"/>
      <c r="AC250" s="352"/>
      <c r="AD250" s="352"/>
      <c r="AE250" s="352"/>
      <c r="AF250" s="352"/>
      <c r="AG250" s="352"/>
      <c r="AH250" s="352"/>
      <c r="AI250" s="352"/>
      <c r="AJ250" s="352"/>
      <c r="AK250" s="352"/>
      <c r="AL250" s="352"/>
      <c r="AM250" s="352"/>
      <c r="AN250" s="352"/>
      <c r="AO250" s="352"/>
      <c r="AP250" s="352"/>
      <c r="AQ250" s="352"/>
      <c r="AR250" s="352"/>
      <c r="AS250" s="352"/>
      <c r="AT250" s="352"/>
      <c r="AU250" s="352"/>
      <c r="AV250" s="352"/>
      <c r="AW250" s="352"/>
      <c r="AX250" s="352"/>
      <c r="AY250" s="352"/>
      <c r="AZ250" s="352"/>
      <c r="BA250" s="352"/>
      <c r="BB250" s="352"/>
      <c r="BC250" s="352"/>
      <c r="BD250" s="352"/>
      <c r="BE250" s="352"/>
      <c r="BF250" s="352"/>
      <c r="BG250" s="352"/>
      <c r="BH250" s="352"/>
      <c r="BI250" s="352"/>
      <c r="BJ250" s="352"/>
      <c r="BK250" s="352"/>
      <c r="BL250" s="352"/>
      <c r="BM250" s="352"/>
      <c r="BN250" s="352"/>
      <c r="BO250" s="352"/>
      <c r="BP250" s="352"/>
      <c r="BQ250" s="352"/>
      <c r="BR250" s="352"/>
      <c r="BS250" s="352"/>
      <c r="BT250" s="352"/>
      <c r="BU250" s="352"/>
      <c r="BV250" s="352"/>
      <c r="BW250" s="352"/>
      <c r="BX250" s="352"/>
      <c r="BY250" s="352"/>
      <c r="BZ250" s="352"/>
    </row>
    <row r="251" spans="1:78" ht="15" customHeight="1" x14ac:dyDescent="0.2">
      <c r="A251" s="340" t="str">
        <f>CONCATENATE("INDEC-MO - ",B251,C251,D251)</f>
        <v>INDEC-MO - 81291-1</v>
      </c>
      <c r="B251" s="340">
        <v>81291</v>
      </c>
      <c r="C251" s="339" t="s">
        <v>53</v>
      </c>
      <c r="D251" s="340">
        <v>1</v>
      </c>
      <c r="E251" s="378" t="s">
        <v>343</v>
      </c>
      <c r="H251" s="352"/>
      <c r="I251" s="352"/>
      <c r="J251" s="352"/>
      <c r="K251" s="352"/>
      <c r="L251" s="352"/>
      <c r="M251" s="352"/>
      <c r="N251" s="352"/>
      <c r="O251" s="352"/>
      <c r="P251" s="352"/>
      <c r="Q251" s="352"/>
      <c r="R251" s="352"/>
      <c r="S251" s="352"/>
      <c r="T251" s="352"/>
      <c r="U251" s="352"/>
      <c r="V251" s="352"/>
      <c r="W251" s="352"/>
      <c r="X251" s="352"/>
      <c r="Y251" s="352"/>
      <c r="Z251" s="352"/>
      <c r="AA251" s="352"/>
      <c r="AB251" s="352"/>
      <c r="AC251" s="352"/>
      <c r="AD251" s="352"/>
      <c r="AE251" s="352"/>
      <c r="AF251" s="352"/>
      <c r="AG251" s="352"/>
      <c r="AH251" s="352"/>
      <c r="AI251" s="352"/>
      <c r="AJ251" s="352"/>
      <c r="AK251" s="352"/>
      <c r="AL251" s="352"/>
      <c r="AM251" s="352"/>
      <c r="AN251" s="352"/>
      <c r="AO251" s="352"/>
      <c r="AP251" s="352"/>
      <c r="AQ251" s="352"/>
      <c r="AR251" s="352"/>
      <c r="AS251" s="352"/>
      <c r="AT251" s="352"/>
      <c r="AU251" s="352"/>
      <c r="AV251" s="352"/>
      <c r="AW251" s="352"/>
      <c r="AX251" s="352"/>
      <c r="AY251" s="352"/>
      <c r="AZ251" s="352"/>
      <c r="BA251" s="352"/>
      <c r="BB251" s="352"/>
      <c r="BC251" s="352"/>
      <c r="BD251" s="352"/>
      <c r="BE251" s="352"/>
      <c r="BF251" s="352"/>
      <c r="BG251" s="352"/>
      <c r="BH251" s="352"/>
      <c r="BI251" s="352"/>
      <c r="BJ251" s="352"/>
      <c r="BK251" s="352"/>
      <c r="BL251" s="352"/>
      <c r="BM251" s="352"/>
      <c r="BN251" s="352"/>
      <c r="BO251" s="352"/>
      <c r="BP251" s="352"/>
      <c r="BQ251" s="352"/>
      <c r="BR251" s="352"/>
      <c r="BS251" s="352"/>
      <c r="BT251" s="352"/>
      <c r="BU251" s="352"/>
      <c r="BV251" s="352"/>
      <c r="BW251" s="352"/>
      <c r="BX251" s="352"/>
      <c r="BY251" s="352"/>
      <c r="BZ251" s="352"/>
    </row>
    <row r="252" spans="1:78" ht="15" customHeight="1" x14ac:dyDescent="0.2">
      <c r="A252" s="340" t="str">
        <f>CONCATENATE(B252,C252,D252)</f>
        <v/>
      </c>
      <c r="H252" s="352"/>
      <c r="I252" s="352"/>
      <c r="J252" s="352"/>
      <c r="K252" s="352"/>
      <c r="L252" s="352"/>
      <c r="M252" s="352"/>
      <c r="N252" s="352"/>
      <c r="O252" s="352"/>
      <c r="P252" s="352"/>
      <c r="Q252" s="352"/>
      <c r="R252" s="352"/>
      <c r="S252" s="352"/>
      <c r="T252" s="352"/>
      <c r="U252" s="352"/>
      <c r="V252" s="352"/>
      <c r="W252" s="352"/>
      <c r="X252" s="352"/>
      <c r="Y252" s="352"/>
      <c r="Z252" s="352"/>
      <c r="AA252" s="352"/>
      <c r="AB252" s="352"/>
      <c r="AC252" s="352"/>
      <c r="AD252" s="352"/>
      <c r="AE252" s="352"/>
      <c r="AF252" s="352"/>
      <c r="AG252" s="352"/>
      <c r="AH252" s="352"/>
      <c r="AI252" s="352"/>
      <c r="AJ252" s="352"/>
      <c r="AK252" s="352"/>
      <c r="AL252" s="352"/>
      <c r="AM252" s="352"/>
      <c r="AN252" s="352"/>
      <c r="AO252" s="352"/>
      <c r="AP252" s="352"/>
      <c r="AQ252" s="352"/>
      <c r="AR252" s="352"/>
      <c r="AS252" s="352"/>
      <c r="AT252" s="352"/>
      <c r="AU252" s="352"/>
      <c r="AV252" s="352"/>
      <c r="AW252" s="352"/>
      <c r="AX252" s="352"/>
      <c r="AY252" s="352"/>
      <c r="AZ252" s="352"/>
      <c r="BA252" s="352"/>
      <c r="BB252" s="352"/>
      <c r="BC252" s="352"/>
      <c r="BD252" s="352"/>
      <c r="BE252" s="352"/>
      <c r="BF252" s="352"/>
      <c r="BG252" s="352"/>
      <c r="BH252" s="352"/>
      <c r="BI252" s="352"/>
      <c r="BJ252" s="352"/>
      <c r="BK252" s="352"/>
      <c r="BL252" s="352"/>
      <c r="BM252" s="352"/>
      <c r="BN252" s="352"/>
      <c r="BO252" s="352"/>
      <c r="BP252" s="352"/>
      <c r="BQ252" s="352"/>
      <c r="BR252" s="352"/>
      <c r="BS252" s="352"/>
      <c r="BT252" s="352"/>
      <c r="BU252" s="352"/>
      <c r="BV252" s="352"/>
      <c r="BW252" s="352"/>
      <c r="BX252" s="352"/>
      <c r="BY252" s="352"/>
      <c r="BZ252" s="352"/>
    </row>
    <row r="253" spans="1:78" ht="15" customHeight="1" x14ac:dyDescent="0.2">
      <c r="A253" s="340" t="str">
        <f>CONCATENATE(B253,C253,D253)</f>
        <v/>
      </c>
      <c r="E253" s="378" t="s">
        <v>344</v>
      </c>
      <c r="H253" s="352"/>
      <c r="I253" s="352"/>
      <c r="J253" s="352"/>
      <c r="K253" s="352"/>
      <c r="L253" s="352"/>
      <c r="M253" s="352"/>
      <c r="N253" s="352"/>
      <c r="O253" s="352"/>
      <c r="P253" s="352"/>
      <c r="Q253" s="352"/>
      <c r="R253" s="352"/>
      <c r="S253" s="352"/>
      <c r="T253" s="352"/>
      <c r="U253" s="352"/>
      <c r="V253" s="352"/>
      <c r="W253" s="352"/>
      <c r="X253" s="352"/>
      <c r="Y253" s="352"/>
      <c r="Z253" s="352"/>
      <c r="AA253" s="352"/>
      <c r="AB253" s="352"/>
      <c r="AC253" s="352"/>
      <c r="AD253" s="352"/>
      <c r="AE253" s="352"/>
      <c r="AF253" s="352"/>
      <c r="AG253" s="352"/>
      <c r="AH253" s="352"/>
      <c r="AI253" s="352"/>
      <c r="AJ253" s="352"/>
      <c r="AK253" s="352"/>
      <c r="AL253" s="352"/>
      <c r="AM253" s="352"/>
      <c r="AN253" s="352"/>
      <c r="AO253" s="352"/>
      <c r="AP253" s="352"/>
      <c r="AQ253" s="352"/>
      <c r="AR253" s="352"/>
      <c r="AS253" s="352"/>
      <c r="AT253" s="352"/>
      <c r="AU253" s="352"/>
      <c r="AV253" s="352"/>
      <c r="AW253" s="352"/>
      <c r="AX253" s="352"/>
      <c r="AY253" s="352"/>
      <c r="AZ253" s="352"/>
      <c r="BA253" s="352"/>
      <c r="BB253" s="352"/>
      <c r="BC253" s="352"/>
      <c r="BD253" s="352"/>
      <c r="BE253" s="352"/>
      <c r="BF253" s="352"/>
      <c r="BG253" s="352"/>
      <c r="BH253" s="352"/>
      <c r="BI253" s="352"/>
      <c r="BJ253" s="352"/>
      <c r="BK253" s="352"/>
      <c r="BL253" s="352"/>
      <c r="BM253" s="352"/>
      <c r="BN253" s="352"/>
      <c r="BO253" s="352"/>
      <c r="BP253" s="352"/>
      <c r="BQ253" s="352"/>
      <c r="BR253" s="352"/>
      <c r="BS253" s="352"/>
      <c r="BT253" s="352"/>
      <c r="BU253" s="352"/>
      <c r="BV253" s="352"/>
      <c r="BW253" s="352"/>
      <c r="BX253" s="352"/>
      <c r="BY253" s="352"/>
      <c r="BZ253" s="352"/>
    </row>
    <row r="254" spans="1:78" ht="15" customHeight="1" x14ac:dyDescent="0.2">
      <c r="A254" s="340" t="str">
        <f t="shared" ref="A254:A259" si="4">CONCATENATE("INDEC-MO - ",B254,C254,D254)</f>
        <v>INDEC-MO - 51641-1</v>
      </c>
      <c r="B254" s="340">
        <v>51641</v>
      </c>
      <c r="C254" s="339" t="s">
        <v>53</v>
      </c>
      <c r="D254" s="340">
        <v>1</v>
      </c>
      <c r="E254" s="351" t="s">
        <v>345</v>
      </c>
      <c r="H254" s="352"/>
      <c r="I254" s="352"/>
      <c r="J254" s="352"/>
      <c r="K254" s="352"/>
      <c r="L254" s="352"/>
      <c r="M254" s="352"/>
      <c r="N254" s="352"/>
      <c r="O254" s="352"/>
      <c r="P254" s="352"/>
      <c r="Q254" s="352"/>
      <c r="R254" s="352"/>
      <c r="S254" s="352"/>
      <c r="T254" s="352"/>
      <c r="U254" s="352"/>
      <c r="V254" s="352"/>
      <c r="W254" s="352"/>
      <c r="X254" s="352"/>
      <c r="Y254" s="352"/>
      <c r="Z254" s="352"/>
      <c r="AA254" s="352"/>
      <c r="AB254" s="352"/>
      <c r="AC254" s="352"/>
      <c r="AD254" s="352"/>
      <c r="AE254" s="352"/>
      <c r="AF254" s="352"/>
      <c r="AG254" s="352"/>
      <c r="AH254" s="352"/>
      <c r="AI254" s="352"/>
      <c r="AJ254" s="352"/>
      <c r="AK254" s="352"/>
      <c r="AL254" s="352"/>
      <c r="AM254" s="352"/>
      <c r="AN254" s="352"/>
      <c r="AO254" s="352"/>
      <c r="AP254" s="352"/>
      <c r="AQ254" s="352"/>
      <c r="AR254" s="352"/>
      <c r="AS254" s="352"/>
      <c r="AT254" s="352"/>
      <c r="AU254" s="352"/>
      <c r="AV254" s="352"/>
      <c r="AW254" s="352"/>
      <c r="AX254" s="352"/>
      <c r="AY254" s="352"/>
      <c r="AZ254" s="352"/>
      <c r="BA254" s="352"/>
      <c r="BB254" s="352"/>
      <c r="BC254" s="352"/>
      <c r="BD254" s="352"/>
      <c r="BE254" s="352"/>
      <c r="BF254" s="352"/>
      <c r="BG254" s="352"/>
      <c r="BH254" s="352"/>
      <c r="BI254" s="352"/>
      <c r="BJ254" s="352"/>
      <c r="BK254" s="352"/>
      <c r="BL254" s="352"/>
      <c r="BM254" s="352"/>
      <c r="BN254" s="352"/>
      <c r="BO254" s="352"/>
      <c r="BP254" s="352"/>
      <c r="BQ254" s="352"/>
      <c r="BR254" s="352"/>
      <c r="BS254" s="352"/>
      <c r="BT254" s="352"/>
      <c r="BU254" s="352"/>
      <c r="BV254" s="352"/>
      <c r="BW254" s="352"/>
      <c r="BX254" s="352"/>
      <c r="BY254" s="352"/>
      <c r="BZ254" s="352"/>
    </row>
    <row r="255" spans="1:78" ht="15" customHeight="1" x14ac:dyDescent="0.2">
      <c r="A255" s="340" t="str">
        <f t="shared" si="4"/>
        <v>INDEC-MO - 51620-1</v>
      </c>
      <c r="B255" s="340">
        <v>51620</v>
      </c>
      <c r="C255" s="339" t="s">
        <v>53</v>
      </c>
      <c r="D255" s="340">
        <v>1</v>
      </c>
      <c r="E255" s="351" t="s">
        <v>346</v>
      </c>
      <c r="H255" s="352"/>
      <c r="I255" s="352"/>
      <c r="J255" s="352"/>
      <c r="K255" s="352"/>
      <c r="L255" s="352"/>
      <c r="M255" s="352"/>
      <c r="N255" s="352"/>
      <c r="O255" s="352"/>
      <c r="P255" s="352"/>
      <c r="Q255" s="352"/>
      <c r="R255" s="352"/>
      <c r="S255" s="352"/>
      <c r="T255" s="352"/>
      <c r="U255" s="352"/>
      <c r="V255" s="352"/>
      <c r="W255" s="352"/>
      <c r="X255" s="352"/>
      <c r="Y255" s="352"/>
      <c r="Z255" s="352"/>
      <c r="AA255" s="352"/>
      <c r="AB255" s="352"/>
      <c r="AC255" s="352"/>
      <c r="AD255" s="352"/>
      <c r="AE255" s="352"/>
      <c r="AF255" s="352"/>
      <c r="AG255" s="352"/>
      <c r="AH255" s="352"/>
      <c r="AI255" s="352"/>
      <c r="AJ255" s="352"/>
      <c r="AK255" s="352"/>
      <c r="AL255" s="352"/>
      <c r="AM255" s="352"/>
      <c r="AN255" s="352"/>
      <c r="AO255" s="352"/>
      <c r="AP255" s="352"/>
      <c r="AQ255" s="352"/>
      <c r="AR255" s="352"/>
      <c r="AS255" s="352"/>
      <c r="AT255" s="352"/>
      <c r="AU255" s="352"/>
      <c r="AV255" s="352"/>
      <c r="AW255" s="352"/>
      <c r="AX255" s="352"/>
      <c r="AY255" s="352"/>
      <c r="AZ255" s="352"/>
      <c r="BA255" s="352"/>
      <c r="BB255" s="352"/>
      <c r="BC255" s="352"/>
      <c r="BD255" s="352"/>
      <c r="BE255" s="352"/>
      <c r="BF255" s="352"/>
      <c r="BG255" s="352"/>
      <c r="BH255" s="352"/>
      <c r="BI255" s="352"/>
      <c r="BJ255" s="352"/>
      <c r="BK255" s="352"/>
      <c r="BL255" s="352"/>
      <c r="BM255" s="352"/>
      <c r="BN255" s="352"/>
      <c r="BO255" s="352"/>
      <c r="BP255" s="352"/>
      <c r="BQ255" s="352"/>
      <c r="BR255" s="352"/>
      <c r="BS255" s="352"/>
      <c r="BT255" s="352"/>
      <c r="BU255" s="352"/>
      <c r="BV255" s="352"/>
      <c r="BW255" s="352"/>
      <c r="BX255" s="352"/>
      <c r="BY255" s="352"/>
      <c r="BZ255" s="352"/>
    </row>
    <row r="256" spans="1:78" ht="15" customHeight="1" x14ac:dyDescent="0.2">
      <c r="A256" s="340" t="str">
        <f t="shared" si="4"/>
        <v>INDEC-MO - 51690-1</v>
      </c>
      <c r="B256" s="340">
        <v>51690</v>
      </c>
      <c r="C256" s="339" t="s">
        <v>53</v>
      </c>
      <c r="D256" s="340">
        <v>1</v>
      </c>
      <c r="E256" s="351" t="s">
        <v>347</v>
      </c>
      <c r="H256" s="352"/>
      <c r="I256" s="352"/>
      <c r="J256" s="352"/>
      <c r="K256" s="352"/>
      <c r="L256" s="352"/>
      <c r="M256" s="352"/>
      <c r="N256" s="352"/>
      <c r="O256" s="352"/>
      <c r="P256" s="352"/>
      <c r="Q256" s="352"/>
      <c r="R256" s="352"/>
      <c r="S256" s="352"/>
      <c r="T256" s="352"/>
      <c r="U256" s="352"/>
      <c r="V256" s="352"/>
      <c r="W256" s="352"/>
      <c r="X256" s="352"/>
      <c r="Y256" s="352"/>
      <c r="Z256" s="352"/>
      <c r="AA256" s="352"/>
      <c r="AB256" s="352"/>
      <c r="AC256" s="352"/>
      <c r="AD256" s="352"/>
      <c r="AE256" s="352"/>
      <c r="AF256" s="352"/>
      <c r="AG256" s="352"/>
      <c r="AH256" s="352"/>
      <c r="AI256" s="352"/>
      <c r="AJ256" s="352"/>
      <c r="AK256" s="352"/>
      <c r="AL256" s="352"/>
      <c r="AM256" s="352"/>
      <c r="AN256" s="352"/>
      <c r="AO256" s="352"/>
      <c r="AP256" s="352"/>
      <c r="AQ256" s="352"/>
      <c r="AR256" s="352"/>
      <c r="AS256" s="352"/>
      <c r="AT256" s="352"/>
      <c r="AU256" s="352"/>
      <c r="AV256" s="352"/>
      <c r="AW256" s="352"/>
      <c r="AX256" s="352"/>
      <c r="AY256" s="352"/>
      <c r="AZ256" s="352"/>
      <c r="BA256" s="352"/>
      <c r="BB256" s="352"/>
      <c r="BC256" s="352"/>
      <c r="BD256" s="352"/>
      <c r="BE256" s="352"/>
      <c r="BF256" s="352"/>
      <c r="BG256" s="352"/>
      <c r="BH256" s="352"/>
      <c r="BI256" s="352"/>
      <c r="BJ256" s="352"/>
      <c r="BK256" s="352"/>
      <c r="BL256" s="352"/>
      <c r="BM256" s="352"/>
      <c r="BN256" s="352"/>
      <c r="BO256" s="352"/>
      <c r="BP256" s="352"/>
      <c r="BQ256" s="352"/>
      <c r="BR256" s="352"/>
      <c r="BS256" s="352"/>
      <c r="BT256" s="352"/>
      <c r="BU256" s="352"/>
      <c r="BV256" s="352"/>
      <c r="BW256" s="352"/>
      <c r="BX256" s="352"/>
      <c r="BY256" s="352"/>
      <c r="BZ256" s="352"/>
    </row>
    <row r="257" spans="1:78" ht="15" customHeight="1" x14ac:dyDescent="0.2">
      <c r="A257" s="340" t="str">
        <f t="shared" si="4"/>
        <v>INDEC-MO - 51630-1</v>
      </c>
      <c r="B257" s="340">
        <v>51630</v>
      </c>
      <c r="C257" s="339" t="s">
        <v>53</v>
      </c>
      <c r="D257" s="340">
        <v>1</v>
      </c>
      <c r="E257" s="351" t="s">
        <v>348</v>
      </c>
      <c r="H257" s="352"/>
      <c r="I257" s="352"/>
      <c r="J257" s="352"/>
      <c r="K257" s="352"/>
      <c r="L257" s="352"/>
      <c r="M257" s="352"/>
      <c r="N257" s="352"/>
      <c r="O257" s="352"/>
      <c r="P257" s="352"/>
      <c r="Q257" s="352"/>
      <c r="R257" s="352"/>
      <c r="S257" s="352"/>
      <c r="T257" s="352"/>
      <c r="U257" s="352"/>
      <c r="V257" s="352"/>
      <c r="W257" s="352"/>
      <c r="X257" s="352"/>
      <c r="Y257" s="352"/>
      <c r="Z257" s="352"/>
      <c r="AA257" s="352"/>
      <c r="AB257" s="352"/>
      <c r="AC257" s="352"/>
      <c r="AD257" s="352"/>
      <c r="AE257" s="352"/>
      <c r="AF257" s="352"/>
      <c r="AG257" s="352"/>
      <c r="AH257" s="352"/>
      <c r="AI257" s="352"/>
      <c r="AJ257" s="352"/>
      <c r="AK257" s="352"/>
      <c r="AL257" s="352"/>
      <c r="AM257" s="352"/>
      <c r="AN257" s="352"/>
      <c r="AO257" s="352"/>
      <c r="AP257" s="352"/>
      <c r="AQ257" s="352"/>
      <c r="AR257" s="352"/>
      <c r="AS257" s="352"/>
      <c r="AT257" s="352"/>
      <c r="AU257" s="352"/>
      <c r="AV257" s="352"/>
      <c r="AW257" s="352"/>
      <c r="AX257" s="352"/>
      <c r="AY257" s="352"/>
      <c r="AZ257" s="352"/>
      <c r="BA257" s="352"/>
      <c r="BB257" s="352"/>
      <c r="BC257" s="352"/>
      <c r="BD257" s="352"/>
      <c r="BE257" s="352"/>
      <c r="BF257" s="352"/>
      <c r="BG257" s="352"/>
      <c r="BH257" s="352"/>
      <c r="BI257" s="352"/>
      <c r="BJ257" s="352"/>
      <c r="BK257" s="352"/>
      <c r="BL257" s="352"/>
      <c r="BM257" s="352"/>
      <c r="BN257" s="352"/>
      <c r="BO257" s="352"/>
      <c r="BP257" s="352"/>
      <c r="BQ257" s="352"/>
      <c r="BR257" s="352"/>
      <c r="BS257" s="352"/>
      <c r="BT257" s="352"/>
      <c r="BU257" s="352"/>
      <c r="BV257" s="352"/>
      <c r="BW257" s="352"/>
      <c r="BX257" s="352"/>
      <c r="BY257" s="352"/>
      <c r="BZ257" s="352"/>
    </row>
    <row r="258" spans="1:78" s="369" customFormat="1" ht="15" customHeight="1" x14ac:dyDescent="0.2">
      <c r="A258" s="367" t="str">
        <f t="shared" si="4"/>
        <v>INDEC-MO - 51720-1</v>
      </c>
      <c r="B258" s="367">
        <v>51720</v>
      </c>
      <c r="C258" s="369" t="s">
        <v>53</v>
      </c>
      <c r="D258" s="367">
        <v>1</v>
      </c>
      <c r="E258" s="368" t="s">
        <v>349</v>
      </c>
      <c r="H258" s="370"/>
      <c r="I258" s="370"/>
      <c r="J258" s="370"/>
      <c r="K258" s="370"/>
      <c r="L258" s="370"/>
      <c r="M258" s="370"/>
      <c r="N258" s="370"/>
      <c r="O258" s="370"/>
      <c r="P258" s="370"/>
      <c r="Q258" s="370"/>
      <c r="R258" s="370"/>
      <c r="S258" s="370"/>
      <c r="T258" s="370"/>
      <c r="U258" s="370"/>
      <c r="V258" s="370"/>
      <c r="W258" s="370"/>
      <c r="X258" s="370"/>
      <c r="Y258" s="370"/>
      <c r="Z258" s="370"/>
      <c r="AA258" s="370"/>
      <c r="AB258" s="370"/>
      <c r="AC258" s="370"/>
      <c r="AD258" s="370"/>
      <c r="AE258" s="370"/>
      <c r="AF258" s="370"/>
      <c r="AG258" s="370"/>
      <c r="AH258" s="370"/>
      <c r="AI258" s="370"/>
      <c r="AJ258" s="370"/>
      <c r="AK258" s="370"/>
      <c r="AL258" s="370"/>
      <c r="AM258" s="370"/>
      <c r="AN258" s="370"/>
      <c r="AO258" s="370"/>
      <c r="AP258" s="370"/>
      <c r="AQ258" s="370"/>
      <c r="AR258" s="370"/>
      <c r="AS258" s="370"/>
      <c r="AT258" s="370"/>
      <c r="AU258" s="370"/>
      <c r="AV258" s="370"/>
      <c r="AW258" s="370"/>
      <c r="AX258" s="370"/>
      <c r="AY258" s="370"/>
      <c r="AZ258" s="370"/>
      <c r="BA258" s="370"/>
      <c r="BB258" s="370"/>
      <c r="BC258" s="370"/>
      <c r="BD258" s="370"/>
      <c r="BE258" s="370"/>
      <c r="BF258" s="370"/>
      <c r="BG258" s="370"/>
      <c r="BH258" s="370"/>
      <c r="BI258" s="370"/>
      <c r="BJ258" s="370"/>
      <c r="BK258" s="370"/>
      <c r="BL258" s="370"/>
      <c r="BM258" s="370"/>
      <c r="BN258" s="370"/>
      <c r="BO258" s="370"/>
      <c r="BP258" s="370"/>
      <c r="BQ258" s="370"/>
      <c r="BR258" s="370"/>
      <c r="BS258" s="370"/>
      <c r="BT258" s="370"/>
      <c r="BU258" s="370"/>
      <c r="BV258" s="370"/>
      <c r="BW258" s="370"/>
      <c r="BX258" s="370"/>
      <c r="BY258" s="370"/>
      <c r="BZ258" s="370"/>
    </row>
    <row r="259" spans="1:78" ht="15" customHeight="1" x14ac:dyDescent="0.2">
      <c r="A259" s="340" t="str">
        <f t="shared" si="4"/>
        <v>INDEC-MO - 51730-1</v>
      </c>
      <c r="B259" s="340">
        <v>51730</v>
      </c>
      <c r="C259" s="339" t="s">
        <v>53</v>
      </c>
      <c r="D259" s="340">
        <v>1</v>
      </c>
      <c r="E259" s="351" t="s">
        <v>350</v>
      </c>
      <c r="H259" s="352"/>
      <c r="I259" s="352"/>
      <c r="J259" s="352"/>
      <c r="K259" s="352"/>
      <c r="L259" s="352"/>
      <c r="M259" s="352"/>
      <c r="N259" s="352"/>
      <c r="O259" s="352"/>
      <c r="P259" s="352"/>
      <c r="Q259" s="352"/>
      <c r="R259" s="352"/>
      <c r="S259" s="352"/>
      <c r="T259" s="352"/>
      <c r="U259" s="352"/>
      <c r="V259" s="352"/>
      <c r="W259" s="352"/>
      <c r="X259" s="352"/>
      <c r="Y259" s="352"/>
      <c r="Z259" s="352"/>
      <c r="AA259" s="352"/>
      <c r="AB259" s="352"/>
      <c r="AC259" s="352"/>
      <c r="AD259" s="352"/>
      <c r="AE259" s="352"/>
      <c r="AF259" s="352"/>
      <c r="AG259" s="352"/>
      <c r="AH259" s="352"/>
      <c r="AI259" s="352"/>
      <c r="AJ259" s="352"/>
      <c r="AK259" s="352"/>
      <c r="AL259" s="352"/>
      <c r="AM259" s="352"/>
      <c r="AN259" s="352"/>
      <c r="AO259" s="352"/>
      <c r="AP259" s="352"/>
      <c r="AQ259" s="352"/>
      <c r="AR259" s="352"/>
      <c r="AS259" s="352"/>
      <c r="AT259" s="352"/>
      <c r="AU259" s="352"/>
      <c r="AV259" s="352"/>
      <c r="AW259" s="352"/>
      <c r="AX259" s="352"/>
      <c r="AY259" s="352"/>
      <c r="AZ259" s="352"/>
      <c r="BA259" s="352"/>
      <c r="BB259" s="352"/>
      <c r="BC259" s="352"/>
      <c r="BD259" s="352"/>
      <c r="BE259" s="352"/>
      <c r="BF259" s="352"/>
      <c r="BG259" s="352"/>
      <c r="BH259" s="352"/>
      <c r="BI259" s="352"/>
      <c r="BJ259" s="352"/>
      <c r="BK259" s="352"/>
      <c r="BL259" s="352"/>
      <c r="BM259" s="352"/>
      <c r="BN259" s="352"/>
      <c r="BO259" s="352"/>
      <c r="BP259" s="352"/>
      <c r="BQ259" s="352"/>
      <c r="BR259" s="352"/>
      <c r="BS259" s="352"/>
      <c r="BT259" s="352"/>
      <c r="BU259" s="352"/>
      <c r="BV259" s="352"/>
      <c r="BW259" s="352"/>
      <c r="BX259" s="352"/>
      <c r="BY259" s="352"/>
      <c r="BZ259" s="352"/>
    </row>
    <row r="260" spans="1:78" ht="15" customHeight="1" x14ac:dyDescent="0.2">
      <c r="H260" s="352"/>
      <c r="I260" s="352"/>
      <c r="J260" s="352"/>
      <c r="K260" s="352"/>
      <c r="L260" s="352"/>
      <c r="M260" s="352"/>
      <c r="N260" s="352"/>
      <c r="O260" s="352"/>
      <c r="P260" s="352"/>
      <c r="Q260" s="352"/>
      <c r="R260" s="352"/>
      <c r="S260" s="352"/>
      <c r="T260" s="352"/>
      <c r="U260" s="352"/>
      <c r="V260" s="352"/>
      <c r="W260" s="352"/>
      <c r="X260" s="352"/>
      <c r="Y260" s="352"/>
      <c r="Z260" s="352"/>
      <c r="AA260" s="352"/>
      <c r="AB260" s="352"/>
      <c r="AC260" s="352"/>
      <c r="AD260" s="352"/>
      <c r="AE260" s="352"/>
      <c r="AF260" s="352"/>
      <c r="AG260" s="352"/>
      <c r="AH260" s="352"/>
      <c r="AI260" s="352"/>
      <c r="AJ260" s="352"/>
      <c r="AK260" s="352"/>
      <c r="AL260" s="352"/>
      <c r="AM260" s="352"/>
      <c r="AN260" s="352"/>
      <c r="AO260" s="352"/>
      <c r="AP260" s="352"/>
      <c r="AQ260" s="352"/>
      <c r="AR260" s="352"/>
      <c r="AS260" s="352"/>
      <c r="AT260" s="352"/>
      <c r="AU260" s="352"/>
      <c r="AV260" s="352"/>
      <c r="AW260" s="352"/>
      <c r="AX260" s="352"/>
      <c r="AY260" s="352"/>
      <c r="AZ260" s="352"/>
      <c r="BA260" s="352"/>
      <c r="BB260" s="352"/>
      <c r="BC260" s="352"/>
      <c r="BD260" s="352"/>
      <c r="BE260" s="352"/>
      <c r="BF260" s="352"/>
      <c r="BG260" s="352"/>
      <c r="BH260" s="352"/>
      <c r="BI260" s="352"/>
      <c r="BJ260" s="352"/>
      <c r="BK260" s="352"/>
      <c r="BL260" s="352"/>
      <c r="BM260" s="352"/>
      <c r="BN260" s="352"/>
      <c r="BO260" s="352"/>
      <c r="BP260" s="352"/>
      <c r="BQ260" s="352"/>
      <c r="BR260" s="352"/>
      <c r="BS260" s="352"/>
      <c r="BT260" s="352"/>
      <c r="BU260" s="352"/>
      <c r="BV260" s="352"/>
      <c r="BW260" s="352"/>
      <c r="BX260" s="352"/>
      <c r="BY260" s="352"/>
      <c r="BZ260" s="352"/>
    </row>
    <row r="261" spans="1:78" ht="15" customHeight="1" x14ac:dyDescent="0.2">
      <c r="H261" s="352"/>
      <c r="I261" s="352"/>
      <c r="J261" s="352"/>
      <c r="K261" s="352"/>
      <c r="L261" s="352"/>
      <c r="M261" s="352"/>
      <c r="N261" s="352"/>
      <c r="O261" s="352"/>
      <c r="P261" s="352"/>
      <c r="Q261" s="352"/>
      <c r="R261" s="352"/>
      <c r="S261" s="352"/>
      <c r="T261" s="352"/>
      <c r="U261" s="352"/>
      <c r="V261" s="352"/>
      <c r="W261" s="352"/>
      <c r="X261" s="352"/>
      <c r="Y261" s="352"/>
      <c r="Z261" s="352"/>
      <c r="AA261" s="352"/>
      <c r="AB261" s="352"/>
      <c r="AC261" s="352"/>
      <c r="AD261" s="352"/>
      <c r="AE261" s="352"/>
      <c r="AF261" s="352"/>
      <c r="AG261" s="352"/>
      <c r="AH261" s="352"/>
      <c r="AI261" s="352"/>
      <c r="AJ261" s="352"/>
      <c r="AK261" s="352"/>
      <c r="AL261" s="352"/>
      <c r="AM261" s="352"/>
      <c r="AN261" s="352"/>
      <c r="AO261" s="352"/>
      <c r="AP261" s="352"/>
      <c r="AQ261" s="352"/>
      <c r="AR261" s="352"/>
      <c r="AS261" s="352"/>
      <c r="AT261" s="352"/>
      <c r="AU261" s="352"/>
      <c r="AV261" s="352"/>
      <c r="AW261" s="352"/>
      <c r="AX261" s="352"/>
      <c r="AY261" s="352"/>
      <c r="AZ261" s="352"/>
      <c r="BA261" s="352"/>
      <c r="BB261" s="352"/>
      <c r="BC261" s="352"/>
      <c r="BD261" s="352"/>
      <c r="BE261" s="352"/>
      <c r="BF261" s="352"/>
      <c r="BG261" s="352"/>
      <c r="BH261" s="352"/>
      <c r="BI261" s="352"/>
      <c r="BJ261" s="352"/>
      <c r="BK261" s="352"/>
      <c r="BL261" s="352"/>
      <c r="BM261" s="352"/>
      <c r="BN261" s="352"/>
      <c r="BO261" s="352"/>
      <c r="BP261" s="352"/>
      <c r="BQ261" s="352"/>
      <c r="BR261" s="352"/>
      <c r="BS261" s="352"/>
      <c r="BT261" s="352"/>
      <c r="BU261" s="352"/>
      <c r="BV261" s="352"/>
      <c r="BW261" s="352"/>
      <c r="BX261" s="352"/>
      <c r="BY261" s="352"/>
      <c r="BZ261" s="352"/>
    </row>
    <row r="262" spans="1:78" ht="15" customHeight="1" x14ac:dyDescent="0.2">
      <c r="A262" s="374"/>
      <c r="B262" s="338" t="s">
        <v>552</v>
      </c>
      <c r="C262" s="372"/>
      <c r="D262" s="373"/>
      <c r="E262" s="373"/>
      <c r="F262" s="373"/>
      <c r="G262" s="374"/>
      <c r="H262" s="352"/>
      <c r="I262" s="352"/>
      <c r="J262" s="352"/>
      <c r="K262" s="352"/>
      <c r="L262" s="352"/>
      <c r="M262" s="352"/>
      <c r="N262" s="352"/>
      <c r="O262" s="352"/>
      <c r="P262" s="352"/>
      <c r="Q262" s="352"/>
      <c r="R262" s="352"/>
      <c r="S262" s="352"/>
      <c r="T262" s="352"/>
      <c r="U262" s="352"/>
      <c r="V262" s="352"/>
      <c r="W262" s="352"/>
      <c r="X262" s="352"/>
      <c r="Y262" s="352"/>
      <c r="Z262" s="352"/>
      <c r="AA262" s="352"/>
      <c r="AB262" s="352"/>
      <c r="AC262" s="352"/>
      <c r="AD262" s="352"/>
      <c r="AE262" s="352"/>
      <c r="AF262" s="352"/>
      <c r="AG262" s="352"/>
      <c r="AH262" s="352"/>
      <c r="AI262" s="352"/>
      <c r="AJ262" s="352"/>
      <c r="AK262" s="352"/>
      <c r="AL262" s="352"/>
      <c r="AM262" s="352"/>
      <c r="AN262" s="352"/>
      <c r="AO262" s="352"/>
      <c r="AP262" s="352"/>
      <c r="AQ262" s="352"/>
      <c r="AR262" s="352"/>
      <c r="AS262" s="352"/>
      <c r="AT262" s="352"/>
      <c r="AU262" s="352"/>
      <c r="AV262" s="352"/>
      <c r="AW262" s="352"/>
      <c r="AX262" s="352"/>
      <c r="AY262" s="352"/>
      <c r="AZ262" s="352"/>
      <c r="BA262" s="352"/>
      <c r="BB262" s="352"/>
      <c r="BC262" s="352"/>
      <c r="BD262" s="352"/>
      <c r="BE262" s="352"/>
      <c r="BF262" s="352"/>
      <c r="BG262" s="352"/>
      <c r="BH262" s="352"/>
      <c r="BI262" s="352"/>
      <c r="BJ262" s="352"/>
      <c r="BK262" s="352"/>
      <c r="BL262" s="352"/>
      <c r="BM262" s="352"/>
      <c r="BN262" s="352"/>
      <c r="BO262" s="352"/>
      <c r="BP262" s="352"/>
      <c r="BQ262" s="352"/>
      <c r="BR262" s="352"/>
      <c r="BS262" s="352"/>
      <c r="BT262" s="352"/>
      <c r="BU262" s="352"/>
      <c r="BV262" s="352"/>
      <c r="BW262" s="352"/>
      <c r="BX262" s="352"/>
      <c r="BY262" s="352"/>
      <c r="BZ262" s="352"/>
    </row>
    <row r="263" spans="1:78" ht="15" customHeight="1" x14ac:dyDescent="0.2">
      <c r="A263" s="379"/>
      <c r="B263" s="373"/>
      <c r="C263" s="372"/>
      <c r="D263" s="380"/>
      <c r="E263" s="372"/>
      <c r="F263" s="372"/>
      <c r="G263" s="381"/>
      <c r="H263" s="352"/>
      <c r="I263" s="352"/>
      <c r="J263" s="352"/>
      <c r="K263" s="352"/>
      <c r="L263" s="352"/>
      <c r="M263" s="352"/>
      <c r="N263" s="352"/>
      <c r="O263" s="352"/>
      <c r="P263" s="352"/>
      <c r="Q263" s="352"/>
      <c r="R263" s="352"/>
      <c r="S263" s="352"/>
      <c r="T263" s="352"/>
      <c r="U263" s="352"/>
      <c r="V263" s="352"/>
      <c r="W263" s="352"/>
      <c r="X263" s="352"/>
      <c r="Y263" s="352"/>
      <c r="Z263" s="352"/>
      <c r="AA263" s="352"/>
      <c r="AB263" s="352"/>
      <c r="AC263" s="352"/>
      <c r="AD263" s="352"/>
      <c r="AE263" s="352"/>
      <c r="AF263" s="352"/>
      <c r="AG263" s="352"/>
      <c r="AH263" s="352"/>
      <c r="AI263" s="352"/>
      <c r="AJ263" s="352"/>
      <c r="AK263" s="352"/>
      <c r="AL263" s="352"/>
      <c r="AM263" s="352"/>
      <c r="AN263" s="352"/>
      <c r="AO263" s="352"/>
      <c r="AP263" s="352"/>
      <c r="AQ263" s="352"/>
      <c r="AR263" s="352"/>
      <c r="AS263" s="352"/>
      <c r="AT263" s="352"/>
      <c r="AU263" s="352"/>
      <c r="AV263" s="352"/>
      <c r="AW263" s="352"/>
      <c r="AX263" s="352"/>
      <c r="AY263" s="352"/>
      <c r="AZ263" s="352"/>
      <c r="BA263" s="352"/>
      <c r="BB263" s="352"/>
      <c r="BC263" s="352"/>
      <c r="BD263" s="352"/>
      <c r="BE263" s="352"/>
      <c r="BF263" s="352"/>
      <c r="BG263" s="352"/>
      <c r="BH263" s="352"/>
      <c r="BI263" s="352"/>
      <c r="BJ263" s="352"/>
      <c r="BK263" s="352"/>
      <c r="BL263" s="352"/>
      <c r="BM263" s="352"/>
      <c r="BN263" s="352"/>
      <c r="BO263" s="352"/>
      <c r="BP263" s="352"/>
      <c r="BQ263" s="352"/>
      <c r="BR263" s="352"/>
      <c r="BS263" s="352"/>
      <c r="BT263" s="352"/>
      <c r="BU263" s="352"/>
      <c r="BV263" s="352"/>
      <c r="BW263" s="352"/>
      <c r="BX263" s="352"/>
      <c r="BY263" s="352"/>
      <c r="BZ263" s="352"/>
    </row>
    <row r="264" spans="1:78" ht="15" customHeight="1" x14ac:dyDescent="0.2">
      <c r="A264" s="343" t="s">
        <v>351</v>
      </c>
      <c r="B264" s="343" t="s">
        <v>50</v>
      </c>
      <c r="C264" s="343"/>
      <c r="D264" s="343"/>
      <c r="E264" s="343" t="s">
        <v>339</v>
      </c>
      <c r="F264" s="382"/>
      <c r="G264" s="382"/>
      <c r="H264" s="352"/>
      <c r="I264" s="352"/>
      <c r="J264" s="352"/>
      <c r="K264" s="352"/>
      <c r="L264" s="352"/>
      <c r="M264" s="352"/>
      <c r="N264" s="352"/>
      <c r="O264" s="352"/>
      <c r="P264" s="352"/>
      <c r="Q264" s="352"/>
      <c r="R264" s="352"/>
      <c r="S264" s="352"/>
      <c r="T264" s="352"/>
      <c r="U264" s="352"/>
      <c r="V264" s="352"/>
      <c r="W264" s="352"/>
      <c r="X264" s="352"/>
      <c r="Y264" s="352"/>
      <c r="Z264" s="352"/>
      <c r="AA264" s="352"/>
      <c r="AB264" s="352"/>
      <c r="AC264" s="352"/>
      <c r="AD264" s="352"/>
      <c r="AE264" s="352"/>
      <c r="AF264" s="352"/>
      <c r="AG264" s="352"/>
      <c r="AH264" s="352"/>
      <c r="AI264" s="352"/>
      <c r="AJ264" s="352"/>
      <c r="AK264" s="352"/>
      <c r="AL264" s="352"/>
      <c r="AM264" s="352"/>
      <c r="AN264" s="352"/>
      <c r="AO264" s="352"/>
      <c r="AP264" s="352"/>
      <c r="AQ264" s="352"/>
      <c r="AR264" s="352"/>
      <c r="AS264" s="352"/>
      <c r="AT264" s="352"/>
      <c r="AU264" s="352"/>
      <c r="AV264" s="352"/>
      <c r="AW264" s="352"/>
      <c r="AX264" s="352"/>
      <c r="AY264" s="352"/>
      <c r="AZ264" s="352"/>
      <c r="BA264" s="352"/>
      <c r="BB264" s="352"/>
      <c r="BC264" s="352"/>
      <c r="BD264" s="352"/>
      <c r="BE264" s="352"/>
      <c r="BF264" s="352"/>
      <c r="BG264" s="352"/>
      <c r="BH264" s="352"/>
      <c r="BI264" s="352"/>
      <c r="BJ264" s="352"/>
      <c r="BK264" s="352"/>
      <c r="BL264" s="352"/>
      <c r="BM264" s="352"/>
      <c r="BN264" s="352"/>
      <c r="BO264" s="352"/>
      <c r="BP264" s="352"/>
      <c r="BQ264" s="352"/>
      <c r="BR264" s="352"/>
      <c r="BS264" s="352"/>
      <c r="BT264" s="352"/>
      <c r="BU264" s="352"/>
      <c r="BV264" s="352"/>
      <c r="BW264" s="352"/>
      <c r="BX264" s="352"/>
      <c r="BY264" s="352"/>
      <c r="BZ264" s="352"/>
    </row>
    <row r="265" spans="1:78" ht="15" customHeight="1" x14ac:dyDescent="0.2">
      <c r="A265" s="343"/>
      <c r="B265" s="343"/>
      <c r="C265" s="343"/>
      <c r="D265" s="343"/>
      <c r="E265" s="343"/>
      <c r="F265" s="382"/>
      <c r="G265" s="382"/>
      <c r="H265" s="352"/>
      <c r="I265" s="352"/>
      <c r="J265" s="352"/>
      <c r="K265" s="352"/>
      <c r="L265" s="352"/>
      <c r="M265" s="352"/>
      <c r="N265" s="352"/>
      <c r="O265" s="352"/>
      <c r="P265" s="352"/>
      <c r="Q265" s="352"/>
      <c r="R265" s="352"/>
      <c r="S265" s="352"/>
      <c r="T265" s="352"/>
      <c r="U265" s="352"/>
      <c r="V265" s="352"/>
      <c r="W265" s="352"/>
      <c r="X265" s="352"/>
      <c r="Y265" s="352"/>
      <c r="Z265" s="352"/>
      <c r="AA265" s="352"/>
      <c r="AB265" s="352"/>
      <c r="AC265" s="352"/>
      <c r="AD265" s="352"/>
      <c r="AE265" s="352"/>
      <c r="AF265" s="352"/>
      <c r="AG265" s="352"/>
      <c r="AH265" s="352"/>
      <c r="AI265" s="352"/>
      <c r="AJ265" s="352"/>
      <c r="AK265" s="352"/>
      <c r="AL265" s="352"/>
      <c r="AM265" s="352"/>
      <c r="AN265" s="352"/>
      <c r="AO265" s="352"/>
      <c r="AP265" s="352"/>
      <c r="AQ265" s="352"/>
      <c r="AR265" s="352"/>
      <c r="AS265" s="352"/>
      <c r="AT265" s="352"/>
      <c r="AU265" s="352"/>
      <c r="AV265" s="352"/>
      <c r="AW265" s="352"/>
      <c r="AX265" s="352"/>
      <c r="AY265" s="352"/>
      <c r="AZ265" s="352"/>
      <c r="BA265" s="352"/>
      <c r="BB265" s="352"/>
      <c r="BC265" s="352"/>
      <c r="BD265" s="352"/>
      <c r="BE265" s="352"/>
      <c r="BF265" s="352"/>
      <c r="BG265" s="352"/>
      <c r="BH265" s="352"/>
      <c r="BI265" s="352"/>
      <c r="BJ265" s="352"/>
      <c r="BK265" s="352"/>
      <c r="BL265" s="352"/>
      <c r="BM265" s="352"/>
      <c r="BN265" s="352"/>
      <c r="BO265" s="352"/>
      <c r="BP265" s="352"/>
      <c r="BQ265" s="352"/>
      <c r="BR265" s="352"/>
      <c r="BS265" s="352"/>
      <c r="BT265" s="352"/>
      <c r="BU265" s="352"/>
      <c r="BV265" s="352"/>
      <c r="BW265" s="352"/>
      <c r="BX265" s="352"/>
      <c r="BY265" s="352"/>
      <c r="BZ265" s="352"/>
    </row>
    <row r="266" spans="1:78" ht="15" customHeight="1" x14ac:dyDescent="0.2">
      <c r="A266" s="372"/>
      <c r="B266" s="373"/>
      <c r="C266" s="372"/>
      <c r="D266" s="373"/>
      <c r="E266" s="372"/>
      <c r="F266" s="372"/>
      <c r="G266" s="372"/>
      <c r="H266" s="352"/>
      <c r="I266" s="352"/>
      <c r="J266" s="352"/>
      <c r="K266" s="352"/>
      <c r="L266" s="352"/>
      <c r="M266" s="352"/>
      <c r="N266" s="352"/>
      <c r="O266" s="352"/>
      <c r="P266" s="352"/>
      <c r="Q266" s="352"/>
      <c r="R266" s="352"/>
      <c r="S266" s="352"/>
      <c r="T266" s="352"/>
      <c r="U266" s="352"/>
      <c r="V266" s="352"/>
      <c r="W266" s="352"/>
      <c r="X266" s="352"/>
      <c r="Y266" s="352"/>
      <c r="Z266" s="352"/>
      <c r="AA266" s="352"/>
      <c r="AB266" s="352"/>
      <c r="AC266" s="352"/>
      <c r="AD266" s="352"/>
      <c r="AE266" s="352"/>
      <c r="AF266" s="352"/>
      <c r="AG266" s="352"/>
      <c r="AH266" s="352"/>
      <c r="AI266" s="352"/>
      <c r="AJ266" s="352"/>
      <c r="AK266" s="352"/>
      <c r="AL266" s="352"/>
      <c r="AM266" s="352"/>
      <c r="AN266" s="352"/>
      <c r="AO266" s="352"/>
      <c r="AP266" s="352"/>
      <c r="AQ266" s="352"/>
      <c r="AR266" s="352"/>
      <c r="AS266" s="352"/>
      <c r="AT266" s="352"/>
      <c r="AU266" s="352"/>
      <c r="AV266" s="352"/>
      <c r="AW266" s="352"/>
      <c r="AX266" s="352"/>
      <c r="AY266" s="352"/>
      <c r="AZ266" s="352"/>
      <c r="BA266" s="352"/>
      <c r="BB266" s="352"/>
      <c r="BC266" s="352"/>
      <c r="BD266" s="352"/>
      <c r="BE266" s="352"/>
      <c r="BF266" s="352"/>
      <c r="BG266" s="352"/>
      <c r="BH266" s="352"/>
      <c r="BI266" s="352"/>
      <c r="BJ266" s="352"/>
      <c r="BK266" s="352"/>
      <c r="BL266" s="352"/>
      <c r="BM266" s="352"/>
      <c r="BN266" s="352"/>
      <c r="BO266" s="352"/>
      <c r="BP266" s="352"/>
      <c r="BQ266" s="352"/>
      <c r="BR266" s="352"/>
      <c r="BS266" s="352"/>
      <c r="BT266" s="352"/>
      <c r="BU266" s="352"/>
      <c r="BV266" s="352"/>
      <c r="BW266" s="352"/>
      <c r="BX266" s="352"/>
      <c r="BY266" s="352"/>
      <c r="BZ266" s="352"/>
    </row>
    <row r="267" spans="1:78" ht="15" customHeight="1" x14ac:dyDescent="0.2">
      <c r="A267" s="340" t="str">
        <f>CONCATENATE("INDEC-MO - ",B267,C267,D267)</f>
        <v>INDEC-MO - 51720-1</v>
      </c>
      <c r="B267" s="340">
        <v>51720</v>
      </c>
      <c r="C267" s="339" t="s">
        <v>53</v>
      </c>
      <c r="D267" s="340">
        <v>1</v>
      </c>
      <c r="E267" s="376" t="s">
        <v>553</v>
      </c>
      <c r="F267" s="372"/>
      <c r="G267" s="372"/>
      <c r="H267" s="352"/>
      <c r="I267" s="352"/>
      <c r="J267" s="352"/>
      <c r="K267" s="352"/>
      <c r="L267" s="352"/>
      <c r="M267" s="352"/>
      <c r="N267" s="352"/>
      <c r="O267" s="352"/>
      <c r="P267" s="352"/>
      <c r="Q267" s="352"/>
      <c r="R267" s="352"/>
      <c r="S267" s="352"/>
      <c r="T267" s="352"/>
      <c r="U267" s="352"/>
      <c r="V267" s="352"/>
      <c r="W267" s="352"/>
      <c r="X267" s="352"/>
      <c r="Y267" s="352"/>
      <c r="Z267" s="352"/>
      <c r="AA267" s="352"/>
      <c r="AB267" s="352"/>
      <c r="AC267" s="352"/>
      <c r="AD267" s="352"/>
      <c r="AE267" s="352"/>
      <c r="AF267" s="352"/>
      <c r="AG267" s="352"/>
      <c r="AH267" s="352"/>
      <c r="AI267" s="352"/>
      <c r="AJ267" s="352"/>
      <c r="AK267" s="352"/>
      <c r="AL267" s="352"/>
      <c r="AM267" s="352"/>
      <c r="AN267" s="352"/>
      <c r="AO267" s="352"/>
      <c r="AP267" s="352"/>
      <c r="AQ267" s="352"/>
      <c r="AR267" s="352"/>
      <c r="AS267" s="352"/>
      <c r="AT267" s="352"/>
      <c r="AU267" s="352"/>
      <c r="AV267" s="352"/>
      <c r="AW267" s="352"/>
      <c r="AX267" s="352"/>
      <c r="AY267" s="352"/>
      <c r="AZ267" s="352"/>
      <c r="BA267" s="352"/>
      <c r="BB267" s="352"/>
      <c r="BC267" s="352"/>
      <c r="BD267" s="352"/>
      <c r="BE267" s="352"/>
      <c r="BF267" s="352"/>
      <c r="BG267" s="352"/>
      <c r="BH267" s="352"/>
      <c r="BI267" s="352"/>
      <c r="BJ267" s="352"/>
      <c r="BK267" s="352"/>
      <c r="BL267" s="352"/>
      <c r="BM267" s="352"/>
      <c r="BN267" s="352"/>
      <c r="BO267" s="352"/>
      <c r="BP267" s="352"/>
      <c r="BQ267" s="352"/>
      <c r="BR267" s="352"/>
      <c r="BS267" s="352"/>
      <c r="BT267" s="352"/>
      <c r="BU267" s="352"/>
      <c r="BV267" s="352"/>
      <c r="BW267" s="352"/>
      <c r="BX267" s="352"/>
      <c r="BY267" s="352"/>
      <c r="BZ267" s="352"/>
    </row>
    <row r="268" spans="1:78" ht="15" customHeight="1" x14ac:dyDescent="0.2">
      <c r="A268" s="372"/>
      <c r="B268" s="373"/>
      <c r="C268" s="372"/>
      <c r="D268" s="373"/>
      <c r="E268" s="372"/>
      <c r="F268" s="372"/>
      <c r="G268" s="372"/>
      <c r="H268" s="352"/>
      <c r="I268" s="352"/>
      <c r="J268" s="352"/>
      <c r="K268" s="352"/>
      <c r="L268" s="352"/>
      <c r="M268" s="352"/>
      <c r="N268" s="352"/>
      <c r="O268" s="352"/>
      <c r="P268" s="352"/>
      <c r="Q268" s="352"/>
      <c r="R268" s="352"/>
      <c r="S268" s="352"/>
      <c r="T268" s="352"/>
      <c r="U268" s="352"/>
      <c r="V268" s="352"/>
      <c r="W268" s="352"/>
      <c r="X268" s="352"/>
      <c r="Y268" s="352"/>
      <c r="Z268" s="352"/>
      <c r="AA268" s="352"/>
      <c r="AB268" s="352"/>
      <c r="AC268" s="352"/>
      <c r="AD268" s="352"/>
      <c r="AE268" s="352"/>
      <c r="AF268" s="352"/>
      <c r="AG268" s="352"/>
      <c r="AH268" s="352"/>
      <c r="AI268" s="352"/>
      <c r="AJ268" s="352"/>
      <c r="AK268" s="352"/>
      <c r="AL268" s="352"/>
      <c r="AM268" s="352"/>
      <c r="AN268" s="352"/>
      <c r="AO268" s="352"/>
      <c r="AP268" s="352"/>
      <c r="AQ268" s="352"/>
      <c r="AR268" s="352"/>
      <c r="AS268" s="352"/>
      <c r="AT268" s="352"/>
      <c r="AU268" s="352"/>
      <c r="AV268" s="352"/>
      <c r="AW268" s="352"/>
      <c r="AX268" s="352"/>
      <c r="AY268" s="352"/>
      <c r="AZ268" s="352"/>
      <c r="BA268" s="352"/>
      <c r="BB268" s="352"/>
      <c r="BC268" s="352"/>
      <c r="BD268" s="352"/>
      <c r="BE268" s="352"/>
      <c r="BF268" s="352"/>
      <c r="BG268" s="352"/>
      <c r="BH268" s="352"/>
      <c r="BI268" s="352"/>
      <c r="BJ268" s="352"/>
      <c r="BK268" s="352"/>
      <c r="BL268" s="352"/>
      <c r="BM268" s="352"/>
      <c r="BN268" s="352"/>
      <c r="BO268" s="352"/>
      <c r="BP268" s="352"/>
      <c r="BQ268" s="352"/>
      <c r="BR268" s="352"/>
      <c r="BS268" s="352"/>
      <c r="BT268" s="352"/>
      <c r="BU268" s="352"/>
      <c r="BV268" s="352"/>
      <c r="BW268" s="352"/>
      <c r="BX268" s="352"/>
      <c r="BY268" s="352"/>
      <c r="BZ268" s="352"/>
    </row>
    <row r="269" spans="1:78" ht="15" customHeight="1" x14ac:dyDescent="0.2">
      <c r="H269" s="352"/>
      <c r="I269" s="352"/>
      <c r="J269" s="352"/>
      <c r="K269" s="352"/>
      <c r="L269" s="352"/>
      <c r="M269" s="352"/>
      <c r="N269" s="352"/>
      <c r="O269" s="352"/>
      <c r="P269" s="352"/>
      <c r="Q269" s="352"/>
      <c r="R269" s="352"/>
      <c r="S269" s="352"/>
      <c r="T269" s="352"/>
      <c r="U269" s="352"/>
      <c r="V269" s="352"/>
      <c r="W269" s="352"/>
      <c r="X269" s="352"/>
      <c r="Y269" s="352"/>
      <c r="Z269" s="352"/>
      <c r="AA269" s="352"/>
      <c r="AB269" s="352"/>
      <c r="AC269" s="352"/>
      <c r="AD269" s="352"/>
      <c r="AE269" s="352"/>
      <c r="AF269" s="352"/>
      <c r="AG269" s="352"/>
      <c r="AH269" s="352"/>
      <c r="AI269" s="352"/>
      <c r="AJ269" s="352"/>
      <c r="AK269" s="352"/>
      <c r="AL269" s="352"/>
      <c r="AM269" s="352"/>
      <c r="AN269" s="352"/>
      <c r="AO269" s="352"/>
      <c r="AP269" s="352"/>
      <c r="AQ269" s="352"/>
      <c r="AR269" s="352"/>
      <c r="AS269" s="352"/>
      <c r="AT269" s="352"/>
      <c r="AU269" s="352"/>
      <c r="AV269" s="352"/>
      <c r="AW269" s="352"/>
      <c r="AX269" s="352"/>
      <c r="AY269" s="352"/>
      <c r="AZ269" s="352"/>
      <c r="BA269" s="352"/>
      <c r="BB269" s="352"/>
      <c r="BC269" s="352"/>
      <c r="BD269" s="352"/>
      <c r="BE269" s="352"/>
      <c r="BF269" s="352"/>
      <c r="BG269" s="352"/>
      <c r="BH269" s="352"/>
      <c r="BI269" s="352"/>
      <c r="BJ269" s="352"/>
      <c r="BK269" s="352"/>
      <c r="BL269" s="352"/>
      <c r="BM269" s="352"/>
      <c r="BN269" s="352"/>
      <c r="BO269" s="352"/>
      <c r="BP269" s="352"/>
      <c r="BQ269" s="352"/>
      <c r="BR269" s="352"/>
      <c r="BS269" s="352"/>
      <c r="BT269" s="352"/>
      <c r="BU269" s="352"/>
      <c r="BV269" s="352"/>
      <c r="BW269" s="352"/>
      <c r="BX269" s="352"/>
      <c r="BY269" s="352"/>
      <c r="BZ269" s="352"/>
    </row>
    <row r="270" spans="1:78" ht="15" customHeight="1" x14ac:dyDescent="0.2">
      <c r="H270" s="352"/>
      <c r="I270" s="352"/>
      <c r="J270" s="352"/>
      <c r="K270" s="352"/>
      <c r="L270" s="352"/>
      <c r="M270" s="352"/>
      <c r="N270" s="352"/>
      <c r="O270" s="352"/>
      <c r="P270" s="352"/>
      <c r="Q270" s="352"/>
      <c r="R270" s="352"/>
      <c r="S270" s="352"/>
      <c r="T270" s="352"/>
      <c r="U270" s="352"/>
      <c r="V270" s="352"/>
      <c r="W270" s="352"/>
      <c r="X270" s="352"/>
      <c r="Y270" s="352"/>
      <c r="Z270" s="352"/>
      <c r="AA270" s="352"/>
      <c r="AB270" s="352"/>
      <c r="AC270" s="352"/>
      <c r="AD270" s="352"/>
      <c r="AE270" s="352"/>
      <c r="AF270" s="352"/>
      <c r="AG270" s="352"/>
      <c r="AH270" s="352"/>
      <c r="AI270" s="352"/>
      <c r="AJ270" s="352"/>
      <c r="AK270" s="352"/>
      <c r="AL270" s="352"/>
      <c r="AM270" s="352"/>
      <c r="AN270" s="352"/>
      <c r="AO270" s="352"/>
      <c r="AP270" s="352"/>
      <c r="AQ270" s="352"/>
      <c r="AR270" s="352"/>
      <c r="AS270" s="352"/>
      <c r="AT270" s="352"/>
      <c r="AU270" s="352"/>
      <c r="AV270" s="352"/>
      <c r="AW270" s="352"/>
      <c r="AX270" s="352"/>
      <c r="AY270" s="352"/>
      <c r="AZ270" s="352"/>
      <c r="BA270" s="352"/>
      <c r="BB270" s="352"/>
      <c r="BC270" s="352"/>
      <c r="BD270" s="352"/>
      <c r="BE270" s="352"/>
      <c r="BF270" s="352"/>
      <c r="BG270" s="352"/>
      <c r="BH270" s="352"/>
      <c r="BI270" s="352"/>
      <c r="BJ270" s="352"/>
      <c r="BK270" s="352"/>
      <c r="BL270" s="352"/>
      <c r="BM270" s="352"/>
      <c r="BN270" s="352"/>
      <c r="BO270" s="352"/>
      <c r="BP270" s="352"/>
      <c r="BQ270" s="352"/>
      <c r="BR270" s="352"/>
      <c r="BS270" s="352"/>
      <c r="BT270" s="352"/>
      <c r="BU270" s="352"/>
      <c r="BV270" s="352"/>
      <c r="BW270" s="352"/>
      <c r="BX270" s="352"/>
      <c r="BY270" s="352"/>
      <c r="BZ270" s="352"/>
    </row>
    <row r="271" spans="1:78" ht="15" customHeight="1" x14ac:dyDescent="0.2">
      <c r="A271" s="337"/>
      <c r="B271" s="338" t="s">
        <v>352</v>
      </c>
      <c r="C271" s="337"/>
      <c r="D271" s="338"/>
      <c r="H271" s="352"/>
      <c r="I271" s="352"/>
      <c r="J271" s="352"/>
      <c r="K271" s="352"/>
      <c r="L271" s="352"/>
      <c r="M271" s="352"/>
      <c r="N271" s="352"/>
      <c r="O271" s="352"/>
      <c r="P271" s="352"/>
      <c r="Q271" s="352"/>
      <c r="R271" s="352"/>
      <c r="S271" s="352"/>
      <c r="T271" s="352"/>
      <c r="U271" s="352"/>
      <c r="V271" s="352"/>
      <c r="W271" s="352"/>
      <c r="X271" s="352"/>
      <c r="Y271" s="352"/>
      <c r="Z271" s="352"/>
      <c r="AA271" s="352"/>
      <c r="AB271" s="352"/>
      <c r="AC271" s="352"/>
      <c r="AD271" s="352"/>
      <c r="AE271" s="352"/>
      <c r="AF271" s="352"/>
      <c r="AG271" s="352"/>
      <c r="AH271" s="352"/>
      <c r="AI271" s="352"/>
      <c r="AJ271" s="352"/>
      <c r="AK271" s="352"/>
      <c r="AL271" s="352"/>
      <c r="AM271" s="352"/>
      <c r="AN271" s="352"/>
      <c r="AO271" s="352"/>
      <c r="AP271" s="352"/>
      <c r="AQ271" s="352"/>
      <c r="AR271" s="352"/>
      <c r="AS271" s="352"/>
      <c r="AT271" s="352"/>
      <c r="AU271" s="352"/>
      <c r="AV271" s="352"/>
      <c r="AW271" s="352"/>
      <c r="AX271" s="352"/>
      <c r="AY271" s="352"/>
      <c r="AZ271" s="352"/>
      <c r="BA271" s="352"/>
      <c r="BB271" s="352"/>
      <c r="BC271" s="352"/>
      <c r="BD271" s="352"/>
      <c r="BE271" s="352"/>
      <c r="BF271" s="352"/>
      <c r="BG271" s="352"/>
      <c r="BH271" s="352"/>
      <c r="BI271" s="352"/>
      <c r="BJ271" s="352"/>
      <c r="BK271" s="352"/>
      <c r="BL271" s="352"/>
      <c r="BM271" s="352"/>
      <c r="BN271" s="352"/>
      <c r="BO271" s="352"/>
      <c r="BP271" s="352"/>
      <c r="BQ271" s="352"/>
      <c r="BR271" s="352"/>
      <c r="BS271" s="352"/>
      <c r="BT271" s="352"/>
      <c r="BU271" s="352"/>
      <c r="BV271" s="352"/>
      <c r="BW271" s="352"/>
      <c r="BX271" s="352"/>
      <c r="BY271" s="352"/>
      <c r="BZ271" s="352"/>
    </row>
    <row r="272" spans="1:78" ht="15" customHeight="1" x14ac:dyDescent="0.2">
      <c r="H272" s="352"/>
      <c r="I272" s="352"/>
      <c r="J272" s="352"/>
      <c r="K272" s="352"/>
      <c r="L272" s="352"/>
      <c r="M272" s="352"/>
      <c r="N272" s="352"/>
      <c r="O272" s="352"/>
      <c r="P272" s="352"/>
      <c r="Q272" s="352"/>
      <c r="R272" s="352"/>
      <c r="S272" s="352"/>
      <c r="T272" s="352"/>
      <c r="U272" s="352"/>
      <c r="V272" s="352"/>
      <c r="W272" s="352"/>
      <c r="X272" s="352"/>
      <c r="Y272" s="352"/>
      <c r="Z272" s="352"/>
      <c r="AA272" s="352"/>
      <c r="AB272" s="352"/>
      <c r="AC272" s="352"/>
      <c r="AD272" s="352"/>
      <c r="AE272" s="352"/>
      <c r="AF272" s="352"/>
      <c r="AG272" s="352"/>
      <c r="AH272" s="352"/>
      <c r="AI272" s="352"/>
      <c r="AJ272" s="352"/>
      <c r="AK272" s="352"/>
      <c r="AL272" s="352"/>
      <c r="AM272" s="352"/>
      <c r="AN272" s="352"/>
      <c r="AO272" s="352"/>
      <c r="AP272" s="352"/>
      <c r="AQ272" s="352"/>
      <c r="AR272" s="352"/>
      <c r="AS272" s="352"/>
      <c r="AT272" s="352"/>
      <c r="AU272" s="352"/>
      <c r="AV272" s="352"/>
      <c r="AW272" s="352"/>
      <c r="AX272" s="352"/>
      <c r="AY272" s="352"/>
      <c r="AZ272" s="352"/>
      <c r="BA272" s="352"/>
      <c r="BB272" s="352"/>
      <c r="BC272" s="352"/>
      <c r="BD272" s="352"/>
      <c r="BE272" s="352"/>
      <c r="BF272" s="352"/>
      <c r="BG272" s="352"/>
      <c r="BH272" s="352"/>
      <c r="BI272" s="352"/>
      <c r="BJ272" s="352"/>
      <c r="BK272" s="352"/>
      <c r="BL272" s="352"/>
      <c r="BM272" s="352"/>
      <c r="BN272" s="352"/>
      <c r="BO272" s="352"/>
      <c r="BP272" s="352"/>
      <c r="BQ272" s="352"/>
      <c r="BR272" s="352"/>
      <c r="BS272" s="352"/>
      <c r="BT272" s="352"/>
      <c r="BU272" s="352"/>
      <c r="BV272" s="352"/>
      <c r="BW272" s="352"/>
      <c r="BX272" s="352"/>
      <c r="BY272" s="352"/>
      <c r="BZ272" s="352"/>
    </row>
    <row r="273" spans="1:78" ht="15" customHeight="1" x14ac:dyDescent="0.2">
      <c r="A273" s="343" t="s">
        <v>351</v>
      </c>
      <c r="B273" s="343" t="s">
        <v>50</v>
      </c>
      <c r="C273" s="343"/>
      <c r="D273" s="343"/>
      <c r="E273" s="343" t="s">
        <v>353</v>
      </c>
      <c r="H273" s="352"/>
      <c r="I273" s="352"/>
      <c r="J273" s="352"/>
      <c r="K273" s="352"/>
      <c r="L273" s="352"/>
      <c r="M273" s="352"/>
      <c r="N273" s="352"/>
      <c r="O273" s="352"/>
      <c r="P273" s="352"/>
      <c r="Q273" s="352"/>
      <c r="R273" s="352"/>
      <c r="S273" s="352"/>
      <c r="T273" s="352"/>
      <c r="U273" s="352"/>
      <c r="V273" s="352"/>
      <c r="W273" s="352"/>
      <c r="X273" s="352"/>
      <c r="Y273" s="352"/>
      <c r="Z273" s="352"/>
      <c r="AA273" s="352"/>
      <c r="AB273" s="352"/>
      <c r="AC273" s="352"/>
      <c r="AD273" s="352"/>
      <c r="AE273" s="352"/>
      <c r="AF273" s="352"/>
      <c r="AG273" s="352"/>
      <c r="AH273" s="352"/>
      <c r="AI273" s="352"/>
      <c r="AJ273" s="352"/>
      <c r="AK273" s="352"/>
      <c r="AL273" s="352"/>
      <c r="AM273" s="352"/>
      <c r="AN273" s="352"/>
      <c r="AO273" s="352"/>
      <c r="AP273" s="352"/>
      <c r="AQ273" s="352"/>
      <c r="AR273" s="352"/>
      <c r="AS273" s="352"/>
      <c r="AT273" s="352"/>
      <c r="AU273" s="352"/>
      <c r="AV273" s="352"/>
      <c r="AW273" s="352"/>
      <c r="AX273" s="352"/>
      <c r="AY273" s="352"/>
      <c r="AZ273" s="352"/>
      <c r="BA273" s="352"/>
      <c r="BB273" s="352"/>
      <c r="BC273" s="352"/>
      <c r="BD273" s="352"/>
      <c r="BE273" s="352"/>
      <c r="BF273" s="352"/>
      <c r="BG273" s="352"/>
      <c r="BH273" s="352"/>
      <c r="BI273" s="352"/>
      <c r="BJ273" s="352"/>
      <c r="BK273" s="352"/>
      <c r="BL273" s="352"/>
      <c r="BM273" s="352"/>
      <c r="BN273" s="352"/>
      <c r="BO273" s="352"/>
      <c r="BP273" s="352"/>
      <c r="BQ273" s="352"/>
      <c r="BR273" s="352"/>
      <c r="BS273" s="352"/>
      <c r="BT273" s="352"/>
      <c r="BU273" s="352"/>
      <c r="BV273" s="352"/>
      <c r="BW273" s="352"/>
      <c r="BX273" s="352"/>
      <c r="BY273" s="352"/>
      <c r="BZ273" s="352"/>
    </row>
    <row r="274" spans="1:78" ht="15" customHeight="1" x14ac:dyDescent="0.2">
      <c r="A274" s="343"/>
      <c r="B274" s="343" t="s">
        <v>52</v>
      </c>
      <c r="C274" s="343"/>
      <c r="D274" s="343"/>
      <c r="E274" s="343"/>
      <c r="H274" s="352"/>
      <c r="I274" s="352"/>
      <c r="J274" s="352"/>
      <c r="K274" s="352"/>
      <c r="L274" s="352"/>
      <c r="M274" s="352"/>
      <c r="N274" s="352"/>
      <c r="O274" s="352"/>
      <c r="P274" s="352"/>
      <c r="Q274" s="352"/>
      <c r="R274" s="352"/>
      <c r="S274" s="352"/>
      <c r="T274" s="352"/>
      <c r="U274" s="352"/>
      <c r="V274" s="352"/>
      <c r="W274" s="352"/>
      <c r="X274" s="352"/>
      <c r="Y274" s="352"/>
      <c r="Z274" s="352"/>
      <c r="AA274" s="352"/>
      <c r="AB274" s="352"/>
      <c r="AC274" s="352"/>
      <c r="AD274" s="352"/>
      <c r="AE274" s="352"/>
      <c r="AF274" s="352"/>
      <c r="AG274" s="352"/>
      <c r="AH274" s="352"/>
      <c r="AI274" s="352"/>
      <c r="AJ274" s="352"/>
      <c r="AK274" s="352"/>
      <c r="AL274" s="352"/>
      <c r="AM274" s="352"/>
      <c r="AN274" s="352"/>
      <c r="AO274" s="352"/>
      <c r="AP274" s="352"/>
      <c r="AQ274" s="352"/>
      <c r="AR274" s="352"/>
      <c r="AS274" s="352"/>
      <c r="AT274" s="352"/>
      <c r="AU274" s="352"/>
      <c r="AV274" s="352"/>
      <c r="AW274" s="352"/>
      <c r="AX274" s="352"/>
      <c r="AY274" s="352"/>
      <c r="AZ274" s="352"/>
      <c r="BA274" s="352"/>
      <c r="BB274" s="352"/>
      <c r="BC274" s="352"/>
      <c r="BD274" s="352"/>
      <c r="BE274" s="352"/>
      <c r="BF274" s="352"/>
      <c r="BG274" s="352"/>
      <c r="BH274" s="352"/>
      <c r="BI274" s="352"/>
      <c r="BJ274" s="352"/>
      <c r="BK274" s="352"/>
      <c r="BL274" s="352"/>
      <c r="BM274" s="352"/>
      <c r="BN274" s="352"/>
      <c r="BO274" s="352"/>
      <c r="BP274" s="352"/>
      <c r="BQ274" s="352"/>
      <c r="BR274" s="352"/>
      <c r="BS274" s="352"/>
      <c r="BT274" s="352"/>
      <c r="BU274" s="352"/>
      <c r="BV274" s="352"/>
      <c r="BW274" s="352"/>
      <c r="BX274" s="352"/>
      <c r="BY274" s="352"/>
      <c r="BZ274" s="352"/>
    </row>
    <row r="275" spans="1:78" ht="15" customHeight="1" x14ac:dyDescent="0.2">
      <c r="E275" s="342"/>
      <c r="H275" s="352"/>
      <c r="I275" s="352"/>
      <c r="J275" s="352"/>
      <c r="K275" s="352"/>
      <c r="L275" s="352"/>
      <c r="M275" s="352"/>
      <c r="N275" s="352"/>
      <c r="O275" s="352"/>
      <c r="P275" s="352"/>
      <c r="Q275" s="352"/>
      <c r="R275" s="352"/>
      <c r="S275" s="352"/>
      <c r="T275" s="352"/>
      <c r="U275" s="352"/>
      <c r="V275" s="352"/>
      <c r="W275" s="352"/>
      <c r="X275" s="352"/>
      <c r="Y275" s="352"/>
      <c r="Z275" s="352"/>
      <c r="AA275" s="352"/>
      <c r="AB275" s="352"/>
      <c r="AC275" s="352"/>
      <c r="AD275" s="352"/>
      <c r="AE275" s="352"/>
      <c r="AF275" s="352"/>
      <c r="AG275" s="352"/>
      <c r="AH275" s="352"/>
      <c r="AI275" s="352"/>
      <c r="AJ275" s="352"/>
      <c r="AK275" s="352"/>
      <c r="AL275" s="352"/>
      <c r="AM275" s="352"/>
      <c r="AN275" s="352"/>
      <c r="AO275" s="352"/>
      <c r="AP275" s="352"/>
      <c r="AQ275" s="352"/>
      <c r="AR275" s="352"/>
      <c r="AS275" s="352"/>
      <c r="AT275" s="352"/>
      <c r="AU275" s="352"/>
      <c r="AV275" s="352"/>
      <c r="AW275" s="352"/>
      <c r="AX275" s="352"/>
      <c r="AY275" s="352"/>
      <c r="AZ275" s="352"/>
      <c r="BA275" s="352"/>
      <c r="BB275" s="352"/>
      <c r="BC275" s="352"/>
      <c r="BD275" s="352"/>
      <c r="BE275" s="352"/>
      <c r="BF275" s="352"/>
      <c r="BG275" s="352"/>
      <c r="BH275" s="352"/>
      <c r="BI275" s="352"/>
      <c r="BJ275" s="352"/>
      <c r="BK275" s="352"/>
      <c r="BL275" s="352"/>
      <c r="BM275" s="352"/>
      <c r="BN275" s="352"/>
      <c r="BO275" s="352"/>
      <c r="BP275" s="352"/>
      <c r="BQ275" s="352"/>
      <c r="BR275" s="352"/>
      <c r="BS275" s="352"/>
      <c r="BT275" s="352"/>
      <c r="BU275" s="352"/>
      <c r="BV275" s="352"/>
      <c r="BW275" s="352"/>
      <c r="BX275" s="352"/>
      <c r="BY275" s="352"/>
      <c r="BZ275" s="352"/>
    </row>
    <row r="276" spans="1:78" ht="15" customHeight="1" x14ac:dyDescent="0.2">
      <c r="A276" s="340" t="str">
        <f t="shared" ref="A276:A283" si="5">CONCATENATE("INDEC-EC - ",B276,C276,D276)</f>
        <v>INDEC-EC - 43520-11</v>
      </c>
      <c r="B276" s="340">
        <v>43520</v>
      </c>
      <c r="C276" s="351" t="s">
        <v>53</v>
      </c>
      <c r="D276" s="340">
        <v>11</v>
      </c>
      <c r="E276" s="351" t="s">
        <v>354</v>
      </c>
      <c r="H276" s="352"/>
      <c r="I276" s="352"/>
      <c r="J276" s="352"/>
      <c r="K276" s="352"/>
      <c r="L276" s="352"/>
      <c r="M276" s="352"/>
      <c r="N276" s="352"/>
      <c r="O276" s="352"/>
      <c r="P276" s="352"/>
      <c r="Q276" s="352"/>
      <c r="R276" s="352"/>
      <c r="S276" s="352"/>
      <c r="T276" s="352"/>
      <c r="U276" s="352"/>
      <c r="V276" s="352"/>
      <c r="W276" s="352"/>
      <c r="X276" s="352"/>
      <c r="Y276" s="352"/>
      <c r="Z276" s="352"/>
      <c r="AA276" s="352"/>
      <c r="AB276" s="352"/>
      <c r="AC276" s="352"/>
      <c r="AD276" s="352"/>
      <c r="AE276" s="352"/>
      <c r="AF276" s="352"/>
      <c r="AG276" s="352"/>
      <c r="AH276" s="352"/>
      <c r="AI276" s="352"/>
      <c r="AJ276" s="352"/>
      <c r="AK276" s="352"/>
      <c r="AL276" s="352"/>
      <c r="AM276" s="352"/>
      <c r="AN276" s="352"/>
      <c r="AO276" s="352"/>
      <c r="AP276" s="352"/>
      <c r="AQ276" s="352"/>
      <c r="AR276" s="352"/>
      <c r="AS276" s="352"/>
      <c r="AT276" s="352"/>
      <c r="AU276" s="352"/>
      <c r="AV276" s="352"/>
      <c r="AW276" s="352"/>
      <c r="AX276" s="352"/>
      <c r="AY276" s="352"/>
      <c r="AZ276" s="352"/>
      <c r="BA276" s="352"/>
      <c r="BB276" s="352"/>
      <c r="BC276" s="352"/>
      <c r="BD276" s="352"/>
      <c r="BE276" s="352"/>
      <c r="BF276" s="352"/>
      <c r="BG276" s="352"/>
      <c r="BH276" s="352"/>
      <c r="BI276" s="352"/>
      <c r="BJ276" s="352"/>
      <c r="BK276" s="352"/>
      <c r="BL276" s="352"/>
      <c r="BM276" s="352"/>
      <c r="BN276" s="352"/>
      <c r="BO276" s="352"/>
      <c r="BP276" s="352"/>
      <c r="BQ276" s="352"/>
      <c r="BR276" s="352"/>
      <c r="BS276" s="352"/>
      <c r="BT276" s="352"/>
      <c r="BU276" s="352"/>
      <c r="BV276" s="352"/>
      <c r="BW276" s="352"/>
      <c r="BX276" s="352"/>
      <c r="BY276" s="352"/>
      <c r="BZ276" s="352"/>
    </row>
    <row r="277" spans="1:78" ht="15" customHeight="1" x14ac:dyDescent="0.2">
      <c r="A277" s="340" t="str">
        <f t="shared" si="5"/>
        <v>INDEC-EC - 44440-2</v>
      </c>
      <c r="B277" s="340">
        <v>44440</v>
      </c>
      <c r="C277" s="351" t="s">
        <v>53</v>
      </c>
      <c r="D277" s="340">
        <v>2</v>
      </c>
      <c r="E277" s="351" t="s">
        <v>355</v>
      </c>
      <c r="H277" s="352"/>
      <c r="I277" s="352"/>
      <c r="J277" s="352"/>
      <c r="K277" s="352"/>
      <c r="L277" s="352"/>
      <c r="M277" s="352"/>
      <c r="N277" s="352"/>
      <c r="O277" s="352"/>
      <c r="P277" s="352"/>
      <c r="Q277" s="352"/>
      <c r="R277" s="352"/>
      <c r="S277" s="352"/>
      <c r="T277" s="352"/>
      <c r="U277" s="352"/>
      <c r="V277" s="352"/>
      <c r="W277" s="352"/>
      <c r="X277" s="352"/>
      <c r="Y277" s="352"/>
      <c r="Z277" s="352"/>
      <c r="AA277" s="352"/>
      <c r="AB277" s="352"/>
      <c r="AC277" s="352"/>
      <c r="AD277" s="352"/>
      <c r="AE277" s="352"/>
      <c r="AF277" s="352"/>
      <c r="AG277" s="352"/>
      <c r="AH277" s="352"/>
      <c r="AI277" s="352"/>
      <c r="AJ277" s="352"/>
      <c r="AK277" s="352"/>
      <c r="AL277" s="352"/>
      <c r="AM277" s="352"/>
      <c r="AN277" s="352"/>
      <c r="AO277" s="352"/>
      <c r="AP277" s="352"/>
      <c r="AQ277" s="352"/>
      <c r="AR277" s="352"/>
      <c r="AS277" s="352"/>
      <c r="AT277" s="352"/>
      <c r="AU277" s="352"/>
      <c r="AV277" s="352"/>
      <c r="AW277" s="352"/>
      <c r="AX277" s="352"/>
      <c r="AY277" s="352"/>
      <c r="AZ277" s="352"/>
      <c r="BA277" s="352"/>
      <c r="BB277" s="352"/>
      <c r="BC277" s="352"/>
      <c r="BD277" s="352"/>
      <c r="BE277" s="352"/>
      <c r="BF277" s="352"/>
      <c r="BG277" s="352"/>
      <c r="BH277" s="352"/>
      <c r="BI277" s="352"/>
      <c r="BJ277" s="352"/>
      <c r="BK277" s="352"/>
      <c r="BL277" s="352"/>
      <c r="BM277" s="352"/>
      <c r="BN277" s="352"/>
      <c r="BO277" s="352"/>
      <c r="BP277" s="352"/>
      <c r="BQ277" s="352"/>
      <c r="BR277" s="352"/>
      <c r="BS277" s="352"/>
      <c r="BT277" s="352"/>
      <c r="BU277" s="352"/>
      <c r="BV277" s="352"/>
      <c r="BW277" s="352"/>
      <c r="BX277" s="352"/>
      <c r="BY277" s="352"/>
      <c r="BZ277" s="352"/>
    </row>
    <row r="278" spans="1:78" ht="15" customHeight="1" x14ac:dyDescent="0.2">
      <c r="A278" s="340" t="str">
        <f t="shared" si="5"/>
        <v>INDEC-EC - 44221-11</v>
      </c>
      <c r="B278" s="340">
        <v>44221</v>
      </c>
      <c r="C278" s="351" t="s">
        <v>53</v>
      </c>
      <c r="D278" s="340">
        <v>11</v>
      </c>
      <c r="E278" s="351" t="s">
        <v>356</v>
      </c>
      <c r="H278" s="352"/>
      <c r="I278" s="352"/>
      <c r="J278" s="352"/>
      <c r="K278" s="352"/>
      <c r="L278" s="352"/>
      <c r="M278" s="352"/>
      <c r="N278" s="352"/>
      <c r="O278" s="352"/>
      <c r="P278" s="352"/>
      <c r="Q278" s="352"/>
      <c r="R278" s="352"/>
      <c r="S278" s="352"/>
      <c r="T278" s="352"/>
      <c r="U278" s="352"/>
      <c r="V278" s="352"/>
      <c r="W278" s="352"/>
      <c r="X278" s="352"/>
      <c r="Y278" s="352"/>
      <c r="Z278" s="352"/>
      <c r="AA278" s="352"/>
      <c r="AB278" s="352"/>
      <c r="AC278" s="352"/>
      <c r="AD278" s="352"/>
      <c r="AE278" s="352"/>
      <c r="AF278" s="352"/>
      <c r="AG278" s="352"/>
      <c r="AH278" s="352"/>
      <c r="AI278" s="352"/>
      <c r="AJ278" s="352"/>
      <c r="AK278" s="352"/>
      <c r="AL278" s="352"/>
      <c r="AM278" s="352"/>
      <c r="AN278" s="352"/>
      <c r="AO278" s="352"/>
      <c r="AP278" s="352"/>
      <c r="AQ278" s="352"/>
      <c r="AR278" s="352"/>
      <c r="AS278" s="352"/>
      <c r="AT278" s="352"/>
      <c r="AU278" s="352"/>
      <c r="AV278" s="352"/>
      <c r="AW278" s="352"/>
      <c r="AX278" s="352"/>
      <c r="AY278" s="352"/>
      <c r="AZ278" s="352"/>
      <c r="BA278" s="352"/>
      <c r="BB278" s="352"/>
      <c r="BC278" s="352"/>
      <c r="BD278" s="352"/>
      <c r="BE278" s="352"/>
      <c r="BF278" s="352"/>
      <c r="BG278" s="352"/>
      <c r="BH278" s="352"/>
      <c r="BI278" s="352"/>
      <c r="BJ278" s="352"/>
      <c r="BK278" s="352"/>
      <c r="BL278" s="352"/>
      <c r="BM278" s="352"/>
      <c r="BN278" s="352"/>
      <c r="BO278" s="352"/>
      <c r="BP278" s="352"/>
      <c r="BQ278" s="352"/>
      <c r="BR278" s="352"/>
      <c r="BS278" s="352"/>
      <c r="BT278" s="352"/>
      <c r="BU278" s="352"/>
      <c r="BV278" s="352"/>
      <c r="BW278" s="352"/>
      <c r="BX278" s="352"/>
      <c r="BY278" s="352"/>
      <c r="BZ278" s="352"/>
    </row>
    <row r="279" spans="1:78" ht="15" customHeight="1" x14ac:dyDescent="0.2">
      <c r="A279" s="340" t="str">
        <f t="shared" si="5"/>
        <v>INDEC-EC - 44221-12</v>
      </c>
      <c r="B279" s="340">
        <v>44221</v>
      </c>
      <c r="C279" s="351" t="s">
        <v>53</v>
      </c>
      <c r="D279" s="340">
        <v>12</v>
      </c>
      <c r="E279" s="351" t="s">
        <v>357</v>
      </c>
      <c r="H279" s="352"/>
      <c r="I279" s="352"/>
      <c r="J279" s="352"/>
      <c r="K279" s="352"/>
      <c r="L279" s="352"/>
      <c r="M279" s="352"/>
      <c r="N279" s="352"/>
      <c r="O279" s="352"/>
      <c r="P279" s="352"/>
      <c r="Q279" s="352"/>
      <c r="R279" s="352"/>
      <c r="S279" s="352"/>
      <c r="T279" s="352"/>
      <c r="U279" s="352"/>
      <c r="V279" s="352"/>
      <c r="W279" s="352"/>
      <c r="X279" s="352"/>
      <c r="Y279" s="352"/>
      <c r="Z279" s="352"/>
      <c r="AA279" s="352"/>
      <c r="AB279" s="352"/>
      <c r="AC279" s="352"/>
      <c r="AD279" s="352"/>
      <c r="AE279" s="352"/>
      <c r="AF279" s="352"/>
      <c r="AG279" s="352"/>
      <c r="AH279" s="352"/>
      <c r="AI279" s="352"/>
      <c r="AJ279" s="352"/>
      <c r="AK279" s="352"/>
      <c r="AL279" s="352"/>
      <c r="AM279" s="352"/>
      <c r="AN279" s="352"/>
      <c r="AO279" s="352"/>
      <c r="AP279" s="352"/>
      <c r="AQ279" s="352"/>
      <c r="AR279" s="352"/>
      <c r="AS279" s="352"/>
      <c r="AT279" s="352"/>
      <c r="AU279" s="352"/>
      <c r="AV279" s="352"/>
      <c r="AW279" s="352"/>
      <c r="AX279" s="352"/>
      <c r="AY279" s="352"/>
      <c r="AZ279" s="352"/>
      <c r="BA279" s="352"/>
      <c r="BB279" s="352"/>
      <c r="BC279" s="352"/>
      <c r="BD279" s="352"/>
      <c r="BE279" s="352"/>
      <c r="BF279" s="352"/>
      <c r="BG279" s="352"/>
      <c r="BH279" s="352"/>
      <c r="BI279" s="352"/>
      <c r="BJ279" s="352"/>
      <c r="BK279" s="352"/>
      <c r="BL279" s="352"/>
      <c r="BM279" s="352"/>
      <c r="BN279" s="352"/>
      <c r="BO279" s="352"/>
      <c r="BP279" s="352"/>
      <c r="BQ279" s="352"/>
      <c r="BR279" s="352"/>
      <c r="BS279" s="352"/>
      <c r="BT279" s="352"/>
      <c r="BU279" s="352"/>
      <c r="BV279" s="352"/>
      <c r="BW279" s="352"/>
      <c r="BX279" s="352"/>
      <c r="BY279" s="352"/>
      <c r="BZ279" s="352"/>
    </row>
    <row r="280" spans="1:78" ht="15" customHeight="1" x14ac:dyDescent="0.2">
      <c r="A280" s="340" t="str">
        <f t="shared" si="5"/>
        <v>INDEC-EC - 43520-21</v>
      </c>
      <c r="B280" s="340">
        <v>43520</v>
      </c>
      <c r="C280" s="351" t="s">
        <v>53</v>
      </c>
      <c r="D280" s="340">
        <v>21</v>
      </c>
      <c r="E280" s="351" t="s">
        <v>358</v>
      </c>
      <c r="H280" s="352"/>
      <c r="I280" s="352"/>
      <c r="J280" s="352"/>
      <c r="K280" s="352"/>
      <c r="L280" s="352"/>
      <c r="M280" s="352"/>
      <c r="N280" s="352"/>
      <c r="O280" s="352"/>
      <c r="P280" s="352"/>
      <c r="Q280" s="352"/>
      <c r="R280" s="352"/>
      <c r="S280" s="352"/>
      <c r="T280" s="352"/>
      <c r="U280" s="352"/>
      <c r="V280" s="352"/>
      <c r="W280" s="352"/>
      <c r="X280" s="352"/>
      <c r="Y280" s="352"/>
      <c r="Z280" s="352"/>
      <c r="AA280" s="352"/>
      <c r="AB280" s="352"/>
      <c r="AC280" s="352"/>
      <c r="AD280" s="352"/>
      <c r="AE280" s="352"/>
      <c r="AF280" s="352"/>
      <c r="AG280" s="352"/>
      <c r="AH280" s="352"/>
      <c r="AI280" s="352"/>
      <c r="AJ280" s="352"/>
      <c r="AK280" s="352"/>
      <c r="AL280" s="352"/>
      <c r="AM280" s="352"/>
      <c r="AN280" s="352"/>
      <c r="AO280" s="352"/>
      <c r="AP280" s="352"/>
      <c r="AQ280" s="352"/>
      <c r="AR280" s="352"/>
      <c r="AS280" s="352"/>
      <c r="AT280" s="352"/>
      <c r="AU280" s="352"/>
      <c r="AV280" s="352"/>
      <c r="AW280" s="352"/>
      <c r="AX280" s="352"/>
      <c r="AY280" s="352"/>
      <c r="AZ280" s="352"/>
      <c r="BA280" s="352"/>
      <c r="BB280" s="352"/>
      <c r="BC280" s="352"/>
      <c r="BD280" s="352"/>
      <c r="BE280" s="352"/>
      <c r="BF280" s="352"/>
      <c r="BG280" s="352"/>
      <c r="BH280" s="352"/>
      <c r="BI280" s="352"/>
      <c r="BJ280" s="352"/>
      <c r="BK280" s="352"/>
      <c r="BL280" s="352"/>
      <c r="BM280" s="352"/>
      <c r="BN280" s="352"/>
      <c r="BO280" s="352"/>
      <c r="BP280" s="352"/>
      <c r="BQ280" s="352"/>
      <c r="BR280" s="352"/>
      <c r="BS280" s="352"/>
      <c r="BT280" s="352"/>
      <c r="BU280" s="352"/>
      <c r="BV280" s="352"/>
      <c r="BW280" s="352"/>
      <c r="BX280" s="352"/>
      <c r="BY280" s="352"/>
      <c r="BZ280" s="352"/>
    </row>
    <row r="281" spans="1:78" ht="15" customHeight="1" x14ac:dyDescent="0.2">
      <c r="A281" s="340" t="str">
        <f t="shared" si="5"/>
        <v>INDEC-EC - 44231-21</v>
      </c>
      <c r="B281" s="340">
        <v>44231</v>
      </c>
      <c r="C281" s="351" t="s">
        <v>53</v>
      </c>
      <c r="D281" s="340">
        <v>21</v>
      </c>
      <c r="E281" s="351" t="s">
        <v>359</v>
      </c>
      <c r="H281" s="352"/>
      <c r="I281" s="352"/>
      <c r="J281" s="352"/>
      <c r="K281" s="352"/>
      <c r="L281" s="352"/>
      <c r="M281" s="352"/>
      <c r="N281" s="352"/>
      <c r="O281" s="352"/>
      <c r="P281" s="352"/>
      <c r="Q281" s="352"/>
      <c r="R281" s="352"/>
      <c r="S281" s="352"/>
      <c r="T281" s="352"/>
      <c r="U281" s="352"/>
      <c r="V281" s="352"/>
      <c r="W281" s="352"/>
      <c r="X281" s="352"/>
      <c r="Y281" s="352"/>
      <c r="Z281" s="352"/>
      <c r="AA281" s="352"/>
      <c r="AB281" s="352"/>
      <c r="AC281" s="352"/>
      <c r="AD281" s="352"/>
      <c r="AE281" s="352"/>
      <c r="AF281" s="352"/>
      <c r="AG281" s="352"/>
      <c r="AH281" s="352"/>
      <c r="AI281" s="352"/>
      <c r="AJ281" s="352"/>
      <c r="AK281" s="352"/>
      <c r="AL281" s="352"/>
      <c r="AM281" s="352"/>
      <c r="AN281" s="352"/>
      <c r="AO281" s="352"/>
      <c r="AP281" s="352"/>
      <c r="AQ281" s="352"/>
      <c r="AR281" s="352"/>
      <c r="AS281" s="352"/>
      <c r="AT281" s="352"/>
      <c r="AU281" s="352"/>
      <c r="AV281" s="352"/>
      <c r="AW281" s="352"/>
      <c r="AX281" s="352"/>
      <c r="AY281" s="352"/>
      <c r="AZ281" s="352"/>
      <c r="BA281" s="352"/>
      <c r="BB281" s="352"/>
      <c r="BC281" s="352"/>
      <c r="BD281" s="352"/>
      <c r="BE281" s="352"/>
      <c r="BF281" s="352"/>
      <c r="BG281" s="352"/>
      <c r="BH281" s="352"/>
      <c r="BI281" s="352"/>
      <c r="BJ281" s="352"/>
      <c r="BK281" s="352"/>
      <c r="BL281" s="352"/>
      <c r="BM281" s="352"/>
      <c r="BN281" s="352"/>
      <c r="BO281" s="352"/>
      <c r="BP281" s="352"/>
      <c r="BQ281" s="352"/>
      <c r="BR281" s="352"/>
      <c r="BS281" s="352"/>
      <c r="BT281" s="352"/>
      <c r="BU281" s="352"/>
      <c r="BV281" s="352"/>
      <c r="BW281" s="352"/>
      <c r="BX281" s="352"/>
      <c r="BY281" s="352"/>
      <c r="BZ281" s="352"/>
    </row>
    <row r="282" spans="1:78" s="369" customFormat="1" ht="15" customHeight="1" x14ac:dyDescent="0.2">
      <c r="A282" s="367" t="str">
        <f t="shared" si="5"/>
        <v>INDEC-EC - 44440-11</v>
      </c>
      <c r="B282" s="367">
        <v>44440</v>
      </c>
      <c r="C282" s="368" t="s">
        <v>53</v>
      </c>
      <c r="D282" s="367">
        <v>11</v>
      </c>
      <c r="E282" s="368" t="s">
        <v>360</v>
      </c>
      <c r="H282" s="370"/>
      <c r="I282" s="370"/>
      <c r="J282" s="370"/>
      <c r="K282" s="370"/>
      <c r="L282" s="370"/>
      <c r="M282" s="370"/>
      <c r="N282" s="370"/>
      <c r="O282" s="370"/>
      <c r="P282" s="370"/>
      <c r="Q282" s="370"/>
      <c r="R282" s="370"/>
      <c r="S282" s="370"/>
      <c r="T282" s="370"/>
      <c r="U282" s="370"/>
      <c r="V282" s="370"/>
      <c r="W282" s="370"/>
      <c r="X282" s="370"/>
      <c r="Y282" s="370"/>
      <c r="Z282" s="370"/>
      <c r="AA282" s="370"/>
      <c r="AB282" s="370"/>
      <c r="AC282" s="370"/>
      <c r="AD282" s="370"/>
      <c r="AE282" s="370"/>
      <c r="AF282" s="370"/>
      <c r="AG282" s="370"/>
      <c r="AH282" s="370"/>
      <c r="AI282" s="370"/>
      <c r="AJ282" s="370"/>
      <c r="AK282" s="370"/>
      <c r="AL282" s="370"/>
      <c r="AM282" s="370"/>
      <c r="AN282" s="370"/>
      <c r="AO282" s="370"/>
      <c r="AP282" s="370"/>
      <c r="AQ282" s="370"/>
      <c r="AR282" s="370"/>
      <c r="AS282" s="370"/>
      <c r="AT282" s="370"/>
      <c r="AU282" s="370"/>
      <c r="AV282" s="370"/>
      <c r="AW282" s="370"/>
      <c r="AX282" s="370"/>
      <c r="AY282" s="370"/>
      <c r="AZ282" s="370"/>
      <c r="BA282" s="370"/>
      <c r="BB282" s="370"/>
      <c r="BC282" s="370"/>
      <c r="BD282" s="370"/>
      <c r="BE282" s="370"/>
      <c r="BF282" s="370"/>
      <c r="BG282" s="370"/>
      <c r="BH282" s="370"/>
      <c r="BI282" s="370"/>
      <c r="BJ282" s="370"/>
      <c r="BK282" s="370"/>
      <c r="BL282" s="370"/>
      <c r="BM282" s="370"/>
      <c r="BN282" s="370"/>
      <c r="BO282" s="370"/>
      <c r="BP282" s="370"/>
      <c r="BQ282" s="370"/>
      <c r="BR282" s="370"/>
      <c r="BS282" s="370"/>
      <c r="BT282" s="370"/>
      <c r="BU282" s="370"/>
      <c r="BV282" s="370"/>
      <c r="BW282" s="370"/>
      <c r="BX282" s="370"/>
      <c r="BY282" s="370"/>
      <c r="BZ282" s="370"/>
    </row>
    <row r="283" spans="1:78" ht="15" customHeight="1" x14ac:dyDescent="0.2">
      <c r="A283" s="340" t="str">
        <f t="shared" si="5"/>
        <v>INDEC-EC - 44231-11</v>
      </c>
      <c r="B283" s="340">
        <v>44231</v>
      </c>
      <c r="C283" s="351" t="s">
        <v>53</v>
      </c>
      <c r="D283" s="340">
        <v>11</v>
      </c>
      <c r="E283" s="351" t="s">
        <v>361</v>
      </c>
      <c r="H283" s="352"/>
      <c r="I283" s="352"/>
      <c r="J283" s="352"/>
      <c r="K283" s="352"/>
      <c r="L283" s="352"/>
      <c r="M283" s="352"/>
      <c r="N283" s="352"/>
      <c r="O283" s="352"/>
      <c r="P283" s="352"/>
      <c r="Q283" s="352"/>
      <c r="R283" s="352"/>
      <c r="S283" s="352"/>
      <c r="T283" s="352"/>
      <c r="U283" s="352"/>
      <c r="V283" s="352"/>
      <c r="W283" s="352"/>
      <c r="X283" s="352"/>
      <c r="Y283" s="352"/>
      <c r="Z283" s="352"/>
      <c r="AA283" s="352"/>
      <c r="AB283" s="352"/>
      <c r="AC283" s="352"/>
      <c r="AD283" s="352"/>
      <c r="AE283" s="352"/>
      <c r="AF283" s="352"/>
      <c r="AG283" s="352"/>
      <c r="AH283" s="352"/>
      <c r="AI283" s="352"/>
      <c r="AJ283" s="352"/>
      <c r="AK283" s="352"/>
      <c r="AL283" s="352"/>
      <c r="AM283" s="352"/>
      <c r="AN283" s="352"/>
      <c r="AO283" s="352"/>
      <c r="AP283" s="352"/>
      <c r="AQ283" s="352"/>
      <c r="AR283" s="352"/>
      <c r="AS283" s="352"/>
      <c r="AT283" s="352"/>
      <c r="AU283" s="352"/>
      <c r="AV283" s="352"/>
      <c r="AW283" s="352"/>
      <c r="AX283" s="352"/>
      <c r="AY283" s="352"/>
      <c r="AZ283" s="352"/>
      <c r="BA283" s="352"/>
      <c r="BB283" s="352"/>
      <c r="BC283" s="352"/>
      <c r="BD283" s="352"/>
      <c r="BE283" s="352"/>
      <c r="BF283" s="352"/>
      <c r="BG283" s="352"/>
      <c r="BH283" s="352"/>
      <c r="BI283" s="352"/>
      <c r="BJ283" s="352"/>
      <c r="BK283" s="352"/>
      <c r="BL283" s="352"/>
      <c r="BM283" s="352"/>
      <c r="BN283" s="352"/>
      <c r="BO283" s="352"/>
      <c r="BP283" s="352"/>
      <c r="BQ283" s="352"/>
      <c r="BR283" s="352"/>
      <c r="BS283" s="352"/>
      <c r="BT283" s="352"/>
      <c r="BU283" s="352"/>
      <c r="BV283" s="352"/>
      <c r="BW283" s="352"/>
      <c r="BX283" s="352"/>
      <c r="BY283" s="352"/>
      <c r="BZ283" s="352"/>
    </row>
    <row r="284" spans="1:78" ht="15" customHeight="1" x14ac:dyDescent="0.2">
      <c r="H284" s="352"/>
      <c r="I284" s="352"/>
      <c r="J284" s="352"/>
      <c r="K284" s="352"/>
      <c r="L284" s="352"/>
      <c r="M284" s="352"/>
      <c r="N284" s="352"/>
      <c r="O284" s="352"/>
      <c r="P284" s="352"/>
      <c r="Q284" s="352"/>
      <c r="R284" s="352"/>
      <c r="S284" s="352"/>
      <c r="T284" s="352"/>
      <c r="U284" s="352"/>
      <c r="V284" s="352"/>
      <c r="W284" s="352"/>
      <c r="X284" s="352"/>
      <c r="Y284" s="352"/>
      <c r="Z284" s="352"/>
      <c r="AA284" s="352"/>
      <c r="AB284" s="352"/>
      <c r="AC284" s="352"/>
      <c r="AD284" s="352"/>
      <c r="AE284" s="352"/>
      <c r="AF284" s="352"/>
      <c r="AG284" s="352"/>
      <c r="AH284" s="352"/>
      <c r="AI284" s="352"/>
      <c r="AJ284" s="352"/>
      <c r="AK284" s="352"/>
      <c r="AL284" s="352"/>
      <c r="AM284" s="352"/>
      <c r="AN284" s="352"/>
      <c r="AO284" s="352"/>
      <c r="AP284" s="352"/>
      <c r="AQ284" s="352"/>
      <c r="AR284" s="352"/>
      <c r="AS284" s="352"/>
      <c r="AT284" s="352"/>
      <c r="AU284" s="352"/>
      <c r="AV284" s="352"/>
      <c r="AW284" s="352"/>
      <c r="AX284" s="352"/>
      <c r="AY284" s="352"/>
      <c r="AZ284" s="352"/>
      <c r="BA284" s="352"/>
      <c r="BB284" s="352"/>
      <c r="BC284" s="352"/>
      <c r="BD284" s="352"/>
      <c r="BE284" s="352"/>
      <c r="BF284" s="352"/>
      <c r="BG284" s="352"/>
      <c r="BH284" s="352"/>
      <c r="BI284" s="352"/>
      <c r="BJ284" s="352"/>
      <c r="BK284" s="352"/>
      <c r="BL284" s="352"/>
      <c r="BM284" s="352"/>
      <c r="BN284" s="352"/>
      <c r="BO284" s="352"/>
      <c r="BP284" s="352"/>
      <c r="BQ284" s="352"/>
      <c r="BR284" s="352"/>
      <c r="BS284" s="352"/>
      <c r="BT284" s="352"/>
      <c r="BU284" s="352"/>
      <c r="BV284" s="352"/>
      <c r="BW284" s="352"/>
      <c r="BX284" s="352"/>
      <c r="BY284" s="352"/>
      <c r="BZ284" s="352"/>
    </row>
    <row r="285" spans="1:78" ht="15" customHeight="1" x14ac:dyDescent="0.2">
      <c r="H285" s="352"/>
      <c r="I285" s="352"/>
      <c r="J285" s="352"/>
      <c r="K285" s="352"/>
      <c r="L285" s="352"/>
      <c r="M285" s="352"/>
      <c r="N285" s="352"/>
      <c r="O285" s="352"/>
      <c r="P285" s="352"/>
      <c r="Q285" s="352"/>
      <c r="R285" s="352"/>
      <c r="S285" s="352"/>
      <c r="T285" s="352"/>
      <c r="U285" s="352"/>
      <c r="V285" s="352"/>
      <c r="W285" s="352"/>
      <c r="X285" s="352"/>
      <c r="Y285" s="352"/>
      <c r="Z285" s="352"/>
      <c r="AA285" s="352"/>
      <c r="AB285" s="352"/>
      <c r="AC285" s="352"/>
      <c r="AD285" s="352"/>
      <c r="AE285" s="352"/>
      <c r="AF285" s="352"/>
      <c r="AG285" s="352"/>
      <c r="AH285" s="352"/>
      <c r="AI285" s="352"/>
      <c r="AJ285" s="352"/>
      <c r="AK285" s="352"/>
      <c r="AL285" s="352"/>
      <c r="AM285" s="352"/>
      <c r="AN285" s="352"/>
      <c r="AO285" s="352"/>
      <c r="AP285" s="352"/>
      <c r="AQ285" s="352"/>
      <c r="AR285" s="352"/>
      <c r="AS285" s="352"/>
      <c r="AT285" s="352"/>
      <c r="AU285" s="352"/>
      <c r="AV285" s="352"/>
      <c r="AW285" s="352"/>
      <c r="AX285" s="352"/>
      <c r="AY285" s="352"/>
      <c r="AZ285" s="352"/>
      <c r="BA285" s="352"/>
      <c r="BB285" s="352"/>
      <c r="BC285" s="352"/>
      <c r="BD285" s="352"/>
      <c r="BE285" s="352"/>
      <c r="BF285" s="352"/>
      <c r="BG285" s="352"/>
      <c r="BH285" s="352"/>
      <c r="BI285" s="352"/>
      <c r="BJ285" s="352"/>
      <c r="BK285" s="352"/>
      <c r="BL285" s="352"/>
      <c r="BM285" s="352"/>
      <c r="BN285" s="352"/>
      <c r="BO285" s="352"/>
      <c r="BP285" s="352"/>
      <c r="BQ285" s="352"/>
      <c r="BR285" s="352"/>
      <c r="BS285" s="352"/>
      <c r="BT285" s="352"/>
      <c r="BU285" s="352"/>
      <c r="BV285" s="352"/>
      <c r="BW285" s="352"/>
      <c r="BX285" s="352"/>
      <c r="BY285" s="352"/>
      <c r="BZ285" s="352"/>
    </row>
    <row r="286" spans="1:78" ht="15" customHeight="1" x14ac:dyDescent="0.2">
      <c r="A286" s="337"/>
      <c r="B286" s="338" t="s">
        <v>362</v>
      </c>
      <c r="C286" s="337"/>
      <c r="D286" s="338"/>
      <c r="H286" s="352"/>
      <c r="I286" s="352"/>
      <c r="J286" s="352"/>
      <c r="K286" s="352"/>
      <c r="L286" s="352"/>
      <c r="M286" s="352"/>
      <c r="N286" s="352"/>
      <c r="O286" s="352"/>
      <c r="P286" s="352"/>
      <c r="Q286" s="352"/>
      <c r="R286" s="352"/>
      <c r="S286" s="352"/>
      <c r="T286" s="352"/>
      <c r="U286" s="352"/>
      <c r="V286" s="352"/>
      <c r="W286" s="352"/>
      <c r="X286" s="352"/>
      <c r="Y286" s="352"/>
      <c r="Z286" s="352"/>
      <c r="AA286" s="352"/>
      <c r="AB286" s="352"/>
      <c r="AC286" s="352"/>
      <c r="AD286" s="352"/>
      <c r="AE286" s="352"/>
      <c r="AF286" s="352"/>
      <c r="AG286" s="352"/>
      <c r="AH286" s="352"/>
      <c r="AI286" s="352"/>
      <c r="AJ286" s="352"/>
      <c r="AK286" s="352"/>
      <c r="AL286" s="352"/>
      <c r="AM286" s="352"/>
      <c r="AN286" s="352"/>
      <c r="AO286" s="352"/>
      <c r="AP286" s="352"/>
      <c r="AQ286" s="352"/>
      <c r="AR286" s="352"/>
      <c r="AS286" s="352"/>
      <c r="AT286" s="352"/>
      <c r="AU286" s="352"/>
      <c r="AV286" s="352"/>
      <c r="AW286" s="352"/>
      <c r="AX286" s="352"/>
      <c r="AY286" s="352"/>
      <c r="AZ286" s="352"/>
      <c r="BA286" s="352"/>
      <c r="BB286" s="352"/>
      <c r="BC286" s="352"/>
      <c r="BD286" s="352"/>
      <c r="BE286" s="352"/>
      <c r="BF286" s="352"/>
      <c r="BG286" s="352"/>
      <c r="BH286" s="352"/>
      <c r="BI286" s="352"/>
      <c r="BJ286" s="352"/>
      <c r="BK286" s="352"/>
      <c r="BL286" s="352"/>
      <c r="BM286" s="352"/>
      <c r="BN286" s="352"/>
      <c r="BO286" s="352"/>
      <c r="BP286" s="352"/>
      <c r="BQ286" s="352"/>
      <c r="BR286" s="352"/>
      <c r="BS286" s="352"/>
      <c r="BT286" s="352"/>
      <c r="BU286" s="352"/>
      <c r="BV286" s="352"/>
      <c r="BW286" s="352"/>
      <c r="BX286" s="352"/>
      <c r="BY286" s="352"/>
      <c r="BZ286" s="352"/>
    </row>
    <row r="287" spans="1:78" ht="15" customHeight="1" x14ac:dyDescent="0.2">
      <c r="H287" s="352"/>
      <c r="I287" s="352"/>
      <c r="J287" s="352"/>
      <c r="K287" s="352"/>
      <c r="L287" s="352"/>
      <c r="M287" s="352"/>
      <c r="N287" s="352"/>
      <c r="O287" s="352"/>
      <c r="P287" s="352"/>
      <c r="Q287" s="352"/>
      <c r="R287" s="352"/>
      <c r="S287" s="352"/>
      <c r="T287" s="352"/>
      <c r="U287" s="352"/>
      <c r="V287" s="352"/>
      <c r="W287" s="352"/>
      <c r="X287" s="352"/>
      <c r="Y287" s="352"/>
      <c r="Z287" s="352"/>
      <c r="AA287" s="352"/>
      <c r="AB287" s="352"/>
      <c r="AC287" s="352"/>
      <c r="AD287" s="352"/>
      <c r="AE287" s="352"/>
      <c r="AF287" s="352"/>
      <c r="AG287" s="352"/>
      <c r="AH287" s="352"/>
      <c r="AI287" s="352"/>
      <c r="AJ287" s="352"/>
      <c r="AK287" s="352"/>
      <c r="AL287" s="352"/>
      <c r="AM287" s="352"/>
      <c r="AN287" s="352"/>
      <c r="AO287" s="352"/>
      <c r="AP287" s="352"/>
      <c r="AQ287" s="352"/>
      <c r="AR287" s="352"/>
      <c r="AS287" s="352"/>
      <c r="AT287" s="352"/>
      <c r="AU287" s="352"/>
      <c r="AV287" s="352"/>
      <c r="AW287" s="352"/>
      <c r="AX287" s="352"/>
      <c r="AY287" s="352"/>
      <c r="AZ287" s="352"/>
      <c r="BA287" s="352"/>
      <c r="BB287" s="352"/>
      <c r="BC287" s="352"/>
      <c r="BD287" s="352"/>
      <c r="BE287" s="352"/>
      <c r="BF287" s="352"/>
      <c r="BG287" s="352"/>
      <c r="BH287" s="352"/>
      <c r="BI287" s="352"/>
      <c r="BJ287" s="352"/>
      <c r="BK287" s="352"/>
      <c r="BL287" s="352"/>
      <c r="BM287" s="352"/>
      <c r="BN287" s="352"/>
      <c r="BO287" s="352"/>
      <c r="BP287" s="352"/>
      <c r="BQ287" s="352"/>
      <c r="BR287" s="352"/>
      <c r="BS287" s="352"/>
      <c r="BT287" s="352"/>
      <c r="BU287" s="352"/>
      <c r="BV287" s="352"/>
      <c r="BW287" s="352"/>
      <c r="BX287" s="352"/>
      <c r="BY287" s="352"/>
      <c r="BZ287" s="352"/>
    </row>
    <row r="288" spans="1:78" ht="15" customHeight="1" x14ac:dyDescent="0.2">
      <c r="A288" s="343" t="s">
        <v>351</v>
      </c>
      <c r="B288" s="343" t="s">
        <v>50</v>
      </c>
      <c r="C288" s="343"/>
      <c r="D288" s="343"/>
      <c r="E288" s="343" t="s">
        <v>363</v>
      </c>
      <c r="H288" s="352"/>
      <c r="I288" s="352"/>
      <c r="J288" s="352"/>
      <c r="K288" s="352"/>
      <c r="L288" s="352"/>
      <c r="M288" s="352"/>
      <c r="N288" s="352"/>
      <c r="O288" s="352"/>
      <c r="P288" s="352"/>
      <c r="Q288" s="352"/>
      <c r="R288" s="352"/>
      <c r="S288" s="352"/>
      <c r="T288" s="352"/>
      <c r="U288" s="352"/>
      <c r="V288" s="352"/>
      <c r="W288" s="352"/>
      <c r="X288" s="352"/>
      <c r="Y288" s="352"/>
      <c r="Z288" s="352"/>
      <c r="AA288" s="352"/>
      <c r="AB288" s="352"/>
      <c r="AC288" s="352"/>
      <c r="AD288" s="352"/>
      <c r="AE288" s="352"/>
      <c r="AF288" s="352"/>
      <c r="AG288" s="352"/>
      <c r="AH288" s="352"/>
      <c r="AI288" s="352"/>
      <c r="AJ288" s="352"/>
      <c r="AK288" s="352"/>
      <c r="AL288" s="352"/>
      <c r="AM288" s="352"/>
      <c r="AN288" s="352"/>
      <c r="AO288" s="352"/>
      <c r="AP288" s="352"/>
      <c r="AQ288" s="352"/>
      <c r="AR288" s="352"/>
      <c r="AS288" s="352"/>
      <c r="AT288" s="352"/>
      <c r="AU288" s="352"/>
      <c r="AV288" s="352"/>
      <c r="AW288" s="352"/>
      <c r="AX288" s="352"/>
      <c r="AY288" s="352"/>
      <c r="AZ288" s="352"/>
      <c r="BA288" s="352"/>
      <c r="BB288" s="352"/>
      <c r="BC288" s="352"/>
      <c r="BD288" s="352"/>
      <c r="BE288" s="352"/>
      <c r="BF288" s="352"/>
      <c r="BG288" s="352"/>
      <c r="BH288" s="352"/>
      <c r="BI288" s="352"/>
      <c r="BJ288" s="352"/>
      <c r="BK288" s="352"/>
      <c r="BL288" s="352"/>
      <c r="BM288" s="352"/>
      <c r="BN288" s="352"/>
      <c r="BO288" s="352"/>
      <c r="BP288" s="352"/>
      <c r="BQ288" s="352"/>
      <c r="BR288" s="352"/>
      <c r="BS288" s="352"/>
      <c r="BT288" s="352"/>
      <c r="BU288" s="352"/>
      <c r="BV288" s="352"/>
      <c r="BW288" s="352"/>
      <c r="BX288" s="352"/>
      <c r="BY288" s="352"/>
      <c r="BZ288" s="352"/>
    </row>
    <row r="289" spans="1:78" ht="15" customHeight="1" x14ac:dyDescent="0.2">
      <c r="A289" s="343"/>
      <c r="B289" s="343" t="s">
        <v>52</v>
      </c>
      <c r="C289" s="343"/>
      <c r="D289" s="343"/>
      <c r="E289" s="343"/>
      <c r="H289" s="352"/>
      <c r="I289" s="352"/>
      <c r="J289" s="352"/>
      <c r="K289" s="352"/>
      <c r="L289" s="352"/>
      <c r="M289" s="352"/>
      <c r="N289" s="352"/>
      <c r="O289" s="352"/>
      <c r="P289" s="352"/>
      <c r="Q289" s="352"/>
      <c r="R289" s="352"/>
      <c r="S289" s="352"/>
      <c r="T289" s="352"/>
      <c r="U289" s="352"/>
      <c r="V289" s="352"/>
      <c r="W289" s="352"/>
      <c r="X289" s="352"/>
      <c r="Y289" s="352"/>
      <c r="Z289" s="352"/>
      <c r="AA289" s="352"/>
      <c r="AB289" s="352"/>
      <c r="AC289" s="352"/>
      <c r="AD289" s="352"/>
      <c r="AE289" s="352"/>
      <c r="AF289" s="352"/>
      <c r="AG289" s="352"/>
      <c r="AH289" s="352"/>
      <c r="AI289" s="352"/>
      <c r="AJ289" s="352"/>
      <c r="AK289" s="352"/>
      <c r="AL289" s="352"/>
      <c r="AM289" s="352"/>
      <c r="AN289" s="352"/>
      <c r="AO289" s="352"/>
      <c r="AP289" s="352"/>
      <c r="AQ289" s="352"/>
      <c r="AR289" s="352"/>
      <c r="AS289" s="352"/>
      <c r="AT289" s="352"/>
      <c r="AU289" s="352"/>
      <c r="AV289" s="352"/>
      <c r="AW289" s="352"/>
      <c r="AX289" s="352"/>
      <c r="AY289" s="352"/>
      <c r="AZ289" s="352"/>
      <c r="BA289" s="352"/>
      <c r="BB289" s="352"/>
      <c r="BC289" s="352"/>
      <c r="BD289" s="352"/>
      <c r="BE289" s="352"/>
      <c r="BF289" s="352"/>
      <c r="BG289" s="352"/>
      <c r="BH289" s="352"/>
      <c r="BI289" s="352"/>
      <c r="BJ289" s="352"/>
      <c r="BK289" s="352"/>
      <c r="BL289" s="352"/>
      <c r="BM289" s="352"/>
      <c r="BN289" s="352"/>
      <c r="BO289" s="352"/>
      <c r="BP289" s="352"/>
      <c r="BQ289" s="352"/>
      <c r="BR289" s="352"/>
      <c r="BS289" s="352"/>
      <c r="BT289" s="352"/>
      <c r="BU289" s="352"/>
      <c r="BV289" s="352"/>
      <c r="BW289" s="352"/>
      <c r="BX289" s="352"/>
      <c r="BY289" s="352"/>
      <c r="BZ289" s="352"/>
    </row>
    <row r="290" spans="1:78" ht="15" customHeight="1" x14ac:dyDescent="0.2">
      <c r="E290" s="342"/>
      <c r="H290" s="352"/>
      <c r="I290" s="352"/>
      <c r="J290" s="352"/>
      <c r="K290" s="352"/>
      <c r="L290" s="352"/>
      <c r="M290" s="352"/>
      <c r="N290" s="352"/>
      <c r="O290" s="352"/>
      <c r="P290" s="352"/>
      <c r="Q290" s="352"/>
      <c r="R290" s="352"/>
      <c r="S290" s="352"/>
      <c r="T290" s="352"/>
      <c r="U290" s="352"/>
      <c r="V290" s="352"/>
      <c r="W290" s="352"/>
      <c r="X290" s="352"/>
      <c r="Y290" s="352"/>
      <c r="Z290" s="352"/>
      <c r="AA290" s="352"/>
      <c r="AB290" s="352"/>
      <c r="AC290" s="352"/>
      <c r="AD290" s="352"/>
      <c r="AE290" s="352"/>
      <c r="AF290" s="352"/>
      <c r="AG290" s="352"/>
      <c r="AH290" s="352"/>
      <c r="AI290" s="352"/>
      <c r="AJ290" s="352"/>
      <c r="AK290" s="352"/>
      <c r="AL290" s="352"/>
      <c r="AM290" s="352"/>
      <c r="AN290" s="352"/>
      <c r="AO290" s="352"/>
      <c r="AP290" s="352"/>
      <c r="AQ290" s="352"/>
      <c r="AR290" s="352"/>
      <c r="AS290" s="352"/>
      <c r="AT290" s="352"/>
      <c r="AU290" s="352"/>
      <c r="AV290" s="352"/>
      <c r="AW290" s="352"/>
      <c r="AX290" s="352"/>
      <c r="AY290" s="352"/>
      <c r="AZ290" s="352"/>
      <c r="BA290" s="352"/>
      <c r="BB290" s="352"/>
      <c r="BC290" s="352"/>
      <c r="BD290" s="352"/>
      <c r="BE290" s="352"/>
      <c r="BF290" s="352"/>
      <c r="BG290" s="352"/>
      <c r="BH290" s="352"/>
      <c r="BI290" s="352"/>
      <c r="BJ290" s="352"/>
      <c r="BK290" s="352"/>
      <c r="BL290" s="352"/>
      <c r="BM290" s="352"/>
      <c r="BN290" s="352"/>
      <c r="BO290" s="352"/>
      <c r="BP290" s="352"/>
      <c r="BQ290" s="352"/>
      <c r="BR290" s="352"/>
      <c r="BS290" s="352"/>
      <c r="BT290" s="352"/>
      <c r="BU290" s="352"/>
      <c r="BV290" s="352"/>
      <c r="BW290" s="352"/>
      <c r="BX290" s="352"/>
      <c r="BY290" s="352"/>
      <c r="BZ290" s="352"/>
    </row>
    <row r="291" spans="1:78" ht="15" customHeight="1" x14ac:dyDescent="0.2">
      <c r="A291" s="340" t="str">
        <f t="shared" ref="A291:A298" si="6">CONCATENATE("INDEC-SA - ",B291,C291,D291)</f>
        <v>INDEC-SA - 83107-1</v>
      </c>
      <c r="B291" s="340">
        <v>83107</v>
      </c>
      <c r="C291" s="339" t="s">
        <v>53</v>
      </c>
      <c r="D291" s="340">
        <v>1</v>
      </c>
      <c r="E291" s="339" t="s">
        <v>364</v>
      </c>
      <c r="H291" s="352"/>
      <c r="I291" s="352"/>
      <c r="J291" s="352"/>
      <c r="K291" s="352"/>
      <c r="L291" s="352"/>
      <c r="M291" s="352"/>
      <c r="N291" s="352"/>
      <c r="O291" s="352"/>
      <c r="P291" s="352"/>
      <c r="Q291" s="352"/>
      <c r="R291" s="352"/>
      <c r="S291" s="352"/>
      <c r="T291" s="352"/>
      <c r="U291" s="352"/>
      <c r="V291" s="352"/>
      <c r="W291" s="352"/>
      <c r="X291" s="352"/>
      <c r="Y291" s="352"/>
      <c r="Z291" s="352"/>
      <c r="AA291" s="352"/>
      <c r="AB291" s="352"/>
      <c r="AC291" s="352"/>
      <c r="AD291" s="352"/>
      <c r="AE291" s="352"/>
      <c r="AF291" s="352"/>
      <c r="AG291" s="352"/>
      <c r="AH291" s="352"/>
      <c r="AI291" s="352"/>
      <c r="AJ291" s="352"/>
      <c r="AK291" s="352"/>
      <c r="AL291" s="352"/>
      <c r="AM291" s="352"/>
      <c r="AN291" s="352"/>
      <c r="AO291" s="352"/>
      <c r="AP291" s="352"/>
      <c r="AQ291" s="352"/>
      <c r="AR291" s="352"/>
      <c r="AS291" s="352"/>
      <c r="AT291" s="352"/>
      <c r="AU291" s="352"/>
      <c r="AV291" s="352"/>
      <c r="AW291" s="352"/>
      <c r="AX291" s="352"/>
      <c r="AY291" s="352"/>
      <c r="AZ291" s="352"/>
      <c r="BA291" s="352"/>
      <c r="BB291" s="352"/>
      <c r="BC291" s="352"/>
      <c r="BD291" s="352"/>
      <c r="BE291" s="352"/>
      <c r="BF291" s="352"/>
      <c r="BG291" s="352"/>
      <c r="BH291" s="352"/>
      <c r="BI291" s="352"/>
      <c r="BJ291" s="352"/>
      <c r="BK291" s="352"/>
      <c r="BL291" s="352"/>
      <c r="BM291" s="352"/>
      <c r="BN291" s="352"/>
      <c r="BO291" s="352"/>
      <c r="BP291" s="352"/>
      <c r="BQ291" s="352"/>
      <c r="BR291" s="352"/>
      <c r="BS291" s="352"/>
      <c r="BT291" s="352"/>
      <c r="BU291" s="352"/>
      <c r="BV291" s="352"/>
      <c r="BW291" s="352"/>
      <c r="BX291" s="352"/>
      <c r="BY291" s="352"/>
      <c r="BZ291" s="352"/>
    </row>
    <row r="292" spans="1:78" ht="15" customHeight="1" x14ac:dyDescent="0.2">
      <c r="A292" s="340" t="str">
        <f t="shared" si="6"/>
        <v>INDEC-SA - 71240-21</v>
      </c>
      <c r="B292" s="340">
        <v>71240</v>
      </c>
      <c r="C292" s="339" t="s">
        <v>53</v>
      </c>
      <c r="D292" s="340">
        <v>21</v>
      </c>
      <c r="E292" s="339" t="s">
        <v>365</v>
      </c>
      <c r="H292" s="352"/>
      <c r="I292" s="352"/>
      <c r="J292" s="352"/>
      <c r="K292" s="352"/>
      <c r="L292" s="352"/>
      <c r="M292" s="352"/>
      <c r="N292" s="352"/>
      <c r="O292" s="352"/>
      <c r="P292" s="352"/>
      <c r="Q292" s="352"/>
      <c r="R292" s="352"/>
      <c r="S292" s="352"/>
      <c r="T292" s="352"/>
      <c r="U292" s="352"/>
      <c r="V292" s="352"/>
      <c r="W292" s="352"/>
      <c r="X292" s="352"/>
      <c r="Y292" s="352"/>
      <c r="Z292" s="352"/>
      <c r="AA292" s="352"/>
      <c r="AB292" s="352"/>
      <c r="AC292" s="352"/>
      <c r="AD292" s="352"/>
      <c r="AE292" s="352"/>
      <c r="AF292" s="352"/>
      <c r="AG292" s="352"/>
      <c r="AH292" s="352"/>
      <c r="AI292" s="352"/>
      <c r="AJ292" s="352"/>
      <c r="AK292" s="352"/>
      <c r="AL292" s="352"/>
      <c r="AM292" s="352"/>
      <c r="AN292" s="352"/>
      <c r="AO292" s="352"/>
      <c r="AP292" s="352"/>
      <c r="AQ292" s="352"/>
      <c r="AR292" s="352"/>
      <c r="AS292" s="352"/>
      <c r="AT292" s="352"/>
      <c r="AU292" s="352"/>
      <c r="AV292" s="352"/>
      <c r="AW292" s="352"/>
      <c r="AX292" s="352"/>
      <c r="AY292" s="352"/>
      <c r="AZ292" s="352"/>
      <c r="BA292" s="352"/>
      <c r="BB292" s="352"/>
      <c r="BC292" s="352"/>
      <c r="BD292" s="352"/>
      <c r="BE292" s="352"/>
      <c r="BF292" s="352"/>
      <c r="BG292" s="352"/>
      <c r="BH292" s="352"/>
      <c r="BI292" s="352"/>
      <c r="BJ292" s="352"/>
      <c r="BK292" s="352"/>
      <c r="BL292" s="352"/>
      <c r="BM292" s="352"/>
      <c r="BN292" s="352"/>
      <c r="BO292" s="352"/>
      <c r="BP292" s="352"/>
      <c r="BQ292" s="352"/>
      <c r="BR292" s="352"/>
      <c r="BS292" s="352"/>
      <c r="BT292" s="352"/>
      <c r="BU292" s="352"/>
      <c r="BV292" s="352"/>
      <c r="BW292" s="352"/>
      <c r="BX292" s="352"/>
      <c r="BY292" s="352"/>
      <c r="BZ292" s="352"/>
    </row>
    <row r="293" spans="1:78" ht="15" customHeight="1" x14ac:dyDescent="0.2">
      <c r="A293" s="340" t="str">
        <f t="shared" si="6"/>
        <v>INDEC-SA - 71240-31</v>
      </c>
      <c r="B293" s="340">
        <v>71240</v>
      </c>
      <c r="C293" s="339" t="s">
        <v>53</v>
      </c>
      <c r="D293" s="340">
        <v>31</v>
      </c>
      <c r="E293" s="339" t="s">
        <v>366</v>
      </c>
      <c r="H293" s="352"/>
      <c r="I293" s="352"/>
      <c r="J293" s="352"/>
      <c r="K293" s="352"/>
      <c r="L293" s="352"/>
      <c r="M293" s="352"/>
      <c r="N293" s="352"/>
      <c r="O293" s="352"/>
      <c r="P293" s="352"/>
      <c r="Q293" s="352"/>
      <c r="R293" s="352"/>
      <c r="S293" s="352"/>
      <c r="T293" s="352"/>
      <c r="U293" s="352"/>
      <c r="V293" s="352"/>
      <c r="W293" s="352"/>
      <c r="X293" s="352"/>
      <c r="Y293" s="352"/>
      <c r="Z293" s="352"/>
      <c r="AA293" s="352"/>
      <c r="AB293" s="352"/>
      <c r="AC293" s="352"/>
      <c r="AD293" s="352"/>
      <c r="AE293" s="352"/>
      <c r="AF293" s="352"/>
      <c r="AG293" s="352"/>
      <c r="AH293" s="352"/>
      <c r="AI293" s="352"/>
      <c r="AJ293" s="352"/>
      <c r="AK293" s="352"/>
      <c r="AL293" s="352"/>
      <c r="AM293" s="352"/>
      <c r="AN293" s="352"/>
      <c r="AO293" s="352"/>
      <c r="AP293" s="352"/>
      <c r="AQ293" s="352"/>
      <c r="AR293" s="352"/>
      <c r="AS293" s="352"/>
      <c r="AT293" s="352"/>
      <c r="AU293" s="352"/>
      <c r="AV293" s="352"/>
      <c r="AW293" s="352"/>
      <c r="AX293" s="352"/>
      <c r="AY293" s="352"/>
      <c r="AZ293" s="352"/>
      <c r="BA293" s="352"/>
      <c r="BB293" s="352"/>
      <c r="BC293" s="352"/>
      <c r="BD293" s="352"/>
      <c r="BE293" s="352"/>
      <c r="BF293" s="352"/>
      <c r="BG293" s="352"/>
      <c r="BH293" s="352"/>
      <c r="BI293" s="352"/>
      <c r="BJ293" s="352"/>
      <c r="BK293" s="352"/>
      <c r="BL293" s="352"/>
      <c r="BM293" s="352"/>
      <c r="BN293" s="352"/>
      <c r="BO293" s="352"/>
      <c r="BP293" s="352"/>
      <c r="BQ293" s="352"/>
      <c r="BR293" s="352"/>
      <c r="BS293" s="352"/>
      <c r="BT293" s="352"/>
      <c r="BU293" s="352"/>
      <c r="BV293" s="352"/>
      <c r="BW293" s="352"/>
      <c r="BX293" s="352"/>
      <c r="BY293" s="352"/>
      <c r="BZ293" s="352"/>
    </row>
    <row r="294" spans="1:78" ht="15" customHeight="1" x14ac:dyDescent="0.2">
      <c r="A294" s="340" t="str">
        <f t="shared" si="6"/>
        <v>INDEC-SA - 71240-11</v>
      </c>
      <c r="B294" s="340">
        <v>71240</v>
      </c>
      <c r="C294" s="339" t="s">
        <v>53</v>
      </c>
      <c r="D294" s="340">
        <v>11</v>
      </c>
      <c r="E294" s="339" t="s">
        <v>367</v>
      </c>
      <c r="H294" s="352"/>
      <c r="I294" s="352"/>
      <c r="J294" s="352"/>
      <c r="K294" s="352"/>
      <c r="L294" s="352"/>
      <c r="M294" s="352"/>
      <c r="N294" s="352"/>
      <c r="O294" s="352"/>
      <c r="P294" s="352"/>
      <c r="Q294" s="352"/>
      <c r="R294" s="352"/>
      <c r="S294" s="352"/>
      <c r="T294" s="352"/>
      <c r="U294" s="352"/>
      <c r="V294" s="352"/>
      <c r="W294" s="352"/>
      <c r="X294" s="352"/>
      <c r="Y294" s="352"/>
      <c r="Z294" s="352"/>
      <c r="AA294" s="352"/>
      <c r="AB294" s="352"/>
      <c r="AC294" s="352"/>
      <c r="AD294" s="352"/>
      <c r="AE294" s="352"/>
      <c r="AF294" s="352"/>
      <c r="AG294" s="352"/>
      <c r="AH294" s="352"/>
      <c r="AI294" s="352"/>
      <c r="AJ294" s="352"/>
      <c r="AK294" s="352"/>
      <c r="AL294" s="352"/>
      <c r="AM294" s="352"/>
      <c r="AN294" s="352"/>
      <c r="AO294" s="352"/>
      <c r="AP294" s="352"/>
      <c r="AQ294" s="352"/>
      <c r="AR294" s="352"/>
      <c r="AS294" s="352"/>
      <c r="AT294" s="352"/>
      <c r="AU294" s="352"/>
      <c r="AV294" s="352"/>
      <c r="AW294" s="352"/>
      <c r="AX294" s="352"/>
      <c r="AY294" s="352"/>
      <c r="AZ294" s="352"/>
      <c r="BA294" s="352"/>
      <c r="BB294" s="352"/>
      <c r="BC294" s="352"/>
      <c r="BD294" s="352"/>
      <c r="BE294" s="352"/>
      <c r="BF294" s="352"/>
      <c r="BG294" s="352"/>
      <c r="BH294" s="352"/>
      <c r="BI294" s="352"/>
      <c r="BJ294" s="352"/>
      <c r="BK294" s="352"/>
      <c r="BL294" s="352"/>
      <c r="BM294" s="352"/>
      <c r="BN294" s="352"/>
      <c r="BO294" s="352"/>
      <c r="BP294" s="352"/>
      <c r="BQ294" s="352"/>
      <c r="BR294" s="352"/>
      <c r="BS294" s="352"/>
      <c r="BT294" s="352"/>
      <c r="BU294" s="352"/>
      <c r="BV294" s="352"/>
      <c r="BW294" s="352"/>
      <c r="BX294" s="352"/>
      <c r="BY294" s="352"/>
      <c r="BZ294" s="352"/>
    </row>
    <row r="295" spans="1:78" ht="15" customHeight="1" x14ac:dyDescent="0.2">
      <c r="A295" s="340" t="str">
        <f t="shared" si="6"/>
        <v>INDEC-SA - 74110-11</v>
      </c>
      <c r="B295" s="340">
        <v>74110</v>
      </c>
      <c r="C295" s="339" t="s">
        <v>53</v>
      </c>
      <c r="D295" s="340">
        <v>11</v>
      </c>
      <c r="E295" s="339" t="s">
        <v>368</v>
      </c>
      <c r="H295" s="352"/>
      <c r="I295" s="352"/>
      <c r="J295" s="352"/>
      <c r="K295" s="352"/>
      <c r="L295" s="352"/>
      <c r="M295" s="352"/>
      <c r="N295" s="352"/>
      <c r="O295" s="352"/>
      <c r="P295" s="352"/>
      <c r="Q295" s="352"/>
      <c r="R295" s="352"/>
      <c r="S295" s="352"/>
      <c r="T295" s="352"/>
      <c r="U295" s="352"/>
      <c r="V295" s="352"/>
      <c r="W295" s="352"/>
      <c r="X295" s="352"/>
      <c r="Y295" s="352"/>
      <c r="Z295" s="352"/>
      <c r="AA295" s="352"/>
      <c r="AB295" s="352"/>
      <c r="AC295" s="352"/>
      <c r="AD295" s="352"/>
      <c r="AE295" s="352"/>
      <c r="AF295" s="352"/>
      <c r="AG295" s="352"/>
      <c r="AH295" s="352"/>
      <c r="AI295" s="352"/>
      <c r="AJ295" s="352"/>
      <c r="AK295" s="352"/>
      <c r="AL295" s="352"/>
      <c r="AM295" s="352"/>
      <c r="AN295" s="352"/>
      <c r="AO295" s="352"/>
      <c r="AP295" s="352"/>
      <c r="AQ295" s="352"/>
      <c r="AR295" s="352"/>
      <c r="AS295" s="352"/>
      <c r="AT295" s="352"/>
      <c r="AU295" s="352"/>
      <c r="AV295" s="352"/>
      <c r="AW295" s="352"/>
      <c r="AX295" s="352"/>
      <c r="AY295" s="352"/>
      <c r="AZ295" s="352"/>
      <c r="BA295" s="352"/>
      <c r="BB295" s="352"/>
      <c r="BC295" s="352"/>
      <c r="BD295" s="352"/>
      <c r="BE295" s="352"/>
      <c r="BF295" s="352"/>
      <c r="BG295" s="352"/>
      <c r="BH295" s="352"/>
      <c r="BI295" s="352"/>
      <c r="BJ295" s="352"/>
      <c r="BK295" s="352"/>
      <c r="BL295" s="352"/>
      <c r="BM295" s="352"/>
      <c r="BN295" s="352"/>
      <c r="BO295" s="352"/>
      <c r="BP295" s="352"/>
      <c r="BQ295" s="352"/>
      <c r="BR295" s="352"/>
      <c r="BS295" s="352"/>
      <c r="BT295" s="352"/>
      <c r="BU295" s="352"/>
      <c r="BV295" s="352"/>
      <c r="BW295" s="352"/>
      <c r="BX295" s="352"/>
      <c r="BY295" s="352"/>
      <c r="BZ295" s="352"/>
    </row>
    <row r="296" spans="1:78" ht="15" customHeight="1" x14ac:dyDescent="0.2">
      <c r="A296" s="340" t="str">
        <f t="shared" si="6"/>
        <v>INDEC-SA - 71233-11</v>
      </c>
      <c r="B296" s="340">
        <v>71233</v>
      </c>
      <c r="C296" s="339" t="s">
        <v>53</v>
      </c>
      <c r="D296" s="340">
        <v>11</v>
      </c>
      <c r="E296" s="339" t="s">
        <v>369</v>
      </c>
      <c r="H296" s="352"/>
      <c r="I296" s="352"/>
      <c r="J296" s="352"/>
      <c r="K296" s="352"/>
      <c r="L296" s="352"/>
      <c r="M296" s="352"/>
      <c r="N296" s="352"/>
      <c r="O296" s="352"/>
      <c r="P296" s="352"/>
      <c r="Q296" s="352"/>
      <c r="R296" s="352"/>
      <c r="S296" s="352"/>
      <c r="T296" s="352"/>
      <c r="U296" s="352"/>
      <c r="V296" s="352"/>
      <c r="W296" s="352"/>
      <c r="X296" s="352"/>
      <c r="Y296" s="352"/>
      <c r="Z296" s="352"/>
      <c r="AA296" s="352"/>
      <c r="AB296" s="352"/>
      <c r="AC296" s="352"/>
      <c r="AD296" s="352"/>
      <c r="AE296" s="352"/>
      <c r="AF296" s="352"/>
      <c r="AG296" s="352"/>
      <c r="AH296" s="352"/>
      <c r="AI296" s="352"/>
      <c r="AJ296" s="352"/>
      <c r="AK296" s="352"/>
      <c r="AL296" s="352"/>
      <c r="AM296" s="352"/>
      <c r="AN296" s="352"/>
      <c r="AO296" s="352"/>
      <c r="AP296" s="352"/>
      <c r="AQ296" s="352"/>
      <c r="AR296" s="352"/>
      <c r="AS296" s="352"/>
      <c r="AT296" s="352"/>
      <c r="AU296" s="352"/>
      <c r="AV296" s="352"/>
      <c r="AW296" s="352"/>
      <c r="AX296" s="352"/>
      <c r="AY296" s="352"/>
      <c r="AZ296" s="352"/>
      <c r="BA296" s="352"/>
      <c r="BB296" s="352"/>
      <c r="BC296" s="352"/>
      <c r="BD296" s="352"/>
      <c r="BE296" s="352"/>
      <c r="BF296" s="352"/>
      <c r="BG296" s="352"/>
      <c r="BH296" s="352"/>
      <c r="BI296" s="352"/>
      <c r="BJ296" s="352"/>
      <c r="BK296" s="352"/>
      <c r="BL296" s="352"/>
      <c r="BM296" s="352"/>
      <c r="BN296" s="352"/>
      <c r="BO296" s="352"/>
      <c r="BP296" s="352"/>
      <c r="BQ296" s="352"/>
      <c r="BR296" s="352"/>
      <c r="BS296" s="352"/>
      <c r="BT296" s="352"/>
      <c r="BU296" s="352"/>
      <c r="BV296" s="352"/>
      <c r="BW296" s="352"/>
      <c r="BX296" s="352"/>
      <c r="BY296" s="352"/>
      <c r="BZ296" s="352"/>
    </row>
    <row r="297" spans="1:78" ht="15" customHeight="1" x14ac:dyDescent="0.2">
      <c r="A297" s="340" t="str">
        <f t="shared" si="6"/>
        <v>INDEC-SA - 51800-11</v>
      </c>
      <c r="B297" s="340">
        <v>51800</v>
      </c>
      <c r="C297" s="339" t="s">
        <v>53</v>
      </c>
      <c r="D297" s="340">
        <v>11</v>
      </c>
      <c r="E297" s="383" t="s">
        <v>370</v>
      </c>
      <c r="H297" s="352"/>
      <c r="I297" s="352"/>
      <c r="J297" s="352"/>
      <c r="K297" s="352"/>
      <c r="L297" s="352"/>
      <c r="M297" s="352"/>
      <c r="N297" s="352"/>
      <c r="O297" s="352"/>
      <c r="P297" s="352"/>
      <c r="Q297" s="352"/>
      <c r="R297" s="352"/>
      <c r="S297" s="352"/>
      <c r="T297" s="352"/>
      <c r="U297" s="352"/>
      <c r="V297" s="352"/>
      <c r="W297" s="352"/>
      <c r="X297" s="352"/>
      <c r="Y297" s="352"/>
      <c r="Z297" s="352"/>
      <c r="AA297" s="352"/>
      <c r="AB297" s="352"/>
      <c r="AC297" s="352"/>
      <c r="AD297" s="352"/>
      <c r="AE297" s="352"/>
      <c r="AF297" s="352"/>
      <c r="AG297" s="352"/>
      <c r="AH297" s="352"/>
      <c r="AI297" s="352"/>
      <c r="AJ297" s="352"/>
      <c r="AK297" s="352"/>
      <c r="AL297" s="352"/>
      <c r="AM297" s="352"/>
      <c r="AN297" s="352"/>
      <c r="AO297" s="352"/>
      <c r="AP297" s="352"/>
      <c r="AQ297" s="352"/>
      <c r="AR297" s="352"/>
      <c r="AS297" s="352"/>
      <c r="AT297" s="352"/>
      <c r="AU297" s="352"/>
      <c r="AV297" s="352"/>
      <c r="AW297" s="352"/>
      <c r="AX297" s="352"/>
      <c r="AY297" s="352"/>
      <c r="AZ297" s="352"/>
      <c r="BA297" s="352"/>
      <c r="BB297" s="352"/>
      <c r="BC297" s="352"/>
      <c r="BD297" s="352"/>
      <c r="BE297" s="352"/>
      <c r="BF297" s="352"/>
      <c r="BG297" s="352"/>
      <c r="BH297" s="352"/>
      <c r="BI297" s="352"/>
      <c r="BJ297" s="352"/>
      <c r="BK297" s="352"/>
      <c r="BL297" s="352"/>
      <c r="BM297" s="352"/>
      <c r="BN297" s="352"/>
      <c r="BO297" s="352"/>
      <c r="BP297" s="352"/>
      <c r="BQ297" s="352"/>
      <c r="BR297" s="352"/>
      <c r="BS297" s="352"/>
      <c r="BT297" s="352"/>
      <c r="BU297" s="352"/>
      <c r="BV297" s="352"/>
      <c r="BW297" s="352"/>
      <c r="BX297" s="352"/>
      <c r="BY297" s="352"/>
      <c r="BZ297" s="352"/>
    </row>
    <row r="298" spans="1:78" ht="15" customHeight="1" x14ac:dyDescent="0.2">
      <c r="A298" s="340" t="str">
        <f t="shared" si="6"/>
        <v>INDEC-SA - 51800-21</v>
      </c>
      <c r="B298" s="340">
        <v>51800</v>
      </c>
      <c r="C298" s="339" t="s">
        <v>53</v>
      </c>
      <c r="D298" s="340">
        <v>21</v>
      </c>
      <c r="E298" s="339" t="s">
        <v>371</v>
      </c>
      <c r="H298" s="352"/>
      <c r="I298" s="352"/>
      <c r="J298" s="352"/>
      <c r="K298" s="352"/>
      <c r="L298" s="352"/>
      <c r="M298" s="352"/>
      <c r="N298" s="352"/>
      <c r="O298" s="352"/>
      <c r="P298" s="352"/>
      <c r="Q298" s="352"/>
      <c r="R298" s="352"/>
      <c r="S298" s="352"/>
      <c r="T298" s="352"/>
      <c r="U298" s="352"/>
      <c r="V298" s="352"/>
      <c r="W298" s="352"/>
      <c r="X298" s="352"/>
      <c r="Y298" s="352"/>
      <c r="Z298" s="352"/>
      <c r="AA298" s="352"/>
      <c r="AB298" s="352"/>
      <c r="AC298" s="352"/>
      <c r="AD298" s="352"/>
      <c r="AE298" s="352"/>
      <c r="AF298" s="352"/>
      <c r="AG298" s="352"/>
      <c r="AH298" s="352"/>
      <c r="AI298" s="352"/>
      <c r="AJ298" s="352"/>
      <c r="AK298" s="352"/>
      <c r="AL298" s="352"/>
      <c r="AM298" s="352"/>
      <c r="AN298" s="352"/>
      <c r="AO298" s="352"/>
      <c r="AP298" s="352"/>
      <c r="AQ298" s="352"/>
      <c r="AR298" s="352"/>
      <c r="AS298" s="352"/>
      <c r="AT298" s="352"/>
      <c r="AU298" s="352"/>
      <c r="AV298" s="352"/>
      <c r="AW298" s="352"/>
      <c r="AX298" s="352"/>
      <c r="AY298" s="352"/>
      <c r="AZ298" s="352"/>
      <c r="BA298" s="352"/>
      <c r="BB298" s="352"/>
      <c r="BC298" s="352"/>
      <c r="BD298" s="352"/>
      <c r="BE298" s="352"/>
      <c r="BF298" s="352"/>
      <c r="BG298" s="352"/>
      <c r="BH298" s="352"/>
      <c r="BI298" s="352"/>
      <c r="BJ298" s="352"/>
      <c r="BK298" s="352"/>
      <c r="BL298" s="352"/>
      <c r="BM298" s="352"/>
      <c r="BN298" s="352"/>
      <c r="BO298" s="352"/>
      <c r="BP298" s="352"/>
      <c r="BQ298" s="352"/>
      <c r="BR298" s="352"/>
      <c r="BS298" s="352"/>
      <c r="BT298" s="352"/>
      <c r="BU298" s="352"/>
      <c r="BV298" s="352"/>
      <c r="BW298" s="352"/>
      <c r="BX298" s="352"/>
      <c r="BY298" s="352"/>
      <c r="BZ298" s="352"/>
    </row>
    <row r="299" spans="1:78" ht="15" customHeight="1" x14ac:dyDescent="0.2">
      <c r="H299" s="352"/>
      <c r="I299" s="352"/>
      <c r="J299" s="352"/>
      <c r="K299" s="352"/>
      <c r="L299" s="352"/>
      <c r="M299" s="352"/>
      <c r="N299" s="352"/>
      <c r="O299" s="352"/>
      <c r="P299" s="352"/>
      <c r="Q299" s="352"/>
      <c r="R299" s="352"/>
      <c r="S299" s="352"/>
      <c r="T299" s="352"/>
      <c r="U299" s="352"/>
      <c r="V299" s="352"/>
      <c r="W299" s="352"/>
      <c r="X299" s="352"/>
      <c r="Y299" s="352"/>
      <c r="Z299" s="352"/>
      <c r="AA299" s="352"/>
      <c r="AB299" s="352"/>
      <c r="AC299" s="352"/>
      <c r="AD299" s="352"/>
      <c r="AE299" s="352"/>
      <c r="AF299" s="352"/>
      <c r="AG299" s="352"/>
      <c r="AH299" s="352"/>
      <c r="AI299" s="352"/>
      <c r="AJ299" s="352"/>
      <c r="AK299" s="352"/>
      <c r="AL299" s="352"/>
      <c r="AM299" s="352"/>
      <c r="AN299" s="352"/>
      <c r="AO299" s="352"/>
      <c r="AP299" s="352"/>
      <c r="AQ299" s="352"/>
      <c r="AR299" s="352"/>
      <c r="AS299" s="352"/>
      <c r="AT299" s="352"/>
      <c r="AU299" s="352"/>
      <c r="AV299" s="352"/>
      <c r="AW299" s="352"/>
      <c r="AX299" s="352"/>
      <c r="AY299" s="352"/>
      <c r="AZ299" s="352"/>
      <c r="BA299" s="352"/>
      <c r="BB299" s="352"/>
      <c r="BC299" s="352"/>
      <c r="BD299" s="352"/>
      <c r="BE299" s="352"/>
      <c r="BF299" s="352"/>
      <c r="BG299" s="352"/>
      <c r="BH299" s="352"/>
      <c r="BI299" s="352"/>
      <c r="BJ299" s="352"/>
      <c r="BK299" s="352"/>
      <c r="BL299" s="352"/>
      <c r="BM299" s="352"/>
      <c r="BN299" s="352"/>
      <c r="BO299" s="352"/>
      <c r="BP299" s="352"/>
      <c r="BQ299" s="352"/>
      <c r="BR299" s="352"/>
      <c r="BS299" s="352"/>
      <c r="BT299" s="352"/>
      <c r="BU299" s="352"/>
      <c r="BV299" s="352"/>
      <c r="BW299" s="352"/>
      <c r="BX299" s="352"/>
      <c r="BY299" s="352"/>
      <c r="BZ299" s="352"/>
    </row>
    <row r="300" spans="1:78" ht="15" customHeight="1" x14ac:dyDescent="0.2">
      <c r="H300" s="352"/>
      <c r="I300" s="352"/>
      <c r="J300" s="352"/>
      <c r="K300" s="352"/>
      <c r="L300" s="352"/>
      <c r="M300" s="352"/>
      <c r="N300" s="352"/>
      <c r="O300" s="352"/>
      <c r="P300" s="352"/>
      <c r="Q300" s="352"/>
      <c r="R300" s="352"/>
      <c r="S300" s="352"/>
      <c r="T300" s="352"/>
      <c r="U300" s="352"/>
      <c r="V300" s="352"/>
      <c r="W300" s="352"/>
      <c r="X300" s="352"/>
      <c r="Y300" s="352"/>
      <c r="Z300" s="352"/>
      <c r="AA300" s="352"/>
      <c r="AB300" s="352"/>
      <c r="AC300" s="352"/>
      <c r="AD300" s="352"/>
      <c r="AE300" s="352"/>
      <c r="AF300" s="352"/>
      <c r="AG300" s="352"/>
      <c r="AH300" s="352"/>
      <c r="AI300" s="352"/>
      <c r="AJ300" s="352"/>
      <c r="AK300" s="352"/>
      <c r="AL300" s="352"/>
      <c r="AM300" s="352"/>
      <c r="AN300" s="352"/>
      <c r="AO300" s="352"/>
      <c r="AP300" s="352"/>
      <c r="AQ300" s="352"/>
      <c r="AR300" s="352"/>
      <c r="AS300" s="352"/>
      <c r="AT300" s="352"/>
      <c r="AU300" s="352"/>
      <c r="AV300" s="352"/>
      <c r="AW300" s="352"/>
      <c r="AX300" s="352"/>
      <c r="AY300" s="352"/>
      <c r="AZ300" s="352"/>
      <c r="BA300" s="352"/>
      <c r="BB300" s="352"/>
      <c r="BC300" s="352"/>
      <c r="BD300" s="352"/>
      <c r="BE300" s="352"/>
      <c r="BF300" s="352"/>
      <c r="BG300" s="352"/>
      <c r="BH300" s="352"/>
      <c r="BI300" s="352"/>
      <c r="BJ300" s="352"/>
      <c r="BK300" s="352"/>
      <c r="BL300" s="352"/>
      <c r="BM300" s="352"/>
      <c r="BN300" s="352"/>
      <c r="BO300" s="352"/>
      <c r="BP300" s="352"/>
      <c r="BQ300" s="352"/>
      <c r="BR300" s="352"/>
      <c r="BS300" s="352"/>
      <c r="BT300" s="352"/>
      <c r="BU300" s="352"/>
      <c r="BV300" s="352"/>
      <c r="BW300" s="352"/>
      <c r="BX300" s="352"/>
      <c r="BY300" s="352"/>
      <c r="BZ300" s="352"/>
    </row>
    <row r="301" spans="1:78" ht="15" customHeight="1" x14ac:dyDescent="0.2">
      <c r="A301" s="384"/>
      <c r="B301" s="338" t="s">
        <v>511</v>
      </c>
      <c r="C301" s="384"/>
      <c r="D301" s="385"/>
      <c r="E301" s="384"/>
      <c r="F301" s="384"/>
      <c r="G301" s="384"/>
      <c r="H301" s="352"/>
      <c r="I301" s="352"/>
      <c r="J301" s="352"/>
      <c r="K301" s="352"/>
      <c r="L301" s="352"/>
      <c r="M301" s="352"/>
      <c r="N301" s="352"/>
      <c r="O301" s="352"/>
      <c r="P301" s="352"/>
      <c r="Q301" s="352"/>
      <c r="R301" s="352"/>
      <c r="S301" s="352"/>
      <c r="T301" s="352"/>
      <c r="U301" s="352"/>
      <c r="V301" s="352"/>
      <c r="W301" s="352"/>
      <c r="X301" s="352"/>
      <c r="Y301" s="352"/>
      <c r="Z301" s="352"/>
      <c r="AA301" s="352"/>
      <c r="AB301" s="352"/>
      <c r="AC301" s="352"/>
      <c r="AD301" s="352"/>
      <c r="AE301" s="352"/>
      <c r="AF301" s="352"/>
      <c r="AG301" s="352"/>
      <c r="AH301" s="352"/>
      <c r="AI301" s="352"/>
      <c r="AJ301" s="352"/>
      <c r="AK301" s="352"/>
      <c r="AL301" s="352"/>
      <c r="AM301" s="352"/>
      <c r="AN301" s="352"/>
      <c r="AO301" s="352"/>
      <c r="AP301" s="352"/>
      <c r="AQ301" s="352"/>
      <c r="AR301" s="352"/>
      <c r="AS301" s="352"/>
      <c r="AT301" s="352"/>
      <c r="AU301" s="352"/>
      <c r="AV301" s="352"/>
      <c r="AW301" s="352"/>
      <c r="AX301" s="352"/>
      <c r="AY301" s="352"/>
      <c r="AZ301" s="352"/>
      <c r="BA301" s="352"/>
      <c r="BB301" s="352"/>
      <c r="BC301" s="352"/>
      <c r="BD301" s="352"/>
      <c r="BE301" s="352"/>
      <c r="BF301" s="352"/>
      <c r="BG301" s="352"/>
      <c r="BH301" s="352"/>
      <c r="BI301" s="352"/>
      <c r="BJ301" s="352"/>
      <c r="BK301" s="352"/>
      <c r="BL301" s="352"/>
      <c r="BM301" s="352"/>
      <c r="BN301" s="352"/>
      <c r="BO301" s="352"/>
      <c r="BP301" s="352"/>
      <c r="BQ301" s="352"/>
      <c r="BR301" s="352"/>
      <c r="BS301" s="352"/>
      <c r="BT301" s="352"/>
      <c r="BU301" s="352"/>
      <c r="BV301" s="352"/>
      <c r="BW301" s="352"/>
      <c r="BX301" s="352"/>
      <c r="BY301" s="352"/>
      <c r="BZ301" s="352"/>
    </row>
    <row r="302" spans="1:78" ht="15" customHeight="1" x14ac:dyDescent="0.2">
      <c r="H302" s="352"/>
      <c r="I302" s="352"/>
      <c r="J302" s="352"/>
      <c r="K302" s="352"/>
      <c r="L302" s="352"/>
      <c r="M302" s="352"/>
      <c r="N302" s="352"/>
      <c r="O302" s="352"/>
      <c r="P302" s="352"/>
      <c r="Q302" s="352"/>
      <c r="R302" s="352"/>
      <c r="S302" s="352"/>
      <c r="T302" s="352"/>
      <c r="U302" s="352"/>
      <c r="V302" s="352"/>
      <c r="W302" s="352"/>
      <c r="X302" s="352"/>
      <c r="Y302" s="352"/>
      <c r="Z302" s="352"/>
      <c r="AA302" s="352"/>
      <c r="AB302" s="352"/>
      <c r="AC302" s="352"/>
      <c r="AD302" s="352"/>
      <c r="AE302" s="352"/>
      <c r="AF302" s="352"/>
      <c r="AG302" s="352"/>
      <c r="AH302" s="352"/>
      <c r="AI302" s="352"/>
      <c r="AJ302" s="352"/>
      <c r="AK302" s="352"/>
      <c r="AL302" s="352"/>
      <c r="AM302" s="352"/>
      <c r="AN302" s="352"/>
      <c r="AO302" s="352"/>
      <c r="AP302" s="352"/>
      <c r="AQ302" s="352"/>
      <c r="AR302" s="352"/>
      <c r="AS302" s="352"/>
      <c r="AT302" s="352"/>
      <c r="AU302" s="352"/>
      <c r="AV302" s="352"/>
      <c r="AW302" s="352"/>
      <c r="AX302" s="352"/>
      <c r="AY302" s="352"/>
      <c r="AZ302" s="352"/>
      <c r="BA302" s="352"/>
      <c r="BB302" s="352"/>
      <c r="BC302" s="352"/>
      <c r="BD302" s="352"/>
      <c r="BE302" s="352"/>
      <c r="BF302" s="352"/>
      <c r="BG302" s="352"/>
      <c r="BH302" s="352"/>
      <c r="BI302" s="352"/>
      <c r="BJ302" s="352"/>
      <c r="BK302" s="352"/>
      <c r="BL302" s="352"/>
      <c r="BM302" s="352"/>
      <c r="BN302" s="352"/>
      <c r="BO302" s="352"/>
      <c r="BP302" s="352"/>
      <c r="BQ302" s="352"/>
      <c r="BR302" s="352"/>
      <c r="BS302" s="352"/>
      <c r="BT302" s="352"/>
      <c r="BU302" s="352"/>
      <c r="BV302" s="352"/>
      <c r="BW302" s="352"/>
      <c r="BX302" s="352"/>
      <c r="BY302" s="352"/>
      <c r="BZ302" s="352"/>
    </row>
    <row r="303" spans="1:78" ht="15" customHeight="1" x14ac:dyDescent="0.2">
      <c r="A303" s="343" t="s">
        <v>351</v>
      </c>
      <c r="B303" s="343" t="s">
        <v>50</v>
      </c>
      <c r="C303" s="343"/>
      <c r="D303" s="343"/>
      <c r="E303" s="343" t="s">
        <v>51</v>
      </c>
      <c r="H303" s="352"/>
      <c r="I303" s="352"/>
      <c r="J303" s="352"/>
      <c r="K303" s="352"/>
      <c r="L303" s="352"/>
      <c r="M303" s="352"/>
      <c r="N303" s="352"/>
      <c r="O303" s="352"/>
      <c r="P303" s="352"/>
      <c r="Q303" s="352"/>
      <c r="R303" s="352"/>
      <c r="S303" s="352"/>
      <c r="T303" s="352"/>
      <c r="U303" s="352"/>
      <c r="V303" s="352"/>
      <c r="W303" s="352"/>
      <c r="X303" s="352"/>
      <c r="Y303" s="352"/>
      <c r="Z303" s="352"/>
      <c r="AA303" s="352"/>
      <c r="AB303" s="352"/>
      <c r="AC303" s="352"/>
      <c r="AD303" s="352"/>
      <c r="AE303" s="352"/>
      <c r="AF303" s="352"/>
      <c r="AG303" s="352"/>
      <c r="AH303" s="352"/>
      <c r="AI303" s="352"/>
      <c r="AJ303" s="352"/>
      <c r="AK303" s="352"/>
      <c r="AL303" s="352"/>
      <c r="AM303" s="352"/>
      <c r="AN303" s="352"/>
      <c r="AO303" s="352"/>
      <c r="AP303" s="352"/>
      <c r="AQ303" s="352"/>
      <c r="AR303" s="352"/>
      <c r="AS303" s="352"/>
      <c r="AT303" s="352"/>
      <c r="AU303" s="352"/>
      <c r="AV303" s="352"/>
      <c r="AW303" s="352"/>
      <c r="AX303" s="352"/>
      <c r="AY303" s="352"/>
      <c r="AZ303" s="352"/>
      <c r="BA303" s="352"/>
      <c r="BB303" s="352"/>
      <c r="BC303" s="352"/>
      <c r="BD303" s="352"/>
      <c r="BE303" s="352"/>
      <c r="BF303" s="352"/>
      <c r="BG303" s="352"/>
      <c r="BH303" s="352"/>
      <c r="BI303" s="352"/>
      <c r="BJ303" s="352"/>
      <c r="BK303" s="352"/>
      <c r="BL303" s="352"/>
      <c r="BM303" s="352"/>
      <c r="BN303" s="352"/>
      <c r="BO303" s="352"/>
      <c r="BP303" s="352"/>
      <c r="BQ303" s="352"/>
      <c r="BR303" s="352"/>
      <c r="BS303" s="352"/>
      <c r="BT303" s="352"/>
      <c r="BU303" s="352"/>
      <c r="BV303" s="352"/>
      <c r="BW303" s="352"/>
      <c r="BX303" s="352"/>
      <c r="BY303" s="352"/>
      <c r="BZ303" s="352"/>
    </row>
    <row r="304" spans="1:78" ht="15" customHeight="1" x14ac:dyDescent="0.2">
      <c r="A304" s="343"/>
      <c r="B304" s="343" t="s">
        <v>52</v>
      </c>
      <c r="C304" s="343"/>
      <c r="D304" s="343"/>
      <c r="E304" s="343"/>
      <c r="H304" s="352"/>
      <c r="I304" s="352"/>
      <c r="J304" s="352"/>
      <c r="K304" s="352"/>
      <c r="L304" s="352"/>
      <c r="M304" s="352"/>
      <c r="N304" s="352"/>
      <c r="O304" s="352"/>
      <c r="P304" s="352"/>
      <c r="Q304" s="352"/>
      <c r="R304" s="352"/>
      <c r="S304" s="352"/>
      <c r="T304" s="352"/>
      <c r="U304" s="352"/>
      <c r="V304" s="352"/>
      <c r="W304" s="352"/>
      <c r="X304" s="352"/>
      <c r="Y304" s="352"/>
      <c r="Z304" s="352"/>
      <c r="AA304" s="352"/>
      <c r="AB304" s="352"/>
      <c r="AC304" s="352"/>
      <c r="AD304" s="352"/>
      <c r="AE304" s="352"/>
      <c r="AF304" s="352"/>
      <c r="AG304" s="352"/>
      <c r="AH304" s="352"/>
      <c r="AI304" s="352"/>
      <c r="AJ304" s="352"/>
      <c r="AK304" s="352"/>
      <c r="AL304" s="352"/>
      <c r="AM304" s="352"/>
      <c r="AN304" s="352"/>
      <c r="AO304" s="352"/>
      <c r="AP304" s="352"/>
      <c r="AQ304" s="352"/>
      <c r="AR304" s="352"/>
      <c r="AS304" s="352"/>
      <c r="AT304" s="352"/>
      <c r="AU304" s="352"/>
      <c r="AV304" s="352"/>
      <c r="AW304" s="352"/>
      <c r="AX304" s="352"/>
      <c r="AY304" s="352"/>
      <c r="AZ304" s="352"/>
      <c r="BA304" s="352"/>
      <c r="BB304" s="352"/>
      <c r="BC304" s="352"/>
      <c r="BD304" s="352"/>
      <c r="BE304" s="352"/>
      <c r="BF304" s="352"/>
      <c r="BG304" s="352"/>
      <c r="BH304" s="352"/>
      <c r="BI304" s="352"/>
      <c r="BJ304" s="352"/>
      <c r="BK304" s="352"/>
      <c r="BL304" s="352"/>
      <c r="BM304" s="352"/>
      <c r="BN304" s="352"/>
      <c r="BO304" s="352"/>
      <c r="BP304" s="352"/>
      <c r="BQ304" s="352"/>
      <c r="BR304" s="352"/>
      <c r="BS304" s="352"/>
      <c r="BT304" s="352"/>
      <c r="BU304" s="352"/>
      <c r="BV304" s="352"/>
      <c r="BW304" s="352"/>
      <c r="BX304" s="352"/>
      <c r="BY304" s="352"/>
      <c r="BZ304" s="352"/>
    </row>
    <row r="305" spans="1:78" ht="15" customHeight="1" x14ac:dyDescent="0.2">
      <c r="A305" s="342"/>
      <c r="B305" s="342"/>
      <c r="C305" s="342"/>
      <c r="D305" s="342"/>
      <c r="E305" s="342"/>
      <c r="H305" s="352"/>
      <c r="I305" s="352"/>
      <c r="J305" s="352"/>
      <c r="K305" s="352"/>
      <c r="L305" s="352"/>
      <c r="M305" s="352"/>
      <c r="N305" s="352"/>
      <c r="O305" s="352"/>
      <c r="P305" s="352"/>
      <c r="Q305" s="352"/>
      <c r="R305" s="352"/>
      <c r="S305" s="352"/>
      <c r="T305" s="352"/>
      <c r="U305" s="352"/>
      <c r="V305" s="352"/>
      <c r="W305" s="352"/>
      <c r="X305" s="352"/>
      <c r="Y305" s="352"/>
      <c r="Z305" s="352"/>
      <c r="AA305" s="352"/>
      <c r="AB305" s="352"/>
      <c r="AC305" s="352"/>
      <c r="AD305" s="352"/>
      <c r="AE305" s="352"/>
      <c r="AF305" s="352"/>
      <c r="AG305" s="352"/>
      <c r="AH305" s="352"/>
      <c r="AI305" s="352"/>
      <c r="AJ305" s="352"/>
      <c r="AK305" s="352"/>
      <c r="AL305" s="352"/>
      <c r="AM305" s="352"/>
      <c r="AN305" s="352"/>
      <c r="AO305" s="352"/>
      <c r="AP305" s="352"/>
      <c r="AQ305" s="352"/>
      <c r="AR305" s="352"/>
      <c r="AS305" s="352"/>
      <c r="AT305" s="352"/>
      <c r="AU305" s="352"/>
      <c r="AV305" s="352"/>
      <c r="AW305" s="352"/>
      <c r="AX305" s="352"/>
      <c r="AY305" s="352"/>
      <c r="AZ305" s="352"/>
      <c r="BA305" s="352"/>
      <c r="BB305" s="352"/>
      <c r="BC305" s="352"/>
      <c r="BD305" s="352"/>
      <c r="BE305" s="352"/>
      <c r="BF305" s="352"/>
      <c r="BG305" s="352"/>
      <c r="BH305" s="352"/>
      <c r="BI305" s="352"/>
      <c r="BJ305" s="352"/>
      <c r="BK305" s="352"/>
      <c r="BL305" s="352"/>
      <c r="BM305" s="352"/>
      <c r="BN305" s="352"/>
      <c r="BO305" s="352"/>
      <c r="BP305" s="352"/>
      <c r="BQ305" s="352"/>
      <c r="BR305" s="352"/>
      <c r="BS305" s="352"/>
      <c r="BT305" s="352"/>
      <c r="BU305" s="352"/>
      <c r="BV305" s="352"/>
      <c r="BW305" s="352"/>
      <c r="BX305" s="352"/>
      <c r="BY305" s="352"/>
      <c r="BZ305" s="352"/>
    </row>
    <row r="306" spans="1:78" ht="15" customHeight="1" x14ac:dyDescent="0.2">
      <c r="A306" s="340" t="str">
        <f t="shared" ref="A306:A369" si="7">CONCATENATE("INDEC-PB - ",B306,C306,D306)</f>
        <v>INDEC-PB - 42120-1</v>
      </c>
      <c r="B306" s="340">
        <v>42120</v>
      </c>
      <c r="C306" s="339" t="s">
        <v>53</v>
      </c>
      <c r="D306" s="340">
        <v>1</v>
      </c>
      <c r="E306" s="386" t="s">
        <v>372</v>
      </c>
      <c r="H306" s="352"/>
      <c r="I306" s="352"/>
      <c r="J306" s="352"/>
      <c r="K306" s="352"/>
      <c r="L306" s="352"/>
      <c r="M306" s="352"/>
      <c r="N306" s="352"/>
      <c r="O306" s="352"/>
      <c r="P306" s="352"/>
      <c r="Q306" s="352"/>
      <c r="R306" s="352"/>
      <c r="S306" s="352"/>
      <c r="T306" s="352"/>
      <c r="U306" s="352"/>
      <c r="V306" s="352"/>
      <c r="W306" s="352"/>
      <c r="X306" s="352"/>
      <c r="Y306" s="352"/>
      <c r="Z306" s="352"/>
      <c r="AA306" s="352"/>
      <c r="AB306" s="352"/>
      <c r="AC306" s="352"/>
      <c r="AD306" s="352"/>
      <c r="AE306" s="352"/>
      <c r="AF306" s="352"/>
      <c r="AG306" s="352"/>
      <c r="AH306" s="352"/>
      <c r="AI306" s="352"/>
      <c r="AJ306" s="352"/>
      <c r="AK306" s="352"/>
      <c r="AL306" s="352"/>
      <c r="AM306" s="352"/>
      <c r="AN306" s="352"/>
      <c r="AO306" s="352"/>
      <c r="AP306" s="352"/>
      <c r="AQ306" s="352"/>
      <c r="AR306" s="352"/>
      <c r="AS306" s="352"/>
      <c r="AT306" s="352"/>
      <c r="AU306" s="352"/>
      <c r="AV306" s="352"/>
      <c r="AW306" s="352"/>
      <c r="AX306" s="352"/>
      <c r="AY306" s="352"/>
      <c r="AZ306" s="352"/>
      <c r="BA306" s="352"/>
      <c r="BB306" s="352"/>
      <c r="BC306" s="352"/>
      <c r="BD306" s="352"/>
      <c r="BE306" s="352"/>
      <c r="BF306" s="352"/>
      <c r="BG306" s="352"/>
      <c r="BH306" s="352"/>
      <c r="BI306" s="352"/>
      <c r="BJ306" s="352"/>
      <c r="BK306" s="352"/>
      <c r="BL306" s="352"/>
      <c r="BM306" s="352"/>
      <c r="BN306" s="352"/>
      <c r="BO306" s="352"/>
      <c r="BP306" s="352"/>
      <c r="BQ306" s="352"/>
      <c r="BR306" s="352"/>
      <c r="BS306" s="352"/>
      <c r="BT306" s="352"/>
      <c r="BU306" s="352"/>
      <c r="BV306" s="352"/>
      <c r="BW306" s="352"/>
      <c r="BX306" s="352"/>
      <c r="BY306" s="352"/>
      <c r="BZ306" s="352"/>
    </row>
    <row r="307" spans="1:78" ht="15" customHeight="1" x14ac:dyDescent="0.2">
      <c r="A307" s="340" t="str">
        <f t="shared" si="7"/>
        <v>INDEC-PB - 42120-2</v>
      </c>
      <c r="B307" s="340">
        <v>42120</v>
      </c>
      <c r="C307" s="339" t="s">
        <v>53</v>
      </c>
      <c r="D307" s="340">
        <v>2</v>
      </c>
      <c r="E307" s="386" t="s">
        <v>373</v>
      </c>
      <c r="G307" s="339" t="s">
        <v>1428</v>
      </c>
      <c r="H307" s="352"/>
      <c r="I307" s="352"/>
      <c r="J307" s="352"/>
      <c r="K307" s="352"/>
      <c r="L307" s="352"/>
      <c r="M307" s="352"/>
      <c r="N307" s="352"/>
      <c r="O307" s="352"/>
      <c r="P307" s="352"/>
      <c r="Q307" s="352"/>
      <c r="R307" s="352"/>
      <c r="S307" s="352"/>
      <c r="T307" s="352"/>
      <c r="U307" s="352"/>
      <c r="V307" s="352"/>
      <c r="W307" s="352"/>
      <c r="X307" s="352"/>
      <c r="Y307" s="352"/>
      <c r="Z307" s="352"/>
      <c r="AA307" s="352"/>
      <c r="AB307" s="352"/>
      <c r="AC307" s="352"/>
      <c r="AD307" s="352"/>
      <c r="AE307" s="352"/>
      <c r="AF307" s="352"/>
      <c r="AG307" s="352"/>
      <c r="AH307" s="352"/>
      <c r="AI307" s="352"/>
      <c r="AJ307" s="352"/>
      <c r="AK307" s="352"/>
      <c r="AL307" s="352"/>
      <c r="AM307" s="352"/>
      <c r="AN307" s="352"/>
      <c r="AO307" s="352"/>
      <c r="AP307" s="352"/>
      <c r="AQ307" s="352"/>
      <c r="AR307" s="352"/>
      <c r="AS307" s="352"/>
      <c r="AT307" s="352"/>
      <c r="AU307" s="352"/>
      <c r="AV307" s="352"/>
      <c r="AW307" s="352"/>
      <c r="AX307" s="352"/>
      <c r="AY307" s="352"/>
      <c r="AZ307" s="352"/>
      <c r="BA307" s="352"/>
      <c r="BB307" s="352"/>
      <c r="BC307" s="352"/>
      <c r="BD307" s="352"/>
      <c r="BE307" s="352"/>
      <c r="BF307" s="352"/>
      <c r="BG307" s="352"/>
      <c r="BH307" s="352"/>
      <c r="BI307" s="352"/>
      <c r="BJ307" s="352"/>
      <c r="BK307" s="352"/>
      <c r="BL307" s="352"/>
      <c r="BM307" s="352"/>
      <c r="BN307" s="352"/>
      <c r="BO307" s="352"/>
      <c r="BP307" s="352"/>
      <c r="BQ307" s="352"/>
      <c r="BR307" s="352"/>
      <c r="BS307" s="352"/>
      <c r="BT307" s="352"/>
      <c r="BU307" s="352"/>
      <c r="BV307" s="352"/>
      <c r="BW307" s="352"/>
      <c r="BX307" s="352"/>
      <c r="BY307" s="352"/>
      <c r="BZ307" s="352"/>
    </row>
    <row r="308" spans="1:78" ht="15" customHeight="1" x14ac:dyDescent="0.2">
      <c r="A308" s="340" t="str">
        <f t="shared" si="7"/>
        <v>INDEC-PB - 37910-1</v>
      </c>
      <c r="B308" s="340">
        <v>37910</v>
      </c>
      <c r="C308" s="339" t="s">
        <v>53</v>
      </c>
      <c r="D308" s="340">
        <v>1</v>
      </c>
      <c r="E308" s="386" t="s">
        <v>374</v>
      </c>
      <c r="H308" s="352"/>
      <c r="I308" s="352"/>
      <c r="J308" s="352"/>
      <c r="K308" s="352"/>
      <c r="L308" s="352"/>
      <c r="M308" s="352"/>
      <c r="N308" s="352"/>
      <c r="O308" s="352"/>
      <c r="P308" s="352"/>
      <c r="Q308" s="352"/>
      <c r="R308" s="352"/>
      <c r="S308" s="352"/>
      <c r="T308" s="352"/>
      <c r="U308" s="352"/>
      <c r="V308" s="352"/>
      <c r="W308" s="352"/>
      <c r="X308" s="352"/>
      <c r="Y308" s="352"/>
      <c r="Z308" s="352"/>
      <c r="AA308" s="352"/>
      <c r="AB308" s="352"/>
      <c r="AC308" s="352"/>
      <c r="AD308" s="352"/>
      <c r="AE308" s="352"/>
      <c r="AF308" s="352"/>
      <c r="AG308" s="352"/>
      <c r="AH308" s="352"/>
      <c r="AI308" s="352"/>
      <c r="AJ308" s="352"/>
      <c r="AK308" s="352"/>
      <c r="AL308" s="352"/>
      <c r="AM308" s="352"/>
      <c r="AN308" s="352"/>
      <c r="AO308" s="352"/>
      <c r="AP308" s="352"/>
      <c r="AQ308" s="352"/>
      <c r="AR308" s="352"/>
      <c r="AS308" s="352"/>
      <c r="AT308" s="352"/>
      <c r="AU308" s="352"/>
      <c r="AV308" s="352"/>
      <c r="AW308" s="352"/>
      <c r="AX308" s="352"/>
      <c r="AY308" s="352"/>
      <c r="AZ308" s="352"/>
      <c r="BA308" s="352"/>
      <c r="BB308" s="352"/>
      <c r="BC308" s="352"/>
      <c r="BD308" s="352"/>
      <c r="BE308" s="352"/>
      <c r="BF308" s="352"/>
      <c r="BG308" s="352"/>
      <c r="BH308" s="352"/>
      <c r="BI308" s="352"/>
      <c r="BJ308" s="352"/>
      <c r="BK308" s="352"/>
      <c r="BL308" s="352"/>
      <c r="BM308" s="352"/>
      <c r="BN308" s="352"/>
      <c r="BO308" s="352"/>
      <c r="BP308" s="352"/>
      <c r="BQ308" s="352"/>
      <c r="BR308" s="352"/>
      <c r="BS308" s="352"/>
      <c r="BT308" s="352"/>
      <c r="BU308" s="352"/>
      <c r="BV308" s="352"/>
      <c r="BW308" s="352"/>
      <c r="BX308" s="352"/>
      <c r="BY308" s="352"/>
      <c r="BZ308" s="352"/>
    </row>
    <row r="309" spans="1:78" ht="15" customHeight="1" x14ac:dyDescent="0.2">
      <c r="A309" s="340" t="str">
        <f t="shared" si="7"/>
        <v>INDEC-PB - 42921-4</v>
      </c>
      <c r="B309" s="340">
        <v>42921</v>
      </c>
      <c r="C309" s="339" t="s">
        <v>53</v>
      </c>
      <c r="D309" s="340">
        <v>4</v>
      </c>
      <c r="E309" s="386" t="s">
        <v>375</v>
      </c>
      <c r="H309" s="352"/>
      <c r="I309" s="352"/>
      <c r="J309" s="352"/>
      <c r="K309" s="352"/>
      <c r="L309" s="352"/>
      <c r="M309" s="352"/>
      <c r="N309" s="352"/>
      <c r="O309" s="352"/>
      <c r="P309" s="352"/>
      <c r="Q309" s="352"/>
      <c r="R309" s="352"/>
      <c r="S309" s="352"/>
      <c r="T309" s="352"/>
      <c r="U309" s="352"/>
      <c r="V309" s="352"/>
      <c r="W309" s="352"/>
      <c r="X309" s="352"/>
      <c r="Y309" s="352"/>
      <c r="Z309" s="352"/>
      <c r="AA309" s="352"/>
      <c r="AB309" s="352"/>
      <c r="AC309" s="352"/>
      <c r="AD309" s="352"/>
      <c r="AE309" s="352"/>
      <c r="AF309" s="352"/>
      <c r="AG309" s="352"/>
      <c r="AH309" s="352"/>
      <c r="AI309" s="352"/>
      <c r="AJ309" s="352"/>
      <c r="AK309" s="352"/>
      <c r="AL309" s="352"/>
      <c r="AM309" s="352"/>
      <c r="AN309" s="352"/>
      <c r="AO309" s="352"/>
      <c r="AP309" s="352"/>
      <c r="AQ309" s="352"/>
      <c r="AR309" s="352"/>
      <c r="AS309" s="352"/>
      <c r="AT309" s="352"/>
      <c r="AU309" s="352"/>
      <c r="AV309" s="352"/>
      <c r="AW309" s="352"/>
      <c r="AX309" s="352"/>
      <c r="AY309" s="352"/>
      <c r="AZ309" s="352"/>
      <c r="BA309" s="352"/>
      <c r="BB309" s="352"/>
      <c r="BC309" s="352"/>
      <c r="BD309" s="352"/>
      <c r="BE309" s="352"/>
      <c r="BF309" s="352"/>
      <c r="BG309" s="352"/>
      <c r="BH309" s="352"/>
      <c r="BI309" s="352"/>
      <c r="BJ309" s="352"/>
      <c r="BK309" s="352"/>
      <c r="BL309" s="352"/>
      <c r="BM309" s="352"/>
      <c r="BN309" s="352"/>
      <c r="BO309" s="352"/>
      <c r="BP309" s="352"/>
      <c r="BQ309" s="352"/>
      <c r="BR309" s="352"/>
      <c r="BS309" s="352"/>
      <c r="BT309" s="352"/>
      <c r="BU309" s="352"/>
      <c r="BV309" s="352"/>
      <c r="BW309" s="352"/>
      <c r="BX309" s="352"/>
      <c r="BY309" s="352"/>
      <c r="BZ309" s="352"/>
    </row>
    <row r="310" spans="1:78" ht="15" customHeight="1" x14ac:dyDescent="0.2">
      <c r="A310" s="340" t="str">
        <f t="shared" si="7"/>
        <v>INDEC-PB - 44251-1</v>
      </c>
      <c r="B310" s="340">
        <v>44251</v>
      </c>
      <c r="C310" s="339" t="s">
        <v>53</v>
      </c>
      <c r="D310" s="340">
        <v>1</v>
      </c>
      <c r="E310" s="386" t="s">
        <v>376</v>
      </c>
      <c r="H310" s="352"/>
      <c r="I310" s="352"/>
      <c r="J310" s="352"/>
      <c r="K310" s="352"/>
      <c r="L310" s="352"/>
      <c r="M310" s="352"/>
      <c r="N310" s="352"/>
      <c r="O310" s="352"/>
      <c r="P310" s="352"/>
      <c r="Q310" s="352"/>
      <c r="R310" s="352"/>
      <c r="S310" s="352"/>
      <c r="T310" s="352"/>
      <c r="U310" s="352"/>
      <c r="V310" s="352"/>
      <c r="W310" s="352"/>
      <c r="X310" s="352"/>
      <c r="Y310" s="352"/>
      <c r="Z310" s="352"/>
      <c r="AA310" s="352"/>
      <c r="AB310" s="352"/>
      <c r="AC310" s="352"/>
      <c r="AD310" s="352"/>
      <c r="AE310" s="352"/>
      <c r="AF310" s="352"/>
      <c r="AG310" s="352"/>
      <c r="AH310" s="352"/>
      <c r="AI310" s="352"/>
      <c r="AJ310" s="352"/>
      <c r="AK310" s="352"/>
      <c r="AL310" s="352"/>
      <c r="AM310" s="352"/>
      <c r="AN310" s="352"/>
      <c r="AO310" s="352"/>
      <c r="AP310" s="352"/>
      <c r="AQ310" s="352"/>
      <c r="AR310" s="352"/>
      <c r="AS310" s="352"/>
      <c r="AT310" s="352"/>
      <c r="AU310" s="352"/>
      <c r="AV310" s="352"/>
      <c r="AW310" s="352"/>
      <c r="AX310" s="352"/>
      <c r="AY310" s="352"/>
      <c r="AZ310" s="352"/>
      <c r="BA310" s="352"/>
      <c r="BB310" s="352"/>
      <c r="BC310" s="352"/>
      <c r="BD310" s="352"/>
      <c r="BE310" s="352"/>
      <c r="BF310" s="352"/>
      <c r="BG310" s="352"/>
      <c r="BH310" s="352"/>
      <c r="BI310" s="352"/>
      <c r="BJ310" s="352"/>
      <c r="BK310" s="352"/>
      <c r="BL310" s="352"/>
      <c r="BM310" s="352"/>
      <c r="BN310" s="352"/>
      <c r="BO310" s="352"/>
      <c r="BP310" s="352"/>
      <c r="BQ310" s="352"/>
      <c r="BR310" s="352"/>
      <c r="BS310" s="352"/>
      <c r="BT310" s="352"/>
      <c r="BU310" s="352"/>
      <c r="BV310" s="352"/>
      <c r="BW310" s="352"/>
      <c r="BX310" s="352"/>
      <c r="BY310" s="352"/>
      <c r="BZ310" s="352"/>
    </row>
    <row r="311" spans="1:78" ht="15" customHeight="1" x14ac:dyDescent="0.2">
      <c r="A311" s="340" t="str">
        <f t="shared" si="7"/>
        <v>INDEC-PB - 42922-1</v>
      </c>
      <c r="B311" s="340">
        <v>42922</v>
      </c>
      <c r="C311" s="339" t="s">
        <v>53</v>
      </c>
      <c r="D311" s="340">
        <v>1</v>
      </c>
      <c r="E311" s="386" t="s">
        <v>377</v>
      </c>
      <c r="H311" s="352"/>
      <c r="I311" s="352"/>
      <c r="J311" s="352"/>
      <c r="K311" s="352"/>
      <c r="L311" s="352"/>
      <c r="M311" s="352"/>
      <c r="N311" s="352"/>
      <c r="O311" s="352"/>
      <c r="P311" s="352"/>
      <c r="Q311" s="352"/>
      <c r="R311" s="352"/>
      <c r="S311" s="352"/>
      <c r="T311" s="352"/>
      <c r="U311" s="352"/>
      <c r="V311" s="352"/>
      <c r="W311" s="352"/>
      <c r="X311" s="352"/>
      <c r="Y311" s="352"/>
      <c r="Z311" s="352"/>
      <c r="AA311" s="352"/>
      <c r="AB311" s="352"/>
      <c r="AC311" s="352"/>
      <c r="AD311" s="352"/>
      <c r="AE311" s="352"/>
      <c r="AF311" s="352"/>
      <c r="AG311" s="352"/>
      <c r="AH311" s="352"/>
      <c r="AI311" s="352"/>
      <c r="AJ311" s="352"/>
      <c r="AK311" s="352"/>
      <c r="AL311" s="352"/>
      <c r="AM311" s="352"/>
      <c r="AN311" s="352"/>
      <c r="AO311" s="352"/>
      <c r="AP311" s="352"/>
      <c r="AQ311" s="352"/>
      <c r="AR311" s="352"/>
      <c r="AS311" s="352"/>
      <c r="AT311" s="352"/>
      <c r="AU311" s="352"/>
      <c r="AV311" s="352"/>
      <c r="AW311" s="352"/>
      <c r="AX311" s="352"/>
      <c r="AY311" s="352"/>
      <c r="AZ311" s="352"/>
      <c r="BA311" s="352"/>
      <c r="BB311" s="352"/>
      <c r="BC311" s="352"/>
      <c r="BD311" s="352"/>
      <c r="BE311" s="352"/>
      <c r="BF311" s="352"/>
      <c r="BG311" s="352"/>
      <c r="BH311" s="352"/>
      <c r="BI311" s="352"/>
      <c r="BJ311" s="352"/>
      <c r="BK311" s="352"/>
      <c r="BL311" s="352"/>
      <c r="BM311" s="352"/>
      <c r="BN311" s="352"/>
      <c r="BO311" s="352"/>
      <c r="BP311" s="352"/>
      <c r="BQ311" s="352"/>
      <c r="BR311" s="352"/>
      <c r="BS311" s="352"/>
      <c r="BT311" s="352"/>
      <c r="BU311" s="352"/>
      <c r="BV311" s="352"/>
      <c r="BW311" s="352"/>
      <c r="BX311" s="352"/>
      <c r="BY311" s="352"/>
      <c r="BZ311" s="352"/>
    </row>
    <row r="312" spans="1:78" ht="15" customHeight="1" x14ac:dyDescent="0.2">
      <c r="A312" s="340" t="str">
        <f t="shared" si="7"/>
        <v>INDEC-PB - 33380-1</v>
      </c>
      <c r="B312" s="340">
        <v>33380</v>
      </c>
      <c r="C312" s="339" t="s">
        <v>53</v>
      </c>
      <c r="D312" s="340">
        <v>1</v>
      </c>
      <c r="E312" s="386" t="s">
        <v>378</v>
      </c>
      <c r="H312" s="352"/>
      <c r="I312" s="352"/>
      <c r="J312" s="352"/>
      <c r="K312" s="352"/>
      <c r="L312" s="352"/>
      <c r="M312" s="352"/>
      <c r="N312" s="352"/>
      <c r="O312" s="352"/>
      <c r="P312" s="352"/>
      <c r="Q312" s="352"/>
      <c r="R312" s="352"/>
      <c r="S312" s="352"/>
      <c r="T312" s="352"/>
      <c r="U312" s="352"/>
      <c r="V312" s="352"/>
      <c r="W312" s="352"/>
      <c r="X312" s="352"/>
      <c r="Y312" s="352"/>
      <c r="Z312" s="352"/>
      <c r="AA312" s="352"/>
      <c r="AB312" s="352"/>
      <c r="AC312" s="352"/>
      <c r="AD312" s="352"/>
      <c r="AE312" s="352"/>
      <c r="AF312" s="352"/>
      <c r="AG312" s="352"/>
      <c r="AH312" s="352"/>
      <c r="AI312" s="352"/>
      <c r="AJ312" s="352"/>
      <c r="AK312" s="352"/>
      <c r="AL312" s="352"/>
      <c r="AM312" s="352"/>
      <c r="AN312" s="352"/>
      <c r="AO312" s="352"/>
      <c r="AP312" s="352"/>
      <c r="AQ312" s="352"/>
      <c r="AR312" s="352"/>
      <c r="AS312" s="352"/>
      <c r="AT312" s="352"/>
      <c r="AU312" s="352"/>
      <c r="AV312" s="352"/>
      <c r="AW312" s="352"/>
      <c r="AX312" s="352"/>
      <c r="AY312" s="352"/>
      <c r="AZ312" s="352"/>
      <c r="BA312" s="352"/>
      <c r="BB312" s="352"/>
      <c r="BC312" s="352"/>
      <c r="BD312" s="352"/>
      <c r="BE312" s="352"/>
      <c r="BF312" s="352"/>
      <c r="BG312" s="352"/>
      <c r="BH312" s="352"/>
      <c r="BI312" s="352"/>
      <c r="BJ312" s="352"/>
      <c r="BK312" s="352"/>
      <c r="BL312" s="352"/>
      <c r="BM312" s="352"/>
      <c r="BN312" s="352"/>
      <c r="BO312" s="352"/>
      <c r="BP312" s="352"/>
      <c r="BQ312" s="352"/>
      <c r="BR312" s="352"/>
      <c r="BS312" s="352"/>
      <c r="BT312" s="352"/>
      <c r="BU312" s="352"/>
      <c r="BV312" s="352"/>
      <c r="BW312" s="352"/>
      <c r="BX312" s="352"/>
      <c r="BY312" s="352"/>
      <c r="BZ312" s="352"/>
    </row>
    <row r="313" spans="1:78" ht="15" customHeight="1" x14ac:dyDescent="0.2">
      <c r="A313" s="340" t="str">
        <f t="shared" si="7"/>
        <v>INDEC-PB - 49229-1</v>
      </c>
      <c r="B313" s="340">
        <v>49229</v>
      </c>
      <c r="C313" s="339" t="s">
        <v>53</v>
      </c>
      <c r="D313" s="340">
        <v>1</v>
      </c>
      <c r="E313" s="386" t="s">
        <v>379</v>
      </c>
      <c r="H313" s="352"/>
      <c r="I313" s="352"/>
      <c r="J313" s="352"/>
      <c r="K313" s="352"/>
      <c r="L313" s="352"/>
      <c r="M313" s="352"/>
      <c r="N313" s="352"/>
      <c r="O313" s="352"/>
      <c r="P313" s="352"/>
      <c r="Q313" s="352"/>
      <c r="R313" s="352"/>
      <c r="S313" s="352"/>
      <c r="T313" s="352"/>
      <c r="U313" s="352"/>
      <c r="V313" s="352"/>
      <c r="W313" s="352"/>
      <c r="X313" s="352"/>
      <c r="Y313" s="352"/>
      <c r="Z313" s="352"/>
      <c r="AA313" s="352"/>
      <c r="AB313" s="352"/>
      <c r="AC313" s="352"/>
      <c r="AD313" s="352"/>
      <c r="AE313" s="352"/>
      <c r="AF313" s="352"/>
      <c r="AG313" s="352"/>
      <c r="AH313" s="352"/>
      <c r="AI313" s="352"/>
      <c r="AJ313" s="352"/>
      <c r="AK313" s="352"/>
      <c r="AL313" s="352"/>
      <c r="AM313" s="352"/>
      <c r="AN313" s="352"/>
      <c r="AO313" s="352"/>
      <c r="AP313" s="352"/>
      <c r="AQ313" s="352"/>
      <c r="AR313" s="352"/>
      <c r="AS313" s="352"/>
      <c r="AT313" s="352"/>
      <c r="AU313" s="352"/>
      <c r="AV313" s="352"/>
      <c r="AW313" s="352"/>
      <c r="AX313" s="352"/>
      <c r="AY313" s="352"/>
      <c r="AZ313" s="352"/>
      <c r="BA313" s="352"/>
      <c r="BB313" s="352"/>
      <c r="BC313" s="352"/>
      <c r="BD313" s="352"/>
      <c r="BE313" s="352"/>
      <c r="BF313" s="352"/>
      <c r="BG313" s="352"/>
      <c r="BH313" s="352"/>
      <c r="BI313" s="352"/>
      <c r="BJ313" s="352"/>
      <c r="BK313" s="352"/>
      <c r="BL313" s="352"/>
      <c r="BM313" s="352"/>
      <c r="BN313" s="352"/>
      <c r="BO313" s="352"/>
      <c r="BP313" s="352"/>
      <c r="BQ313" s="352"/>
      <c r="BR313" s="352"/>
      <c r="BS313" s="352"/>
      <c r="BT313" s="352"/>
      <c r="BU313" s="352"/>
      <c r="BV313" s="352"/>
      <c r="BW313" s="352"/>
      <c r="BX313" s="352"/>
      <c r="BY313" s="352"/>
      <c r="BZ313" s="352"/>
    </row>
    <row r="314" spans="1:78" ht="15" customHeight="1" x14ac:dyDescent="0.2">
      <c r="A314" s="340" t="str">
        <f t="shared" si="7"/>
        <v>INDEC-PB - 46420-1</v>
      </c>
      <c r="B314" s="340">
        <v>46420</v>
      </c>
      <c r="C314" s="339" t="s">
        <v>53</v>
      </c>
      <c r="D314" s="340">
        <v>1</v>
      </c>
      <c r="E314" s="386" t="s">
        <v>380</v>
      </c>
      <c r="H314" s="352"/>
      <c r="I314" s="352"/>
      <c r="J314" s="352"/>
      <c r="K314" s="352"/>
      <c r="L314" s="352"/>
      <c r="M314" s="352"/>
      <c r="N314" s="352"/>
      <c r="O314" s="352"/>
      <c r="P314" s="352"/>
      <c r="Q314" s="352"/>
      <c r="R314" s="352"/>
      <c r="S314" s="352"/>
      <c r="T314" s="352"/>
      <c r="U314" s="352"/>
      <c r="V314" s="352"/>
      <c r="W314" s="352"/>
      <c r="X314" s="352"/>
      <c r="Y314" s="352"/>
      <c r="Z314" s="352"/>
      <c r="AA314" s="352"/>
      <c r="AB314" s="352"/>
      <c r="AC314" s="352"/>
      <c r="AD314" s="352"/>
      <c r="AE314" s="352"/>
      <c r="AF314" s="352"/>
      <c r="AG314" s="352"/>
      <c r="AH314" s="352"/>
      <c r="AI314" s="352"/>
      <c r="AJ314" s="352"/>
      <c r="AK314" s="352"/>
      <c r="AL314" s="352"/>
      <c r="AM314" s="352"/>
      <c r="AN314" s="352"/>
      <c r="AO314" s="352"/>
      <c r="AP314" s="352"/>
      <c r="AQ314" s="352"/>
      <c r="AR314" s="352"/>
      <c r="AS314" s="352"/>
      <c r="AT314" s="352"/>
      <c r="AU314" s="352"/>
      <c r="AV314" s="352"/>
      <c r="AW314" s="352"/>
      <c r="AX314" s="352"/>
      <c r="AY314" s="352"/>
      <c r="AZ314" s="352"/>
      <c r="BA314" s="352"/>
      <c r="BB314" s="352"/>
      <c r="BC314" s="352"/>
      <c r="BD314" s="352"/>
      <c r="BE314" s="352"/>
      <c r="BF314" s="352"/>
      <c r="BG314" s="352"/>
      <c r="BH314" s="352"/>
      <c r="BI314" s="352"/>
      <c r="BJ314" s="352"/>
      <c r="BK314" s="352"/>
      <c r="BL314" s="352"/>
      <c r="BM314" s="352"/>
      <c r="BN314" s="352"/>
      <c r="BO314" s="352"/>
      <c r="BP314" s="352"/>
      <c r="BQ314" s="352"/>
      <c r="BR314" s="352"/>
      <c r="BS314" s="352"/>
      <c r="BT314" s="352"/>
      <c r="BU314" s="352"/>
      <c r="BV314" s="352"/>
      <c r="BW314" s="352"/>
      <c r="BX314" s="352"/>
      <c r="BY314" s="352"/>
      <c r="BZ314" s="352"/>
    </row>
    <row r="315" spans="1:78" ht="15" customHeight="1" x14ac:dyDescent="0.2">
      <c r="A315" s="340" t="str">
        <f t="shared" si="7"/>
        <v>INDEC-PB - 41263-1</v>
      </c>
      <c r="B315" s="340">
        <v>41263</v>
      </c>
      <c r="C315" s="339" t="s">
        <v>53</v>
      </c>
      <c r="D315" s="340">
        <v>1</v>
      </c>
      <c r="E315" s="386" t="s">
        <v>381</v>
      </c>
      <c r="G315" s="339" t="s">
        <v>1429</v>
      </c>
      <c r="H315" s="352"/>
      <c r="I315" s="352"/>
      <c r="J315" s="352"/>
      <c r="K315" s="352"/>
      <c r="L315" s="352"/>
      <c r="M315" s="352"/>
      <c r="N315" s="352"/>
      <c r="O315" s="352"/>
      <c r="P315" s="352"/>
      <c r="Q315" s="352"/>
      <c r="R315" s="352"/>
      <c r="S315" s="352"/>
      <c r="T315" s="352"/>
      <c r="U315" s="352"/>
      <c r="V315" s="352"/>
      <c r="W315" s="352"/>
      <c r="X315" s="352"/>
      <c r="Y315" s="352"/>
      <c r="Z315" s="352"/>
      <c r="AA315" s="352"/>
      <c r="AB315" s="352"/>
      <c r="AC315" s="352"/>
      <c r="AD315" s="352"/>
      <c r="AE315" s="352"/>
      <c r="AF315" s="352"/>
      <c r="AG315" s="352"/>
      <c r="AH315" s="352"/>
      <c r="AI315" s="352"/>
      <c r="AJ315" s="352"/>
      <c r="AK315" s="352"/>
      <c r="AL315" s="352"/>
      <c r="AM315" s="352"/>
      <c r="AN315" s="352"/>
      <c r="AO315" s="352"/>
      <c r="AP315" s="352"/>
      <c r="AQ315" s="352"/>
      <c r="AR315" s="352"/>
      <c r="AS315" s="352"/>
      <c r="AT315" s="352"/>
      <c r="AU315" s="352"/>
      <c r="AV315" s="352"/>
      <c r="AW315" s="352"/>
      <c r="AX315" s="352"/>
      <c r="AY315" s="352"/>
      <c r="AZ315" s="352"/>
      <c r="BA315" s="352"/>
      <c r="BB315" s="352"/>
      <c r="BC315" s="352"/>
      <c r="BD315" s="352"/>
      <c r="BE315" s="352"/>
      <c r="BF315" s="352"/>
      <c r="BG315" s="352"/>
      <c r="BH315" s="352"/>
      <c r="BI315" s="352"/>
      <c r="BJ315" s="352"/>
      <c r="BK315" s="352"/>
      <c r="BL315" s="352"/>
      <c r="BM315" s="352"/>
      <c r="BN315" s="352"/>
      <c r="BO315" s="352"/>
      <c r="BP315" s="352"/>
      <c r="BQ315" s="352"/>
      <c r="BR315" s="352"/>
      <c r="BS315" s="352"/>
      <c r="BT315" s="352"/>
      <c r="BU315" s="352"/>
      <c r="BV315" s="352"/>
      <c r="BW315" s="352"/>
      <c r="BX315" s="352"/>
      <c r="BY315" s="352"/>
      <c r="BZ315" s="352"/>
    </row>
    <row r="316" spans="1:78" s="369" customFormat="1" ht="15" customHeight="1" x14ac:dyDescent="0.2">
      <c r="A316" s="367" t="str">
        <f t="shared" si="7"/>
        <v>INDEC-PB - 41241-1</v>
      </c>
      <c r="B316" s="367">
        <v>41241</v>
      </c>
      <c r="C316" s="369" t="s">
        <v>53</v>
      </c>
      <c r="D316" s="367">
        <v>1</v>
      </c>
      <c r="E316" s="387" t="s">
        <v>382</v>
      </c>
      <c r="G316" s="369" t="s">
        <v>1429</v>
      </c>
      <c r="H316" s="370"/>
      <c r="I316" s="370"/>
      <c r="J316" s="370"/>
      <c r="K316" s="370"/>
      <c r="L316" s="370"/>
      <c r="M316" s="370"/>
      <c r="N316" s="370"/>
      <c r="O316" s="370"/>
      <c r="P316" s="370"/>
      <c r="Q316" s="370"/>
      <c r="R316" s="370"/>
      <c r="S316" s="370"/>
      <c r="T316" s="370"/>
      <c r="U316" s="370"/>
      <c r="V316" s="370"/>
      <c r="W316" s="370"/>
      <c r="X316" s="370"/>
      <c r="Y316" s="370"/>
      <c r="Z316" s="370"/>
      <c r="AA316" s="370"/>
      <c r="AB316" s="370"/>
      <c r="AC316" s="370"/>
      <c r="AD316" s="370"/>
      <c r="AE316" s="370"/>
      <c r="AF316" s="370"/>
      <c r="AG316" s="370"/>
      <c r="AH316" s="370"/>
      <c r="AI316" s="370"/>
      <c r="AJ316" s="370"/>
      <c r="AK316" s="370"/>
      <c r="AL316" s="370"/>
      <c r="AM316" s="370"/>
      <c r="AN316" s="370"/>
      <c r="AO316" s="370"/>
      <c r="AP316" s="370"/>
      <c r="AQ316" s="370"/>
      <c r="AR316" s="370"/>
      <c r="AS316" s="370"/>
      <c r="AT316" s="370"/>
      <c r="AU316" s="370"/>
      <c r="AV316" s="370"/>
      <c r="AW316" s="370"/>
      <c r="AX316" s="370"/>
      <c r="AY316" s="370"/>
      <c r="AZ316" s="370"/>
      <c r="BA316" s="370"/>
      <c r="BB316" s="370"/>
      <c r="BC316" s="370"/>
      <c r="BD316" s="370"/>
      <c r="BE316" s="370"/>
      <c r="BF316" s="370"/>
      <c r="BG316" s="370"/>
      <c r="BH316" s="370"/>
      <c r="BI316" s="370"/>
      <c r="BJ316" s="370"/>
      <c r="BK316" s="370"/>
      <c r="BL316" s="370"/>
      <c r="BM316" s="370"/>
      <c r="BN316" s="370"/>
      <c r="BO316" s="370"/>
      <c r="BP316" s="370"/>
      <c r="BQ316" s="370"/>
      <c r="BR316" s="370"/>
      <c r="BS316" s="370"/>
      <c r="BT316" s="370"/>
      <c r="BU316" s="370"/>
      <c r="BV316" s="370"/>
      <c r="BW316" s="370"/>
      <c r="BX316" s="370"/>
      <c r="BY316" s="370"/>
      <c r="BZ316" s="370"/>
    </row>
    <row r="317" spans="1:78" ht="15" customHeight="1" x14ac:dyDescent="0.2">
      <c r="A317" s="340" t="str">
        <f t="shared" si="7"/>
        <v>INDEC-PB - 44216-1</v>
      </c>
      <c r="B317" s="340">
        <v>44216</v>
      </c>
      <c r="C317" s="339" t="s">
        <v>53</v>
      </c>
      <c r="D317" s="340">
        <v>1</v>
      </c>
      <c r="E317" s="386" t="s">
        <v>383</v>
      </c>
      <c r="G317" s="339" t="s">
        <v>1430</v>
      </c>
      <c r="H317" s="352"/>
      <c r="I317" s="352"/>
      <c r="J317" s="352"/>
      <c r="K317" s="352"/>
      <c r="L317" s="352"/>
      <c r="M317" s="352"/>
      <c r="N317" s="352"/>
      <c r="O317" s="352"/>
      <c r="P317" s="352"/>
      <c r="Q317" s="352"/>
      <c r="R317" s="352"/>
      <c r="S317" s="352"/>
      <c r="T317" s="352"/>
      <c r="U317" s="352"/>
      <c r="V317" s="352"/>
      <c r="W317" s="352"/>
      <c r="X317" s="352"/>
      <c r="Y317" s="352"/>
      <c r="Z317" s="352"/>
      <c r="AA317" s="352"/>
      <c r="AB317" s="352"/>
      <c r="AC317" s="352"/>
      <c r="AD317" s="352"/>
      <c r="AE317" s="352"/>
      <c r="AF317" s="352"/>
      <c r="AG317" s="352"/>
      <c r="AH317" s="352"/>
      <c r="AI317" s="352"/>
      <c r="AJ317" s="352"/>
      <c r="AK317" s="352"/>
      <c r="AL317" s="352"/>
      <c r="AM317" s="352"/>
      <c r="AN317" s="352"/>
      <c r="AO317" s="352"/>
      <c r="AP317" s="352"/>
      <c r="AQ317" s="352"/>
      <c r="AR317" s="352"/>
      <c r="AS317" s="352"/>
      <c r="AT317" s="352"/>
      <c r="AU317" s="352"/>
      <c r="AV317" s="352"/>
      <c r="AW317" s="352"/>
      <c r="AX317" s="352"/>
      <c r="AY317" s="352"/>
      <c r="AZ317" s="352"/>
      <c r="BA317" s="352"/>
      <c r="BB317" s="352"/>
      <c r="BC317" s="352"/>
      <c r="BD317" s="352"/>
      <c r="BE317" s="352"/>
      <c r="BF317" s="352"/>
      <c r="BG317" s="352"/>
      <c r="BH317" s="352"/>
      <c r="BI317" s="352"/>
      <c r="BJ317" s="352"/>
      <c r="BK317" s="352"/>
      <c r="BL317" s="352"/>
      <c r="BM317" s="352"/>
      <c r="BN317" s="352"/>
      <c r="BO317" s="352"/>
      <c r="BP317" s="352"/>
      <c r="BQ317" s="352"/>
      <c r="BR317" s="352"/>
      <c r="BS317" s="352"/>
      <c r="BT317" s="352"/>
      <c r="BU317" s="352"/>
      <c r="BV317" s="352"/>
      <c r="BW317" s="352"/>
      <c r="BX317" s="352"/>
      <c r="BY317" s="352"/>
      <c r="BZ317" s="352"/>
    </row>
    <row r="318" spans="1:78" ht="15" customHeight="1" x14ac:dyDescent="0.2">
      <c r="A318" s="340" t="str">
        <f t="shared" si="7"/>
        <v>INDEC-PB - 15400-1</v>
      </c>
      <c r="B318" s="340">
        <v>15400</v>
      </c>
      <c r="C318" s="339" t="s">
        <v>53</v>
      </c>
      <c r="D318" s="340">
        <v>1</v>
      </c>
      <c r="E318" s="386" t="s">
        <v>384</v>
      </c>
      <c r="G318" s="339" t="s">
        <v>1431</v>
      </c>
      <c r="H318" s="352"/>
      <c r="I318" s="352"/>
      <c r="J318" s="352"/>
      <c r="K318" s="352"/>
      <c r="L318" s="352"/>
      <c r="M318" s="352"/>
      <c r="N318" s="352"/>
      <c r="O318" s="352"/>
      <c r="P318" s="352"/>
      <c r="Q318" s="352"/>
      <c r="R318" s="352"/>
      <c r="S318" s="352"/>
      <c r="T318" s="352"/>
      <c r="U318" s="352"/>
      <c r="V318" s="352"/>
      <c r="W318" s="352"/>
      <c r="X318" s="352"/>
      <c r="Y318" s="352"/>
      <c r="Z318" s="352"/>
      <c r="AA318" s="352"/>
      <c r="AB318" s="352"/>
      <c r="AC318" s="352"/>
      <c r="AD318" s="352"/>
      <c r="AE318" s="352"/>
      <c r="AF318" s="352"/>
      <c r="AG318" s="352"/>
      <c r="AH318" s="352"/>
      <c r="AI318" s="352"/>
      <c r="AJ318" s="352"/>
      <c r="AK318" s="352"/>
      <c r="AL318" s="352"/>
      <c r="AM318" s="352"/>
      <c r="AN318" s="352"/>
      <c r="AO318" s="352"/>
      <c r="AP318" s="352"/>
      <c r="AQ318" s="352"/>
      <c r="AR318" s="352"/>
      <c r="AS318" s="352"/>
      <c r="AT318" s="352"/>
      <c r="AU318" s="352"/>
      <c r="AV318" s="352"/>
      <c r="AW318" s="352"/>
      <c r="AX318" s="352"/>
      <c r="AY318" s="352"/>
      <c r="AZ318" s="352"/>
      <c r="BA318" s="352"/>
      <c r="BB318" s="352"/>
      <c r="BC318" s="352"/>
      <c r="BD318" s="352"/>
      <c r="BE318" s="352"/>
      <c r="BF318" s="352"/>
      <c r="BG318" s="352"/>
      <c r="BH318" s="352"/>
      <c r="BI318" s="352"/>
      <c r="BJ318" s="352"/>
      <c r="BK318" s="352"/>
      <c r="BL318" s="352"/>
      <c r="BM318" s="352"/>
      <c r="BN318" s="352"/>
      <c r="BO318" s="352"/>
      <c r="BP318" s="352"/>
      <c r="BQ318" s="352"/>
      <c r="BR318" s="352"/>
      <c r="BS318" s="352"/>
      <c r="BT318" s="352"/>
      <c r="BU318" s="352"/>
      <c r="BV318" s="352"/>
      <c r="BW318" s="352"/>
      <c r="BX318" s="352"/>
      <c r="BY318" s="352"/>
      <c r="BZ318" s="352"/>
    </row>
    <row r="319" spans="1:78" ht="15" customHeight="1" x14ac:dyDescent="0.2">
      <c r="A319" s="340" t="str">
        <f t="shared" si="7"/>
        <v>INDEC-PB - 15310-1</v>
      </c>
      <c r="B319" s="340">
        <v>15310</v>
      </c>
      <c r="C319" s="339" t="s">
        <v>53</v>
      </c>
      <c r="D319" s="340">
        <v>1</v>
      </c>
      <c r="E319" s="386" t="s">
        <v>385</v>
      </c>
      <c r="H319" s="352"/>
      <c r="I319" s="352"/>
      <c r="J319" s="352"/>
      <c r="K319" s="352"/>
      <c r="L319" s="352"/>
      <c r="M319" s="352"/>
      <c r="N319" s="352"/>
      <c r="O319" s="352"/>
      <c r="P319" s="352"/>
      <c r="Q319" s="352"/>
      <c r="R319" s="352"/>
      <c r="S319" s="352"/>
      <c r="T319" s="352"/>
      <c r="U319" s="352"/>
      <c r="V319" s="352"/>
      <c r="W319" s="352"/>
      <c r="X319" s="352"/>
      <c r="Y319" s="352"/>
      <c r="Z319" s="352"/>
      <c r="AA319" s="352"/>
      <c r="AB319" s="352"/>
      <c r="AC319" s="352"/>
      <c r="AD319" s="352"/>
      <c r="AE319" s="352"/>
      <c r="AF319" s="352"/>
      <c r="AG319" s="352"/>
      <c r="AH319" s="352"/>
      <c r="AI319" s="352"/>
      <c r="AJ319" s="352"/>
      <c r="AK319" s="352"/>
      <c r="AL319" s="352"/>
      <c r="AM319" s="352"/>
      <c r="AN319" s="352"/>
      <c r="AO319" s="352"/>
      <c r="AP319" s="352"/>
      <c r="AQ319" s="352"/>
      <c r="AR319" s="352"/>
      <c r="AS319" s="352"/>
      <c r="AT319" s="352"/>
      <c r="AU319" s="352"/>
      <c r="AV319" s="352"/>
      <c r="AW319" s="352"/>
      <c r="AX319" s="352"/>
      <c r="AY319" s="352"/>
      <c r="AZ319" s="352"/>
      <c r="BA319" s="352"/>
      <c r="BB319" s="352"/>
      <c r="BC319" s="352"/>
      <c r="BD319" s="352"/>
      <c r="BE319" s="352"/>
      <c r="BF319" s="352"/>
      <c r="BG319" s="352"/>
      <c r="BH319" s="352"/>
      <c r="BI319" s="352"/>
      <c r="BJ319" s="352"/>
      <c r="BK319" s="352"/>
      <c r="BL319" s="352"/>
      <c r="BM319" s="352"/>
      <c r="BN319" s="352"/>
      <c r="BO319" s="352"/>
      <c r="BP319" s="352"/>
      <c r="BQ319" s="352"/>
      <c r="BR319" s="352"/>
      <c r="BS319" s="352"/>
      <c r="BT319" s="352"/>
      <c r="BU319" s="352"/>
      <c r="BV319" s="352"/>
      <c r="BW319" s="352"/>
      <c r="BX319" s="352"/>
      <c r="BY319" s="352"/>
      <c r="BZ319" s="352"/>
    </row>
    <row r="320" spans="1:78" s="369" customFormat="1" ht="15" customHeight="1" x14ac:dyDescent="0.2">
      <c r="A320" s="367" t="str">
        <f t="shared" si="7"/>
        <v>INDEC-PB - 37210-1</v>
      </c>
      <c r="B320" s="367">
        <v>37210</v>
      </c>
      <c r="C320" s="369" t="s">
        <v>53</v>
      </c>
      <c r="D320" s="367">
        <v>1</v>
      </c>
      <c r="E320" s="387" t="s">
        <v>386</v>
      </c>
      <c r="G320" s="369" t="s">
        <v>1432</v>
      </c>
      <c r="H320" s="370"/>
      <c r="I320" s="370"/>
      <c r="J320" s="370"/>
      <c r="K320" s="370"/>
      <c r="L320" s="370"/>
      <c r="M320" s="370"/>
      <c r="N320" s="370"/>
      <c r="O320" s="370"/>
      <c r="P320" s="370"/>
      <c r="Q320" s="370"/>
      <c r="R320" s="370"/>
      <c r="S320" s="370"/>
      <c r="T320" s="370"/>
      <c r="U320" s="370"/>
      <c r="V320" s="370"/>
      <c r="W320" s="370"/>
      <c r="X320" s="370"/>
      <c r="Y320" s="370"/>
      <c r="Z320" s="370"/>
      <c r="AA320" s="370"/>
      <c r="AB320" s="370"/>
      <c r="AC320" s="370"/>
      <c r="AD320" s="370"/>
      <c r="AE320" s="370"/>
      <c r="AF320" s="370"/>
      <c r="AG320" s="370"/>
      <c r="AH320" s="370"/>
      <c r="AI320" s="370"/>
      <c r="AJ320" s="370"/>
      <c r="AK320" s="370"/>
      <c r="AL320" s="370"/>
      <c r="AM320" s="370"/>
      <c r="AN320" s="370"/>
      <c r="AO320" s="370"/>
      <c r="AP320" s="370"/>
      <c r="AQ320" s="370"/>
      <c r="AR320" s="370"/>
      <c r="AS320" s="370"/>
      <c r="AT320" s="370"/>
      <c r="AU320" s="370"/>
      <c r="AV320" s="370"/>
      <c r="AW320" s="370"/>
      <c r="AX320" s="370"/>
      <c r="AY320" s="370"/>
      <c r="AZ320" s="370"/>
      <c r="BA320" s="370"/>
      <c r="BB320" s="370"/>
      <c r="BC320" s="370"/>
      <c r="BD320" s="370"/>
      <c r="BE320" s="370"/>
      <c r="BF320" s="370"/>
      <c r="BG320" s="370"/>
      <c r="BH320" s="370"/>
      <c r="BI320" s="370"/>
      <c r="BJ320" s="370"/>
      <c r="BK320" s="370"/>
      <c r="BL320" s="370"/>
      <c r="BM320" s="370"/>
      <c r="BN320" s="370"/>
      <c r="BO320" s="370"/>
      <c r="BP320" s="370"/>
      <c r="BQ320" s="370"/>
      <c r="BR320" s="370"/>
      <c r="BS320" s="370"/>
      <c r="BT320" s="370"/>
      <c r="BU320" s="370"/>
      <c r="BV320" s="370"/>
      <c r="BW320" s="370"/>
      <c r="BX320" s="370"/>
      <c r="BY320" s="370"/>
      <c r="BZ320" s="370"/>
    </row>
    <row r="321" spans="1:78" s="369" customFormat="1" ht="15" customHeight="1" x14ac:dyDescent="0.2">
      <c r="A321" s="367" t="str">
        <f t="shared" si="7"/>
        <v>INDEC-PB - 37540-2</v>
      </c>
      <c r="B321" s="367">
        <v>37540</v>
      </c>
      <c r="C321" s="369" t="s">
        <v>53</v>
      </c>
      <c r="D321" s="367">
        <v>2</v>
      </c>
      <c r="E321" s="387" t="s">
        <v>387</v>
      </c>
      <c r="G321" s="369" t="s">
        <v>1433</v>
      </c>
      <c r="H321" s="370"/>
      <c r="I321" s="370"/>
      <c r="J321" s="370"/>
      <c r="K321" s="370"/>
      <c r="L321" s="370"/>
      <c r="M321" s="370"/>
      <c r="N321" s="370"/>
      <c r="O321" s="370"/>
      <c r="P321" s="370"/>
      <c r="Q321" s="370"/>
      <c r="R321" s="370"/>
      <c r="S321" s="370"/>
      <c r="T321" s="370"/>
      <c r="U321" s="370"/>
      <c r="V321" s="370"/>
      <c r="W321" s="370"/>
      <c r="X321" s="370"/>
      <c r="Y321" s="370"/>
      <c r="Z321" s="370"/>
      <c r="AA321" s="370"/>
      <c r="AB321" s="370"/>
      <c r="AC321" s="370"/>
      <c r="AD321" s="370"/>
      <c r="AE321" s="370"/>
      <c r="AF321" s="370"/>
      <c r="AG321" s="370"/>
      <c r="AH321" s="370"/>
      <c r="AI321" s="370"/>
      <c r="AJ321" s="370"/>
      <c r="AK321" s="370"/>
      <c r="AL321" s="370"/>
      <c r="AM321" s="370"/>
      <c r="AN321" s="370"/>
      <c r="AO321" s="370"/>
      <c r="AP321" s="370"/>
      <c r="AQ321" s="370"/>
      <c r="AR321" s="370"/>
      <c r="AS321" s="370"/>
      <c r="AT321" s="370"/>
      <c r="AU321" s="370"/>
      <c r="AV321" s="370"/>
      <c r="AW321" s="370"/>
      <c r="AX321" s="370"/>
      <c r="AY321" s="370"/>
      <c r="AZ321" s="370"/>
      <c r="BA321" s="370"/>
      <c r="BB321" s="370"/>
      <c r="BC321" s="370"/>
      <c r="BD321" s="370"/>
      <c r="BE321" s="370"/>
      <c r="BF321" s="370"/>
      <c r="BG321" s="370"/>
      <c r="BH321" s="370"/>
      <c r="BI321" s="370"/>
      <c r="BJ321" s="370"/>
      <c r="BK321" s="370"/>
      <c r="BL321" s="370"/>
      <c r="BM321" s="370"/>
      <c r="BN321" s="370"/>
      <c r="BO321" s="370"/>
      <c r="BP321" s="370"/>
      <c r="BQ321" s="370"/>
      <c r="BR321" s="370"/>
      <c r="BS321" s="370"/>
      <c r="BT321" s="370"/>
      <c r="BU321" s="370"/>
      <c r="BV321" s="370"/>
      <c r="BW321" s="370"/>
      <c r="BX321" s="370"/>
      <c r="BY321" s="370"/>
      <c r="BZ321" s="370"/>
    </row>
    <row r="322" spans="1:78" ht="15" customHeight="1" x14ac:dyDescent="0.2">
      <c r="A322" s="340" t="str">
        <f t="shared" si="7"/>
        <v>INDEC-PB - 49113-1</v>
      </c>
      <c r="B322" s="340">
        <v>49113</v>
      </c>
      <c r="C322" s="339" t="s">
        <v>53</v>
      </c>
      <c r="D322" s="340">
        <v>1</v>
      </c>
      <c r="E322" s="386" t="s">
        <v>388</v>
      </c>
      <c r="H322" s="352"/>
      <c r="I322" s="352"/>
      <c r="J322" s="352"/>
      <c r="K322" s="352"/>
      <c r="L322" s="352"/>
      <c r="M322" s="352"/>
      <c r="N322" s="352"/>
      <c r="O322" s="352"/>
      <c r="P322" s="352"/>
      <c r="Q322" s="352"/>
      <c r="R322" s="352"/>
      <c r="S322" s="352"/>
      <c r="T322" s="352"/>
      <c r="U322" s="352"/>
      <c r="V322" s="352"/>
      <c r="W322" s="352"/>
      <c r="X322" s="352"/>
      <c r="Y322" s="352"/>
      <c r="Z322" s="352"/>
      <c r="AA322" s="352"/>
      <c r="AB322" s="352"/>
      <c r="AC322" s="352"/>
      <c r="AD322" s="352"/>
      <c r="AE322" s="352"/>
      <c r="AF322" s="352"/>
      <c r="AG322" s="352"/>
      <c r="AH322" s="352"/>
      <c r="AI322" s="352"/>
      <c r="AJ322" s="352"/>
      <c r="AK322" s="352"/>
      <c r="AL322" s="352"/>
      <c r="AM322" s="352"/>
      <c r="AN322" s="352"/>
      <c r="AO322" s="352"/>
      <c r="AP322" s="352"/>
      <c r="AQ322" s="352"/>
      <c r="AR322" s="352"/>
      <c r="AS322" s="352"/>
      <c r="AT322" s="352"/>
      <c r="AU322" s="352"/>
      <c r="AV322" s="352"/>
      <c r="AW322" s="352"/>
      <c r="AX322" s="352"/>
      <c r="AY322" s="352"/>
      <c r="AZ322" s="352"/>
      <c r="BA322" s="352"/>
      <c r="BB322" s="352"/>
      <c r="BC322" s="352"/>
      <c r="BD322" s="352"/>
      <c r="BE322" s="352"/>
      <c r="BF322" s="352"/>
      <c r="BG322" s="352"/>
      <c r="BH322" s="352"/>
      <c r="BI322" s="352"/>
      <c r="BJ322" s="352"/>
      <c r="BK322" s="352"/>
      <c r="BL322" s="352"/>
      <c r="BM322" s="352"/>
      <c r="BN322" s="352"/>
      <c r="BO322" s="352"/>
      <c r="BP322" s="352"/>
      <c r="BQ322" s="352"/>
      <c r="BR322" s="352"/>
      <c r="BS322" s="352"/>
      <c r="BT322" s="352"/>
      <c r="BU322" s="352"/>
      <c r="BV322" s="352"/>
      <c r="BW322" s="352"/>
      <c r="BX322" s="352"/>
      <c r="BY322" s="352"/>
      <c r="BZ322" s="352"/>
    </row>
    <row r="323" spans="1:78" ht="15" customHeight="1" x14ac:dyDescent="0.2">
      <c r="A323" s="340" t="str">
        <f t="shared" si="7"/>
        <v>INDEC-PB - 36270-1</v>
      </c>
      <c r="B323" s="340">
        <v>36270</v>
      </c>
      <c r="C323" s="339" t="s">
        <v>53</v>
      </c>
      <c r="D323" s="340">
        <v>1</v>
      </c>
      <c r="E323" s="386" t="s">
        <v>389</v>
      </c>
      <c r="H323" s="352"/>
      <c r="I323" s="352"/>
      <c r="J323" s="352"/>
      <c r="K323" s="352"/>
      <c r="L323" s="352"/>
      <c r="M323" s="352"/>
      <c r="N323" s="352"/>
      <c r="O323" s="352"/>
      <c r="P323" s="352"/>
      <c r="Q323" s="352"/>
      <c r="R323" s="352"/>
      <c r="S323" s="352"/>
      <c r="T323" s="352"/>
      <c r="U323" s="352"/>
      <c r="V323" s="352"/>
      <c r="W323" s="352"/>
      <c r="X323" s="352"/>
      <c r="Y323" s="352"/>
      <c r="Z323" s="352"/>
      <c r="AA323" s="352"/>
      <c r="AB323" s="352"/>
      <c r="AC323" s="352"/>
      <c r="AD323" s="352"/>
      <c r="AE323" s="352"/>
      <c r="AF323" s="352"/>
      <c r="AG323" s="352"/>
      <c r="AH323" s="352"/>
      <c r="AI323" s="352"/>
      <c r="AJ323" s="352"/>
      <c r="AK323" s="352"/>
      <c r="AL323" s="352"/>
      <c r="AM323" s="352"/>
      <c r="AN323" s="352"/>
      <c r="AO323" s="352"/>
      <c r="AP323" s="352"/>
      <c r="AQ323" s="352"/>
      <c r="AR323" s="352"/>
      <c r="AS323" s="352"/>
      <c r="AT323" s="352"/>
      <c r="AU323" s="352"/>
      <c r="AV323" s="352"/>
      <c r="AW323" s="352"/>
      <c r="AX323" s="352"/>
      <c r="AY323" s="352"/>
      <c r="AZ323" s="352"/>
      <c r="BA323" s="352"/>
      <c r="BB323" s="352"/>
      <c r="BC323" s="352"/>
      <c r="BD323" s="352"/>
      <c r="BE323" s="352"/>
      <c r="BF323" s="352"/>
      <c r="BG323" s="352"/>
      <c r="BH323" s="352"/>
      <c r="BI323" s="352"/>
      <c r="BJ323" s="352"/>
      <c r="BK323" s="352"/>
      <c r="BL323" s="352"/>
      <c r="BM323" s="352"/>
      <c r="BN323" s="352"/>
      <c r="BO323" s="352"/>
      <c r="BP323" s="352"/>
      <c r="BQ323" s="352"/>
      <c r="BR323" s="352"/>
      <c r="BS323" s="352"/>
      <c r="BT323" s="352"/>
      <c r="BU323" s="352"/>
      <c r="BV323" s="352"/>
      <c r="BW323" s="352"/>
      <c r="BX323" s="352"/>
      <c r="BY323" s="352"/>
      <c r="BZ323" s="352"/>
    </row>
    <row r="324" spans="1:78" ht="15" customHeight="1" x14ac:dyDescent="0.2">
      <c r="A324" s="340" t="str">
        <f t="shared" si="7"/>
        <v>INDEC-PB - 46539-1</v>
      </c>
      <c r="B324" s="340">
        <v>46539</v>
      </c>
      <c r="C324" s="339" t="s">
        <v>53</v>
      </c>
      <c r="D324" s="340">
        <v>1</v>
      </c>
      <c r="E324" s="386" t="s">
        <v>390</v>
      </c>
      <c r="H324" s="352"/>
      <c r="I324" s="352"/>
      <c r="J324" s="352"/>
      <c r="K324" s="352"/>
      <c r="L324" s="352"/>
      <c r="M324" s="352"/>
      <c r="N324" s="352"/>
      <c r="O324" s="352"/>
      <c r="P324" s="352"/>
      <c r="Q324" s="352"/>
      <c r="R324" s="352"/>
      <c r="S324" s="352"/>
      <c r="T324" s="352"/>
      <c r="U324" s="352"/>
      <c r="V324" s="352"/>
      <c r="W324" s="352"/>
      <c r="X324" s="352"/>
      <c r="Y324" s="352"/>
      <c r="Z324" s="352"/>
      <c r="AA324" s="352"/>
      <c r="AB324" s="352"/>
      <c r="AC324" s="352"/>
      <c r="AD324" s="352"/>
      <c r="AE324" s="352"/>
      <c r="AF324" s="352"/>
      <c r="AG324" s="352"/>
      <c r="AH324" s="352"/>
      <c r="AI324" s="352"/>
      <c r="AJ324" s="352"/>
      <c r="AK324" s="352"/>
      <c r="AL324" s="352"/>
      <c r="AM324" s="352"/>
      <c r="AN324" s="352"/>
      <c r="AO324" s="352"/>
      <c r="AP324" s="352"/>
      <c r="AQ324" s="352"/>
      <c r="AR324" s="352"/>
      <c r="AS324" s="352"/>
      <c r="AT324" s="352"/>
      <c r="AU324" s="352"/>
      <c r="AV324" s="352"/>
      <c r="AW324" s="352"/>
      <c r="AX324" s="352"/>
      <c r="AY324" s="352"/>
      <c r="AZ324" s="352"/>
      <c r="BA324" s="352"/>
      <c r="BB324" s="352"/>
      <c r="BC324" s="352"/>
      <c r="BD324" s="352"/>
      <c r="BE324" s="352"/>
      <c r="BF324" s="352"/>
      <c r="BG324" s="352"/>
      <c r="BH324" s="352"/>
      <c r="BI324" s="352"/>
      <c r="BJ324" s="352"/>
      <c r="BK324" s="352"/>
      <c r="BL324" s="352"/>
      <c r="BM324" s="352"/>
      <c r="BN324" s="352"/>
      <c r="BO324" s="352"/>
      <c r="BP324" s="352"/>
      <c r="BQ324" s="352"/>
      <c r="BR324" s="352"/>
      <c r="BS324" s="352"/>
      <c r="BT324" s="352"/>
      <c r="BU324" s="352"/>
      <c r="BV324" s="352"/>
      <c r="BW324" s="352"/>
      <c r="BX324" s="352"/>
      <c r="BY324" s="352"/>
      <c r="BZ324" s="352"/>
    </row>
    <row r="325" spans="1:78" ht="15" customHeight="1" x14ac:dyDescent="0.2">
      <c r="A325" s="340" t="str">
        <f t="shared" si="7"/>
        <v>INDEC-PB - 37370-1</v>
      </c>
      <c r="B325" s="340">
        <v>37370</v>
      </c>
      <c r="C325" s="339" t="s">
        <v>53</v>
      </c>
      <c r="D325" s="340">
        <v>1</v>
      </c>
      <c r="E325" s="386" t="s">
        <v>391</v>
      </c>
      <c r="H325" s="352"/>
      <c r="I325" s="352"/>
      <c r="J325" s="352"/>
      <c r="K325" s="352"/>
      <c r="L325" s="352"/>
      <c r="M325" s="352"/>
      <c r="N325" s="352"/>
      <c r="O325" s="352"/>
      <c r="P325" s="352"/>
      <c r="Q325" s="352"/>
      <c r="R325" s="352"/>
      <c r="S325" s="352"/>
      <c r="T325" s="352"/>
      <c r="U325" s="352"/>
      <c r="V325" s="352"/>
      <c r="W325" s="352"/>
      <c r="X325" s="352"/>
      <c r="Y325" s="352"/>
      <c r="Z325" s="352"/>
      <c r="AA325" s="352"/>
      <c r="AB325" s="352"/>
      <c r="AC325" s="352"/>
      <c r="AD325" s="352"/>
      <c r="AE325" s="352"/>
      <c r="AF325" s="352"/>
      <c r="AG325" s="352"/>
      <c r="AH325" s="352"/>
      <c r="AI325" s="352"/>
      <c r="AJ325" s="352"/>
      <c r="AK325" s="352"/>
      <c r="AL325" s="352"/>
      <c r="AM325" s="352"/>
      <c r="AN325" s="352"/>
      <c r="AO325" s="352"/>
      <c r="AP325" s="352"/>
      <c r="AQ325" s="352"/>
      <c r="AR325" s="352"/>
      <c r="AS325" s="352"/>
      <c r="AT325" s="352"/>
      <c r="AU325" s="352"/>
      <c r="AV325" s="352"/>
      <c r="AW325" s="352"/>
      <c r="AX325" s="352"/>
      <c r="AY325" s="352"/>
      <c r="AZ325" s="352"/>
      <c r="BA325" s="352"/>
      <c r="BB325" s="352"/>
      <c r="BC325" s="352"/>
      <c r="BD325" s="352"/>
      <c r="BE325" s="352"/>
      <c r="BF325" s="352"/>
      <c r="BG325" s="352"/>
      <c r="BH325" s="352"/>
      <c r="BI325" s="352"/>
      <c r="BJ325" s="352"/>
      <c r="BK325" s="352"/>
      <c r="BL325" s="352"/>
      <c r="BM325" s="352"/>
      <c r="BN325" s="352"/>
      <c r="BO325" s="352"/>
      <c r="BP325" s="352"/>
      <c r="BQ325" s="352"/>
      <c r="BR325" s="352"/>
      <c r="BS325" s="352"/>
      <c r="BT325" s="352"/>
      <c r="BU325" s="352"/>
      <c r="BV325" s="352"/>
      <c r="BW325" s="352"/>
      <c r="BX325" s="352"/>
      <c r="BY325" s="352"/>
      <c r="BZ325" s="352"/>
    </row>
    <row r="326" spans="1:78" ht="15" customHeight="1" x14ac:dyDescent="0.2">
      <c r="A326" s="340" t="str">
        <f t="shared" si="7"/>
        <v>INDEC-PB - 35110-4</v>
      </c>
      <c r="B326" s="340">
        <v>35110</v>
      </c>
      <c r="C326" s="339" t="s">
        <v>53</v>
      </c>
      <c r="D326" s="340">
        <v>4</v>
      </c>
      <c r="E326" s="386" t="s">
        <v>392</v>
      </c>
      <c r="H326" s="352"/>
      <c r="I326" s="352"/>
      <c r="J326" s="352"/>
      <c r="K326" s="352"/>
      <c r="L326" s="352"/>
      <c r="M326" s="352"/>
      <c r="N326" s="352"/>
      <c r="O326" s="352"/>
      <c r="P326" s="352"/>
      <c r="Q326" s="352"/>
      <c r="R326" s="352"/>
      <c r="S326" s="352"/>
      <c r="T326" s="352"/>
      <c r="U326" s="352"/>
      <c r="V326" s="352"/>
      <c r="W326" s="352"/>
      <c r="X326" s="352"/>
      <c r="Y326" s="352"/>
      <c r="Z326" s="352"/>
      <c r="AA326" s="352"/>
      <c r="AB326" s="352"/>
      <c r="AC326" s="352"/>
      <c r="AD326" s="352"/>
      <c r="AE326" s="352"/>
      <c r="AF326" s="352"/>
      <c r="AG326" s="352"/>
      <c r="AH326" s="352"/>
      <c r="AI326" s="352"/>
      <c r="AJ326" s="352"/>
      <c r="AK326" s="352"/>
      <c r="AL326" s="352"/>
      <c r="AM326" s="352"/>
      <c r="AN326" s="352"/>
      <c r="AO326" s="352"/>
      <c r="AP326" s="352"/>
      <c r="AQ326" s="352"/>
      <c r="AR326" s="352"/>
      <c r="AS326" s="352"/>
      <c r="AT326" s="352"/>
      <c r="AU326" s="352"/>
      <c r="AV326" s="352"/>
      <c r="AW326" s="352"/>
      <c r="AX326" s="352"/>
      <c r="AY326" s="352"/>
      <c r="AZ326" s="352"/>
      <c r="BA326" s="352"/>
      <c r="BB326" s="352"/>
      <c r="BC326" s="352"/>
      <c r="BD326" s="352"/>
      <c r="BE326" s="352"/>
      <c r="BF326" s="352"/>
      <c r="BG326" s="352"/>
      <c r="BH326" s="352"/>
      <c r="BI326" s="352"/>
      <c r="BJ326" s="352"/>
      <c r="BK326" s="352"/>
      <c r="BL326" s="352"/>
      <c r="BM326" s="352"/>
      <c r="BN326" s="352"/>
      <c r="BO326" s="352"/>
      <c r="BP326" s="352"/>
      <c r="BQ326" s="352"/>
      <c r="BR326" s="352"/>
      <c r="BS326" s="352"/>
      <c r="BT326" s="352"/>
      <c r="BU326" s="352"/>
      <c r="BV326" s="352"/>
      <c r="BW326" s="352"/>
      <c r="BX326" s="352"/>
      <c r="BY326" s="352"/>
      <c r="BZ326" s="352"/>
    </row>
    <row r="327" spans="1:78" ht="15" customHeight="1" x14ac:dyDescent="0.2">
      <c r="A327" s="340" t="str">
        <f t="shared" si="7"/>
        <v>INDEC-PB - 41261-1</v>
      </c>
      <c r="B327" s="340">
        <v>41261</v>
      </c>
      <c r="C327" s="339" t="s">
        <v>53</v>
      </c>
      <c r="D327" s="340">
        <v>1</v>
      </c>
      <c r="E327" s="386" t="s">
        <v>393</v>
      </c>
      <c r="H327" s="352"/>
      <c r="I327" s="352"/>
      <c r="J327" s="352"/>
      <c r="K327" s="352"/>
      <c r="L327" s="352"/>
      <c r="M327" s="352"/>
      <c r="N327" s="352"/>
      <c r="O327" s="352"/>
      <c r="P327" s="352"/>
      <c r="Q327" s="352"/>
      <c r="R327" s="352"/>
      <c r="S327" s="352"/>
      <c r="T327" s="352"/>
      <c r="U327" s="352"/>
      <c r="V327" s="352"/>
      <c r="W327" s="352"/>
      <c r="X327" s="352"/>
      <c r="Y327" s="352"/>
      <c r="Z327" s="352"/>
      <c r="AA327" s="352"/>
      <c r="AB327" s="352"/>
      <c r="AC327" s="352"/>
      <c r="AD327" s="352"/>
      <c r="AE327" s="352"/>
      <c r="AF327" s="352"/>
      <c r="AG327" s="352"/>
      <c r="AH327" s="352"/>
      <c r="AI327" s="352"/>
      <c r="AJ327" s="352"/>
      <c r="AK327" s="352"/>
      <c r="AL327" s="352"/>
      <c r="AM327" s="352"/>
      <c r="AN327" s="352"/>
      <c r="AO327" s="352"/>
      <c r="AP327" s="352"/>
      <c r="AQ327" s="352"/>
      <c r="AR327" s="352"/>
      <c r="AS327" s="352"/>
      <c r="AT327" s="352"/>
      <c r="AU327" s="352"/>
      <c r="AV327" s="352"/>
      <c r="AW327" s="352"/>
      <c r="AX327" s="352"/>
      <c r="AY327" s="352"/>
      <c r="AZ327" s="352"/>
      <c r="BA327" s="352"/>
      <c r="BB327" s="352"/>
      <c r="BC327" s="352"/>
      <c r="BD327" s="352"/>
      <c r="BE327" s="352"/>
      <c r="BF327" s="352"/>
      <c r="BG327" s="352"/>
      <c r="BH327" s="352"/>
      <c r="BI327" s="352"/>
      <c r="BJ327" s="352"/>
      <c r="BK327" s="352"/>
      <c r="BL327" s="352"/>
      <c r="BM327" s="352"/>
      <c r="BN327" s="352"/>
      <c r="BO327" s="352"/>
      <c r="BP327" s="352"/>
      <c r="BQ327" s="352"/>
      <c r="BR327" s="352"/>
      <c r="BS327" s="352"/>
      <c r="BT327" s="352"/>
      <c r="BU327" s="352"/>
      <c r="BV327" s="352"/>
      <c r="BW327" s="352"/>
      <c r="BX327" s="352"/>
      <c r="BY327" s="352"/>
      <c r="BZ327" s="352"/>
    </row>
    <row r="328" spans="1:78" ht="15" customHeight="1" x14ac:dyDescent="0.2">
      <c r="A328" s="340" t="str">
        <f t="shared" si="7"/>
        <v>INDEC-PB - 36490-6</v>
      </c>
      <c r="B328" s="340">
        <v>36490</v>
      </c>
      <c r="C328" s="339" t="s">
        <v>53</v>
      </c>
      <c r="D328" s="340">
        <v>6</v>
      </c>
      <c r="E328" s="386" t="s">
        <v>394</v>
      </c>
      <c r="H328" s="352"/>
      <c r="I328" s="352"/>
      <c r="J328" s="352"/>
      <c r="K328" s="352"/>
      <c r="L328" s="352"/>
      <c r="M328" s="352"/>
      <c r="N328" s="352"/>
      <c r="O328" s="352"/>
      <c r="P328" s="352"/>
      <c r="Q328" s="352"/>
      <c r="R328" s="352"/>
      <c r="S328" s="352"/>
      <c r="T328" s="352"/>
      <c r="U328" s="352"/>
      <c r="V328" s="352"/>
      <c r="W328" s="352"/>
      <c r="X328" s="352"/>
      <c r="Y328" s="352"/>
      <c r="Z328" s="352"/>
      <c r="AA328" s="352"/>
      <c r="AB328" s="352"/>
      <c r="AC328" s="352"/>
      <c r="AD328" s="352"/>
      <c r="AE328" s="352"/>
      <c r="AF328" s="352"/>
      <c r="AG328" s="352"/>
      <c r="AH328" s="352"/>
      <c r="AI328" s="352"/>
      <c r="AJ328" s="352"/>
      <c r="AK328" s="352"/>
      <c r="AL328" s="352"/>
      <c r="AM328" s="352"/>
      <c r="AN328" s="352"/>
      <c r="AO328" s="352"/>
      <c r="AP328" s="352"/>
      <c r="AQ328" s="352"/>
      <c r="AR328" s="352"/>
      <c r="AS328" s="352"/>
      <c r="AT328" s="352"/>
      <c r="AU328" s="352"/>
      <c r="AV328" s="352"/>
      <c r="AW328" s="352"/>
      <c r="AX328" s="352"/>
      <c r="AY328" s="352"/>
      <c r="AZ328" s="352"/>
      <c r="BA328" s="352"/>
      <c r="BB328" s="352"/>
      <c r="BC328" s="352"/>
      <c r="BD328" s="352"/>
      <c r="BE328" s="352"/>
      <c r="BF328" s="352"/>
      <c r="BG328" s="352"/>
      <c r="BH328" s="352"/>
      <c r="BI328" s="352"/>
      <c r="BJ328" s="352"/>
      <c r="BK328" s="352"/>
      <c r="BL328" s="352"/>
      <c r="BM328" s="352"/>
      <c r="BN328" s="352"/>
      <c r="BO328" s="352"/>
      <c r="BP328" s="352"/>
      <c r="BQ328" s="352"/>
      <c r="BR328" s="352"/>
      <c r="BS328" s="352"/>
      <c r="BT328" s="352"/>
      <c r="BU328" s="352"/>
      <c r="BV328" s="352"/>
      <c r="BW328" s="352"/>
      <c r="BX328" s="352"/>
      <c r="BY328" s="352"/>
      <c r="BZ328" s="352"/>
    </row>
    <row r="329" spans="1:78" ht="15" customHeight="1" x14ac:dyDescent="0.2">
      <c r="A329" s="340" t="str">
        <f t="shared" si="7"/>
        <v>INDEC-PB - 42944-1</v>
      </c>
      <c r="B329" s="340">
        <v>42944</v>
      </c>
      <c r="C329" s="339" t="s">
        <v>53</v>
      </c>
      <c r="D329" s="340">
        <v>1</v>
      </c>
      <c r="E329" s="386" t="s">
        <v>395</v>
      </c>
      <c r="H329" s="352"/>
      <c r="I329" s="352"/>
      <c r="J329" s="352"/>
      <c r="K329" s="352"/>
      <c r="L329" s="352"/>
      <c r="M329" s="352"/>
      <c r="N329" s="352"/>
      <c r="O329" s="352"/>
      <c r="P329" s="352"/>
      <c r="Q329" s="352"/>
      <c r="R329" s="352"/>
      <c r="S329" s="352"/>
      <c r="T329" s="352"/>
      <c r="U329" s="352"/>
      <c r="V329" s="352"/>
      <c r="W329" s="352"/>
      <c r="X329" s="352"/>
      <c r="Y329" s="352"/>
      <c r="Z329" s="352"/>
      <c r="AA329" s="352"/>
      <c r="AB329" s="352"/>
      <c r="AC329" s="352"/>
      <c r="AD329" s="352"/>
      <c r="AE329" s="352"/>
      <c r="AF329" s="352"/>
      <c r="AG329" s="352"/>
      <c r="AH329" s="352"/>
      <c r="AI329" s="352"/>
      <c r="AJ329" s="352"/>
      <c r="AK329" s="352"/>
      <c r="AL329" s="352"/>
      <c r="AM329" s="352"/>
      <c r="AN329" s="352"/>
      <c r="AO329" s="352"/>
      <c r="AP329" s="352"/>
      <c r="AQ329" s="352"/>
      <c r="AR329" s="352"/>
      <c r="AS329" s="352"/>
      <c r="AT329" s="352"/>
      <c r="AU329" s="352"/>
      <c r="AV329" s="352"/>
      <c r="AW329" s="352"/>
      <c r="AX329" s="352"/>
      <c r="AY329" s="352"/>
      <c r="AZ329" s="352"/>
      <c r="BA329" s="352"/>
      <c r="BB329" s="352"/>
      <c r="BC329" s="352"/>
      <c r="BD329" s="352"/>
      <c r="BE329" s="352"/>
      <c r="BF329" s="352"/>
      <c r="BG329" s="352"/>
      <c r="BH329" s="352"/>
      <c r="BI329" s="352"/>
      <c r="BJ329" s="352"/>
      <c r="BK329" s="352"/>
      <c r="BL329" s="352"/>
      <c r="BM329" s="352"/>
      <c r="BN329" s="352"/>
      <c r="BO329" s="352"/>
      <c r="BP329" s="352"/>
      <c r="BQ329" s="352"/>
      <c r="BR329" s="352"/>
      <c r="BS329" s="352"/>
      <c r="BT329" s="352"/>
      <c r="BU329" s="352"/>
      <c r="BV329" s="352"/>
      <c r="BW329" s="352"/>
      <c r="BX329" s="352"/>
      <c r="BY329" s="352"/>
      <c r="BZ329" s="352"/>
    </row>
    <row r="330" spans="1:78" ht="15" customHeight="1" x14ac:dyDescent="0.2">
      <c r="A330" s="340" t="str">
        <f t="shared" si="7"/>
        <v>INDEC-PB - 42320-1</v>
      </c>
      <c r="B330" s="340">
        <v>42320</v>
      </c>
      <c r="C330" s="339" t="s">
        <v>53</v>
      </c>
      <c r="D330" s="340">
        <v>1</v>
      </c>
      <c r="E330" s="386" t="s">
        <v>396</v>
      </c>
      <c r="H330" s="352"/>
      <c r="I330" s="352"/>
      <c r="J330" s="352"/>
      <c r="K330" s="352"/>
      <c r="L330" s="352"/>
      <c r="M330" s="352"/>
      <c r="N330" s="352"/>
      <c r="O330" s="352"/>
      <c r="P330" s="352"/>
      <c r="Q330" s="352"/>
      <c r="R330" s="352"/>
      <c r="S330" s="352"/>
      <c r="T330" s="352"/>
      <c r="U330" s="352"/>
      <c r="V330" s="352"/>
      <c r="W330" s="352"/>
      <c r="X330" s="352"/>
      <c r="Y330" s="352"/>
      <c r="Z330" s="352"/>
      <c r="AA330" s="352"/>
      <c r="AB330" s="352"/>
      <c r="AC330" s="352"/>
      <c r="AD330" s="352"/>
      <c r="AE330" s="352"/>
      <c r="AF330" s="352"/>
      <c r="AG330" s="352"/>
      <c r="AH330" s="352"/>
      <c r="AI330" s="352"/>
      <c r="AJ330" s="352"/>
      <c r="AK330" s="352"/>
      <c r="AL330" s="352"/>
      <c r="AM330" s="352"/>
      <c r="AN330" s="352"/>
      <c r="AO330" s="352"/>
      <c r="AP330" s="352"/>
      <c r="AQ330" s="352"/>
      <c r="AR330" s="352"/>
      <c r="AS330" s="352"/>
      <c r="AT330" s="352"/>
      <c r="AU330" s="352"/>
      <c r="AV330" s="352"/>
      <c r="AW330" s="352"/>
      <c r="AX330" s="352"/>
      <c r="AY330" s="352"/>
      <c r="AZ330" s="352"/>
      <c r="BA330" s="352"/>
      <c r="BB330" s="352"/>
      <c r="BC330" s="352"/>
      <c r="BD330" s="352"/>
      <c r="BE330" s="352"/>
      <c r="BF330" s="352"/>
      <c r="BG330" s="352"/>
      <c r="BH330" s="352"/>
      <c r="BI330" s="352"/>
      <c r="BJ330" s="352"/>
      <c r="BK330" s="352"/>
      <c r="BL330" s="352"/>
      <c r="BM330" s="352"/>
      <c r="BN330" s="352"/>
      <c r="BO330" s="352"/>
      <c r="BP330" s="352"/>
      <c r="BQ330" s="352"/>
      <c r="BR330" s="352"/>
      <c r="BS330" s="352"/>
      <c r="BT330" s="352"/>
      <c r="BU330" s="352"/>
      <c r="BV330" s="352"/>
      <c r="BW330" s="352"/>
      <c r="BX330" s="352"/>
      <c r="BY330" s="352"/>
      <c r="BZ330" s="352"/>
    </row>
    <row r="331" spans="1:78" ht="15" customHeight="1" x14ac:dyDescent="0.2">
      <c r="A331" s="340" t="str">
        <f t="shared" si="7"/>
        <v>INDEC-PB - 37420-1</v>
      </c>
      <c r="B331" s="340">
        <v>37420</v>
      </c>
      <c r="C331" s="339" t="s">
        <v>53</v>
      </c>
      <c r="D331" s="340">
        <v>1</v>
      </c>
      <c r="E331" s="386" t="s">
        <v>397</v>
      </c>
      <c r="H331" s="352"/>
      <c r="I331" s="352"/>
      <c r="J331" s="352"/>
      <c r="K331" s="352"/>
      <c r="L331" s="352"/>
      <c r="M331" s="352"/>
      <c r="N331" s="352"/>
      <c r="O331" s="352"/>
      <c r="P331" s="352"/>
      <c r="Q331" s="352"/>
      <c r="R331" s="352"/>
      <c r="S331" s="352"/>
      <c r="T331" s="352"/>
      <c r="U331" s="352"/>
      <c r="V331" s="352"/>
      <c r="W331" s="352"/>
      <c r="X331" s="352"/>
      <c r="Y331" s="352"/>
      <c r="Z331" s="352"/>
      <c r="AA331" s="352"/>
      <c r="AB331" s="352"/>
      <c r="AC331" s="352"/>
      <c r="AD331" s="352"/>
      <c r="AE331" s="352"/>
      <c r="AF331" s="352"/>
      <c r="AG331" s="352"/>
      <c r="AH331" s="352"/>
      <c r="AI331" s="352"/>
      <c r="AJ331" s="352"/>
      <c r="AK331" s="352"/>
      <c r="AL331" s="352"/>
      <c r="AM331" s="352"/>
      <c r="AN331" s="352"/>
      <c r="AO331" s="352"/>
      <c r="AP331" s="352"/>
      <c r="AQ331" s="352"/>
      <c r="AR331" s="352"/>
      <c r="AS331" s="352"/>
      <c r="AT331" s="352"/>
      <c r="AU331" s="352"/>
      <c r="AV331" s="352"/>
      <c r="AW331" s="352"/>
      <c r="AX331" s="352"/>
      <c r="AY331" s="352"/>
      <c r="AZ331" s="352"/>
      <c r="BA331" s="352"/>
      <c r="BB331" s="352"/>
      <c r="BC331" s="352"/>
      <c r="BD331" s="352"/>
      <c r="BE331" s="352"/>
      <c r="BF331" s="352"/>
      <c r="BG331" s="352"/>
      <c r="BH331" s="352"/>
      <c r="BI331" s="352"/>
      <c r="BJ331" s="352"/>
      <c r="BK331" s="352"/>
      <c r="BL331" s="352"/>
      <c r="BM331" s="352"/>
      <c r="BN331" s="352"/>
      <c r="BO331" s="352"/>
      <c r="BP331" s="352"/>
      <c r="BQ331" s="352"/>
      <c r="BR331" s="352"/>
      <c r="BS331" s="352"/>
      <c r="BT331" s="352"/>
      <c r="BU331" s="352"/>
      <c r="BV331" s="352"/>
      <c r="BW331" s="352"/>
      <c r="BX331" s="352"/>
      <c r="BY331" s="352"/>
      <c r="BZ331" s="352"/>
    </row>
    <row r="332" spans="1:78" s="369" customFormat="1" ht="15" customHeight="1" x14ac:dyDescent="0.2">
      <c r="A332" s="367" t="str">
        <f t="shared" si="7"/>
        <v>INDEC-PB - 49115-2</v>
      </c>
      <c r="B332" s="367">
        <v>49115</v>
      </c>
      <c r="C332" s="369" t="s">
        <v>53</v>
      </c>
      <c r="D332" s="367">
        <v>2</v>
      </c>
      <c r="E332" s="387" t="s">
        <v>398</v>
      </c>
      <c r="G332" s="369" t="s">
        <v>1434</v>
      </c>
      <c r="H332" s="370"/>
      <c r="I332" s="370"/>
      <c r="J332" s="370"/>
      <c r="K332" s="370"/>
      <c r="L332" s="370"/>
      <c r="M332" s="370"/>
      <c r="N332" s="370"/>
      <c r="O332" s="370"/>
      <c r="P332" s="370"/>
      <c r="Q332" s="370"/>
      <c r="R332" s="370"/>
      <c r="S332" s="370"/>
      <c r="T332" s="370"/>
      <c r="U332" s="370"/>
      <c r="V332" s="370"/>
      <c r="W332" s="370"/>
      <c r="X332" s="370"/>
      <c r="Y332" s="370"/>
      <c r="Z332" s="370"/>
      <c r="AA332" s="370"/>
      <c r="AB332" s="370"/>
      <c r="AC332" s="370"/>
      <c r="AD332" s="370"/>
      <c r="AE332" s="370"/>
      <c r="AF332" s="370"/>
      <c r="AG332" s="370"/>
      <c r="AH332" s="370"/>
      <c r="AI332" s="370"/>
      <c r="AJ332" s="370"/>
      <c r="AK332" s="370"/>
      <c r="AL332" s="370"/>
      <c r="AM332" s="370"/>
      <c r="AN332" s="370"/>
      <c r="AO332" s="370"/>
      <c r="AP332" s="370"/>
      <c r="AQ332" s="370"/>
      <c r="AR332" s="370"/>
      <c r="AS332" s="370"/>
      <c r="AT332" s="370"/>
      <c r="AU332" s="370"/>
      <c r="AV332" s="370"/>
      <c r="AW332" s="370"/>
      <c r="AX332" s="370"/>
      <c r="AY332" s="370"/>
      <c r="AZ332" s="370"/>
      <c r="BA332" s="370"/>
      <c r="BB332" s="370"/>
      <c r="BC332" s="370"/>
      <c r="BD332" s="370"/>
      <c r="BE332" s="370"/>
      <c r="BF332" s="370"/>
      <c r="BG332" s="370"/>
      <c r="BH332" s="370"/>
      <c r="BI332" s="370"/>
      <c r="BJ332" s="370"/>
      <c r="BK332" s="370"/>
      <c r="BL332" s="370"/>
      <c r="BM332" s="370"/>
      <c r="BN332" s="370"/>
      <c r="BO332" s="370"/>
      <c r="BP332" s="370"/>
      <c r="BQ332" s="370"/>
      <c r="BR332" s="370"/>
      <c r="BS332" s="370"/>
      <c r="BT332" s="370"/>
      <c r="BU332" s="370"/>
      <c r="BV332" s="370"/>
      <c r="BW332" s="370"/>
      <c r="BX332" s="370"/>
      <c r="BY332" s="370"/>
      <c r="BZ332" s="370"/>
    </row>
    <row r="333" spans="1:78" s="369" customFormat="1" ht="15" customHeight="1" x14ac:dyDescent="0.2">
      <c r="A333" s="367" t="str">
        <f t="shared" si="7"/>
        <v>INDEC-PB - 36320-3</v>
      </c>
      <c r="B333" s="367">
        <v>36320</v>
      </c>
      <c r="C333" s="369" t="s">
        <v>53</v>
      </c>
      <c r="D333" s="367">
        <v>3</v>
      </c>
      <c r="E333" s="387" t="s">
        <v>399</v>
      </c>
      <c r="G333" s="369" t="s">
        <v>1435</v>
      </c>
      <c r="H333" s="370"/>
      <c r="I333" s="370"/>
      <c r="J333" s="370"/>
      <c r="K333" s="370"/>
      <c r="L333" s="370"/>
      <c r="M333" s="370"/>
      <c r="N333" s="370"/>
      <c r="O333" s="370"/>
      <c r="P333" s="370"/>
      <c r="Q333" s="370"/>
      <c r="R333" s="370"/>
      <c r="S333" s="370"/>
      <c r="T333" s="370"/>
      <c r="U333" s="370"/>
      <c r="V333" s="370"/>
      <c r="W333" s="370"/>
      <c r="X333" s="370"/>
      <c r="Y333" s="370"/>
      <c r="Z333" s="370"/>
      <c r="AA333" s="370"/>
      <c r="AB333" s="370"/>
      <c r="AC333" s="370"/>
      <c r="AD333" s="370"/>
      <c r="AE333" s="370"/>
      <c r="AF333" s="370"/>
      <c r="AG333" s="370"/>
      <c r="AH333" s="370"/>
      <c r="AI333" s="370"/>
      <c r="AJ333" s="370"/>
      <c r="AK333" s="370"/>
      <c r="AL333" s="370"/>
      <c r="AM333" s="370"/>
      <c r="AN333" s="370"/>
      <c r="AO333" s="370"/>
      <c r="AP333" s="370"/>
      <c r="AQ333" s="370"/>
      <c r="AR333" s="370"/>
      <c r="AS333" s="370"/>
      <c r="AT333" s="370"/>
      <c r="AU333" s="370"/>
      <c r="AV333" s="370"/>
      <c r="AW333" s="370"/>
      <c r="AX333" s="370"/>
      <c r="AY333" s="370"/>
      <c r="AZ333" s="370"/>
      <c r="BA333" s="370"/>
      <c r="BB333" s="370"/>
      <c r="BC333" s="370"/>
      <c r="BD333" s="370"/>
      <c r="BE333" s="370"/>
      <c r="BF333" s="370"/>
      <c r="BG333" s="370"/>
      <c r="BH333" s="370"/>
      <c r="BI333" s="370"/>
      <c r="BJ333" s="370"/>
      <c r="BK333" s="370"/>
      <c r="BL333" s="370"/>
      <c r="BM333" s="370"/>
      <c r="BN333" s="370"/>
      <c r="BO333" s="370"/>
      <c r="BP333" s="370"/>
      <c r="BQ333" s="370"/>
      <c r="BR333" s="370"/>
      <c r="BS333" s="370"/>
      <c r="BT333" s="370"/>
      <c r="BU333" s="370"/>
      <c r="BV333" s="370"/>
      <c r="BW333" s="370"/>
      <c r="BX333" s="370"/>
      <c r="BY333" s="370"/>
      <c r="BZ333" s="370"/>
    </row>
    <row r="334" spans="1:78" s="369" customFormat="1" ht="15" customHeight="1" x14ac:dyDescent="0.2">
      <c r="A334" s="367" t="str">
        <f t="shared" si="7"/>
        <v>INDEC-PB - 36320-2</v>
      </c>
      <c r="B334" s="367">
        <v>36320</v>
      </c>
      <c r="C334" s="369" t="s">
        <v>53</v>
      </c>
      <c r="D334" s="367">
        <v>2</v>
      </c>
      <c r="E334" s="387" t="s">
        <v>400</v>
      </c>
      <c r="G334" s="369" t="s">
        <v>1435</v>
      </c>
      <c r="H334" s="370"/>
      <c r="I334" s="370"/>
      <c r="J334" s="370"/>
      <c r="K334" s="370"/>
      <c r="L334" s="370"/>
      <c r="M334" s="370"/>
      <c r="N334" s="370"/>
      <c r="O334" s="370"/>
      <c r="P334" s="370"/>
      <c r="Q334" s="370"/>
      <c r="R334" s="370"/>
      <c r="S334" s="370"/>
      <c r="T334" s="370"/>
      <c r="U334" s="370"/>
      <c r="V334" s="370"/>
      <c r="W334" s="370"/>
      <c r="X334" s="370"/>
      <c r="Y334" s="370"/>
      <c r="Z334" s="370"/>
      <c r="AA334" s="370"/>
      <c r="AB334" s="370"/>
      <c r="AC334" s="370"/>
      <c r="AD334" s="370"/>
      <c r="AE334" s="370"/>
      <c r="AF334" s="370"/>
      <c r="AG334" s="370"/>
      <c r="AH334" s="370"/>
      <c r="AI334" s="370"/>
      <c r="AJ334" s="370"/>
      <c r="AK334" s="370"/>
      <c r="AL334" s="370"/>
      <c r="AM334" s="370"/>
      <c r="AN334" s="370"/>
      <c r="AO334" s="370"/>
      <c r="AP334" s="370"/>
      <c r="AQ334" s="370"/>
      <c r="AR334" s="370"/>
      <c r="AS334" s="370"/>
      <c r="AT334" s="370"/>
      <c r="AU334" s="370"/>
      <c r="AV334" s="370"/>
      <c r="AW334" s="370"/>
      <c r="AX334" s="370"/>
      <c r="AY334" s="370"/>
      <c r="AZ334" s="370"/>
      <c r="BA334" s="370"/>
      <c r="BB334" s="370"/>
      <c r="BC334" s="370"/>
      <c r="BD334" s="370"/>
      <c r="BE334" s="370"/>
      <c r="BF334" s="370"/>
      <c r="BG334" s="370"/>
      <c r="BH334" s="370"/>
      <c r="BI334" s="370"/>
      <c r="BJ334" s="370"/>
      <c r="BK334" s="370"/>
      <c r="BL334" s="370"/>
      <c r="BM334" s="370"/>
      <c r="BN334" s="370"/>
      <c r="BO334" s="370"/>
      <c r="BP334" s="370"/>
      <c r="BQ334" s="370"/>
      <c r="BR334" s="370"/>
      <c r="BS334" s="370"/>
      <c r="BT334" s="370"/>
      <c r="BU334" s="370"/>
      <c r="BV334" s="370"/>
      <c r="BW334" s="370"/>
      <c r="BX334" s="370"/>
      <c r="BY334" s="370"/>
      <c r="BZ334" s="370"/>
    </row>
    <row r="335" spans="1:78" ht="15" customHeight="1" x14ac:dyDescent="0.2">
      <c r="A335" s="340" t="str">
        <f t="shared" si="7"/>
        <v>INDEC-PB - 36320-1</v>
      </c>
      <c r="B335" s="340">
        <v>36320</v>
      </c>
      <c r="C335" s="339" t="s">
        <v>53</v>
      </c>
      <c r="D335" s="340">
        <v>1</v>
      </c>
      <c r="E335" s="386" t="s">
        <v>401</v>
      </c>
      <c r="H335" s="352"/>
      <c r="I335" s="352"/>
      <c r="J335" s="352"/>
      <c r="K335" s="352"/>
      <c r="L335" s="352"/>
      <c r="M335" s="352"/>
      <c r="N335" s="352"/>
      <c r="O335" s="352"/>
      <c r="P335" s="352"/>
      <c r="Q335" s="352"/>
      <c r="R335" s="352"/>
      <c r="S335" s="352"/>
      <c r="T335" s="352"/>
      <c r="U335" s="352"/>
      <c r="V335" s="352"/>
      <c r="W335" s="352"/>
      <c r="X335" s="352"/>
      <c r="Y335" s="352"/>
      <c r="Z335" s="352"/>
      <c r="AA335" s="352"/>
      <c r="AB335" s="352"/>
      <c r="AC335" s="352"/>
      <c r="AD335" s="352"/>
      <c r="AE335" s="352"/>
      <c r="AF335" s="352"/>
      <c r="AG335" s="352"/>
      <c r="AH335" s="352"/>
      <c r="AI335" s="352"/>
      <c r="AJ335" s="352"/>
      <c r="AK335" s="352"/>
      <c r="AL335" s="352"/>
      <c r="AM335" s="352"/>
      <c r="AN335" s="352"/>
      <c r="AO335" s="352"/>
      <c r="AP335" s="352"/>
      <c r="AQ335" s="352"/>
      <c r="AR335" s="352"/>
      <c r="AS335" s="352"/>
      <c r="AT335" s="352"/>
      <c r="AU335" s="352"/>
      <c r="AV335" s="352"/>
      <c r="AW335" s="352"/>
      <c r="AX335" s="352"/>
      <c r="AY335" s="352"/>
      <c r="AZ335" s="352"/>
      <c r="BA335" s="352"/>
      <c r="BB335" s="352"/>
      <c r="BC335" s="352"/>
      <c r="BD335" s="352"/>
      <c r="BE335" s="352"/>
      <c r="BF335" s="352"/>
      <c r="BG335" s="352"/>
      <c r="BH335" s="352"/>
      <c r="BI335" s="352"/>
      <c r="BJ335" s="352"/>
      <c r="BK335" s="352"/>
      <c r="BL335" s="352"/>
      <c r="BM335" s="352"/>
      <c r="BN335" s="352"/>
      <c r="BO335" s="352"/>
      <c r="BP335" s="352"/>
      <c r="BQ335" s="352"/>
      <c r="BR335" s="352"/>
      <c r="BS335" s="352"/>
      <c r="BT335" s="352"/>
      <c r="BU335" s="352"/>
      <c r="BV335" s="352"/>
      <c r="BW335" s="352"/>
      <c r="BX335" s="352"/>
      <c r="BY335" s="352"/>
      <c r="BZ335" s="352"/>
    </row>
    <row r="336" spans="1:78" ht="15" customHeight="1" x14ac:dyDescent="0.2">
      <c r="A336" s="340" t="str">
        <f t="shared" si="7"/>
        <v>INDEC-PB - 46220-1</v>
      </c>
      <c r="B336" s="340">
        <v>46220</v>
      </c>
      <c r="C336" s="339" t="s">
        <v>53</v>
      </c>
      <c r="D336" s="340">
        <v>1</v>
      </c>
      <c r="E336" s="386" t="s">
        <v>402</v>
      </c>
      <c r="H336" s="352"/>
      <c r="I336" s="352"/>
      <c r="J336" s="352"/>
      <c r="K336" s="352"/>
      <c r="L336" s="352"/>
      <c r="M336" s="352"/>
      <c r="N336" s="352"/>
      <c r="O336" s="352"/>
      <c r="P336" s="352"/>
      <c r="Q336" s="352"/>
      <c r="R336" s="352"/>
      <c r="S336" s="352"/>
      <c r="T336" s="352"/>
      <c r="U336" s="352"/>
      <c r="V336" s="352"/>
      <c r="W336" s="352"/>
      <c r="X336" s="352"/>
      <c r="Y336" s="352"/>
      <c r="Z336" s="352"/>
      <c r="AA336" s="352"/>
      <c r="AB336" s="352"/>
      <c r="AC336" s="352"/>
      <c r="AD336" s="352"/>
      <c r="AE336" s="352"/>
      <c r="AF336" s="352"/>
      <c r="AG336" s="352"/>
      <c r="AH336" s="352"/>
      <c r="AI336" s="352"/>
      <c r="AJ336" s="352"/>
      <c r="AK336" s="352"/>
      <c r="AL336" s="352"/>
      <c r="AM336" s="352"/>
      <c r="AN336" s="352"/>
      <c r="AO336" s="352"/>
      <c r="AP336" s="352"/>
      <c r="AQ336" s="352"/>
      <c r="AR336" s="352"/>
      <c r="AS336" s="352"/>
      <c r="AT336" s="352"/>
      <c r="AU336" s="352"/>
      <c r="AV336" s="352"/>
      <c r="AW336" s="352"/>
      <c r="AX336" s="352"/>
      <c r="AY336" s="352"/>
      <c r="AZ336" s="352"/>
      <c r="BA336" s="352"/>
      <c r="BB336" s="352"/>
      <c r="BC336" s="352"/>
      <c r="BD336" s="352"/>
      <c r="BE336" s="352"/>
      <c r="BF336" s="352"/>
      <c r="BG336" s="352"/>
      <c r="BH336" s="352"/>
      <c r="BI336" s="352"/>
      <c r="BJ336" s="352"/>
      <c r="BK336" s="352"/>
      <c r="BL336" s="352"/>
      <c r="BM336" s="352"/>
      <c r="BN336" s="352"/>
      <c r="BO336" s="352"/>
      <c r="BP336" s="352"/>
      <c r="BQ336" s="352"/>
      <c r="BR336" s="352"/>
      <c r="BS336" s="352"/>
      <c r="BT336" s="352"/>
      <c r="BU336" s="352"/>
      <c r="BV336" s="352"/>
      <c r="BW336" s="352"/>
      <c r="BX336" s="352"/>
      <c r="BY336" s="352"/>
      <c r="BZ336" s="352"/>
    </row>
    <row r="337" spans="1:78" s="369" customFormat="1" ht="15" customHeight="1" x14ac:dyDescent="0.2">
      <c r="A337" s="367" t="str">
        <f t="shared" si="7"/>
        <v>INDEC-PB - 34800-1</v>
      </c>
      <c r="B337" s="367">
        <v>34800</v>
      </c>
      <c r="C337" s="369" t="s">
        <v>53</v>
      </c>
      <c r="D337" s="367">
        <v>1</v>
      </c>
      <c r="E337" s="387" t="s">
        <v>403</v>
      </c>
      <c r="G337" s="369" t="s">
        <v>1436</v>
      </c>
      <c r="H337" s="370"/>
      <c r="I337" s="370"/>
      <c r="J337" s="370"/>
      <c r="K337" s="370"/>
      <c r="L337" s="370"/>
      <c r="M337" s="370"/>
      <c r="N337" s="370"/>
      <c r="O337" s="370"/>
      <c r="P337" s="370"/>
      <c r="Q337" s="370"/>
      <c r="R337" s="370"/>
      <c r="S337" s="370"/>
      <c r="T337" s="370"/>
      <c r="U337" s="370"/>
      <c r="V337" s="370"/>
      <c r="W337" s="370"/>
      <c r="X337" s="370"/>
      <c r="Y337" s="370"/>
      <c r="Z337" s="370"/>
      <c r="AA337" s="370"/>
      <c r="AB337" s="370"/>
      <c r="AC337" s="370"/>
      <c r="AD337" s="370"/>
      <c r="AE337" s="370"/>
      <c r="AF337" s="370"/>
      <c r="AG337" s="370"/>
      <c r="AH337" s="370"/>
      <c r="AI337" s="370"/>
      <c r="AJ337" s="370"/>
      <c r="AK337" s="370"/>
      <c r="AL337" s="370"/>
      <c r="AM337" s="370"/>
      <c r="AN337" s="370"/>
      <c r="AO337" s="370"/>
      <c r="AP337" s="370"/>
      <c r="AQ337" s="370"/>
      <c r="AR337" s="370"/>
      <c r="AS337" s="370"/>
      <c r="AT337" s="370"/>
      <c r="AU337" s="370"/>
      <c r="AV337" s="370"/>
      <c r="AW337" s="370"/>
      <c r="AX337" s="370"/>
      <c r="AY337" s="370"/>
      <c r="AZ337" s="370"/>
      <c r="BA337" s="370"/>
      <c r="BB337" s="370"/>
      <c r="BC337" s="370"/>
      <c r="BD337" s="370"/>
      <c r="BE337" s="370"/>
      <c r="BF337" s="370"/>
      <c r="BG337" s="370"/>
      <c r="BH337" s="370"/>
      <c r="BI337" s="370"/>
      <c r="BJ337" s="370"/>
      <c r="BK337" s="370"/>
      <c r="BL337" s="370"/>
      <c r="BM337" s="370"/>
      <c r="BN337" s="370"/>
      <c r="BO337" s="370"/>
      <c r="BP337" s="370"/>
      <c r="BQ337" s="370"/>
      <c r="BR337" s="370"/>
      <c r="BS337" s="370"/>
      <c r="BT337" s="370"/>
      <c r="BU337" s="370"/>
      <c r="BV337" s="370"/>
      <c r="BW337" s="370"/>
      <c r="BX337" s="370"/>
      <c r="BY337" s="370"/>
      <c r="BZ337" s="370"/>
    </row>
    <row r="338" spans="1:78" ht="15" customHeight="1" x14ac:dyDescent="0.2">
      <c r="A338" s="340" t="str">
        <f t="shared" si="7"/>
        <v>INDEC-PB - 37440-1</v>
      </c>
      <c r="B338" s="340">
        <v>37440</v>
      </c>
      <c r="C338" s="339" t="s">
        <v>53</v>
      </c>
      <c r="D338" s="340">
        <v>1</v>
      </c>
      <c r="E338" s="386" t="s">
        <v>404</v>
      </c>
      <c r="H338" s="352"/>
      <c r="I338" s="352"/>
      <c r="J338" s="352"/>
      <c r="K338" s="352"/>
      <c r="L338" s="352"/>
      <c r="M338" s="352"/>
      <c r="N338" s="352"/>
      <c r="O338" s="352"/>
      <c r="P338" s="352"/>
      <c r="Q338" s="352"/>
      <c r="R338" s="352"/>
      <c r="S338" s="352"/>
      <c r="T338" s="352"/>
      <c r="U338" s="352"/>
      <c r="V338" s="352"/>
      <c r="W338" s="352"/>
      <c r="X338" s="352"/>
      <c r="Y338" s="352"/>
      <c r="Z338" s="352"/>
      <c r="AA338" s="352"/>
      <c r="AB338" s="352"/>
      <c r="AC338" s="352"/>
      <c r="AD338" s="352"/>
      <c r="AE338" s="352"/>
      <c r="AF338" s="352"/>
      <c r="AG338" s="352"/>
      <c r="AH338" s="352"/>
      <c r="AI338" s="352"/>
      <c r="AJ338" s="352"/>
      <c r="AK338" s="352"/>
      <c r="AL338" s="352"/>
      <c r="AM338" s="352"/>
      <c r="AN338" s="352"/>
      <c r="AO338" s="352"/>
      <c r="AP338" s="352"/>
      <c r="AQ338" s="352"/>
      <c r="AR338" s="352"/>
      <c r="AS338" s="352"/>
      <c r="AT338" s="352"/>
      <c r="AU338" s="352"/>
      <c r="AV338" s="352"/>
      <c r="AW338" s="352"/>
      <c r="AX338" s="352"/>
      <c r="AY338" s="352"/>
      <c r="AZ338" s="352"/>
      <c r="BA338" s="352"/>
      <c r="BB338" s="352"/>
      <c r="BC338" s="352"/>
      <c r="BD338" s="352"/>
      <c r="BE338" s="352"/>
      <c r="BF338" s="352"/>
      <c r="BG338" s="352"/>
      <c r="BH338" s="352"/>
      <c r="BI338" s="352"/>
      <c r="BJ338" s="352"/>
      <c r="BK338" s="352"/>
      <c r="BL338" s="352"/>
      <c r="BM338" s="352"/>
      <c r="BN338" s="352"/>
      <c r="BO338" s="352"/>
      <c r="BP338" s="352"/>
      <c r="BQ338" s="352"/>
      <c r="BR338" s="352"/>
      <c r="BS338" s="352"/>
      <c r="BT338" s="352"/>
      <c r="BU338" s="352"/>
      <c r="BV338" s="352"/>
      <c r="BW338" s="352"/>
      <c r="BX338" s="352"/>
      <c r="BY338" s="352"/>
      <c r="BZ338" s="352"/>
    </row>
    <row r="339" spans="1:78" ht="15" customHeight="1" x14ac:dyDescent="0.2">
      <c r="A339" s="340" t="str">
        <f t="shared" si="7"/>
        <v>INDEC-PB - 42992-1</v>
      </c>
      <c r="B339" s="340">
        <v>42992</v>
      </c>
      <c r="C339" s="339" t="s">
        <v>53</v>
      </c>
      <c r="D339" s="340">
        <v>1</v>
      </c>
      <c r="E339" s="386" t="s">
        <v>405</v>
      </c>
      <c r="H339" s="352"/>
      <c r="I339" s="352"/>
      <c r="J339" s="352"/>
      <c r="K339" s="352"/>
      <c r="L339" s="352"/>
      <c r="M339" s="352"/>
      <c r="N339" s="352"/>
      <c r="O339" s="352"/>
      <c r="P339" s="352"/>
      <c r="Q339" s="352"/>
      <c r="R339" s="352"/>
      <c r="S339" s="352"/>
      <c r="T339" s="352"/>
      <c r="U339" s="352"/>
      <c r="V339" s="352"/>
      <c r="W339" s="352"/>
      <c r="X339" s="352"/>
      <c r="Y339" s="352"/>
      <c r="Z339" s="352"/>
      <c r="AA339" s="352"/>
      <c r="AB339" s="352"/>
      <c r="AC339" s="352"/>
      <c r="AD339" s="352"/>
      <c r="AE339" s="352"/>
      <c r="AF339" s="352"/>
      <c r="AG339" s="352"/>
      <c r="AH339" s="352"/>
      <c r="AI339" s="352"/>
      <c r="AJ339" s="352"/>
      <c r="AK339" s="352"/>
      <c r="AL339" s="352"/>
      <c r="AM339" s="352"/>
      <c r="AN339" s="352"/>
      <c r="AO339" s="352"/>
      <c r="AP339" s="352"/>
      <c r="AQ339" s="352"/>
      <c r="AR339" s="352"/>
      <c r="AS339" s="352"/>
      <c r="AT339" s="352"/>
      <c r="AU339" s="352"/>
      <c r="AV339" s="352"/>
      <c r="AW339" s="352"/>
      <c r="AX339" s="352"/>
      <c r="AY339" s="352"/>
      <c r="AZ339" s="352"/>
      <c r="BA339" s="352"/>
      <c r="BB339" s="352"/>
      <c r="BC339" s="352"/>
      <c r="BD339" s="352"/>
      <c r="BE339" s="352"/>
      <c r="BF339" s="352"/>
      <c r="BG339" s="352"/>
      <c r="BH339" s="352"/>
      <c r="BI339" s="352"/>
      <c r="BJ339" s="352"/>
      <c r="BK339" s="352"/>
      <c r="BL339" s="352"/>
      <c r="BM339" s="352"/>
      <c r="BN339" s="352"/>
      <c r="BO339" s="352"/>
      <c r="BP339" s="352"/>
      <c r="BQ339" s="352"/>
      <c r="BR339" s="352"/>
      <c r="BS339" s="352"/>
      <c r="BT339" s="352"/>
      <c r="BU339" s="352"/>
      <c r="BV339" s="352"/>
      <c r="BW339" s="352"/>
      <c r="BX339" s="352"/>
      <c r="BY339" s="352"/>
      <c r="BZ339" s="352"/>
    </row>
    <row r="340" spans="1:78" ht="15" customHeight="1" x14ac:dyDescent="0.2">
      <c r="A340" s="340" t="str">
        <f t="shared" si="7"/>
        <v>INDEC-PB - 42999-2</v>
      </c>
      <c r="B340" s="340">
        <v>42999</v>
      </c>
      <c r="C340" s="339" t="s">
        <v>53</v>
      </c>
      <c r="D340" s="340">
        <v>2</v>
      </c>
      <c r="E340" s="386" t="s">
        <v>406</v>
      </c>
      <c r="H340" s="352"/>
      <c r="I340" s="352"/>
      <c r="J340" s="352"/>
      <c r="K340" s="352"/>
      <c r="L340" s="352"/>
      <c r="M340" s="352"/>
      <c r="N340" s="352"/>
      <c r="O340" s="352"/>
      <c r="P340" s="352"/>
      <c r="Q340" s="352"/>
      <c r="R340" s="352"/>
      <c r="S340" s="352"/>
      <c r="T340" s="352"/>
      <c r="U340" s="352"/>
      <c r="V340" s="352"/>
      <c r="W340" s="352"/>
      <c r="X340" s="352"/>
      <c r="Y340" s="352"/>
      <c r="Z340" s="352"/>
      <c r="AA340" s="352"/>
      <c r="AB340" s="352"/>
      <c r="AC340" s="352"/>
      <c r="AD340" s="352"/>
      <c r="AE340" s="352"/>
      <c r="AF340" s="352"/>
      <c r="AG340" s="352"/>
      <c r="AH340" s="352"/>
      <c r="AI340" s="352"/>
      <c r="AJ340" s="352"/>
      <c r="AK340" s="352"/>
      <c r="AL340" s="352"/>
      <c r="AM340" s="352"/>
      <c r="AN340" s="352"/>
      <c r="AO340" s="352"/>
      <c r="AP340" s="352"/>
      <c r="AQ340" s="352"/>
      <c r="AR340" s="352"/>
      <c r="AS340" s="352"/>
      <c r="AT340" s="352"/>
      <c r="AU340" s="352"/>
      <c r="AV340" s="352"/>
      <c r="AW340" s="352"/>
      <c r="AX340" s="352"/>
      <c r="AY340" s="352"/>
      <c r="AZ340" s="352"/>
      <c r="BA340" s="352"/>
      <c r="BB340" s="352"/>
      <c r="BC340" s="352"/>
      <c r="BD340" s="352"/>
      <c r="BE340" s="352"/>
      <c r="BF340" s="352"/>
      <c r="BG340" s="352"/>
      <c r="BH340" s="352"/>
      <c r="BI340" s="352"/>
      <c r="BJ340" s="352"/>
      <c r="BK340" s="352"/>
      <c r="BL340" s="352"/>
      <c r="BM340" s="352"/>
      <c r="BN340" s="352"/>
      <c r="BO340" s="352"/>
      <c r="BP340" s="352"/>
      <c r="BQ340" s="352"/>
      <c r="BR340" s="352"/>
      <c r="BS340" s="352"/>
      <c r="BT340" s="352"/>
      <c r="BU340" s="352"/>
      <c r="BV340" s="352"/>
      <c r="BW340" s="352"/>
      <c r="BX340" s="352"/>
      <c r="BY340" s="352"/>
      <c r="BZ340" s="352"/>
    </row>
    <row r="341" spans="1:78" ht="15" customHeight="1" x14ac:dyDescent="0.2">
      <c r="A341" s="340" t="str">
        <f t="shared" si="7"/>
        <v>INDEC-PB - 42944-2</v>
      </c>
      <c r="B341" s="340">
        <v>42944</v>
      </c>
      <c r="C341" s="339" t="s">
        <v>53</v>
      </c>
      <c r="D341" s="340">
        <v>2</v>
      </c>
      <c r="E341" s="386" t="s">
        <v>407</v>
      </c>
      <c r="G341" s="339" t="s">
        <v>1437</v>
      </c>
      <c r="H341" s="352"/>
      <c r="I341" s="352"/>
      <c r="J341" s="352"/>
      <c r="K341" s="352"/>
      <c r="L341" s="352"/>
      <c r="M341" s="352"/>
      <c r="N341" s="352"/>
      <c r="O341" s="352"/>
      <c r="P341" s="352"/>
      <c r="Q341" s="352"/>
      <c r="R341" s="352"/>
      <c r="S341" s="352"/>
      <c r="T341" s="352"/>
      <c r="U341" s="352"/>
      <c r="V341" s="352"/>
      <c r="W341" s="352"/>
      <c r="X341" s="352"/>
      <c r="Y341" s="352"/>
      <c r="Z341" s="352"/>
      <c r="AA341" s="352"/>
      <c r="AB341" s="352"/>
      <c r="AC341" s="352"/>
      <c r="AD341" s="352"/>
      <c r="AE341" s="352"/>
      <c r="AF341" s="352"/>
      <c r="AG341" s="352"/>
      <c r="AH341" s="352"/>
      <c r="AI341" s="352"/>
      <c r="AJ341" s="352"/>
      <c r="AK341" s="352"/>
      <c r="AL341" s="352"/>
      <c r="AM341" s="352"/>
      <c r="AN341" s="352"/>
      <c r="AO341" s="352"/>
      <c r="AP341" s="352"/>
      <c r="AQ341" s="352"/>
      <c r="AR341" s="352"/>
      <c r="AS341" s="352"/>
      <c r="AT341" s="352"/>
      <c r="AU341" s="352"/>
      <c r="AV341" s="352"/>
      <c r="AW341" s="352"/>
      <c r="AX341" s="352"/>
      <c r="AY341" s="352"/>
      <c r="AZ341" s="352"/>
      <c r="BA341" s="352"/>
      <c r="BB341" s="352"/>
      <c r="BC341" s="352"/>
      <c r="BD341" s="352"/>
      <c r="BE341" s="352"/>
      <c r="BF341" s="352"/>
      <c r="BG341" s="352"/>
      <c r="BH341" s="352"/>
      <c r="BI341" s="352"/>
      <c r="BJ341" s="352"/>
      <c r="BK341" s="352"/>
      <c r="BL341" s="352"/>
      <c r="BM341" s="352"/>
      <c r="BN341" s="352"/>
      <c r="BO341" s="352"/>
      <c r="BP341" s="352"/>
      <c r="BQ341" s="352"/>
      <c r="BR341" s="352"/>
      <c r="BS341" s="352"/>
      <c r="BT341" s="352"/>
      <c r="BU341" s="352"/>
      <c r="BV341" s="352"/>
      <c r="BW341" s="352"/>
      <c r="BX341" s="352"/>
      <c r="BY341" s="352"/>
      <c r="BZ341" s="352"/>
    </row>
    <row r="342" spans="1:78" ht="15" customHeight="1" x14ac:dyDescent="0.2">
      <c r="A342" s="340" t="str">
        <f t="shared" si="7"/>
        <v>INDEC-PB - 43230-1</v>
      </c>
      <c r="B342" s="340">
        <v>43230</v>
      </c>
      <c r="C342" s="339" t="s">
        <v>53</v>
      </c>
      <c r="D342" s="340">
        <v>1</v>
      </c>
      <c r="E342" s="386" t="s">
        <v>408</v>
      </c>
      <c r="H342" s="352"/>
      <c r="I342" s="352"/>
      <c r="J342" s="352"/>
      <c r="K342" s="352"/>
      <c r="L342" s="352"/>
      <c r="M342" s="352"/>
      <c r="N342" s="352"/>
      <c r="O342" s="352"/>
      <c r="P342" s="352"/>
      <c r="Q342" s="352"/>
      <c r="R342" s="352"/>
      <c r="S342" s="352"/>
      <c r="T342" s="352"/>
      <c r="U342" s="352"/>
      <c r="V342" s="352"/>
      <c r="W342" s="352"/>
      <c r="X342" s="352"/>
      <c r="Y342" s="352"/>
      <c r="Z342" s="352"/>
      <c r="AA342" s="352"/>
      <c r="AB342" s="352"/>
      <c r="AC342" s="352"/>
      <c r="AD342" s="352"/>
      <c r="AE342" s="352"/>
      <c r="AF342" s="352"/>
      <c r="AG342" s="352"/>
      <c r="AH342" s="352"/>
      <c r="AI342" s="352"/>
      <c r="AJ342" s="352"/>
      <c r="AK342" s="352"/>
      <c r="AL342" s="352"/>
      <c r="AM342" s="352"/>
      <c r="AN342" s="352"/>
      <c r="AO342" s="352"/>
      <c r="AP342" s="352"/>
      <c r="AQ342" s="352"/>
      <c r="AR342" s="352"/>
      <c r="AS342" s="352"/>
      <c r="AT342" s="352"/>
      <c r="AU342" s="352"/>
      <c r="AV342" s="352"/>
      <c r="AW342" s="352"/>
      <c r="AX342" s="352"/>
      <c r="AY342" s="352"/>
      <c r="AZ342" s="352"/>
      <c r="BA342" s="352"/>
      <c r="BB342" s="352"/>
      <c r="BC342" s="352"/>
      <c r="BD342" s="352"/>
      <c r="BE342" s="352"/>
      <c r="BF342" s="352"/>
      <c r="BG342" s="352"/>
      <c r="BH342" s="352"/>
      <c r="BI342" s="352"/>
      <c r="BJ342" s="352"/>
      <c r="BK342" s="352"/>
      <c r="BL342" s="352"/>
      <c r="BM342" s="352"/>
      <c r="BN342" s="352"/>
      <c r="BO342" s="352"/>
      <c r="BP342" s="352"/>
      <c r="BQ342" s="352"/>
      <c r="BR342" s="352"/>
      <c r="BS342" s="352"/>
      <c r="BT342" s="352"/>
      <c r="BU342" s="352"/>
      <c r="BV342" s="352"/>
      <c r="BW342" s="352"/>
      <c r="BX342" s="352"/>
      <c r="BY342" s="352"/>
      <c r="BZ342" s="352"/>
    </row>
    <row r="343" spans="1:78" ht="15" customHeight="1" x14ac:dyDescent="0.2">
      <c r="A343" s="340" t="str">
        <f t="shared" si="7"/>
        <v>INDEC-PB - 46340-1</v>
      </c>
      <c r="B343" s="340">
        <v>46340</v>
      </c>
      <c r="C343" s="339" t="s">
        <v>53</v>
      </c>
      <c r="D343" s="340">
        <v>1</v>
      </c>
      <c r="E343" s="386" t="s">
        <v>409</v>
      </c>
      <c r="H343" s="352"/>
      <c r="I343" s="352"/>
      <c r="J343" s="352"/>
      <c r="K343" s="352"/>
      <c r="L343" s="352"/>
      <c r="M343" s="352"/>
      <c r="N343" s="352"/>
      <c r="O343" s="352"/>
      <c r="P343" s="352"/>
      <c r="Q343" s="352"/>
      <c r="R343" s="352"/>
      <c r="S343" s="352"/>
      <c r="T343" s="352"/>
      <c r="U343" s="352"/>
      <c r="V343" s="352"/>
      <c r="W343" s="352"/>
      <c r="X343" s="352"/>
      <c r="Y343" s="352"/>
      <c r="Z343" s="352"/>
      <c r="AA343" s="352"/>
      <c r="AB343" s="352"/>
      <c r="AC343" s="352"/>
      <c r="AD343" s="352"/>
      <c r="AE343" s="352"/>
      <c r="AF343" s="352"/>
      <c r="AG343" s="352"/>
      <c r="AH343" s="352"/>
      <c r="AI343" s="352"/>
      <c r="AJ343" s="352"/>
      <c r="AK343" s="352"/>
      <c r="AL343" s="352"/>
      <c r="AM343" s="352"/>
      <c r="AN343" s="352"/>
      <c r="AO343" s="352"/>
      <c r="AP343" s="352"/>
      <c r="AQ343" s="352"/>
      <c r="AR343" s="352"/>
      <c r="AS343" s="352"/>
      <c r="AT343" s="352"/>
      <c r="AU343" s="352"/>
      <c r="AV343" s="352"/>
      <c r="AW343" s="352"/>
      <c r="AX343" s="352"/>
      <c r="AY343" s="352"/>
      <c r="AZ343" s="352"/>
      <c r="BA343" s="352"/>
      <c r="BB343" s="352"/>
      <c r="BC343" s="352"/>
      <c r="BD343" s="352"/>
      <c r="BE343" s="352"/>
      <c r="BF343" s="352"/>
      <c r="BG343" s="352"/>
      <c r="BH343" s="352"/>
      <c r="BI343" s="352"/>
      <c r="BJ343" s="352"/>
      <c r="BK343" s="352"/>
      <c r="BL343" s="352"/>
      <c r="BM343" s="352"/>
      <c r="BN343" s="352"/>
      <c r="BO343" s="352"/>
      <c r="BP343" s="352"/>
      <c r="BQ343" s="352"/>
      <c r="BR343" s="352"/>
      <c r="BS343" s="352"/>
      <c r="BT343" s="352"/>
      <c r="BU343" s="352"/>
      <c r="BV343" s="352"/>
      <c r="BW343" s="352"/>
      <c r="BX343" s="352"/>
      <c r="BY343" s="352"/>
      <c r="BZ343" s="352"/>
    </row>
    <row r="344" spans="1:78" s="369" customFormat="1" ht="15" customHeight="1" x14ac:dyDescent="0.2">
      <c r="A344" s="367" t="str">
        <f t="shared" si="7"/>
        <v>INDEC-PB - 36270-2</v>
      </c>
      <c r="B344" s="367">
        <v>36270</v>
      </c>
      <c r="C344" s="369" t="s">
        <v>53</v>
      </c>
      <c r="D344" s="367">
        <v>2</v>
      </c>
      <c r="E344" s="387" t="s">
        <v>410</v>
      </c>
      <c r="G344" s="369" t="s">
        <v>1438</v>
      </c>
      <c r="H344" s="370"/>
      <c r="I344" s="370"/>
      <c r="J344" s="370"/>
      <c r="K344" s="370"/>
      <c r="L344" s="370"/>
      <c r="M344" s="370"/>
      <c r="N344" s="370"/>
      <c r="O344" s="370"/>
      <c r="P344" s="370"/>
      <c r="Q344" s="370"/>
      <c r="R344" s="370"/>
      <c r="S344" s="370"/>
      <c r="T344" s="370"/>
      <c r="U344" s="370"/>
      <c r="V344" s="370"/>
      <c r="W344" s="370"/>
      <c r="X344" s="370"/>
      <c r="Y344" s="370"/>
      <c r="Z344" s="370"/>
      <c r="AA344" s="370"/>
      <c r="AB344" s="370"/>
      <c r="AC344" s="370"/>
      <c r="AD344" s="370"/>
      <c r="AE344" s="370"/>
      <c r="AF344" s="370"/>
      <c r="AG344" s="370"/>
      <c r="AH344" s="370"/>
      <c r="AI344" s="370"/>
      <c r="AJ344" s="370"/>
      <c r="AK344" s="370"/>
      <c r="AL344" s="370"/>
      <c r="AM344" s="370"/>
      <c r="AN344" s="370"/>
      <c r="AO344" s="370"/>
      <c r="AP344" s="370"/>
      <c r="AQ344" s="370"/>
      <c r="AR344" s="370"/>
      <c r="AS344" s="370"/>
      <c r="AT344" s="370"/>
      <c r="AU344" s="370"/>
      <c r="AV344" s="370"/>
      <c r="AW344" s="370"/>
      <c r="AX344" s="370"/>
      <c r="AY344" s="370"/>
      <c r="AZ344" s="370"/>
      <c r="BA344" s="370"/>
      <c r="BB344" s="370"/>
      <c r="BC344" s="370"/>
      <c r="BD344" s="370"/>
      <c r="BE344" s="370"/>
      <c r="BF344" s="370"/>
      <c r="BG344" s="370"/>
      <c r="BH344" s="370"/>
      <c r="BI344" s="370"/>
      <c r="BJ344" s="370"/>
      <c r="BK344" s="370"/>
      <c r="BL344" s="370"/>
      <c r="BM344" s="370"/>
      <c r="BN344" s="370"/>
      <c r="BO344" s="370"/>
      <c r="BP344" s="370"/>
      <c r="BQ344" s="370"/>
      <c r="BR344" s="370"/>
      <c r="BS344" s="370"/>
      <c r="BT344" s="370"/>
      <c r="BU344" s="370"/>
      <c r="BV344" s="370"/>
      <c r="BW344" s="370"/>
      <c r="BX344" s="370"/>
      <c r="BY344" s="370"/>
      <c r="BZ344" s="370"/>
    </row>
    <row r="345" spans="1:78" ht="15" customHeight="1" x14ac:dyDescent="0.2">
      <c r="A345" s="340" t="str">
        <f t="shared" si="7"/>
        <v>INDEC-PB - 42190-2</v>
      </c>
      <c r="B345" s="340">
        <v>42190</v>
      </c>
      <c r="C345" s="339" t="s">
        <v>53</v>
      </c>
      <c r="D345" s="340">
        <v>2</v>
      </c>
      <c r="E345" s="386" t="s">
        <v>411</v>
      </c>
      <c r="H345" s="352"/>
      <c r="I345" s="352"/>
      <c r="J345" s="352"/>
      <c r="K345" s="352"/>
      <c r="L345" s="352"/>
      <c r="M345" s="352"/>
      <c r="N345" s="352"/>
      <c r="O345" s="352"/>
      <c r="P345" s="352"/>
      <c r="Q345" s="352"/>
      <c r="R345" s="352"/>
      <c r="S345" s="352"/>
      <c r="T345" s="352"/>
      <c r="U345" s="352"/>
      <c r="V345" s="352"/>
      <c r="W345" s="352"/>
      <c r="X345" s="352"/>
      <c r="Y345" s="352"/>
      <c r="Z345" s="352"/>
      <c r="AA345" s="352"/>
      <c r="AB345" s="352"/>
      <c r="AC345" s="352"/>
      <c r="AD345" s="352"/>
      <c r="AE345" s="352"/>
      <c r="AF345" s="352"/>
      <c r="AG345" s="352"/>
      <c r="AH345" s="352"/>
      <c r="AI345" s="352"/>
      <c r="AJ345" s="352"/>
      <c r="AK345" s="352"/>
      <c r="AL345" s="352"/>
      <c r="AM345" s="352"/>
      <c r="AN345" s="352"/>
      <c r="AO345" s="352"/>
      <c r="AP345" s="352"/>
      <c r="AQ345" s="352"/>
      <c r="AR345" s="352"/>
      <c r="AS345" s="352"/>
      <c r="AT345" s="352"/>
      <c r="AU345" s="352"/>
      <c r="AV345" s="352"/>
      <c r="AW345" s="352"/>
      <c r="AX345" s="352"/>
      <c r="AY345" s="352"/>
      <c r="AZ345" s="352"/>
      <c r="BA345" s="352"/>
      <c r="BB345" s="352"/>
      <c r="BC345" s="352"/>
      <c r="BD345" s="352"/>
      <c r="BE345" s="352"/>
      <c r="BF345" s="352"/>
      <c r="BG345" s="352"/>
      <c r="BH345" s="352"/>
      <c r="BI345" s="352"/>
      <c r="BJ345" s="352"/>
      <c r="BK345" s="352"/>
      <c r="BL345" s="352"/>
      <c r="BM345" s="352"/>
      <c r="BN345" s="352"/>
      <c r="BO345" s="352"/>
      <c r="BP345" s="352"/>
      <c r="BQ345" s="352"/>
      <c r="BR345" s="352"/>
      <c r="BS345" s="352"/>
      <c r="BT345" s="352"/>
      <c r="BU345" s="352"/>
      <c r="BV345" s="352"/>
      <c r="BW345" s="352"/>
      <c r="BX345" s="352"/>
      <c r="BY345" s="352"/>
      <c r="BZ345" s="352"/>
    </row>
    <row r="346" spans="1:78" ht="15" customHeight="1" x14ac:dyDescent="0.2">
      <c r="A346" s="340" t="str">
        <f t="shared" si="7"/>
        <v>INDEC-PB - 36990-2</v>
      </c>
      <c r="B346" s="340">
        <v>36990</v>
      </c>
      <c r="C346" s="339" t="s">
        <v>53</v>
      </c>
      <c r="D346" s="340">
        <v>2</v>
      </c>
      <c r="E346" s="386" t="s">
        <v>412</v>
      </c>
      <c r="G346" s="339" t="s">
        <v>1439</v>
      </c>
      <c r="H346" s="352"/>
      <c r="I346" s="352"/>
      <c r="J346" s="352"/>
      <c r="K346" s="352"/>
      <c r="L346" s="352"/>
      <c r="M346" s="352"/>
      <c r="N346" s="352"/>
      <c r="O346" s="352"/>
      <c r="P346" s="352"/>
      <c r="Q346" s="352"/>
      <c r="R346" s="352"/>
      <c r="S346" s="352"/>
      <c r="T346" s="352"/>
      <c r="U346" s="352"/>
      <c r="V346" s="352"/>
      <c r="W346" s="352"/>
      <c r="X346" s="352"/>
      <c r="Y346" s="352"/>
      <c r="Z346" s="352"/>
      <c r="AA346" s="352"/>
      <c r="AB346" s="352"/>
      <c r="AC346" s="352"/>
      <c r="AD346" s="352"/>
      <c r="AE346" s="352"/>
      <c r="AF346" s="352"/>
      <c r="AG346" s="352"/>
      <c r="AH346" s="352"/>
      <c r="AI346" s="352"/>
      <c r="AJ346" s="352"/>
      <c r="AK346" s="352"/>
      <c r="AL346" s="352"/>
      <c r="AM346" s="352"/>
      <c r="AN346" s="352"/>
      <c r="AO346" s="352"/>
      <c r="AP346" s="352"/>
      <c r="AQ346" s="352"/>
      <c r="AR346" s="352"/>
      <c r="AS346" s="352"/>
      <c r="AT346" s="352"/>
      <c r="AU346" s="352"/>
      <c r="AV346" s="352"/>
      <c r="AW346" s="352"/>
      <c r="AX346" s="352"/>
      <c r="AY346" s="352"/>
      <c r="AZ346" s="352"/>
      <c r="BA346" s="352"/>
      <c r="BB346" s="352"/>
      <c r="BC346" s="352"/>
      <c r="BD346" s="352"/>
      <c r="BE346" s="352"/>
      <c r="BF346" s="352"/>
      <c r="BG346" s="352"/>
      <c r="BH346" s="352"/>
      <c r="BI346" s="352"/>
      <c r="BJ346" s="352"/>
      <c r="BK346" s="352"/>
      <c r="BL346" s="352"/>
      <c r="BM346" s="352"/>
      <c r="BN346" s="352"/>
      <c r="BO346" s="352"/>
      <c r="BP346" s="352"/>
      <c r="BQ346" s="352"/>
      <c r="BR346" s="352"/>
      <c r="BS346" s="352"/>
      <c r="BT346" s="352"/>
      <c r="BU346" s="352"/>
      <c r="BV346" s="352"/>
      <c r="BW346" s="352"/>
      <c r="BX346" s="352"/>
      <c r="BY346" s="352"/>
      <c r="BZ346" s="352"/>
    </row>
    <row r="347" spans="1:78" s="369" customFormat="1" ht="15" customHeight="1" x14ac:dyDescent="0.2">
      <c r="A347" s="367" t="str">
        <f t="shared" si="7"/>
        <v>INDEC-PB - 31600-1</v>
      </c>
      <c r="B347" s="367">
        <v>31600</v>
      </c>
      <c r="C347" s="369" t="s">
        <v>53</v>
      </c>
      <c r="D347" s="367">
        <v>1</v>
      </c>
      <c r="E347" s="387" t="s">
        <v>413</v>
      </c>
      <c r="G347" s="369" t="s">
        <v>1440</v>
      </c>
      <c r="H347" s="370"/>
      <c r="I347" s="370"/>
      <c r="J347" s="370"/>
      <c r="K347" s="370"/>
      <c r="L347" s="370"/>
      <c r="M347" s="370"/>
      <c r="N347" s="370"/>
      <c r="O347" s="370"/>
      <c r="P347" s="370"/>
      <c r="Q347" s="370"/>
      <c r="R347" s="370"/>
      <c r="S347" s="370"/>
      <c r="T347" s="370"/>
      <c r="U347" s="370"/>
      <c r="V347" s="370"/>
      <c r="W347" s="370"/>
      <c r="X347" s="370"/>
      <c r="Y347" s="370"/>
      <c r="Z347" s="370"/>
      <c r="AA347" s="370"/>
      <c r="AB347" s="370"/>
      <c r="AC347" s="370"/>
      <c r="AD347" s="370"/>
      <c r="AE347" s="370"/>
      <c r="AF347" s="370"/>
      <c r="AG347" s="370"/>
      <c r="AH347" s="370"/>
      <c r="AI347" s="370"/>
      <c r="AJ347" s="370"/>
      <c r="AK347" s="370"/>
      <c r="AL347" s="370"/>
      <c r="AM347" s="370"/>
      <c r="AN347" s="370"/>
      <c r="AO347" s="370"/>
      <c r="AP347" s="370"/>
      <c r="AQ347" s="370"/>
      <c r="AR347" s="370"/>
      <c r="AS347" s="370"/>
      <c r="AT347" s="370"/>
      <c r="AU347" s="370"/>
      <c r="AV347" s="370"/>
      <c r="AW347" s="370"/>
      <c r="AX347" s="370"/>
      <c r="AY347" s="370"/>
      <c r="AZ347" s="370"/>
      <c r="BA347" s="370"/>
      <c r="BB347" s="370"/>
      <c r="BC347" s="370"/>
      <c r="BD347" s="370"/>
      <c r="BE347" s="370"/>
      <c r="BF347" s="370"/>
      <c r="BG347" s="370"/>
      <c r="BH347" s="370"/>
      <c r="BI347" s="370"/>
      <c r="BJ347" s="370"/>
      <c r="BK347" s="370"/>
      <c r="BL347" s="370"/>
      <c r="BM347" s="370"/>
      <c r="BN347" s="370"/>
      <c r="BO347" s="370"/>
      <c r="BP347" s="370"/>
      <c r="BQ347" s="370"/>
      <c r="BR347" s="370"/>
      <c r="BS347" s="370"/>
      <c r="BT347" s="370"/>
      <c r="BU347" s="370"/>
      <c r="BV347" s="370"/>
      <c r="BW347" s="370"/>
      <c r="BX347" s="370"/>
      <c r="BY347" s="370"/>
      <c r="BZ347" s="370"/>
    </row>
    <row r="348" spans="1:78" ht="15" customHeight="1" x14ac:dyDescent="0.2">
      <c r="A348" s="340" t="str">
        <f t="shared" si="7"/>
        <v>INDEC-PB - 32600-1</v>
      </c>
      <c r="B348" s="340">
        <v>32600</v>
      </c>
      <c r="C348" s="339" t="s">
        <v>53</v>
      </c>
      <c r="D348" s="340">
        <v>1</v>
      </c>
      <c r="E348" s="386" t="s">
        <v>414</v>
      </c>
      <c r="H348" s="352"/>
      <c r="I348" s="352"/>
      <c r="J348" s="352"/>
      <c r="K348" s="352"/>
      <c r="L348" s="352"/>
      <c r="M348" s="352"/>
      <c r="N348" s="352"/>
      <c r="O348" s="352"/>
      <c r="P348" s="352"/>
      <c r="Q348" s="352"/>
      <c r="R348" s="352"/>
      <c r="S348" s="352"/>
      <c r="T348" s="352"/>
      <c r="U348" s="352"/>
      <c r="V348" s="352"/>
      <c r="W348" s="352"/>
      <c r="X348" s="352"/>
      <c r="Y348" s="352"/>
      <c r="Z348" s="352"/>
      <c r="AA348" s="352"/>
      <c r="AB348" s="352"/>
      <c r="AC348" s="352"/>
      <c r="AD348" s="352"/>
      <c r="AE348" s="352"/>
      <c r="AF348" s="352"/>
      <c r="AG348" s="352"/>
      <c r="AH348" s="352"/>
      <c r="AI348" s="352"/>
      <c r="AJ348" s="352"/>
      <c r="AK348" s="352"/>
      <c r="AL348" s="352"/>
      <c r="AM348" s="352"/>
      <c r="AN348" s="352"/>
      <c r="AO348" s="352"/>
      <c r="AP348" s="352"/>
      <c r="AQ348" s="352"/>
      <c r="AR348" s="352"/>
      <c r="AS348" s="352"/>
      <c r="AT348" s="352"/>
      <c r="AU348" s="352"/>
      <c r="AV348" s="352"/>
      <c r="AW348" s="352"/>
      <c r="AX348" s="352"/>
      <c r="AY348" s="352"/>
      <c r="AZ348" s="352"/>
      <c r="BA348" s="352"/>
      <c r="BB348" s="352"/>
      <c r="BC348" s="352"/>
      <c r="BD348" s="352"/>
      <c r="BE348" s="352"/>
      <c r="BF348" s="352"/>
      <c r="BG348" s="352"/>
      <c r="BH348" s="352"/>
      <c r="BI348" s="352"/>
      <c r="BJ348" s="352"/>
      <c r="BK348" s="352"/>
      <c r="BL348" s="352"/>
      <c r="BM348" s="352"/>
      <c r="BN348" s="352"/>
      <c r="BO348" s="352"/>
      <c r="BP348" s="352"/>
      <c r="BQ348" s="352"/>
      <c r="BR348" s="352"/>
      <c r="BS348" s="352"/>
      <c r="BT348" s="352"/>
      <c r="BU348" s="352"/>
      <c r="BV348" s="352"/>
      <c r="BW348" s="352"/>
      <c r="BX348" s="352"/>
      <c r="BY348" s="352"/>
      <c r="BZ348" s="352"/>
    </row>
    <row r="349" spans="1:78" ht="15" customHeight="1" x14ac:dyDescent="0.2">
      <c r="A349" s="340" t="str">
        <f t="shared" si="7"/>
        <v>INDEC-PB - 36111-3</v>
      </c>
      <c r="B349" s="340">
        <v>36111</v>
      </c>
      <c r="C349" s="339" t="s">
        <v>53</v>
      </c>
      <c r="D349" s="340">
        <v>3</v>
      </c>
      <c r="E349" s="386" t="s">
        <v>415</v>
      </c>
      <c r="G349" s="339" t="s">
        <v>1441</v>
      </c>
      <c r="H349" s="352"/>
      <c r="I349" s="352"/>
      <c r="J349" s="352"/>
      <c r="K349" s="352"/>
      <c r="L349" s="352"/>
      <c r="M349" s="352"/>
      <c r="N349" s="352"/>
      <c r="O349" s="352"/>
      <c r="P349" s="352"/>
      <c r="Q349" s="352"/>
      <c r="R349" s="352"/>
      <c r="S349" s="352"/>
      <c r="T349" s="352"/>
      <c r="U349" s="352"/>
      <c r="V349" s="352"/>
      <c r="W349" s="352"/>
      <c r="X349" s="352"/>
      <c r="Y349" s="352"/>
      <c r="Z349" s="352"/>
      <c r="AA349" s="352"/>
      <c r="AB349" s="352"/>
      <c r="AC349" s="352"/>
      <c r="AD349" s="352"/>
      <c r="AE349" s="352"/>
      <c r="AF349" s="352"/>
      <c r="AG349" s="352"/>
      <c r="AH349" s="352"/>
      <c r="AI349" s="352"/>
      <c r="AJ349" s="352"/>
      <c r="AK349" s="352"/>
      <c r="AL349" s="352"/>
      <c r="AM349" s="352"/>
      <c r="AN349" s="352"/>
      <c r="AO349" s="352"/>
      <c r="AP349" s="352"/>
      <c r="AQ349" s="352"/>
      <c r="AR349" s="352"/>
      <c r="AS349" s="352"/>
      <c r="AT349" s="352"/>
      <c r="AU349" s="352"/>
      <c r="AV349" s="352"/>
      <c r="AW349" s="352"/>
      <c r="AX349" s="352"/>
      <c r="AY349" s="352"/>
      <c r="AZ349" s="352"/>
      <c r="BA349" s="352"/>
      <c r="BB349" s="352"/>
      <c r="BC349" s="352"/>
      <c r="BD349" s="352"/>
      <c r="BE349" s="352"/>
      <c r="BF349" s="352"/>
      <c r="BG349" s="352"/>
      <c r="BH349" s="352"/>
      <c r="BI349" s="352"/>
      <c r="BJ349" s="352"/>
      <c r="BK349" s="352"/>
      <c r="BL349" s="352"/>
      <c r="BM349" s="352"/>
      <c r="BN349" s="352"/>
      <c r="BO349" s="352"/>
      <c r="BP349" s="352"/>
      <c r="BQ349" s="352"/>
      <c r="BR349" s="352"/>
      <c r="BS349" s="352"/>
      <c r="BT349" s="352"/>
      <c r="BU349" s="352"/>
      <c r="BV349" s="352"/>
      <c r="BW349" s="352"/>
      <c r="BX349" s="352"/>
      <c r="BY349" s="352"/>
      <c r="BZ349" s="352"/>
    </row>
    <row r="350" spans="1:78" ht="15" customHeight="1" x14ac:dyDescent="0.2">
      <c r="A350" s="340" t="str">
        <f t="shared" si="7"/>
        <v>INDEC-PB - 36111-2</v>
      </c>
      <c r="B350" s="340">
        <v>36111</v>
      </c>
      <c r="C350" s="339" t="s">
        <v>53</v>
      </c>
      <c r="D350" s="340">
        <v>2</v>
      </c>
      <c r="E350" s="386" t="s">
        <v>416</v>
      </c>
      <c r="G350" s="339" t="s">
        <v>1441</v>
      </c>
      <c r="H350" s="352"/>
      <c r="I350" s="352"/>
      <c r="J350" s="352"/>
      <c r="K350" s="352"/>
      <c r="L350" s="352"/>
      <c r="M350" s="352"/>
      <c r="N350" s="352"/>
      <c r="O350" s="352"/>
      <c r="P350" s="352"/>
      <c r="Q350" s="352"/>
      <c r="R350" s="352"/>
      <c r="S350" s="352"/>
      <c r="T350" s="352"/>
      <c r="U350" s="352"/>
      <c r="V350" s="352"/>
      <c r="W350" s="352"/>
      <c r="X350" s="352"/>
      <c r="Y350" s="352"/>
      <c r="Z350" s="352"/>
      <c r="AA350" s="352"/>
      <c r="AB350" s="352"/>
      <c r="AC350" s="352"/>
      <c r="AD350" s="352"/>
      <c r="AE350" s="352"/>
      <c r="AF350" s="352"/>
      <c r="AG350" s="352"/>
      <c r="AH350" s="352"/>
      <c r="AI350" s="352"/>
      <c r="AJ350" s="352"/>
      <c r="AK350" s="352"/>
      <c r="AL350" s="352"/>
      <c r="AM350" s="352"/>
      <c r="AN350" s="352"/>
      <c r="AO350" s="352"/>
      <c r="AP350" s="352"/>
      <c r="AQ350" s="352"/>
      <c r="AR350" s="352"/>
      <c r="AS350" s="352"/>
      <c r="AT350" s="352"/>
      <c r="AU350" s="352"/>
      <c r="AV350" s="352"/>
      <c r="AW350" s="352"/>
      <c r="AX350" s="352"/>
      <c r="AY350" s="352"/>
      <c r="AZ350" s="352"/>
      <c r="BA350" s="352"/>
      <c r="BB350" s="352"/>
      <c r="BC350" s="352"/>
      <c r="BD350" s="352"/>
      <c r="BE350" s="352"/>
      <c r="BF350" s="352"/>
      <c r="BG350" s="352"/>
      <c r="BH350" s="352"/>
      <c r="BI350" s="352"/>
      <c r="BJ350" s="352"/>
      <c r="BK350" s="352"/>
      <c r="BL350" s="352"/>
      <c r="BM350" s="352"/>
      <c r="BN350" s="352"/>
      <c r="BO350" s="352"/>
      <c r="BP350" s="352"/>
      <c r="BQ350" s="352"/>
      <c r="BR350" s="352"/>
      <c r="BS350" s="352"/>
      <c r="BT350" s="352"/>
      <c r="BU350" s="352"/>
      <c r="BV350" s="352"/>
      <c r="BW350" s="352"/>
      <c r="BX350" s="352"/>
      <c r="BY350" s="352"/>
      <c r="BZ350" s="352"/>
    </row>
    <row r="351" spans="1:78" s="369" customFormat="1" ht="15" customHeight="1" x14ac:dyDescent="0.2">
      <c r="A351" s="367" t="str">
        <f t="shared" si="7"/>
        <v>INDEC-PB - 36111-1</v>
      </c>
      <c r="B351" s="367">
        <v>36111</v>
      </c>
      <c r="C351" s="369" t="s">
        <v>53</v>
      </c>
      <c r="D351" s="367">
        <v>1</v>
      </c>
      <c r="E351" s="387" t="s">
        <v>417</v>
      </c>
      <c r="G351" s="369" t="s">
        <v>1441</v>
      </c>
      <c r="H351" s="370"/>
      <c r="I351" s="370"/>
      <c r="J351" s="370"/>
      <c r="K351" s="370"/>
      <c r="L351" s="370"/>
      <c r="M351" s="370"/>
      <c r="N351" s="370"/>
      <c r="O351" s="370"/>
      <c r="P351" s="370"/>
      <c r="Q351" s="370"/>
      <c r="R351" s="370"/>
      <c r="S351" s="370"/>
      <c r="T351" s="370"/>
      <c r="U351" s="370"/>
      <c r="V351" s="370"/>
      <c r="W351" s="370"/>
      <c r="X351" s="370"/>
      <c r="Y351" s="370"/>
      <c r="Z351" s="370"/>
      <c r="AA351" s="370"/>
      <c r="AB351" s="370"/>
      <c r="AC351" s="370"/>
      <c r="AD351" s="370"/>
      <c r="AE351" s="370"/>
      <c r="AF351" s="370"/>
      <c r="AG351" s="370"/>
      <c r="AH351" s="370"/>
      <c r="AI351" s="370"/>
      <c r="AJ351" s="370"/>
      <c r="AK351" s="370"/>
      <c r="AL351" s="370"/>
      <c r="AM351" s="370"/>
      <c r="AN351" s="370"/>
      <c r="AO351" s="370"/>
      <c r="AP351" s="370"/>
      <c r="AQ351" s="370"/>
      <c r="AR351" s="370"/>
      <c r="AS351" s="370"/>
      <c r="AT351" s="370"/>
      <c r="AU351" s="370"/>
      <c r="AV351" s="370"/>
      <c r="AW351" s="370"/>
      <c r="AX351" s="370"/>
      <c r="AY351" s="370"/>
      <c r="AZ351" s="370"/>
      <c r="BA351" s="370"/>
      <c r="BB351" s="370"/>
      <c r="BC351" s="370"/>
      <c r="BD351" s="370"/>
      <c r="BE351" s="370"/>
      <c r="BF351" s="370"/>
      <c r="BG351" s="370"/>
      <c r="BH351" s="370"/>
      <c r="BI351" s="370"/>
      <c r="BJ351" s="370"/>
      <c r="BK351" s="370"/>
      <c r="BL351" s="370"/>
      <c r="BM351" s="370"/>
      <c r="BN351" s="370"/>
      <c r="BO351" s="370"/>
      <c r="BP351" s="370"/>
      <c r="BQ351" s="370"/>
      <c r="BR351" s="370"/>
      <c r="BS351" s="370"/>
      <c r="BT351" s="370"/>
      <c r="BU351" s="370"/>
      <c r="BV351" s="370"/>
      <c r="BW351" s="370"/>
      <c r="BX351" s="370"/>
      <c r="BY351" s="370"/>
      <c r="BZ351" s="370"/>
    </row>
    <row r="352" spans="1:78" ht="15" customHeight="1" x14ac:dyDescent="0.2">
      <c r="A352" s="340" t="str">
        <f t="shared" si="7"/>
        <v>INDEC-PB - 42921-1</v>
      </c>
      <c r="B352" s="340">
        <v>42921</v>
      </c>
      <c r="C352" s="339" t="s">
        <v>53</v>
      </c>
      <c r="D352" s="340">
        <v>1</v>
      </c>
      <c r="E352" s="386" t="s">
        <v>418</v>
      </c>
      <c r="H352" s="352"/>
      <c r="I352" s="352"/>
      <c r="J352" s="352"/>
      <c r="K352" s="352"/>
      <c r="L352" s="352"/>
      <c r="M352" s="352"/>
      <c r="N352" s="352"/>
      <c r="O352" s="352"/>
      <c r="P352" s="352"/>
      <c r="Q352" s="352"/>
      <c r="R352" s="352"/>
      <c r="S352" s="352"/>
      <c r="T352" s="352"/>
      <c r="U352" s="352"/>
      <c r="V352" s="352"/>
      <c r="W352" s="352"/>
      <c r="X352" s="352"/>
      <c r="Y352" s="352"/>
      <c r="Z352" s="352"/>
      <c r="AA352" s="352"/>
      <c r="AB352" s="352"/>
      <c r="AC352" s="352"/>
      <c r="AD352" s="352"/>
      <c r="AE352" s="352"/>
      <c r="AF352" s="352"/>
      <c r="AG352" s="352"/>
      <c r="AH352" s="352"/>
      <c r="AI352" s="352"/>
      <c r="AJ352" s="352"/>
      <c r="AK352" s="352"/>
      <c r="AL352" s="352"/>
      <c r="AM352" s="352"/>
      <c r="AN352" s="352"/>
      <c r="AO352" s="352"/>
      <c r="AP352" s="352"/>
      <c r="AQ352" s="352"/>
      <c r="AR352" s="352"/>
      <c r="AS352" s="352"/>
      <c r="AT352" s="352"/>
      <c r="AU352" s="352"/>
      <c r="AV352" s="352"/>
      <c r="AW352" s="352"/>
      <c r="AX352" s="352"/>
      <c r="AY352" s="352"/>
      <c r="AZ352" s="352"/>
      <c r="BA352" s="352"/>
      <c r="BB352" s="352"/>
      <c r="BC352" s="352"/>
      <c r="BD352" s="352"/>
      <c r="BE352" s="352"/>
      <c r="BF352" s="352"/>
      <c r="BG352" s="352"/>
      <c r="BH352" s="352"/>
      <c r="BI352" s="352"/>
      <c r="BJ352" s="352"/>
      <c r="BK352" s="352"/>
      <c r="BL352" s="352"/>
      <c r="BM352" s="352"/>
      <c r="BN352" s="352"/>
      <c r="BO352" s="352"/>
      <c r="BP352" s="352"/>
      <c r="BQ352" s="352"/>
      <c r="BR352" s="352"/>
      <c r="BS352" s="352"/>
      <c r="BT352" s="352"/>
      <c r="BU352" s="352"/>
      <c r="BV352" s="352"/>
      <c r="BW352" s="352"/>
      <c r="BX352" s="352"/>
      <c r="BY352" s="352"/>
      <c r="BZ352" s="352"/>
    </row>
    <row r="353" spans="1:78" s="369" customFormat="1" ht="15" customHeight="1" x14ac:dyDescent="0.2">
      <c r="A353" s="367" t="str">
        <f t="shared" si="7"/>
        <v>INDEC-PB - 34800-2</v>
      </c>
      <c r="B353" s="367">
        <v>34800</v>
      </c>
      <c r="C353" s="369" t="s">
        <v>53</v>
      </c>
      <c r="D353" s="367">
        <v>2</v>
      </c>
      <c r="E353" s="387" t="s">
        <v>419</v>
      </c>
      <c r="G353" s="369" t="s">
        <v>1436</v>
      </c>
      <c r="H353" s="370"/>
      <c r="I353" s="370"/>
      <c r="J353" s="370"/>
      <c r="K353" s="370"/>
      <c r="L353" s="370"/>
      <c r="M353" s="370"/>
      <c r="N353" s="370"/>
      <c r="O353" s="370"/>
      <c r="P353" s="370"/>
      <c r="Q353" s="370"/>
      <c r="R353" s="370"/>
      <c r="S353" s="370"/>
      <c r="T353" s="370"/>
      <c r="U353" s="370"/>
      <c r="V353" s="370"/>
      <c r="W353" s="370"/>
      <c r="X353" s="370"/>
      <c r="Y353" s="370"/>
      <c r="Z353" s="370"/>
      <c r="AA353" s="370"/>
      <c r="AB353" s="370"/>
      <c r="AC353" s="370"/>
      <c r="AD353" s="370"/>
      <c r="AE353" s="370"/>
      <c r="AF353" s="370"/>
      <c r="AG353" s="370"/>
      <c r="AH353" s="370"/>
      <c r="AI353" s="370"/>
      <c r="AJ353" s="370"/>
      <c r="AK353" s="370"/>
      <c r="AL353" s="370"/>
      <c r="AM353" s="370"/>
      <c r="AN353" s="370"/>
      <c r="AO353" s="370"/>
      <c r="AP353" s="370"/>
      <c r="AQ353" s="370"/>
      <c r="AR353" s="370"/>
      <c r="AS353" s="370"/>
      <c r="AT353" s="370"/>
      <c r="AU353" s="370"/>
      <c r="AV353" s="370"/>
      <c r="AW353" s="370"/>
      <c r="AX353" s="370"/>
      <c r="AY353" s="370"/>
      <c r="AZ353" s="370"/>
      <c r="BA353" s="370"/>
      <c r="BB353" s="370"/>
      <c r="BC353" s="370"/>
      <c r="BD353" s="370"/>
      <c r="BE353" s="370"/>
      <c r="BF353" s="370"/>
      <c r="BG353" s="370"/>
      <c r="BH353" s="370"/>
      <c r="BI353" s="370"/>
      <c r="BJ353" s="370"/>
      <c r="BK353" s="370"/>
      <c r="BL353" s="370"/>
      <c r="BM353" s="370"/>
      <c r="BN353" s="370"/>
      <c r="BO353" s="370"/>
      <c r="BP353" s="370"/>
      <c r="BQ353" s="370"/>
      <c r="BR353" s="370"/>
      <c r="BS353" s="370"/>
      <c r="BT353" s="370"/>
      <c r="BU353" s="370"/>
      <c r="BV353" s="370"/>
      <c r="BW353" s="370"/>
      <c r="BX353" s="370"/>
      <c r="BY353" s="370"/>
      <c r="BZ353" s="370"/>
    </row>
    <row r="354" spans="1:78" ht="15" customHeight="1" x14ac:dyDescent="0.2">
      <c r="A354" s="340" t="str">
        <f t="shared" si="7"/>
        <v>INDEC-PB - 49129-1</v>
      </c>
      <c r="B354" s="340">
        <v>49129</v>
      </c>
      <c r="C354" s="339" t="s">
        <v>53</v>
      </c>
      <c r="D354" s="340">
        <v>1</v>
      </c>
      <c r="E354" s="386" t="s">
        <v>420</v>
      </c>
      <c r="H354" s="352"/>
      <c r="I354" s="352"/>
      <c r="J354" s="352"/>
      <c r="K354" s="352"/>
      <c r="L354" s="352"/>
      <c r="M354" s="352"/>
      <c r="N354" s="352"/>
      <c r="O354" s="352"/>
      <c r="P354" s="352"/>
      <c r="Q354" s="352"/>
      <c r="R354" s="352"/>
      <c r="S354" s="352"/>
      <c r="T354" s="352"/>
      <c r="U354" s="352"/>
      <c r="V354" s="352"/>
      <c r="W354" s="352"/>
      <c r="X354" s="352"/>
      <c r="Y354" s="352"/>
      <c r="Z354" s="352"/>
      <c r="AA354" s="352"/>
      <c r="AB354" s="352"/>
      <c r="AC354" s="352"/>
      <c r="AD354" s="352"/>
      <c r="AE354" s="352"/>
      <c r="AF354" s="352"/>
      <c r="AG354" s="352"/>
      <c r="AH354" s="352"/>
      <c r="AI354" s="352"/>
      <c r="AJ354" s="352"/>
      <c r="AK354" s="352"/>
      <c r="AL354" s="352"/>
      <c r="AM354" s="352"/>
      <c r="AN354" s="352"/>
      <c r="AO354" s="352"/>
      <c r="AP354" s="352"/>
      <c r="AQ354" s="352"/>
      <c r="AR354" s="352"/>
      <c r="AS354" s="352"/>
      <c r="AT354" s="352"/>
      <c r="AU354" s="352"/>
      <c r="AV354" s="352"/>
      <c r="AW354" s="352"/>
      <c r="AX354" s="352"/>
      <c r="AY354" s="352"/>
      <c r="AZ354" s="352"/>
      <c r="BA354" s="352"/>
      <c r="BB354" s="352"/>
      <c r="BC354" s="352"/>
      <c r="BD354" s="352"/>
      <c r="BE354" s="352"/>
      <c r="BF354" s="352"/>
      <c r="BG354" s="352"/>
      <c r="BH354" s="352"/>
      <c r="BI354" s="352"/>
      <c r="BJ354" s="352"/>
      <c r="BK354" s="352"/>
      <c r="BL354" s="352"/>
      <c r="BM354" s="352"/>
      <c r="BN354" s="352"/>
      <c r="BO354" s="352"/>
      <c r="BP354" s="352"/>
      <c r="BQ354" s="352"/>
      <c r="BR354" s="352"/>
      <c r="BS354" s="352"/>
      <c r="BT354" s="352"/>
      <c r="BU354" s="352"/>
      <c r="BV354" s="352"/>
      <c r="BW354" s="352"/>
      <c r="BX354" s="352"/>
      <c r="BY354" s="352"/>
      <c r="BZ354" s="352"/>
    </row>
    <row r="355" spans="1:78" ht="15" customHeight="1" x14ac:dyDescent="0.2">
      <c r="A355" s="340" t="str">
        <f t="shared" si="7"/>
        <v>INDEC-PB - 43220-1</v>
      </c>
      <c r="B355" s="340">
        <v>43220</v>
      </c>
      <c r="C355" s="339" t="s">
        <v>53</v>
      </c>
      <c r="D355" s="340">
        <v>1</v>
      </c>
      <c r="E355" s="386" t="s">
        <v>421</v>
      </c>
      <c r="H355" s="352"/>
      <c r="I355" s="352"/>
      <c r="J355" s="352"/>
      <c r="K355" s="352"/>
      <c r="L355" s="352"/>
      <c r="M355" s="352"/>
      <c r="N355" s="352"/>
      <c r="O355" s="352"/>
      <c r="P355" s="352"/>
      <c r="Q355" s="352"/>
      <c r="R355" s="352"/>
      <c r="S355" s="352"/>
      <c r="T355" s="352"/>
      <c r="U355" s="352"/>
      <c r="V355" s="352"/>
      <c r="W355" s="352"/>
      <c r="X355" s="352"/>
      <c r="Y355" s="352"/>
      <c r="Z355" s="352"/>
      <c r="AA355" s="352"/>
      <c r="AB355" s="352"/>
      <c r="AC355" s="352"/>
      <c r="AD355" s="352"/>
      <c r="AE355" s="352"/>
      <c r="AF355" s="352"/>
      <c r="AG355" s="352"/>
      <c r="AH355" s="352"/>
      <c r="AI355" s="352"/>
      <c r="AJ355" s="352"/>
      <c r="AK355" s="352"/>
      <c r="AL355" s="352"/>
      <c r="AM355" s="352"/>
      <c r="AN355" s="352"/>
      <c r="AO355" s="352"/>
      <c r="AP355" s="352"/>
      <c r="AQ355" s="352"/>
      <c r="AR355" s="352"/>
      <c r="AS355" s="352"/>
      <c r="AT355" s="352"/>
      <c r="AU355" s="352"/>
      <c r="AV355" s="352"/>
      <c r="AW355" s="352"/>
      <c r="AX355" s="352"/>
      <c r="AY355" s="352"/>
      <c r="AZ355" s="352"/>
      <c r="BA355" s="352"/>
      <c r="BB355" s="352"/>
      <c r="BC355" s="352"/>
      <c r="BD355" s="352"/>
      <c r="BE355" s="352"/>
      <c r="BF355" s="352"/>
      <c r="BG355" s="352"/>
      <c r="BH355" s="352"/>
      <c r="BI355" s="352"/>
      <c r="BJ355" s="352"/>
      <c r="BK355" s="352"/>
      <c r="BL355" s="352"/>
      <c r="BM355" s="352"/>
      <c r="BN355" s="352"/>
      <c r="BO355" s="352"/>
      <c r="BP355" s="352"/>
      <c r="BQ355" s="352"/>
      <c r="BR355" s="352"/>
      <c r="BS355" s="352"/>
      <c r="BT355" s="352"/>
      <c r="BU355" s="352"/>
      <c r="BV355" s="352"/>
      <c r="BW355" s="352"/>
      <c r="BX355" s="352"/>
      <c r="BY355" s="352"/>
      <c r="BZ355" s="352"/>
    </row>
    <row r="356" spans="1:78" ht="15" customHeight="1" x14ac:dyDescent="0.2">
      <c r="A356" s="340" t="str">
        <f t="shared" si="7"/>
        <v>INDEC-PB - 35110-1</v>
      </c>
      <c r="B356" s="340">
        <v>35110</v>
      </c>
      <c r="C356" s="339" t="s">
        <v>53</v>
      </c>
      <c r="D356" s="340">
        <v>1</v>
      </c>
      <c r="E356" s="386" t="s">
        <v>422</v>
      </c>
      <c r="H356" s="352"/>
      <c r="I356" s="352"/>
      <c r="J356" s="352"/>
      <c r="K356" s="352"/>
      <c r="L356" s="352"/>
      <c r="M356" s="352"/>
      <c r="N356" s="352"/>
      <c r="O356" s="352"/>
      <c r="P356" s="352"/>
      <c r="Q356" s="352"/>
      <c r="R356" s="352"/>
      <c r="S356" s="352"/>
      <c r="T356" s="352"/>
      <c r="U356" s="352"/>
      <c r="V356" s="352"/>
      <c r="W356" s="352"/>
      <c r="X356" s="352"/>
      <c r="Y356" s="352"/>
      <c r="Z356" s="352"/>
      <c r="AA356" s="352"/>
      <c r="AB356" s="352"/>
      <c r="AC356" s="352"/>
      <c r="AD356" s="352"/>
      <c r="AE356" s="352"/>
      <c r="AF356" s="352"/>
      <c r="AG356" s="352"/>
      <c r="AH356" s="352"/>
      <c r="AI356" s="352"/>
      <c r="AJ356" s="352"/>
      <c r="AK356" s="352"/>
      <c r="AL356" s="352"/>
      <c r="AM356" s="352"/>
      <c r="AN356" s="352"/>
      <c r="AO356" s="352"/>
      <c r="AP356" s="352"/>
      <c r="AQ356" s="352"/>
      <c r="AR356" s="352"/>
      <c r="AS356" s="352"/>
      <c r="AT356" s="352"/>
      <c r="AU356" s="352"/>
      <c r="AV356" s="352"/>
      <c r="AW356" s="352"/>
      <c r="AX356" s="352"/>
      <c r="AY356" s="352"/>
      <c r="AZ356" s="352"/>
      <c r="BA356" s="352"/>
      <c r="BB356" s="352"/>
      <c r="BC356" s="352"/>
      <c r="BD356" s="352"/>
      <c r="BE356" s="352"/>
      <c r="BF356" s="352"/>
      <c r="BG356" s="352"/>
      <c r="BH356" s="352"/>
      <c r="BI356" s="352"/>
      <c r="BJ356" s="352"/>
      <c r="BK356" s="352"/>
      <c r="BL356" s="352"/>
      <c r="BM356" s="352"/>
      <c r="BN356" s="352"/>
      <c r="BO356" s="352"/>
      <c r="BP356" s="352"/>
      <c r="BQ356" s="352"/>
      <c r="BR356" s="352"/>
      <c r="BS356" s="352"/>
      <c r="BT356" s="352"/>
      <c r="BU356" s="352"/>
      <c r="BV356" s="352"/>
      <c r="BW356" s="352"/>
      <c r="BX356" s="352"/>
      <c r="BY356" s="352"/>
      <c r="BZ356" s="352"/>
    </row>
    <row r="357" spans="1:78" ht="15" customHeight="1" x14ac:dyDescent="0.2">
      <c r="A357" s="340" t="str">
        <f t="shared" si="7"/>
        <v>INDEC-PB - 17100-1</v>
      </c>
      <c r="B357" s="340">
        <v>17100</v>
      </c>
      <c r="C357" s="339" t="s">
        <v>53</v>
      </c>
      <c r="D357" s="340">
        <v>1</v>
      </c>
      <c r="E357" s="386" t="s">
        <v>423</v>
      </c>
      <c r="H357" s="352"/>
      <c r="I357" s="352"/>
      <c r="J357" s="352"/>
      <c r="K357" s="352"/>
      <c r="L357" s="352"/>
      <c r="M357" s="352"/>
      <c r="N357" s="352"/>
      <c r="O357" s="352"/>
      <c r="P357" s="352"/>
      <c r="Q357" s="352"/>
      <c r="R357" s="352"/>
      <c r="S357" s="352"/>
      <c r="T357" s="352"/>
      <c r="U357" s="352"/>
      <c r="V357" s="352"/>
      <c r="W357" s="352"/>
      <c r="X357" s="352"/>
      <c r="Y357" s="352"/>
      <c r="Z357" s="352"/>
      <c r="AA357" s="352"/>
      <c r="AB357" s="352"/>
      <c r="AC357" s="352"/>
      <c r="AD357" s="352"/>
      <c r="AE357" s="352"/>
      <c r="AF357" s="352"/>
      <c r="AG357" s="352"/>
      <c r="AH357" s="352"/>
      <c r="AI357" s="352"/>
      <c r="AJ357" s="352"/>
      <c r="AK357" s="352"/>
      <c r="AL357" s="352"/>
      <c r="AM357" s="352"/>
      <c r="AN357" s="352"/>
      <c r="AO357" s="352"/>
      <c r="AP357" s="352"/>
      <c r="AQ357" s="352"/>
      <c r="AR357" s="352"/>
      <c r="AS357" s="352"/>
      <c r="AT357" s="352"/>
      <c r="AU357" s="352"/>
      <c r="AV357" s="352"/>
      <c r="AW357" s="352"/>
      <c r="AX357" s="352"/>
      <c r="AY357" s="352"/>
      <c r="AZ357" s="352"/>
      <c r="BA357" s="352"/>
      <c r="BB357" s="352"/>
      <c r="BC357" s="352"/>
      <c r="BD357" s="352"/>
      <c r="BE357" s="352"/>
      <c r="BF357" s="352"/>
      <c r="BG357" s="352"/>
      <c r="BH357" s="352"/>
      <c r="BI357" s="352"/>
      <c r="BJ357" s="352"/>
      <c r="BK357" s="352"/>
      <c r="BL357" s="352"/>
      <c r="BM357" s="352"/>
      <c r="BN357" s="352"/>
      <c r="BO357" s="352"/>
      <c r="BP357" s="352"/>
      <c r="BQ357" s="352"/>
      <c r="BR357" s="352"/>
      <c r="BS357" s="352"/>
      <c r="BT357" s="352"/>
      <c r="BU357" s="352"/>
      <c r="BV357" s="352"/>
      <c r="BW357" s="352"/>
      <c r="BX357" s="352"/>
      <c r="BY357" s="352"/>
      <c r="BZ357" s="352"/>
    </row>
    <row r="358" spans="1:78" ht="15" customHeight="1" x14ac:dyDescent="0.2">
      <c r="A358" s="340" t="str">
        <f t="shared" si="7"/>
        <v>INDEC-PB - 49129-3</v>
      </c>
      <c r="B358" s="340">
        <v>49129</v>
      </c>
      <c r="C358" s="339" t="s">
        <v>53</v>
      </c>
      <c r="D358" s="340">
        <v>3</v>
      </c>
      <c r="E358" s="386" t="s">
        <v>424</v>
      </c>
      <c r="H358" s="352"/>
      <c r="I358" s="352"/>
      <c r="J358" s="352"/>
      <c r="K358" s="352"/>
      <c r="L358" s="352"/>
      <c r="M358" s="352"/>
      <c r="N358" s="352"/>
      <c r="O358" s="352"/>
      <c r="P358" s="352"/>
      <c r="Q358" s="352"/>
      <c r="R358" s="352"/>
      <c r="S358" s="352"/>
      <c r="T358" s="352"/>
      <c r="U358" s="352"/>
      <c r="V358" s="352"/>
      <c r="W358" s="352"/>
      <c r="X358" s="352"/>
      <c r="Y358" s="352"/>
      <c r="Z358" s="352"/>
      <c r="AA358" s="352"/>
      <c r="AB358" s="352"/>
      <c r="AC358" s="352"/>
      <c r="AD358" s="352"/>
      <c r="AE358" s="352"/>
      <c r="AF358" s="352"/>
      <c r="AG358" s="352"/>
      <c r="AH358" s="352"/>
      <c r="AI358" s="352"/>
      <c r="AJ358" s="352"/>
      <c r="AK358" s="352"/>
      <c r="AL358" s="352"/>
      <c r="AM358" s="352"/>
      <c r="AN358" s="352"/>
      <c r="AO358" s="352"/>
      <c r="AP358" s="352"/>
      <c r="AQ358" s="352"/>
      <c r="AR358" s="352"/>
      <c r="AS358" s="352"/>
      <c r="AT358" s="352"/>
      <c r="AU358" s="352"/>
      <c r="AV358" s="352"/>
      <c r="AW358" s="352"/>
      <c r="AX358" s="352"/>
      <c r="AY358" s="352"/>
      <c r="AZ358" s="352"/>
      <c r="BA358" s="352"/>
      <c r="BB358" s="352"/>
      <c r="BC358" s="352"/>
      <c r="BD358" s="352"/>
      <c r="BE358" s="352"/>
      <c r="BF358" s="352"/>
      <c r="BG358" s="352"/>
      <c r="BH358" s="352"/>
      <c r="BI358" s="352"/>
      <c r="BJ358" s="352"/>
      <c r="BK358" s="352"/>
      <c r="BL358" s="352"/>
      <c r="BM358" s="352"/>
      <c r="BN358" s="352"/>
      <c r="BO358" s="352"/>
      <c r="BP358" s="352"/>
      <c r="BQ358" s="352"/>
      <c r="BR358" s="352"/>
      <c r="BS358" s="352"/>
      <c r="BT358" s="352"/>
      <c r="BU358" s="352"/>
      <c r="BV358" s="352"/>
      <c r="BW358" s="352"/>
      <c r="BX358" s="352"/>
      <c r="BY358" s="352"/>
      <c r="BZ358" s="352"/>
    </row>
    <row r="359" spans="1:78" ht="15" customHeight="1" x14ac:dyDescent="0.2">
      <c r="A359" s="340" t="str">
        <f t="shared" si="7"/>
        <v>INDEC-PB - 35110-2</v>
      </c>
      <c r="B359" s="340">
        <v>35110</v>
      </c>
      <c r="C359" s="339" t="s">
        <v>53</v>
      </c>
      <c r="D359" s="340">
        <v>2</v>
      </c>
      <c r="E359" s="386" t="s">
        <v>425</v>
      </c>
      <c r="H359" s="352"/>
      <c r="I359" s="352"/>
      <c r="J359" s="352"/>
      <c r="K359" s="352"/>
      <c r="L359" s="352"/>
      <c r="M359" s="352"/>
      <c r="N359" s="352"/>
      <c r="O359" s="352"/>
      <c r="P359" s="352"/>
      <c r="Q359" s="352"/>
      <c r="R359" s="352"/>
      <c r="S359" s="352"/>
      <c r="T359" s="352"/>
      <c r="U359" s="352"/>
      <c r="V359" s="352"/>
      <c r="W359" s="352"/>
      <c r="X359" s="352"/>
      <c r="Y359" s="352"/>
      <c r="Z359" s="352"/>
      <c r="AA359" s="352"/>
      <c r="AB359" s="352"/>
      <c r="AC359" s="352"/>
      <c r="AD359" s="352"/>
      <c r="AE359" s="352"/>
      <c r="AF359" s="352"/>
      <c r="AG359" s="352"/>
      <c r="AH359" s="352"/>
      <c r="AI359" s="352"/>
      <c r="AJ359" s="352"/>
      <c r="AK359" s="352"/>
      <c r="AL359" s="352"/>
      <c r="AM359" s="352"/>
      <c r="AN359" s="352"/>
      <c r="AO359" s="352"/>
      <c r="AP359" s="352"/>
      <c r="AQ359" s="352"/>
      <c r="AR359" s="352"/>
      <c r="AS359" s="352"/>
      <c r="AT359" s="352"/>
      <c r="AU359" s="352"/>
      <c r="AV359" s="352"/>
      <c r="AW359" s="352"/>
      <c r="AX359" s="352"/>
      <c r="AY359" s="352"/>
      <c r="AZ359" s="352"/>
      <c r="BA359" s="352"/>
      <c r="BB359" s="352"/>
      <c r="BC359" s="352"/>
      <c r="BD359" s="352"/>
      <c r="BE359" s="352"/>
      <c r="BF359" s="352"/>
      <c r="BG359" s="352"/>
      <c r="BH359" s="352"/>
      <c r="BI359" s="352"/>
      <c r="BJ359" s="352"/>
      <c r="BK359" s="352"/>
      <c r="BL359" s="352"/>
      <c r="BM359" s="352"/>
      <c r="BN359" s="352"/>
      <c r="BO359" s="352"/>
      <c r="BP359" s="352"/>
      <c r="BQ359" s="352"/>
      <c r="BR359" s="352"/>
      <c r="BS359" s="352"/>
      <c r="BT359" s="352"/>
      <c r="BU359" s="352"/>
      <c r="BV359" s="352"/>
      <c r="BW359" s="352"/>
      <c r="BX359" s="352"/>
      <c r="BY359" s="352"/>
      <c r="BZ359" s="352"/>
    </row>
    <row r="360" spans="1:78" ht="15" customHeight="1" x14ac:dyDescent="0.2">
      <c r="A360" s="340" t="str">
        <f t="shared" si="7"/>
        <v>INDEC-PB - 37129-1</v>
      </c>
      <c r="B360" s="340">
        <v>37129</v>
      </c>
      <c r="C360" s="339" t="s">
        <v>53</v>
      </c>
      <c r="D360" s="340">
        <v>1</v>
      </c>
      <c r="E360" s="386" t="s">
        <v>426</v>
      </c>
      <c r="H360" s="352"/>
      <c r="I360" s="352"/>
      <c r="J360" s="352"/>
      <c r="K360" s="352"/>
      <c r="L360" s="352"/>
      <c r="M360" s="352"/>
      <c r="N360" s="352"/>
      <c r="O360" s="352"/>
      <c r="P360" s="352"/>
      <c r="Q360" s="352"/>
      <c r="R360" s="352"/>
      <c r="S360" s="352"/>
      <c r="T360" s="352"/>
      <c r="U360" s="352"/>
      <c r="V360" s="352"/>
      <c r="W360" s="352"/>
      <c r="X360" s="352"/>
      <c r="Y360" s="352"/>
      <c r="Z360" s="352"/>
      <c r="AA360" s="352"/>
      <c r="AB360" s="352"/>
      <c r="AC360" s="352"/>
      <c r="AD360" s="352"/>
      <c r="AE360" s="352"/>
      <c r="AF360" s="352"/>
      <c r="AG360" s="352"/>
      <c r="AH360" s="352"/>
      <c r="AI360" s="352"/>
      <c r="AJ360" s="352"/>
      <c r="AK360" s="352"/>
      <c r="AL360" s="352"/>
      <c r="AM360" s="352"/>
      <c r="AN360" s="352"/>
      <c r="AO360" s="352"/>
      <c r="AP360" s="352"/>
      <c r="AQ360" s="352"/>
      <c r="AR360" s="352"/>
      <c r="AS360" s="352"/>
      <c r="AT360" s="352"/>
      <c r="AU360" s="352"/>
      <c r="AV360" s="352"/>
      <c r="AW360" s="352"/>
      <c r="AX360" s="352"/>
      <c r="AY360" s="352"/>
      <c r="AZ360" s="352"/>
      <c r="BA360" s="352"/>
      <c r="BB360" s="352"/>
      <c r="BC360" s="352"/>
      <c r="BD360" s="352"/>
      <c r="BE360" s="352"/>
      <c r="BF360" s="352"/>
      <c r="BG360" s="352"/>
      <c r="BH360" s="352"/>
      <c r="BI360" s="352"/>
      <c r="BJ360" s="352"/>
      <c r="BK360" s="352"/>
      <c r="BL360" s="352"/>
      <c r="BM360" s="352"/>
      <c r="BN360" s="352"/>
      <c r="BO360" s="352"/>
      <c r="BP360" s="352"/>
      <c r="BQ360" s="352"/>
      <c r="BR360" s="352"/>
      <c r="BS360" s="352"/>
      <c r="BT360" s="352"/>
      <c r="BU360" s="352"/>
      <c r="BV360" s="352"/>
      <c r="BW360" s="352"/>
      <c r="BX360" s="352"/>
      <c r="BY360" s="352"/>
      <c r="BZ360" s="352"/>
    </row>
    <row r="361" spans="1:78" ht="15" customHeight="1" x14ac:dyDescent="0.2">
      <c r="A361" s="340" t="str">
        <f t="shared" si="7"/>
        <v>INDEC-PB - 36490-4</v>
      </c>
      <c r="B361" s="340">
        <v>36490</v>
      </c>
      <c r="C361" s="339" t="s">
        <v>53</v>
      </c>
      <c r="D361" s="340">
        <v>4</v>
      </c>
      <c r="E361" s="386" t="s">
        <v>427</v>
      </c>
      <c r="H361" s="352"/>
      <c r="I361" s="352"/>
      <c r="J361" s="352"/>
      <c r="K361" s="352"/>
      <c r="L361" s="352"/>
      <c r="M361" s="352"/>
      <c r="N361" s="352"/>
      <c r="O361" s="352"/>
      <c r="P361" s="352"/>
      <c r="Q361" s="352"/>
      <c r="R361" s="352"/>
      <c r="S361" s="352"/>
      <c r="T361" s="352"/>
      <c r="U361" s="352"/>
      <c r="V361" s="352"/>
      <c r="W361" s="352"/>
      <c r="X361" s="352"/>
      <c r="Y361" s="352"/>
      <c r="Z361" s="352"/>
      <c r="AA361" s="352"/>
      <c r="AB361" s="352"/>
      <c r="AC361" s="352"/>
      <c r="AD361" s="352"/>
      <c r="AE361" s="352"/>
      <c r="AF361" s="352"/>
      <c r="AG361" s="352"/>
      <c r="AH361" s="352"/>
      <c r="AI361" s="352"/>
      <c r="AJ361" s="352"/>
      <c r="AK361" s="352"/>
      <c r="AL361" s="352"/>
      <c r="AM361" s="352"/>
      <c r="AN361" s="352"/>
      <c r="AO361" s="352"/>
      <c r="AP361" s="352"/>
      <c r="AQ361" s="352"/>
      <c r="AR361" s="352"/>
      <c r="AS361" s="352"/>
      <c r="AT361" s="352"/>
      <c r="AU361" s="352"/>
      <c r="AV361" s="352"/>
      <c r="AW361" s="352"/>
      <c r="AX361" s="352"/>
      <c r="AY361" s="352"/>
      <c r="AZ361" s="352"/>
      <c r="BA361" s="352"/>
      <c r="BB361" s="352"/>
      <c r="BC361" s="352"/>
      <c r="BD361" s="352"/>
      <c r="BE361" s="352"/>
      <c r="BF361" s="352"/>
      <c r="BG361" s="352"/>
      <c r="BH361" s="352"/>
      <c r="BI361" s="352"/>
      <c r="BJ361" s="352"/>
      <c r="BK361" s="352"/>
      <c r="BL361" s="352"/>
      <c r="BM361" s="352"/>
      <c r="BN361" s="352"/>
      <c r="BO361" s="352"/>
      <c r="BP361" s="352"/>
      <c r="BQ361" s="352"/>
      <c r="BR361" s="352"/>
      <c r="BS361" s="352"/>
      <c r="BT361" s="352"/>
      <c r="BU361" s="352"/>
      <c r="BV361" s="352"/>
      <c r="BW361" s="352"/>
      <c r="BX361" s="352"/>
      <c r="BY361" s="352"/>
      <c r="BZ361" s="352"/>
    </row>
    <row r="362" spans="1:78" ht="15" customHeight="1" x14ac:dyDescent="0.2">
      <c r="A362" s="340" t="str">
        <f t="shared" si="7"/>
        <v>INDEC-PB - 33370-1</v>
      </c>
      <c r="B362" s="340">
        <v>33370</v>
      </c>
      <c r="C362" s="339" t="s">
        <v>53</v>
      </c>
      <c r="D362" s="340">
        <v>1</v>
      </c>
      <c r="E362" s="386" t="s">
        <v>428</v>
      </c>
      <c r="H362" s="352"/>
      <c r="I362" s="352"/>
      <c r="J362" s="352"/>
      <c r="K362" s="352"/>
      <c r="L362" s="352"/>
      <c r="M362" s="352"/>
      <c r="N362" s="352"/>
      <c r="O362" s="352"/>
      <c r="P362" s="352"/>
      <c r="Q362" s="352"/>
      <c r="R362" s="352"/>
      <c r="S362" s="352"/>
      <c r="T362" s="352"/>
      <c r="U362" s="352"/>
      <c r="V362" s="352"/>
      <c r="W362" s="352"/>
      <c r="X362" s="352"/>
      <c r="Y362" s="352"/>
      <c r="Z362" s="352"/>
      <c r="AA362" s="352"/>
      <c r="AB362" s="352"/>
      <c r="AC362" s="352"/>
      <c r="AD362" s="352"/>
      <c r="AE362" s="352"/>
      <c r="AF362" s="352"/>
      <c r="AG362" s="352"/>
      <c r="AH362" s="352"/>
      <c r="AI362" s="352"/>
      <c r="AJ362" s="352"/>
      <c r="AK362" s="352"/>
      <c r="AL362" s="352"/>
      <c r="AM362" s="352"/>
      <c r="AN362" s="352"/>
      <c r="AO362" s="352"/>
      <c r="AP362" s="352"/>
      <c r="AQ362" s="352"/>
      <c r="AR362" s="352"/>
      <c r="AS362" s="352"/>
      <c r="AT362" s="352"/>
      <c r="AU362" s="352"/>
      <c r="AV362" s="352"/>
      <c r="AW362" s="352"/>
      <c r="AX362" s="352"/>
      <c r="AY362" s="352"/>
      <c r="AZ362" s="352"/>
      <c r="BA362" s="352"/>
      <c r="BB362" s="352"/>
      <c r="BC362" s="352"/>
      <c r="BD362" s="352"/>
      <c r="BE362" s="352"/>
      <c r="BF362" s="352"/>
      <c r="BG362" s="352"/>
      <c r="BH362" s="352"/>
      <c r="BI362" s="352"/>
      <c r="BJ362" s="352"/>
      <c r="BK362" s="352"/>
      <c r="BL362" s="352"/>
      <c r="BM362" s="352"/>
      <c r="BN362" s="352"/>
      <c r="BO362" s="352"/>
      <c r="BP362" s="352"/>
      <c r="BQ362" s="352"/>
      <c r="BR362" s="352"/>
      <c r="BS362" s="352"/>
      <c r="BT362" s="352"/>
      <c r="BU362" s="352"/>
      <c r="BV362" s="352"/>
      <c r="BW362" s="352"/>
      <c r="BX362" s="352"/>
      <c r="BY362" s="352"/>
      <c r="BZ362" s="352"/>
    </row>
    <row r="363" spans="1:78" ht="15" customHeight="1" x14ac:dyDescent="0.2">
      <c r="A363" s="340" t="str">
        <f t="shared" si="7"/>
        <v>INDEC-PB - 12020-1</v>
      </c>
      <c r="B363" s="340">
        <v>12020</v>
      </c>
      <c r="C363" s="339" t="s">
        <v>53</v>
      </c>
      <c r="D363" s="340">
        <v>1</v>
      </c>
      <c r="E363" s="386" t="s">
        <v>429</v>
      </c>
      <c r="H363" s="352"/>
      <c r="I363" s="352"/>
      <c r="J363" s="352"/>
      <c r="K363" s="352"/>
      <c r="L363" s="352"/>
      <c r="M363" s="352"/>
      <c r="N363" s="352"/>
      <c r="O363" s="352"/>
      <c r="P363" s="352"/>
      <c r="Q363" s="352"/>
      <c r="R363" s="352"/>
      <c r="S363" s="352"/>
      <c r="T363" s="352"/>
      <c r="U363" s="352"/>
      <c r="V363" s="352"/>
      <c r="W363" s="352"/>
      <c r="X363" s="352"/>
      <c r="Y363" s="352"/>
      <c r="Z363" s="352"/>
      <c r="AA363" s="352"/>
      <c r="AB363" s="352"/>
      <c r="AC363" s="352"/>
      <c r="AD363" s="352"/>
      <c r="AE363" s="352"/>
      <c r="AF363" s="352"/>
      <c r="AG363" s="352"/>
      <c r="AH363" s="352"/>
      <c r="AI363" s="352"/>
      <c r="AJ363" s="352"/>
      <c r="AK363" s="352"/>
      <c r="AL363" s="352"/>
      <c r="AM363" s="352"/>
      <c r="AN363" s="352"/>
      <c r="AO363" s="352"/>
      <c r="AP363" s="352"/>
      <c r="AQ363" s="352"/>
      <c r="AR363" s="352"/>
      <c r="AS363" s="352"/>
      <c r="AT363" s="352"/>
      <c r="AU363" s="352"/>
      <c r="AV363" s="352"/>
      <c r="AW363" s="352"/>
      <c r="AX363" s="352"/>
      <c r="AY363" s="352"/>
      <c r="AZ363" s="352"/>
      <c r="BA363" s="352"/>
      <c r="BB363" s="352"/>
      <c r="BC363" s="352"/>
      <c r="BD363" s="352"/>
      <c r="BE363" s="352"/>
      <c r="BF363" s="352"/>
      <c r="BG363" s="352"/>
      <c r="BH363" s="352"/>
      <c r="BI363" s="352"/>
      <c r="BJ363" s="352"/>
      <c r="BK363" s="352"/>
      <c r="BL363" s="352"/>
      <c r="BM363" s="352"/>
      <c r="BN363" s="352"/>
      <c r="BO363" s="352"/>
      <c r="BP363" s="352"/>
      <c r="BQ363" s="352"/>
      <c r="BR363" s="352"/>
      <c r="BS363" s="352"/>
      <c r="BT363" s="352"/>
      <c r="BU363" s="352"/>
      <c r="BV363" s="352"/>
      <c r="BW363" s="352"/>
      <c r="BX363" s="352"/>
      <c r="BY363" s="352"/>
      <c r="BZ363" s="352"/>
    </row>
    <row r="364" spans="1:78" ht="15" customHeight="1" x14ac:dyDescent="0.2">
      <c r="A364" s="340" t="str">
        <f t="shared" si="7"/>
        <v>INDEC-PB - 33360-1</v>
      </c>
      <c r="B364" s="340">
        <v>33360</v>
      </c>
      <c r="C364" s="339" t="s">
        <v>53</v>
      </c>
      <c r="D364" s="340">
        <v>1</v>
      </c>
      <c r="E364" s="386" t="s">
        <v>430</v>
      </c>
      <c r="H364" s="352"/>
      <c r="I364" s="352"/>
      <c r="J364" s="352"/>
      <c r="K364" s="352"/>
      <c r="L364" s="352"/>
      <c r="M364" s="352"/>
      <c r="N364" s="352"/>
      <c r="O364" s="352"/>
      <c r="P364" s="352"/>
      <c r="Q364" s="352"/>
      <c r="R364" s="352"/>
      <c r="S364" s="352"/>
      <c r="T364" s="352"/>
      <c r="U364" s="352"/>
      <c r="V364" s="352"/>
      <c r="W364" s="352"/>
      <c r="X364" s="352"/>
      <c r="Y364" s="352"/>
      <c r="Z364" s="352"/>
      <c r="AA364" s="352"/>
      <c r="AB364" s="352"/>
      <c r="AC364" s="352"/>
      <c r="AD364" s="352"/>
      <c r="AE364" s="352"/>
      <c r="AF364" s="352"/>
      <c r="AG364" s="352"/>
      <c r="AH364" s="352"/>
      <c r="AI364" s="352"/>
      <c r="AJ364" s="352"/>
      <c r="AK364" s="352"/>
      <c r="AL364" s="352"/>
      <c r="AM364" s="352"/>
      <c r="AN364" s="352"/>
      <c r="AO364" s="352"/>
      <c r="AP364" s="352"/>
      <c r="AQ364" s="352"/>
      <c r="AR364" s="352"/>
      <c r="AS364" s="352"/>
      <c r="AT364" s="352"/>
      <c r="AU364" s="352"/>
      <c r="AV364" s="352"/>
      <c r="AW364" s="352"/>
      <c r="AX364" s="352"/>
      <c r="AY364" s="352"/>
      <c r="AZ364" s="352"/>
      <c r="BA364" s="352"/>
      <c r="BB364" s="352"/>
      <c r="BC364" s="352"/>
      <c r="BD364" s="352"/>
      <c r="BE364" s="352"/>
      <c r="BF364" s="352"/>
      <c r="BG364" s="352"/>
      <c r="BH364" s="352"/>
      <c r="BI364" s="352"/>
      <c r="BJ364" s="352"/>
      <c r="BK364" s="352"/>
      <c r="BL364" s="352"/>
      <c r="BM364" s="352"/>
      <c r="BN364" s="352"/>
      <c r="BO364" s="352"/>
      <c r="BP364" s="352"/>
      <c r="BQ364" s="352"/>
      <c r="BR364" s="352"/>
      <c r="BS364" s="352"/>
      <c r="BT364" s="352"/>
      <c r="BU364" s="352"/>
      <c r="BV364" s="352"/>
      <c r="BW364" s="352"/>
      <c r="BX364" s="352"/>
      <c r="BY364" s="352"/>
      <c r="BZ364" s="352"/>
    </row>
    <row r="365" spans="1:78" ht="15" customHeight="1" x14ac:dyDescent="0.2">
      <c r="A365" s="340" t="str">
        <f t="shared" si="7"/>
        <v>INDEC-PB - 33410-1</v>
      </c>
      <c r="B365" s="340">
        <v>33410</v>
      </c>
      <c r="C365" s="339" t="s">
        <v>53</v>
      </c>
      <c r="D365" s="340">
        <v>1</v>
      </c>
      <c r="E365" s="386" t="s">
        <v>431</v>
      </c>
      <c r="H365" s="352"/>
      <c r="I365" s="352"/>
      <c r="J365" s="352"/>
      <c r="K365" s="352"/>
      <c r="L365" s="352"/>
      <c r="M365" s="352"/>
      <c r="N365" s="352"/>
      <c r="O365" s="352"/>
      <c r="P365" s="352"/>
      <c r="Q365" s="352"/>
      <c r="R365" s="352"/>
      <c r="S365" s="352"/>
      <c r="T365" s="352"/>
      <c r="U365" s="352"/>
      <c r="V365" s="352"/>
      <c r="W365" s="352"/>
      <c r="X365" s="352"/>
      <c r="Y365" s="352"/>
      <c r="Z365" s="352"/>
      <c r="AA365" s="352"/>
      <c r="AB365" s="352"/>
      <c r="AC365" s="352"/>
      <c r="AD365" s="352"/>
      <c r="AE365" s="352"/>
      <c r="AF365" s="352"/>
      <c r="AG365" s="352"/>
      <c r="AH365" s="352"/>
      <c r="AI365" s="352"/>
      <c r="AJ365" s="352"/>
      <c r="AK365" s="352"/>
      <c r="AL365" s="352"/>
      <c r="AM365" s="352"/>
      <c r="AN365" s="352"/>
      <c r="AO365" s="352"/>
      <c r="AP365" s="352"/>
      <c r="AQ365" s="352"/>
      <c r="AR365" s="352"/>
      <c r="AS365" s="352"/>
      <c r="AT365" s="352"/>
      <c r="AU365" s="352"/>
      <c r="AV365" s="352"/>
      <c r="AW365" s="352"/>
      <c r="AX365" s="352"/>
      <c r="AY365" s="352"/>
      <c r="AZ365" s="352"/>
      <c r="BA365" s="352"/>
      <c r="BB365" s="352"/>
      <c r="BC365" s="352"/>
      <c r="BD365" s="352"/>
      <c r="BE365" s="352"/>
      <c r="BF365" s="352"/>
      <c r="BG365" s="352"/>
      <c r="BH365" s="352"/>
      <c r="BI365" s="352"/>
      <c r="BJ365" s="352"/>
      <c r="BK365" s="352"/>
      <c r="BL365" s="352"/>
      <c r="BM365" s="352"/>
      <c r="BN365" s="352"/>
      <c r="BO365" s="352"/>
      <c r="BP365" s="352"/>
      <c r="BQ365" s="352"/>
      <c r="BR365" s="352"/>
      <c r="BS365" s="352"/>
      <c r="BT365" s="352"/>
      <c r="BU365" s="352"/>
      <c r="BV365" s="352"/>
      <c r="BW365" s="352"/>
      <c r="BX365" s="352"/>
      <c r="BY365" s="352"/>
      <c r="BZ365" s="352"/>
    </row>
    <row r="366" spans="1:78" ht="15" customHeight="1" x14ac:dyDescent="0.2">
      <c r="A366" s="340" t="str">
        <f t="shared" si="7"/>
        <v>INDEC-PB - 42911-1</v>
      </c>
      <c r="B366" s="340">
        <v>42911</v>
      </c>
      <c r="C366" s="339" t="s">
        <v>53</v>
      </c>
      <c r="D366" s="340">
        <v>1</v>
      </c>
      <c r="E366" s="386" t="s">
        <v>432</v>
      </c>
      <c r="G366" s="339" t="s">
        <v>1437</v>
      </c>
      <c r="H366" s="352"/>
      <c r="I366" s="352"/>
      <c r="J366" s="352"/>
      <c r="K366" s="352"/>
      <c r="L366" s="352"/>
      <c r="M366" s="352"/>
      <c r="N366" s="352"/>
      <c r="O366" s="352"/>
      <c r="P366" s="352"/>
      <c r="Q366" s="352"/>
      <c r="R366" s="352"/>
      <c r="S366" s="352"/>
      <c r="T366" s="352"/>
      <c r="U366" s="352"/>
      <c r="V366" s="352"/>
      <c r="W366" s="352"/>
      <c r="X366" s="352"/>
      <c r="Y366" s="352"/>
      <c r="Z366" s="352"/>
      <c r="AA366" s="352"/>
      <c r="AB366" s="352"/>
      <c r="AC366" s="352"/>
      <c r="AD366" s="352"/>
      <c r="AE366" s="352"/>
      <c r="AF366" s="352"/>
      <c r="AG366" s="352"/>
      <c r="AH366" s="352"/>
      <c r="AI366" s="352"/>
      <c r="AJ366" s="352"/>
      <c r="AK366" s="352"/>
      <c r="AL366" s="352"/>
      <c r="AM366" s="352"/>
      <c r="AN366" s="352"/>
      <c r="AO366" s="352"/>
      <c r="AP366" s="352"/>
      <c r="AQ366" s="352"/>
      <c r="AR366" s="352"/>
      <c r="AS366" s="352"/>
      <c r="AT366" s="352"/>
      <c r="AU366" s="352"/>
      <c r="AV366" s="352"/>
      <c r="AW366" s="352"/>
      <c r="AX366" s="352"/>
      <c r="AY366" s="352"/>
      <c r="AZ366" s="352"/>
      <c r="BA366" s="352"/>
      <c r="BB366" s="352"/>
      <c r="BC366" s="352"/>
      <c r="BD366" s="352"/>
      <c r="BE366" s="352"/>
      <c r="BF366" s="352"/>
      <c r="BG366" s="352"/>
      <c r="BH366" s="352"/>
      <c r="BI366" s="352"/>
      <c r="BJ366" s="352"/>
      <c r="BK366" s="352"/>
      <c r="BL366" s="352"/>
      <c r="BM366" s="352"/>
      <c r="BN366" s="352"/>
      <c r="BO366" s="352"/>
      <c r="BP366" s="352"/>
      <c r="BQ366" s="352"/>
      <c r="BR366" s="352"/>
      <c r="BS366" s="352"/>
      <c r="BT366" s="352"/>
      <c r="BU366" s="352"/>
      <c r="BV366" s="352"/>
      <c r="BW366" s="352"/>
      <c r="BX366" s="352"/>
      <c r="BY366" s="352"/>
      <c r="BZ366" s="352"/>
    </row>
    <row r="367" spans="1:78" ht="15" customHeight="1" x14ac:dyDescent="0.2">
      <c r="A367" s="340" t="str">
        <f t="shared" si="7"/>
        <v>INDEC-PB - 46113-1</v>
      </c>
      <c r="B367" s="340">
        <v>46113</v>
      </c>
      <c r="C367" s="339" t="s">
        <v>53</v>
      </c>
      <c r="D367" s="340">
        <v>1</v>
      </c>
      <c r="E367" s="386" t="s">
        <v>433</v>
      </c>
      <c r="G367" s="339" t="s">
        <v>1442</v>
      </c>
      <c r="H367" s="352"/>
      <c r="I367" s="352"/>
      <c r="J367" s="352"/>
      <c r="K367" s="352"/>
      <c r="L367" s="352"/>
      <c r="M367" s="352"/>
      <c r="N367" s="352"/>
      <c r="O367" s="352"/>
      <c r="P367" s="352"/>
      <c r="Q367" s="352"/>
      <c r="R367" s="352"/>
      <c r="S367" s="352"/>
      <c r="T367" s="352"/>
      <c r="U367" s="352"/>
      <c r="V367" s="352"/>
      <c r="W367" s="352"/>
      <c r="X367" s="352"/>
      <c r="Y367" s="352"/>
      <c r="Z367" s="352"/>
      <c r="AA367" s="352"/>
      <c r="AB367" s="352"/>
      <c r="AC367" s="352"/>
      <c r="AD367" s="352"/>
      <c r="AE367" s="352"/>
      <c r="AF367" s="352"/>
      <c r="AG367" s="352"/>
      <c r="AH367" s="352"/>
      <c r="AI367" s="352"/>
      <c r="AJ367" s="352"/>
      <c r="AK367" s="352"/>
      <c r="AL367" s="352"/>
      <c r="AM367" s="352"/>
      <c r="AN367" s="352"/>
      <c r="AO367" s="352"/>
      <c r="AP367" s="352"/>
      <c r="AQ367" s="352"/>
      <c r="AR367" s="352"/>
      <c r="AS367" s="352"/>
      <c r="AT367" s="352"/>
      <c r="AU367" s="352"/>
      <c r="AV367" s="352"/>
      <c r="AW367" s="352"/>
      <c r="AX367" s="352"/>
      <c r="AY367" s="352"/>
      <c r="AZ367" s="352"/>
      <c r="BA367" s="352"/>
      <c r="BB367" s="352"/>
      <c r="BC367" s="352"/>
      <c r="BD367" s="352"/>
      <c r="BE367" s="352"/>
      <c r="BF367" s="352"/>
      <c r="BG367" s="352"/>
      <c r="BH367" s="352"/>
      <c r="BI367" s="352"/>
      <c r="BJ367" s="352"/>
      <c r="BK367" s="352"/>
      <c r="BL367" s="352"/>
      <c r="BM367" s="352"/>
      <c r="BN367" s="352"/>
      <c r="BO367" s="352"/>
      <c r="BP367" s="352"/>
      <c r="BQ367" s="352"/>
      <c r="BR367" s="352"/>
      <c r="BS367" s="352"/>
      <c r="BT367" s="352"/>
      <c r="BU367" s="352"/>
      <c r="BV367" s="352"/>
      <c r="BW367" s="352"/>
      <c r="BX367" s="352"/>
      <c r="BY367" s="352"/>
      <c r="BZ367" s="352"/>
    </row>
    <row r="368" spans="1:78" ht="15" customHeight="1" x14ac:dyDescent="0.2">
      <c r="A368" s="340" t="str">
        <f t="shared" si="7"/>
        <v>INDEC-PB - 42921-2</v>
      </c>
      <c r="B368" s="340">
        <v>42921</v>
      </c>
      <c r="C368" s="339" t="s">
        <v>53</v>
      </c>
      <c r="D368" s="340">
        <v>2</v>
      </c>
      <c r="E368" s="386" t="s">
        <v>434</v>
      </c>
      <c r="H368" s="352"/>
      <c r="I368" s="352"/>
      <c r="J368" s="352"/>
      <c r="K368" s="352"/>
      <c r="L368" s="352"/>
      <c r="M368" s="352"/>
      <c r="N368" s="352"/>
      <c r="O368" s="352"/>
      <c r="P368" s="352"/>
      <c r="Q368" s="352"/>
      <c r="R368" s="352"/>
      <c r="S368" s="352"/>
      <c r="T368" s="352"/>
      <c r="U368" s="352"/>
      <c r="V368" s="352"/>
      <c r="W368" s="352"/>
      <c r="X368" s="352"/>
      <c r="Y368" s="352"/>
      <c r="Z368" s="352"/>
      <c r="AA368" s="352"/>
      <c r="AB368" s="352"/>
      <c r="AC368" s="352"/>
      <c r="AD368" s="352"/>
      <c r="AE368" s="352"/>
      <c r="AF368" s="352"/>
      <c r="AG368" s="352"/>
      <c r="AH368" s="352"/>
      <c r="AI368" s="352"/>
      <c r="AJ368" s="352"/>
      <c r="AK368" s="352"/>
      <c r="AL368" s="352"/>
      <c r="AM368" s="352"/>
      <c r="AN368" s="352"/>
      <c r="AO368" s="352"/>
      <c r="AP368" s="352"/>
      <c r="AQ368" s="352"/>
      <c r="AR368" s="352"/>
      <c r="AS368" s="352"/>
      <c r="AT368" s="352"/>
      <c r="AU368" s="352"/>
      <c r="AV368" s="352"/>
      <c r="AW368" s="352"/>
      <c r="AX368" s="352"/>
      <c r="AY368" s="352"/>
      <c r="AZ368" s="352"/>
      <c r="BA368" s="352"/>
      <c r="BB368" s="352"/>
      <c r="BC368" s="352"/>
      <c r="BD368" s="352"/>
      <c r="BE368" s="352"/>
      <c r="BF368" s="352"/>
      <c r="BG368" s="352"/>
      <c r="BH368" s="352"/>
      <c r="BI368" s="352"/>
      <c r="BJ368" s="352"/>
      <c r="BK368" s="352"/>
      <c r="BL368" s="352"/>
      <c r="BM368" s="352"/>
      <c r="BN368" s="352"/>
      <c r="BO368" s="352"/>
      <c r="BP368" s="352"/>
      <c r="BQ368" s="352"/>
      <c r="BR368" s="352"/>
      <c r="BS368" s="352"/>
      <c r="BT368" s="352"/>
      <c r="BU368" s="352"/>
      <c r="BV368" s="352"/>
      <c r="BW368" s="352"/>
      <c r="BX368" s="352"/>
      <c r="BY368" s="352"/>
      <c r="BZ368" s="352"/>
    </row>
    <row r="369" spans="1:78" ht="15" customHeight="1" x14ac:dyDescent="0.2">
      <c r="A369" s="340" t="str">
        <f t="shared" si="7"/>
        <v>INDEC-PB - 37990-1</v>
      </c>
      <c r="B369" s="340">
        <v>37990</v>
      </c>
      <c r="C369" s="339" t="s">
        <v>53</v>
      </c>
      <c r="D369" s="340">
        <v>1</v>
      </c>
      <c r="E369" s="386" t="s">
        <v>435</v>
      </c>
      <c r="H369" s="352"/>
      <c r="I369" s="352"/>
      <c r="J369" s="352"/>
      <c r="K369" s="352"/>
      <c r="L369" s="352"/>
      <c r="M369" s="352"/>
      <c r="N369" s="352"/>
      <c r="O369" s="352"/>
      <c r="P369" s="352"/>
      <c r="Q369" s="352"/>
      <c r="R369" s="352"/>
      <c r="S369" s="352"/>
      <c r="T369" s="352"/>
      <c r="U369" s="352"/>
      <c r="V369" s="352"/>
      <c r="W369" s="352"/>
      <c r="X369" s="352"/>
      <c r="Y369" s="352"/>
      <c r="Z369" s="352"/>
      <c r="AA369" s="352"/>
      <c r="AB369" s="352"/>
      <c r="AC369" s="352"/>
      <c r="AD369" s="352"/>
      <c r="AE369" s="352"/>
      <c r="AF369" s="352"/>
      <c r="AG369" s="352"/>
      <c r="AH369" s="352"/>
      <c r="AI369" s="352"/>
      <c r="AJ369" s="352"/>
      <c r="AK369" s="352"/>
      <c r="AL369" s="352"/>
      <c r="AM369" s="352"/>
      <c r="AN369" s="352"/>
      <c r="AO369" s="352"/>
      <c r="AP369" s="352"/>
      <c r="AQ369" s="352"/>
      <c r="AR369" s="352"/>
      <c r="AS369" s="352"/>
      <c r="AT369" s="352"/>
      <c r="AU369" s="352"/>
      <c r="AV369" s="352"/>
      <c r="AW369" s="352"/>
      <c r="AX369" s="352"/>
      <c r="AY369" s="352"/>
      <c r="AZ369" s="352"/>
      <c r="BA369" s="352"/>
      <c r="BB369" s="352"/>
      <c r="BC369" s="352"/>
      <c r="BD369" s="352"/>
      <c r="BE369" s="352"/>
      <c r="BF369" s="352"/>
      <c r="BG369" s="352"/>
      <c r="BH369" s="352"/>
      <c r="BI369" s="352"/>
      <c r="BJ369" s="352"/>
      <c r="BK369" s="352"/>
      <c r="BL369" s="352"/>
      <c r="BM369" s="352"/>
      <c r="BN369" s="352"/>
      <c r="BO369" s="352"/>
      <c r="BP369" s="352"/>
      <c r="BQ369" s="352"/>
      <c r="BR369" s="352"/>
      <c r="BS369" s="352"/>
      <c r="BT369" s="352"/>
      <c r="BU369" s="352"/>
      <c r="BV369" s="352"/>
      <c r="BW369" s="352"/>
      <c r="BX369" s="352"/>
      <c r="BY369" s="352"/>
      <c r="BZ369" s="352"/>
    </row>
    <row r="370" spans="1:78" ht="15" customHeight="1" x14ac:dyDescent="0.2">
      <c r="A370" s="340" t="str">
        <f t="shared" ref="A370:A425" si="8">CONCATENATE("INDEC-PB - ",B370,C370,D370)</f>
        <v>INDEC-PB - 41242-1</v>
      </c>
      <c r="B370" s="340">
        <v>41242</v>
      </c>
      <c r="C370" s="339" t="s">
        <v>53</v>
      </c>
      <c r="D370" s="340">
        <v>1</v>
      </c>
      <c r="E370" s="386" t="s">
        <v>436</v>
      </c>
      <c r="H370" s="352"/>
      <c r="I370" s="352"/>
      <c r="J370" s="352"/>
      <c r="K370" s="352"/>
      <c r="L370" s="352"/>
      <c r="M370" s="352"/>
      <c r="N370" s="352"/>
      <c r="O370" s="352"/>
      <c r="P370" s="352"/>
      <c r="Q370" s="352"/>
      <c r="R370" s="352"/>
      <c r="S370" s="352"/>
      <c r="T370" s="352"/>
      <c r="U370" s="352"/>
      <c r="V370" s="352"/>
      <c r="W370" s="352"/>
      <c r="X370" s="352"/>
      <c r="Y370" s="352"/>
      <c r="Z370" s="352"/>
      <c r="AA370" s="352"/>
      <c r="AB370" s="352"/>
      <c r="AC370" s="352"/>
      <c r="AD370" s="352"/>
      <c r="AE370" s="352"/>
      <c r="AF370" s="352"/>
      <c r="AG370" s="352"/>
      <c r="AH370" s="352"/>
      <c r="AI370" s="352"/>
      <c r="AJ370" s="352"/>
      <c r="AK370" s="352"/>
      <c r="AL370" s="352"/>
      <c r="AM370" s="352"/>
      <c r="AN370" s="352"/>
      <c r="AO370" s="352"/>
      <c r="AP370" s="352"/>
      <c r="AQ370" s="352"/>
      <c r="AR370" s="352"/>
      <c r="AS370" s="352"/>
      <c r="AT370" s="352"/>
      <c r="AU370" s="352"/>
      <c r="AV370" s="352"/>
      <c r="AW370" s="352"/>
      <c r="AX370" s="352"/>
      <c r="AY370" s="352"/>
      <c r="AZ370" s="352"/>
      <c r="BA370" s="352"/>
      <c r="BB370" s="352"/>
      <c r="BC370" s="352"/>
      <c r="BD370" s="352"/>
      <c r="BE370" s="352"/>
      <c r="BF370" s="352"/>
      <c r="BG370" s="352"/>
      <c r="BH370" s="352"/>
      <c r="BI370" s="352"/>
      <c r="BJ370" s="352"/>
      <c r="BK370" s="352"/>
      <c r="BL370" s="352"/>
      <c r="BM370" s="352"/>
      <c r="BN370" s="352"/>
      <c r="BO370" s="352"/>
      <c r="BP370" s="352"/>
      <c r="BQ370" s="352"/>
      <c r="BR370" s="352"/>
      <c r="BS370" s="352"/>
      <c r="BT370" s="352"/>
      <c r="BU370" s="352"/>
      <c r="BV370" s="352"/>
      <c r="BW370" s="352"/>
      <c r="BX370" s="352"/>
      <c r="BY370" s="352"/>
      <c r="BZ370" s="352"/>
    </row>
    <row r="371" spans="1:78" ht="15" customHeight="1" x14ac:dyDescent="0.2">
      <c r="A371" s="340" t="str">
        <f t="shared" si="8"/>
        <v>INDEC-PB - 37510-1</v>
      </c>
      <c r="B371" s="340">
        <v>37510</v>
      </c>
      <c r="C371" s="339" t="s">
        <v>53</v>
      </c>
      <c r="D371" s="340">
        <v>1</v>
      </c>
      <c r="E371" s="386" t="s">
        <v>437</v>
      </c>
      <c r="H371" s="352"/>
      <c r="I371" s="352"/>
      <c r="J371" s="352"/>
      <c r="K371" s="352"/>
      <c r="L371" s="352"/>
      <c r="M371" s="352"/>
      <c r="N371" s="352"/>
      <c r="O371" s="352"/>
      <c r="P371" s="352"/>
      <c r="Q371" s="352"/>
      <c r="R371" s="352"/>
      <c r="S371" s="352"/>
      <c r="T371" s="352"/>
      <c r="U371" s="352"/>
      <c r="V371" s="352"/>
      <c r="W371" s="352"/>
      <c r="X371" s="352"/>
      <c r="Y371" s="352"/>
      <c r="Z371" s="352"/>
      <c r="AA371" s="352"/>
      <c r="AB371" s="352"/>
      <c r="AC371" s="352"/>
      <c r="AD371" s="352"/>
      <c r="AE371" s="352"/>
      <c r="AF371" s="352"/>
      <c r="AG371" s="352"/>
      <c r="AH371" s="352"/>
      <c r="AI371" s="352"/>
      <c r="AJ371" s="352"/>
      <c r="AK371" s="352"/>
      <c r="AL371" s="352"/>
      <c r="AM371" s="352"/>
      <c r="AN371" s="352"/>
      <c r="AO371" s="352"/>
      <c r="AP371" s="352"/>
      <c r="AQ371" s="352"/>
      <c r="AR371" s="352"/>
      <c r="AS371" s="352"/>
      <c r="AT371" s="352"/>
      <c r="AU371" s="352"/>
      <c r="AV371" s="352"/>
      <c r="AW371" s="352"/>
      <c r="AX371" s="352"/>
      <c r="AY371" s="352"/>
      <c r="AZ371" s="352"/>
      <c r="BA371" s="352"/>
      <c r="BB371" s="352"/>
      <c r="BC371" s="352"/>
      <c r="BD371" s="352"/>
      <c r="BE371" s="352"/>
      <c r="BF371" s="352"/>
      <c r="BG371" s="352"/>
      <c r="BH371" s="352"/>
      <c r="BI371" s="352"/>
      <c r="BJ371" s="352"/>
      <c r="BK371" s="352"/>
      <c r="BL371" s="352"/>
      <c r="BM371" s="352"/>
      <c r="BN371" s="352"/>
      <c r="BO371" s="352"/>
      <c r="BP371" s="352"/>
      <c r="BQ371" s="352"/>
      <c r="BR371" s="352"/>
      <c r="BS371" s="352"/>
      <c r="BT371" s="352"/>
      <c r="BU371" s="352"/>
      <c r="BV371" s="352"/>
      <c r="BW371" s="352"/>
      <c r="BX371" s="352"/>
      <c r="BY371" s="352"/>
      <c r="BZ371" s="352"/>
    </row>
    <row r="372" spans="1:78" ht="15" customHeight="1" x14ac:dyDescent="0.2">
      <c r="A372" s="340" t="str">
        <f t="shared" si="8"/>
        <v>INDEC-PB - 44440-1</v>
      </c>
      <c r="B372" s="340">
        <v>44440</v>
      </c>
      <c r="C372" s="339" t="s">
        <v>53</v>
      </c>
      <c r="D372" s="340">
        <v>1</v>
      </c>
      <c r="E372" s="386" t="s">
        <v>438</v>
      </c>
      <c r="H372" s="352"/>
      <c r="I372" s="352"/>
      <c r="J372" s="352"/>
      <c r="K372" s="352"/>
      <c r="L372" s="352"/>
      <c r="M372" s="352"/>
      <c r="N372" s="352"/>
      <c r="O372" s="352"/>
      <c r="P372" s="352"/>
      <c r="Q372" s="352"/>
      <c r="R372" s="352"/>
      <c r="S372" s="352"/>
      <c r="T372" s="352"/>
      <c r="U372" s="352"/>
      <c r="V372" s="352"/>
      <c r="W372" s="352"/>
      <c r="X372" s="352"/>
      <c r="Y372" s="352"/>
      <c r="Z372" s="352"/>
      <c r="AA372" s="352"/>
      <c r="AB372" s="352"/>
      <c r="AC372" s="352"/>
      <c r="AD372" s="352"/>
      <c r="AE372" s="352"/>
      <c r="AF372" s="352"/>
      <c r="AG372" s="352"/>
      <c r="AH372" s="352"/>
      <c r="AI372" s="352"/>
      <c r="AJ372" s="352"/>
      <c r="AK372" s="352"/>
      <c r="AL372" s="352"/>
      <c r="AM372" s="352"/>
      <c r="AN372" s="352"/>
      <c r="AO372" s="352"/>
      <c r="AP372" s="352"/>
      <c r="AQ372" s="352"/>
      <c r="AR372" s="352"/>
      <c r="AS372" s="352"/>
      <c r="AT372" s="352"/>
      <c r="AU372" s="352"/>
      <c r="AV372" s="352"/>
      <c r="AW372" s="352"/>
      <c r="AX372" s="352"/>
      <c r="AY372" s="352"/>
      <c r="AZ372" s="352"/>
      <c r="BA372" s="352"/>
      <c r="BB372" s="352"/>
      <c r="BC372" s="352"/>
      <c r="BD372" s="352"/>
      <c r="BE372" s="352"/>
      <c r="BF372" s="352"/>
      <c r="BG372" s="352"/>
      <c r="BH372" s="352"/>
      <c r="BI372" s="352"/>
      <c r="BJ372" s="352"/>
      <c r="BK372" s="352"/>
      <c r="BL372" s="352"/>
      <c r="BM372" s="352"/>
      <c r="BN372" s="352"/>
      <c r="BO372" s="352"/>
      <c r="BP372" s="352"/>
      <c r="BQ372" s="352"/>
      <c r="BR372" s="352"/>
      <c r="BS372" s="352"/>
      <c r="BT372" s="352"/>
      <c r="BU372" s="352"/>
      <c r="BV372" s="352"/>
      <c r="BW372" s="352"/>
      <c r="BX372" s="352"/>
      <c r="BY372" s="352"/>
      <c r="BZ372" s="352"/>
    </row>
    <row r="373" spans="1:78" ht="15" customHeight="1" x14ac:dyDescent="0.2">
      <c r="A373" s="340" t="str">
        <f t="shared" si="8"/>
        <v>INDEC-PB - 35110-5</v>
      </c>
      <c r="B373" s="340">
        <v>35110</v>
      </c>
      <c r="C373" s="339" t="s">
        <v>53</v>
      </c>
      <c r="D373" s="340">
        <v>5</v>
      </c>
      <c r="E373" s="386" t="s">
        <v>439</v>
      </c>
      <c r="H373" s="352"/>
      <c r="I373" s="352"/>
      <c r="J373" s="352"/>
      <c r="K373" s="352"/>
      <c r="L373" s="352"/>
      <c r="M373" s="352"/>
      <c r="N373" s="352"/>
      <c r="O373" s="352"/>
      <c r="P373" s="352"/>
      <c r="Q373" s="352"/>
      <c r="R373" s="352"/>
      <c r="S373" s="352"/>
      <c r="T373" s="352"/>
      <c r="U373" s="352"/>
      <c r="V373" s="352"/>
      <c r="W373" s="352"/>
      <c r="X373" s="352"/>
      <c r="Y373" s="352"/>
      <c r="Z373" s="352"/>
      <c r="AA373" s="352"/>
      <c r="AB373" s="352"/>
      <c r="AC373" s="352"/>
      <c r="AD373" s="352"/>
      <c r="AE373" s="352"/>
      <c r="AF373" s="352"/>
      <c r="AG373" s="352"/>
      <c r="AH373" s="352"/>
      <c r="AI373" s="352"/>
      <c r="AJ373" s="352"/>
      <c r="AK373" s="352"/>
      <c r="AL373" s="352"/>
      <c r="AM373" s="352"/>
      <c r="AN373" s="352"/>
      <c r="AO373" s="352"/>
      <c r="AP373" s="352"/>
      <c r="AQ373" s="352"/>
      <c r="AR373" s="352"/>
      <c r="AS373" s="352"/>
      <c r="AT373" s="352"/>
      <c r="AU373" s="352"/>
      <c r="AV373" s="352"/>
      <c r="AW373" s="352"/>
      <c r="AX373" s="352"/>
      <c r="AY373" s="352"/>
      <c r="AZ373" s="352"/>
      <c r="BA373" s="352"/>
      <c r="BB373" s="352"/>
      <c r="BC373" s="352"/>
      <c r="BD373" s="352"/>
      <c r="BE373" s="352"/>
      <c r="BF373" s="352"/>
      <c r="BG373" s="352"/>
      <c r="BH373" s="352"/>
      <c r="BI373" s="352"/>
      <c r="BJ373" s="352"/>
      <c r="BK373" s="352"/>
      <c r="BL373" s="352"/>
      <c r="BM373" s="352"/>
      <c r="BN373" s="352"/>
      <c r="BO373" s="352"/>
      <c r="BP373" s="352"/>
      <c r="BQ373" s="352"/>
      <c r="BR373" s="352"/>
      <c r="BS373" s="352"/>
      <c r="BT373" s="352"/>
      <c r="BU373" s="352"/>
      <c r="BV373" s="352"/>
      <c r="BW373" s="352"/>
      <c r="BX373" s="352"/>
      <c r="BY373" s="352"/>
      <c r="BZ373" s="352"/>
    </row>
    <row r="374" spans="1:78" ht="15" customHeight="1" x14ac:dyDescent="0.2">
      <c r="A374" s="340" t="str">
        <f t="shared" si="8"/>
        <v>INDEC-PB - 46212-1</v>
      </c>
      <c r="B374" s="340">
        <v>46212</v>
      </c>
      <c r="C374" s="339" t="s">
        <v>53</v>
      </c>
      <c r="D374" s="340">
        <v>1</v>
      </c>
      <c r="E374" s="386" t="s">
        <v>440</v>
      </c>
      <c r="H374" s="352"/>
      <c r="I374" s="352"/>
      <c r="J374" s="352"/>
      <c r="K374" s="352"/>
      <c r="L374" s="352"/>
      <c r="M374" s="352"/>
      <c r="N374" s="352"/>
      <c r="O374" s="352"/>
      <c r="P374" s="352"/>
      <c r="Q374" s="352"/>
      <c r="R374" s="352"/>
      <c r="S374" s="352"/>
      <c r="T374" s="352"/>
      <c r="U374" s="352"/>
      <c r="V374" s="352"/>
      <c r="W374" s="352"/>
      <c r="X374" s="352"/>
      <c r="Y374" s="352"/>
      <c r="Z374" s="352"/>
      <c r="AA374" s="352"/>
      <c r="AB374" s="352"/>
      <c r="AC374" s="352"/>
      <c r="AD374" s="352"/>
      <c r="AE374" s="352"/>
      <c r="AF374" s="352"/>
      <c r="AG374" s="352"/>
      <c r="AH374" s="352"/>
      <c r="AI374" s="352"/>
      <c r="AJ374" s="352"/>
      <c r="AK374" s="352"/>
      <c r="AL374" s="352"/>
      <c r="AM374" s="352"/>
      <c r="AN374" s="352"/>
      <c r="AO374" s="352"/>
      <c r="AP374" s="352"/>
      <c r="AQ374" s="352"/>
      <c r="AR374" s="352"/>
      <c r="AS374" s="352"/>
      <c r="AT374" s="352"/>
      <c r="AU374" s="352"/>
      <c r="AV374" s="352"/>
      <c r="AW374" s="352"/>
      <c r="AX374" s="352"/>
      <c r="AY374" s="352"/>
      <c r="AZ374" s="352"/>
      <c r="BA374" s="352"/>
      <c r="BB374" s="352"/>
      <c r="BC374" s="352"/>
      <c r="BD374" s="352"/>
      <c r="BE374" s="352"/>
      <c r="BF374" s="352"/>
      <c r="BG374" s="352"/>
      <c r="BH374" s="352"/>
      <c r="BI374" s="352"/>
      <c r="BJ374" s="352"/>
      <c r="BK374" s="352"/>
      <c r="BL374" s="352"/>
      <c r="BM374" s="352"/>
      <c r="BN374" s="352"/>
      <c r="BO374" s="352"/>
      <c r="BP374" s="352"/>
      <c r="BQ374" s="352"/>
      <c r="BR374" s="352"/>
      <c r="BS374" s="352"/>
      <c r="BT374" s="352"/>
      <c r="BU374" s="352"/>
      <c r="BV374" s="352"/>
      <c r="BW374" s="352"/>
      <c r="BX374" s="352"/>
      <c r="BY374" s="352"/>
      <c r="BZ374" s="352"/>
    </row>
    <row r="375" spans="1:78" s="369" customFormat="1" ht="15" customHeight="1" x14ac:dyDescent="0.2">
      <c r="A375" s="367" t="str">
        <f t="shared" si="8"/>
        <v>INDEC-PB - 33340-1</v>
      </c>
      <c r="B375" s="367">
        <v>33340</v>
      </c>
      <c r="C375" s="369" t="s">
        <v>53</v>
      </c>
      <c r="D375" s="367">
        <v>1</v>
      </c>
      <c r="E375" s="387" t="s">
        <v>441</v>
      </c>
      <c r="G375" s="369" t="s">
        <v>1443</v>
      </c>
      <c r="H375" s="370"/>
      <c r="I375" s="370"/>
      <c r="J375" s="370"/>
      <c r="K375" s="370"/>
      <c r="L375" s="370"/>
      <c r="M375" s="370"/>
      <c r="N375" s="370"/>
      <c r="O375" s="370"/>
      <c r="P375" s="370"/>
      <c r="Q375" s="370"/>
      <c r="R375" s="370"/>
      <c r="S375" s="370"/>
      <c r="T375" s="370"/>
      <c r="U375" s="370"/>
      <c r="V375" s="370"/>
      <c r="W375" s="370"/>
      <c r="X375" s="370"/>
      <c r="Y375" s="370"/>
      <c r="Z375" s="370"/>
      <c r="AA375" s="370"/>
      <c r="AB375" s="370"/>
      <c r="AC375" s="370"/>
      <c r="AD375" s="370"/>
      <c r="AE375" s="370"/>
      <c r="AF375" s="370"/>
      <c r="AG375" s="370"/>
      <c r="AH375" s="370"/>
      <c r="AI375" s="370"/>
      <c r="AJ375" s="370"/>
      <c r="AK375" s="370"/>
      <c r="AL375" s="370"/>
      <c r="AM375" s="370"/>
      <c r="AN375" s="370"/>
      <c r="AO375" s="370"/>
      <c r="AP375" s="370"/>
      <c r="AQ375" s="370"/>
      <c r="AR375" s="370"/>
      <c r="AS375" s="370"/>
      <c r="AT375" s="370"/>
      <c r="AU375" s="370"/>
      <c r="AV375" s="370"/>
      <c r="AW375" s="370"/>
      <c r="AX375" s="370"/>
      <c r="AY375" s="370"/>
      <c r="AZ375" s="370"/>
      <c r="BA375" s="370"/>
      <c r="BB375" s="370"/>
      <c r="BC375" s="370"/>
      <c r="BD375" s="370"/>
      <c r="BE375" s="370"/>
      <c r="BF375" s="370"/>
      <c r="BG375" s="370"/>
      <c r="BH375" s="370"/>
      <c r="BI375" s="370"/>
      <c r="BJ375" s="370"/>
      <c r="BK375" s="370"/>
      <c r="BL375" s="370"/>
      <c r="BM375" s="370"/>
      <c r="BN375" s="370"/>
      <c r="BO375" s="370"/>
      <c r="BP375" s="370"/>
      <c r="BQ375" s="370"/>
      <c r="BR375" s="370"/>
      <c r="BS375" s="370"/>
      <c r="BT375" s="370"/>
      <c r="BU375" s="370"/>
      <c r="BV375" s="370"/>
      <c r="BW375" s="370"/>
      <c r="BX375" s="370"/>
      <c r="BY375" s="370"/>
      <c r="BZ375" s="370"/>
    </row>
    <row r="376" spans="1:78" ht="15" customHeight="1" x14ac:dyDescent="0.2">
      <c r="A376" s="340" t="str">
        <f t="shared" si="8"/>
        <v>INDEC-PB - 37350-1</v>
      </c>
      <c r="B376" s="340">
        <v>37350</v>
      </c>
      <c r="C376" s="339" t="s">
        <v>53</v>
      </c>
      <c r="D376" s="340">
        <v>1</v>
      </c>
      <c r="E376" s="386" t="s">
        <v>442</v>
      </c>
      <c r="H376" s="352"/>
      <c r="I376" s="352"/>
      <c r="J376" s="352"/>
      <c r="K376" s="352"/>
      <c r="L376" s="352"/>
      <c r="M376" s="352"/>
      <c r="N376" s="352"/>
      <c r="O376" s="352"/>
      <c r="P376" s="352"/>
      <c r="Q376" s="352"/>
      <c r="R376" s="352"/>
      <c r="S376" s="352"/>
      <c r="T376" s="352"/>
      <c r="U376" s="352"/>
      <c r="V376" s="352"/>
      <c r="W376" s="352"/>
      <c r="X376" s="352"/>
      <c r="Y376" s="352"/>
      <c r="Z376" s="352"/>
      <c r="AA376" s="352"/>
      <c r="AB376" s="352"/>
      <c r="AC376" s="352"/>
      <c r="AD376" s="352"/>
      <c r="AE376" s="352"/>
      <c r="AF376" s="352"/>
      <c r="AG376" s="352"/>
      <c r="AH376" s="352"/>
      <c r="AI376" s="352"/>
      <c r="AJ376" s="352"/>
      <c r="AK376" s="352"/>
      <c r="AL376" s="352"/>
      <c r="AM376" s="352"/>
      <c r="AN376" s="352"/>
      <c r="AO376" s="352"/>
      <c r="AP376" s="352"/>
      <c r="AQ376" s="352"/>
      <c r="AR376" s="352"/>
      <c r="AS376" s="352"/>
      <c r="AT376" s="352"/>
      <c r="AU376" s="352"/>
      <c r="AV376" s="352"/>
      <c r="AW376" s="352"/>
      <c r="AX376" s="352"/>
      <c r="AY376" s="352"/>
      <c r="AZ376" s="352"/>
      <c r="BA376" s="352"/>
      <c r="BB376" s="352"/>
      <c r="BC376" s="352"/>
      <c r="BD376" s="352"/>
      <c r="BE376" s="352"/>
      <c r="BF376" s="352"/>
      <c r="BG376" s="352"/>
      <c r="BH376" s="352"/>
      <c r="BI376" s="352"/>
      <c r="BJ376" s="352"/>
      <c r="BK376" s="352"/>
      <c r="BL376" s="352"/>
      <c r="BM376" s="352"/>
      <c r="BN376" s="352"/>
      <c r="BO376" s="352"/>
      <c r="BP376" s="352"/>
      <c r="BQ376" s="352"/>
      <c r="BR376" s="352"/>
      <c r="BS376" s="352"/>
      <c r="BT376" s="352"/>
      <c r="BU376" s="352"/>
      <c r="BV376" s="352"/>
      <c r="BW376" s="352"/>
      <c r="BX376" s="352"/>
      <c r="BY376" s="352"/>
      <c r="BZ376" s="352"/>
    </row>
    <row r="377" spans="1:78" ht="15" customHeight="1" x14ac:dyDescent="0.2">
      <c r="A377" s="340" t="str">
        <f t="shared" si="8"/>
        <v>INDEC-PB - 37320-1</v>
      </c>
      <c r="B377" s="340">
        <v>37320</v>
      </c>
      <c r="C377" s="339" t="s">
        <v>53</v>
      </c>
      <c r="D377" s="340">
        <v>1</v>
      </c>
      <c r="E377" s="386" t="s">
        <v>443</v>
      </c>
      <c r="H377" s="352"/>
      <c r="I377" s="352"/>
      <c r="J377" s="352"/>
      <c r="K377" s="352"/>
      <c r="L377" s="352"/>
      <c r="M377" s="352"/>
      <c r="N377" s="352"/>
      <c r="O377" s="352"/>
      <c r="P377" s="352"/>
      <c r="Q377" s="352"/>
      <c r="R377" s="352"/>
      <c r="S377" s="352"/>
      <c r="T377" s="352"/>
      <c r="U377" s="352"/>
      <c r="V377" s="352"/>
      <c r="W377" s="352"/>
      <c r="X377" s="352"/>
      <c r="Y377" s="352"/>
      <c r="Z377" s="352"/>
      <c r="AA377" s="352"/>
      <c r="AB377" s="352"/>
      <c r="AC377" s="352"/>
      <c r="AD377" s="352"/>
      <c r="AE377" s="352"/>
      <c r="AF377" s="352"/>
      <c r="AG377" s="352"/>
      <c r="AH377" s="352"/>
      <c r="AI377" s="352"/>
      <c r="AJ377" s="352"/>
      <c r="AK377" s="352"/>
      <c r="AL377" s="352"/>
      <c r="AM377" s="352"/>
      <c r="AN377" s="352"/>
      <c r="AO377" s="352"/>
      <c r="AP377" s="352"/>
      <c r="AQ377" s="352"/>
      <c r="AR377" s="352"/>
      <c r="AS377" s="352"/>
      <c r="AT377" s="352"/>
      <c r="AU377" s="352"/>
      <c r="AV377" s="352"/>
      <c r="AW377" s="352"/>
      <c r="AX377" s="352"/>
      <c r="AY377" s="352"/>
      <c r="AZ377" s="352"/>
      <c r="BA377" s="352"/>
      <c r="BB377" s="352"/>
      <c r="BC377" s="352"/>
      <c r="BD377" s="352"/>
      <c r="BE377" s="352"/>
      <c r="BF377" s="352"/>
      <c r="BG377" s="352"/>
      <c r="BH377" s="352"/>
      <c r="BI377" s="352"/>
      <c r="BJ377" s="352"/>
      <c r="BK377" s="352"/>
      <c r="BL377" s="352"/>
      <c r="BM377" s="352"/>
      <c r="BN377" s="352"/>
      <c r="BO377" s="352"/>
      <c r="BP377" s="352"/>
      <c r="BQ377" s="352"/>
      <c r="BR377" s="352"/>
      <c r="BS377" s="352"/>
      <c r="BT377" s="352"/>
      <c r="BU377" s="352"/>
      <c r="BV377" s="352"/>
      <c r="BW377" s="352"/>
      <c r="BX377" s="352"/>
      <c r="BY377" s="352"/>
      <c r="BZ377" s="352"/>
    </row>
    <row r="378" spans="1:78" ht="15" customHeight="1" x14ac:dyDescent="0.2">
      <c r="A378" s="340" t="str">
        <f t="shared" si="8"/>
        <v>INDEC-PB - 41532-11</v>
      </c>
      <c r="B378" s="340">
        <v>41532</v>
      </c>
      <c r="C378" s="339" t="s">
        <v>53</v>
      </c>
      <c r="D378" s="340">
        <v>11</v>
      </c>
      <c r="E378" s="386" t="s">
        <v>444</v>
      </c>
      <c r="H378" s="352"/>
      <c r="I378" s="352"/>
      <c r="J378" s="352"/>
      <c r="K378" s="352"/>
      <c r="L378" s="352"/>
      <c r="M378" s="352"/>
      <c r="N378" s="352"/>
      <c r="O378" s="352"/>
      <c r="P378" s="352"/>
      <c r="Q378" s="352"/>
      <c r="R378" s="352"/>
      <c r="S378" s="352"/>
      <c r="T378" s="352"/>
      <c r="U378" s="352"/>
      <c r="V378" s="352"/>
      <c r="W378" s="352"/>
      <c r="X378" s="352"/>
      <c r="Y378" s="352"/>
      <c r="Z378" s="352"/>
      <c r="AA378" s="352"/>
      <c r="AB378" s="352"/>
      <c r="AC378" s="352"/>
      <c r="AD378" s="352"/>
      <c r="AE378" s="352"/>
      <c r="AF378" s="352"/>
      <c r="AG378" s="352"/>
      <c r="AH378" s="352"/>
      <c r="AI378" s="352"/>
      <c r="AJ378" s="352"/>
      <c r="AK378" s="352"/>
      <c r="AL378" s="352"/>
      <c r="AM378" s="352"/>
      <c r="AN378" s="352"/>
      <c r="AO378" s="352"/>
      <c r="AP378" s="352"/>
      <c r="AQ378" s="352"/>
      <c r="AR378" s="352"/>
      <c r="AS378" s="352"/>
      <c r="AT378" s="352"/>
      <c r="AU378" s="352"/>
      <c r="AV378" s="352"/>
      <c r="AW378" s="352"/>
      <c r="AX378" s="352"/>
      <c r="AY378" s="352"/>
      <c r="AZ378" s="352"/>
      <c r="BA378" s="352"/>
      <c r="BB378" s="352"/>
      <c r="BC378" s="352"/>
      <c r="BD378" s="352"/>
      <c r="BE378" s="352"/>
      <c r="BF378" s="352"/>
      <c r="BG378" s="352"/>
      <c r="BH378" s="352"/>
      <c r="BI378" s="352"/>
      <c r="BJ378" s="352"/>
      <c r="BK378" s="352"/>
      <c r="BL378" s="352"/>
      <c r="BM378" s="352"/>
      <c r="BN378" s="352"/>
      <c r="BO378" s="352"/>
      <c r="BP378" s="352"/>
      <c r="BQ378" s="352"/>
      <c r="BR378" s="352"/>
      <c r="BS378" s="352"/>
      <c r="BT378" s="352"/>
      <c r="BU378" s="352"/>
      <c r="BV378" s="352"/>
      <c r="BW378" s="352"/>
      <c r="BX378" s="352"/>
      <c r="BY378" s="352"/>
      <c r="BZ378" s="352"/>
    </row>
    <row r="379" spans="1:78" ht="15" customHeight="1" x14ac:dyDescent="0.2">
      <c r="A379" s="340" t="str">
        <f t="shared" si="8"/>
        <v>INDEC-PB - 41532-1</v>
      </c>
      <c r="B379" s="340">
        <v>41532</v>
      </c>
      <c r="C379" s="339" t="s">
        <v>53</v>
      </c>
      <c r="D379" s="340">
        <v>1</v>
      </c>
      <c r="E379" s="386" t="s">
        <v>445</v>
      </c>
      <c r="H379" s="352"/>
      <c r="I379" s="352"/>
      <c r="J379" s="352"/>
      <c r="K379" s="352"/>
      <c r="L379" s="352"/>
      <c r="M379" s="352"/>
      <c r="N379" s="352"/>
      <c r="O379" s="352"/>
      <c r="P379" s="352"/>
      <c r="Q379" s="352"/>
      <c r="R379" s="352"/>
      <c r="S379" s="352"/>
      <c r="T379" s="352"/>
      <c r="U379" s="352"/>
      <c r="V379" s="352"/>
      <c r="W379" s="352"/>
      <c r="X379" s="352"/>
      <c r="Y379" s="352"/>
      <c r="Z379" s="352"/>
      <c r="AA379" s="352"/>
      <c r="AB379" s="352"/>
      <c r="AC379" s="352"/>
      <c r="AD379" s="352"/>
      <c r="AE379" s="352"/>
      <c r="AF379" s="352"/>
      <c r="AG379" s="352"/>
      <c r="AH379" s="352"/>
      <c r="AI379" s="352"/>
      <c r="AJ379" s="352"/>
      <c r="AK379" s="352"/>
      <c r="AL379" s="352"/>
      <c r="AM379" s="352"/>
      <c r="AN379" s="352"/>
      <c r="AO379" s="352"/>
      <c r="AP379" s="352"/>
      <c r="AQ379" s="352"/>
      <c r="AR379" s="352"/>
      <c r="AS379" s="352"/>
      <c r="AT379" s="352"/>
      <c r="AU379" s="352"/>
      <c r="AV379" s="352"/>
      <c r="AW379" s="352"/>
      <c r="AX379" s="352"/>
      <c r="AY379" s="352"/>
      <c r="AZ379" s="352"/>
      <c r="BA379" s="352"/>
      <c r="BB379" s="352"/>
      <c r="BC379" s="352"/>
      <c r="BD379" s="352"/>
      <c r="BE379" s="352"/>
      <c r="BF379" s="352"/>
      <c r="BG379" s="352"/>
      <c r="BH379" s="352"/>
      <c r="BI379" s="352"/>
      <c r="BJ379" s="352"/>
      <c r="BK379" s="352"/>
      <c r="BL379" s="352"/>
      <c r="BM379" s="352"/>
      <c r="BN379" s="352"/>
      <c r="BO379" s="352"/>
      <c r="BP379" s="352"/>
      <c r="BQ379" s="352"/>
      <c r="BR379" s="352"/>
      <c r="BS379" s="352"/>
      <c r="BT379" s="352"/>
      <c r="BU379" s="352"/>
      <c r="BV379" s="352"/>
      <c r="BW379" s="352"/>
      <c r="BX379" s="352"/>
      <c r="BY379" s="352"/>
      <c r="BZ379" s="352"/>
    </row>
    <row r="380" spans="1:78" ht="15" customHeight="1" x14ac:dyDescent="0.2">
      <c r="A380" s="340" t="str">
        <f t="shared" si="8"/>
        <v>INDEC-PB - 31430-1</v>
      </c>
      <c r="B380" s="340">
        <v>31430</v>
      </c>
      <c r="C380" s="339" t="s">
        <v>53</v>
      </c>
      <c r="D380" s="340">
        <v>1</v>
      </c>
      <c r="E380" s="386" t="s">
        <v>446</v>
      </c>
      <c r="H380" s="352"/>
      <c r="I380" s="352"/>
      <c r="J380" s="352"/>
      <c r="K380" s="352"/>
      <c r="L380" s="352"/>
      <c r="M380" s="352"/>
      <c r="N380" s="352"/>
      <c r="O380" s="352"/>
      <c r="P380" s="352"/>
      <c r="Q380" s="352"/>
      <c r="R380" s="352"/>
      <c r="S380" s="352"/>
      <c r="T380" s="352"/>
      <c r="U380" s="352"/>
      <c r="V380" s="352"/>
      <c r="W380" s="352"/>
      <c r="X380" s="352"/>
      <c r="Y380" s="352"/>
      <c r="Z380" s="352"/>
      <c r="AA380" s="352"/>
      <c r="AB380" s="352"/>
      <c r="AC380" s="352"/>
      <c r="AD380" s="352"/>
      <c r="AE380" s="352"/>
      <c r="AF380" s="352"/>
      <c r="AG380" s="352"/>
      <c r="AH380" s="352"/>
      <c r="AI380" s="352"/>
      <c r="AJ380" s="352"/>
      <c r="AK380" s="352"/>
      <c r="AL380" s="352"/>
      <c r="AM380" s="352"/>
      <c r="AN380" s="352"/>
      <c r="AO380" s="352"/>
      <c r="AP380" s="352"/>
      <c r="AQ380" s="352"/>
      <c r="AR380" s="352"/>
      <c r="AS380" s="352"/>
      <c r="AT380" s="352"/>
      <c r="AU380" s="352"/>
      <c r="AV380" s="352"/>
      <c r="AW380" s="352"/>
      <c r="AX380" s="352"/>
      <c r="AY380" s="352"/>
      <c r="AZ380" s="352"/>
      <c r="BA380" s="352"/>
      <c r="BB380" s="352"/>
      <c r="BC380" s="352"/>
      <c r="BD380" s="352"/>
      <c r="BE380" s="352"/>
      <c r="BF380" s="352"/>
      <c r="BG380" s="352"/>
      <c r="BH380" s="352"/>
      <c r="BI380" s="352"/>
      <c r="BJ380" s="352"/>
      <c r="BK380" s="352"/>
      <c r="BL380" s="352"/>
      <c r="BM380" s="352"/>
      <c r="BN380" s="352"/>
      <c r="BO380" s="352"/>
      <c r="BP380" s="352"/>
      <c r="BQ380" s="352"/>
      <c r="BR380" s="352"/>
      <c r="BS380" s="352"/>
      <c r="BT380" s="352"/>
      <c r="BU380" s="352"/>
      <c r="BV380" s="352"/>
      <c r="BW380" s="352"/>
      <c r="BX380" s="352"/>
      <c r="BY380" s="352"/>
      <c r="BZ380" s="352"/>
    </row>
    <row r="381" spans="1:78" ht="15" customHeight="1" x14ac:dyDescent="0.2">
      <c r="A381" s="340" t="str">
        <f t="shared" si="8"/>
        <v>INDEC-PB - 31100-1</v>
      </c>
      <c r="B381" s="340">
        <v>31100</v>
      </c>
      <c r="C381" s="339" t="s">
        <v>53</v>
      </c>
      <c r="D381" s="340">
        <v>1</v>
      </c>
      <c r="E381" s="386" t="s">
        <v>447</v>
      </c>
      <c r="H381" s="352"/>
      <c r="I381" s="352"/>
      <c r="J381" s="352"/>
      <c r="K381" s="352"/>
      <c r="L381" s="352"/>
      <c r="M381" s="352"/>
      <c r="N381" s="352"/>
      <c r="O381" s="352"/>
      <c r="P381" s="352"/>
      <c r="Q381" s="352"/>
      <c r="R381" s="352"/>
      <c r="S381" s="352"/>
      <c r="T381" s="352"/>
      <c r="U381" s="352"/>
      <c r="V381" s="352"/>
      <c r="W381" s="352"/>
      <c r="X381" s="352"/>
      <c r="Y381" s="352"/>
      <c r="Z381" s="352"/>
      <c r="AA381" s="352"/>
      <c r="AB381" s="352"/>
      <c r="AC381" s="352"/>
      <c r="AD381" s="352"/>
      <c r="AE381" s="352"/>
      <c r="AF381" s="352"/>
      <c r="AG381" s="352"/>
      <c r="AH381" s="352"/>
      <c r="AI381" s="352"/>
      <c r="AJ381" s="352"/>
      <c r="AK381" s="352"/>
      <c r="AL381" s="352"/>
      <c r="AM381" s="352"/>
      <c r="AN381" s="352"/>
      <c r="AO381" s="352"/>
      <c r="AP381" s="352"/>
      <c r="AQ381" s="352"/>
      <c r="AR381" s="352"/>
      <c r="AS381" s="352"/>
      <c r="AT381" s="352"/>
      <c r="AU381" s="352"/>
      <c r="AV381" s="352"/>
      <c r="AW381" s="352"/>
      <c r="AX381" s="352"/>
      <c r="AY381" s="352"/>
      <c r="AZ381" s="352"/>
      <c r="BA381" s="352"/>
      <c r="BB381" s="352"/>
      <c r="BC381" s="352"/>
      <c r="BD381" s="352"/>
      <c r="BE381" s="352"/>
      <c r="BF381" s="352"/>
      <c r="BG381" s="352"/>
      <c r="BH381" s="352"/>
      <c r="BI381" s="352"/>
      <c r="BJ381" s="352"/>
      <c r="BK381" s="352"/>
      <c r="BL381" s="352"/>
      <c r="BM381" s="352"/>
      <c r="BN381" s="352"/>
      <c r="BO381" s="352"/>
      <c r="BP381" s="352"/>
      <c r="BQ381" s="352"/>
      <c r="BR381" s="352"/>
      <c r="BS381" s="352"/>
      <c r="BT381" s="352"/>
      <c r="BU381" s="352"/>
      <c r="BV381" s="352"/>
      <c r="BW381" s="352"/>
      <c r="BX381" s="352"/>
      <c r="BY381" s="352"/>
      <c r="BZ381" s="352"/>
    </row>
    <row r="382" spans="1:78" ht="15" customHeight="1" x14ac:dyDescent="0.2">
      <c r="A382" s="340" t="str">
        <f t="shared" si="8"/>
        <v>INDEC-PB - 31420-1</v>
      </c>
      <c r="B382" s="340">
        <v>31420</v>
      </c>
      <c r="C382" s="339" t="s">
        <v>53</v>
      </c>
      <c r="D382" s="340">
        <v>1</v>
      </c>
      <c r="E382" s="386" t="s">
        <v>448</v>
      </c>
      <c r="H382" s="352"/>
      <c r="I382" s="352"/>
      <c r="J382" s="352"/>
      <c r="K382" s="352"/>
      <c r="L382" s="352"/>
      <c r="M382" s="352"/>
      <c r="N382" s="352"/>
      <c r="O382" s="352"/>
      <c r="P382" s="352"/>
      <c r="Q382" s="352"/>
      <c r="R382" s="352"/>
      <c r="S382" s="352"/>
      <c r="T382" s="352"/>
      <c r="U382" s="352"/>
      <c r="V382" s="352"/>
      <c r="W382" s="352"/>
      <c r="X382" s="352"/>
      <c r="Y382" s="352"/>
      <c r="Z382" s="352"/>
      <c r="AA382" s="352"/>
      <c r="AB382" s="352"/>
      <c r="AC382" s="352"/>
      <c r="AD382" s="352"/>
      <c r="AE382" s="352"/>
      <c r="AF382" s="352"/>
      <c r="AG382" s="352"/>
      <c r="AH382" s="352"/>
      <c r="AI382" s="352"/>
      <c r="AJ382" s="352"/>
      <c r="AK382" s="352"/>
      <c r="AL382" s="352"/>
      <c r="AM382" s="352"/>
      <c r="AN382" s="352"/>
      <c r="AO382" s="352"/>
      <c r="AP382" s="352"/>
      <c r="AQ382" s="352"/>
      <c r="AR382" s="352"/>
      <c r="AS382" s="352"/>
      <c r="AT382" s="352"/>
      <c r="AU382" s="352"/>
      <c r="AV382" s="352"/>
      <c r="AW382" s="352"/>
      <c r="AX382" s="352"/>
      <c r="AY382" s="352"/>
      <c r="AZ382" s="352"/>
      <c r="BA382" s="352"/>
      <c r="BB382" s="352"/>
      <c r="BC382" s="352"/>
      <c r="BD382" s="352"/>
      <c r="BE382" s="352"/>
      <c r="BF382" s="352"/>
      <c r="BG382" s="352"/>
      <c r="BH382" s="352"/>
      <c r="BI382" s="352"/>
      <c r="BJ382" s="352"/>
      <c r="BK382" s="352"/>
      <c r="BL382" s="352"/>
      <c r="BM382" s="352"/>
      <c r="BN382" s="352"/>
      <c r="BO382" s="352"/>
      <c r="BP382" s="352"/>
      <c r="BQ382" s="352"/>
      <c r="BR382" s="352"/>
      <c r="BS382" s="352"/>
      <c r="BT382" s="352"/>
      <c r="BU382" s="352"/>
      <c r="BV382" s="352"/>
      <c r="BW382" s="352"/>
      <c r="BX382" s="352"/>
      <c r="BY382" s="352"/>
      <c r="BZ382" s="352"/>
    </row>
    <row r="383" spans="1:78" ht="15" customHeight="1" x14ac:dyDescent="0.2">
      <c r="A383" s="340" t="str">
        <f t="shared" si="8"/>
        <v>INDEC-PB - 31420-2</v>
      </c>
      <c r="B383" s="340">
        <v>31420</v>
      </c>
      <c r="C383" s="339" t="s">
        <v>53</v>
      </c>
      <c r="D383" s="340">
        <v>2</v>
      </c>
      <c r="E383" s="386" t="s">
        <v>449</v>
      </c>
      <c r="H383" s="352"/>
      <c r="I383" s="352"/>
      <c r="J383" s="352"/>
      <c r="K383" s="352"/>
      <c r="L383" s="352"/>
      <c r="M383" s="352"/>
      <c r="N383" s="352"/>
      <c r="O383" s="352"/>
      <c r="P383" s="352"/>
      <c r="Q383" s="352"/>
      <c r="R383" s="352"/>
      <c r="S383" s="352"/>
      <c r="T383" s="352"/>
      <c r="U383" s="352"/>
      <c r="V383" s="352"/>
      <c r="W383" s="352"/>
      <c r="X383" s="352"/>
      <c r="Y383" s="352"/>
      <c r="Z383" s="352"/>
      <c r="AA383" s="352"/>
      <c r="AB383" s="352"/>
      <c r="AC383" s="352"/>
      <c r="AD383" s="352"/>
      <c r="AE383" s="352"/>
      <c r="AF383" s="352"/>
      <c r="AG383" s="352"/>
      <c r="AH383" s="352"/>
      <c r="AI383" s="352"/>
      <c r="AJ383" s="352"/>
      <c r="AK383" s="352"/>
      <c r="AL383" s="352"/>
      <c r="AM383" s="352"/>
      <c r="AN383" s="352"/>
      <c r="AO383" s="352"/>
      <c r="AP383" s="352"/>
      <c r="AQ383" s="352"/>
      <c r="AR383" s="352"/>
      <c r="AS383" s="352"/>
      <c r="AT383" s="352"/>
      <c r="AU383" s="352"/>
      <c r="AV383" s="352"/>
      <c r="AW383" s="352"/>
      <c r="AX383" s="352"/>
      <c r="AY383" s="352"/>
      <c r="AZ383" s="352"/>
      <c r="BA383" s="352"/>
      <c r="BB383" s="352"/>
      <c r="BC383" s="352"/>
      <c r="BD383" s="352"/>
      <c r="BE383" s="352"/>
      <c r="BF383" s="352"/>
      <c r="BG383" s="352"/>
      <c r="BH383" s="352"/>
      <c r="BI383" s="352"/>
      <c r="BJ383" s="352"/>
      <c r="BK383" s="352"/>
      <c r="BL383" s="352"/>
      <c r="BM383" s="352"/>
      <c r="BN383" s="352"/>
      <c r="BO383" s="352"/>
      <c r="BP383" s="352"/>
      <c r="BQ383" s="352"/>
      <c r="BR383" s="352"/>
      <c r="BS383" s="352"/>
      <c r="BT383" s="352"/>
      <c r="BU383" s="352"/>
      <c r="BV383" s="352"/>
      <c r="BW383" s="352"/>
      <c r="BX383" s="352"/>
      <c r="BY383" s="352"/>
      <c r="BZ383" s="352"/>
    </row>
    <row r="384" spans="1:78" s="369" customFormat="1" ht="15" customHeight="1" x14ac:dyDescent="0.2">
      <c r="A384" s="367" t="str">
        <f t="shared" si="8"/>
        <v>INDEC-PB - 44222-1</v>
      </c>
      <c r="B384" s="367">
        <v>44222</v>
      </c>
      <c r="C384" s="369" t="s">
        <v>53</v>
      </c>
      <c r="D384" s="367">
        <v>1</v>
      </c>
      <c r="E384" s="387" t="s">
        <v>450</v>
      </c>
      <c r="G384" s="369" t="s">
        <v>1430</v>
      </c>
      <c r="H384" s="370"/>
      <c r="I384" s="370"/>
      <c r="J384" s="370"/>
      <c r="K384" s="370"/>
      <c r="L384" s="370"/>
      <c r="M384" s="370"/>
      <c r="N384" s="370"/>
      <c r="O384" s="370"/>
      <c r="P384" s="370"/>
      <c r="Q384" s="370"/>
      <c r="R384" s="370"/>
      <c r="S384" s="370"/>
      <c r="T384" s="370"/>
      <c r="U384" s="370"/>
      <c r="V384" s="370"/>
      <c r="W384" s="370"/>
      <c r="X384" s="370"/>
      <c r="Y384" s="370"/>
      <c r="Z384" s="370"/>
      <c r="AA384" s="370"/>
      <c r="AB384" s="370"/>
      <c r="AC384" s="370"/>
      <c r="AD384" s="370"/>
      <c r="AE384" s="370"/>
      <c r="AF384" s="370"/>
      <c r="AG384" s="370"/>
      <c r="AH384" s="370"/>
      <c r="AI384" s="370"/>
      <c r="AJ384" s="370"/>
      <c r="AK384" s="370"/>
      <c r="AL384" s="370"/>
      <c r="AM384" s="370"/>
      <c r="AN384" s="370"/>
      <c r="AO384" s="370"/>
      <c r="AP384" s="370"/>
      <c r="AQ384" s="370"/>
      <c r="AR384" s="370"/>
      <c r="AS384" s="370"/>
      <c r="AT384" s="370"/>
      <c r="AU384" s="370"/>
      <c r="AV384" s="370"/>
      <c r="AW384" s="370"/>
      <c r="AX384" s="370"/>
      <c r="AY384" s="370"/>
      <c r="AZ384" s="370"/>
      <c r="BA384" s="370"/>
      <c r="BB384" s="370"/>
      <c r="BC384" s="370"/>
      <c r="BD384" s="370"/>
      <c r="BE384" s="370"/>
      <c r="BF384" s="370"/>
      <c r="BG384" s="370"/>
      <c r="BH384" s="370"/>
      <c r="BI384" s="370"/>
      <c r="BJ384" s="370"/>
      <c r="BK384" s="370"/>
      <c r="BL384" s="370"/>
      <c r="BM384" s="370"/>
      <c r="BN384" s="370"/>
      <c r="BO384" s="370"/>
      <c r="BP384" s="370"/>
      <c r="BQ384" s="370"/>
      <c r="BR384" s="370"/>
      <c r="BS384" s="370"/>
      <c r="BT384" s="370"/>
      <c r="BU384" s="370"/>
      <c r="BV384" s="370"/>
      <c r="BW384" s="370"/>
      <c r="BX384" s="370"/>
      <c r="BY384" s="370"/>
      <c r="BZ384" s="370"/>
    </row>
    <row r="385" spans="1:78" s="369" customFormat="1" ht="15" customHeight="1" x14ac:dyDescent="0.2">
      <c r="A385" s="367" t="str">
        <f t="shared" si="8"/>
        <v>INDEC-PB - 44427-1</v>
      </c>
      <c r="B385" s="367">
        <v>44427</v>
      </c>
      <c r="C385" s="369" t="s">
        <v>53</v>
      </c>
      <c r="D385" s="367">
        <v>1</v>
      </c>
      <c r="E385" s="387" t="s">
        <v>451</v>
      </c>
      <c r="G385" s="369" t="s">
        <v>1444</v>
      </c>
      <c r="H385" s="370"/>
      <c r="I385" s="370"/>
      <c r="J385" s="370"/>
      <c r="K385" s="370"/>
      <c r="L385" s="370"/>
      <c r="M385" s="370"/>
      <c r="N385" s="370"/>
      <c r="O385" s="370"/>
      <c r="P385" s="370"/>
      <c r="Q385" s="370"/>
      <c r="R385" s="370"/>
      <c r="S385" s="370"/>
      <c r="T385" s="370"/>
      <c r="U385" s="370"/>
      <c r="V385" s="370"/>
      <c r="W385" s="370"/>
      <c r="X385" s="370"/>
      <c r="Y385" s="370"/>
      <c r="Z385" s="370"/>
      <c r="AA385" s="370"/>
      <c r="AB385" s="370"/>
      <c r="AC385" s="370"/>
      <c r="AD385" s="370"/>
      <c r="AE385" s="370"/>
      <c r="AF385" s="370"/>
      <c r="AG385" s="370"/>
      <c r="AH385" s="370"/>
      <c r="AI385" s="370"/>
      <c r="AJ385" s="370"/>
      <c r="AK385" s="370"/>
      <c r="AL385" s="370"/>
      <c r="AM385" s="370"/>
      <c r="AN385" s="370"/>
      <c r="AO385" s="370"/>
      <c r="AP385" s="370"/>
      <c r="AQ385" s="370"/>
      <c r="AR385" s="370"/>
      <c r="AS385" s="370"/>
      <c r="AT385" s="370"/>
      <c r="AU385" s="370"/>
      <c r="AV385" s="370"/>
      <c r="AW385" s="370"/>
      <c r="AX385" s="370"/>
      <c r="AY385" s="370"/>
      <c r="AZ385" s="370"/>
      <c r="BA385" s="370"/>
      <c r="BB385" s="370"/>
      <c r="BC385" s="370"/>
      <c r="BD385" s="370"/>
      <c r="BE385" s="370"/>
      <c r="BF385" s="370"/>
      <c r="BG385" s="370"/>
      <c r="BH385" s="370"/>
      <c r="BI385" s="370"/>
      <c r="BJ385" s="370"/>
      <c r="BK385" s="370"/>
      <c r="BL385" s="370"/>
      <c r="BM385" s="370"/>
      <c r="BN385" s="370"/>
      <c r="BO385" s="370"/>
      <c r="BP385" s="370"/>
      <c r="BQ385" s="370"/>
      <c r="BR385" s="370"/>
      <c r="BS385" s="370"/>
      <c r="BT385" s="370"/>
      <c r="BU385" s="370"/>
      <c r="BV385" s="370"/>
      <c r="BW385" s="370"/>
      <c r="BX385" s="370"/>
      <c r="BY385" s="370"/>
      <c r="BZ385" s="370"/>
    </row>
    <row r="386" spans="1:78" ht="15" customHeight="1" x14ac:dyDescent="0.2">
      <c r="A386" s="340" t="str">
        <f t="shared" si="8"/>
        <v>INDEC-PB - 44430-1</v>
      </c>
      <c r="B386" s="340">
        <v>44430</v>
      </c>
      <c r="C386" s="339" t="s">
        <v>53</v>
      </c>
      <c r="D386" s="340">
        <v>1</v>
      </c>
      <c r="E386" s="386" t="s">
        <v>452</v>
      </c>
      <c r="H386" s="352"/>
      <c r="I386" s="352"/>
      <c r="J386" s="352"/>
      <c r="K386" s="352"/>
      <c r="L386" s="352"/>
      <c r="M386" s="352"/>
      <c r="N386" s="352"/>
      <c r="O386" s="352"/>
      <c r="P386" s="352"/>
      <c r="Q386" s="352"/>
      <c r="R386" s="352"/>
      <c r="S386" s="352"/>
      <c r="T386" s="352"/>
      <c r="U386" s="352"/>
      <c r="V386" s="352"/>
      <c r="W386" s="352"/>
      <c r="X386" s="352"/>
      <c r="Y386" s="352"/>
      <c r="Z386" s="352"/>
      <c r="AA386" s="352"/>
      <c r="AB386" s="352"/>
      <c r="AC386" s="352"/>
      <c r="AD386" s="352"/>
      <c r="AE386" s="352"/>
      <c r="AF386" s="352"/>
      <c r="AG386" s="352"/>
      <c r="AH386" s="352"/>
      <c r="AI386" s="352"/>
      <c r="AJ386" s="352"/>
      <c r="AK386" s="352"/>
      <c r="AL386" s="352"/>
      <c r="AM386" s="352"/>
      <c r="AN386" s="352"/>
      <c r="AO386" s="352"/>
      <c r="AP386" s="352"/>
      <c r="AQ386" s="352"/>
      <c r="AR386" s="352"/>
      <c r="AS386" s="352"/>
      <c r="AT386" s="352"/>
      <c r="AU386" s="352"/>
      <c r="AV386" s="352"/>
      <c r="AW386" s="352"/>
      <c r="AX386" s="352"/>
      <c r="AY386" s="352"/>
      <c r="AZ386" s="352"/>
      <c r="BA386" s="352"/>
      <c r="BB386" s="352"/>
      <c r="BC386" s="352"/>
      <c r="BD386" s="352"/>
      <c r="BE386" s="352"/>
      <c r="BF386" s="352"/>
      <c r="BG386" s="352"/>
      <c r="BH386" s="352"/>
      <c r="BI386" s="352"/>
      <c r="BJ386" s="352"/>
      <c r="BK386" s="352"/>
      <c r="BL386" s="352"/>
      <c r="BM386" s="352"/>
      <c r="BN386" s="352"/>
      <c r="BO386" s="352"/>
      <c r="BP386" s="352"/>
      <c r="BQ386" s="352"/>
      <c r="BR386" s="352"/>
      <c r="BS386" s="352"/>
      <c r="BT386" s="352"/>
      <c r="BU386" s="352"/>
      <c r="BV386" s="352"/>
      <c r="BW386" s="352"/>
      <c r="BX386" s="352"/>
      <c r="BY386" s="352"/>
      <c r="BZ386" s="352"/>
    </row>
    <row r="387" spans="1:78" ht="15" customHeight="1" x14ac:dyDescent="0.2">
      <c r="A387" s="340" t="str">
        <f t="shared" si="8"/>
        <v>INDEC-PB - 37930-1</v>
      </c>
      <c r="B387" s="340">
        <v>37930</v>
      </c>
      <c r="C387" s="339" t="s">
        <v>53</v>
      </c>
      <c r="D387" s="340">
        <v>1</v>
      </c>
      <c r="E387" s="386" t="s">
        <v>453</v>
      </c>
      <c r="H387" s="352"/>
      <c r="I387" s="352"/>
      <c r="J387" s="352"/>
      <c r="K387" s="352"/>
      <c r="L387" s="352"/>
      <c r="M387" s="352"/>
      <c r="N387" s="352"/>
      <c r="O387" s="352"/>
      <c r="P387" s="352"/>
      <c r="Q387" s="352"/>
      <c r="R387" s="352"/>
      <c r="S387" s="352"/>
      <c r="T387" s="352"/>
      <c r="U387" s="352"/>
      <c r="V387" s="352"/>
      <c r="W387" s="352"/>
      <c r="X387" s="352"/>
      <c r="Y387" s="352"/>
      <c r="Z387" s="352"/>
      <c r="AA387" s="352"/>
      <c r="AB387" s="352"/>
      <c r="AC387" s="352"/>
      <c r="AD387" s="352"/>
      <c r="AE387" s="352"/>
      <c r="AF387" s="352"/>
      <c r="AG387" s="352"/>
      <c r="AH387" s="352"/>
      <c r="AI387" s="352"/>
      <c r="AJ387" s="352"/>
      <c r="AK387" s="352"/>
      <c r="AL387" s="352"/>
      <c r="AM387" s="352"/>
      <c r="AN387" s="352"/>
      <c r="AO387" s="352"/>
      <c r="AP387" s="352"/>
      <c r="AQ387" s="352"/>
      <c r="AR387" s="352"/>
      <c r="AS387" s="352"/>
      <c r="AT387" s="352"/>
      <c r="AU387" s="352"/>
      <c r="AV387" s="352"/>
      <c r="AW387" s="352"/>
      <c r="AX387" s="352"/>
      <c r="AY387" s="352"/>
      <c r="AZ387" s="352"/>
      <c r="BA387" s="352"/>
      <c r="BB387" s="352"/>
      <c r="BC387" s="352"/>
      <c r="BD387" s="352"/>
      <c r="BE387" s="352"/>
      <c r="BF387" s="352"/>
      <c r="BG387" s="352"/>
      <c r="BH387" s="352"/>
      <c r="BI387" s="352"/>
      <c r="BJ387" s="352"/>
      <c r="BK387" s="352"/>
      <c r="BL387" s="352"/>
      <c r="BM387" s="352"/>
      <c r="BN387" s="352"/>
      <c r="BO387" s="352"/>
      <c r="BP387" s="352"/>
      <c r="BQ387" s="352"/>
      <c r="BR387" s="352"/>
      <c r="BS387" s="352"/>
      <c r="BT387" s="352"/>
      <c r="BU387" s="352"/>
      <c r="BV387" s="352"/>
      <c r="BW387" s="352"/>
      <c r="BX387" s="352"/>
      <c r="BY387" s="352"/>
      <c r="BZ387" s="352"/>
    </row>
    <row r="388" spans="1:78" ht="15" customHeight="1" x14ac:dyDescent="0.2">
      <c r="A388" s="340" t="str">
        <f t="shared" si="8"/>
        <v>INDEC-PB - 37330-1</v>
      </c>
      <c r="B388" s="340">
        <v>37330</v>
      </c>
      <c r="C388" s="339" t="s">
        <v>53</v>
      </c>
      <c r="D388" s="340">
        <v>1</v>
      </c>
      <c r="E388" s="386" t="s">
        <v>454</v>
      </c>
      <c r="G388" s="339" t="s">
        <v>1445</v>
      </c>
      <c r="H388" s="352"/>
      <c r="I388" s="352"/>
      <c r="J388" s="352"/>
      <c r="K388" s="352"/>
      <c r="L388" s="352"/>
      <c r="M388" s="352"/>
      <c r="N388" s="352"/>
      <c r="O388" s="352"/>
      <c r="P388" s="352"/>
      <c r="Q388" s="352"/>
      <c r="R388" s="352"/>
      <c r="S388" s="352"/>
      <c r="T388" s="352"/>
      <c r="U388" s="352"/>
      <c r="V388" s="352"/>
      <c r="W388" s="352"/>
      <c r="X388" s="352"/>
      <c r="Y388" s="352"/>
      <c r="Z388" s="352"/>
      <c r="AA388" s="352"/>
      <c r="AB388" s="352"/>
      <c r="AC388" s="352"/>
      <c r="AD388" s="352"/>
      <c r="AE388" s="352"/>
      <c r="AF388" s="352"/>
      <c r="AG388" s="352"/>
      <c r="AH388" s="352"/>
      <c r="AI388" s="352"/>
      <c r="AJ388" s="352"/>
      <c r="AK388" s="352"/>
      <c r="AL388" s="352"/>
      <c r="AM388" s="352"/>
      <c r="AN388" s="352"/>
      <c r="AO388" s="352"/>
      <c r="AP388" s="352"/>
      <c r="AQ388" s="352"/>
      <c r="AR388" s="352"/>
      <c r="AS388" s="352"/>
      <c r="AT388" s="352"/>
      <c r="AU388" s="352"/>
      <c r="AV388" s="352"/>
      <c r="AW388" s="352"/>
      <c r="AX388" s="352"/>
      <c r="AY388" s="352"/>
      <c r="AZ388" s="352"/>
      <c r="BA388" s="352"/>
      <c r="BB388" s="352"/>
      <c r="BC388" s="352"/>
      <c r="BD388" s="352"/>
      <c r="BE388" s="352"/>
      <c r="BF388" s="352"/>
      <c r="BG388" s="352"/>
      <c r="BH388" s="352"/>
      <c r="BI388" s="352"/>
      <c r="BJ388" s="352"/>
      <c r="BK388" s="352"/>
      <c r="BL388" s="352"/>
      <c r="BM388" s="352"/>
      <c r="BN388" s="352"/>
      <c r="BO388" s="352"/>
      <c r="BP388" s="352"/>
      <c r="BQ388" s="352"/>
      <c r="BR388" s="352"/>
      <c r="BS388" s="352"/>
      <c r="BT388" s="352"/>
      <c r="BU388" s="352"/>
      <c r="BV388" s="352"/>
      <c r="BW388" s="352"/>
      <c r="BX388" s="352"/>
      <c r="BY388" s="352"/>
      <c r="BZ388" s="352"/>
    </row>
    <row r="389" spans="1:78" ht="15" customHeight="1" x14ac:dyDescent="0.2">
      <c r="A389" s="340" t="str">
        <f t="shared" si="8"/>
        <v>INDEC-PB - 37540-1</v>
      </c>
      <c r="B389" s="340">
        <v>37540</v>
      </c>
      <c r="C389" s="339" t="s">
        <v>53</v>
      </c>
      <c r="D389" s="340">
        <v>1</v>
      </c>
      <c r="E389" s="386" t="s">
        <v>455</v>
      </c>
      <c r="H389" s="352"/>
      <c r="I389" s="352"/>
      <c r="J389" s="352"/>
      <c r="K389" s="352"/>
      <c r="L389" s="352"/>
      <c r="M389" s="352"/>
      <c r="N389" s="352"/>
      <c r="O389" s="352"/>
      <c r="P389" s="352"/>
      <c r="Q389" s="352"/>
      <c r="R389" s="352"/>
      <c r="S389" s="352"/>
      <c r="T389" s="352"/>
      <c r="U389" s="352"/>
      <c r="V389" s="352"/>
      <c r="W389" s="352"/>
      <c r="X389" s="352"/>
      <c r="Y389" s="352"/>
      <c r="Z389" s="352"/>
      <c r="AA389" s="352"/>
      <c r="AB389" s="352"/>
      <c r="AC389" s="352"/>
      <c r="AD389" s="352"/>
      <c r="AE389" s="352"/>
      <c r="AF389" s="352"/>
      <c r="AG389" s="352"/>
      <c r="AH389" s="352"/>
      <c r="AI389" s="352"/>
      <c r="AJ389" s="352"/>
      <c r="AK389" s="352"/>
      <c r="AL389" s="352"/>
      <c r="AM389" s="352"/>
      <c r="AN389" s="352"/>
      <c r="AO389" s="352"/>
      <c r="AP389" s="352"/>
      <c r="AQ389" s="352"/>
      <c r="AR389" s="352"/>
      <c r="AS389" s="352"/>
      <c r="AT389" s="352"/>
      <c r="AU389" s="352"/>
      <c r="AV389" s="352"/>
      <c r="AW389" s="352"/>
      <c r="AX389" s="352"/>
      <c r="AY389" s="352"/>
      <c r="AZ389" s="352"/>
      <c r="BA389" s="352"/>
      <c r="BB389" s="352"/>
      <c r="BC389" s="352"/>
      <c r="BD389" s="352"/>
      <c r="BE389" s="352"/>
      <c r="BF389" s="352"/>
      <c r="BG389" s="352"/>
      <c r="BH389" s="352"/>
      <c r="BI389" s="352"/>
      <c r="BJ389" s="352"/>
      <c r="BK389" s="352"/>
      <c r="BL389" s="352"/>
      <c r="BM389" s="352"/>
      <c r="BN389" s="352"/>
      <c r="BO389" s="352"/>
      <c r="BP389" s="352"/>
      <c r="BQ389" s="352"/>
      <c r="BR389" s="352"/>
      <c r="BS389" s="352"/>
      <c r="BT389" s="352"/>
      <c r="BU389" s="352"/>
      <c r="BV389" s="352"/>
      <c r="BW389" s="352"/>
      <c r="BX389" s="352"/>
      <c r="BY389" s="352"/>
      <c r="BZ389" s="352"/>
    </row>
    <row r="390" spans="1:78" ht="15" customHeight="1" x14ac:dyDescent="0.2">
      <c r="A390" s="340" t="str">
        <f t="shared" si="8"/>
        <v>INDEC-PB - 43121-1</v>
      </c>
      <c r="B390" s="340">
        <v>43121</v>
      </c>
      <c r="C390" s="339" t="s">
        <v>53</v>
      </c>
      <c r="D390" s="340">
        <v>1</v>
      </c>
      <c r="E390" s="386" t="s">
        <v>456</v>
      </c>
      <c r="H390" s="352"/>
      <c r="I390" s="352"/>
      <c r="J390" s="352"/>
      <c r="K390" s="352"/>
      <c r="L390" s="352"/>
      <c r="M390" s="352"/>
      <c r="N390" s="352"/>
      <c r="O390" s="352"/>
      <c r="P390" s="352"/>
      <c r="Q390" s="352"/>
      <c r="R390" s="352"/>
      <c r="S390" s="352"/>
      <c r="T390" s="352"/>
      <c r="U390" s="352"/>
      <c r="V390" s="352"/>
      <c r="W390" s="352"/>
      <c r="X390" s="352"/>
      <c r="Y390" s="352"/>
      <c r="Z390" s="352"/>
      <c r="AA390" s="352"/>
      <c r="AB390" s="352"/>
      <c r="AC390" s="352"/>
      <c r="AD390" s="352"/>
      <c r="AE390" s="352"/>
      <c r="AF390" s="352"/>
      <c r="AG390" s="352"/>
      <c r="AH390" s="352"/>
      <c r="AI390" s="352"/>
      <c r="AJ390" s="352"/>
      <c r="AK390" s="352"/>
      <c r="AL390" s="352"/>
      <c r="AM390" s="352"/>
      <c r="AN390" s="352"/>
      <c r="AO390" s="352"/>
      <c r="AP390" s="352"/>
      <c r="AQ390" s="352"/>
      <c r="AR390" s="352"/>
      <c r="AS390" s="352"/>
      <c r="AT390" s="352"/>
      <c r="AU390" s="352"/>
      <c r="AV390" s="352"/>
      <c r="AW390" s="352"/>
      <c r="AX390" s="352"/>
      <c r="AY390" s="352"/>
      <c r="AZ390" s="352"/>
      <c r="BA390" s="352"/>
      <c r="BB390" s="352"/>
      <c r="BC390" s="352"/>
      <c r="BD390" s="352"/>
      <c r="BE390" s="352"/>
      <c r="BF390" s="352"/>
      <c r="BG390" s="352"/>
      <c r="BH390" s="352"/>
      <c r="BI390" s="352"/>
      <c r="BJ390" s="352"/>
      <c r="BK390" s="352"/>
      <c r="BL390" s="352"/>
      <c r="BM390" s="352"/>
      <c r="BN390" s="352"/>
      <c r="BO390" s="352"/>
      <c r="BP390" s="352"/>
      <c r="BQ390" s="352"/>
      <c r="BR390" s="352"/>
      <c r="BS390" s="352"/>
      <c r="BT390" s="352"/>
      <c r="BU390" s="352"/>
      <c r="BV390" s="352"/>
      <c r="BW390" s="352"/>
      <c r="BX390" s="352"/>
      <c r="BY390" s="352"/>
      <c r="BZ390" s="352"/>
    </row>
    <row r="391" spans="1:78" ht="15" customHeight="1" x14ac:dyDescent="0.2">
      <c r="A391" s="340" t="str">
        <f t="shared" si="8"/>
        <v>INDEC-PB - 46112-1</v>
      </c>
      <c r="B391" s="340">
        <v>46112</v>
      </c>
      <c r="C391" s="339" t="s">
        <v>53</v>
      </c>
      <c r="D391" s="340">
        <v>1</v>
      </c>
      <c r="E391" s="386" t="s">
        <v>457</v>
      </c>
      <c r="H391" s="352"/>
      <c r="I391" s="352"/>
      <c r="J391" s="352"/>
      <c r="K391" s="352"/>
      <c r="L391" s="352"/>
      <c r="M391" s="352"/>
      <c r="N391" s="352"/>
      <c r="O391" s="352"/>
      <c r="P391" s="352"/>
      <c r="Q391" s="352"/>
      <c r="R391" s="352"/>
      <c r="S391" s="352"/>
      <c r="T391" s="352"/>
      <c r="U391" s="352"/>
      <c r="V391" s="352"/>
      <c r="W391" s="352"/>
      <c r="X391" s="352"/>
      <c r="Y391" s="352"/>
      <c r="Z391" s="352"/>
      <c r="AA391" s="352"/>
      <c r="AB391" s="352"/>
      <c r="AC391" s="352"/>
      <c r="AD391" s="352"/>
      <c r="AE391" s="352"/>
      <c r="AF391" s="352"/>
      <c r="AG391" s="352"/>
      <c r="AH391" s="352"/>
      <c r="AI391" s="352"/>
      <c r="AJ391" s="352"/>
      <c r="AK391" s="352"/>
      <c r="AL391" s="352"/>
      <c r="AM391" s="352"/>
      <c r="AN391" s="352"/>
      <c r="AO391" s="352"/>
      <c r="AP391" s="352"/>
      <c r="AQ391" s="352"/>
      <c r="AR391" s="352"/>
      <c r="AS391" s="352"/>
      <c r="AT391" s="352"/>
      <c r="AU391" s="352"/>
      <c r="AV391" s="352"/>
      <c r="AW391" s="352"/>
      <c r="AX391" s="352"/>
      <c r="AY391" s="352"/>
      <c r="AZ391" s="352"/>
      <c r="BA391" s="352"/>
      <c r="BB391" s="352"/>
      <c r="BC391" s="352"/>
      <c r="BD391" s="352"/>
      <c r="BE391" s="352"/>
      <c r="BF391" s="352"/>
      <c r="BG391" s="352"/>
      <c r="BH391" s="352"/>
      <c r="BI391" s="352"/>
      <c r="BJ391" s="352"/>
      <c r="BK391" s="352"/>
      <c r="BL391" s="352"/>
      <c r="BM391" s="352"/>
      <c r="BN391" s="352"/>
      <c r="BO391" s="352"/>
      <c r="BP391" s="352"/>
      <c r="BQ391" s="352"/>
      <c r="BR391" s="352"/>
      <c r="BS391" s="352"/>
      <c r="BT391" s="352"/>
      <c r="BU391" s="352"/>
      <c r="BV391" s="352"/>
      <c r="BW391" s="352"/>
      <c r="BX391" s="352"/>
      <c r="BY391" s="352"/>
      <c r="BZ391" s="352"/>
    </row>
    <row r="392" spans="1:78" s="369" customFormat="1" ht="15" customHeight="1" x14ac:dyDescent="0.2">
      <c r="A392" s="367" t="str">
        <f t="shared" si="8"/>
        <v>INDEC-PB - 43122-1</v>
      </c>
      <c r="B392" s="367">
        <v>43122</v>
      </c>
      <c r="C392" s="369" t="s">
        <v>53</v>
      </c>
      <c r="D392" s="367">
        <v>1</v>
      </c>
      <c r="E392" s="387" t="s">
        <v>458</v>
      </c>
      <c r="G392" s="369" t="s">
        <v>1446</v>
      </c>
      <c r="H392" s="370"/>
      <c r="I392" s="370"/>
      <c r="J392" s="370"/>
      <c r="K392" s="370"/>
      <c r="L392" s="370"/>
      <c r="M392" s="370"/>
      <c r="N392" s="370"/>
      <c r="O392" s="370"/>
      <c r="P392" s="370"/>
      <c r="Q392" s="370"/>
      <c r="R392" s="370"/>
      <c r="S392" s="370"/>
      <c r="T392" s="370"/>
      <c r="U392" s="370"/>
      <c r="V392" s="370"/>
      <c r="W392" s="370"/>
      <c r="X392" s="370"/>
      <c r="Y392" s="370"/>
      <c r="Z392" s="370"/>
      <c r="AA392" s="370"/>
      <c r="AB392" s="370"/>
      <c r="AC392" s="370"/>
      <c r="AD392" s="370"/>
      <c r="AE392" s="370"/>
      <c r="AF392" s="370"/>
      <c r="AG392" s="370"/>
      <c r="AH392" s="370"/>
      <c r="AI392" s="370"/>
      <c r="AJ392" s="370"/>
      <c r="AK392" s="370"/>
      <c r="AL392" s="370"/>
      <c r="AM392" s="370"/>
      <c r="AN392" s="370"/>
      <c r="AO392" s="370"/>
      <c r="AP392" s="370"/>
      <c r="AQ392" s="370"/>
      <c r="AR392" s="370"/>
      <c r="AS392" s="370"/>
      <c r="AT392" s="370"/>
      <c r="AU392" s="370"/>
      <c r="AV392" s="370"/>
      <c r="AW392" s="370"/>
      <c r="AX392" s="370"/>
      <c r="AY392" s="370"/>
      <c r="AZ392" s="370"/>
      <c r="BA392" s="370"/>
      <c r="BB392" s="370"/>
      <c r="BC392" s="370"/>
      <c r="BD392" s="370"/>
      <c r="BE392" s="370"/>
      <c r="BF392" s="370"/>
      <c r="BG392" s="370"/>
      <c r="BH392" s="370"/>
      <c r="BI392" s="370"/>
      <c r="BJ392" s="370"/>
      <c r="BK392" s="370"/>
      <c r="BL392" s="370"/>
      <c r="BM392" s="370"/>
      <c r="BN392" s="370"/>
      <c r="BO392" s="370"/>
      <c r="BP392" s="370"/>
      <c r="BQ392" s="370"/>
      <c r="BR392" s="370"/>
      <c r="BS392" s="370"/>
      <c r="BT392" s="370"/>
      <c r="BU392" s="370"/>
      <c r="BV392" s="370"/>
      <c r="BW392" s="370"/>
      <c r="BX392" s="370"/>
      <c r="BY392" s="370"/>
      <c r="BZ392" s="370"/>
    </row>
    <row r="393" spans="1:78" ht="15" customHeight="1" x14ac:dyDescent="0.2">
      <c r="A393" s="340" t="str">
        <f t="shared" si="8"/>
        <v>INDEC-PB - 49911-1</v>
      </c>
      <c r="B393" s="340">
        <v>49911</v>
      </c>
      <c r="C393" s="339" t="s">
        <v>53</v>
      </c>
      <c r="D393" s="340">
        <v>1</v>
      </c>
      <c r="E393" s="386" t="s">
        <v>459</v>
      </c>
      <c r="H393" s="352"/>
      <c r="I393" s="352"/>
      <c r="J393" s="352"/>
      <c r="K393" s="352"/>
      <c r="L393" s="352"/>
      <c r="M393" s="352"/>
      <c r="N393" s="352"/>
      <c r="O393" s="352"/>
      <c r="P393" s="352"/>
      <c r="Q393" s="352"/>
      <c r="R393" s="352"/>
      <c r="S393" s="352"/>
      <c r="T393" s="352"/>
      <c r="U393" s="352"/>
      <c r="V393" s="352"/>
      <c r="W393" s="352"/>
      <c r="X393" s="352"/>
      <c r="Y393" s="352"/>
      <c r="Z393" s="352"/>
      <c r="AA393" s="352"/>
      <c r="AB393" s="352"/>
      <c r="AC393" s="352"/>
      <c r="AD393" s="352"/>
      <c r="AE393" s="352"/>
      <c r="AF393" s="352"/>
      <c r="AG393" s="352"/>
      <c r="AH393" s="352"/>
      <c r="AI393" s="352"/>
      <c r="AJ393" s="352"/>
      <c r="AK393" s="352"/>
      <c r="AL393" s="352"/>
      <c r="AM393" s="352"/>
      <c r="AN393" s="352"/>
      <c r="AO393" s="352"/>
      <c r="AP393" s="352"/>
      <c r="AQ393" s="352"/>
      <c r="AR393" s="352"/>
      <c r="AS393" s="352"/>
      <c r="AT393" s="352"/>
      <c r="AU393" s="352"/>
      <c r="AV393" s="352"/>
      <c r="AW393" s="352"/>
      <c r="AX393" s="352"/>
      <c r="AY393" s="352"/>
      <c r="AZ393" s="352"/>
      <c r="BA393" s="352"/>
      <c r="BB393" s="352"/>
      <c r="BC393" s="352"/>
      <c r="BD393" s="352"/>
      <c r="BE393" s="352"/>
      <c r="BF393" s="352"/>
      <c r="BG393" s="352"/>
      <c r="BH393" s="352"/>
      <c r="BI393" s="352"/>
      <c r="BJ393" s="352"/>
      <c r="BK393" s="352"/>
      <c r="BL393" s="352"/>
      <c r="BM393" s="352"/>
      <c r="BN393" s="352"/>
      <c r="BO393" s="352"/>
      <c r="BP393" s="352"/>
      <c r="BQ393" s="352"/>
      <c r="BR393" s="352"/>
      <c r="BS393" s="352"/>
      <c r="BT393" s="352"/>
      <c r="BU393" s="352"/>
      <c r="BV393" s="352"/>
      <c r="BW393" s="352"/>
      <c r="BX393" s="352"/>
      <c r="BY393" s="352"/>
      <c r="BZ393" s="352"/>
    </row>
    <row r="394" spans="1:78" ht="15" customHeight="1" x14ac:dyDescent="0.2">
      <c r="A394" s="340" t="str">
        <f t="shared" si="8"/>
        <v>INDEC-PB - 33310-1</v>
      </c>
      <c r="B394" s="340">
        <v>33310</v>
      </c>
      <c r="C394" s="339" t="s">
        <v>53</v>
      </c>
      <c r="D394" s="340">
        <v>1</v>
      </c>
      <c r="E394" s="386" t="s">
        <v>460</v>
      </c>
      <c r="H394" s="352"/>
      <c r="I394" s="352"/>
      <c r="J394" s="352"/>
      <c r="K394" s="352"/>
      <c r="L394" s="352"/>
      <c r="M394" s="352"/>
      <c r="N394" s="352"/>
      <c r="O394" s="352"/>
      <c r="P394" s="352"/>
      <c r="Q394" s="352"/>
      <c r="R394" s="352"/>
      <c r="S394" s="352"/>
      <c r="T394" s="352"/>
      <c r="U394" s="352"/>
      <c r="V394" s="352"/>
      <c r="W394" s="352"/>
      <c r="X394" s="352"/>
      <c r="Y394" s="352"/>
      <c r="Z394" s="352"/>
      <c r="AA394" s="352"/>
      <c r="AB394" s="352"/>
      <c r="AC394" s="352"/>
      <c r="AD394" s="352"/>
      <c r="AE394" s="352"/>
      <c r="AF394" s="352"/>
      <c r="AG394" s="352"/>
      <c r="AH394" s="352"/>
      <c r="AI394" s="352"/>
      <c r="AJ394" s="352"/>
      <c r="AK394" s="352"/>
      <c r="AL394" s="352"/>
      <c r="AM394" s="352"/>
      <c r="AN394" s="352"/>
      <c r="AO394" s="352"/>
      <c r="AP394" s="352"/>
      <c r="AQ394" s="352"/>
      <c r="AR394" s="352"/>
      <c r="AS394" s="352"/>
      <c r="AT394" s="352"/>
      <c r="AU394" s="352"/>
      <c r="AV394" s="352"/>
      <c r="AW394" s="352"/>
      <c r="AX394" s="352"/>
      <c r="AY394" s="352"/>
      <c r="AZ394" s="352"/>
      <c r="BA394" s="352"/>
      <c r="BB394" s="352"/>
      <c r="BC394" s="352"/>
      <c r="BD394" s="352"/>
      <c r="BE394" s="352"/>
      <c r="BF394" s="352"/>
      <c r="BG394" s="352"/>
      <c r="BH394" s="352"/>
      <c r="BI394" s="352"/>
      <c r="BJ394" s="352"/>
      <c r="BK394" s="352"/>
      <c r="BL394" s="352"/>
      <c r="BM394" s="352"/>
      <c r="BN394" s="352"/>
      <c r="BO394" s="352"/>
      <c r="BP394" s="352"/>
      <c r="BQ394" s="352"/>
      <c r="BR394" s="352"/>
      <c r="BS394" s="352"/>
      <c r="BT394" s="352"/>
      <c r="BU394" s="352"/>
      <c r="BV394" s="352"/>
      <c r="BW394" s="352"/>
      <c r="BX394" s="352"/>
      <c r="BY394" s="352"/>
      <c r="BZ394" s="352"/>
    </row>
    <row r="395" spans="1:78" ht="15" customHeight="1" x14ac:dyDescent="0.2">
      <c r="A395" s="340" t="str">
        <f t="shared" si="8"/>
        <v>INDEC-PB - 32129-1</v>
      </c>
      <c r="B395" s="340">
        <v>32129</v>
      </c>
      <c r="C395" s="339" t="s">
        <v>53</v>
      </c>
      <c r="D395" s="340">
        <v>1</v>
      </c>
      <c r="E395" s="386" t="s">
        <v>461</v>
      </c>
      <c r="H395" s="352"/>
      <c r="I395" s="352"/>
      <c r="J395" s="352"/>
      <c r="K395" s="352"/>
      <c r="L395" s="352"/>
      <c r="M395" s="352"/>
      <c r="N395" s="352"/>
      <c r="O395" s="352"/>
      <c r="P395" s="352"/>
      <c r="Q395" s="352"/>
      <c r="R395" s="352"/>
      <c r="S395" s="352"/>
      <c r="T395" s="352"/>
      <c r="U395" s="352"/>
      <c r="V395" s="352"/>
      <c r="W395" s="352"/>
      <c r="X395" s="352"/>
      <c r="Y395" s="352"/>
      <c r="Z395" s="352"/>
      <c r="AA395" s="352"/>
      <c r="AB395" s="352"/>
      <c r="AC395" s="352"/>
      <c r="AD395" s="352"/>
      <c r="AE395" s="352"/>
      <c r="AF395" s="352"/>
      <c r="AG395" s="352"/>
      <c r="AH395" s="352"/>
      <c r="AI395" s="352"/>
      <c r="AJ395" s="352"/>
      <c r="AK395" s="352"/>
      <c r="AL395" s="352"/>
      <c r="AM395" s="352"/>
      <c r="AN395" s="352"/>
      <c r="AO395" s="352"/>
      <c r="AP395" s="352"/>
      <c r="AQ395" s="352"/>
      <c r="AR395" s="352"/>
      <c r="AS395" s="352"/>
      <c r="AT395" s="352"/>
      <c r="AU395" s="352"/>
      <c r="AV395" s="352"/>
      <c r="AW395" s="352"/>
      <c r="AX395" s="352"/>
      <c r="AY395" s="352"/>
      <c r="AZ395" s="352"/>
      <c r="BA395" s="352"/>
      <c r="BB395" s="352"/>
      <c r="BC395" s="352"/>
      <c r="BD395" s="352"/>
      <c r="BE395" s="352"/>
      <c r="BF395" s="352"/>
      <c r="BG395" s="352"/>
      <c r="BH395" s="352"/>
      <c r="BI395" s="352"/>
      <c r="BJ395" s="352"/>
      <c r="BK395" s="352"/>
      <c r="BL395" s="352"/>
      <c r="BM395" s="352"/>
      <c r="BN395" s="352"/>
      <c r="BO395" s="352"/>
      <c r="BP395" s="352"/>
      <c r="BQ395" s="352"/>
      <c r="BR395" s="352"/>
      <c r="BS395" s="352"/>
      <c r="BT395" s="352"/>
      <c r="BU395" s="352"/>
      <c r="BV395" s="352"/>
      <c r="BW395" s="352"/>
      <c r="BX395" s="352"/>
      <c r="BY395" s="352"/>
      <c r="BZ395" s="352"/>
    </row>
    <row r="396" spans="1:78" ht="15" customHeight="1" x14ac:dyDescent="0.2">
      <c r="A396" s="340" t="str">
        <f t="shared" si="8"/>
        <v>INDEC-PB - 37990-2</v>
      </c>
      <c r="B396" s="340">
        <v>37990</v>
      </c>
      <c r="C396" s="339" t="s">
        <v>53</v>
      </c>
      <c r="D396" s="340">
        <v>2</v>
      </c>
      <c r="E396" s="386" t="s">
        <v>462</v>
      </c>
      <c r="H396" s="352"/>
      <c r="I396" s="352"/>
      <c r="J396" s="352"/>
      <c r="K396" s="352"/>
      <c r="L396" s="352"/>
      <c r="M396" s="352"/>
      <c r="N396" s="352"/>
      <c r="O396" s="352"/>
      <c r="P396" s="352"/>
      <c r="Q396" s="352"/>
      <c r="R396" s="352"/>
      <c r="S396" s="352"/>
      <c r="T396" s="352"/>
      <c r="U396" s="352"/>
      <c r="V396" s="352"/>
      <c r="W396" s="352"/>
      <c r="X396" s="352"/>
      <c r="Y396" s="352"/>
      <c r="Z396" s="352"/>
      <c r="AA396" s="352"/>
      <c r="AB396" s="352"/>
      <c r="AC396" s="352"/>
      <c r="AD396" s="352"/>
      <c r="AE396" s="352"/>
      <c r="AF396" s="352"/>
      <c r="AG396" s="352"/>
      <c r="AH396" s="352"/>
      <c r="AI396" s="352"/>
      <c r="AJ396" s="352"/>
      <c r="AK396" s="352"/>
      <c r="AL396" s="352"/>
      <c r="AM396" s="352"/>
      <c r="AN396" s="352"/>
      <c r="AO396" s="352"/>
      <c r="AP396" s="352"/>
      <c r="AQ396" s="352"/>
      <c r="AR396" s="352"/>
      <c r="AS396" s="352"/>
      <c r="AT396" s="352"/>
      <c r="AU396" s="352"/>
      <c r="AV396" s="352"/>
      <c r="AW396" s="352"/>
      <c r="AX396" s="352"/>
      <c r="AY396" s="352"/>
      <c r="AZ396" s="352"/>
      <c r="BA396" s="352"/>
      <c r="BB396" s="352"/>
      <c r="BC396" s="352"/>
      <c r="BD396" s="352"/>
      <c r="BE396" s="352"/>
      <c r="BF396" s="352"/>
      <c r="BG396" s="352"/>
      <c r="BH396" s="352"/>
      <c r="BI396" s="352"/>
      <c r="BJ396" s="352"/>
      <c r="BK396" s="352"/>
      <c r="BL396" s="352"/>
      <c r="BM396" s="352"/>
      <c r="BN396" s="352"/>
      <c r="BO396" s="352"/>
      <c r="BP396" s="352"/>
      <c r="BQ396" s="352"/>
      <c r="BR396" s="352"/>
      <c r="BS396" s="352"/>
      <c r="BT396" s="352"/>
      <c r="BU396" s="352"/>
      <c r="BV396" s="352"/>
      <c r="BW396" s="352"/>
      <c r="BX396" s="352"/>
      <c r="BY396" s="352"/>
      <c r="BZ396" s="352"/>
    </row>
    <row r="397" spans="1:78" ht="15" customHeight="1" x14ac:dyDescent="0.2">
      <c r="A397" s="340" t="str">
        <f t="shared" si="8"/>
        <v>INDEC-PB - 41251-1</v>
      </c>
      <c r="B397" s="340">
        <v>41251</v>
      </c>
      <c r="C397" s="339" t="s">
        <v>53</v>
      </c>
      <c r="D397" s="340">
        <v>1</v>
      </c>
      <c r="E397" s="386" t="s">
        <v>463</v>
      </c>
      <c r="H397" s="352"/>
      <c r="I397" s="352"/>
      <c r="J397" s="352"/>
      <c r="K397" s="352"/>
      <c r="L397" s="352"/>
      <c r="M397" s="352"/>
      <c r="N397" s="352"/>
      <c r="O397" s="352"/>
      <c r="P397" s="352"/>
      <c r="Q397" s="352"/>
      <c r="R397" s="352"/>
      <c r="S397" s="352"/>
      <c r="T397" s="352"/>
      <c r="U397" s="352"/>
      <c r="V397" s="352"/>
      <c r="W397" s="352"/>
      <c r="X397" s="352"/>
      <c r="Y397" s="352"/>
      <c r="Z397" s="352"/>
      <c r="AA397" s="352"/>
      <c r="AB397" s="352"/>
      <c r="AC397" s="352"/>
      <c r="AD397" s="352"/>
      <c r="AE397" s="352"/>
      <c r="AF397" s="352"/>
      <c r="AG397" s="352"/>
      <c r="AH397" s="352"/>
      <c r="AI397" s="352"/>
      <c r="AJ397" s="352"/>
      <c r="AK397" s="352"/>
      <c r="AL397" s="352"/>
      <c r="AM397" s="352"/>
      <c r="AN397" s="352"/>
      <c r="AO397" s="352"/>
      <c r="AP397" s="352"/>
      <c r="AQ397" s="352"/>
      <c r="AR397" s="352"/>
      <c r="AS397" s="352"/>
      <c r="AT397" s="352"/>
      <c r="AU397" s="352"/>
      <c r="AV397" s="352"/>
      <c r="AW397" s="352"/>
      <c r="AX397" s="352"/>
      <c r="AY397" s="352"/>
      <c r="AZ397" s="352"/>
      <c r="BA397" s="352"/>
      <c r="BB397" s="352"/>
      <c r="BC397" s="352"/>
      <c r="BD397" s="352"/>
      <c r="BE397" s="352"/>
      <c r="BF397" s="352"/>
      <c r="BG397" s="352"/>
      <c r="BH397" s="352"/>
      <c r="BI397" s="352"/>
      <c r="BJ397" s="352"/>
      <c r="BK397" s="352"/>
      <c r="BL397" s="352"/>
      <c r="BM397" s="352"/>
      <c r="BN397" s="352"/>
      <c r="BO397" s="352"/>
      <c r="BP397" s="352"/>
      <c r="BQ397" s="352"/>
      <c r="BR397" s="352"/>
      <c r="BS397" s="352"/>
      <c r="BT397" s="352"/>
      <c r="BU397" s="352"/>
      <c r="BV397" s="352"/>
      <c r="BW397" s="352"/>
      <c r="BX397" s="352"/>
      <c r="BY397" s="352"/>
      <c r="BZ397" s="352"/>
    </row>
    <row r="398" spans="1:78" ht="15" customHeight="1" x14ac:dyDescent="0.2">
      <c r="A398" s="340" t="str">
        <f t="shared" si="8"/>
        <v>INDEC-PB - 12010-1</v>
      </c>
      <c r="B398" s="340">
        <v>12010</v>
      </c>
      <c r="C398" s="339" t="s">
        <v>53</v>
      </c>
      <c r="D398" s="340">
        <v>1</v>
      </c>
      <c r="E398" s="386" t="s">
        <v>464</v>
      </c>
      <c r="H398" s="352"/>
      <c r="I398" s="352"/>
      <c r="J398" s="352"/>
      <c r="K398" s="352"/>
      <c r="L398" s="352"/>
      <c r="M398" s="352"/>
      <c r="N398" s="352"/>
      <c r="O398" s="352"/>
      <c r="P398" s="352"/>
      <c r="Q398" s="352"/>
      <c r="R398" s="352"/>
      <c r="S398" s="352"/>
      <c r="T398" s="352"/>
      <c r="U398" s="352"/>
      <c r="V398" s="352"/>
      <c r="W398" s="352"/>
      <c r="X398" s="352"/>
      <c r="Y398" s="352"/>
      <c r="Z398" s="352"/>
      <c r="AA398" s="352"/>
      <c r="AB398" s="352"/>
      <c r="AC398" s="352"/>
      <c r="AD398" s="352"/>
      <c r="AE398" s="352"/>
      <c r="AF398" s="352"/>
      <c r="AG398" s="352"/>
      <c r="AH398" s="352"/>
      <c r="AI398" s="352"/>
      <c r="AJ398" s="352"/>
      <c r="AK398" s="352"/>
      <c r="AL398" s="352"/>
      <c r="AM398" s="352"/>
      <c r="AN398" s="352"/>
      <c r="AO398" s="352"/>
      <c r="AP398" s="352"/>
      <c r="AQ398" s="352"/>
      <c r="AR398" s="352"/>
      <c r="AS398" s="352"/>
      <c r="AT398" s="352"/>
      <c r="AU398" s="352"/>
      <c r="AV398" s="352"/>
      <c r="AW398" s="352"/>
      <c r="AX398" s="352"/>
      <c r="AY398" s="352"/>
      <c r="AZ398" s="352"/>
      <c r="BA398" s="352"/>
      <c r="BB398" s="352"/>
      <c r="BC398" s="352"/>
      <c r="BD398" s="352"/>
      <c r="BE398" s="352"/>
      <c r="BF398" s="352"/>
      <c r="BG398" s="352"/>
      <c r="BH398" s="352"/>
      <c r="BI398" s="352"/>
      <c r="BJ398" s="352"/>
      <c r="BK398" s="352"/>
      <c r="BL398" s="352"/>
      <c r="BM398" s="352"/>
      <c r="BN398" s="352"/>
      <c r="BO398" s="352"/>
      <c r="BP398" s="352"/>
      <c r="BQ398" s="352"/>
      <c r="BR398" s="352"/>
      <c r="BS398" s="352"/>
      <c r="BT398" s="352"/>
      <c r="BU398" s="352"/>
      <c r="BV398" s="352"/>
      <c r="BW398" s="352"/>
      <c r="BX398" s="352"/>
      <c r="BY398" s="352"/>
      <c r="BZ398" s="352"/>
    </row>
    <row r="399" spans="1:78" ht="15" customHeight="1" x14ac:dyDescent="0.2">
      <c r="A399" s="340" t="str">
        <f t="shared" si="8"/>
        <v>INDEC-PB - 15320-1</v>
      </c>
      <c r="B399" s="340">
        <v>15320</v>
      </c>
      <c r="C399" s="339" t="s">
        <v>53</v>
      </c>
      <c r="D399" s="340">
        <v>1</v>
      </c>
      <c r="E399" s="386" t="s">
        <v>465</v>
      </c>
      <c r="H399" s="352"/>
      <c r="I399" s="352"/>
      <c r="J399" s="352"/>
      <c r="K399" s="352"/>
      <c r="L399" s="352"/>
      <c r="M399" s="352"/>
      <c r="N399" s="352"/>
      <c r="O399" s="352"/>
      <c r="P399" s="352"/>
      <c r="Q399" s="352"/>
      <c r="R399" s="352"/>
      <c r="S399" s="352"/>
      <c r="T399" s="352"/>
      <c r="U399" s="352"/>
      <c r="V399" s="352"/>
      <c r="W399" s="352"/>
      <c r="X399" s="352"/>
      <c r="Y399" s="352"/>
      <c r="Z399" s="352"/>
      <c r="AA399" s="352"/>
      <c r="AB399" s="352"/>
      <c r="AC399" s="352"/>
      <c r="AD399" s="352"/>
      <c r="AE399" s="352"/>
      <c r="AF399" s="352"/>
      <c r="AG399" s="352"/>
      <c r="AH399" s="352"/>
      <c r="AI399" s="352"/>
      <c r="AJ399" s="352"/>
      <c r="AK399" s="352"/>
      <c r="AL399" s="352"/>
      <c r="AM399" s="352"/>
      <c r="AN399" s="352"/>
      <c r="AO399" s="352"/>
      <c r="AP399" s="352"/>
      <c r="AQ399" s="352"/>
      <c r="AR399" s="352"/>
      <c r="AS399" s="352"/>
      <c r="AT399" s="352"/>
      <c r="AU399" s="352"/>
      <c r="AV399" s="352"/>
      <c r="AW399" s="352"/>
      <c r="AX399" s="352"/>
      <c r="AY399" s="352"/>
      <c r="AZ399" s="352"/>
      <c r="BA399" s="352"/>
      <c r="BB399" s="352"/>
      <c r="BC399" s="352"/>
      <c r="BD399" s="352"/>
      <c r="BE399" s="352"/>
      <c r="BF399" s="352"/>
      <c r="BG399" s="352"/>
      <c r="BH399" s="352"/>
      <c r="BI399" s="352"/>
      <c r="BJ399" s="352"/>
      <c r="BK399" s="352"/>
      <c r="BL399" s="352"/>
      <c r="BM399" s="352"/>
      <c r="BN399" s="352"/>
      <c r="BO399" s="352"/>
      <c r="BP399" s="352"/>
      <c r="BQ399" s="352"/>
      <c r="BR399" s="352"/>
      <c r="BS399" s="352"/>
      <c r="BT399" s="352"/>
      <c r="BU399" s="352"/>
      <c r="BV399" s="352"/>
      <c r="BW399" s="352"/>
      <c r="BX399" s="352"/>
      <c r="BY399" s="352"/>
      <c r="BZ399" s="352"/>
    </row>
    <row r="400" spans="1:78" ht="15" customHeight="1" x14ac:dyDescent="0.2">
      <c r="A400" s="340" t="str">
        <f t="shared" si="8"/>
        <v>INDEC-PB - 41116-1</v>
      </c>
      <c r="B400" s="340">
        <v>41116</v>
      </c>
      <c r="C400" s="339" t="s">
        <v>53</v>
      </c>
      <c r="D400" s="340">
        <v>1</v>
      </c>
      <c r="E400" s="386" t="s">
        <v>466</v>
      </c>
      <c r="H400" s="352"/>
      <c r="I400" s="352"/>
      <c r="J400" s="352"/>
      <c r="K400" s="352"/>
      <c r="L400" s="352"/>
      <c r="M400" s="352"/>
      <c r="N400" s="352"/>
      <c r="O400" s="352"/>
      <c r="P400" s="352"/>
      <c r="Q400" s="352"/>
      <c r="R400" s="352"/>
      <c r="S400" s="352"/>
      <c r="T400" s="352"/>
      <c r="U400" s="352"/>
      <c r="V400" s="352"/>
      <c r="W400" s="352"/>
      <c r="X400" s="352"/>
      <c r="Y400" s="352"/>
      <c r="Z400" s="352"/>
      <c r="AA400" s="352"/>
      <c r="AB400" s="352"/>
      <c r="AC400" s="352"/>
      <c r="AD400" s="352"/>
      <c r="AE400" s="352"/>
      <c r="AF400" s="352"/>
      <c r="AG400" s="352"/>
      <c r="AH400" s="352"/>
      <c r="AI400" s="352"/>
      <c r="AJ400" s="352"/>
      <c r="AK400" s="352"/>
      <c r="AL400" s="352"/>
      <c r="AM400" s="352"/>
      <c r="AN400" s="352"/>
      <c r="AO400" s="352"/>
      <c r="AP400" s="352"/>
      <c r="AQ400" s="352"/>
      <c r="AR400" s="352"/>
      <c r="AS400" s="352"/>
      <c r="AT400" s="352"/>
      <c r="AU400" s="352"/>
      <c r="AV400" s="352"/>
      <c r="AW400" s="352"/>
      <c r="AX400" s="352"/>
      <c r="AY400" s="352"/>
      <c r="AZ400" s="352"/>
      <c r="BA400" s="352"/>
      <c r="BB400" s="352"/>
      <c r="BC400" s="352"/>
      <c r="BD400" s="352"/>
      <c r="BE400" s="352"/>
      <c r="BF400" s="352"/>
      <c r="BG400" s="352"/>
      <c r="BH400" s="352"/>
      <c r="BI400" s="352"/>
      <c r="BJ400" s="352"/>
      <c r="BK400" s="352"/>
      <c r="BL400" s="352"/>
      <c r="BM400" s="352"/>
      <c r="BN400" s="352"/>
      <c r="BO400" s="352"/>
      <c r="BP400" s="352"/>
      <c r="BQ400" s="352"/>
      <c r="BR400" s="352"/>
      <c r="BS400" s="352"/>
      <c r="BT400" s="352"/>
      <c r="BU400" s="352"/>
      <c r="BV400" s="352"/>
      <c r="BW400" s="352"/>
      <c r="BX400" s="352"/>
      <c r="BY400" s="352"/>
      <c r="BZ400" s="352"/>
    </row>
    <row r="401" spans="1:78" ht="15" customHeight="1" x14ac:dyDescent="0.2">
      <c r="A401" s="340" t="str">
        <f t="shared" si="8"/>
        <v>INDEC-PB - 42999-1</v>
      </c>
      <c r="B401" s="340">
        <v>42999</v>
      </c>
      <c r="C401" s="339" t="s">
        <v>53</v>
      </c>
      <c r="D401" s="340">
        <v>1</v>
      </c>
      <c r="E401" s="386" t="s">
        <v>467</v>
      </c>
      <c r="H401" s="352"/>
      <c r="I401" s="352"/>
      <c r="J401" s="352"/>
      <c r="K401" s="352"/>
      <c r="L401" s="352"/>
      <c r="M401" s="352"/>
      <c r="N401" s="352"/>
      <c r="O401" s="352"/>
      <c r="P401" s="352"/>
      <c r="Q401" s="352"/>
      <c r="R401" s="352"/>
      <c r="S401" s="352"/>
      <c r="T401" s="352"/>
      <c r="U401" s="352"/>
      <c r="V401" s="352"/>
      <c r="W401" s="352"/>
      <c r="X401" s="352"/>
      <c r="Y401" s="352"/>
      <c r="Z401" s="352"/>
      <c r="AA401" s="352"/>
      <c r="AB401" s="352"/>
      <c r="AC401" s="352"/>
      <c r="AD401" s="352"/>
      <c r="AE401" s="352"/>
      <c r="AF401" s="352"/>
      <c r="AG401" s="352"/>
      <c r="AH401" s="352"/>
      <c r="AI401" s="352"/>
      <c r="AJ401" s="352"/>
      <c r="AK401" s="352"/>
      <c r="AL401" s="352"/>
      <c r="AM401" s="352"/>
      <c r="AN401" s="352"/>
      <c r="AO401" s="352"/>
      <c r="AP401" s="352"/>
      <c r="AQ401" s="352"/>
      <c r="AR401" s="352"/>
      <c r="AS401" s="352"/>
      <c r="AT401" s="352"/>
      <c r="AU401" s="352"/>
      <c r="AV401" s="352"/>
      <c r="AW401" s="352"/>
      <c r="AX401" s="352"/>
      <c r="AY401" s="352"/>
      <c r="AZ401" s="352"/>
      <c r="BA401" s="352"/>
      <c r="BB401" s="352"/>
      <c r="BC401" s="352"/>
      <c r="BD401" s="352"/>
      <c r="BE401" s="352"/>
      <c r="BF401" s="352"/>
      <c r="BG401" s="352"/>
      <c r="BH401" s="352"/>
      <c r="BI401" s="352"/>
      <c r="BJ401" s="352"/>
      <c r="BK401" s="352"/>
      <c r="BL401" s="352"/>
      <c r="BM401" s="352"/>
      <c r="BN401" s="352"/>
      <c r="BO401" s="352"/>
      <c r="BP401" s="352"/>
      <c r="BQ401" s="352"/>
      <c r="BR401" s="352"/>
      <c r="BS401" s="352"/>
      <c r="BT401" s="352"/>
      <c r="BU401" s="352"/>
      <c r="BV401" s="352"/>
      <c r="BW401" s="352"/>
      <c r="BX401" s="352"/>
      <c r="BY401" s="352"/>
      <c r="BZ401" s="352"/>
    </row>
    <row r="402" spans="1:78" ht="15" customHeight="1" x14ac:dyDescent="0.2">
      <c r="A402" s="340" t="str">
        <f t="shared" si="8"/>
        <v>INDEC-PB - 35110-3</v>
      </c>
      <c r="B402" s="340">
        <v>35110</v>
      </c>
      <c r="C402" s="339" t="s">
        <v>53</v>
      </c>
      <c r="D402" s="340">
        <v>3</v>
      </c>
      <c r="E402" s="386" t="s">
        <v>468</v>
      </c>
      <c r="H402" s="352"/>
      <c r="I402" s="352"/>
      <c r="J402" s="352"/>
      <c r="K402" s="352"/>
      <c r="L402" s="352"/>
      <c r="M402" s="352"/>
      <c r="N402" s="352"/>
      <c r="O402" s="352"/>
      <c r="P402" s="352"/>
      <c r="Q402" s="352"/>
      <c r="R402" s="352"/>
      <c r="S402" s="352"/>
      <c r="T402" s="352"/>
      <c r="U402" s="352"/>
      <c r="V402" s="352"/>
      <c r="W402" s="352"/>
      <c r="X402" s="352"/>
      <c r="Y402" s="352"/>
      <c r="Z402" s="352"/>
      <c r="AA402" s="352"/>
      <c r="AB402" s="352"/>
      <c r="AC402" s="352"/>
      <c r="AD402" s="352"/>
      <c r="AE402" s="352"/>
      <c r="AF402" s="352"/>
      <c r="AG402" s="352"/>
      <c r="AH402" s="352"/>
      <c r="AI402" s="352"/>
      <c r="AJ402" s="352"/>
      <c r="AK402" s="352"/>
      <c r="AL402" s="352"/>
      <c r="AM402" s="352"/>
      <c r="AN402" s="352"/>
      <c r="AO402" s="352"/>
      <c r="AP402" s="352"/>
      <c r="AQ402" s="352"/>
      <c r="AR402" s="352"/>
      <c r="AS402" s="352"/>
      <c r="AT402" s="352"/>
      <c r="AU402" s="352"/>
      <c r="AV402" s="352"/>
      <c r="AW402" s="352"/>
      <c r="AX402" s="352"/>
      <c r="AY402" s="352"/>
      <c r="AZ402" s="352"/>
      <c r="BA402" s="352"/>
      <c r="BB402" s="352"/>
      <c r="BC402" s="352"/>
      <c r="BD402" s="352"/>
      <c r="BE402" s="352"/>
      <c r="BF402" s="352"/>
      <c r="BG402" s="352"/>
      <c r="BH402" s="352"/>
      <c r="BI402" s="352"/>
      <c r="BJ402" s="352"/>
      <c r="BK402" s="352"/>
      <c r="BL402" s="352"/>
      <c r="BM402" s="352"/>
      <c r="BN402" s="352"/>
      <c r="BO402" s="352"/>
      <c r="BP402" s="352"/>
      <c r="BQ402" s="352"/>
      <c r="BR402" s="352"/>
      <c r="BS402" s="352"/>
      <c r="BT402" s="352"/>
      <c r="BU402" s="352"/>
      <c r="BV402" s="352"/>
      <c r="BW402" s="352"/>
      <c r="BX402" s="352"/>
      <c r="BY402" s="352"/>
      <c r="BZ402" s="352"/>
    </row>
    <row r="403" spans="1:78" ht="15" customHeight="1" x14ac:dyDescent="0.2">
      <c r="A403" s="340" t="str">
        <f t="shared" si="8"/>
        <v>INDEC-PB - 34740-6</v>
      </c>
      <c r="B403" s="340">
        <v>34740</v>
      </c>
      <c r="C403" s="339" t="s">
        <v>53</v>
      </c>
      <c r="D403" s="340">
        <v>6</v>
      </c>
      <c r="E403" s="386" t="s">
        <v>469</v>
      </c>
      <c r="H403" s="352"/>
      <c r="I403" s="352"/>
      <c r="J403" s="352"/>
      <c r="K403" s="352"/>
      <c r="L403" s="352"/>
      <c r="M403" s="352"/>
      <c r="N403" s="352"/>
      <c r="O403" s="352"/>
      <c r="P403" s="352"/>
      <c r="Q403" s="352"/>
      <c r="R403" s="352"/>
      <c r="S403" s="352"/>
      <c r="T403" s="352"/>
      <c r="U403" s="352"/>
      <c r="V403" s="352"/>
      <c r="W403" s="352"/>
      <c r="X403" s="352"/>
      <c r="Y403" s="352"/>
      <c r="Z403" s="352"/>
      <c r="AA403" s="352"/>
      <c r="AB403" s="352"/>
      <c r="AC403" s="352"/>
      <c r="AD403" s="352"/>
      <c r="AE403" s="352"/>
      <c r="AF403" s="352"/>
      <c r="AG403" s="352"/>
      <c r="AH403" s="352"/>
      <c r="AI403" s="352"/>
      <c r="AJ403" s="352"/>
      <c r="AK403" s="352"/>
      <c r="AL403" s="352"/>
      <c r="AM403" s="352"/>
      <c r="AN403" s="352"/>
      <c r="AO403" s="352"/>
      <c r="AP403" s="352"/>
      <c r="AQ403" s="352"/>
      <c r="AR403" s="352"/>
      <c r="AS403" s="352"/>
      <c r="AT403" s="352"/>
      <c r="AU403" s="352"/>
      <c r="AV403" s="352"/>
      <c r="AW403" s="352"/>
      <c r="AX403" s="352"/>
      <c r="AY403" s="352"/>
      <c r="AZ403" s="352"/>
      <c r="BA403" s="352"/>
      <c r="BB403" s="352"/>
      <c r="BC403" s="352"/>
      <c r="BD403" s="352"/>
      <c r="BE403" s="352"/>
      <c r="BF403" s="352"/>
      <c r="BG403" s="352"/>
      <c r="BH403" s="352"/>
      <c r="BI403" s="352"/>
      <c r="BJ403" s="352"/>
      <c r="BK403" s="352"/>
      <c r="BL403" s="352"/>
      <c r="BM403" s="352"/>
      <c r="BN403" s="352"/>
      <c r="BO403" s="352"/>
      <c r="BP403" s="352"/>
      <c r="BQ403" s="352"/>
      <c r="BR403" s="352"/>
      <c r="BS403" s="352"/>
      <c r="BT403" s="352"/>
      <c r="BU403" s="352"/>
      <c r="BV403" s="352"/>
      <c r="BW403" s="352"/>
      <c r="BX403" s="352"/>
      <c r="BY403" s="352"/>
      <c r="BZ403" s="352"/>
    </row>
    <row r="404" spans="1:78" ht="15" customHeight="1" x14ac:dyDescent="0.2">
      <c r="A404" s="340" t="str">
        <f t="shared" si="8"/>
        <v>INDEC-PB - 34730-1</v>
      </c>
      <c r="B404" s="340">
        <v>34730</v>
      </c>
      <c r="C404" s="339" t="s">
        <v>53</v>
      </c>
      <c r="D404" s="340">
        <v>1</v>
      </c>
      <c r="E404" s="386" t="s">
        <v>470</v>
      </c>
      <c r="H404" s="352"/>
      <c r="I404" s="352"/>
      <c r="J404" s="352"/>
      <c r="K404" s="352"/>
      <c r="L404" s="352"/>
      <c r="M404" s="352"/>
      <c r="N404" s="352"/>
      <c r="O404" s="352"/>
      <c r="P404" s="352"/>
      <c r="Q404" s="352"/>
      <c r="R404" s="352"/>
      <c r="S404" s="352"/>
      <c r="T404" s="352"/>
      <c r="U404" s="352"/>
      <c r="V404" s="352"/>
      <c r="W404" s="352"/>
      <c r="X404" s="352"/>
      <c r="Y404" s="352"/>
      <c r="Z404" s="352"/>
      <c r="AA404" s="352"/>
      <c r="AB404" s="352"/>
      <c r="AC404" s="352"/>
      <c r="AD404" s="352"/>
      <c r="AE404" s="352"/>
      <c r="AF404" s="352"/>
      <c r="AG404" s="352"/>
      <c r="AH404" s="352"/>
      <c r="AI404" s="352"/>
      <c r="AJ404" s="352"/>
      <c r="AK404" s="352"/>
      <c r="AL404" s="352"/>
      <c r="AM404" s="352"/>
      <c r="AN404" s="352"/>
      <c r="AO404" s="352"/>
      <c r="AP404" s="352"/>
      <c r="AQ404" s="352"/>
      <c r="AR404" s="352"/>
      <c r="AS404" s="352"/>
      <c r="AT404" s="352"/>
      <c r="AU404" s="352"/>
      <c r="AV404" s="352"/>
      <c r="AW404" s="352"/>
      <c r="AX404" s="352"/>
      <c r="AY404" s="352"/>
      <c r="AZ404" s="352"/>
      <c r="BA404" s="352"/>
      <c r="BB404" s="352"/>
      <c r="BC404" s="352"/>
      <c r="BD404" s="352"/>
      <c r="BE404" s="352"/>
      <c r="BF404" s="352"/>
      <c r="BG404" s="352"/>
      <c r="BH404" s="352"/>
      <c r="BI404" s="352"/>
      <c r="BJ404" s="352"/>
      <c r="BK404" s="352"/>
      <c r="BL404" s="352"/>
      <c r="BM404" s="352"/>
      <c r="BN404" s="352"/>
      <c r="BO404" s="352"/>
      <c r="BP404" s="352"/>
      <c r="BQ404" s="352"/>
      <c r="BR404" s="352"/>
      <c r="BS404" s="352"/>
      <c r="BT404" s="352"/>
      <c r="BU404" s="352"/>
      <c r="BV404" s="352"/>
      <c r="BW404" s="352"/>
      <c r="BX404" s="352"/>
      <c r="BY404" s="352"/>
      <c r="BZ404" s="352"/>
    </row>
    <row r="405" spans="1:78" s="369" customFormat="1" ht="15" customHeight="1" x14ac:dyDescent="0.2">
      <c r="A405" s="367" t="str">
        <f t="shared" si="8"/>
        <v>INDEC-PB - 34720-1</v>
      </c>
      <c r="B405" s="367">
        <v>34720</v>
      </c>
      <c r="C405" s="369" t="s">
        <v>53</v>
      </c>
      <c r="D405" s="367">
        <v>1</v>
      </c>
      <c r="E405" s="387" t="s">
        <v>471</v>
      </c>
      <c r="G405" s="369" t="s">
        <v>1447</v>
      </c>
      <c r="H405" s="370"/>
      <c r="I405" s="370"/>
      <c r="J405" s="370"/>
      <c r="K405" s="370"/>
      <c r="L405" s="370"/>
      <c r="M405" s="370"/>
      <c r="N405" s="370"/>
      <c r="O405" s="370"/>
      <c r="P405" s="370"/>
      <c r="Q405" s="370"/>
      <c r="R405" s="370"/>
      <c r="S405" s="370"/>
      <c r="T405" s="370"/>
      <c r="U405" s="370"/>
      <c r="V405" s="370"/>
      <c r="W405" s="370"/>
      <c r="X405" s="370"/>
      <c r="Y405" s="370"/>
      <c r="Z405" s="370"/>
      <c r="AA405" s="370"/>
      <c r="AB405" s="370"/>
      <c r="AC405" s="370"/>
      <c r="AD405" s="370"/>
      <c r="AE405" s="370"/>
      <c r="AF405" s="370"/>
      <c r="AG405" s="370"/>
      <c r="AH405" s="370"/>
      <c r="AI405" s="370"/>
      <c r="AJ405" s="370"/>
      <c r="AK405" s="370"/>
      <c r="AL405" s="370"/>
      <c r="AM405" s="370"/>
      <c r="AN405" s="370"/>
      <c r="AO405" s="370"/>
      <c r="AP405" s="370"/>
      <c r="AQ405" s="370"/>
      <c r="AR405" s="370"/>
      <c r="AS405" s="370"/>
      <c r="AT405" s="370"/>
      <c r="AU405" s="370"/>
      <c r="AV405" s="370"/>
      <c r="AW405" s="370"/>
      <c r="AX405" s="370"/>
      <c r="AY405" s="370"/>
      <c r="AZ405" s="370"/>
      <c r="BA405" s="370"/>
      <c r="BB405" s="370"/>
      <c r="BC405" s="370"/>
      <c r="BD405" s="370"/>
      <c r="BE405" s="370"/>
      <c r="BF405" s="370"/>
      <c r="BG405" s="370"/>
      <c r="BH405" s="370"/>
      <c r="BI405" s="370"/>
      <c r="BJ405" s="370"/>
      <c r="BK405" s="370"/>
      <c r="BL405" s="370"/>
      <c r="BM405" s="370"/>
      <c r="BN405" s="370"/>
      <c r="BO405" s="370"/>
      <c r="BP405" s="370"/>
      <c r="BQ405" s="370"/>
      <c r="BR405" s="370"/>
      <c r="BS405" s="370"/>
      <c r="BT405" s="370"/>
      <c r="BU405" s="370"/>
      <c r="BV405" s="370"/>
      <c r="BW405" s="370"/>
      <c r="BX405" s="370"/>
      <c r="BY405" s="370"/>
      <c r="BZ405" s="370"/>
    </row>
    <row r="406" spans="1:78" ht="15" customHeight="1" x14ac:dyDescent="0.2">
      <c r="A406" s="340" t="str">
        <f t="shared" si="8"/>
        <v>INDEC-PB - 34710-1</v>
      </c>
      <c r="B406" s="340">
        <v>34710</v>
      </c>
      <c r="C406" s="339" t="s">
        <v>53</v>
      </c>
      <c r="D406" s="340">
        <v>1</v>
      </c>
      <c r="E406" s="386" t="s">
        <v>472</v>
      </c>
      <c r="H406" s="352"/>
      <c r="I406" s="352"/>
      <c r="J406" s="352"/>
      <c r="K406" s="352"/>
      <c r="L406" s="352"/>
      <c r="M406" s="352"/>
      <c r="N406" s="352"/>
      <c r="O406" s="352"/>
      <c r="P406" s="352"/>
      <c r="Q406" s="352"/>
      <c r="R406" s="352"/>
      <c r="S406" s="352"/>
      <c r="T406" s="352"/>
      <c r="U406" s="352"/>
      <c r="V406" s="352"/>
      <c r="W406" s="352"/>
      <c r="X406" s="352"/>
      <c r="Y406" s="352"/>
      <c r="Z406" s="352"/>
      <c r="AA406" s="352"/>
      <c r="AB406" s="352"/>
      <c r="AC406" s="352"/>
      <c r="AD406" s="352"/>
      <c r="AE406" s="352"/>
      <c r="AF406" s="352"/>
      <c r="AG406" s="352"/>
      <c r="AH406" s="352"/>
      <c r="AI406" s="352"/>
      <c r="AJ406" s="352"/>
      <c r="AK406" s="352"/>
      <c r="AL406" s="352"/>
      <c r="AM406" s="352"/>
      <c r="AN406" s="352"/>
      <c r="AO406" s="352"/>
      <c r="AP406" s="352"/>
      <c r="AQ406" s="352"/>
      <c r="AR406" s="352"/>
      <c r="AS406" s="352"/>
      <c r="AT406" s="352"/>
      <c r="AU406" s="352"/>
      <c r="AV406" s="352"/>
      <c r="AW406" s="352"/>
      <c r="AX406" s="352"/>
      <c r="AY406" s="352"/>
      <c r="AZ406" s="352"/>
      <c r="BA406" s="352"/>
      <c r="BB406" s="352"/>
      <c r="BC406" s="352"/>
      <c r="BD406" s="352"/>
      <c r="BE406" s="352"/>
      <c r="BF406" s="352"/>
      <c r="BG406" s="352"/>
      <c r="BH406" s="352"/>
      <c r="BI406" s="352"/>
      <c r="BJ406" s="352"/>
      <c r="BK406" s="352"/>
      <c r="BL406" s="352"/>
      <c r="BM406" s="352"/>
      <c r="BN406" s="352"/>
      <c r="BO406" s="352"/>
      <c r="BP406" s="352"/>
      <c r="BQ406" s="352"/>
      <c r="BR406" s="352"/>
      <c r="BS406" s="352"/>
      <c r="BT406" s="352"/>
      <c r="BU406" s="352"/>
      <c r="BV406" s="352"/>
      <c r="BW406" s="352"/>
      <c r="BX406" s="352"/>
      <c r="BY406" s="352"/>
      <c r="BZ406" s="352"/>
    </row>
    <row r="407" spans="1:78" ht="15" customHeight="1" x14ac:dyDescent="0.2">
      <c r="A407" s="340" t="str">
        <f t="shared" si="8"/>
        <v>INDEC-PB - 41530-1</v>
      </c>
      <c r="B407" s="340">
        <v>41530</v>
      </c>
      <c r="C407" s="339" t="s">
        <v>53</v>
      </c>
      <c r="D407" s="340">
        <v>1</v>
      </c>
      <c r="E407" s="386" t="s">
        <v>473</v>
      </c>
      <c r="H407" s="352"/>
      <c r="I407" s="352"/>
      <c r="J407" s="352"/>
      <c r="K407" s="352"/>
      <c r="L407" s="352"/>
      <c r="M407" s="352"/>
      <c r="N407" s="352"/>
      <c r="O407" s="352"/>
      <c r="P407" s="352"/>
      <c r="Q407" s="352"/>
      <c r="R407" s="352"/>
      <c r="S407" s="352"/>
      <c r="T407" s="352"/>
      <c r="U407" s="352"/>
      <c r="V407" s="352"/>
      <c r="W407" s="352"/>
      <c r="X407" s="352"/>
      <c r="Y407" s="352"/>
      <c r="Z407" s="352"/>
      <c r="AA407" s="352"/>
      <c r="AB407" s="352"/>
      <c r="AC407" s="352"/>
      <c r="AD407" s="352"/>
      <c r="AE407" s="352"/>
      <c r="AF407" s="352"/>
      <c r="AG407" s="352"/>
      <c r="AH407" s="352"/>
      <c r="AI407" s="352"/>
      <c r="AJ407" s="352"/>
      <c r="AK407" s="352"/>
      <c r="AL407" s="352"/>
      <c r="AM407" s="352"/>
      <c r="AN407" s="352"/>
      <c r="AO407" s="352"/>
      <c r="AP407" s="352"/>
      <c r="AQ407" s="352"/>
      <c r="AR407" s="352"/>
      <c r="AS407" s="352"/>
      <c r="AT407" s="352"/>
      <c r="AU407" s="352"/>
      <c r="AV407" s="352"/>
      <c r="AW407" s="352"/>
      <c r="AX407" s="352"/>
      <c r="AY407" s="352"/>
      <c r="AZ407" s="352"/>
      <c r="BA407" s="352"/>
      <c r="BB407" s="352"/>
      <c r="BC407" s="352"/>
      <c r="BD407" s="352"/>
      <c r="BE407" s="352"/>
      <c r="BF407" s="352"/>
      <c r="BG407" s="352"/>
      <c r="BH407" s="352"/>
      <c r="BI407" s="352"/>
      <c r="BJ407" s="352"/>
      <c r="BK407" s="352"/>
      <c r="BL407" s="352"/>
      <c r="BM407" s="352"/>
      <c r="BN407" s="352"/>
      <c r="BO407" s="352"/>
      <c r="BP407" s="352"/>
      <c r="BQ407" s="352"/>
      <c r="BR407" s="352"/>
      <c r="BS407" s="352"/>
      <c r="BT407" s="352"/>
      <c r="BU407" s="352"/>
      <c r="BV407" s="352"/>
      <c r="BW407" s="352"/>
      <c r="BX407" s="352"/>
      <c r="BY407" s="352"/>
      <c r="BZ407" s="352"/>
    </row>
    <row r="408" spans="1:78" ht="15" customHeight="1" x14ac:dyDescent="0.2">
      <c r="A408" s="340" t="str">
        <f t="shared" si="8"/>
        <v>INDEC-PB - 41510-1</v>
      </c>
      <c r="B408" s="340">
        <v>41510</v>
      </c>
      <c r="C408" s="339" t="s">
        <v>53</v>
      </c>
      <c r="D408" s="340">
        <v>1</v>
      </c>
      <c r="E408" s="386" t="s">
        <v>474</v>
      </c>
      <c r="H408" s="352"/>
      <c r="I408" s="352"/>
      <c r="J408" s="352"/>
      <c r="K408" s="352"/>
      <c r="L408" s="352"/>
      <c r="M408" s="352"/>
      <c r="N408" s="352"/>
      <c r="O408" s="352"/>
      <c r="P408" s="352"/>
      <c r="Q408" s="352"/>
      <c r="R408" s="352"/>
      <c r="S408" s="352"/>
      <c r="T408" s="352"/>
      <c r="U408" s="352"/>
      <c r="V408" s="352"/>
      <c r="W408" s="352"/>
      <c r="X408" s="352"/>
      <c r="Y408" s="352"/>
      <c r="Z408" s="352"/>
      <c r="AA408" s="352"/>
      <c r="AB408" s="352"/>
      <c r="AC408" s="352"/>
      <c r="AD408" s="352"/>
      <c r="AE408" s="352"/>
      <c r="AF408" s="352"/>
      <c r="AG408" s="352"/>
      <c r="AH408" s="352"/>
      <c r="AI408" s="352"/>
      <c r="AJ408" s="352"/>
      <c r="AK408" s="352"/>
      <c r="AL408" s="352"/>
      <c r="AM408" s="352"/>
      <c r="AN408" s="352"/>
      <c r="AO408" s="352"/>
      <c r="AP408" s="352"/>
      <c r="AQ408" s="352"/>
      <c r="AR408" s="352"/>
      <c r="AS408" s="352"/>
      <c r="AT408" s="352"/>
      <c r="AU408" s="352"/>
      <c r="AV408" s="352"/>
      <c r="AW408" s="352"/>
      <c r="AX408" s="352"/>
      <c r="AY408" s="352"/>
      <c r="AZ408" s="352"/>
      <c r="BA408" s="352"/>
      <c r="BB408" s="352"/>
      <c r="BC408" s="352"/>
      <c r="BD408" s="352"/>
      <c r="BE408" s="352"/>
      <c r="BF408" s="352"/>
      <c r="BG408" s="352"/>
      <c r="BH408" s="352"/>
      <c r="BI408" s="352"/>
      <c r="BJ408" s="352"/>
      <c r="BK408" s="352"/>
      <c r="BL408" s="352"/>
      <c r="BM408" s="352"/>
      <c r="BN408" s="352"/>
      <c r="BO408" s="352"/>
      <c r="BP408" s="352"/>
      <c r="BQ408" s="352"/>
      <c r="BR408" s="352"/>
      <c r="BS408" s="352"/>
      <c r="BT408" s="352"/>
      <c r="BU408" s="352"/>
      <c r="BV408" s="352"/>
      <c r="BW408" s="352"/>
      <c r="BX408" s="352"/>
      <c r="BY408" s="352"/>
      <c r="BZ408" s="352"/>
    </row>
    <row r="409" spans="1:78" ht="15" customHeight="1" x14ac:dyDescent="0.2">
      <c r="A409" s="340" t="str">
        <f t="shared" si="8"/>
        <v>INDEC-PB - 31600-2</v>
      </c>
      <c r="B409" s="340">
        <v>31600</v>
      </c>
      <c r="C409" s="339" t="s">
        <v>53</v>
      </c>
      <c r="D409" s="340">
        <v>2</v>
      </c>
      <c r="E409" s="386" t="s">
        <v>475</v>
      </c>
      <c r="H409" s="352"/>
      <c r="I409" s="352"/>
      <c r="J409" s="352"/>
      <c r="K409" s="352"/>
      <c r="L409" s="352"/>
      <c r="M409" s="352"/>
      <c r="N409" s="352"/>
      <c r="O409" s="352"/>
      <c r="P409" s="352"/>
      <c r="Q409" s="352"/>
      <c r="R409" s="352"/>
      <c r="S409" s="352"/>
      <c r="T409" s="352"/>
      <c r="U409" s="352"/>
      <c r="V409" s="352"/>
      <c r="W409" s="352"/>
      <c r="X409" s="352"/>
      <c r="Y409" s="352"/>
      <c r="Z409" s="352"/>
      <c r="AA409" s="352"/>
      <c r="AB409" s="352"/>
      <c r="AC409" s="352"/>
      <c r="AD409" s="352"/>
      <c r="AE409" s="352"/>
      <c r="AF409" s="352"/>
      <c r="AG409" s="352"/>
      <c r="AH409" s="352"/>
      <c r="AI409" s="352"/>
      <c r="AJ409" s="352"/>
      <c r="AK409" s="352"/>
      <c r="AL409" s="352"/>
      <c r="AM409" s="352"/>
      <c r="AN409" s="352"/>
      <c r="AO409" s="352"/>
      <c r="AP409" s="352"/>
      <c r="AQ409" s="352"/>
      <c r="AR409" s="352"/>
      <c r="AS409" s="352"/>
      <c r="AT409" s="352"/>
      <c r="AU409" s="352"/>
      <c r="AV409" s="352"/>
      <c r="AW409" s="352"/>
      <c r="AX409" s="352"/>
      <c r="AY409" s="352"/>
      <c r="AZ409" s="352"/>
      <c r="BA409" s="352"/>
      <c r="BB409" s="352"/>
      <c r="BC409" s="352"/>
      <c r="BD409" s="352"/>
      <c r="BE409" s="352"/>
      <c r="BF409" s="352"/>
      <c r="BG409" s="352"/>
      <c r="BH409" s="352"/>
      <c r="BI409" s="352"/>
      <c r="BJ409" s="352"/>
      <c r="BK409" s="352"/>
      <c r="BL409" s="352"/>
      <c r="BM409" s="352"/>
      <c r="BN409" s="352"/>
      <c r="BO409" s="352"/>
      <c r="BP409" s="352"/>
      <c r="BQ409" s="352"/>
      <c r="BR409" s="352"/>
      <c r="BS409" s="352"/>
      <c r="BT409" s="352"/>
      <c r="BU409" s="352"/>
      <c r="BV409" s="352"/>
      <c r="BW409" s="352"/>
      <c r="BX409" s="352"/>
      <c r="BY409" s="352"/>
      <c r="BZ409" s="352"/>
    </row>
    <row r="410" spans="1:78" ht="15" customHeight="1" x14ac:dyDescent="0.2">
      <c r="A410" s="340" t="str">
        <f t="shared" si="8"/>
        <v>INDEC-PB - 49129-2</v>
      </c>
      <c r="B410" s="340">
        <v>49129</v>
      </c>
      <c r="C410" s="339" t="s">
        <v>53</v>
      </c>
      <c r="D410" s="340">
        <v>2</v>
      </c>
      <c r="E410" s="386" t="s">
        <v>476</v>
      </c>
      <c r="H410" s="352"/>
      <c r="I410" s="352"/>
      <c r="J410" s="352"/>
      <c r="K410" s="352"/>
      <c r="L410" s="352"/>
      <c r="M410" s="352"/>
      <c r="N410" s="352"/>
      <c r="O410" s="352"/>
      <c r="P410" s="352"/>
      <c r="Q410" s="352"/>
      <c r="R410" s="352"/>
      <c r="S410" s="352"/>
      <c r="T410" s="352"/>
      <c r="U410" s="352"/>
      <c r="V410" s="352"/>
      <c r="W410" s="352"/>
      <c r="X410" s="352"/>
      <c r="Y410" s="352"/>
      <c r="Z410" s="352"/>
      <c r="AA410" s="352"/>
      <c r="AB410" s="352"/>
      <c r="AC410" s="352"/>
      <c r="AD410" s="352"/>
      <c r="AE410" s="352"/>
      <c r="AF410" s="352"/>
      <c r="AG410" s="352"/>
      <c r="AH410" s="352"/>
      <c r="AI410" s="352"/>
      <c r="AJ410" s="352"/>
      <c r="AK410" s="352"/>
      <c r="AL410" s="352"/>
      <c r="AM410" s="352"/>
      <c r="AN410" s="352"/>
      <c r="AO410" s="352"/>
      <c r="AP410" s="352"/>
      <c r="AQ410" s="352"/>
      <c r="AR410" s="352"/>
      <c r="AS410" s="352"/>
      <c r="AT410" s="352"/>
      <c r="AU410" s="352"/>
      <c r="AV410" s="352"/>
      <c r="AW410" s="352"/>
      <c r="AX410" s="352"/>
      <c r="AY410" s="352"/>
      <c r="AZ410" s="352"/>
      <c r="BA410" s="352"/>
      <c r="BB410" s="352"/>
      <c r="BC410" s="352"/>
      <c r="BD410" s="352"/>
      <c r="BE410" s="352"/>
      <c r="BF410" s="352"/>
      <c r="BG410" s="352"/>
      <c r="BH410" s="352"/>
      <c r="BI410" s="352"/>
      <c r="BJ410" s="352"/>
      <c r="BK410" s="352"/>
      <c r="BL410" s="352"/>
      <c r="BM410" s="352"/>
      <c r="BN410" s="352"/>
      <c r="BO410" s="352"/>
      <c r="BP410" s="352"/>
      <c r="BQ410" s="352"/>
      <c r="BR410" s="352"/>
      <c r="BS410" s="352"/>
      <c r="BT410" s="352"/>
      <c r="BU410" s="352"/>
      <c r="BV410" s="352"/>
      <c r="BW410" s="352"/>
      <c r="BX410" s="352"/>
      <c r="BY410" s="352"/>
      <c r="BZ410" s="352"/>
    </row>
    <row r="411" spans="1:78" ht="15" customHeight="1" x14ac:dyDescent="0.2">
      <c r="A411" s="340" t="str">
        <f t="shared" si="8"/>
        <v>INDEC-PB - 34740-1</v>
      </c>
      <c r="B411" s="340">
        <v>34740</v>
      </c>
      <c r="C411" s="339" t="s">
        <v>53</v>
      </c>
      <c r="D411" s="340">
        <v>1</v>
      </c>
      <c r="E411" s="386" t="s">
        <v>477</v>
      </c>
      <c r="H411" s="352"/>
      <c r="I411" s="352"/>
      <c r="J411" s="352"/>
      <c r="K411" s="352"/>
      <c r="L411" s="352"/>
      <c r="M411" s="352"/>
      <c r="N411" s="352"/>
      <c r="O411" s="352"/>
      <c r="P411" s="352"/>
      <c r="Q411" s="352"/>
      <c r="R411" s="352"/>
      <c r="S411" s="352"/>
      <c r="T411" s="352"/>
      <c r="U411" s="352"/>
      <c r="V411" s="352"/>
      <c r="W411" s="352"/>
      <c r="X411" s="352"/>
      <c r="Y411" s="352"/>
      <c r="Z411" s="352"/>
      <c r="AA411" s="352"/>
      <c r="AB411" s="352"/>
      <c r="AC411" s="352"/>
      <c r="AD411" s="352"/>
      <c r="AE411" s="352"/>
      <c r="AF411" s="352"/>
      <c r="AG411" s="352"/>
      <c r="AH411" s="352"/>
      <c r="AI411" s="352"/>
      <c r="AJ411" s="352"/>
      <c r="AK411" s="352"/>
      <c r="AL411" s="352"/>
      <c r="AM411" s="352"/>
      <c r="AN411" s="352"/>
      <c r="AO411" s="352"/>
      <c r="AP411" s="352"/>
      <c r="AQ411" s="352"/>
      <c r="AR411" s="352"/>
      <c r="AS411" s="352"/>
      <c r="AT411" s="352"/>
      <c r="AU411" s="352"/>
      <c r="AV411" s="352"/>
      <c r="AW411" s="352"/>
      <c r="AX411" s="352"/>
      <c r="AY411" s="352"/>
      <c r="AZ411" s="352"/>
      <c r="BA411" s="352"/>
      <c r="BB411" s="352"/>
      <c r="BC411" s="352"/>
      <c r="BD411" s="352"/>
      <c r="BE411" s="352"/>
      <c r="BF411" s="352"/>
      <c r="BG411" s="352"/>
      <c r="BH411" s="352"/>
      <c r="BI411" s="352"/>
      <c r="BJ411" s="352"/>
      <c r="BK411" s="352"/>
      <c r="BL411" s="352"/>
      <c r="BM411" s="352"/>
      <c r="BN411" s="352"/>
      <c r="BO411" s="352"/>
      <c r="BP411" s="352"/>
      <c r="BQ411" s="352"/>
      <c r="BR411" s="352"/>
      <c r="BS411" s="352"/>
      <c r="BT411" s="352"/>
      <c r="BU411" s="352"/>
      <c r="BV411" s="352"/>
      <c r="BW411" s="352"/>
      <c r="BX411" s="352"/>
      <c r="BY411" s="352"/>
      <c r="BZ411" s="352"/>
    </row>
    <row r="412" spans="1:78" s="369" customFormat="1" ht="15" customHeight="1" x14ac:dyDescent="0.2">
      <c r="A412" s="367" t="str">
        <f t="shared" si="8"/>
        <v>INDEC-PB - 43310-1</v>
      </c>
      <c r="B412" s="367">
        <v>43310</v>
      </c>
      <c r="C412" s="369" t="s">
        <v>53</v>
      </c>
      <c r="D412" s="367">
        <v>1</v>
      </c>
      <c r="E412" s="387" t="s">
        <v>478</v>
      </c>
      <c r="G412" s="369" t="s">
        <v>1448</v>
      </c>
      <c r="H412" s="370"/>
      <c r="I412" s="370"/>
      <c r="J412" s="370"/>
      <c r="K412" s="370"/>
      <c r="L412" s="370"/>
      <c r="M412" s="370"/>
      <c r="N412" s="370"/>
      <c r="O412" s="370"/>
      <c r="P412" s="370"/>
      <c r="Q412" s="370"/>
      <c r="R412" s="370"/>
      <c r="S412" s="370"/>
      <c r="T412" s="370"/>
      <c r="U412" s="370"/>
      <c r="V412" s="370"/>
      <c r="W412" s="370"/>
      <c r="X412" s="370"/>
      <c r="Y412" s="370"/>
      <c r="Z412" s="370"/>
      <c r="AA412" s="370"/>
      <c r="AB412" s="370"/>
      <c r="AC412" s="370"/>
      <c r="AD412" s="370"/>
      <c r="AE412" s="370"/>
      <c r="AF412" s="370"/>
      <c r="AG412" s="370"/>
      <c r="AH412" s="370"/>
      <c r="AI412" s="370"/>
      <c r="AJ412" s="370"/>
      <c r="AK412" s="370"/>
      <c r="AL412" s="370"/>
      <c r="AM412" s="370"/>
      <c r="AN412" s="370"/>
      <c r="AO412" s="370"/>
      <c r="AP412" s="370"/>
      <c r="AQ412" s="370"/>
      <c r="AR412" s="370"/>
      <c r="AS412" s="370"/>
      <c r="AT412" s="370"/>
      <c r="AU412" s="370"/>
      <c r="AV412" s="370"/>
      <c r="AW412" s="370"/>
      <c r="AX412" s="370"/>
      <c r="AY412" s="370"/>
      <c r="AZ412" s="370"/>
      <c r="BA412" s="370"/>
      <c r="BB412" s="370"/>
      <c r="BC412" s="370"/>
      <c r="BD412" s="370"/>
      <c r="BE412" s="370"/>
      <c r="BF412" s="370"/>
      <c r="BG412" s="370"/>
      <c r="BH412" s="370"/>
      <c r="BI412" s="370"/>
      <c r="BJ412" s="370"/>
      <c r="BK412" s="370"/>
      <c r="BL412" s="370"/>
      <c r="BM412" s="370"/>
      <c r="BN412" s="370"/>
      <c r="BO412" s="370"/>
      <c r="BP412" s="370"/>
      <c r="BQ412" s="370"/>
      <c r="BR412" s="370"/>
      <c r="BS412" s="370"/>
      <c r="BT412" s="370"/>
      <c r="BU412" s="370"/>
      <c r="BV412" s="370"/>
      <c r="BW412" s="370"/>
      <c r="BX412" s="370"/>
      <c r="BY412" s="370"/>
      <c r="BZ412" s="370"/>
    </row>
    <row r="413" spans="1:78" ht="15" customHeight="1" x14ac:dyDescent="0.2">
      <c r="A413" s="340" t="str">
        <f t="shared" si="8"/>
        <v>INDEC-PB - 44240-1</v>
      </c>
      <c r="B413" s="340">
        <v>44240</v>
      </c>
      <c r="C413" s="339" t="s">
        <v>53</v>
      </c>
      <c r="D413" s="340">
        <v>1</v>
      </c>
      <c r="E413" s="386" t="s">
        <v>479</v>
      </c>
      <c r="H413" s="352"/>
      <c r="I413" s="352"/>
      <c r="J413" s="352"/>
      <c r="K413" s="352"/>
      <c r="L413" s="352"/>
      <c r="M413" s="352"/>
      <c r="N413" s="352"/>
      <c r="O413" s="352"/>
      <c r="P413" s="352"/>
      <c r="Q413" s="352"/>
      <c r="R413" s="352"/>
      <c r="S413" s="352"/>
      <c r="T413" s="352"/>
      <c r="U413" s="352"/>
      <c r="V413" s="352"/>
      <c r="W413" s="352"/>
      <c r="X413" s="352"/>
      <c r="Y413" s="352"/>
      <c r="Z413" s="352"/>
      <c r="AA413" s="352"/>
      <c r="AB413" s="352"/>
      <c r="AC413" s="352"/>
      <c r="AD413" s="352"/>
      <c r="AE413" s="352"/>
      <c r="AF413" s="352"/>
      <c r="AG413" s="352"/>
      <c r="AH413" s="352"/>
      <c r="AI413" s="352"/>
      <c r="AJ413" s="352"/>
      <c r="AK413" s="352"/>
      <c r="AL413" s="352"/>
      <c r="AM413" s="352"/>
      <c r="AN413" s="352"/>
      <c r="AO413" s="352"/>
      <c r="AP413" s="352"/>
      <c r="AQ413" s="352"/>
      <c r="AR413" s="352"/>
      <c r="AS413" s="352"/>
      <c r="AT413" s="352"/>
      <c r="AU413" s="352"/>
      <c r="AV413" s="352"/>
      <c r="AW413" s="352"/>
      <c r="AX413" s="352"/>
      <c r="AY413" s="352"/>
      <c r="AZ413" s="352"/>
      <c r="BA413" s="352"/>
      <c r="BB413" s="352"/>
      <c r="BC413" s="352"/>
      <c r="BD413" s="352"/>
      <c r="BE413" s="352"/>
      <c r="BF413" s="352"/>
      <c r="BG413" s="352"/>
      <c r="BH413" s="352"/>
      <c r="BI413" s="352"/>
      <c r="BJ413" s="352"/>
      <c r="BK413" s="352"/>
      <c r="BL413" s="352"/>
      <c r="BM413" s="352"/>
      <c r="BN413" s="352"/>
      <c r="BO413" s="352"/>
      <c r="BP413" s="352"/>
      <c r="BQ413" s="352"/>
      <c r="BR413" s="352"/>
      <c r="BS413" s="352"/>
      <c r="BT413" s="352"/>
      <c r="BU413" s="352"/>
      <c r="BV413" s="352"/>
      <c r="BW413" s="352"/>
      <c r="BX413" s="352"/>
      <c r="BY413" s="352"/>
      <c r="BZ413" s="352"/>
    </row>
    <row r="414" spans="1:78" ht="15" customHeight="1" x14ac:dyDescent="0.2">
      <c r="A414" s="340" t="str">
        <f t="shared" si="8"/>
        <v>INDEC-PB - 33500-1</v>
      </c>
      <c r="B414" s="340">
        <v>33500</v>
      </c>
      <c r="C414" s="339" t="s">
        <v>53</v>
      </c>
      <c r="D414" s="340">
        <v>1</v>
      </c>
      <c r="E414" s="386" t="s">
        <v>480</v>
      </c>
      <c r="H414" s="352"/>
      <c r="I414" s="352"/>
      <c r="J414" s="352"/>
      <c r="K414" s="352"/>
      <c r="L414" s="352"/>
      <c r="M414" s="352"/>
      <c r="N414" s="352"/>
      <c r="O414" s="352"/>
      <c r="P414" s="352"/>
      <c r="Q414" s="352"/>
      <c r="R414" s="352"/>
      <c r="S414" s="352"/>
      <c r="T414" s="352"/>
      <c r="U414" s="352"/>
      <c r="V414" s="352"/>
      <c r="W414" s="352"/>
      <c r="X414" s="352"/>
      <c r="Y414" s="352"/>
      <c r="Z414" s="352"/>
      <c r="AA414" s="352"/>
      <c r="AB414" s="352"/>
      <c r="AC414" s="352"/>
      <c r="AD414" s="352"/>
      <c r="AE414" s="352"/>
      <c r="AF414" s="352"/>
      <c r="AG414" s="352"/>
      <c r="AH414" s="352"/>
      <c r="AI414" s="352"/>
      <c r="AJ414" s="352"/>
      <c r="AK414" s="352"/>
      <c r="AL414" s="352"/>
      <c r="AM414" s="352"/>
      <c r="AN414" s="352"/>
      <c r="AO414" s="352"/>
      <c r="AP414" s="352"/>
      <c r="AQ414" s="352"/>
      <c r="AR414" s="352"/>
      <c r="AS414" s="352"/>
      <c r="AT414" s="352"/>
      <c r="AU414" s="352"/>
      <c r="AV414" s="352"/>
      <c r="AW414" s="352"/>
      <c r="AX414" s="352"/>
      <c r="AY414" s="352"/>
      <c r="AZ414" s="352"/>
      <c r="BA414" s="352"/>
      <c r="BB414" s="352"/>
      <c r="BC414" s="352"/>
      <c r="BD414" s="352"/>
      <c r="BE414" s="352"/>
      <c r="BF414" s="352"/>
      <c r="BG414" s="352"/>
      <c r="BH414" s="352"/>
      <c r="BI414" s="352"/>
      <c r="BJ414" s="352"/>
      <c r="BK414" s="352"/>
      <c r="BL414" s="352"/>
      <c r="BM414" s="352"/>
      <c r="BN414" s="352"/>
      <c r="BO414" s="352"/>
      <c r="BP414" s="352"/>
      <c r="BQ414" s="352"/>
      <c r="BR414" s="352"/>
      <c r="BS414" s="352"/>
      <c r="BT414" s="352"/>
      <c r="BU414" s="352"/>
      <c r="BV414" s="352"/>
      <c r="BW414" s="352"/>
      <c r="BX414" s="352"/>
      <c r="BY414" s="352"/>
      <c r="BZ414" s="352"/>
    </row>
    <row r="415" spans="1:78" ht="15" customHeight="1" x14ac:dyDescent="0.2">
      <c r="A415" s="340" t="str">
        <f t="shared" si="8"/>
        <v>INDEC-PB - 44214-1</v>
      </c>
      <c r="B415" s="340">
        <v>44214</v>
      </c>
      <c r="C415" s="339" t="s">
        <v>53</v>
      </c>
      <c r="D415" s="340">
        <v>1</v>
      </c>
      <c r="E415" s="386" t="s">
        <v>481</v>
      </c>
      <c r="G415" s="339" t="s">
        <v>1430</v>
      </c>
      <c r="H415" s="352"/>
      <c r="I415" s="352"/>
      <c r="J415" s="352"/>
      <c r="K415" s="352"/>
      <c r="L415" s="352"/>
      <c r="M415" s="352"/>
      <c r="N415" s="352"/>
      <c r="O415" s="352"/>
      <c r="P415" s="352"/>
      <c r="Q415" s="352"/>
      <c r="R415" s="352"/>
      <c r="S415" s="352"/>
      <c r="T415" s="352"/>
      <c r="U415" s="352"/>
      <c r="V415" s="352"/>
      <c r="W415" s="352"/>
      <c r="X415" s="352"/>
      <c r="Y415" s="352"/>
      <c r="Z415" s="352"/>
      <c r="AA415" s="352"/>
      <c r="AB415" s="352"/>
      <c r="AC415" s="352"/>
      <c r="AD415" s="352"/>
      <c r="AE415" s="352"/>
      <c r="AF415" s="352"/>
      <c r="AG415" s="352"/>
      <c r="AH415" s="352"/>
      <c r="AI415" s="352"/>
      <c r="AJ415" s="352"/>
      <c r="AK415" s="352"/>
      <c r="AL415" s="352"/>
      <c r="AM415" s="352"/>
      <c r="AN415" s="352"/>
      <c r="AO415" s="352"/>
      <c r="AP415" s="352"/>
      <c r="AQ415" s="352"/>
      <c r="AR415" s="352"/>
      <c r="AS415" s="352"/>
      <c r="AT415" s="352"/>
      <c r="AU415" s="352"/>
      <c r="AV415" s="352"/>
      <c r="AW415" s="352"/>
      <c r="AX415" s="352"/>
      <c r="AY415" s="352"/>
      <c r="AZ415" s="352"/>
      <c r="BA415" s="352"/>
      <c r="BB415" s="352"/>
      <c r="BC415" s="352"/>
      <c r="BD415" s="352"/>
      <c r="BE415" s="352"/>
      <c r="BF415" s="352"/>
      <c r="BG415" s="352"/>
      <c r="BH415" s="352"/>
      <c r="BI415" s="352"/>
      <c r="BJ415" s="352"/>
      <c r="BK415" s="352"/>
      <c r="BL415" s="352"/>
      <c r="BM415" s="352"/>
      <c r="BN415" s="352"/>
      <c r="BO415" s="352"/>
      <c r="BP415" s="352"/>
      <c r="BQ415" s="352"/>
      <c r="BR415" s="352"/>
      <c r="BS415" s="352"/>
      <c r="BT415" s="352"/>
      <c r="BU415" s="352"/>
      <c r="BV415" s="352"/>
      <c r="BW415" s="352"/>
      <c r="BX415" s="352"/>
      <c r="BY415" s="352"/>
      <c r="BZ415" s="352"/>
    </row>
    <row r="416" spans="1:78" ht="15" customHeight="1" x14ac:dyDescent="0.2">
      <c r="A416" s="340" t="str">
        <f t="shared" si="8"/>
        <v>INDEC-PB - 37350-2</v>
      </c>
      <c r="B416" s="340">
        <v>37350</v>
      </c>
      <c r="C416" s="339" t="s">
        <v>53</v>
      </c>
      <c r="D416" s="340">
        <v>2</v>
      </c>
      <c r="E416" s="386" t="s">
        <v>482</v>
      </c>
      <c r="H416" s="352"/>
      <c r="I416" s="352"/>
      <c r="J416" s="352"/>
      <c r="K416" s="352"/>
      <c r="L416" s="352"/>
      <c r="M416" s="352"/>
      <c r="N416" s="352"/>
      <c r="O416" s="352"/>
      <c r="P416" s="352"/>
      <c r="Q416" s="352"/>
      <c r="R416" s="352"/>
      <c r="S416" s="352"/>
      <c r="T416" s="352"/>
      <c r="U416" s="352"/>
      <c r="V416" s="352"/>
      <c r="W416" s="352"/>
      <c r="X416" s="352"/>
      <c r="Y416" s="352"/>
      <c r="Z416" s="352"/>
      <c r="AA416" s="352"/>
      <c r="AB416" s="352"/>
      <c r="AC416" s="352"/>
      <c r="AD416" s="352"/>
      <c r="AE416" s="352"/>
      <c r="AF416" s="352"/>
      <c r="AG416" s="352"/>
      <c r="AH416" s="352"/>
      <c r="AI416" s="352"/>
      <c r="AJ416" s="352"/>
      <c r="AK416" s="352"/>
      <c r="AL416" s="352"/>
      <c r="AM416" s="352"/>
      <c r="AN416" s="352"/>
      <c r="AO416" s="352"/>
      <c r="AP416" s="352"/>
      <c r="AQ416" s="352"/>
      <c r="AR416" s="352"/>
      <c r="AS416" s="352"/>
      <c r="AT416" s="352"/>
      <c r="AU416" s="352"/>
      <c r="AV416" s="352"/>
      <c r="AW416" s="352"/>
      <c r="AX416" s="352"/>
      <c r="AY416" s="352"/>
      <c r="AZ416" s="352"/>
      <c r="BA416" s="352"/>
      <c r="BB416" s="352"/>
      <c r="BC416" s="352"/>
      <c r="BD416" s="352"/>
      <c r="BE416" s="352"/>
      <c r="BF416" s="352"/>
      <c r="BG416" s="352"/>
      <c r="BH416" s="352"/>
      <c r="BI416" s="352"/>
      <c r="BJ416" s="352"/>
      <c r="BK416" s="352"/>
      <c r="BL416" s="352"/>
      <c r="BM416" s="352"/>
      <c r="BN416" s="352"/>
      <c r="BO416" s="352"/>
      <c r="BP416" s="352"/>
      <c r="BQ416" s="352"/>
      <c r="BR416" s="352"/>
      <c r="BS416" s="352"/>
      <c r="BT416" s="352"/>
      <c r="BU416" s="352"/>
      <c r="BV416" s="352"/>
      <c r="BW416" s="352"/>
      <c r="BX416" s="352"/>
      <c r="BY416" s="352"/>
      <c r="BZ416" s="352"/>
    </row>
    <row r="417" spans="1:78" ht="15" customHeight="1" x14ac:dyDescent="0.2">
      <c r="A417" s="340" t="str">
        <f t="shared" si="8"/>
        <v>INDEC-PB - 42943-1</v>
      </c>
      <c r="B417" s="340">
        <v>42943</v>
      </c>
      <c r="C417" s="339" t="s">
        <v>53</v>
      </c>
      <c r="D417" s="340">
        <v>1</v>
      </c>
      <c r="E417" s="386" t="s">
        <v>483</v>
      </c>
      <c r="H417" s="352"/>
      <c r="I417" s="352"/>
      <c r="J417" s="352"/>
      <c r="K417" s="352"/>
      <c r="L417" s="352"/>
      <c r="M417" s="352"/>
      <c r="N417" s="352"/>
      <c r="O417" s="352"/>
      <c r="P417" s="352"/>
      <c r="Q417" s="352"/>
      <c r="R417" s="352"/>
      <c r="S417" s="352"/>
      <c r="T417" s="352"/>
      <c r="U417" s="352"/>
      <c r="V417" s="352"/>
      <c r="W417" s="352"/>
      <c r="X417" s="352"/>
      <c r="Y417" s="352"/>
      <c r="Z417" s="352"/>
      <c r="AA417" s="352"/>
      <c r="AB417" s="352"/>
      <c r="AC417" s="352"/>
      <c r="AD417" s="352"/>
      <c r="AE417" s="352"/>
      <c r="AF417" s="352"/>
      <c r="AG417" s="352"/>
      <c r="AH417" s="352"/>
      <c r="AI417" s="352"/>
      <c r="AJ417" s="352"/>
      <c r="AK417" s="352"/>
      <c r="AL417" s="352"/>
      <c r="AM417" s="352"/>
      <c r="AN417" s="352"/>
      <c r="AO417" s="352"/>
      <c r="AP417" s="352"/>
      <c r="AQ417" s="352"/>
      <c r="AR417" s="352"/>
      <c r="AS417" s="352"/>
      <c r="AT417" s="352"/>
      <c r="AU417" s="352"/>
      <c r="AV417" s="352"/>
      <c r="AW417" s="352"/>
      <c r="AX417" s="352"/>
      <c r="AY417" s="352"/>
      <c r="AZ417" s="352"/>
      <c r="BA417" s="352"/>
      <c r="BB417" s="352"/>
      <c r="BC417" s="352"/>
      <c r="BD417" s="352"/>
      <c r="BE417" s="352"/>
      <c r="BF417" s="352"/>
      <c r="BG417" s="352"/>
      <c r="BH417" s="352"/>
      <c r="BI417" s="352"/>
      <c r="BJ417" s="352"/>
      <c r="BK417" s="352"/>
      <c r="BL417" s="352"/>
      <c r="BM417" s="352"/>
      <c r="BN417" s="352"/>
      <c r="BO417" s="352"/>
      <c r="BP417" s="352"/>
      <c r="BQ417" s="352"/>
      <c r="BR417" s="352"/>
      <c r="BS417" s="352"/>
      <c r="BT417" s="352"/>
      <c r="BU417" s="352"/>
      <c r="BV417" s="352"/>
      <c r="BW417" s="352"/>
      <c r="BX417" s="352"/>
      <c r="BY417" s="352"/>
      <c r="BZ417" s="352"/>
    </row>
    <row r="418" spans="1:78" ht="15" customHeight="1" x14ac:dyDescent="0.2">
      <c r="A418" s="340" t="str">
        <f t="shared" si="8"/>
        <v>INDEC-PB - 36990-1</v>
      </c>
      <c r="B418" s="340">
        <v>36990</v>
      </c>
      <c r="C418" s="339" t="s">
        <v>53</v>
      </c>
      <c r="D418" s="340">
        <v>1</v>
      </c>
      <c r="E418" s="386" t="s">
        <v>484</v>
      </c>
      <c r="H418" s="352"/>
      <c r="I418" s="352"/>
      <c r="J418" s="352"/>
      <c r="K418" s="352"/>
      <c r="L418" s="352"/>
      <c r="M418" s="352"/>
      <c r="N418" s="352"/>
      <c r="O418" s="352"/>
      <c r="P418" s="352"/>
      <c r="Q418" s="352"/>
      <c r="R418" s="352"/>
      <c r="S418" s="352"/>
      <c r="T418" s="352"/>
      <c r="U418" s="352"/>
      <c r="V418" s="352"/>
      <c r="W418" s="352"/>
      <c r="X418" s="352"/>
      <c r="Y418" s="352"/>
      <c r="Z418" s="352"/>
      <c r="AA418" s="352"/>
      <c r="AB418" s="352"/>
      <c r="AC418" s="352"/>
      <c r="AD418" s="352"/>
      <c r="AE418" s="352"/>
      <c r="AF418" s="352"/>
      <c r="AG418" s="352"/>
      <c r="AH418" s="352"/>
      <c r="AI418" s="352"/>
      <c r="AJ418" s="352"/>
      <c r="AK418" s="352"/>
      <c r="AL418" s="352"/>
      <c r="AM418" s="352"/>
      <c r="AN418" s="352"/>
      <c r="AO418" s="352"/>
      <c r="AP418" s="352"/>
      <c r="AQ418" s="352"/>
      <c r="AR418" s="352"/>
      <c r="AS418" s="352"/>
      <c r="AT418" s="352"/>
      <c r="AU418" s="352"/>
      <c r="AV418" s="352"/>
      <c r="AW418" s="352"/>
      <c r="AX418" s="352"/>
      <c r="AY418" s="352"/>
      <c r="AZ418" s="352"/>
      <c r="BA418" s="352"/>
      <c r="BB418" s="352"/>
      <c r="BC418" s="352"/>
      <c r="BD418" s="352"/>
      <c r="BE418" s="352"/>
      <c r="BF418" s="352"/>
      <c r="BG418" s="352"/>
      <c r="BH418" s="352"/>
      <c r="BI418" s="352"/>
      <c r="BJ418" s="352"/>
      <c r="BK418" s="352"/>
      <c r="BL418" s="352"/>
      <c r="BM418" s="352"/>
      <c r="BN418" s="352"/>
      <c r="BO418" s="352"/>
      <c r="BP418" s="352"/>
      <c r="BQ418" s="352"/>
      <c r="BR418" s="352"/>
      <c r="BS418" s="352"/>
      <c r="BT418" s="352"/>
      <c r="BU418" s="352"/>
      <c r="BV418" s="352"/>
      <c r="BW418" s="352"/>
      <c r="BX418" s="352"/>
      <c r="BY418" s="352"/>
      <c r="BZ418" s="352"/>
    </row>
    <row r="419" spans="1:78" ht="15" customHeight="1" x14ac:dyDescent="0.2">
      <c r="A419" s="340" t="str">
        <f t="shared" si="8"/>
        <v>INDEC-PB - 46121-1</v>
      </c>
      <c r="B419" s="340">
        <v>46121</v>
      </c>
      <c r="C419" s="339" t="s">
        <v>53</v>
      </c>
      <c r="D419" s="340">
        <v>1</v>
      </c>
      <c r="E419" s="386" t="s">
        <v>485</v>
      </c>
      <c r="H419" s="352"/>
      <c r="I419" s="352"/>
      <c r="J419" s="352"/>
      <c r="K419" s="352"/>
      <c r="L419" s="352"/>
      <c r="M419" s="352"/>
      <c r="N419" s="352"/>
      <c r="O419" s="352"/>
      <c r="P419" s="352"/>
      <c r="Q419" s="352"/>
      <c r="R419" s="352"/>
      <c r="S419" s="352"/>
      <c r="T419" s="352"/>
      <c r="U419" s="352"/>
      <c r="V419" s="352"/>
      <c r="W419" s="352"/>
      <c r="X419" s="352"/>
      <c r="Y419" s="352"/>
      <c r="Z419" s="352"/>
      <c r="AA419" s="352"/>
      <c r="AB419" s="352"/>
      <c r="AC419" s="352"/>
      <c r="AD419" s="352"/>
      <c r="AE419" s="352"/>
      <c r="AF419" s="352"/>
      <c r="AG419" s="352"/>
      <c r="AH419" s="352"/>
      <c r="AI419" s="352"/>
      <c r="AJ419" s="352"/>
      <c r="AK419" s="352"/>
      <c r="AL419" s="352"/>
      <c r="AM419" s="352"/>
      <c r="AN419" s="352"/>
      <c r="AO419" s="352"/>
      <c r="AP419" s="352"/>
      <c r="AQ419" s="352"/>
      <c r="AR419" s="352"/>
      <c r="AS419" s="352"/>
      <c r="AT419" s="352"/>
      <c r="AU419" s="352"/>
      <c r="AV419" s="352"/>
      <c r="AW419" s="352"/>
      <c r="AX419" s="352"/>
      <c r="AY419" s="352"/>
      <c r="AZ419" s="352"/>
      <c r="BA419" s="352"/>
      <c r="BB419" s="352"/>
      <c r="BC419" s="352"/>
      <c r="BD419" s="352"/>
      <c r="BE419" s="352"/>
      <c r="BF419" s="352"/>
      <c r="BG419" s="352"/>
      <c r="BH419" s="352"/>
      <c r="BI419" s="352"/>
      <c r="BJ419" s="352"/>
      <c r="BK419" s="352"/>
      <c r="BL419" s="352"/>
      <c r="BM419" s="352"/>
      <c r="BN419" s="352"/>
      <c r="BO419" s="352"/>
      <c r="BP419" s="352"/>
      <c r="BQ419" s="352"/>
      <c r="BR419" s="352"/>
      <c r="BS419" s="352"/>
      <c r="BT419" s="352"/>
      <c r="BU419" s="352"/>
      <c r="BV419" s="352"/>
      <c r="BW419" s="352"/>
      <c r="BX419" s="352"/>
      <c r="BY419" s="352"/>
      <c r="BZ419" s="352"/>
    </row>
    <row r="420" spans="1:78" ht="15" customHeight="1" x14ac:dyDescent="0.2">
      <c r="A420" s="340" t="str">
        <f t="shared" si="8"/>
        <v>INDEC-PB - 49115-1</v>
      </c>
      <c r="B420" s="340">
        <v>49115</v>
      </c>
      <c r="C420" s="339" t="s">
        <v>53</v>
      </c>
      <c r="D420" s="340">
        <v>1</v>
      </c>
      <c r="E420" s="386" t="s">
        <v>486</v>
      </c>
      <c r="H420" s="352"/>
      <c r="I420" s="352"/>
      <c r="J420" s="352"/>
      <c r="K420" s="352"/>
      <c r="L420" s="352"/>
      <c r="M420" s="352"/>
      <c r="N420" s="352"/>
      <c r="O420" s="352"/>
      <c r="P420" s="352"/>
      <c r="Q420" s="352"/>
      <c r="R420" s="352"/>
      <c r="S420" s="352"/>
      <c r="T420" s="352"/>
      <c r="U420" s="352"/>
      <c r="V420" s="352"/>
      <c r="W420" s="352"/>
      <c r="X420" s="352"/>
      <c r="Y420" s="352"/>
      <c r="Z420" s="352"/>
      <c r="AA420" s="352"/>
      <c r="AB420" s="352"/>
      <c r="AC420" s="352"/>
      <c r="AD420" s="352"/>
      <c r="AE420" s="352"/>
      <c r="AF420" s="352"/>
      <c r="AG420" s="352"/>
      <c r="AH420" s="352"/>
      <c r="AI420" s="352"/>
      <c r="AJ420" s="352"/>
      <c r="AK420" s="352"/>
      <c r="AL420" s="352"/>
      <c r="AM420" s="352"/>
      <c r="AN420" s="352"/>
      <c r="AO420" s="352"/>
      <c r="AP420" s="352"/>
      <c r="AQ420" s="352"/>
      <c r="AR420" s="352"/>
      <c r="AS420" s="352"/>
      <c r="AT420" s="352"/>
      <c r="AU420" s="352"/>
      <c r="AV420" s="352"/>
      <c r="AW420" s="352"/>
      <c r="AX420" s="352"/>
      <c r="AY420" s="352"/>
      <c r="AZ420" s="352"/>
      <c r="BA420" s="352"/>
      <c r="BB420" s="352"/>
      <c r="BC420" s="352"/>
      <c r="BD420" s="352"/>
      <c r="BE420" s="352"/>
      <c r="BF420" s="352"/>
      <c r="BG420" s="352"/>
      <c r="BH420" s="352"/>
      <c r="BI420" s="352"/>
      <c r="BJ420" s="352"/>
      <c r="BK420" s="352"/>
      <c r="BL420" s="352"/>
      <c r="BM420" s="352"/>
      <c r="BN420" s="352"/>
      <c r="BO420" s="352"/>
      <c r="BP420" s="352"/>
      <c r="BQ420" s="352"/>
      <c r="BR420" s="352"/>
      <c r="BS420" s="352"/>
      <c r="BT420" s="352"/>
      <c r="BU420" s="352"/>
      <c r="BV420" s="352"/>
      <c r="BW420" s="352"/>
      <c r="BX420" s="352"/>
      <c r="BY420" s="352"/>
      <c r="BZ420" s="352"/>
    </row>
    <row r="421" spans="1:78" s="369" customFormat="1" ht="15" customHeight="1" x14ac:dyDescent="0.2">
      <c r="A421" s="367" t="str">
        <f t="shared" si="8"/>
        <v>INDEC-PB - 37113-1</v>
      </c>
      <c r="B421" s="367">
        <v>37113</v>
      </c>
      <c r="C421" s="369" t="s">
        <v>53</v>
      </c>
      <c r="D421" s="367">
        <v>1</v>
      </c>
      <c r="E421" s="387" t="s">
        <v>487</v>
      </c>
      <c r="G421" s="369" t="s">
        <v>1449</v>
      </c>
      <c r="H421" s="370"/>
      <c r="I421" s="370"/>
      <c r="J421" s="370"/>
      <c r="K421" s="370"/>
      <c r="L421" s="370"/>
      <c r="M421" s="370"/>
      <c r="N421" s="370"/>
      <c r="O421" s="370"/>
      <c r="P421" s="370"/>
      <c r="Q421" s="370"/>
      <c r="R421" s="370"/>
      <c r="S421" s="370"/>
      <c r="T421" s="370"/>
      <c r="U421" s="370"/>
      <c r="V421" s="370"/>
      <c r="W421" s="370"/>
      <c r="X421" s="370"/>
      <c r="Y421" s="370"/>
      <c r="Z421" s="370"/>
      <c r="AA421" s="370"/>
      <c r="AB421" s="370"/>
      <c r="AC421" s="370"/>
      <c r="AD421" s="370"/>
      <c r="AE421" s="370"/>
      <c r="AF421" s="370"/>
      <c r="AG421" s="370"/>
      <c r="AH421" s="370"/>
      <c r="AI421" s="370"/>
      <c r="AJ421" s="370"/>
      <c r="AK421" s="370"/>
      <c r="AL421" s="370"/>
      <c r="AM421" s="370"/>
      <c r="AN421" s="370"/>
      <c r="AO421" s="370"/>
      <c r="AP421" s="370"/>
      <c r="AQ421" s="370"/>
      <c r="AR421" s="370"/>
      <c r="AS421" s="370"/>
      <c r="AT421" s="370"/>
      <c r="AU421" s="370"/>
      <c r="AV421" s="370"/>
      <c r="AW421" s="370"/>
      <c r="AX421" s="370"/>
      <c r="AY421" s="370"/>
      <c r="AZ421" s="370"/>
      <c r="BA421" s="370"/>
      <c r="BB421" s="370"/>
      <c r="BC421" s="370"/>
      <c r="BD421" s="370"/>
      <c r="BE421" s="370"/>
      <c r="BF421" s="370"/>
      <c r="BG421" s="370"/>
      <c r="BH421" s="370"/>
      <c r="BI421" s="370"/>
      <c r="BJ421" s="370"/>
      <c r="BK421" s="370"/>
      <c r="BL421" s="370"/>
      <c r="BM421" s="370"/>
      <c r="BN421" s="370"/>
      <c r="BO421" s="370"/>
      <c r="BP421" s="370"/>
      <c r="BQ421" s="370"/>
      <c r="BR421" s="370"/>
      <c r="BS421" s="370"/>
      <c r="BT421" s="370"/>
      <c r="BU421" s="370"/>
      <c r="BV421" s="370"/>
      <c r="BW421" s="370"/>
      <c r="BX421" s="370"/>
      <c r="BY421" s="370"/>
      <c r="BZ421" s="370"/>
    </row>
    <row r="422" spans="1:78" s="369" customFormat="1" ht="15" customHeight="1" x14ac:dyDescent="0.2">
      <c r="A422" s="367" t="str">
        <f t="shared" si="8"/>
        <v>INDEC-PB - 37199-3</v>
      </c>
      <c r="B422" s="367">
        <v>37199</v>
      </c>
      <c r="C422" s="369" t="s">
        <v>53</v>
      </c>
      <c r="D422" s="367">
        <v>3</v>
      </c>
      <c r="E422" s="387" t="s">
        <v>488</v>
      </c>
      <c r="G422" s="369" t="s">
        <v>1449</v>
      </c>
      <c r="H422" s="370"/>
      <c r="I422" s="370"/>
      <c r="J422" s="370"/>
      <c r="K422" s="370"/>
      <c r="L422" s="370"/>
      <c r="M422" s="370"/>
      <c r="N422" s="370"/>
      <c r="O422" s="370"/>
      <c r="P422" s="370"/>
      <c r="Q422" s="370"/>
      <c r="R422" s="370"/>
      <c r="S422" s="370"/>
      <c r="T422" s="370"/>
      <c r="U422" s="370"/>
      <c r="V422" s="370"/>
      <c r="W422" s="370"/>
      <c r="X422" s="370"/>
      <c r="Y422" s="370"/>
      <c r="Z422" s="370"/>
      <c r="AA422" s="370"/>
      <c r="AB422" s="370"/>
      <c r="AC422" s="370"/>
      <c r="AD422" s="370"/>
      <c r="AE422" s="370"/>
      <c r="AF422" s="370"/>
      <c r="AG422" s="370"/>
      <c r="AH422" s="370"/>
      <c r="AI422" s="370"/>
      <c r="AJ422" s="370"/>
      <c r="AK422" s="370"/>
      <c r="AL422" s="370"/>
      <c r="AM422" s="370"/>
      <c r="AN422" s="370"/>
      <c r="AO422" s="370"/>
      <c r="AP422" s="370"/>
      <c r="AQ422" s="370"/>
      <c r="AR422" s="370"/>
      <c r="AS422" s="370"/>
      <c r="AT422" s="370"/>
      <c r="AU422" s="370"/>
      <c r="AV422" s="370"/>
      <c r="AW422" s="370"/>
      <c r="AX422" s="370"/>
      <c r="AY422" s="370"/>
      <c r="AZ422" s="370"/>
      <c r="BA422" s="370"/>
      <c r="BB422" s="370"/>
      <c r="BC422" s="370"/>
      <c r="BD422" s="370"/>
      <c r="BE422" s="370"/>
      <c r="BF422" s="370"/>
      <c r="BG422" s="370"/>
      <c r="BH422" s="370"/>
      <c r="BI422" s="370"/>
      <c r="BJ422" s="370"/>
      <c r="BK422" s="370"/>
      <c r="BL422" s="370"/>
      <c r="BM422" s="370"/>
      <c r="BN422" s="370"/>
      <c r="BO422" s="370"/>
      <c r="BP422" s="370"/>
      <c r="BQ422" s="370"/>
      <c r="BR422" s="370"/>
      <c r="BS422" s="370"/>
      <c r="BT422" s="370"/>
      <c r="BU422" s="370"/>
      <c r="BV422" s="370"/>
      <c r="BW422" s="370"/>
      <c r="BX422" s="370"/>
      <c r="BY422" s="370"/>
      <c r="BZ422" s="370"/>
    </row>
    <row r="423" spans="1:78" s="369" customFormat="1" ht="15" customHeight="1" x14ac:dyDescent="0.2">
      <c r="A423" s="367" t="str">
        <f t="shared" si="8"/>
        <v>INDEC-PB - 37199-1</v>
      </c>
      <c r="B423" s="367">
        <v>37199</v>
      </c>
      <c r="C423" s="369" t="s">
        <v>53</v>
      </c>
      <c r="D423" s="367">
        <v>1</v>
      </c>
      <c r="E423" s="387" t="s">
        <v>489</v>
      </c>
      <c r="G423" s="369" t="s">
        <v>1449</v>
      </c>
      <c r="H423" s="370"/>
      <c r="I423" s="370"/>
      <c r="J423" s="370"/>
      <c r="K423" s="370"/>
      <c r="L423" s="370"/>
      <c r="M423" s="370"/>
      <c r="N423" s="370"/>
      <c r="O423" s="370"/>
      <c r="P423" s="370"/>
      <c r="Q423" s="370"/>
      <c r="R423" s="370"/>
      <c r="S423" s="370"/>
      <c r="T423" s="370"/>
      <c r="U423" s="370"/>
      <c r="V423" s="370"/>
      <c r="W423" s="370"/>
      <c r="X423" s="370"/>
      <c r="Y423" s="370"/>
      <c r="Z423" s="370"/>
      <c r="AA423" s="370"/>
      <c r="AB423" s="370"/>
      <c r="AC423" s="370"/>
      <c r="AD423" s="370"/>
      <c r="AE423" s="370"/>
      <c r="AF423" s="370"/>
      <c r="AG423" s="370"/>
      <c r="AH423" s="370"/>
      <c r="AI423" s="370"/>
      <c r="AJ423" s="370"/>
      <c r="AK423" s="370"/>
      <c r="AL423" s="370"/>
      <c r="AM423" s="370"/>
      <c r="AN423" s="370"/>
      <c r="AO423" s="370"/>
      <c r="AP423" s="370"/>
      <c r="AQ423" s="370"/>
      <c r="AR423" s="370"/>
      <c r="AS423" s="370"/>
      <c r="AT423" s="370"/>
      <c r="AU423" s="370"/>
      <c r="AV423" s="370"/>
      <c r="AW423" s="370"/>
      <c r="AX423" s="370"/>
      <c r="AY423" s="370"/>
      <c r="AZ423" s="370"/>
      <c r="BA423" s="370"/>
      <c r="BB423" s="370"/>
      <c r="BC423" s="370"/>
      <c r="BD423" s="370"/>
      <c r="BE423" s="370"/>
      <c r="BF423" s="370"/>
      <c r="BG423" s="370"/>
      <c r="BH423" s="370"/>
      <c r="BI423" s="370"/>
      <c r="BJ423" s="370"/>
      <c r="BK423" s="370"/>
      <c r="BL423" s="370"/>
      <c r="BM423" s="370"/>
      <c r="BN423" s="370"/>
      <c r="BO423" s="370"/>
      <c r="BP423" s="370"/>
      <c r="BQ423" s="370"/>
      <c r="BR423" s="370"/>
      <c r="BS423" s="370"/>
      <c r="BT423" s="370"/>
      <c r="BU423" s="370"/>
      <c r="BV423" s="370"/>
      <c r="BW423" s="370"/>
      <c r="BX423" s="370"/>
      <c r="BY423" s="370"/>
      <c r="BZ423" s="370"/>
    </row>
    <row r="424" spans="1:78" s="369" customFormat="1" ht="15" customHeight="1" x14ac:dyDescent="0.2">
      <c r="A424" s="367" t="str">
        <f t="shared" si="8"/>
        <v>INDEC-PB - 37199-2</v>
      </c>
      <c r="B424" s="367">
        <v>37199</v>
      </c>
      <c r="C424" s="369" t="s">
        <v>53</v>
      </c>
      <c r="D424" s="367">
        <v>2</v>
      </c>
      <c r="E424" s="387" t="s">
        <v>490</v>
      </c>
      <c r="G424" s="369" t="s">
        <v>1449</v>
      </c>
      <c r="H424" s="370"/>
      <c r="I424" s="370"/>
      <c r="J424" s="370"/>
      <c r="K424" s="370"/>
      <c r="L424" s="370"/>
      <c r="M424" s="370"/>
      <c r="N424" s="370"/>
      <c r="O424" s="370"/>
      <c r="P424" s="370"/>
      <c r="Q424" s="370"/>
      <c r="R424" s="370"/>
      <c r="S424" s="370"/>
      <c r="T424" s="370"/>
      <c r="U424" s="370"/>
      <c r="V424" s="370"/>
      <c r="W424" s="370"/>
      <c r="X424" s="370"/>
      <c r="Y424" s="370"/>
      <c r="Z424" s="370"/>
      <c r="AA424" s="370"/>
      <c r="AB424" s="370"/>
      <c r="AC424" s="370"/>
      <c r="AD424" s="370"/>
      <c r="AE424" s="370"/>
      <c r="AF424" s="370"/>
      <c r="AG424" s="370"/>
      <c r="AH424" s="370"/>
      <c r="AI424" s="370"/>
      <c r="AJ424" s="370"/>
      <c r="AK424" s="370"/>
      <c r="AL424" s="370"/>
      <c r="AM424" s="370"/>
      <c r="AN424" s="370"/>
      <c r="AO424" s="370"/>
      <c r="AP424" s="370"/>
      <c r="AQ424" s="370"/>
      <c r="AR424" s="370"/>
      <c r="AS424" s="370"/>
      <c r="AT424" s="370"/>
      <c r="AU424" s="370"/>
      <c r="AV424" s="370"/>
      <c r="AW424" s="370"/>
      <c r="AX424" s="370"/>
      <c r="AY424" s="370"/>
      <c r="AZ424" s="370"/>
      <c r="BA424" s="370"/>
      <c r="BB424" s="370"/>
      <c r="BC424" s="370"/>
      <c r="BD424" s="370"/>
      <c r="BE424" s="370"/>
      <c r="BF424" s="370"/>
      <c r="BG424" s="370"/>
      <c r="BH424" s="370"/>
      <c r="BI424" s="370"/>
      <c r="BJ424" s="370"/>
      <c r="BK424" s="370"/>
      <c r="BL424" s="370"/>
      <c r="BM424" s="370"/>
      <c r="BN424" s="370"/>
      <c r="BO424" s="370"/>
      <c r="BP424" s="370"/>
      <c r="BQ424" s="370"/>
      <c r="BR424" s="370"/>
      <c r="BS424" s="370"/>
      <c r="BT424" s="370"/>
      <c r="BU424" s="370"/>
      <c r="BV424" s="370"/>
      <c r="BW424" s="370"/>
      <c r="BX424" s="370"/>
      <c r="BY424" s="370"/>
      <c r="BZ424" s="370"/>
    </row>
    <row r="425" spans="1:78" ht="15" customHeight="1" x14ac:dyDescent="0.2">
      <c r="A425" s="340" t="str">
        <f t="shared" si="8"/>
        <v>INDEC-PB - 15200-1</v>
      </c>
      <c r="B425" s="340">
        <v>15200</v>
      </c>
      <c r="C425" s="339" t="s">
        <v>53</v>
      </c>
      <c r="D425" s="340">
        <v>1</v>
      </c>
      <c r="E425" s="386" t="s">
        <v>491</v>
      </c>
      <c r="H425" s="352"/>
      <c r="I425" s="352"/>
      <c r="J425" s="352"/>
      <c r="K425" s="352"/>
      <c r="L425" s="352"/>
      <c r="M425" s="352"/>
      <c r="N425" s="352"/>
      <c r="O425" s="352"/>
      <c r="P425" s="352"/>
      <c r="Q425" s="352"/>
      <c r="R425" s="352"/>
      <c r="S425" s="352"/>
      <c r="T425" s="352"/>
      <c r="U425" s="352"/>
      <c r="V425" s="352"/>
      <c r="W425" s="352"/>
      <c r="X425" s="352"/>
      <c r="Y425" s="352"/>
      <c r="Z425" s="352"/>
      <c r="AA425" s="352"/>
      <c r="AB425" s="352"/>
      <c r="AC425" s="352"/>
      <c r="AD425" s="352"/>
      <c r="AE425" s="352"/>
      <c r="AF425" s="352"/>
      <c r="AG425" s="352"/>
      <c r="AH425" s="352"/>
      <c r="AI425" s="352"/>
      <c r="AJ425" s="352"/>
      <c r="AK425" s="352"/>
      <c r="AL425" s="352"/>
      <c r="AM425" s="352"/>
      <c r="AN425" s="352"/>
      <c r="AO425" s="352"/>
      <c r="AP425" s="352"/>
      <c r="AQ425" s="352"/>
      <c r="AR425" s="352"/>
      <c r="AS425" s="352"/>
      <c r="AT425" s="352"/>
      <c r="AU425" s="352"/>
      <c r="AV425" s="352"/>
      <c r="AW425" s="352"/>
      <c r="AX425" s="352"/>
      <c r="AY425" s="352"/>
      <c r="AZ425" s="352"/>
      <c r="BA425" s="352"/>
      <c r="BB425" s="352"/>
      <c r="BC425" s="352"/>
      <c r="BD425" s="352"/>
      <c r="BE425" s="352"/>
      <c r="BF425" s="352"/>
      <c r="BG425" s="352"/>
      <c r="BH425" s="352"/>
      <c r="BI425" s="352"/>
      <c r="BJ425" s="352"/>
      <c r="BK425" s="352"/>
      <c r="BL425" s="352"/>
      <c r="BM425" s="352"/>
      <c r="BN425" s="352"/>
      <c r="BO425" s="352"/>
      <c r="BP425" s="352"/>
      <c r="BQ425" s="352"/>
      <c r="BR425" s="352"/>
      <c r="BS425" s="352"/>
      <c r="BT425" s="352"/>
      <c r="BU425" s="352"/>
      <c r="BV425" s="352"/>
      <c r="BW425" s="352"/>
      <c r="BX425" s="352"/>
      <c r="BY425" s="352"/>
      <c r="BZ425" s="352"/>
    </row>
    <row r="426" spans="1:78" ht="15" customHeight="1" x14ac:dyDescent="0.2">
      <c r="A426" s="388"/>
      <c r="E426" s="389"/>
      <c r="H426" s="352"/>
      <c r="I426" s="352"/>
      <c r="J426" s="352"/>
      <c r="K426" s="352"/>
      <c r="L426" s="352"/>
      <c r="M426" s="352"/>
      <c r="N426" s="352"/>
      <c r="O426" s="352"/>
      <c r="P426" s="352"/>
      <c r="Q426" s="352"/>
      <c r="R426" s="352"/>
      <c r="S426" s="352"/>
      <c r="T426" s="352"/>
      <c r="U426" s="352"/>
      <c r="V426" s="352"/>
      <c r="W426" s="352"/>
      <c r="X426" s="352"/>
      <c r="Y426" s="352"/>
      <c r="Z426" s="352"/>
      <c r="AA426" s="352"/>
      <c r="AB426" s="352"/>
      <c r="AC426" s="352"/>
      <c r="AD426" s="352"/>
      <c r="AE426" s="352"/>
      <c r="AF426" s="352"/>
      <c r="AG426" s="352"/>
      <c r="AH426" s="352"/>
      <c r="AI426" s="352"/>
      <c r="AJ426" s="352"/>
      <c r="AK426" s="352"/>
      <c r="AL426" s="352"/>
      <c r="AM426" s="352"/>
      <c r="AN426" s="352"/>
      <c r="AO426" s="352"/>
      <c r="AP426" s="352"/>
      <c r="AQ426" s="352"/>
      <c r="AR426" s="352"/>
      <c r="AS426" s="352"/>
      <c r="AT426" s="352"/>
      <c r="AU426" s="352"/>
      <c r="AV426" s="352"/>
      <c r="AW426" s="352"/>
      <c r="AX426" s="352"/>
      <c r="AY426" s="352"/>
      <c r="AZ426" s="352"/>
      <c r="BA426" s="352"/>
      <c r="BB426" s="352"/>
      <c r="BC426" s="352"/>
      <c r="BD426" s="352"/>
      <c r="BE426" s="352"/>
      <c r="BF426" s="352"/>
      <c r="BG426" s="352"/>
      <c r="BH426" s="352"/>
      <c r="BI426" s="352"/>
      <c r="BJ426" s="352"/>
      <c r="BK426" s="352"/>
      <c r="BL426" s="352"/>
      <c r="BM426" s="352"/>
      <c r="BN426" s="352"/>
      <c r="BO426" s="352"/>
      <c r="BP426" s="352"/>
      <c r="BQ426" s="352"/>
      <c r="BR426" s="352"/>
      <c r="BS426" s="352"/>
      <c r="BT426" s="352"/>
      <c r="BU426" s="352"/>
      <c r="BV426" s="352"/>
      <c r="BW426" s="352"/>
      <c r="BX426" s="352"/>
      <c r="BY426" s="352"/>
      <c r="BZ426" s="352"/>
    </row>
    <row r="427" spans="1:78" ht="15" customHeight="1" x14ac:dyDescent="0.2">
      <c r="A427" s="390"/>
      <c r="E427" s="389" t="s">
        <v>492</v>
      </c>
      <c r="H427" s="352"/>
      <c r="I427" s="352"/>
      <c r="J427" s="352"/>
      <c r="K427" s="352"/>
      <c r="L427" s="352"/>
      <c r="M427" s="352"/>
      <c r="N427" s="352"/>
      <c r="O427" s="352"/>
      <c r="P427" s="352"/>
      <c r="Q427" s="352"/>
      <c r="R427" s="352"/>
      <c r="S427" s="352"/>
      <c r="T427" s="352"/>
      <c r="U427" s="352"/>
      <c r="V427" s="352"/>
      <c r="W427" s="352"/>
      <c r="X427" s="352"/>
      <c r="Y427" s="352"/>
      <c r="Z427" s="352"/>
      <c r="AA427" s="352"/>
      <c r="AB427" s="352"/>
      <c r="AC427" s="352"/>
      <c r="AD427" s="352"/>
      <c r="AE427" s="352"/>
      <c r="AF427" s="352"/>
      <c r="AG427" s="352"/>
      <c r="AH427" s="352"/>
      <c r="AI427" s="352"/>
      <c r="AJ427" s="352"/>
      <c r="AK427" s="352"/>
      <c r="AL427" s="352"/>
      <c r="AM427" s="352"/>
      <c r="AN427" s="352"/>
      <c r="AO427" s="352"/>
      <c r="AP427" s="352"/>
      <c r="AQ427" s="352"/>
      <c r="AR427" s="352"/>
      <c r="AS427" s="352"/>
      <c r="AT427" s="352"/>
      <c r="AU427" s="352"/>
      <c r="AV427" s="352"/>
      <c r="AW427" s="352"/>
      <c r="AX427" s="352"/>
      <c r="AY427" s="352"/>
      <c r="AZ427" s="352"/>
      <c r="BA427" s="352"/>
      <c r="BB427" s="352"/>
      <c r="BC427" s="352"/>
      <c r="BD427" s="352"/>
      <c r="BE427" s="352"/>
      <c r="BF427" s="352"/>
      <c r="BG427" s="352"/>
      <c r="BH427" s="352"/>
      <c r="BI427" s="352"/>
      <c r="BJ427" s="352"/>
      <c r="BK427" s="352"/>
      <c r="BL427" s="352"/>
      <c r="BM427" s="352"/>
      <c r="BN427" s="352"/>
      <c r="BO427" s="352"/>
      <c r="BP427" s="352"/>
      <c r="BQ427" s="352"/>
      <c r="BR427" s="352"/>
      <c r="BS427" s="352"/>
      <c r="BT427" s="352"/>
      <c r="BU427" s="352"/>
      <c r="BV427" s="352"/>
      <c r="BW427" s="352"/>
      <c r="BX427" s="352"/>
      <c r="BY427" s="352"/>
      <c r="BZ427" s="352"/>
    </row>
    <row r="428" spans="1:78" ht="15" customHeight="1" x14ac:dyDescent="0.2">
      <c r="A428" s="340" t="str">
        <f t="shared" ref="A428:A445" si="9">CONCATENATE("INDEC-PB - ",B428,C428,D428)</f>
        <v>INDEC-PB - 94920-1</v>
      </c>
      <c r="B428" s="340">
        <v>94920</v>
      </c>
      <c r="C428" s="339" t="s">
        <v>53</v>
      </c>
      <c r="D428" s="340">
        <v>1</v>
      </c>
      <c r="E428" s="386" t="s">
        <v>493</v>
      </c>
      <c r="H428" s="352"/>
      <c r="I428" s="352"/>
      <c r="J428" s="352"/>
      <c r="K428" s="352"/>
      <c r="L428" s="352"/>
      <c r="M428" s="352"/>
      <c r="N428" s="352"/>
      <c r="O428" s="352"/>
      <c r="P428" s="352"/>
      <c r="Q428" s="352"/>
      <c r="R428" s="352"/>
      <c r="S428" s="352"/>
      <c r="T428" s="352"/>
      <c r="U428" s="352"/>
      <c r="V428" s="352"/>
      <c r="W428" s="352"/>
      <c r="X428" s="352"/>
      <c r="Y428" s="352"/>
      <c r="Z428" s="352"/>
      <c r="AA428" s="352"/>
      <c r="AB428" s="352"/>
      <c r="AC428" s="352"/>
      <c r="AD428" s="352"/>
      <c r="AE428" s="352"/>
      <c r="AF428" s="352"/>
      <c r="AG428" s="352"/>
      <c r="AH428" s="352"/>
      <c r="AI428" s="352"/>
      <c r="AJ428" s="352"/>
      <c r="AK428" s="352"/>
      <c r="AL428" s="352"/>
      <c r="AM428" s="352"/>
      <c r="AN428" s="352"/>
      <c r="AO428" s="352"/>
      <c r="AP428" s="352"/>
      <c r="AQ428" s="352"/>
      <c r="AR428" s="352"/>
      <c r="AS428" s="352"/>
      <c r="AT428" s="352"/>
      <c r="AU428" s="352"/>
      <c r="AV428" s="352"/>
      <c r="AW428" s="352"/>
      <c r="AX428" s="352"/>
      <c r="AY428" s="352"/>
      <c r="AZ428" s="352"/>
      <c r="BA428" s="352"/>
      <c r="BB428" s="352"/>
      <c r="BC428" s="352"/>
      <c r="BD428" s="352"/>
      <c r="BE428" s="352"/>
      <c r="BF428" s="352"/>
      <c r="BG428" s="352"/>
      <c r="BH428" s="352"/>
      <c r="BI428" s="352"/>
      <c r="BJ428" s="352"/>
      <c r="BK428" s="352"/>
      <c r="BL428" s="352"/>
      <c r="BM428" s="352"/>
      <c r="BN428" s="352"/>
      <c r="BO428" s="352"/>
      <c r="BP428" s="352"/>
      <c r="BQ428" s="352"/>
      <c r="BR428" s="352"/>
      <c r="BS428" s="352"/>
      <c r="BT428" s="352"/>
      <c r="BU428" s="352"/>
      <c r="BV428" s="352"/>
      <c r="BW428" s="352"/>
      <c r="BX428" s="352"/>
      <c r="BY428" s="352"/>
      <c r="BZ428" s="352"/>
    </row>
    <row r="429" spans="1:78" ht="15" customHeight="1" x14ac:dyDescent="0.2">
      <c r="A429" s="340" t="str">
        <f t="shared" si="9"/>
        <v>INDEC-PB - 91223-1</v>
      </c>
      <c r="B429" s="340">
        <v>91223</v>
      </c>
      <c r="C429" s="339" t="s">
        <v>53</v>
      </c>
      <c r="D429" s="340">
        <v>1</v>
      </c>
      <c r="E429" s="386" t="s">
        <v>494</v>
      </c>
      <c r="H429" s="352"/>
      <c r="I429" s="352"/>
      <c r="J429" s="352"/>
      <c r="K429" s="352"/>
      <c r="L429" s="352"/>
      <c r="M429" s="352"/>
      <c r="N429" s="352"/>
      <c r="O429" s="352"/>
      <c r="P429" s="352"/>
      <c r="Q429" s="352"/>
      <c r="R429" s="352"/>
      <c r="S429" s="352"/>
      <c r="T429" s="352"/>
      <c r="U429" s="352"/>
      <c r="V429" s="352"/>
      <c r="W429" s="352"/>
      <c r="X429" s="352"/>
      <c r="Y429" s="352"/>
      <c r="Z429" s="352"/>
      <c r="AA429" s="352"/>
      <c r="AB429" s="352"/>
      <c r="AC429" s="352"/>
      <c r="AD429" s="352"/>
      <c r="AE429" s="352"/>
      <c r="AF429" s="352"/>
      <c r="AG429" s="352"/>
      <c r="AH429" s="352"/>
      <c r="AI429" s="352"/>
      <c r="AJ429" s="352"/>
      <c r="AK429" s="352"/>
      <c r="AL429" s="352"/>
      <c r="AM429" s="352"/>
      <c r="AN429" s="352"/>
      <c r="AO429" s="352"/>
      <c r="AP429" s="352"/>
      <c r="AQ429" s="352"/>
      <c r="AR429" s="352"/>
      <c r="AS429" s="352"/>
      <c r="AT429" s="352"/>
      <c r="AU429" s="352"/>
      <c r="AV429" s="352"/>
      <c r="AW429" s="352"/>
      <c r="AX429" s="352"/>
      <c r="AY429" s="352"/>
      <c r="AZ429" s="352"/>
      <c r="BA429" s="352"/>
      <c r="BB429" s="352"/>
      <c r="BC429" s="352"/>
      <c r="BD429" s="352"/>
      <c r="BE429" s="352"/>
      <c r="BF429" s="352"/>
      <c r="BG429" s="352"/>
      <c r="BH429" s="352"/>
      <c r="BI429" s="352"/>
      <c r="BJ429" s="352"/>
      <c r="BK429" s="352"/>
      <c r="BL429" s="352"/>
      <c r="BM429" s="352"/>
      <c r="BN429" s="352"/>
      <c r="BO429" s="352"/>
      <c r="BP429" s="352"/>
      <c r="BQ429" s="352"/>
      <c r="BR429" s="352"/>
      <c r="BS429" s="352"/>
      <c r="BT429" s="352"/>
      <c r="BU429" s="352"/>
      <c r="BV429" s="352"/>
      <c r="BW429" s="352"/>
      <c r="BX429" s="352"/>
      <c r="BY429" s="352"/>
      <c r="BZ429" s="352"/>
    </row>
    <row r="430" spans="1:78" ht="15" customHeight="1" x14ac:dyDescent="0.2">
      <c r="A430" s="340" t="str">
        <f t="shared" si="9"/>
        <v>INDEC-PB - 91211-11</v>
      </c>
      <c r="B430" s="340">
        <v>91211</v>
      </c>
      <c r="C430" s="339" t="s">
        <v>53</v>
      </c>
      <c r="D430" s="340">
        <v>11</v>
      </c>
      <c r="E430" s="386" t="s">
        <v>495</v>
      </c>
      <c r="G430" s="339" t="s">
        <v>1450</v>
      </c>
      <c r="H430" s="352"/>
      <c r="I430" s="352"/>
      <c r="J430" s="352"/>
      <c r="K430" s="352"/>
      <c r="L430" s="352"/>
      <c r="M430" s="352"/>
      <c r="N430" s="352"/>
      <c r="O430" s="352"/>
      <c r="P430" s="352"/>
      <c r="Q430" s="352"/>
      <c r="R430" s="352"/>
      <c r="S430" s="352"/>
      <c r="T430" s="352"/>
      <c r="U430" s="352"/>
      <c r="V430" s="352"/>
      <c r="W430" s="352"/>
      <c r="X430" s="352"/>
      <c r="Y430" s="352"/>
      <c r="Z430" s="352"/>
      <c r="AA430" s="352"/>
      <c r="AB430" s="352"/>
      <c r="AC430" s="352"/>
      <c r="AD430" s="352"/>
      <c r="AE430" s="352"/>
      <c r="AF430" s="352"/>
      <c r="AG430" s="352"/>
      <c r="AH430" s="352"/>
      <c r="AI430" s="352"/>
      <c r="AJ430" s="352"/>
      <c r="AK430" s="352"/>
      <c r="AL430" s="352"/>
      <c r="AM430" s="352"/>
      <c r="AN430" s="352"/>
      <c r="AO430" s="352"/>
      <c r="AP430" s="352"/>
      <c r="AQ430" s="352"/>
      <c r="AR430" s="352"/>
      <c r="AS430" s="352"/>
      <c r="AT430" s="352"/>
      <c r="AU430" s="352"/>
      <c r="AV430" s="352"/>
      <c r="AW430" s="352"/>
      <c r="AX430" s="352"/>
      <c r="AY430" s="352"/>
      <c r="AZ430" s="352"/>
      <c r="BA430" s="352"/>
      <c r="BB430" s="352"/>
      <c r="BC430" s="352"/>
      <c r="BD430" s="352"/>
      <c r="BE430" s="352"/>
      <c r="BF430" s="352"/>
      <c r="BG430" s="352"/>
      <c r="BH430" s="352"/>
      <c r="BI430" s="352"/>
      <c r="BJ430" s="352"/>
      <c r="BK430" s="352"/>
      <c r="BL430" s="352"/>
      <c r="BM430" s="352"/>
      <c r="BN430" s="352"/>
      <c r="BO430" s="352"/>
      <c r="BP430" s="352"/>
      <c r="BQ430" s="352"/>
      <c r="BR430" s="352"/>
      <c r="BS430" s="352"/>
      <c r="BT430" s="352"/>
      <c r="BU430" s="352"/>
      <c r="BV430" s="352"/>
      <c r="BW430" s="352"/>
      <c r="BX430" s="352"/>
      <c r="BY430" s="352"/>
      <c r="BZ430" s="352"/>
    </row>
    <row r="431" spans="1:78" ht="15" customHeight="1" x14ac:dyDescent="0.2">
      <c r="A431" s="340" t="str">
        <f t="shared" si="9"/>
        <v>INDEC-PB - 91211-1</v>
      </c>
      <c r="B431" s="340">
        <v>91211</v>
      </c>
      <c r="C431" s="339" t="s">
        <v>53</v>
      </c>
      <c r="D431" s="340">
        <v>1</v>
      </c>
      <c r="E431" s="386" t="s">
        <v>496</v>
      </c>
      <c r="H431" s="352"/>
      <c r="I431" s="352"/>
      <c r="J431" s="352"/>
      <c r="K431" s="352"/>
      <c r="L431" s="352"/>
      <c r="M431" s="352"/>
      <c r="N431" s="352"/>
      <c r="O431" s="352"/>
      <c r="P431" s="352"/>
      <c r="Q431" s="352"/>
      <c r="R431" s="352"/>
      <c r="S431" s="352"/>
      <c r="T431" s="352"/>
      <c r="U431" s="352"/>
      <c r="V431" s="352"/>
      <c r="W431" s="352"/>
      <c r="X431" s="352"/>
      <c r="Y431" s="352"/>
      <c r="Z431" s="352"/>
      <c r="AA431" s="352"/>
      <c r="AB431" s="352"/>
      <c r="AC431" s="352"/>
      <c r="AD431" s="352"/>
      <c r="AE431" s="352"/>
      <c r="AF431" s="352"/>
      <c r="AG431" s="352"/>
      <c r="AH431" s="352"/>
      <c r="AI431" s="352"/>
      <c r="AJ431" s="352"/>
      <c r="AK431" s="352"/>
      <c r="AL431" s="352"/>
      <c r="AM431" s="352"/>
      <c r="AN431" s="352"/>
      <c r="AO431" s="352"/>
      <c r="AP431" s="352"/>
      <c r="AQ431" s="352"/>
      <c r="AR431" s="352"/>
      <c r="AS431" s="352"/>
      <c r="AT431" s="352"/>
      <c r="AU431" s="352"/>
      <c r="AV431" s="352"/>
      <c r="AW431" s="352"/>
      <c r="AX431" s="352"/>
      <c r="AY431" s="352"/>
      <c r="AZ431" s="352"/>
      <c r="BA431" s="352"/>
      <c r="BB431" s="352"/>
      <c r="BC431" s="352"/>
      <c r="BD431" s="352"/>
      <c r="BE431" s="352"/>
      <c r="BF431" s="352"/>
      <c r="BG431" s="352"/>
      <c r="BH431" s="352"/>
      <c r="BI431" s="352"/>
      <c r="BJ431" s="352"/>
      <c r="BK431" s="352"/>
      <c r="BL431" s="352"/>
      <c r="BM431" s="352"/>
      <c r="BN431" s="352"/>
      <c r="BO431" s="352"/>
      <c r="BP431" s="352"/>
      <c r="BQ431" s="352"/>
      <c r="BR431" s="352"/>
      <c r="BS431" s="352"/>
      <c r="BT431" s="352"/>
      <c r="BU431" s="352"/>
      <c r="BV431" s="352"/>
      <c r="BW431" s="352"/>
      <c r="BX431" s="352"/>
      <c r="BY431" s="352"/>
      <c r="BZ431" s="352"/>
    </row>
    <row r="432" spans="1:78" s="369" customFormat="1" ht="15" customHeight="1" x14ac:dyDescent="0.2">
      <c r="A432" s="367" t="str">
        <f t="shared" si="9"/>
        <v>INDEC-PB - 91511-1</v>
      </c>
      <c r="B432" s="367">
        <v>91511</v>
      </c>
      <c r="C432" s="369" t="s">
        <v>53</v>
      </c>
      <c r="D432" s="367">
        <v>1</v>
      </c>
      <c r="E432" s="387" t="s">
        <v>497</v>
      </c>
      <c r="G432" s="369" t="s">
        <v>1451</v>
      </c>
      <c r="H432" s="370"/>
      <c r="I432" s="370"/>
      <c r="J432" s="370"/>
      <c r="K432" s="370"/>
      <c r="L432" s="370"/>
      <c r="M432" s="370"/>
      <c r="N432" s="370"/>
      <c r="O432" s="370"/>
      <c r="P432" s="370"/>
      <c r="Q432" s="370"/>
      <c r="R432" s="370"/>
      <c r="S432" s="370"/>
      <c r="T432" s="370"/>
      <c r="U432" s="370"/>
      <c r="V432" s="370"/>
      <c r="W432" s="370"/>
      <c r="X432" s="370"/>
      <c r="Y432" s="370"/>
      <c r="Z432" s="370"/>
      <c r="AA432" s="370"/>
      <c r="AB432" s="370"/>
      <c r="AC432" s="370"/>
      <c r="AD432" s="370"/>
      <c r="AE432" s="370"/>
      <c r="AF432" s="370"/>
      <c r="AG432" s="370"/>
      <c r="AH432" s="370"/>
      <c r="AI432" s="370"/>
      <c r="AJ432" s="370"/>
      <c r="AK432" s="370"/>
      <c r="AL432" s="370"/>
      <c r="AM432" s="370"/>
      <c r="AN432" s="370"/>
      <c r="AO432" s="370"/>
      <c r="AP432" s="370"/>
      <c r="AQ432" s="370"/>
      <c r="AR432" s="370"/>
      <c r="AS432" s="370"/>
      <c r="AT432" s="370"/>
      <c r="AU432" s="370"/>
      <c r="AV432" s="370"/>
      <c r="AW432" s="370"/>
      <c r="AX432" s="370"/>
      <c r="AY432" s="370"/>
      <c r="AZ432" s="370"/>
      <c r="BA432" s="370"/>
      <c r="BB432" s="370"/>
      <c r="BC432" s="370"/>
      <c r="BD432" s="370"/>
      <c r="BE432" s="370"/>
      <c r="BF432" s="370"/>
      <c r="BG432" s="370"/>
      <c r="BH432" s="370"/>
      <c r="BI432" s="370"/>
      <c r="BJ432" s="370"/>
      <c r="BK432" s="370"/>
      <c r="BL432" s="370"/>
      <c r="BM432" s="370"/>
      <c r="BN432" s="370"/>
      <c r="BO432" s="370"/>
      <c r="BP432" s="370"/>
      <c r="BQ432" s="370"/>
      <c r="BR432" s="370"/>
      <c r="BS432" s="370"/>
      <c r="BT432" s="370"/>
      <c r="BU432" s="370"/>
      <c r="BV432" s="370"/>
      <c r="BW432" s="370"/>
      <c r="BX432" s="370"/>
      <c r="BY432" s="370"/>
      <c r="BZ432" s="370"/>
    </row>
    <row r="433" spans="1:78" ht="15" customHeight="1" x14ac:dyDescent="0.2">
      <c r="A433" s="340" t="str">
        <f t="shared" si="9"/>
        <v>INDEC-PB - 91547-1</v>
      </c>
      <c r="B433" s="340">
        <v>91547</v>
      </c>
      <c r="C433" s="339" t="s">
        <v>53</v>
      </c>
      <c r="D433" s="340">
        <v>1</v>
      </c>
      <c r="E433" s="386" t="s">
        <v>498</v>
      </c>
      <c r="H433" s="352"/>
      <c r="I433" s="352"/>
      <c r="J433" s="352"/>
      <c r="K433" s="352"/>
      <c r="L433" s="352"/>
      <c r="M433" s="352"/>
      <c r="N433" s="352"/>
      <c r="O433" s="352"/>
      <c r="P433" s="352"/>
      <c r="Q433" s="352"/>
      <c r="R433" s="352"/>
      <c r="S433" s="352"/>
      <c r="T433" s="352"/>
      <c r="U433" s="352"/>
      <c r="V433" s="352"/>
      <c r="W433" s="352"/>
      <c r="X433" s="352"/>
      <c r="Y433" s="352"/>
      <c r="Z433" s="352"/>
      <c r="AA433" s="352"/>
      <c r="AB433" s="352"/>
      <c r="AC433" s="352"/>
      <c r="AD433" s="352"/>
      <c r="AE433" s="352"/>
      <c r="AF433" s="352"/>
      <c r="AG433" s="352"/>
      <c r="AH433" s="352"/>
      <c r="AI433" s="352"/>
      <c r="AJ433" s="352"/>
      <c r="AK433" s="352"/>
      <c r="AL433" s="352"/>
      <c r="AM433" s="352"/>
      <c r="AN433" s="352"/>
      <c r="AO433" s="352"/>
      <c r="AP433" s="352"/>
      <c r="AQ433" s="352"/>
      <c r="AR433" s="352"/>
      <c r="AS433" s="352"/>
      <c r="AT433" s="352"/>
      <c r="AU433" s="352"/>
      <c r="AV433" s="352"/>
      <c r="AW433" s="352"/>
      <c r="AX433" s="352"/>
      <c r="AY433" s="352"/>
      <c r="AZ433" s="352"/>
      <c r="BA433" s="352"/>
      <c r="BB433" s="352"/>
      <c r="BC433" s="352"/>
      <c r="BD433" s="352"/>
      <c r="BE433" s="352"/>
      <c r="BF433" s="352"/>
      <c r="BG433" s="352"/>
      <c r="BH433" s="352"/>
      <c r="BI433" s="352"/>
      <c r="BJ433" s="352"/>
      <c r="BK433" s="352"/>
      <c r="BL433" s="352"/>
      <c r="BM433" s="352"/>
      <c r="BN433" s="352"/>
      <c r="BO433" s="352"/>
      <c r="BP433" s="352"/>
      <c r="BQ433" s="352"/>
      <c r="BR433" s="352"/>
      <c r="BS433" s="352"/>
      <c r="BT433" s="352"/>
      <c r="BU433" s="352"/>
      <c r="BV433" s="352"/>
      <c r="BW433" s="352"/>
      <c r="BX433" s="352"/>
      <c r="BY433" s="352"/>
      <c r="BZ433" s="352"/>
    </row>
    <row r="434" spans="1:78" ht="15" customHeight="1" x14ac:dyDescent="0.2">
      <c r="A434" s="340" t="str">
        <f t="shared" si="9"/>
        <v>INDEC-PB - 81100-1</v>
      </c>
      <c r="B434" s="340">
        <v>81100</v>
      </c>
      <c r="C434" s="339" t="s">
        <v>53</v>
      </c>
      <c r="D434" s="340">
        <v>1</v>
      </c>
      <c r="E434" s="386" t="s">
        <v>499</v>
      </c>
      <c r="H434" s="352"/>
      <c r="I434" s="352"/>
      <c r="J434" s="352"/>
      <c r="K434" s="352"/>
      <c r="L434" s="352"/>
      <c r="M434" s="352"/>
      <c r="N434" s="352"/>
      <c r="O434" s="352"/>
      <c r="P434" s="352"/>
      <c r="Q434" s="352"/>
      <c r="R434" s="352"/>
      <c r="S434" s="352"/>
      <c r="T434" s="352"/>
      <c r="U434" s="352"/>
      <c r="V434" s="352"/>
      <c r="W434" s="352"/>
      <c r="X434" s="352"/>
      <c r="Y434" s="352"/>
      <c r="Z434" s="352"/>
      <c r="AA434" s="352"/>
      <c r="AB434" s="352"/>
      <c r="AC434" s="352"/>
      <c r="AD434" s="352"/>
      <c r="AE434" s="352"/>
      <c r="AF434" s="352"/>
      <c r="AG434" s="352"/>
      <c r="AH434" s="352"/>
      <c r="AI434" s="352"/>
      <c r="AJ434" s="352"/>
      <c r="AK434" s="352"/>
      <c r="AL434" s="352"/>
      <c r="AM434" s="352"/>
      <c r="AN434" s="352"/>
      <c r="AO434" s="352"/>
      <c r="AP434" s="352"/>
      <c r="AQ434" s="352"/>
      <c r="AR434" s="352"/>
      <c r="AS434" s="352"/>
      <c r="AT434" s="352"/>
      <c r="AU434" s="352"/>
      <c r="AV434" s="352"/>
      <c r="AW434" s="352"/>
      <c r="AX434" s="352"/>
      <c r="AY434" s="352"/>
      <c r="AZ434" s="352"/>
      <c r="BA434" s="352"/>
      <c r="BB434" s="352"/>
      <c r="BC434" s="352"/>
      <c r="BD434" s="352"/>
      <c r="BE434" s="352"/>
      <c r="BF434" s="352"/>
      <c r="BG434" s="352"/>
      <c r="BH434" s="352"/>
      <c r="BI434" s="352"/>
      <c r="BJ434" s="352"/>
      <c r="BK434" s="352"/>
      <c r="BL434" s="352"/>
      <c r="BM434" s="352"/>
      <c r="BN434" s="352"/>
      <c r="BO434" s="352"/>
      <c r="BP434" s="352"/>
      <c r="BQ434" s="352"/>
      <c r="BR434" s="352"/>
      <c r="BS434" s="352"/>
      <c r="BT434" s="352"/>
      <c r="BU434" s="352"/>
      <c r="BV434" s="352"/>
      <c r="BW434" s="352"/>
      <c r="BX434" s="352"/>
      <c r="BY434" s="352"/>
      <c r="BZ434" s="352"/>
    </row>
    <row r="435" spans="1:78" s="369" customFormat="1" ht="15" customHeight="1" x14ac:dyDescent="0.2">
      <c r="A435" s="367" t="str">
        <f t="shared" si="9"/>
        <v>INDEC-PB - 91601-2</v>
      </c>
      <c r="B435" s="367">
        <v>91601</v>
      </c>
      <c r="C435" s="369" t="s">
        <v>53</v>
      </c>
      <c r="D435" s="367">
        <v>2</v>
      </c>
      <c r="E435" s="387" t="s">
        <v>500</v>
      </c>
      <c r="G435" s="369" t="s">
        <v>1451</v>
      </c>
      <c r="H435" s="370"/>
      <c r="I435" s="370"/>
      <c r="J435" s="370"/>
      <c r="K435" s="370"/>
      <c r="L435" s="370"/>
      <c r="M435" s="370"/>
      <c r="N435" s="370"/>
      <c r="O435" s="370"/>
      <c r="P435" s="370"/>
      <c r="Q435" s="370"/>
      <c r="R435" s="370"/>
      <c r="S435" s="370"/>
      <c r="T435" s="370"/>
      <c r="U435" s="370"/>
      <c r="V435" s="370"/>
      <c r="W435" s="370"/>
      <c r="X435" s="370"/>
      <c r="Y435" s="370"/>
      <c r="Z435" s="370"/>
      <c r="AA435" s="370"/>
      <c r="AB435" s="370"/>
      <c r="AC435" s="370"/>
      <c r="AD435" s="370"/>
      <c r="AE435" s="370"/>
      <c r="AF435" s="370"/>
      <c r="AG435" s="370"/>
      <c r="AH435" s="370"/>
      <c r="AI435" s="370"/>
      <c r="AJ435" s="370"/>
      <c r="AK435" s="370"/>
      <c r="AL435" s="370"/>
      <c r="AM435" s="370"/>
      <c r="AN435" s="370"/>
      <c r="AO435" s="370"/>
      <c r="AP435" s="370"/>
      <c r="AQ435" s="370"/>
      <c r="AR435" s="370"/>
      <c r="AS435" s="370"/>
      <c r="AT435" s="370"/>
      <c r="AU435" s="370"/>
      <c r="AV435" s="370"/>
      <c r="AW435" s="370"/>
      <c r="AX435" s="370"/>
      <c r="AY435" s="370"/>
      <c r="AZ435" s="370"/>
      <c r="BA435" s="370"/>
      <c r="BB435" s="370"/>
      <c r="BC435" s="370"/>
      <c r="BD435" s="370"/>
      <c r="BE435" s="370"/>
      <c r="BF435" s="370"/>
      <c r="BG435" s="370"/>
      <c r="BH435" s="370"/>
      <c r="BI435" s="370"/>
      <c r="BJ435" s="370"/>
      <c r="BK435" s="370"/>
      <c r="BL435" s="370"/>
      <c r="BM435" s="370"/>
      <c r="BN435" s="370"/>
      <c r="BO435" s="370"/>
      <c r="BP435" s="370"/>
      <c r="BQ435" s="370"/>
      <c r="BR435" s="370"/>
      <c r="BS435" s="370"/>
      <c r="BT435" s="370"/>
      <c r="BU435" s="370"/>
      <c r="BV435" s="370"/>
      <c r="BW435" s="370"/>
      <c r="BX435" s="370"/>
      <c r="BY435" s="370"/>
      <c r="BZ435" s="370"/>
    </row>
    <row r="436" spans="1:78" ht="15" customHeight="1" x14ac:dyDescent="0.2">
      <c r="A436" s="340" t="str">
        <f t="shared" si="9"/>
        <v>INDEC-PB - 94214-1</v>
      </c>
      <c r="B436" s="340">
        <v>94214</v>
      </c>
      <c r="C436" s="339" t="s">
        <v>53</v>
      </c>
      <c r="D436" s="340">
        <v>1</v>
      </c>
      <c r="E436" s="386" t="s">
        <v>501</v>
      </c>
      <c r="H436" s="352"/>
      <c r="I436" s="352"/>
      <c r="J436" s="352"/>
      <c r="K436" s="352"/>
      <c r="L436" s="352"/>
      <c r="M436" s="352"/>
      <c r="N436" s="352"/>
      <c r="O436" s="352"/>
      <c r="P436" s="352"/>
      <c r="Q436" s="352"/>
      <c r="R436" s="352"/>
      <c r="S436" s="352"/>
      <c r="T436" s="352"/>
      <c r="U436" s="352"/>
      <c r="V436" s="352"/>
      <c r="W436" s="352"/>
      <c r="X436" s="352"/>
      <c r="Y436" s="352"/>
      <c r="Z436" s="352"/>
      <c r="AA436" s="352"/>
      <c r="AB436" s="352"/>
      <c r="AC436" s="352"/>
      <c r="AD436" s="352"/>
      <c r="AE436" s="352"/>
      <c r="AF436" s="352"/>
      <c r="AG436" s="352"/>
      <c r="AH436" s="352"/>
      <c r="AI436" s="352"/>
      <c r="AJ436" s="352"/>
      <c r="AK436" s="352"/>
      <c r="AL436" s="352"/>
      <c r="AM436" s="352"/>
      <c r="AN436" s="352"/>
      <c r="AO436" s="352"/>
      <c r="AP436" s="352"/>
      <c r="AQ436" s="352"/>
      <c r="AR436" s="352"/>
      <c r="AS436" s="352"/>
      <c r="AT436" s="352"/>
      <c r="AU436" s="352"/>
      <c r="AV436" s="352"/>
      <c r="AW436" s="352"/>
      <c r="AX436" s="352"/>
      <c r="AY436" s="352"/>
      <c r="AZ436" s="352"/>
      <c r="BA436" s="352"/>
      <c r="BB436" s="352"/>
      <c r="BC436" s="352"/>
      <c r="BD436" s="352"/>
      <c r="BE436" s="352"/>
      <c r="BF436" s="352"/>
      <c r="BG436" s="352"/>
      <c r="BH436" s="352"/>
      <c r="BI436" s="352"/>
      <c r="BJ436" s="352"/>
      <c r="BK436" s="352"/>
      <c r="BL436" s="352"/>
      <c r="BM436" s="352"/>
      <c r="BN436" s="352"/>
      <c r="BO436" s="352"/>
      <c r="BP436" s="352"/>
      <c r="BQ436" s="352"/>
      <c r="BR436" s="352"/>
      <c r="BS436" s="352"/>
      <c r="BT436" s="352"/>
      <c r="BU436" s="352"/>
      <c r="BV436" s="352"/>
      <c r="BW436" s="352"/>
      <c r="BX436" s="352"/>
      <c r="BY436" s="352"/>
      <c r="BZ436" s="352"/>
    </row>
    <row r="437" spans="1:78" ht="15" customHeight="1" x14ac:dyDescent="0.2">
      <c r="A437" s="340" t="str">
        <f t="shared" si="9"/>
        <v>INDEC-PB - 94216-1</v>
      </c>
      <c r="B437" s="340">
        <v>94216</v>
      </c>
      <c r="C437" s="339" t="s">
        <v>53</v>
      </c>
      <c r="D437" s="340">
        <v>1</v>
      </c>
      <c r="E437" s="386" t="s">
        <v>502</v>
      </c>
      <c r="G437" s="339" t="s">
        <v>1452</v>
      </c>
      <c r="H437" s="352"/>
      <c r="I437" s="352"/>
      <c r="J437" s="352"/>
      <c r="K437" s="352"/>
      <c r="L437" s="352"/>
      <c r="M437" s="352"/>
      <c r="N437" s="352"/>
      <c r="O437" s="352"/>
      <c r="P437" s="352"/>
      <c r="Q437" s="352"/>
      <c r="R437" s="352"/>
      <c r="S437" s="352"/>
      <c r="T437" s="352"/>
      <c r="U437" s="352"/>
      <c r="V437" s="352"/>
      <c r="W437" s="352"/>
      <c r="X437" s="352"/>
      <c r="Y437" s="352"/>
      <c r="Z437" s="352"/>
      <c r="AA437" s="352"/>
      <c r="AB437" s="352"/>
      <c r="AC437" s="352"/>
      <c r="AD437" s="352"/>
      <c r="AE437" s="352"/>
      <c r="AF437" s="352"/>
      <c r="AG437" s="352"/>
      <c r="AH437" s="352"/>
      <c r="AI437" s="352"/>
      <c r="AJ437" s="352"/>
      <c r="AK437" s="352"/>
      <c r="AL437" s="352"/>
      <c r="AM437" s="352"/>
      <c r="AN437" s="352"/>
      <c r="AO437" s="352"/>
      <c r="AP437" s="352"/>
      <c r="AQ437" s="352"/>
      <c r="AR437" s="352"/>
      <c r="AS437" s="352"/>
      <c r="AT437" s="352"/>
      <c r="AU437" s="352"/>
      <c r="AV437" s="352"/>
      <c r="AW437" s="352"/>
      <c r="AX437" s="352"/>
      <c r="AY437" s="352"/>
      <c r="AZ437" s="352"/>
      <c r="BA437" s="352"/>
      <c r="BB437" s="352"/>
      <c r="BC437" s="352"/>
      <c r="BD437" s="352"/>
      <c r="BE437" s="352"/>
      <c r="BF437" s="352"/>
      <c r="BG437" s="352"/>
      <c r="BH437" s="352"/>
      <c r="BI437" s="352"/>
      <c r="BJ437" s="352"/>
      <c r="BK437" s="352"/>
      <c r="BL437" s="352"/>
      <c r="BM437" s="352"/>
      <c r="BN437" s="352"/>
      <c r="BO437" s="352"/>
      <c r="BP437" s="352"/>
      <c r="BQ437" s="352"/>
      <c r="BR437" s="352"/>
      <c r="BS437" s="352"/>
      <c r="BT437" s="352"/>
      <c r="BU437" s="352"/>
      <c r="BV437" s="352"/>
      <c r="BW437" s="352"/>
      <c r="BX437" s="352"/>
      <c r="BY437" s="352"/>
      <c r="BZ437" s="352"/>
    </row>
    <row r="438" spans="1:78" s="369" customFormat="1" ht="15" customHeight="1" x14ac:dyDescent="0.2">
      <c r="A438" s="367" t="str">
        <f t="shared" si="9"/>
        <v>INDEC-PB - 93310-2</v>
      </c>
      <c r="B438" s="367">
        <v>93310</v>
      </c>
      <c r="C438" s="369" t="s">
        <v>53</v>
      </c>
      <c r="D438" s="367">
        <v>2</v>
      </c>
      <c r="E438" s="387" t="s">
        <v>503</v>
      </c>
      <c r="G438" s="369" t="s">
        <v>1453</v>
      </c>
      <c r="H438" s="370"/>
      <c r="I438" s="370"/>
      <c r="J438" s="370"/>
      <c r="K438" s="370"/>
      <c r="L438" s="370"/>
      <c r="M438" s="370"/>
      <c r="N438" s="370"/>
      <c r="O438" s="370"/>
      <c r="P438" s="370"/>
      <c r="Q438" s="370"/>
      <c r="R438" s="370"/>
      <c r="S438" s="370"/>
      <c r="T438" s="370"/>
      <c r="U438" s="370"/>
      <c r="V438" s="370"/>
      <c r="W438" s="370"/>
      <c r="X438" s="370"/>
      <c r="Y438" s="370"/>
      <c r="Z438" s="370"/>
      <c r="AA438" s="370"/>
      <c r="AB438" s="370"/>
      <c r="AC438" s="370"/>
      <c r="AD438" s="370"/>
      <c r="AE438" s="370"/>
      <c r="AF438" s="370"/>
      <c r="AG438" s="370"/>
      <c r="AH438" s="370"/>
      <c r="AI438" s="370"/>
      <c r="AJ438" s="370"/>
      <c r="AK438" s="370"/>
      <c r="AL438" s="370"/>
      <c r="AM438" s="370"/>
      <c r="AN438" s="370"/>
      <c r="AO438" s="370"/>
      <c r="AP438" s="370"/>
      <c r="AQ438" s="370"/>
      <c r="AR438" s="370"/>
      <c r="AS438" s="370"/>
      <c r="AT438" s="370"/>
      <c r="AU438" s="370"/>
      <c r="AV438" s="370"/>
      <c r="AW438" s="370"/>
      <c r="AX438" s="370"/>
      <c r="AY438" s="370"/>
      <c r="AZ438" s="370"/>
      <c r="BA438" s="370"/>
      <c r="BB438" s="370"/>
      <c r="BC438" s="370"/>
      <c r="BD438" s="370"/>
      <c r="BE438" s="370"/>
      <c r="BF438" s="370"/>
      <c r="BG438" s="370"/>
      <c r="BH438" s="370"/>
      <c r="BI438" s="370"/>
      <c r="BJ438" s="370"/>
      <c r="BK438" s="370"/>
      <c r="BL438" s="370"/>
      <c r="BM438" s="370"/>
      <c r="BN438" s="370"/>
      <c r="BO438" s="370"/>
      <c r="BP438" s="370"/>
      <c r="BQ438" s="370"/>
      <c r="BR438" s="370"/>
      <c r="BS438" s="370"/>
      <c r="BT438" s="370"/>
      <c r="BU438" s="370"/>
      <c r="BV438" s="370"/>
      <c r="BW438" s="370"/>
      <c r="BX438" s="370"/>
      <c r="BY438" s="370"/>
      <c r="BZ438" s="370"/>
    </row>
    <row r="439" spans="1:78" ht="15" customHeight="1" x14ac:dyDescent="0.2">
      <c r="A439" s="340" t="str">
        <f t="shared" si="9"/>
        <v>INDEC-PB - 82129-1</v>
      </c>
      <c r="B439" s="340">
        <v>82129</v>
      </c>
      <c r="C439" s="339" t="s">
        <v>53</v>
      </c>
      <c r="D439" s="340">
        <v>1</v>
      </c>
      <c r="E439" s="386" t="s">
        <v>504</v>
      </c>
      <c r="H439" s="352"/>
      <c r="I439" s="352"/>
      <c r="J439" s="352"/>
      <c r="K439" s="352"/>
      <c r="L439" s="352"/>
      <c r="M439" s="352"/>
      <c r="N439" s="352"/>
      <c r="O439" s="352"/>
      <c r="P439" s="352"/>
      <c r="Q439" s="352"/>
      <c r="R439" s="352"/>
      <c r="S439" s="352"/>
      <c r="T439" s="352"/>
      <c r="U439" s="352"/>
      <c r="V439" s="352"/>
      <c r="W439" s="352"/>
      <c r="X439" s="352"/>
      <c r="Y439" s="352"/>
      <c r="Z439" s="352"/>
      <c r="AA439" s="352"/>
      <c r="AB439" s="352"/>
      <c r="AC439" s="352"/>
      <c r="AD439" s="352"/>
      <c r="AE439" s="352"/>
      <c r="AF439" s="352"/>
      <c r="AG439" s="352"/>
      <c r="AH439" s="352"/>
      <c r="AI439" s="352"/>
      <c r="AJ439" s="352"/>
      <c r="AK439" s="352"/>
      <c r="AL439" s="352"/>
      <c r="AM439" s="352"/>
      <c r="AN439" s="352"/>
      <c r="AO439" s="352"/>
      <c r="AP439" s="352"/>
      <c r="AQ439" s="352"/>
      <c r="AR439" s="352"/>
      <c r="AS439" s="352"/>
      <c r="AT439" s="352"/>
      <c r="AU439" s="352"/>
      <c r="AV439" s="352"/>
      <c r="AW439" s="352"/>
      <c r="AX439" s="352"/>
      <c r="AY439" s="352"/>
      <c r="AZ439" s="352"/>
      <c r="BA439" s="352"/>
      <c r="BB439" s="352"/>
      <c r="BC439" s="352"/>
      <c r="BD439" s="352"/>
      <c r="BE439" s="352"/>
      <c r="BF439" s="352"/>
      <c r="BG439" s="352"/>
      <c r="BH439" s="352"/>
      <c r="BI439" s="352"/>
      <c r="BJ439" s="352"/>
      <c r="BK439" s="352"/>
      <c r="BL439" s="352"/>
      <c r="BM439" s="352"/>
      <c r="BN439" s="352"/>
      <c r="BO439" s="352"/>
      <c r="BP439" s="352"/>
      <c r="BQ439" s="352"/>
      <c r="BR439" s="352"/>
      <c r="BS439" s="352"/>
      <c r="BT439" s="352"/>
      <c r="BU439" s="352"/>
      <c r="BV439" s="352"/>
      <c r="BW439" s="352"/>
      <c r="BX439" s="352"/>
      <c r="BY439" s="352"/>
      <c r="BZ439" s="352"/>
    </row>
    <row r="440" spans="1:78" s="369" customFormat="1" ht="15" customHeight="1" x14ac:dyDescent="0.2">
      <c r="A440" s="367" t="str">
        <f t="shared" si="9"/>
        <v>INDEC-PB - 91251-1</v>
      </c>
      <c r="B440" s="367">
        <v>91251</v>
      </c>
      <c r="C440" s="369" t="s">
        <v>53</v>
      </c>
      <c r="D440" s="367">
        <v>1</v>
      </c>
      <c r="E440" s="387" t="s">
        <v>505</v>
      </c>
      <c r="G440" s="369" t="s">
        <v>1450</v>
      </c>
      <c r="H440" s="370"/>
      <c r="I440" s="370"/>
      <c r="J440" s="370"/>
      <c r="K440" s="370"/>
      <c r="L440" s="370"/>
      <c r="M440" s="370"/>
      <c r="N440" s="370"/>
      <c r="O440" s="370"/>
      <c r="P440" s="370"/>
      <c r="Q440" s="370"/>
      <c r="R440" s="370"/>
      <c r="S440" s="370"/>
      <c r="T440" s="370"/>
      <c r="U440" s="370"/>
      <c r="V440" s="370"/>
      <c r="W440" s="370"/>
      <c r="X440" s="370"/>
      <c r="Y440" s="370"/>
      <c r="Z440" s="370"/>
      <c r="AA440" s="370"/>
      <c r="AB440" s="370"/>
      <c r="AC440" s="370"/>
      <c r="AD440" s="370"/>
      <c r="AE440" s="370"/>
      <c r="AF440" s="370"/>
      <c r="AG440" s="370"/>
      <c r="AH440" s="370"/>
      <c r="AI440" s="370"/>
      <c r="AJ440" s="370"/>
      <c r="AK440" s="370"/>
      <c r="AL440" s="370"/>
      <c r="AM440" s="370"/>
      <c r="AN440" s="370"/>
      <c r="AO440" s="370"/>
      <c r="AP440" s="370"/>
      <c r="AQ440" s="370"/>
      <c r="AR440" s="370"/>
      <c r="AS440" s="370"/>
      <c r="AT440" s="370"/>
      <c r="AU440" s="370"/>
      <c r="AV440" s="370"/>
      <c r="AW440" s="370"/>
      <c r="AX440" s="370"/>
      <c r="AY440" s="370"/>
      <c r="AZ440" s="370"/>
      <c r="BA440" s="370"/>
      <c r="BB440" s="370"/>
      <c r="BC440" s="370"/>
      <c r="BD440" s="370"/>
      <c r="BE440" s="370"/>
      <c r="BF440" s="370"/>
      <c r="BG440" s="370"/>
      <c r="BH440" s="370"/>
      <c r="BI440" s="370"/>
      <c r="BJ440" s="370"/>
      <c r="BK440" s="370"/>
      <c r="BL440" s="370"/>
      <c r="BM440" s="370"/>
      <c r="BN440" s="370"/>
      <c r="BO440" s="370"/>
      <c r="BP440" s="370"/>
      <c r="BQ440" s="370"/>
      <c r="BR440" s="370"/>
      <c r="BS440" s="370"/>
      <c r="BT440" s="370"/>
      <c r="BU440" s="370"/>
      <c r="BV440" s="370"/>
      <c r="BW440" s="370"/>
      <c r="BX440" s="370"/>
      <c r="BY440" s="370"/>
      <c r="BZ440" s="370"/>
    </row>
    <row r="441" spans="1:78" ht="15" customHeight="1" x14ac:dyDescent="0.2">
      <c r="A441" s="340" t="str">
        <f t="shared" si="9"/>
        <v>INDEC-PB - 93310-1</v>
      </c>
      <c r="B441" s="340">
        <v>93310</v>
      </c>
      <c r="C441" s="339" t="s">
        <v>53</v>
      </c>
      <c r="D441" s="340">
        <v>1</v>
      </c>
      <c r="E441" s="386" t="s">
        <v>506</v>
      </c>
      <c r="H441" s="352"/>
      <c r="I441" s="352"/>
      <c r="J441" s="352"/>
      <c r="K441" s="352"/>
      <c r="L441" s="352"/>
      <c r="M441" s="352"/>
      <c r="N441" s="352"/>
      <c r="O441" s="352"/>
      <c r="P441" s="352"/>
      <c r="Q441" s="352"/>
      <c r="R441" s="352"/>
      <c r="S441" s="352"/>
      <c r="T441" s="352"/>
      <c r="U441" s="352"/>
      <c r="V441" s="352"/>
      <c r="W441" s="352"/>
      <c r="X441" s="352"/>
      <c r="Y441" s="352"/>
      <c r="Z441" s="352"/>
      <c r="AA441" s="352"/>
      <c r="AB441" s="352"/>
      <c r="AC441" s="352"/>
      <c r="AD441" s="352"/>
      <c r="AE441" s="352"/>
      <c r="AF441" s="352"/>
      <c r="AG441" s="352"/>
      <c r="AH441" s="352"/>
      <c r="AI441" s="352"/>
      <c r="AJ441" s="352"/>
      <c r="AK441" s="352"/>
      <c r="AL441" s="352"/>
      <c r="AM441" s="352"/>
      <c r="AN441" s="352"/>
      <c r="AO441" s="352"/>
      <c r="AP441" s="352"/>
      <c r="AQ441" s="352"/>
      <c r="AR441" s="352"/>
      <c r="AS441" s="352"/>
      <c r="AT441" s="352"/>
      <c r="AU441" s="352"/>
      <c r="AV441" s="352"/>
      <c r="AW441" s="352"/>
      <c r="AX441" s="352"/>
      <c r="AY441" s="352"/>
      <c r="AZ441" s="352"/>
      <c r="BA441" s="352"/>
      <c r="BB441" s="352"/>
      <c r="BC441" s="352"/>
      <c r="BD441" s="352"/>
      <c r="BE441" s="352"/>
      <c r="BF441" s="352"/>
      <c r="BG441" s="352"/>
      <c r="BH441" s="352"/>
      <c r="BI441" s="352"/>
      <c r="BJ441" s="352"/>
      <c r="BK441" s="352"/>
      <c r="BL441" s="352"/>
      <c r="BM441" s="352"/>
      <c r="BN441" s="352"/>
      <c r="BO441" s="352"/>
      <c r="BP441" s="352"/>
      <c r="BQ441" s="352"/>
      <c r="BR441" s="352"/>
      <c r="BS441" s="352"/>
      <c r="BT441" s="352"/>
      <c r="BU441" s="352"/>
      <c r="BV441" s="352"/>
      <c r="BW441" s="352"/>
      <c r="BX441" s="352"/>
      <c r="BY441" s="352"/>
      <c r="BZ441" s="352"/>
    </row>
    <row r="442" spans="1:78" s="369" customFormat="1" ht="15" customHeight="1" x14ac:dyDescent="0.2">
      <c r="A442" s="367" t="str">
        <f t="shared" si="9"/>
        <v>INDEC-PB - 84710-1</v>
      </c>
      <c r="B442" s="367">
        <v>84710</v>
      </c>
      <c r="C442" s="369" t="s">
        <v>53</v>
      </c>
      <c r="D442" s="367">
        <v>1</v>
      </c>
      <c r="E442" s="387" t="s">
        <v>507</v>
      </c>
      <c r="G442" s="369" t="s">
        <v>1454</v>
      </c>
      <c r="H442" s="370"/>
      <c r="I442" s="370"/>
      <c r="J442" s="370"/>
      <c r="K442" s="370"/>
      <c r="L442" s="370"/>
      <c r="M442" s="370"/>
      <c r="N442" s="370"/>
      <c r="O442" s="370"/>
      <c r="P442" s="370"/>
      <c r="Q442" s="370"/>
      <c r="R442" s="370"/>
      <c r="S442" s="370"/>
      <c r="T442" s="370"/>
      <c r="U442" s="370"/>
      <c r="V442" s="370"/>
      <c r="W442" s="370"/>
      <c r="X442" s="370"/>
      <c r="Y442" s="370"/>
      <c r="Z442" s="370"/>
      <c r="AA442" s="370"/>
      <c r="AB442" s="370"/>
      <c r="AC442" s="370"/>
      <c r="AD442" s="370"/>
      <c r="AE442" s="370"/>
      <c r="AF442" s="370"/>
      <c r="AG442" s="370"/>
      <c r="AH442" s="370"/>
      <c r="AI442" s="370"/>
      <c r="AJ442" s="370"/>
      <c r="AK442" s="370"/>
      <c r="AL442" s="370"/>
      <c r="AM442" s="370"/>
      <c r="AN442" s="370"/>
      <c r="AO442" s="370"/>
      <c r="AP442" s="370"/>
      <c r="AQ442" s="370"/>
      <c r="AR442" s="370"/>
      <c r="AS442" s="370"/>
      <c r="AT442" s="370"/>
      <c r="AU442" s="370"/>
      <c r="AV442" s="370"/>
      <c r="AW442" s="370"/>
      <c r="AX442" s="370"/>
      <c r="AY442" s="370"/>
      <c r="AZ442" s="370"/>
      <c r="BA442" s="370"/>
      <c r="BB442" s="370"/>
      <c r="BC442" s="370"/>
      <c r="BD442" s="370"/>
      <c r="BE442" s="370"/>
      <c r="BF442" s="370"/>
      <c r="BG442" s="370"/>
      <c r="BH442" s="370"/>
      <c r="BI442" s="370"/>
      <c r="BJ442" s="370"/>
      <c r="BK442" s="370"/>
      <c r="BL442" s="370"/>
      <c r="BM442" s="370"/>
      <c r="BN442" s="370"/>
      <c r="BO442" s="370"/>
      <c r="BP442" s="370"/>
      <c r="BQ442" s="370"/>
      <c r="BR442" s="370"/>
      <c r="BS442" s="370"/>
      <c r="BT442" s="370"/>
      <c r="BU442" s="370"/>
      <c r="BV442" s="370"/>
      <c r="BW442" s="370"/>
      <c r="BX442" s="370"/>
      <c r="BY442" s="370"/>
      <c r="BZ442" s="370"/>
    </row>
    <row r="443" spans="1:78" s="369" customFormat="1" ht="15" customHeight="1" x14ac:dyDescent="0.2">
      <c r="A443" s="367" t="str">
        <f t="shared" si="9"/>
        <v>INDEC-PB - 84740-1</v>
      </c>
      <c r="B443" s="367">
        <v>84740</v>
      </c>
      <c r="C443" s="369" t="s">
        <v>53</v>
      </c>
      <c r="D443" s="367">
        <v>1</v>
      </c>
      <c r="E443" s="387" t="s">
        <v>508</v>
      </c>
      <c r="G443" s="369" t="s">
        <v>1454</v>
      </c>
      <c r="H443" s="370"/>
      <c r="I443" s="370"/>
      <c r="J443" s="370"/>
      <c r="K443" s="370"/>
      <c r="L443" s="370"/>
      <c r="M443" s="370"/>
      <c r="N443" s="370"/>
      <c r="O443" s="370"/>
      <c r="P443" s="370"/>
      <c r="Q443" s="370"/>
      <c r="R443" s="370"/>
      <c r="S443" s="370"/>
      <c r="T443" s="370"/>
      <c r="U443" s="370"/>
      <c r="V443" s="370"/>
      <c r="W443" s="370"/>
      <c r="X443" s="370"/>
      <c r="Y443" s="370"/>
      <c r="Z443" s="370"/>
      <c r="AA443" s="370"/>
      <c r="AB443" s="370"/>
      <c r="AC443" s="370"/>
      <c r="AD443" s="370"/>
      <c r="AE443" s="370"/>
      <c r="AF443" s="370"/>
      <c r="AG443" s="370"/>
      <c r="AH443" s="370"/>
      <c r="AI443" s="370"/>
      <c r="AJ443" s="370"/>
      <c r="AK443" s="370"/>
      <c r="AL443" s="370"/>
      <c r="AM443" s="370"/>
      <c r="AN443" s="370"/>
      <c r="AO443" s="370"/>
      <c r="AP443" s="370"/>
      <c r="AQ443" s="370"/>
      <c r="AR443" s="370"/>
      <c r="AS443" s="370"/>
      <c r="AT443" s="370"/>
      <c r="AU443" s="370"/>
      <c r="AV443" s="370"/>
      <c r="AW443" s="370"/>
      <c r="AX443" s="370"/>
      <c r="AY443" s="370"/>
      <c r="AZ443" s="370"/>
      <c r="BA443" s="370"/>
      <c r="BB443" s="370"/>
      <c r="BC443" s="370"/>
      <c r="BD443" s="370"/>
      <c r="BE443" s="370"/>
      <c r="BF443" s="370"/>
      <c r="BG443" s="370"/>
      <c r="BH443" s="370"/>
      <c r="BI443" s="370"/>
      <c r="BJ443" s="370"/>
      <c r="BK443" s="370"/>
      <c r="BL443" s="370"/>
      <c r="BM443" s="370"/>
      <c r="BN443" s="370"/>
      <c r="BO443" s="370"/>
      <c r="BP443" s="370"/>
      <c r="BQ443" s="370"/>
      <c r="BR443" s="370"/>
      <c r="BS443" s="370"/>
      <c r="BT443" s="370"/>
      <c r="BU443" s="370"/>
      <c r="BV443" s="370"/>
      <c r="BW443" s="370"/>
      <c r="BX443" s="370"/>
      <c r="BY443" s="370"/>
      <c r="BZ443" s="370"/>
    </row>
    <row r="444" spans="1:78" s="369" customFormat="1" ht="15" customHeight="1" x14ac:dyDescent="0.2">
      <c r="A444" s="367" t="str">
        <f t="shared" si="9"/>
        <v>INDEC-PB - 84230-1</v>
      </c>
      <c r="B444" s="367">
        <v>84230</v>
      </c>
      <c r="C444" s="369" t="s">
        <v>53</v>
      </c>
      <c r="D444" s="367">
        <v>1</v>
      </c>
      <c r="E444" s="387" t="s">
        <v>509</v>
      </c>
      <c r="G444" s="369" t="s">
        <v>1455</v>
      </c>
      <c r="H444" s="370"/>
      <c r="I444" s="370"/>
      <c r="J444" s="370"/>
      <c r="K444" s="370"/>
      <c r="L444" s="370"/>
      <c r="M444" s="370"/>
      <c r="N444" s="370"/>
      <c r="O444" s="370"/>
      <c r="P444" s="370"/>
      <c r="Q444" s="370"/>
      <c r="R444" s="370"/>
      <c r="S444" s="370"/>
      <c r="T444" s="370"/>
      <c r="U444" s="370"/>
      <c r="V444" s="370"/>
      <c r="W444" s="370"/>
      <c r="X444" s="370"/>
      <c r="Y444" s="370"/>
      <c r="Z444" s="370"/>
      <c r="AA444" s="370"/>
      <c r="AB444" s="370"/>
      <c r="AC444" s="370"/>
      <c r="AD444" s="370"/>
      <c r="AE444" s="370"/>
      <c r="AF444" s="370"/>
      <c r="AG444" s="370"/>
      <c r="AH444" s="370"/>
      <c r="AI444" s="370"/>
      <c r="AJ444" s="370"/>
      <c r="AK444" s="370"/>
      <c r="AL444" s="370"/>
      <c r="AM444" s="370"/>
      <c r="AN444" s="370"/>
      <c r="AO444" s="370"/>
      <c r="AP444" s="370"/>
      <c r="AQ444" s="370"/>
      <c r="AR444" s="370"/>
      <c r="AS444" s="370"/>
      <c r="AT444" s="370"/>
      <c r="AU444" s="370"/>
      <c r="AV444" s="370"/>
      <c r="AW444" s="370"/>
      <c r="AX444" s="370"/>
      <c r="AY444" s="370"/>
      <c r="AZ444" s="370"/>
      <c r="BA444" s="370"/>
      <c r="BB444" s="370"/>
      <c r="BC444" s="370"/>
      <c r="BD444" s="370"/>
      <c r="BE444" s="370"/>
      <c r="BF444" s="370"/>
      <c r="BG444" s="370"/>
      <c r="BH444" s="370"/>
      <c r="BI444" s="370"/>
      <c r="BJ444" s="370"/>
      <c r="BK444" s="370"/>
      <c r="BL444" s="370"/>
      <c r="BM444" s="370"/>
      <c r="BN444" s="370"/>
      <c r="BO444" s="370"/>
      <c r="BP444" s="370"/>
      <c r="BQ444" s="370"/>
      <c r="BR444" s="370"/>
      <c r="BS444" s="370"/>
      <c r="BT444" s="370"/>
      <c r="BU444" s="370"/>
      <c r="BV444" s="370"/>
      <c r="BW444" s="370"/>
      <c r="BX444" s="370"/>
      <c r="BY444" s="370"/>
      <c r="BZ444" s="370"/>
    </row>
    <row r="445" spans="1:78" ht="15" customHeight="1" x14ac:dyDescent="0.2">
      <c r="A445" s="340" t="str">
        <f t="shared" si="9"/>
        <v>INDEC-PB - 85490-1</v>
      </c>
      <c r="B445" s="340">
        <v>85490</v>
      </c>
      <c r="C445" s="339" t="s">
        <v>53</v>
      </c>
      <c r="D445" s="340">
        <v>1</v>
      </c>
      <c r="E445" s="386" t="s">
        <v>510</v>
      </c>
      <c r="G445" s="339" t="s">
        <v>1456</v>
      </c>
      <c r="H445" s="352"/>
      <c r="I445" s="352"/>
      <c r="J445" s="352"/>
      <c r="K445" s="352"/>
      <c r="L445" s="352"/>
      <c r="M445" s="352"/>
      <c r="N445" s="352"/>
      <c r="O445" s="352"/>
      <c r="P445" s="352"/>
      <c r="Q445" s="352"/>
      <c r="R445" s="352"/>
      <c r="S445" s="352"/>
      <c r="T445" s="352"/>
      <c r="U445" s="352"/>
      <c r="V445" s="352"/>
      <c r="W445" s="352"/>
      <c r="X445" s="352"/>
      <c r="Y445" s="352"/>
      <c r="Z445" s="352"/>
      <c r="AA445" s="352"/>
      <c r="AB445" s="352"/>
      <c r="AC445" s="352"/>
      <c r="AD445" s="352"/>
      <c r="AE445" s="352"/>
      <c r="AF445" s="352"/>
      <c r="AG445" s="352"/>
      <c r="AH445" s="352"/>
      <c r="AI445" s="352"/>
      <c r="AJ445" s="352"/>
      <c r="AK445" s="352"/>
      <c r="AL445" s="352"/>
      <c r="AM445" s="352"/>
      <c r="AN445" s="352"/>
      <c r="AO445" s="352"/>
      <c r="AP445" s="352"/>
      <c r="AQ445" s="352"/>
      <c r="AR445" s="352"/>
      <c r="AS445" s="352"/>
      <c r="AT445" s="352"/>
      <c r="AU445" s="352"/>
      <c r="AV445" s="352"/>
      <c r="AW445" s="352"/>
      <c r="AX445" s="352"/>
      <c r="AY445" s="352"/>
      <c r="AZ445" s="352"/>
      <c r="BA445" s="352"/>
      <c r="BB445" s="352"/>
      <c r="BC445" s="352"/>
      <c r="BD445" s="352"/>
      <c r="BE445" s="352"/>
      <c r="BF445" s="352"/>
      <c r="BG445" s="352"/>
      <c r="BH445" s="352"/>
      <c r="BI445" s="352"/>
      <c r="BJ445" s="352"/>
      <c r="BK445" s="352"/>
      <c r="BL445" s="352"/>
      <c r="BM445" s="352"/>
      <c r="BN445" s="352"/>
      <c r="BO445" s="352"/>
      <c r="BP445" s="352"/>
      <c r="BQ445" s="352"/>
      <c r="BR445" s="352"/>
      <c r="BS445" s="352"/>
      <c r="BT445" s="352"/>
      <c r="BU445" s="352"/>
      <c r="BV445" s="352"/>
      <c r="BW445" s="352"/>
      <c r="BX445" s="352"/>
      <c r="BY445" s="352"/>
      <c r="BZ445" s="352"/>
    </row>
    <row r="446" spans="1:78" ht="15" customHeight="1" x14ac:dyDescent="0.2">
      <c r="H446" s="352"/>
      <c r="I446" s="352"/>
      <c r="J446" s="352"/>
      <c r="K446" s="352"/>
      <c r="L446" s="352"/>
      <c r="M446" s="352"/>
      <c r="N446" s="352"/>
      <c r="O446" s="352"/>
      <c r="P446" s="352"/>
      <c r="Q446" s="352"/>
      <c r="R446" s="352"/>
      <c r="S446" s="352"/>
      <c r="T446" s="352"/>
      <c r="U446" s="352"/>
      <c r="V446" s="352"/>
      <c r="W446" s="352"/>
      <c r="X446" s="352"/>
      <c r="Y446" s="352"/>
      <c r="Z446" s="352"/>
      <c r="AA446" s="352"/>
      <c r="AB446" s="352"/>
      <c r="AC446" s="352"/>
      <c r="AD446" s="352"/>
      <c r="AE446" s="352"/>
      <c r="AF446" s="352"/>
      <c r="AG446" s="352"/>
      <c r="AH446" s="352"/>
      <c r="AI446" s="352"/>
      <c r="AJ446" s="352"/>
      <c r="AK446" s="352"/>
      <c r="AL446" s="352"/>
      <c r="AM446" s="352"/>
      <c r="AN446" s="352"/>
      <c r="AO446" s="352"/>
      <c r="AP446" s="352"/>
      <c r="AQ446" s="352"/>
      <c r="AR446" s="352"/>
      <c r="AS446" s="352"/>
      <c r="AT446" s="352"/>
      <c r="AU446" s="352"/>
      <c r="AV446" s="352"/>
      <c r="AW446" s="352"/>
      <c r="AX446" s="352"/>
      <c r="AY446" s="352"/>
      <c r="AZ446" s="352"/>
      <c r="BA446" s="352"/>
      <c r="BB446" s="352"/>
      <c r="BC446" s="352"/>
      <c r="BD446" s="352"/>
      <c r="BE446" s="352"/>
      <c r="BF446" s="352"/>
      <c r="BG446" s="352"/>
      <c r="BH446" s="352"/>
      <c r="BI446" s="352"/>
      <c r="BJ446" s="352"/>
      <c r="BK446" s="352"/>
      <c r="BL446" s="352"/>
      <c r="BM446" s="352"/>
      <c r="BN446" s="352"/>
      <c r="BO446" s="352"/>
      <c r="BP446" s="352"/>
      <c r="BQ446" s="352"/>
      <c r="BR446" s="352"/>
      <c r="BS446" s="352"/>
      <c r="BT446" s="352"/>
      <c r="BU446" s="352"/>
      <c r="BV446" s="352"/>
      <c r="BW446" s="352"/>
      <c r="BX446" s="352"/>
      <c r="BY446" s="352"/>
      <c r="BZ446" s="352"/>
    </row>
    <row r="447" spans="1:78" ht="15" customHeight="1" x14ac:dyDescent="0.2">
      <c r="H447" s="352"/>
      <c r="I447" s="352"/>
      <c r="J447" s="352"/>
      <c r="K447" s="352"/>
      <c r="L447" s="352"/>
      <c r="M447" s="352"/>
      <c r="N447" s="352"/>
      <c r="O447" s="352"/>
      <c r="P447" s="352"/>
      <c r="Q447" s="352"/>
      <c r="R447" s="352"/>
      <c r="S447" s="352"/>
      <c r="T447" s="352"/>
      <c r="U447" s="352"/>
      <c r="V447" s="352"/>
      <c r="W447" s="352"/>
      <c r="X447" s="352"/>
      <c r="Y447" s="352"/>
      <c r="Z447" s="352"/>
      <c r="AA447" s="352"/>
      <c r="AB447" s="352"/>
      <c r="AC447" s="352"/>
      <c r="AD447" s="352"/>
      <c r="AE447" s="352"/>
      <c r="AF447" s="352"/>
      <c r="AG447" s="352"/>
      <c r="AH447" s="352"/>
      <c r="AI447" s="352"/>
      <c r="AJ447" s="352"/>
      <c r="AK447" s="352"/>
      <c r="AL447" s="352"/>
      <c r="AM447" s="352"/>
      <c r="AN447" s="352"/>
      <c r="AO447" s="352"/>
      <c r="AP447" s="352"/>
      <c r="AQ447" s="352"/>
      <c r="AR447" s="352"/>
      <c r="AS447" s="352"/>
      <c r="AT447" s="352"/>
      <c r="AU447" s="352"/>
      <c r="AV447" s="352"/>
      <c r="AW447" s="352"/>
      <c r="AX447" s="352"/>
      <c r="AY447" s="352"/>
      <c r="AZ447" s="352"/>
      <c r="BA447" s="352"/>
      <c r="BB447" s="352"/>
      <c r="BC447" s="352"/>
      <c r="BD447" s="352"/>
      <c r="BE447" s="352"/>
      <c r="BF447" s="352"/>
      <c r="BG447" s="352"/>
      <c r="BH447" s="352"/>
      <c r="BI447" s="352"/>
      <c r="BJ447" s="352"/>
      <c r="BK447" s="352"/>
      <c r="BL447" s="352"/>
      <c r="BM447" s="352"/>
      <c r="BN447" s="352"/>
      <c r="BO447" s="352"/>
      <c r="BP447" s="352"/>
      <c r="BQ447" s="352"/>
      <c r="BR447" s="352"/>
      <c r="BS447" s="352"/>
      <c r="BT447" s="352"/>
      <c r="BU447" s="352"/>
      <c r="BV447" s="352"/>
      <c r="BW447" s="352"/>
      <c r="BX447" s="352"/>
      <c r="BY447" s="352"/>
      <c r="BZ447" s="352"/>
    </row>
    <row r="448" spans="1:78" ht="15" customHeight="1" x14ac:dyDescent="0.2">
      <c r="A448" s="386"/>
      <c r="B448" s="338" t="s">
        <v>512</v>
      </c>
      <c r="C448" s="391"/>
      <c r="D448" s="392"/>
      <c r="H448" s="352"/>
      <c r="I448" s="352"/>
      <c r="J448" s="352"/>
      <c r="K448" s="352"/>
      <c r="L448" s="352"/>
      <c r="M448" s="352"/>
      <c r="N448" s="352"/>
      <c r="O448" s="352"/>
      <c r="P448" s="352"/>
      <c r="Q448" s="352"/>
      <c r="R448" s="352"/>
      <c r="S448" s="352"/>
      <c r="T448" s="352"/>
      <c r="U448" s="352"/>
      <c r="V448" s="352"/>
      <c r="W448" s="352"/>
      <c r="X448" s="352"/>
      <c r="Y448" s="352"/>
      <c r="Z448" s="352"/>
      <c r="AA448" s="352"/>
      <c r="AB448" s="352"/>
      <c r="AC448" s="352"/>
      <c r="AD448" s="352"/>
      <c r="AE448" s="352"/>
      <c r="AF448" s="352"/>
      <c r="AG448" s="352"/>
      <c r="AH448" s="352"/>
      <c r="AI448" s="352"/>
      <c r="AJ448" s="352"/>
      <c r="AK448" s="352"/>
      <c r="AL448" s="352"/>
      <c r="AM448" s="352"/>
      <c r="AN448" s="352"/>
      <c r="AO448" s="352"/>
      <c r="AP448" s="352"/>
      <c r="AQ448" s="352"/>
      <c r="AR448" s="352"/>
      <c r="AS448" s="352"/>
      <c r="AT448" s="352"/>
      <c r="AU448" s="352"/>
      <c r="AV448" s="352"/>
      <c r="AW448" s="352"/>
      <c r="AX448" s="352"/>
      <c r="AY448" s="352"/>
      <c r="AZ448" s="352"/>
      <c r="BA448" s="352"/>
      <c r="BB448" s="352"/>
      <c r="BC448" s="352"/>
      <c r="BD448" s="352"/>
      <c r="BE448" s="352"/>
      <c r="BF448" s="352"/>
      <c r="BG448" s="352"/>
      <c r="BH448" s="352"/>
      <c r="BI448" s="352"/>
      <c r="BJ448" s="352"/>
      <c r="BK448" s="352"/>
      <c r="BL448" s="352"/>
      <c r="BM448" s="352"/>
      <c r="BN448" s="352"/>
      <c r="BO448" s="352"/>
      <c r="BP448" s="352"/>
      <c r="BQ448" s="352"/>
      <c r="BR448" s="352"/>
      <c r="BS448" s="352"/>
      <c r="BT448" s="352"/>
      <c r="BU448" s="352"/>
      <c r="BV448" s="352"/>
      <c r="BW448" s="352"/>
      <c r="BX448" s="352"/>
      <c r="BY448" s="352"/>
      <c r="BZ448" s="352"/>
    </row>
    <row r="449" spans="1:78" ht="15" customHeight="1" x14ac:dyDescent="0.2">
      <c r="A449" s="386"/>
      <c r="B449" s="374"/>
      <c r="C449" s="391"/>
      <c r="D449" s="392"/>
      <c r="H449" s="352"/>
      <c r="I449" s="352"/>
      <c r="J449" s="352"/>
      <c r="K449" s="352"/>
      <c r="L449" s="352"/>
      <c r="M449" s="352"/>
      <c r="N449" s="352"/>
      <c r="O449" s="352"/>
      <c r="P449" s="352"/>
      <c r="Q449" s="352"/>
      <c r="R449" s="352"/>
      <c r="S449" s="352"/>
      <c r="T449" s="352"/>
      <c r="U449" s="352"/>
      <c r="V449" s="352"/>
      <c r="W449" s="352"/>
      <c r="X449" s="352"/>
      <c r="Y449" s="352"/>
      <c r="Z449" s="352"/>
      <c r="AA449" s="352"/>
      <c r="AB449" s="352"/>
      <c r="AC449" s="352"/>
      <c r="AD449" s="352"/>
      <c r="AE449" s="352"/>
      <c r="AF449" s="352"/>
      <c r="AG449" s="352"/>
      <c r="AH449" s="352"/>
      <c r="AI449" s="352"/>
      <c r="AJ449" s="352"/>
      <c r="AK449" s="352"/>
      <c r="AL449" s="352"/>
      <c r="AM449" s="352"/>
      <c r="AN449" s="352"/>
      <c r="AO449" s="352"/>
      <c r="AP449" s="352"/>
      <c r="AQ449" s="352"/>
      <c r="AR449" s="352"/>
      <c r="AS449" s="352"/>
      <c r="AT449" s="352"/>
      <c r="AU449" s="352"/>
      <c r="AV449" s="352"/>
      <c r="AW449" s="352"/>
      <c r="AX449" s="352"/>
      <c r="AY449" s="352"/>
      <c r="AZ449" s="352"/>
      <c r="BA449" s="352"/>
      <c r="BB449" s="352"/>
      <c r="BC449" s="352"/>
      <c r="BD449" s="352"/>
      <c r="BE449" s="352"/>
      <c r="BF449" s="352"/>
      <c r="BG449" s="352"/>
      <c r="BH449" s="352"/>
      <c r="BI449" s="352"/>
      <c r="BJ449" s="352"/>
      <c r="BK449" s="352"/>
      <c r="BL449" s="352"/>
      <c r="BM449" s="352"/>
      <c r="BN449" s="352"/>
      <c r="BO449" s="352"/>
      <c r="BP449" s="352"/>
      <c r="BQ449" s="352"/>
      <c r="BR449" s="352"/>
      <c r="BS449" s="352"/>
      <c r="BT449" s="352"/>
      <c r="BU449" s="352"/>
      <c r="BV449" s="352"/>
      <c r="BW449" s="352"/>
      <c r="BX449" s="352"/>
      <c r="BY449" s="352"/>
      <c r="BZ449" s="352"/>
    </row>
    <row r="450" spans="1:78" ht="15" customHeight="1" x14ac:dyDescent="0.2">
      <c r="A450" s="343" t="s">
        <v>351</v>
      </c>
      <c r="B450" s="343" t="s">
        <v>513</v>
      </c>
      <c r="C450" s="343"/>
      <c r="D450" s="343"/>
      <c r="E450" s="343" t="s">
        <v>51</v>
      </c>
      <c r="H450" s="352"/>
      <c r="I450" s="352"/>
      <c r="J450" s="352"/>
      <c r="K450" s="352"/>
      <c r="L450" s="352"/>
      <c r="M450" s="352"/>
      <c r="N450" s="352"/>
      <c r="O450" s="352"/>
      <c r="P450" s="352"/>
      <c r="Q450" s="352"/>
      <c r="R450" s="352"/>
      <c r="S450" s="352"/>
      <c r="T450" s="352"/>
      <c r="U450" s="352"/>
      <c r="V450" s="352"/>
      <c r="W450" s="352"/>
      <c r="X450" s="352"/>
      <c r="Y450" s="352"/>
      <c r="Z450" s="352"/>
      <c r="AA450" s="352"/>
      <c r="AB450" s="352"/>
      <c r="AC450" s="352"/>
      <c r="AD450" s="352"/>
      <c r="AE450" s="352"/>
      <c r="AF450" s="352"/>
      <c r="AG450" s="352"/>
      <c r="AH450" s="352"/>
      <c r="AI450" s="352"/>
      <c r="AJ450" s="352"/>
      <c r="AK450" s="352"/>
      <c r="AL450" s="352"/>
      <c r="AM450" s="352"/>
      <c r="AN450" s="352"/>
      <c r="AO450" s="352"/>
      <c r="AP450" s="352"/>
      <c r="AQ450" s="352"/>
      <c r="AR450" s="352"/>
      <c r="AS450" s="352"/>
      <c r="AT450" s="352"/>
      <c r="AU450" s="352"/>
      <c r="AV450" s="352"/>
      <c r="AW450" s="352"/>
      <c r="AX450" s="352"/>
      <c r="AY450" s="352"/>
      <c r="AZ450" s="352"/>
      <c r="BA450" s="352"/>
      <c r="BB450" s="352"/>
      <c r="BC450" s="352"/>
      <c r="BD450" s="352"/>
      <c r="BE450" s="352"/>
      <c r="BF450" s="352"/>
      <c r="BG450" s="352"/>
      <c r="BH450" s="352"/>
      <c r="BI450" s="352"/>
      <c r="BJ450" s="352"/>
      <c r="BK450" s="352"/>
      <c r="BL450" s="352"/>
      <c r="BM450" s="352"/>
      <c r="BN450" s="352"/>
      <c r="BO450" s="352"/>
      <c r="BP450" s="352"/>
      <c r="BQ450" s="352"/>
      <c r="BR450" s="352"/>
      <c r="BS450" s="352"/>
      <c r="BT450" s="352"/>
      <c r="BU450" s="352"/>
      <c r="BV450" s="352"/>
      <c r="BW450" s="352"/>
      <c r="BX450" s="352"/>
      <c r="BY450" s="352"/>
      <c r="BZ450" s="352"/>
    </row>
    <row r="451" spans="1:78" ht="15" customHeight="1" x14ac:dyDescent="0.2">
      <c r="A451" s="343"/>
      <c r="B451" s="343" t="s">
        <v>514</v>
      </c>
      <c r="C451" s="343"/>
      <c r="D451" s="343"/>
      <c r="E451" s="343"/>
      <c r="H451" s="352"/>
      <c r="I451" s="352"/>
      <c r="J451" s="352"/>
      <c r="K451" s="352"/>
      <c r="L451" s="352"/>
      <c r="M451" s="352"/>
      <c r="N451" s="352"/>
      <c r="O451" s="352"/>
      <c r="P451" s="352"/>
      <c r="Q451" s="352"/>
      <c r="R451" s="352"/>
      <c r="S451" s="352"/>
      <c r="T451" s="352"/>
      <c r="U451" s="352"/>
      <c r="V451" s="352"/>
      <c r="W451" s="352"/>
      <c r="X451" s="352"/>
      <c r="Y451" s="352"/>
      <c r="Z451" s="352"/>
      <c r="AA451" s="352"/>
      <c r="AB451" s="352"/>
      <c r="AC451" s="352"/>
      <c r="AD451" s="352"/>
      <c r="AE451" s="352"/>
      <c r="AF451" s="352"/>
      <c r="AG451" s="352"/>
      <c r="AH451" s="352"/>
      <c r="AI451" s="352"/>
      <c r="AJ451" s="352"/>
      <c r="AK451" s="352"/>
      <c r="AL451" s="352"/>
      <c r="AM451" s="352"/>
      <c r="AN451" s="352"/>
      <c r="AO451" s="352"/>
      <c r="AP451" s="352"/>
      <c r="AQ451" s="352"/>
      <c r="AR451" s="352"/>
      <c r="AS451" s="352"/>
      <c r="AT451" s="352"/>
      <c r="AU451" s="352"/>
      <c r="AV451" s="352"/>
      <c r="AW451" s="352"/>
      <c r="AX451" s="352"/>
      <c r="AY451" s="352"/>
      <c r="AZ451" s="352"/>
      <c r="BA451" s="352"/>
      <c r="BB451" s="352"/>
      <c r="BC451" s="352"/>
      <c r="BD451" s="352"/>
      <c r="BE451" s="352"/>
      <c r="BF451" s="352"/>
      <c r="BG451" s="352"/>
      <c r="BH451" s="352"/>
      <c r="BI451" s="352"/>
      <c r="BJ451" s="352"/>
      <c r="BK451" s="352"/>
      <c r="BL451" s="352"/>
      <c r="BM451" s="352"/>
      <c r="BN451" s="352"/>
      <c r="BO451" s="352"/>
      <c r="BP451" s="352"/>
      <c r="BQ451" s="352"/>
      <c r="BR451" s="352"/>
      <c r="BS451" s="352"/>
      <c r="BT451" s="352"/>
      <c r="BU451" s="352"/>
      <c r="BV451" s="352"/>
      <c r="BW451" s="352"/>
      <c r="BX451" s="352"/>
      <c r="BY451" s="352"/>
      <c r="BZ451" s="352"/>
    </row>
    <row r="452" spans="1:78" ht="15" customHeight="1" x14ac:dyDescent="0.2">
      <c r="B452" s="373"/>
      <c r="C452" s="392"/>
      <c r="D452" s="392"/>
      <c r="E452" s="393"/>
      <c r="H452" s="352"/>
      <c r="I452" s="352"/>
      <c r="J452" s="352"/>
      <c r="K452" s="352"/>
      <c r="L452" s="352"/>
      <c r="M452" s="352"/>
      <c r="N452" s="352"/>
      <c r="O452" s="352"/>
      <c r="P452" s="352"/>
      <c r="Q452" s="352"/>
      <c r="R452" s="352"/>
      <c r="S452" s="352"/>
      <c r="T452" s="352"/>
      <c r="U452" s="352"/>
      <c r="V452" s="352"/>
      <c r="W452" s="352"/>
      <c r="X452" s="352"/>
      <c r="Y452" s="352"/>
      <c r="Z452" s="352"/>
      <c r="AA452" s="352"/>
      <c r="AB452" s="352"/>
      <c r="AC452" s="352"/>
      <c r="AD452" s="352"/>
      <c r="AE452" s="352"/>
      <c r="AF452" s="352"/>
      <c r="AG452" s="352"/>
      <c r="AH452" s="352"/>
      <c r="AI452" s="352"/>
      <c r="AJ452" s="352"/>
      <c r="AK452" s="352"/>
      <c r="AL452" s="352"/>
      <c r="AM452" s="352"/>
      <c r="AN452" s="352"/>
      <c r="AO452" s="352"/>
      <c r="AP452" s="352"/>
      <c r="AQ452" s="352"/>
      <c r="AR452" s="352"/>
      <c r="AS452" s="352"/>
      <c r="AT452" s="352"/>
      <c r="AU452" s="352"/>
      <c r="AV452" s="352"/>
      <c r="AW452" s="352"/>
      <c r="AX452" s="352"/>
      <c r="AY452" s="352"/>
      <c r="AZ452" s="352"/>
      <c r="BA452" s="352"/>
      <c r="BB452" s="352"/>
      <c r="BC452" s="352"/>
      <c r="BD452" s="352"/>
      <c r="BE452" s="352"/>
      <c r="BF452" s="352"/>
      <c r="BG452" s="352"/>
      <c r="BH452" s="352"/>
      <c r="BI452" s="352"/>
      <c r="BJ452" s="352"/>
      <c r="BK452" s="352"/>
      <c r="BL452" s="352"/>
      <c r="BM452" s="352"/>
      <c r="BN452" s="352"/>
      <c r="BO452" s="352"/>
      <c r="BP452" s="352"/>
      <c r="BQ452" s="352"/>
      <c r="BR452" s="352"/>
      <c r="BS452" s="352"/>
      <c r="BT452" s="352"/>
      <c r="BU452" s="352"/>
      <c r="BV452" s="352"/>
      <c r="BW452" s="352"/>
      <c r="BX452" s="352"/>
      <c r="BY452" s="352"/>
      <c r="BZ452" s="352"/>
    </row>
    <row r="453" spans="1:78" ht="15" customHeight="1" x14ac:dyDescent="0.2">
      <c r="B453" s="373"/>
      <c r="C453" s="392"/>
      <c r="D453" s="392"/>
      <c r="E453" s="389" t="s">
        <v>515</v>
      </c>
      <c r="H453" s="352"/>
      <c r="I453" s="352"/>
      <c r="J453" s="352"/>
      <c r="K453" s="352"/>
      <c r="L453" s="352"/>
      <c r="M453" s="352"/>
      <c r="N453" s="352"/>
      <c r="O453" s="352"/>
      <c r="P453" s="352"/>
      <c r="Q453" s="352"/>
      <c r="R453" s="352"/>
      <c r="S453" s="352"/>
      <c r="T453" s="352"/>
      <c r="U453" s="352"/>
      <c r="V453" s="352"/>
      <c r="W453" s="352"/>
      <c r="X453" s="352"/>
      <c r="Y453" s="352"/>
      <c r="Z453" s="352"/>
      <c r="AA453" s="352"/>
      <c r="AB453" s="352"/>
      <c r="AC453" s="352"/>
      <c r="AD453" s="352"/>
      <c r="AE453" s="352"/>
      <c r="AF453" s="352"/>
      <c r="AG453" s="352"/>
      <c r="AH453" s="352"/>
      <c r="AI453" s="352"/>
      <c r="AJ453" s="352"/>
      <c r="AK453" s="352"/>
      <c r="AL453" s="352"/>
      <c r="AM453" s="352"/>
      <c r="AN453" s="352"/>
      <c r="AO453" s="352"/>
      <c r="AP453" s="352"/>
      <c r="AQ453" s="352"/>
      <c r="AR453" s="352"/>
      <c r="AS453" s="352"/>
      <c r="AT453" s="352"/>
      <c r="AU453" s="352"/>
      <c r="AV453" s="352"/>
      <c r="AW453" s="352"/>
      <c r="AX453" s="352"/>
      <c r="AY453" s="352"/>
      <c r="AZ453" s="352"/>
      <c r="BA453" s="352"/>
      <c r="BB453" s="352"/>
      <c r="BC453" s="352"/>
      <c r="BD453" s="352"/>
      <c r="BE453" s="352"/>
      <c r="BF453" s="352"/>
      <c r="BG453" s="352"/>
      <c r="BH453" s="352"/>
      <c r="BI453" s="352"/>
      <c r="BJ453" s="352"/>
      <c r="BK453" s="352"/>
      <c r="BL453" s="352"/>
      <c r="BM453" s="352"/>
      <c r="BN453" s="352"/>
      <c r="BO453" s="352"/>
      <c r="BP453" s="352"/>
      <c r="BQ453" s="352"/>
      <c r="BR453" s="352"/>
      <c r="BS453" s="352"/>
      <c r="BT453" s="352"/>
      <c r="BU453" s="352"/>
      <c r="BV453" s="352"/>
      <c r="BW453" s="352"/>
      <c r="BX453" s="352"/>
      <c r="BY453" s="352"/>
      <c r="BZ453" s="352"/>
    </row>
    <row r="454" spans="1:78" ht="15" customHeight="1" x14ac:dyDescent="0.2">
      <c r="A454" s="340" t="str">
        <f t="shared" ref="A454:A474" si="10">CONCATENATE("INDEC-PB - ",B454,C454,D454)</f>
        <v>INDEC-PB - 2811-1</v>
      </c>
      <c r="B454" s="392">
        <v>2811</v>
      </c>
      <c r="C454" s="339" t="s">
        <v>53</v>
      </c>
      <c r="D454" s="340">
        <v>1</v>
      </c>
      <c r="E454" s="372" t="s">
        <v>516</v>
      </c>
      <c r="G454" s="339" t="s">
        <v>1428</v>
      </c>
      <c r="H454" s="352"/>
      <c r="I454" s="352"/>
      <c r="J454" s="352"/>
      <c r="K454" s="352"/>
      <c r="L454" s="352"/>
      <c r="M454" s="352"/>
      <c r="N454" s="352"/>
      <c r="O454" s="352"/>
      <c r="P454" s="352"/>
      <c r="Q454" s="352"/>
      <c r="R454" s="352"/>
      <c r="S454" s="352"/>
      <c r="T454" s="352"/>
      <c r="U454" s="352"/>
      <c r="V454" s="352"/>
      <c r="W454" s="352"/>
      <c r="X454" s="352"/>
      <c r="Y454" s="352"/>
      <c r="Z454" s="352"/>
      <c r="AA454" s="352"/>
      <c r="AB454" s="352"/>
      <c r="AC454" s="352"/>
      <c r="AD454" s="352"/>
      <c r="AE454" s="352"/>
      <c r="AF454" s="352"/>
      <c r="AG454" s="352"/>
      <c r="AH454" s="352"/>
      <c r="AI454" s="352"/>
      <c r="AJ454" s="352"/>
      <c r="AK454" s="352"/>
      <c r="AL454" s="352"/>
      <c r="AM454" s="352"/>
      <c r="AN454" s="352"/>
      <c r="AO454" s="352"/>
      <c r="AP454" s="352"/>
      <c r="AQ454" s="352"/>
      <c r="AR454" s="352"/>
      <c r="AS454" s="352"/>
      <c r="AT454" s="352"/>
      <c r="AU454" s="352"/>
      <c r="AV454" s="352"/>
      <c r="AW454" s="352"/>
      <c r="AX454" s="352"/>
      <c r="AY454" s="352"/>
      <c r="AZ454" s="352"/>
      <c r="BA454" s="352"/>
      <c r="BB454" s="352"/>
      <c r="BC454" s="352"/>
      <c r="BD454" s="352"/>
      <c r="BE454" s="352"/>
      <c r="BF454" s="352"/>
      <c r="BG454" s="352"/>
      <c r="BH454" s="352"/>
      <c r="BI454" s="352"/>
      <c r="BJ454" s="352"/>
      <c r="BK454" s="352"/>
      <c r="BL454" s="352"/>
      <c r="BM454" s="352"/>
      <c r="BN454" s="352"/>
      <c r="BO454" s="352"/>
      <c r="BP454" s="352"/>
      <c r="BQ454" s="352"/>
      <c r="BR454" s="352"/>
      <c r="BS454" s="352"/>
      <c r="BT454" s="352"/>
      <c r="BU454" s="352"/>
      <c r="BV454" s="352"/>
      <c r="BW454" s="352"/>
      <c r="BX454" s="352"/>
      <c r="BY454" s="352"/>
      <c r="BZ454" s="352"/>
    </row>
    <row r="455" spans="1:78" ht="15" customHeight="1" x14ac:dyDescent="0.2">
      <c r="A455" s="340" t="str">
        <f t="shared" si="10"/>
        <v>INDEC-PB - 2710-1</v>
      </c>
      <c r="B455" s="392">
        <v>2710</v>
      </c>
      <c r="C455" s="339" t="s">
        <v>53</v>
      </c>
      <c r="D455" s="340">
        <v>1</v>
      </c>
      <c r="E455" s="372" t="s">
        <v>517</v>
      </c>
      <c r="G455" s="339" t="s">
        <v>1429</v>
      </c>
      <c r="H455" s="352"/>
      <c r="I455" s="352"/>
      <c r="J455" s="352"/>
      <c r="K455" s="352"/>
      <c r="L455" s="352"/>
      <c r="M455" s="352"/>
      <c r="N455" s="352"/>
      <c r="O455" s="352"/>
      <c r="P455" s="352"/>
      <c r="Q455" s="352"/>
      <c r="R455" s="352"/>
      <c r="S455" s="352"/>
      <c r="T455" s="352"/>
      <c r="U455" s="352"/>
      <c r="V455" s="352"/>
      <c r="W455" s="352"/>
      <c r="X455" s="352"/>
      <c r="Y455" s="352"/>
      <c r="Z455" s="352"/>
      <c r="AA455" s="352"/>
      <c r="AB455" s="352"/>
      <c r="AC455" s="352"/>
      <c r="AD455" s="352"/>
      <c r="AE455" s="352"/>
      <c r="AF455" s="352"/>
      <c r="AG455" s="352"/>
      <c r="AH455" s="352"/>
      <c r="AI455" s="352"/>
      <c r="AJ455" s="352"/>
      <c r="AK455" s="352"/>
      <c r="AL455" s="352"/>
      <c r="AM455" s="352"/>
      <c r="AN455" s="352"/>
      <c r="AO455" s="352"/>
      <c r="AP455" s="352"/>
      <c r="AQ455" s="352"/>
      <c r="AR455" s="352"/>
      <c r="AS455" s="352"/>
      <c r="AT455" s="352"/>
      <c r="AU455" s="352"/>
      <c r="AV455" s="352"/>
      <c r="AW455" s="352"/>
      <c r="AX455" s="352"/>
      <c r="AY455" s="352"/>
      <c r="AZ455" s="352"/>
      <c r="BA455" s="352"/>
      <c r="BB455" s="352"/>
      <c r="BC455" s="352"/>
      <c r="BD455" s="352"/>
      <c r="BE455" s="352"/>
      <c r="BF455" s="352"/>
      <c r="BG455" s="352"/>
      <c r="BH455" s="352"/>
      <c r="BI455" s="352"/>
      <c r="BJ455" s="352"/>
      <c r="BK455" s="352"/>
      <c r="BL455" s="352"/>
      <c r="BM455" s="352"/>
      <c r="BN455" s="352"/>
      <c r="BO455" s="352"/>
      <c r="BP455" s="352"/>
      <c r="BQ455" s="352"/>
      <c r="BR455" s="352"/>
      <c r="BS455" s="352"/>
      <c r="BT455" s="352"/>
      <c r="BU455" s="352"/>
      <c r="BV455" s="352"/>
      <c r="BW455" s="352"/>
      <c r="BX455" s="352"/>
      <c r="BY455" s="352"/>
      <c r="BZ455" s="352"/>
    </row>
    <row r="456" spans="1:78" ht="15" customHeight="1" x14ac:dyDescent="0.2">
      <c r="A456" s="340" t="str">
        <f t="shared" si="10"/>
        <v>INDEC-PB - 2922-1</v>
      </c>
      <c r="B456" s="392">
        <v>2922</v>
      </c>
      <c r="C456" s="339" t="s">
        <v>53</v>
      </c>
      <c r="D456" s="340">
        <v>1</v>
      </c>
      <c r="E456" s="372" t="s">
        <v>518</v>
      </c>
      <c r="G456" s="339" t="s">
        <v>1430</v>
      </c>
      <c r="H456" s="352"/>
      <c r="I456" s="352"/>
      <c r="J456" s="352"/>
      <c r="K456" s="352"/>
      <c r="L456" s="352"/>
      <c r="M456" s="352"/>
      <c r="N456" s="352"/>
      <c r="O456" s="352"/>
      <c r="P456" s="352"/>
      <c r="Q456" s="352"/>
      <c r="R456" s="352"/>
      <c r="S456" s="352"/>
      <c r="T456" s="352"/>
      <c r="U456" s="352"/>
      <c r="V456" s="352"/>
      <c r="W456" s="352"/>
      <c r="X456" s="352"/>
      <c r="Y456" s="352"/>
      <c r="Z456" s="352"/>
      <c r="AA456" s="352"/>
      <c r="AB456" s="352"/>
      <c r="AC456" s="352"/>
      <c r="AD456" s="352"/>
      <c r="AE456" s="352"/>
      <c r="AF456" s="352"/>
      <c r="AG456" s="352"/>
      <c r="AH456" s="352"/>
      <c r="AI456" s="352"/>
      <c r="AJ456" s="352"/>
      <c r="AK456" s="352"/>
      <c r="AL456" s="352"/>
      <c r="AM456" s="352"/>
      <c r="AN456" s="352"/>
      <c r="AO456" s="352"/>
      <c r="AP456" s="352"/>
      <c r="AQ456" s="352"/>
      <c r="AR456" s="352"/>
      <c r="AS456" s="352"/>
      <c r="AT456" s="352"/>
      <c r="AU456" s="352"/>
      <c r="AV456" s="352"/>
      <c r="AW456" s="352"/>
      <c r="AX456" s="352"/>
      <c r="AY456" s="352"/>
      <c r="AZ456" s="352"/>
      <c r="BA456" s="352"/>
      <c r="BB456" s="352"/>
      <c r="BC456" s="352"/>
      <c r="BD456" s="352"/>
      <c r="BE456" s="352"/>
      <c r="BF456" s="352"/>
      <c r="BG456" s="352"/>
      <c r="BH456" s="352"/>
      <c r="BI456" s="352"/>
      <c r="BJ456" s="352"/>
      <c r="BK456" s="352"/>
      <c r="BL456" s="352"/>
      <c r="BM456" s="352"/>
      <c r="BN456" s="352"/>
      <c r="BO456" s="352"/>
      <c r="BP456" s="352"/>
      <c r="BQ456" s="352"/>
      <c r="BR456" s="352"/>
      <c r="BS456" s="352"/>
      <c r="BT456" s="352"/>
      <c r="BU456" s="352"/>
      <c r="BV456" s="352"/>
      <c r="BW456" s="352"/>
      <c r="BX456" s="352"/>
      <c r="BY456" s="352"/>
      <c r="BZ456" s="352"/>
    </row>
    <row r="457" spans="1:78" ht="15" customHeight="1" x14ac:dyDescent="0.2">
      <c r="A457" s="340" t="str">
        <f t="shared" si="10"/>
        <v>INDEC-PB - 2691-</v>
      </c>
      <c r="B457" s="392">
        <v>2691</v>
      </c>
      <c r="C457" s="339" t="s">
        <v>53</v>
      </c>
      <c r="E457" s="372" t="s">
        <v>519</v>
      </c>
      <c r="G457" s="339" t="s">
        <v>1432</v>
      </c>
      <c r="H457" s="352"/>
      <c r="I457" s="352"/>
      <c r="J457" s="352"/>
      <c r="K457" s="352"/>
      <c r="L457" s="352"/>
      <c r="M457" s="352"/>
      <c r="N457" s="352"/>
      <c r="O457" s="352"/>
      <c r="P457" s="352"/>
      <c r="Q457" s="352"/>
      <c r="R457" s="352"/>
      <c r="S457" s="352"/>
      <c r="T457" s="352"/>
      <c r="U457" s="352"/>
      <c r="V457" s="352"/>
      <c r="W457" s="352"/>
      <c r="X457" s="352"/>
      <c r="Y457" s="352"/>
      <c r="Z457" s="352"/>
      <c r="AA457" s="352"/>
      <c r="AB457" s="352"/>
      <c r="AC457" s="352"/>
      <c r="AD457" s="352"/>
      <c r="AE457" s="352"/>
      <c r="AF457" s="352"/>
      <c r="AG457" s="352"/>
      <c r="AH457" s="352"/>
      <c r="AI457" s="352"/>
      <c r="AJ457" s="352"/>
      <c r="AK457" s="352"/>
      <c r="AL457" s="352"/>
      <c r="AM457" s="352"/>
      <c r="AN457" s="352"/>
      <c r="AO457" s="352"/>
      <c r="AP457" s="352"/>
      <c r="AQ457" s="352"/>
      <c r="AR457" s="352"/>
      <c r="AS457" s="352"/>
      <c r="AT457" s="352"/>
      <c r="AU457" s="352"/>
      <c r="AV457" s="352"/>
      <c r="AW457" s="352"/>
      <c r="AX457" s="352"/>
      <c r="AY457" s="352"/>
      <c r="AZ457" s="352"/>
      <c r="BA457" s="352"/>
      <c r="BB457" s="352"/>
      <c r="BC457" s="352"/>
      <c r="BD457" s="352"/>
      <c r="BE457" s="352"/>
      <c r="BF457" s="352"/>
      <c r="BG457" s="352"/>
      <c r="BH457" s="352"/>
      <c r="BI457" s="352"/>
      <c r="BJ457" s="352"/>
      <c r="BK457" s="352"/>
      <c r="BL457" s="352"/>
      <c r="BM457" s="352"/>
      <c r="BN457" s="352"/>
      <c r="BO457" s="352"/>
      <c r="BP457" s="352"/>
      <c r="BQ457" s="352"/>
      <c r="BR457" s="352"/>
      <c r="BS457" s="352"/>
      <c r="BT457" s="352"/>
      <c r="BU457" s="352"/>
      <c r="BV457" s="352"/>
      <c r="BW457" s="352"/>
      <c r="BX457" s="352"/>
      <c r="BY457" s="352"/>
      <c r="BZ457" s="352"/>
    </row>
    <row r="458" spans="1:78" ht="15" customHeight="1" x14ac:dyDescent="0.2">
      <c r="A458" s="340" t="str">
        <f t="shared" si="10"/>
        <v>INDEC-PB - 2695-</v>
      </c>
      <c r="B458" s="392">
        <v>2695</v>
      </c>
      <c r="C458" s="339" t="s">
        <v>53</v>
      </c>
      <c r="E458" s="372" t="s">
        <v>520</v>
      </c>
      <c r="G458" s="339" t="s">
        <v>1433</v>
      </c>
      <c r="H458" s="352"/>
      <c r="I458" s="352"/>
      <c r="J458" s="352"/>
      <c r="K458" s="352"/>
      <c r="L458" s="352"/>
      <c r="M458" s="352"/>
      <c r="N458" s="352"/>
      <c r="O458" s="352"/>
      <c r="P458" s="352"/>
      <c r="Q458" s="352"/>
      <c r="R458" s="352"/>
      <c r="S458" s="352"/>
      <c r="T458" s="352"/>
      <c r="U458" s="352"/>
      <c r="V458" s="352"/>
      <c r="W458" s="352"/>
      <c r="X458" s="352"/>
      <c r="Y458" s="352"/>
      <c r="Z458" s="352"/>
      <c r="AA458" s="352"/>
      <c r="AB458" s="352"/>
      <c r="AC458" s="352"/>
      <c r="AD458" s="352"/>
      <c r="AE458" s="352"/>
      <c r="AF458" s="352"/>
      <c r="AG458" s="352"/>
      <c r="AH458" s="352"/>
      <c r="AI458" s="352"/>
      <c r="AJ458" s="352"/>
      <c r="AK458" s="352"/>
      <c r="AL458" s="352"/>
      <c r="AM458" s="352"/>
      <c r="AN458" s="352"/>
      <c r="AO458" s="352"/>
      <c r="AP458" s="352"/>
      <c r="AQ458" s="352"/>
      <c r="AR458" s="352"/>
      <c r="AS458" s="352"/>
      <c r="AT458" s="352"/>
      <c r="AU458" s="352"/>
      <c r="AV458" s="352"/>
      <c r="AW458" s="352"/>
      <c r="AX458" s="352"/>
      <c r="AY458" s="352"/>
      <c r="AZ458" s="352"/>
      <c r="BA458" s="352"/>
      <c r="BB458" s="352"/>
      <c r="BC458" s="352"/>
      <c r="BD458" s="352"/>
      <c r="BE458" s="352"/>
      <c r="BF458" s="352"/>
      <c r="BG458" s="352"/>
      <c r="BH458" s="352"/>
      <c r="BI458" s="352"/>
      <c r="BJ458" s="352"/>
      <c r="BK458" s="352"/>
      <c r="BL458" s="352"/>
      <c r="BM458" s="352"/>
      <c r="BN458" s="352"/>
      <c r="BO458" s="352"/>
      <c r="BP458" s="352"/>
      <c r="BQ458" s="352"/>
      <c r="BR458" s="352"/>
      <c r="BS458" s="352"/>
      <c r="BT458" s="352"/>
      <c r="BU458" s="352"/>
      <c r="BV458" s="352"/>
      <c r="BW458" s="352"/>
      <c r="BX458" s="352"/>
      <c r="BY458" s="352"/>
      <c r="BZ458" s="352"/>
    </row>
    <row r="459" spans="1:78" ht="15" customHeight="1" x14ac:dyDescent="0.2">
      <c r="A459" s="340" t="str">
        <f t="shared" si="10"/>
        <v>INDEC-PB - 3410-2</v>
      </c>
      <c r="B459" s="392">
        <v>3410</v>
      </c>
      <c r="C459" s="339" t="s">
        <v>53</v>
      </c>
      <c r="D459" s="340">
        <v>2</v>
      </c>
      <c r="E459" s="372" t="s">
        <v>521</v>
      </c>
      <c r="G459" s="339" t="s">
        <v>1434</v>
      </c>
      <c r="H459" s="352"/>
      <c r="I459" s="352"/>
      <c r="J459" s="352"/>
      <c r="K459" s="352"/>
      <c r="L459" s="352"/>
      <c r="M459" s="352"/>
      <c r="N459" s="352"/>
      <c r="O459" s="352"/>
      <c r="P459" s="352"/>
      <c r="Q459" s="352"/>
      <c r="R459" s="352"/>
      <c r="S459" s="352"/>
      <c r="T459" s="352"/>
      <c r="U459" s="352"/>
      <c r="V459" s="352"/>
      <c r="W459" s="352"/>
      <c r="X459" s="352"/>
      <c r="Y459" s="352"/>
      <c r="Z459" s="352"/>
      <c r="AA459" s="352"/>
      <c r="AB459" s="352"/>
      <c r="AC459" s="352"/>
      <c r="AD459" s="352"/>
      <c r="AE459" s="352"/>
      <c r="AF459" s="352"/>
      <c r="AG459" s="352"/>
      <c r="AH459" s="352"/>
      <c r="AI459" s="352"/>
      <c r="AJ459" s="352"/>
      <c r="AK459" s="352"/>
      <c r="AL459" s="352"/>
      <c r="AM459" s="352"/>
      <c r="AN459" s="352"/>
      <c r="AO459" s="352"/>
      <c r="AP459" s="352"/>
      <c r="AQ459" s="352"/>
      <c r="AR459" s="352"/>
      <c r="AS459" s="352"/>
      <c r="AT459" s="352"/>
      <c r="AU459" s="352"/>
      <c r="AV459" s="352"/>
      <c r="AW459" s="352"/>
      <c r="AX459" s="352"/>
      <c r="AY459" s="352"/>
      <c r="AZ459" s="352"/>
      <c r="BA459" s="352"/>
      <c r="BB459" s="352"/>
      <c r="BC459" s="352"/>
      <c r="BD459" s="352"/>
      <c r="BE459" s="352"/>
      <c r="BF459" s="352"/>
      <c r="BG459" s="352"/>
      <c r="BH459" s="352"/>
      <c r="BI459" s="352"/>
      <c r="BJ459" s="352"/>
      <c r="BK459" s="352"/>
      <c r="BL459" s="352"/>
      <c r="BM459" s="352"/>
      <c r="BN459" s="352"/>
      <c r="BO459" s="352"/>
      <c r="BP459" s="352"/>
      <c r="BQ459" s="352"/>
      <c r="BR459" s="352"/>
      <c r="BS459" s="352"/>
      <c r="BT459" s="352"/>
      <c r="BU459" s="352"/>
      <c r="BV459" s="352"/>
      <c r="BW459" s="352"/>
      <c r="BX459" s="352"/>
      <c r="BY459" s="352"/>
      <c r="BZ459" s="352"/>
    </row>
    <row r="460" spans="1:78" ht="15" customHeight="1" x14ac:dyDescent="0.2">
      <c r="A460" s="340" t="str">
        <f t="shared" si="10"/>
        <v>INDEC-PB - 2520-1</v>
      </c>
      <c r="B460" s="392">
        <v>2520</v>
      </c>
      <c r="C460" s="339" t="s">
        <v>53</v>
      </c>
      <c r="D460" s="340">
        <v>1</v>
      </c>
      <c r="E460" s="386" t="s">
        <v>522</v>
      </c>
      <c r="G460" s="339" t="s">
        <v>1435</v>
      </c>
      <c r="H460" s="352"/>
      <c r="I460" s="352"/>
      <c r="J460" s="352"/>
      <c r="K460" s="352"/>
      <c r="L460" s="352"/>
      <c r="M460" s="352"/>
      <c r="N460" s="352"/>
      <c r="O460" s="352"/>
      <c r="P460" s="352"/>
      <c r="Q460" s="352"/>
      <c r="R460" s="352"/>
      <c r="S460" s="352"/>
      <c r="T460" s="352"/>
      <c r="U460" s="352"/>
      <c r="V460" s="352"/>
      <c r="W460" s="352"/>
      <c r="X460" s="352"/>
      <c r="Y460" s="352"/>
      <c r="Z460" s="352"/>
      <c r="AA460" s="352"/>
      <c r="AB460" s="352"/>
      <c r="AC460" s="352"/>
      <c r="AD460" s="352"/>
      <c r="AE460" s="352"/>
      <c r="AF460" s="352"/>
      <c r="AG460" s="352"/>
      <c r="AH460" s="352"/>
      <c r="AI460" s="352"/>
      <c r="AJ460" s="352"/>
      <c r="AK460" s="352"/>
      <c r="AL460" s="352"/>
      <c r="AM460" s="352"/>
      <c r="AN460" s="352"/>
      <c r="AO460" s="352"/>
      <c r="AP460" s="352"/>
      <c r="AQ460" s="352"/>
      <c r="AR460" s="352"/>
      <c r="AS460" s="352"/>
      <c r="AT460" s="352"/>
      <c r="AU460" s="352"/>
      <c r="AV460" s="352"/>
      <c r="AW460" s="352"/>
      <c r="AX460" s="352"/>
      <c r="AY460" s="352"/>
      <c r="AZ460" s="352"/>
      <c r="BA460" s="352"/>
      <c r="BB460" s="352"/>
      <c r="BC460" s="352"/>
      <c r="BD460" s="352"/>
      <c r="BE460" s="352"/>
      <c r="BF460" s="352"/>
      <c r="BG460" s="352"/>
      <c r="BH460" s="352"/>
      <c r="BI460" s="352"/>
      <c r="BJ460" s="352"/>
      <c r="BK460" s="352"/>
      <c r="BL460" s="352"/>
      <c r="BM460" s="352"/>
      <c r="BN460" s="352"/>
      <c r="BO460" s="352"/>
      <c r="BP460" s="352"/>
      <c r="BQ460" s="352"/>
      <c r="BR460" s="352"/>
      <c r="BS460" s="352"/>
      <c r="BT460" s="352"/>
      <c r="BU460" s="352"/>
      <c r="BV460" s="352"/>
      <c r="BW460" s="352"/>
      <c r="BX460" s="352"/>
      <c r="BY460" s="352"/>
      <c r="BZ460" s="352"/>
    </row>
    <row r="461" spans="1:78" ht="15" customHeight="1" x14ac:dyDescent="0.2">
      <c r="A461" s="340" t="str">
        <f t="shared" si="10"/>
        <v>INDEC-PB - 2413-3</v>
      </c>
      <c r="B461" s="392">
        <v>2413</v>
      </c>
      <c r="C461" s="339" t="s">
        <v>53</v>
      </c>
      <c r="D461" s="340">
        <v>3</v>
      </c>
      <c r="E461" s="386" t="s">
        <v>523</v>
      </c>
      <c r="G461" s="339" t="s">
        <v>1436</v>
      </c>
      <c r="H461" s="352"/>
      <c r="I461" s="352"/>
      <c r="J461" s="352"/>
      <c r="K461" s="352"/>
      <c r="L461" s="352"/>
      <c r="M461" s="352"/>
      <c r="N461" s="352"/>
      <c r="O461" s="352"/>
      <c r="P461" s="352"/>
      <c r="Q461" s="352"/>
      <c r="R461" s="352"/>
      <c r="S461" s="352"/>
      <c r="T461" s="352"/>
      <c r="U461" s="352"/>
      <c r="V461" s="352"/>
      <c r="W461" s="352"/>
      <c r="X461" s="352"/>
      <c r="Y461" s="352"/>
      <c r="Z461" s="352"/>
      <c r="AA461" s="352"/>
      <c r="AB461" s="352"/>
      <c r="AC461" s="352"/>
      <c r="AD461" s="352"/>
      <c r="AE461" s="352"/>
      <c r="AF461" s="352"/>
      <c r="AG461" s="352"/>
      <c r="AH461" s="352"/>
      <c r="AI461" s="352"/>
      <c r="AJ461" s="352"/>
      <c r="AK461" s="352"/>
      <c r="AL461" s="352"/>
      <c r="AM461" s="352"/>
      <c r="AN461" s="352"/>
      <c r="AO461" s="352"/>
      <c r="AP461" s="352"/>
      <c r="AQ461" s="352"/>
      <c r="AR461" s="352"/>
      <c r="AS461" s="352"/>
      <c r="AT461" s="352"/>
      <c r="AU461" s="352"/>
      <c r="AV461" s="352"/>
      <c r="AW461" s="352"/>
      <c r="AX461" s="352"/>
      <c r="AY461" s="352"/>
      <c r="AZ461" s="352"/>
      <c r="BA461" s="352"/>
      <c r="BB461" s="352"/>
      <c r="BC461" s="352"/>
      <c r="BD461" s="352"/>
      <c r="BE461" s="352"/>
      <c r="BF461" s="352"/>
      <c r="BG461" s="352"/>
      <c r="BH461" s="352"/>
      <c r="BI461" s="352"/>
      <c r="BJ461" s="352"/>
      <c r="BK461" s="352"/>
      <c r="BL461" s="352"/>
      <c r="BM461" s="352"/>
      <c r="BN461" s="352"/>
      <c r="BO461" s="352"/>
      <c r="BP461" s="352"/>
      <c r="BQ461" s="352"/>
      <c r="BR461" s="352"/>
      <c r="BS461" s="352"/>
      <c r="BT461" s="352"/>
      <c r="BU461" s="352"/>
      <c r="BV461" s="352"/>
      <c r="BW461" s="352"/>
      <c r="BX461" s="352"/>
      <c r="BY461" s="352"/>
      <c r="BZ461" s="352"/>
    </row>
    <row r="462" spans="1:78" ht="15" customHeight="1" x14ac:dyDescent="0.2">
      <c r="A462" s="340" t="str">
        <f t="shared" si="10"/>
        <v>INDEC-PB - 2519-1</v>
      </c>
      <c r="B462" s="392">
        <v>2519</v>
      </c>
      <c r="C462" s="339" t="s">
        <v>53</v>
      </c>
      <c r="D462" s="340">
        <v>1</v>
      </c>
      <c r="E462" s="386" t="s">
        <v>524</v>
      </c>
      <c r="G462" s="339" t="s">
        <v>1438</v>
      </c>
      <c r="H462" s="352"/>
      <c r="I462" s="352"/>
      <c r="J462" s="352"/>
      <c r="K462" s="352"/>
      <c r="L462" s="352"/>
      <c r="M462" s="352"/>
      <c r="N462" s="352"/>
      <c r="O462" s="352"/>
      <c r="P462" s="352"/>
      <c r="Q462" s="352"/>
      <c r="R462" s="352"/>
      <c r="S462" s="352"/>
      <c r="T462" s="352"/>
      <c r="U462" s="352"/>
      <c r="V462" s="352"/>
      <c r="W462" s="352"/>
      <c r="X462" s="352"/>
      <c r="Y462" s="352"/>
      <c r="Z462" s="352"/>
      <c r="AA462" s="352"/>
      <c r="AB462" s="352"/>
      <c r="AC462" s="352"/>
      <c r="AD462" s="352"/>
      <c r="AE462" s="352"/>
      <c r="AF462" s="352"/>
      <c r="AG462" s="352"/>
      <c r="AH462" s="352"/>
      <c r="AI462" s="352"/>
      <c r="AJ462" s="352"/>
      <c r="AK462" s="352"/>
      <c r="AL462" s="352"/>
      <c r="AM462" s="352"/>
      <c r="AN462" s="352"/>
      <c r="AO462" s="352"/>
      <c r="AP462" s="352"/>
      <c r="AQ462" s="352"/>
      <c r="AR462" s="352"/>
      <c r="AS462" s="352"/>
      <c r="AT462" s="352"/>
      <c r="AU462" s="352"/>
      <c r="AV462" s="352"/>
      <c r="AW462" s="352"/>
      <c r="AX462" s="352"/>
      <c r="AY462" s="352"/>
      <c r="AZ462" s="352"/>
      <c r="BA462" s="352"/>
      <c r="BB462" s="352"/>
      <c r="BC462" s="352"/>
      <c r="BD462" s="352"/>
      <c r="BE462" s="352"/>
      <c r="BF462" s="352"/>
      <c r="BG462" s="352"/>
      <c r="BH462" s="352"/>
      <c r="BI462" s="352"/>
      <c r="BJ462" s="352"/>
      <c r="BK462" s="352"/>
      <c r="BL462" s="352"/>
      <c r="BM462" s="352"/>
      <c r="BN462" s="352"/>
      <c r="BO462" s="352"/>
      <c r="BP462" s="352"/>
      <c r="BQ462" s="352"/>
      <c r="BR462" s="352"/>
      <c r="BS462" s="352"/>
      <c r="BT462" s="352"/>
      <c r="BU462" s="352"/>
      <c r="BV462" s="352"/>
      <c r="BW462" s="352"/>
      <c r="BX462" s="352"/>
      <c r="BY462" s="352"/>
      <c r="BZ462" s="352"/>
    </row>
    <row r="463" spans="1:78" ht="15" customHeight="1" x14ac:dyDescent="0.2">
      <c r="A463" s="340" t="str">
        <f t="shared" si="10"/>
        <v>INDEC-PB - 2520-3</v>
      </c>
      <c r="B463" s="392">
        <v>2520</v>
      </c>
      <c r="C463" s="339" t="s">
        <v>53</v>
      </c>
      <c r="D463" s="340">
        <v>3</v>
      </c>
      <c r="E463" s="386" t="s">
        <v>525</v>
      </c>
      <c r="G463" s="339" t="s">
        <v>1439</v>
      </c>
      <c r="H463" s="352"/>
      <c r="I463" s="352"/>
      <c r="J463" s="352"/>
      <c r="K463" s="352"/>
      <c r="L463" s="352"/>
      <c r="M463" s="352"/>
      <c r="N463" s="352"/>
      <c r="O463" s="352"/>
      <c r="P463" s="352"/>
      <c r="Q463" s="352"/>
      <c r="R463" s="352"/>
      <c r="S463" s="352"/>
      <c r="T463" s="352"/>
      <c r="U463" s="352"/>
      <c r="V463" s="352"/>
      <c r="W463" s="352"/>
      <c r="X463" s="352"/>
      <c r="Y463" s="352"/>
      <c r="Z463" s="352"/>
      <c r="AA463" s="352"/>
      <c r="AB463" s="352"/>
      <c r="AC463" s="352"/>
      <c r="AD463" s="352"/>
      <c r="AE463" s="352"/>
      <c r="AF463" s="352"/>
      <c r="AG463" s="352"/>
      <c r="AH463" s="352"/>
      <c r="AI463" s="352"/>
      <c r="AJ463" s="352"/>
      <c r="AK463" s="352"/>
      <c r="AL463" s="352"/>
      <c r="AM463" s="352"/>
      <c r="AN463" s="352"/>
      <c r="AO463" s="352"/>
      <c r="AP463" s="352"/>
      <c r="AQ463" s="352"/>
      <c r="AR463" s="352"/>
      <c r="AS463" s="352"/>
      <c r="AT463" s="352"/>
      <c r="AU463" s="352"/>
      <c r="AV463" s="352"/>
      <c r="AW463" s="352"/>
      <c r="AX463" s="352"/>
      <c r="AY463" s="352"/>
      <c r="AZ463" s="352"/>
      <c r="BA463" s="352"/>
      <c r="BB463" s="352"/>
      <c r="BC463" s="352"/>
      <c r="BD463" s="352"/>
      <c r="BE463" s="352"/>
      <c r="BF463" s="352"/>
      <c r="BG463" s="352"/>
      <c r="BH463" s="352"/>
      <c r="BI463" s="352"/>
      <c r="BJ463" s="352"/>
      <c r="BK463" s="352"/>
      <c r="BL463" s="352"/>
      <c r="BM463" s="352"/>
      <c r="BN463" s="352"/>
      <c r="BO463" s="352"/>
      <c r="BP463" s="352"/>
      <c r="BQ463" s="352"/>
      <c r="BR463" s="352"/>
      <c r="BS463" s="352"/>
      <c r="BT463" s="352"/>
      <c r="BU463" s="352"/>
      <c r="BV463" s="352"/>
      <c r="BW463" s="352"/>
      <c r="BX463" s="352"/>
      <c r="BY463" s="352"/>
      <c r="BZ463" s="352"/>
    </row>
    <row r="464" spans="1:78" ht="15" customHeight="1" x14ac:dyDescent="0.2">
      <c r="A464" s="340" t="str">
        <f t="shared" si="10"/>
        <v>INDEC-PB - 2022-1</v>
      </c>
      <c r="B464" s="392">
        <v>2022</v>
      </c>
      <c r="C464" s="339" t="s">
        <v>53</v>
      </c>
      <c r="D464" s="340">
        <v>1</v>
      </c>
      <c r="E464" s="386" t="s">
        <v>526</v>
      </c>
      <c r="G464" s="339" t="s">
        <v>1440</v>
      </c>
      <c r="H464" s="352"/>
      <c r="I464" s="352"/>
      <c r="J464" s="352"/>
      <c r="K464" s="352"/>
      <c r="L464" s="352"/>
      <c r="M464" s="352"/>
      <c r="N464" s="352"/>
      <c r="O464" s="352"/>
      <c r="P464" s="352"/>
      <c r="Q464" s="352"/>
      <c r="R464" s="352"/>
      <c r="S464" s="352"/>
      <c r="T464" s="352"/>
      <c r="U464" s="352"/>
      <c r="V464" s="352"/>
      <c r="W464" s="352"/>
      <c r="X464" s="352"/>
      <c r="Y464" s="352"/>
      <c r="Z464" s="352"/>
      <c r="AA464" s="352"/>
      <c r="AB464" s="352"/>
      <c r="AC464" s="352"/>
      <c r="AD464" s="352"/>
      <c r="AE464" s="352"/>
      <c r="AF464" s="352"/>
      <c r="AG464" s="352"/>
      <c r="AH464" s="352"/>
      <c r="AI464" s="352"/>
      <c r="AJ464" s="352"/>
      <c r="AK464" s="352"/>
      <c r="AL464" s="352"/>
      <c r="AM464" s="352"/>
      <c r="AN464" s="352"/>
      <c r="AO464" s="352"/>
      <c r="AP464" s="352"/>
      <c r="AQ464" s="352"/>
      <c r="AR464" s="352"/>
      <c r="AS464" s="352"/>
      <c r="AT464" s="352"/>
      <c r="AU464" s="352"/>
      <c r="AV464" s="352"/>
      <c r="AW464" s="352"/>
      <c r="AX464" s="352"/>
      <c r="AY464" s="352"/>
      <c r="AZ464" s="352"/>
      <c r="BA464" s="352"/>
      <c r="BB464" s="352"/>
      <c r="BC464" s="352"/>
      <c r="BD464" s="352"/>
      <c r="BE464" s="352"/>
      <c r="BF464" s="352"/>
      <c r="BG464" s="352"/>
      <c r="BH464" s="352"/>
      <c r="BI464" s="352"/>
      <c r="BJ464" s="352"/>
      <c r="BK464" s="352"/>
      <c r="BL464" s="352"/>
      <c r="BM464" s="352"/>
      <c r="BN464" s="352"/>
      <c r="BO464" s="352"/>
      <c r="BP464" s="352"/>
      <c r="BQ464" s="352"/>
      <c r="BR464" s="352"/>
      <c r="BS464" s="352"/>
      <c r="BT464" s="352"/>
      <c r="BU464" s="352"/>
      <c r="BV464" s="352"/>
      <c r="BW464" s="352"/>
      <c r="BX464" s="352"/>
      <c r="BY464" s="352"/>
      <c r="BZ464" s="352"/>
    </row>
    <row r="465" spans="1:78" ht="15" customHeight="1" x14ac:dyDescent="0.2">
      <c r="A465" s="340" t="str">
        <f t="shared" si="10"/>
        <v>INDEC-PB - 2511-1</v>
      </c>
      <c r="B465" s="392">
        <v>2511</v>
      </c>
      <c r="C465" s="339" t="s">
        <v>53</v>
      </c>
      <c r="D465" s="340">
        <v>1</v>
      </c>
      <c r="E465" s="386" t="s">
        <v>527</v>
      </c>
      <c r="G465" s="339" t="s">
        <v>1441</v>
      </c>
      <c r="H465" s="352"/>
      <c r="I465" s="352"/>
      <c r="J465" s="352"/>
      <c r="K465" s="352"/>
      <c r="L465" s="352"/>
      <c r="M465" s="352"/>
      <c r="N465" s="352"/>
      <c r="O465" s="352"/>
      <c r="P465" s="352"/>
      <c r="Q465" s="352"/>
      <c r="R465" s="352"/>
      <c r="S465" s="352"/>
      <c r="T465" s="352"/>
      <c r="U465" s="352"/>
      <c r="V465" s="352"/>
      <c r="W465" s="352"/>
      <c r="X465" s="352"/>
      <c r="Y465" s="352"/>
      <c r="Z465" s="352"/>
      <c r="AA465" s="352"/>
      <c r="AB465" s="352"/>
      <c r="AC465" s="352"/>
      <c r="AD465" s="352"/>
      <c r="AE465" s="352"/>
      <c r="AF465" s="352"/>
      <c r="AG465" s="352"/>
      <c r="AH465" s="352"/>
      <c r="AI465" s="352"/>
      <c r="AJ465" s="352"/>
      <c r="AK465" s="352"/>
      <c r="AL465" s="352"/>
      <c r="AM465" s="352"/>
      <c r="AN465" s="352"/>
      <c r="AO465" s="352"/>
      <c r="AP465" s="352"/>
      <c r="AQ465" s="352"/>
      <c r="AR465" s="352"/>
      <c r="AS465" s="352"/>
      <c r="AT465" s="352"/>
      <c r="AU465" s="352"/>
      <c r="AV465" s="352"/>
      <c r="AW465" s="352"/>
      <c r="AX465" s="352"/>
      <c r="AY465" s="352"/>
      <c r="AZ465" s="352"/>
      <c r="BA465" s="352"/>
      <c r="BB465" s="352"/>
      <c r="BC465" s="352"/>
      <c r="BD465" s="352"/>
      <c r="BE465" s="352"/>
      <c r="BF465" s="352"/>
      <c r="BG465" s="352"/>
      <c r="BH465" s="352"/>
      <c r="BI465" s="352"/>
      <c r="BJ465" s="352"/>
      <c r="BK465" s="352"/>
      <c r="BL465" s="352"/>
      <c r="BM465" s="352"/>
      <c r="BN465" s="352"/>
      <c r="BO465" s="352"/>
      <c r="BP465" s="352"/>
      <c r="BQ465" s="352"/>
      <c r="BR465" s="352"/>
      <c r="BS465" s="352"/>
      <c r="BT465" s="352"/>
      <c r="BU465" s="352"/>
      <c r="BV465" s="352"/>
      <c r="BW465" s="352"/>
      <c r="BX465" s="352"/>
      <c r="BY465" s="352"/>
      <c r="BZ465" s="352"/>
    </row>
    <row r="466" spans="1:78" ht="15" customHeight="1" x14ac:dyDescent="0.2">
      <c r="A466" s="340" t="str">
        <f t="shared" si="10"/>
        <v>INDEC-PB - 2899-</v>
      </c>
      <c r="B466" s="392">
        <v>2899</v>
      </c>
      <c r="C466" s="339" t="s">
        <v>53</v>
      </c>
      <c r="E466" s="386" t="s">
        <v>528</v>
      </c>
      <c r="G466" s="339" t="s">
        <v>1437</v>
      </c>
      <c r="H466" s="352"/>
      <c r="I466" s="352"/>
      <c r="J466" s="352"/>
      <c r="K466" s="352"/>
      <c r="L466" s="352"/>
      <c r="M466" s="352"/>
      <c r="N466" s="352"/>
      <c r="O466" s="352"/>
      <c r="P466" s="352"/>
      <c r="Q466" s="352"/>
      <c r="R466" s="352"/>
      <c r="S466" s="352"/>
      <c r="T466" s="352"/>
      <c r="U466" s="352"/>
      <c r="V466" s="352"/>
      <c r="W466" s="352"/>
      <c r="X466" s="352"/>
      <c r="Y466" s="352"/>
      <c r="Z466" s="352"/>
      <c r="AA466" s="352"/>
      <c r="AB466" s="352"/>
      <c r="AC466" s="352"/>
      <c r="AD466" s="352"/>
      <c r="AE466" s="352"/>
      <c r="AF466" s="352"/>
      <c r="AG466" s="352"/>
      <c r="AH466" s="352"/>
      <c r="AI466" s="352"/>
      <c r="AJ466" s="352"/>
      <c r="AK466" s="352"/>
      <c r="AL466" s="352"/>
      <c r="AM466" s="352"/>
      <c r="AN466" s="352"/>
      <c r="AO466" s="352"/>
      <c r="AP466" s="352"/>
      <c r="AQ466" s="352"/>
      <c r="AR466" s="352"/>
      <c r="AS466" s="352"/>
      <c r="AT466" s="352"/>
      <c r="AU466" s="352"/>
      <c r="AV466" s="352"/>
      <c r="AW466" s="352"/>
      <c r="AX466" s="352"/>
      <c r="AY466" s="352"/>
      <c r="AZ466" s="352"/>
      <c r="BA466" s="352"/>
      <c r="BB466" s="352"/>
      <c r="BC466" s="352"/>
      <c r="BD466" s="352"/>
      <c r="BE466" s="352"/>
      <c r="BF466" s="352"/>
      <c r="BG466" s="352"/>
      <c r="BH466" s="352"/>
      <c r="BI466" s="352"/>
      <c r="BJ466" s="352"/>
      <c r="BK466" s="352"/>
      <c r="BL466" s="352"/>
      <c r="BM466" s="352"/>
      <c r="BN466" s="352"/>
      <c r="BO466" s="352"/>
      <c r="BP466" s="352"/>
      <c r="BQ466" s="352"/>
      <c r="BR466" s="352"/>
      <c r="BS466" s="352"/>
      <c r="BT466" s="352"/>
      <c r="BU466" s="352"/>
      <c r="BV466" s="352"/>
      <c r="BW466" s="352"/>
      <c r="BX466" s="352"/>
      <c r="BY466" s="352"/>
      <c r="BZ466" s="352"/>
    </row>
    <row r="467" spans="1:78" ht="15" customHeight="1" x14ac:dyDescent="0.2">
      <c r="A467" s="340" t="str">
        <f t="shared" si="10"/>
        <v>INDEC-PB - 3110-1</v>
      </c>
      <c r="B467" s="392">
        <v>3110</v>
      </c>
      <c r="C467" s="339" t="s">
        <v>53</v>
      </c>
      <c r="D467" s="340">
        <v>1</v>
      </c>
      <c r="E467" s="386" t="s">
        <v>529</v>
      </c>
      <c r="G467" s="339" t="s">
        <v>1442</v>
      </c>
      <c r="H467" s="352"/>
      <c r="I467" s="352"/>
      <c r="J467" s="352"/>
      <c r="K467" s="352"/>
      <c r="L467" s="352"/>
      <c r="M467" s="352"/>
      <c r="N467" s="352"/>
      <c r="O467" s="352"/>
      <c r="P467" s="352"/>
      <c r="Q467" s="352"/>
      <c r="R467" s="352"/>
      <c r="S467" s="352"/>
      <c r="T467" s="352"/>
      <c r="U467" s="352"/>
      <c r="V467" s="352"/>
      <c r="W467" s="352"/>
      <c r="X467" s="352"/>
      <c r="Y467" s="352"/>
      <c r="Z467" s="352"/>
      <c r="AA467" s="352"/>
      <c r="AB467" s="352"/>
      <c r="AC467" s="352"/>
      <c r="AD467" s="352"/>
      <c r="AE467" s="352"/>
      <c r="AF467" s="352"/>
      <c r="AG467" s="352"/>
      <c r="AH467" s="352"/>
      <c r="AI467" s="352"/>
      <c r="AJ467" s="352"/>
      <c r="AK467" s="352"/>
      <c r="AL467" s="352"/>
      <c r="AM467" s="352"/>
      <c r="AN467" s="352"/>
      <c r="AO467" s="352"/>
      <c r="AP467" s="352"/>
      <c r="AQ467" s="352"/>
      <c r="AR467" s="352"/>
      <c r="AS467" s="352"/>
      <c r="AT467" s="352"/>
      <c r="AU467" s="352"/>
      <c r="AV467" s="352"/>
      <c r="AW467" s="352"/>
      <c r="AX467" s="352"/>
      <c r="AY467" s="352"/>
      <c r="AZ467" s="352"/>
      <c r="BA467" s="352"/>
      <c r="BB467" s="352"/>
      <c r="BC467" s="352"/>
      <c r="BD467" s="352"/>
      <c r="BE467" s="352"/>
      <c r="BF467" s="352"/>
      <c r="BG467" s="352"/>
      <c r="BH467" s="352"/>
      <c r="BI467" s="352"/>
      <c r="BJ467" s="352"/>
      <c r="BK467" s="352"/>
      <c r="BL467" s="352"/>
      <c r="BM467" s="352"/>
      <c r="BN467" s="352"/>
      <c r="BO467" s="352"/>
      <c r="BP467" s="352"/>
      <c r="BQ467" s="352"/>
      <c r="BR467" s="352"/>
      <c r="BS467" s="352"/>
      <c r="BT467" s="352"/>
      <c r="BU467" s="352"/>
      <c r="BV467" s="352"/>
      <c r="BW467" s="352"/>
      <c r="BX467" s="352"/>
      <c r="BY467" s="352"/>
      <c r="BZ467" s="352"/>
    </row>
    <row r="468" spans="1:78" ht="15" customHeight="1" x14ac:dyDescent="0.2">
      <c r="A468" s="340" t="str">
        <f t="shared" si="10"/>
        <v>INDEC-PB - 2320-1</v>
      </c>
      <c r="B468" s="392">
        <v>2320</v>
      </c>
      <c r="C468" s="339" t="s">
        <v>53</v>
      </c>
      <c r="D468" s="340">
        <v>1</v>
      </c>
      <c r="E468" s="386" t="s">
        <v>530</v>
      </c>
      <c r="G468" s="339" t="s">
        <v>1443</v>
      </c>
      <c r="H468" s="352"/>
      <c r="I468" s="352"/>
      <c r="J468" s="352"/>
      <c r="K468" s="352"/>
      <c r="L468" s="352"/>
      <c r="M468" s="352"/>
      <c r="N468" s="352"/>
      <c r="O468" s="352"/>
      <c r="P468" s="352"/>
      <c r="Q468" s="352"/>
      <c r="R468" s="352"/>
      <c r="S468" s="352"/>
      <c r="T468" s="352"/>
      <c r="U468" s="352"/>
      <c r="V468" s="352"/>
      <c r="W468" s="352"/>
      <c r="X468" s="352"/>
      <c r="Y468" s="352"/>
      <c r="Z468" s="352"/>
      <c r="AA468" s="352"/>
      <c r="AB468" s="352"/>
      <c r="AC468" s="352"/>
      <c r="AD468" s="352"/>
      <c r="AE468" s="352"/>
      <c r="AF468" s="352"/>
      <c r="AG468" s="352"/>
      <c r="AH468" s="352"/>
      <c r="AI468" s="352"/>
      <c r="AJ468" s="352"/>
      <c r="AK468" s="352"/>
      <c r="AL468" s="352"/>
      <c r="AM468" s="352"/>
      <c r="AN468" s="352"/>
      <c r="AO468" s="352"/>
      <c r="AP468" s="352"/>
      <c r="AQ468" s="352"/>
      <c r="AR468" s="352"/>
      <c r="AS468" s="352"/>
      <c r="AT468" s="352"/>
      <c r="AU468" s="352"/>
      <c r="AV468" s="352"/>
      <c r="AW468" s="352"/>
      <c r="AX468" s="352"/>
      <c r="AY468" s="352"/>
      <c r="AZ468" s="352"/>
      <c r="BA468" s="352"/>
      <c r="BB468" s="352"/>
      <c r="BC468" s="352"/>
      <c r="BD468" s="352"/>
      <c r="BE468" s="352"/>
      <c r="BF468" s="352"/>
      <c r="BG468" s="352"/>
      <c r="BH468" s="352"/>
      <c r="BI468" s="352"/>
      <c r="BJ468" s="352"/>
      <c r="BK468" s="352"/>
      <c r="BL468" s="352"/>
      <c r="BM468" s="352"/>
      <c r="BN468" s="352"/>
      <c r="BO468" s="352"/>
      <c r="BP468" s="352"/>
      <c r="BQ468" s="352"/>
      <c r="BR468" s="352"/>
      <c r="BS468" s="352"/>
      <c r="BT468" s="352"/>
      <c r="BU468" s="352"/>
      <c r="BV468" s="352"/>
      <c r="BW468" s="352"/>
      <c r="BX468" s="352"/>
      <c r="BY468" s="352"/>
      <c r="BZ468" s="352"/>
    </row>
    <row r="469" spans="1:78" ht="15" customHeight="1" x14ac:dyDescent="0.2">
      <c r="A469" s="340" t="str">
        <f t="shared" si="10"/>
        <v>INDEC-PB - 2924-1</v>
      </c>
      <c r="B469" s="392">
        <v>2924</v>
      </c>
      <c r="C469" s="339" t="s">
        <v>53</v>
      </c>
      <c r="D469" s="340">
        <v>1</v>
      </c>
      <c r="E469" s="386" t="s">
        <v>531</v>
      </c>
      <c r="G469" s="339" t="s">
        <v>1444</v>
      </c>
      <c r="H469" s="352"/>
      <c r="I469" s="352"/>
      <c r="J469" s="352"/>
      <c r="K469" s="352"/>
      <c r="L469" s="352"/>
      <c r="M469" s="352"/>
      <c r="N469" s="352"/>
      <c r="O469" s="352"/>
      <c r="P469" s="352"/>
      <c r="Q469" s="352"/>
      <c r="R469" s="352"/>
      <c r="S469" s="352"/>
      <c r="T469" s="352"/>
      <c r="U469" s="352"/>
      <c r="V469" s="352"/>
      <c r="W469" s="352"/>
      <c r="X469" s="352"/>
      <c r="Y469" s="352"/>
      <c r="Z469" s="352"/>
      <c r="AA469" s="352"/>
      <c r="AB469" s="352"/>
      <c r="AC469" s="352"/>
      <c r="AD469" s="352"/>
      <c r="AE469" s="352"/>
      <c r="AF469" s="352"/>
      <c r="AG469" s="352"/>
      <c r="AH469" s="352"/>
      <c r="AI469" s="352"/>
      <c r="AJ469" s="352"/>
      <c r="AK469" s="352"/>
      <c r="AL469" s="352"/>
      <c r="AM469" s="352"/>
      <c r="AN469" s="352"/>
      <c r="AO469" s="352"/>
      <c r="AP469" s="352"/>
      <c r="AQ469" s="352"/>
      <c r="AR469" s="352"/>
      <c r="AS469" s="352"/>
      <c r="AT469" s="352"/>
      <c r="AU469" s="352"/>
      <c r="AV469" s="352"/>
      <c r="AW469" s="352"/>
      <c r="AX469" s="352"/>
      <c r="AY469" s="352"/>
      <c r="AZ469" s="352"/>
      <c r="BA469" s="352"/>
      <c r="BB469" s="352"/>
      <c r="BC469" s="352"/>
      <c r="BD469" s="352"/>
      <c r="BE469" s="352"/>
      <c r="BF469" s="352"/>
      <c r="BG469" s="352"/>
      <c r="BH469" s="352"/>
      <c r="BI469" s="352"/>
      <c r="BJ469" s="352"/>
      <c r="BK469" s="352"/>
      <c r="BL469" s="352"/>
      <c r="BM469" s="352"/>
      <c r="BN469" s="352"/>
      <c r="BO469" s="352"/>
      <c r="BP469" s="352"/>
      <c r="BQ469" s="352"/>
      <c r="BR469" s="352"/>
      <c r="BS469" s="352"/>
      <c r="BT469" s="352"/>
      <c r="BU469" s="352"/>
      <c r="BV469" s="352"/>
      <c r="BW469" s="352"/>
      <c r="BX469" s="352"/>
      <c r="BY469" s="352"/>
      <c r="BZ469" s="352"/>
    </row>
    <row r="470" spans="1:78" ht="15" customHeight="1" x14ac:dyDescent="0.2">
      <c r="A470" s="340" t="str">
        <f t="shared" si="10"/>
        <v>INDEC-PB - 2692-1</v>
      </c>
      <c r="B470" s="392">
        <v>2692</v>
      </c>
      <c r="C470" s="339" t="s">
        <v>53</v>
      </c>
      <c r="D470" s="340">
        <v>1</v>
      </c>
      <c r="E470" s="386" t="s">
        <v>532</v>
      </c>
      <c r="G470" s="339" t="s">
        <v>1445</v>
      </c>
      <c r="H470" s="352"/>
      <c r="I470" s="352"/>
      <c r="J470" s="352"/>
      <c r="K470" s="352"/>
      <c r="L470" s="352"/>
      <c r="M470" s="352"/>
      <c r="N470" s="352"/>
      <c r="O470" s="352"/>
      <c r="P470" s="352"/>
      <c r="Q470" s="352"/>
      <c r="R470" s="352"/>
      <c r="S470" s="352"/>
      <c r="T470" s="352"/>
      <c r="U470" s="352"/>
      <c r="V470" s="352"/>
      <c r="W470" s="352"/>
      <c r="X470" s="352"/>
      <c r="Y470" s="352"/>
      <c r="Z470" s="352"/>
      <c r="AA470" s="352"/>
      <c r="AB470" s="352"/>
      <c r="AC470" s="352"/>
      <c r="AD470" s="352"/>
      <c r="AE470" s="352"/>
      <c r="AF470" s="352"/>
      <c r="AG470" s="352"/>
      <c r="AH470" s="352"/>
      <c r="AI470" s="352"/>
      <c r="AJ470" s="352"/>
      <c r="AK470" s="352"/>
      <c r="AL470" s="352"/>
      <c r="AM470" s="352"/>
      <c r="AN470" s="352"/>
      <c r="AO470" s="352"/>
      <c r="AP470" s="352"/>
      <c r="AQ470" s="352"/>
      <c r="AR470" s="352"/>
      <c r="AS470" s="352"/>
      <c r="AT470" s="352"/>
      <c r="AU470" s="352"/>
      <c r="AV470" s="352"/>
      <c r="AW470" s="352"/>
      <c r="AX470" s="352"/>
      <c r="AY470" s="352"/>
      <c r="AZ470" s="352"/>
      <c r="BA470" s="352"/>
      <c r="BB470" s="352"/>
      <c r="BC470" s="352"/>
      <c r="BD470" s="352"/>
      <c r="BE470" s="352"/>
      <c r="BF470" s="352"/>
      <c r="BG470" s="352"/>
      <c r="BH470" s="352"/>
      <c r="BI470" s="352"/>
      <c r="BJ470" s="352"/>
      <c r="BK470" s="352"/>
      <c r="BL470" s="352"/>
      <c r="BM470" s="352"/>
      <c r="BN470" s="352"/>
      <c r="BO470" s="352"/>
      <c r="BP470" s="352"/>
      <c r="BQ470" s="352"/>
      <c r="BR470" s="352"/>
      <c r="BS470" s="352"/>
      <c r="BT470" s="352"/>
      <c r="BU470" s="352"/>
      <c r="BV470" s="352"/>
      <c r="BW470" s="352"/>
      <c r="BX470" s="352"/>
      <c r="BY470" s="352"/>
      <c r="BZ470" s="352"/>
    </row>
    <row r="471" spans="1:78" ht="15" customHeight="1" x14ac:dyDescent="0.2">
      <c r="A471" s="340" t="str">
        <f t="shared" si="10"/>
        <v>INDEC-PB - 3410-</v>
      </c>
      <c r="B471" s="392">
        <v>3410</v>
      </c>
      <c r="C471" s="339" t="s">
        <v>53</v>
      </c>
      <c r="E471" s="386" t="s">
        <v>533</v>
      </c>
      <c r="G471" s="339" t="s">
        <v>1446</v>
      </c>
      <c r="H471" s="352"/>
      <c r="I471" s="352"/>
      <c r="J471" s="352"/>
      <c r="K471" s="352"/>
      <c r="L471" s="352"/>
      <c r="M471" s="352"/>
      <c r="N471" s="352"/>
      <c r="O471" s="352"/>
      <c r="P471" s="352"/>
      <c r="Q471" s="352"/>
      <c r="R471" s="352"/>
      <c r="S471" s="352"/>
      <c r="T471" s="352"/>
      <c r="U471" s="352"/>
      <c r="V471" s="352"/>
      <c r="W471" s="352"/>
      <c r="X471" s="352"/>
      <c r="Y471" s="352"/>
      <c r="Z471" s="352"/>
      <c r="AA471" s="352"/>
      <c r="AB471" s="352"/>
      <c r="AC471" s="352"/>
      <c r="AD471" s="352"/>
      <c r="AE471" s="352"/>
      <c r="AF471" s="352"/>
      <c r="AG471" s="352"/>
      <c r="AH471" s="352"/>
      <c r="AI471" s="352"/>
      <c r="AJ471" s="352"/>
      <c r="AK471" s="352"/>
      <c r="AL471" s="352"/>
      <c r="AM471" s="352"/>
      <c r="AN471" s="352"/>
      <c r="AO471" s="352"/>
      <c r="AP471" s="352"/>
      <c r="AQ471" s="352"/>
      <c r="AR471" s="352"/>
      <c r="AS471" s="352"/>
      <c r="AT471" s="352"/>
      <c r="AU471" s="352"/>
      <c r="AV471" s="352"/>
      <c r="AW471" s="352"/>
      <c r="AX471" s="352"/>
      <c r="AY471" s="352"/>
      <c r="AZ471" s="352"/>
      <c r="BA471" s="352"/>
      <c r="BB471" s="352"/>
      <c r="BC471" s="352"/>
      <c r="BD471" s="352"/>
      <c r="BE471" s="352"/>
      <c r="BF471" s="352"/>
      <c r="BG471" s="352"/>
      <c r="BH471" s="352"/>
      <c r="BI471" s="352"/>
      <c r="BJ471" s="352"/>
      <c r="BK471" s="352"/>
      <c r="BL471" s="352"/>
      <c r="BM471" s="352"/>
      <c r="BN471" s="352"/>
      <c r="BO471" s="352"/>
      <c r="BP471" s="352"/>
      <c r="BQ471" s="352"/>
      <c r="BR471" s="352"/>
      <c r="BS471" s="352"/>
      <c r="BT471" s="352"/>
      <c r="BU471" s="352"/>
      <c r="BV471" s="352"/>
      <c r="BW471" s="352"/>
      <c r="BX471" s="352"/>
      <c r="BY471" s="352"/>
      <c r="BZ471" s="352"/>
    </row>
    <row r="472" spans="1:78" ht="15" customHeight="1" x14ac:dyDescent="0.2">
      <c r="A472" s="340" t="str">
        <f t="shared" si="10"/>
        <v>INDEC-PB - 2413-1</v>
      </c>
      <c r="B472" s="392">
        <v>2413</v>
      </c>
      <c r="C472" s="339" t="s">
        <v>53</v>
      </c>
      <c r="D472" s="340">
        <v>1</v>
      </c>
      <c r="E472" s="386" t="s">
        <v>534</v>
      </c>
      <c r="G472" s="339" t="s">
        <v>1447</v>
      </c>
      <c r="H472" s="352"/>
      <c r="I472" s="352"/>
      <c r="J472" s="352"/>
      <c r="K472" s="352"/>
      <c r="L472" s="352"/>
      <c r="M472" s="352"/>
      <c r="N472" s="352"/>
      <c r="O472" s="352"/>
      <c r="P472" s="352"/>
      <c r="Q472" s="352"/>
      <c r="R472" s="352"/>
      <c r="S472" s="352"/>
      <c r="T472" s="352"/>
      <c r="U472" s="352"/>
      <c r="V472" s="352"/>
      <c r="W472" s="352"/>
      <c r="X472" s="352"/>
      <c r="Y472" s="352"/>
      <c r="Z472" s="352"/>
      <c r="AA472" s="352"/>
      <c r="AB472" s="352"/>
      <c r="AC472" s="352"/>
      <c r="AD472" s="352"/>
      <c r="AE472" s="352"/>
      <c r="AF472" s="352"/>
      <c r="AG472" s="352"/>
      <c r="AH472" s="352"/>
      <c r="AI472" s="352"/>
      <c r="AJ472" s="352"/>
      <c r="AK472" s="352"/>
      <c r="AL472" s="352"/>
      <c r="AM472" s="352"/>
      <c r="AN472" s="352"/>
      <c r="AO472" s="352"/>
      <c r="AP472" s="352"/>
      <c r="AQ472" s="352"/>
      <c r="AR472" s="352"/>
      <c r="AS472" s="352"/>
      <c r="AT472" s="352"/>
      <c r="AU472" s="352"/>
      <c r="AV472" s="352"/>
      <c r="AW472" s="352"/>
      <c r="AX472" s="352"/>
      <c r="AY472" s="352"/>
      <c r="AZ472" s="352"/>
      <c r="BA472" s="352"/>
      <c r="BB472" s="352"/>
      <c r="BC472" s="352"/>
      <c r="BD472" s="352"/>
      <c r="BE472" s="352"/>
      <c r="BF472" s="352"/>
      <c r="BG472" s="352"/>
      <c r="BH472" s="352"/>
      <c r="BI472" s="352"/>
      <c r="BJ472" s="352"/>
      <c r="BK472" s="352"/>
      <c r="BL472" s="352"/>
      <c r="BM472" s="352"/>
      <c r="BN472" s="352"/>
      <c r="BO472" s="352"/>
      <c r="BP472" s="352"/>
      <c r="BQ472" s="352"/>
      <c r="BR472" s="352"/>
      <c r="BS472" s="352"/>
      <c r="BT472" s="352"/>
      <c r="BU472" s="352"/>
      <c r="BV472" s="352"/>
      <c r="BW472" s="352"/>
      <c r="BX472" s="352"/>
      <c r="BY472" s="352"/>
      <c r="BZ472" s="352"/>
    </row>
    <row r="473" spans="1:78" ht="15" customHeight="1" x14ac:dyDescent="0.2">
      <c r="A473" s="340" t="str">
        <f t="shared" si="10"/>
        <v>INDEC-PB - 291-</v>
      </c>
      <c r="B473" s="392">
        <v>291</v>
      </c>
      <c r="C473" s="339" t="s">
        <v>53</v>
      </c>
      <c r="E473" s="372" t="s">
        <v>535</v>
      </c>
      <c r="G473" s="339" t="s">
        <v>1448</v>
      </c>
      <c r="H473" s="352"/>
      <c r="I473" s="352"/>
      <c r="J473" s="352"/>
      <c r="K473" s="352"/>
      <c r="L473" s="352"/>
      <c r="M473" s="352"/>
      <c r="N473" s="352"/>
      <c r="O473" s="352"/>
      <c r="P473" s="352"/>
      <c r="Q473" s="352"/>
      <c r="R473" s="352"/>
      <c r="S473" s="352"/>
      <c r="T473" s="352"/>
      <c r="U473" s="352"/>
      <c r="V473" s="352"/>
      <c r="W473" s="352"/>
      <c r="X473" s="352"/>
      <c r="Y473" s="352"/>
      <c r="Z473" s="352"/>
      <c r="AA473" s="352"/>
      <c r="AB473" s="352"/>
      <c r="AC473" s="352"/>
      <c r="AD473" s="352"/>
      <c r="AE473" s="352"/>
      <c r="AF473" s="352"/>
      <c r="AG473" s="352"/>
      <c r="AH473" s="352"/>
      <c r="AI473" s="352"/>
      <c r="AJ473" s="352"/>
      <c r="AK473" s="352"/>
      <c r="AL473" s="352"/>
      <c r="AM473" s="352"/>
      <c r="AN473" s="352"/>
      <c r="AO473" s="352"/>
      <c r="AP473" s="352"/>
      <c r="AQ473" s="352"/>
      <c r="AR473" s="352"/>
      <c r="AS473" s="352"/>
      <c r="AT473" s="352"/>
      <c r="AU473" s="352"/>
      <c r="AV473" s="352"/>
      <c r="AW473" s="352"/>
      <c r="AX473" s="352"/>
      <c r="AY473" s="352"/>
      <c r="AZ473" s="352"/>
      <c r="BA473" s="352"/>
      <c r="BB473" s="352"/>
      <c r="BC473" s="352"/>
      <c r="BD473" s="352"/>
      <c r="BE473" s="352"/>
      <c r="BF473" s="352"/>
      <c r="BG473" s="352"/>
      <c r="BH473" s="352"/>
      <c r="BI473" s="352"/>
      <c r="BJ473" s="352"/>
      <c r="BK473" s="352"/>
      <c r="BL473" s="352"/>
      <c r="BM473" s="352"/>
      <c r="BN473" s="352"/>
      <c r="BO473" s="352"/>
      <c r="BP473" s="352"/>
      <c r="BQ473" s="352"/>
      <c r="BR473" s="352"/>
      <c r="BS473" s="352"/>
      <c r="BT473" s="352"/>
      <c r="BU473" s="352"/>
      <c r="BV473" s="352"/>
      <c r="BW473" s="352"/>
      <c r="BX473" s="352"/>
      <c r="BY473" s="352"/>
      <c r="BZ473" s="352"/>
    </row>
    <row r="474" spans="1:78" ht="15" customHeight="1" x14ac:dyDescent="0.2">
      <c r="A474" s="340" t="str">
        <f t="shared" si="10"/>
        <v>INDEC-PB - 2610-1</v>
      </c>
      <c r="B474" s="392">
        <v>2610</v>
      </c>
      <c r="C474" s="339" t="s">
        <v>53</v>
      </c>
      <c r="D474" s="340">
        <v>1</v>
      </c>
      <c r="E474" s="372" t="s">
        <v>536</v>
      </c>
      <c r="G474" s="339" t="s">
        <v>1449</v>
      </c>
      <c r="H474" s="352"/>
      <c r="I474" s="352"/>
      <c r="J474" s="352"/>
      <c r="K474" s="352"/>
      <c r="L474" s="352"/>
      <c r="M474" s="352"/>
      <c r="N474" s="352"/>
      <c r="O474" s="352"/>
      <c r="P474" s="352"/>
      <c r="Q474" s="352"/>
      <c r="R474" s="352"/>
      <c r="S474" s="352"/>
      <c r="T474" s="352"/>
      <c r="U474" s="352"/>
      <c r="V474" s="352"/>
      <c r="W474" s="352"/>
      <c r="X474" s="352"/>
      <c r="Y474" s="352"/>
      <c r="Z474" s="352"/>
      <c r="AA474" s="352"/>
      <c r="AB474" s="352"/>
      <c r="AC474" s="352"/>
      <c r="AD474" s="352"/>
      <c r="AE474" s="352"/>
      <c r="AF474" s="352"/>
      <c r="AG474" s="352"/>
      <c r="AH474" s="352"/>
      <c r="AI474" s="352"/>
      <c r="AJ474" s="352"/>
      <c r="AK474" s="352"/>
      <c r="AL474" s="352"/>
      <c r="AM474" s="352"/>
      <c r="AN474" s="352"/>
      <c r="AO474" s="352"/>
      <c r="AP474" s="352"/>
      <c r="AQ474" s="352"/>
      <c r="AR474" s="352"/>
      <c r="AS474" s="352"/>
      <c r="AT474" s="352"/>
      <c r="AU474" s="352"/>
      <c r="AV474" s="352"/>
      <c r="AW474" s="352"/>
      <c r="AX474" s="352"/>
      <c r="AY474" s="352"/>
      <c r="AZ474" s="352"/>
      <c r="BA474" s="352"/>
      <c r="BB474" s="352"/>
      <c r="BC474" s="352"/>
      <c r="BD474" s="352"/>
      <c r="BE474" s="352"/>
      <c r="BF474" s="352"/>
      <c r="BG474" s="352"/>
      <c r="BH474" s="352"/>
      <c r="BI474" s="352"/>
      <c r="BJ474" s="352"/>
      <c r="BK474" s="352"/>
      <c r="BL474" s="352"/>
      <c r="BM474" s="352"/>
      <c r="BN474" s="352"/>
      <c r="BO474" s="352"/>
      <c r="BP474" s="352"/>
      <c r="BQ474" s="352"/>
      <c r="BR474" s="352"/>
      <c r="BS474" s="352"/>
      <c r="BT474" s="352"/>
      <c r="BU474" s="352"/>
      <c r="BV474" s="352"/>
      <c r="BW474" s="352"/>
      <c r="BX474" s="352"/>
      <c r="BY474" s="352"/>
      <c r="BZ474" s="352"/>
    </row>
    <row r="475" spans="1:78" s="395" customFormat="1" ht="15" customHeight="1" x14ac:dyDescent="0.2">
      <c r="A475" s="394" t="str">
        <f>CONCATENATE("INDEC-PB - ",B475,C475,D475)</f>
        <v>INDEC-PB - 1410-1</v>
      </c>
      <c r="B475" s="394">
        <v>1410</v>
      </c>
      <c r="C475" s="395" t="s">
        <v>53</v>
      </c>
      <c r="D475" s="394">
        <v>1</v>
      </c>
      <c r="E475" s="395" t="s">
        <v>1457</v>
      </c>
      <c r="G475" s="339" t="s">
        <v>1431</v>
      </c>
      <c r="H475" s="396"/>
      <c r="I475" s="396"/>
      <c r="J475" s="396"/>
      <c r="K475" s="396"/>
      <c r="L475" s="396"/>
      <c r="M475" s="396"/>
      <c r="N475" s="396"/>
      <c r="O475" s="396"/>
      <c r="P475" s="396"/>
      <c r="Q475" s="396"/>
      <c r="R475" s="396"/>
      <c r="S475" s="396"/>
      <c r="T475" s="396"/>
      <c r="U475" s="396"/>
      <c r="V475" s="396"/>
      <c r="W475" s="396"/>
      <c r="X475" s="396"/>
      <c r="Y475" s="396"/>
      <c r="Z475" s="396"/>
      <c r="AA475" s="396"/>
      <c r="AB475" s="396"/>
      <c r="AC475" s="396"/>
      <c r="AD475" s="396"/>
      <c r="AE475" s="396"/>
      <c r="AF475" s="396"/>
      <c r="AG475" s="396"/>
      <c r="AH475" s="396"/>
      <c r="AI475" s="396"/>
      <c r="AJ475" s="396"/>
      <c r="AK475" s="396"/>
      <c r="AL475" s="396"/>
      <c r="AM475" s="396"/>
      <c r="AN475" s="396"/>
      <c r="AO475" s="396"/>
      <c r="AP475" s="396"/>
      <c r="AQ475" s="396"/>
      <c r="AR475" s="396"/>
      <c r="AS475" s="396"/>
      <c r="AT475" s="396"/>
      <c r="AU475" s="396"/>
      <c r="AV475" s="396"/>
      <c r="AW475" s="396"/>
      <c r="AX475" s="396"/>
      <c r="AY475" s="396"/>
      <c r="AZ475" s="396"/>
      <c r="BA475" s="396"/>
      <c r="BB475" s="396"/>
      <c r="BC475" s="396"/>
      <c r="BD475" s="396"/>
      <c r="BE475" s="396"/>
      <c r="BF475" s="396"/>
      <c r="BG475" s="396"/>
      <c r="BH475" s="396"/>
      <c r="BI475" s="396"/>
      <c r="BJ475" s="396"/>
      <c r="BK475" s="396"/>
      <c r="BL475" s="396"/>
      <c r="BM475" s="396"/>
      <c r="BN475" s="396"/>
      <c r="BO475" s="396"/>
      <c r="BP475" s="396"/>
      <c r="BQ475" s="396"/>
      <c r="BR475" s="396"/>
      <c r="BS475" s="396"/>
      <c r="BT475" s="396"/>
      <c r="BU475" s="396"/>
      <c r="BV475" s="396"/>
      <c r="BW475" s="396"/>
      <c r="BX475" s="396"/>
      <c r="BY475" s="396"/>
      <c r="BZ475" s="396"/>
    </row>
    <row r="476" spans="1:78" ht="15" customHeight="1" x14ac:dyDescent="0.2">
      <c r="A476" s="392"/>
      <c r="B476" s="375"/>
      <c r="C476" s="391"/>
      <c r="E476" s="372"/>
      <c r="H476" s="352"/>
      <c r="I476" s="352"/>
      <c r="J476" s="352"/>
      <c r="K476" s="352"/>
      <c r="L476" s="352"/>
      <c r="M476" s="352"/>
      <c r="N476" s="352"/>
      <c r="O476" s="352"/>
      <c r="P476" s="352"/>
      <c r="Q476" s="352"/>
      <c r="R476" s="352"/>
      <c r="S476" s="352"/>
      <c r="T476" s="352"/>
      <c r="U476" s="352"/>
      <c r="V476" s="352"/>
      <c r="W476" s="352"/>
      <c r="X476" s="352"/>
      <c r="Y476" s="352"/>
      <c r="Z476" s="352"/>
      <c r="AA476" s="352"/>
      <c r="AB476" s="352"/>
      <c r="AC476" s="352"/>
      <c r="AD476" s="352"/>
      <c r="AE476" s="352"/>
      <c r="AF476" s="352"/>
      <c r="AG476" s="352"/>
      <c r="AH476" s="352"/>
      <c r="AI476" s="352"/>
      <c r="AJ476" s="352"/>
      <c r="AK476" s="352"/>
      <c r="AL476" s="352"/>
      <c r="AM476" s="352"/>
      <c r="AN476" s="352"/>
      <c r="AO476" s="352"/>
      <c r="AP476" s="352"/>
      <c r="AQ476" s="352"/>
      <c r="AR476" s="352"/>
      <c r="AS476" s="352"/>
      <c r="AT476" s="352"/>
      <c r="AU476" s="352"/>
      <c r="AV476" s="352"/>
      <c r="AW476" s="352"/>
      <c r="AX476" s="352"/>
      <c r="AY476" s="352"/>
      <c r="AZ476" s="352"/>
      <c r="BA476" s="352"/>
      <c r="BB476" s="352"/>
      <c r="BC476" s="352"/>
      <c r="BD476" s="352"/>
      <c r="BE476" s="352"/>
      <c r="BF476" s="352"/>
      <c r="BG476" s="352"/>
      <c r="BH476" s="352"/>
      <c r="BI476" s="352"/>
      <c r="BJ476" s="352"/>
      <c r="BK476" s="352"/>
      <c r="BL476" s="352"/>
      <c r="BM476" s="352"/>
      <c r="BN476" s="352"/>
      <c r="BO476" s="352"/>
      <c r="BP476" s="352"/>
      <c r="BQ476" s="352"/>
      <c r="BR476" s="352"/>
      <c r="BS476" s="352"/>
      <c r="BT476" s="352"/>
      <c r="BU476" s="352"/>
      <c r="BV476" s="352"/>
      <c r="BW476" s="352"/>
      <c r="BX476" s="352"/>
      <c r="BY476" s="352"/>
      <c r="BZ476" s="352"/>
    </row>
    <row r="477" spans="1:78" ht="15" customHeight="1" x14ac:dyDescent="0.2">
      <c r="A477" s="392"/>
      <c r="B477" s="375"/>
      <c r="C477" s="391"/>
      <c r="E477" s="389" t="s">
        <v>492</v>
      </c>
      <c r="H477" s="352"/>
      <c r="I477" s="352"/>
      <c r="J477" s="352"/>
      <c r="K477" s="352"/>
      <c r="L477" s="352"/>
      <c r="M477" s="352"/>
      <c r="N477" s="352"/>
      <c r="O477" s="352"/>
      <c r="P477" s="352"/>
      <c r="Q477" s="352"/>
      <c r="R477" s="352"/>
      <c r="S477" s="352"/>
      <c r="T477" s="352"/>
      <c r="U477" s="352"/>
      <c r="V477" s="352"/>
      <c r="W477" s="352"/>
      <c r="X477" s="352"/>
      <c r="Y477" s="352"/>
      <c r="Z477" s="352"/>
      <c r="AA477" s="352"/>
      <c r="AB477" s="352"/>
      <c r="AC477" s="352"/>
      <c r="AD477" s="352"/>
      <c r="AE477" s="352"/>
      <c r="AF477" s="352"/>
      <c r="AG477" s="352"/>
      <c r="AH477" s="352"/>
      <c r="AI477" s="352"/>
      <c r="AJ477" s="352"/>
      <c r="AK477" s="352"/>
      <c r="AL477" s="352"/>
      <c r="AM477" s="352"/>
      <c r="AN477" s="352"/>
      <c r="AO477" s="352"/>
      <c r="AP477" s="352"/>
      <c r="AQ477" s="352"/>
      <c r="AR477" s="352"/>
      <c r="AS477" s="352"/>
      <c r="AT477" s="352"/>
      <c r="AU477" s="352"/>
      <c r="AV477" s="352"/>
      <c r="AW477" s="352"/>
      <c r="AX477" s="352"/>
      <c r="AY477" s="352"/>
      <c r="AZ477" s="352"/>
      <c r="BA477" s="352"/>
      <c r="BB477" s="352"/>
      <c r="BC477" s="352"/>
      <c r="BD477" s="352"/>
      <c r="BE477" s="352"/>
      <c r="BF477" s="352"/>
      <c r="BG477" s="352"/>
      <c r="BH477" s="352"/>
      <c r="BI477" s="352"/>
      <c r="BJ477" s="352"/>
      <c r="BK477" s="352"/>
      <c r="BL477" s="352"/>
      <c r="BM477" s="352"/>
      <c r="BN477" s="352"/>
      <c r="BO477" s="352"/>
      <c r="BP477" s="352"/>
      <c r="BQ477" s="352"/>
      <c r="BR477" s="352"/>
      <c r="BS477" s="352"/>
      <c r="BT477" s="352"/>
      <c r="BU477" s="352"/>
      <c r="BV477" s="352"/>
      <c r="BW477" s="352"/>
      <c r="BX477" s="352"/>
      <c r="BY477" s="352"/>
      <c r="BZ477" s="352"/>
    </row>
    <row r="478" spans="1:78" ht="15" customHeight="1" x14ac:dyDescent="0.2">
      <c r="A478" s="340" t="str">
        <f t="shared" ref="A478:A484" si="11">CONCATENATE("INDEC-PB - ",B478,C478,D478)</f>
        <v>INDEC-PB - 2710-11</v>
      </c>
      <c r="B478" s="392">
        <v>2710</v>
      </c>
      <c r="C478" s="339" t="s">
        <v>53</v>
      </c>
      <c r="D478" s="392">
        <v>11</v>
      </c>
      <c r="E478" s="372" t="s">
        <v>537</v>
      </c>
      <c r="G478" s="339" t="s">
        <v>1450</v>
      </c>
      <c r="H478" s="352"/>
      <c r="I478" s="352"/>
      <c r="J478" s="352"/>
      <c r="K478" s="352"/>
      <c r="L478" s="352"/>
      <c r="M478" s="352"/>
      <c r="N478" s="352"/>
      <c r="O478" s="352"/>
      <c r="P478" s="352"/>
      <c r="Q478" s="352"/>
      <c r="R478" s="352"/>
      <c r="S478" s="352"/>
      <c r="T478" s="352"/>
      <c r="U478" s="352"/>
      <c r="V478" s="352"/>
      <c r="W478" s="352"/>
      <c r="X478" s="352"/>
      <c r="Y478" s="352"/>
      <c r="Z478" s="352"/>
      <c r="AA478" s="352"/>
      <c r="AB478" s="352"/>
      <c r="AC478" s="352"/>
      <c r="AD478" s="352"/>
      <c r="AE478" s="352"/>
      <c r="AF478" s="352"/>
      <c r="AG478" s="352"/>
      <c r="AH478" s="352"/>
      <c r="AI478" s="352"/>
      <c r="AJ478" s="352"/>
      <c r="AK478" s="352"/>
      <c r="AL478" s="352"/>
      <c r="AM478" s="352"/>
      <c r="AN478" s="352"/>
      <c r="AO478" s="352"/>
      <c r="AP478" s="352"/>
      <c r="AQ478" s="352"/>
      <c r="AR478" s="352"/>
      <c r="AS478" s="352"/>
      <c r="AT478" s="352"/>
      <c r="AU478" s="352"/>
      <c r="AV478" s="352"/>
      <c r="AW478" s="352"/>
      <c r="AX478" s="352"/>
      <c r="AY478" s="352"/>
      <c r="AZ478" s="352"/>
      <c r="BA478" s="352"/>
      <c r="BB478" s="352"/>
      <c r="BC478" s="352"/>
      <c r="BD478" s="352"/>
      <c r="BE478" s="352"/>
      <c r="BF478" s="352"/>
      <c r="BG478" s="352"/>
      <c r="BH478" s="352"/>
      <c r="BI478" s="352"/>
      <c r="BJ478" s="352"/>
      <c r="BK478" s="352"/>
      <c r="BL478" s="352"/>
      <c r="BM478" s="352"/>
      <c r="BN478" s="352"/>
      <c r="BO478" s="352"/>
      <c r="BP478" s="352"/>
      <c r="BQ478" s="352"/>
      <c r="BR478" s="352"/>
      <c r="BS478" s="352"/>
      <c r="BT478" s="352"/>
      <c r="BU478" s="352"/>
      <c r="BV478" s="352"/>
      <c r="BW478" s="352"/>
      <c r="BX478" s="352"/>
      <c r="BY478" s="352"/>
      <c r="BZ478" s="352"/>
    </row>
    <row r="479" spans="1:78" ht="15" customHeight="1" x14ac:dyDescent="0.2">
      <c r="A479" s="340" t="str">
        <f t="shared" si="11"/>
        <v>INDEC-PB - 2720-1</v>
      </c>
      <c r="B479" s="392">
        <v>2720</v>
      </c>
      <c r="C479" s="339" t="s">
        <v>53</v>
      </c>
      <c r="D479" s="392">
        <v>1</v>
      </c>
      <c r="E479" s="372" t="s">
        <v>538</v>
      </c>
      <c r="G479" s="339" t="s">
        <v>1451</v>
      </c>
      <c r="H479" s="352"/>
      <c r="I479" s="352"/>
      <c r="J479" s="352"/>
      <c r="K479" s="352"/>
      <c r="L479" s="352"/>
      <c r="M479" s="352"/>
      <c r="N479" s="352"/>
      <c r="O479" s="352"/>
      <c r="P479" s="352"/>
      <c r="Q479" s="352"/>
      <c r="R479" s="352"/>
      <c r="S479" s="352"/>
      <c r="T479" s="352"/>
      <c r="U479" s="352"/>
      <c r="V479" s="352"/>
      <c r="W479" s="352"/>
      <c r="X479" s="352"/>
      <c r="Y479" s="352"/>
      <c r="Z479" s="352"/>
      <c r="AA479" s="352"/>
      <c r="AB479" s="352"/>
      <c r="AC479" s="352"/>
      <c r="AD479" s="352"/>
      <c r="AE479" s="352"/>
      <c r="AF479" s="352"/>
      <c r="AG479" s="352"/>
      <c r="AH479" s="352"/>
      <c r="AI479" s="352"/>
      <c r="AJ479" s="352"/>
      <c r="AK479" s="352"/>
      <c r="AL479" s="352"/>
      <c r="AM479" s="352"/>
      <c r="AN479" s="352"/>
      <c r="AO479" s="352"/>
      <c r="AP479" s="352"/>
      <c r="AQ479" s="352"/>
      <c r="AR479" s="352"/>
      <c r="AS479" s="352"/>
      <c r="AT479" s="352"/>
      <c r="AU479" s="352"/>
      <c r="AV479" s="352"/>
      <c r="AW479" s="352"/>
      <c r="AX479" s="352"/>
      <c r="AY479" s="352"/>
      <c r="AZ479" s="352"/>
      <c r="BA479" s="352"/>
      <c r="BB479" s="352"/>
      <c r="BC479" s="352"/>
      <c r="BD479" s="352"/>
      <c r="BE479" s="352"/>
      <c r="BF479" s="352"/>
      <c r="BG479" s="352"/>
      <c r="BH479" s="352"/>
      <c r="BI479" s="352"/>
      <c r="BJ479" s="352"/>
      <c r="BK479" s="352"/>
      <c r="BL479" s="352"/>
      <c r="BM479" s="352"/>
      <c r="BN479" s="352"/>
      <c r="BO479" s="352"/>
      <c r="BP479" s="352"/>
      <c r="BQ479" s="352"/>
      <c r="BR479" s="352"/>
      <c r="BS479" s="352"/>
      <c r="BT479" s="352"/>
      <c r="BU479" s="352"/>
      <c r="BV479" s="352"/>
      <c r="BW479" s="352"/>
      <c r="BX479" s="352"/>
      <c r="BY479" s="352"/>
      <c r="BZ479" s="352"/>
    </row>
    <row r="480" spans="1:78" ht="15" customHeight="1" x14ac:dyDescent="0.2">
      <c r="A480" s="340" t="str">
        <f t="shared" si="11"/>
        <v>INDEC-PB - 2922-11</v>
      </c>
      <c r="B480" s="392">
        <v>2922</v>
      </c>
      <c r="C480" s="339" t="s">
        <v>53</v>
      </c>
      <c r="D480" s="392">
        <v>11</v>
      </c>
      <c r="E480" s="372" t="s">
        <v>539</v>
      </c>
      <c r="G480" s="339" t="s">
        <v>1452</v>
      </c>
      <c r="H480" s="352"/>
      <c r="I480" s="352"/>
      <c r="J480" s="352"/>
      <c r="K480" s="352"/>
      <c r="L480" s="352"/>
      <c r="M480" s="352"/>
      <c r="N480" s="352"/>
      <c r="O480" s="352"/>
      <c r="P480" s="352"/>
      <c r="Q480" s="352"/>
      <c r="R480" s="352"/>
      <c r="S480" s="352"/>
      <c r="T480" s="352"/>
      <c r="U480" s="352"/>
      <c r="V480" s="352"/>
      <c r="W480" s="352"/>
      <c r="X480" s="352"/>
      <c r="Y480" s="352"/>
      <c r="Z480" s="352"/>
      <c r="AA480" s="352"/>
      <c r="AB480" s="352"/>
      <c r="AC480" s="352"/>
      <c r="AD480" s="352"/>
      <c r="AE480" s="352"/>
      <c r="AF480" s="352"/>
      <c r="AG480" s="352"/>
      <c r="AH480" s="352"/>
      <c r="AI480" s="352"/>
      <c r="AJ480" s="352"/>
      <c r="AK480" s="352"/>
      <c r="AL480" s="352"/>
      <c r="AM480" s="352"/>
      <c r="AN480" s="352"/>
      <c r="AO480" s="352"/>
      <c r="AP480" s="352"/>
      <c r="AQ480" s="352"/>
      <c r="AR480" s="352"/>
      <c r="AS480" s="352"/>
      <c r="AT480" s="352"/>
      <c r="AU480" s="352"/>
      <c r="AV480" s="352"/>
      <c r="AW480" s="352"/>
      <c r="AX480" s="352"/>
      <c r="AY480" s="352"/>
      <c r="AZ480" s="352"/>
      <c r="BA480" s="352"/>
      <c r="BB480" s="352"/>
      <c r="BC480" s="352"/>
      <c r="BD480" s="352"/>
      <c r="BE480" s="352"/>
      <c r="BF480" s="352"/>
      <c r="BG480" s="352"/>
      <c r="BH480" s="352"/>
      <c r="BI480" s="352"/>
      <c r="BJ480" s="352"/>
      <c r="BK480" s="352"/>
      <c r="BL480" s="352"/>
      <c r="BM480" s="352"/>
      <c r="BN480" s="352"/>
      <c r="BO480" s="352"/>
      <c r="BP480" s="352"/>
      <c r="BQ480" s="352"/>
      <c r="BR480" s="352"/>
      <c r="BS480" s="352"/>
      <c r="BT480" s="352"/>
      <c r="BU480" s="352"/>
      <c r="BV480" s="352"/>
      <c r="BW480" s="352"/>
      <c r="BX480" s="352"/>
      <c r="BY480" s="352"/>
      <c r="BZ480" s="352"/>
    </row>
    <row r="481" spans="1:78" ht="15" customHeight="1" x14ac:dyDescent="0.2">
      <c r="A481" s="340" t="str">
        <f t="shared" si="11"/>
        <v>INDEC-PB - 2913-1</v>
      </c>
      <c r="B481" s="392">
        <v>2913</v>
      </c>
      <c r="C481" s="339" t="s">
        <v>53</v>
      </c>
      <c r="D481" s="392">
        <v>1</v>
      </c>
      <c r="E481" s="372" t="s">
        <v>540</v>
      </c>
      <c r="G481" s="339" t="s">
        <v>1453</v>
      </c>
      <c r="H481" s="352"/>
      <c r="I481" s="352"/>
      <c r="J481" s="352"/>
      <c r="K481" s="352"/>
      <c r="L481" s="352"/>
      <c r="M481" s="352"/>
      <c r="N481" s="352"/>
      <c r="O481" s="352"/>
      <c r="P481" s="352"/>
      <c r="Q481" s="352"/>
      <c r="R481" s="352"/>
      <c r="S481" s="352"/>
      <c r="T481" s="352"/>
      <c r="U481" s="352"/>
      <c r="V481" s="352"/>
      <c r="W481" s="352"/>
      <c r="X481" s="352"/>
      <c r="Y481" s="352"/>
      <c r="Z481" s="352"/>
      <c r="AA481" s="352"/>
      <c r="AB481" s="352"/>
      <c r="AC481" s="352"/>
      <c r="AD481" s="352"/>
      <c r="AE481" s="352"/>
      <c r="AF481" s="352"/>
      <c r="AG481" s="352"/>
      <c r="AH481" s="352"/>
      <c r="AI481" s="352"/>
      <c r="AJ481" s="352"/>
      <c r="AK481" s="352"/>
      <c r="AL481" s="352"/>
      <c r="AM481" s="352"/>
      <c r="AN481" s="352"/>
      <c r="AO481" s="352"/>
      <c r="AP481" s="352"/>
      <c r="AQ481" s="352"/>
      <c r="AR481" s="352"/>
      <c r="AS481" s="352"/>
      <c r="AT481" s="352"/>
      <c r="AU481" s="352"/>
      <c r="AV481" s="352"/>
      <c r="AW481" s="352"/>
      <c r="AX481" s="352"/>
      <c r="AY481" s="352"/>
      <c r="AZ481" s="352"/>
      <c r="BA481" s="352"/>
      <c r="BB481" s="352"/>
      <c r="BC481" s="352"/>
      <c r="BD481" s="352"/>
      <c r="BE481" s="352"/>
      <c r="BF481" s="352"/>
      <c r="BG481" s="352"/>
      <c r="BH481" s="352"/>
      <c r="BI481" s="352"/>
      <c r="BJ481" s="352"/>
      <c r="BK481" s="352"/>
      <c r="BL481" s="352"/>
      <c r="BM481" s="352"/>
      <c r="BN481" s="352"/>
      <c r="BO481" s="352"/>
      <c r="BP481" s="352"/>
      <c r="BQ481" s="352"/>
      <c r="BR481" s="352"/>
      <c r="BS481" s="352"/>
      <c r="BT481" s="352"/>
      <c r="BU481" s="352"/>
      <c r="BV481" s="352"/>
      <c r="BW481" s="352"/>
      <c r="BX481" s="352"/>
      <c r="BY481" s="352"/>
      <c r="BZ481" s="352"/>
    </row>
    <row r="482" spans="1:78" ht="15" customHeight="1" x14ac:dyDescent="0.2">
      <c r="A482" s="340" t="str">
        <f t="shared" si="11"/>
        <v>INDEC-PB - 2413-11</v>
      </c>
      <c r="B482" s="392">
        <v>2413</v>
      </c>
      <c r="C482" s="339" t="s">
        <v>53</v>
      </c>
      <c r="D482" s="392">
        <v>11</v>
      </c>
      <c r="E482" s="372" t="s">
        <v>541</v>
      </c>
      <c r="G482" s="339" t="s">
        <v>1454</v>
      </c>
      <c r="H482" s="352"/>
      <c r="I482" s="352"/>
      <c r="J482" s="352"/>
      <c r="K482" s="352"/>
      <c r="L482" s="352"/>
      <c r="M482" s="352"/>
      <c r="N482" s="352"/>
      <c r="O482" s="352"/>
      <c r="P482" s="352"/>
      <c r="Q482" s="352"/>
      <c r="R482" s="352"/>
      <c r="S482" s="352"/>
      <c r="T482" s="352"/>
      <c r="U482" s="352"/>
      <c r="V482" s="352"/>
      <c r="W482" s="352"/>
      <c r="X482" s="352"/>
      <c r="Y482" s="352"/>
      <c r="Z482" s="352"/>
      <c r="AA482" s="352"/>
      <c r="AB482" s="352"/>
      <c r="AC482" s="352"/>
      <c r="AD482" s="352"/>
      <c r="AE482" s="352"/>
      <c r="AF482" s="352"/>
      <c r="AG482" s="352"/>
      <c r="AH482" s="352"/>
      <c r="AI482" s="352"/>
      <c r="AJ482" s="352"/>
      <c r="AK482" s="352"/>
      <c r="AL482" s="352"/>
      <c r="AM482" s="352"/>
      <c r="AN482" s="352"/>
      <c r="AO482" s="352"/>
      <c r="AP482" s="352"/>
      <c r="AQ482" s="352"/>
      <c r="AR482" s="352"/>
      <c r="AS482" s="352"/>
      <c r="AT482" s="352"/>
      <c r="AU482" s="352"/>
      <c r="AV482" s="352"/>
      <c r="AW482" s="352"/>
      <c r="AX482" s="352"/>
      <c r="AY482" s="352"/>
      <c r="AZ482" s="352"/>
      <c r="BA482" s="352"/>
      <c r="BB482" s="352"/>
      <c r="BC482" s="352"/>
      <c r="BD482" s="352"/>
      <c r="BE482" s="352"/>
      <c r="BF482" s="352"/>
      <c r="BG482" s="352"/>
      <c r="BH482" s="352"/>
      <c r="BI482" s="352"/>
      <c r="BJ482" s="352"/>
      <c r="BK482" s="352"/>
      <c r="BL482" s="352"/>
      <c r="BM482" s="352"/>
      <c r="BN482" s="352"/>
      <c r="BO482" s="352"/>
      <c r="BP482" s="352"/>
      <c r="BQ482" s="352"/>
      <c r="BR482" s="352"/>
      <c r="BS482" s="352"/>
      <c r="BT482" s="352"/>
      <c r="BU482" s="352"/>
      <c r="BV482" s="352"/>
      <c r="BW482" s="352"/>
      <c r="BX482" s="352"/>
      <c r="BY482" s="352"/>
      <c r="BZ482" s="352"/>
    </row>
    <row r="483" spans="1:78" ht="15" customHeight="1" x14ac:dyDescent="0.2">
      <c r="A483" s="340" t="str">
        <f t="shared" si="11"/>
        <v>INDEC-PB - 2411-1</v>
      </c>
      <c r="B483" s="392">
        <v>2411</v>
      </c>
      <c r="C483" s="339" t="s">
        <v>53</v>
      </c>
      <c r="D483" s="392">
        <v>1</v>
      </c>
      <c r="E483" s="372" t="s">
        <v>542</v>
      </c>
      <c r="G483" s="339" t="s">
        <v>1455</v>
      </c>
      <c r="H483" s="352"/>
      <c r="I483" s="352"/>
      <c r="J483" s="352"/>
      <c r="K483" s="352"/>
      <c r="L483" s="352"/>
      <c r="M483" s="352"/>
      <c r="N483" s="352"/>
      <c r="O483" s="352"/>
      <c r="P483" s="352"/>
      <c r="Q483" s="352"/>
      <c r="R483" s="352"/>
      <c r="S483" s="352"/>
      <c r="T483" s="352"/>
      <c r="U483" s="352"/>
      <c r="V483" s="352"/>
      <c r="W483" s="352"/>
      <c r="X483" s="352"/>
      <c r="Y483" s="352"/>
      <c r="Z483" s="352"/>
      <c r="AA483" s="352"/>
      <c r="AB483" s="352"/>
      <c r="AC483" s="352"/>
      <c r="AD483" s="352"/>
      <c r="AE483" s="352"/>
      <c r="AF483" s="352"/>
      <c r="AG483" s="352"/>
      <c r="AH483" s="352"/>
      <c r="AI483" s="352"/>
      <c r="AJ483" s="352"/>
      <c r="AK483" s="352"/>
      <c r="AL483" s="352"/>
      <c r="AM483" s="352"/>
      <c r="AN483" s="352"/>
      <c r="AO483" s="352"/>
      <c r="AP483" s="352"/>
      <c r="AQ483" s="352"/>
      <c r="AR483" s="352"/>
      <c r="AS483" s="352"/>
      <c r="AT483" s="352"/>
      <c r="AU483" s="352"/>
      <c r="AV483" s="352"/>
      <c r="AW483" s="352"/>
      <c r="AX483" s="352"/>
      <c r="AY483" s="352"/>
      <c r="AZ483" s="352"/>
      <c r="BA483" s="352"/>
      <c r="BB483" s="352"/>
      <c r="BC483" s="352"/>
      <c r="BD483" s="352"/>
      <c r="BE483" s="352"/>
      <c r="BF483" s="352"/>
      <c r="BG483" s="352"/>
      <c r="BH483" s="352"/>
      <c r="BI483" s="352"/>
      <c r="BJ483" s="352"/>
      <c r="BK483" s="352"/>
      <c r="BL483" s="352"/>
      <c r="BM483" s="352"/>
      <c r="BN483" s="352"/>
      <c r="BO483" s="352"/>
      <c r="BP483" s="352"/>
      <c r="BQ483" s="352"/>
      <c r="BR483" s="352"/>
      <c r="BS483" s="352"/>
      <c r="BT483" s="352"/>
      <c r="BU483" s="352"/>
      <c r="BV483" s="352"/>
      <c r="BW483" s="352"/>
      <c r="BX483" s="352"/>
      <c r="BY483" s="352"/>
      <c r="BZ483" s="352"/>
    </row>
    <row r="484" spans="1:78" s="395" customFormat="1" ht="15" customHeight="1" x14ac:dyDescent="0.2">
      <c r="A484" s="394" t="str">
        <f t="shared" si="11"/>
        <v>INDEC-PB - 2429-1</v>
      </c>
      <c r="B484" s="394">
        <v>2429</v>
      </c>
      <c r="C484" s="395" t="s">
        <v>53</v>
      </c>
      <c r="D484" s="394">
        <v>1</v>
      </c>
      <c r="E484" s="395" t="s">
        <v>1458</v>
      </c>
      <c r="G484" s="395" t="s">
        <v>1456</v>
      </c>
      <c r="H484" s="396"/>
      <c r="I484" s="396"/>
      <c r="J484" s="396"/>
      <c r="K484" s="396"/>
      <c r="L484" s="396"/>
      <c r="M484" s="396"/>
      <c r="N484" s="396"/>
      <c r="O484" s="396"/>
      <c r="P484" s="396"/>
      <c r="Q484" s="396"/>
      <c r="R484" s="396"/>
      <c r="S484" s="396"/>
      <c r="T484" s="396"/>
      <c r="U484" s="396"/>
      <c r="V484" s="396"/>
      <c r="W484" s="396"/>
      <c r="X484" s="396"/>
      <c r="Y484" s="396"/>
      <c r="Z484" s="396"/>
      <c r="AA484" s="396"/>
      <c r="AB484" s="396"/>
      <c r="AC484" s="396"/>
      <c r="AD484" s="396"/>
      <c r="AE484" s="396"/>
      <c r="AF484" s="396"/>
      <c r="AG484" s="396"/>
      <c r="AH484" s="396"/>
      <c r="AI484" s="396"/>
      <c r="AJ484" s="396"/>
      <c r="AK484" s="396"/>
      <c r="AL484" s="396"/>
      <c r="AM484" s="396"/>
      <c r="AN484" s="396"/>
      <c r="AO484" s="396"/>
      <c r="AP484" s="396"/>
      <c r="AQ484" s="396"/>
      <c r="AR484" s="396"/>
      <c r="AS484" s="396"/>
      <c r="AT484" s="396"/>
      <c r="AU484" s="396"/>
      <c r="AV484" s="396"/>
      <c r="AW484" s="396"/>
      <c r="AX484" s="396"/>
      <c r="AY484" s="396"/>
      <c r="AZ484" s="396"/>
      <c r="BA484" s="396"/>
      <c r="BB484" s="396"/>
      <c r="BC484" s="396"/>
      <c r="BD484" s="396"/>
      <c r="BE484" s="396"/>
      <c r="BF484" s="396"/>
      <c r="BG484" s="396"/>
      <c r="BH484" s="396"/>
      <c r="BI484" s="396"/>
      <c r="BJ484" s="396"/>
      <c r="BK484" s="396"/>
      <c r="BL484" s="396"/>
      <c r="BM484" s="396"/>
      <c r="BN484" s="396"/>
      <c r="BO484" s="396"/>
      <c r="BP484" s="396"/>
      <c r="BQ484" s="396"/>
      <c r="BR484" s="396"/>
      <c r="BS484" s="396"/>
      <c r="BT484" s="396"/>
      <c r="BU484" s="396"/>
      <c r="BV484" s="396"/>
      <c r="BW484" s="396"/>
      <c r="BX484" s="396"/>
      <c r="BY484" s="396"/>
      <c r="BZ484" s="396"/>
    </row>
    <row r="485" spans="1:78" ht="15" customHeight="1" x14ac:dyDescent="0.2">
      <c r="H485" s="352"/>
      <c r="I485" s="352"/>
      <c r="J485" s="352"/>
      <c r="K485" s="352"/>
      <c r="L485" s="352"/>
      <c r="M485" s="352"/>
      <c r="N485" s="352"/>
      <c r="O485" s="352"/>
      <c r="P485" s="352"/>
      <c r="Q485" s="352"/>
      <c r="R485" s="352"/>
      <c r="S485" s="352"/>
      <c r="T485" s="352"/>
      <c r="U485" s="352"/>
      <c r="V485" s="352"/>
      <c r="W485" s="352"/>
      <c r="X485" s="352"/>
      <c r="Y485" s="352"/>
      <c r="Z485" s="352"/>
      <c r="AA485" s="352"/>
      <c r="AB485" s="352"/>
      <c r="AC485" s="352"/>
      <c r="AD485" s="352"/>
      <c r="AE485" s="352"/>
      <c r="AF485" s="352"/>
      <c r="AG485" s="352"/>
      <c r="AH485" s="352"/>
      <c r="AI485" s="352"/>
      <c r="AJ485" s="352"/>
      <c r="AK485" s="352"/>
      <c r="AL485" s="352"/>
      <c r="AM485" s="352"/>
      <c r="AN485" s="352"/>
      <c r="AO485" s="352"/>
      <c r="AP485" s="352"/>
      <c r="AQ485" s="352"/>
      <c r="AR485" s="352"/>
      <c r="AS485" s="352"/>
      <c r="AT485" s="352"/>
      <c r="AU485" s="352"/>
      <c r="AV485" s="352"/>
      <c r="AW485" s="352"/>
      <c r="AX485" s="352"/>
      <c r="AY485" s="352"/>
      <c r="AZ485" s="352"/>
      <c r="BA485" s="352"/>
      <c r="BB485" s="352"/>
      <c r="BC485" s="352"/>
      <c r="BD485" s="352"/>
      <c r="BE485" s="352"/>
      <c r="BF485" s="352"/>
      <c r="BG485" s="352"/>
      <c r="BH485" s="352"/>
      <c r="BI485" s="352"/>
      <c r="BJ485" s="352"/>
      <c r="BK485" s="352"/>
      <c r="BL485" s="352"/>
      <c r="BM485" s="352"/>
      <c r="BN485" s="352"/>
      <c r="BO485" s="352"/>
      <c r="BP485" s="352"/>
      <c r="BQ485" s="352"/>
      <c r="BR485" s="352"/>
      <c r="BS485" s="352"/>
      <c r="BT485" s="352"/>
      <c r="BU485" s="352"/>
      <c r="BV485" s="352"/>
      <c r="BW485" s="352"/>
      <c r="BX485" s="352"/>
      <c r="BY485" s="352"/>
      <c r="BZ485" s="352"/>
    </row>
    <row r="486" spans="1:78" ht="15" customHeight="1" x14ac:dyDescent="0.2">
      <c r="B486" s="338" t="s">
        <v>578</v>
      </c>
      <c r="H486" s="352"/>
      <c r="I486" s="352"/>
      <c r="J486" s="352"/>
      <c r="K486" s="352"/>
      <c r="L486" s="352"/>
      <c r="M486" s="352"/>
      <c r="N486" s="352"/>
      <c r="O486" s="352"/>
      <c r="P486" s="352"/>
      <c r="Q486" s="352"/>
      <c r="R486" s="352"/>
      <c r="S486" s="352"/>
      <c r="T486" s="352"/>
      <c r="U486" s="352"/>
      <c r="V486" s="352"/>
      <c r="W486" s="352"/>
      <c r="X486" s="352"/>
      <c r="Y486" s="352"/>
      <c r="Z486" s="352"/>
      <c r="AA486" s="352"/>
      <c r="AB486" s="352"/>
      <c r="AC486" s="352"/>
      <c r="AD486" s="352"/>
      <c r="AE486" s="352"/>
      <c r="AF486" s="352"/>
      <c r="AG486" s="352"/>
      <c r="AH486" s="352"/>
      <c r="AI486" s="352"/>
      <c r="AJ486" s="352"/>
      <c r="AK486" s="352"/>
      <c r="AL486" s="352"/>
      <c r="AM486" s="352"/>
      <c r="AN486" s="352"/>
      <c r="AO486" s="352"/>
      <c r="AP486" s="352"/>
      <c r="AQ486" s="352"/>
      <c r="AR486" s="352"/>
      <c r="AS486" s="352"/>
      <c r="AT486" s="352"/>
      <c r="AU486" s="352"/>
      <c r="AV486" s="352"/>
      <c r="AW486" s="352"/>
      <c r="AX486" s="352"/>
      <c r="AY486" s="352"/>
      <c r="AZ486" s="352"/>
      <c r="BA486" s="352"/>
      <c r="BB486" s="352"/>
      <c r="BC486" s="352"/>
      <c r="BD486" s="352"/>
      <c r="BE486" s="352"/>
      <c r="BF486" s="352"/>
      <c r="BG486" s="352"/>
      <c r="BH486" s="352"/>
      <c r="BI486" s="352"/>
      <c r="BJ486" s="352"/>
      <c r="BK486" s="352"/>
      <c r="BL486" s="352"/>
      <c r="BM486" s="352"/>
      <c r="BN486" s="352"/>
      <c r="BO486" s="352"/>
      <c r="BP486" s="352"/>
      <c r="BQ486" s="352"/>
      <c r="BR486" s="352"/>
      <c r="BS486" s="352"/>
      <c r="BT486" s="352"/>
      <c r="BU486" s="352"/>
      <c r="BV486" s="352"/>
      <c r="BW486" s="352"/>
      <c r="BX486" s="352"/>
      <c r="BY486" s="352"/>
      <c r="BZ486" s="352"/>
    </row>
    <row r="487" spans="1:78" ht="15" customHeight="1" x14ac:dyDescent="0.2">
      <c r="H487" s="352"/>
      <c r="I487" s="352"/>
      <c r="J487" s="352"/>
      <c r="K487" s="352"/>
      <c r="L487" s="352"/>
      <c r="M487" s="352"/>
      <c r="N487" s="352"/>
      <c r="O487" s="352"/>
      <c r="P487" s="352"/>
      <c r="Q487" s="352"/>
      <c r="R487" s="352"/>
      <c r="S487" s="352"/>
      <c r="T487" s="352"/>
      <c r="U487" s="352"/>
      <c r="V487" s="352"/>
      <c r="W487" s="352"/>
      <c r="X487" s="352"/>
      <c r="Y487" s="352"/>
      <c r="Z487" s="352"/>
      <c r="AA487" s="352"/>
      <c r="AB487" s="352"/>
      <c r="AC487" s="352"/>
      <c r="AD487" s="352"/>
      <c r="AE487" s="352"/>
      <c r="AF487" s="352"/>
      <c r="AG487" s="352"/>
      <c r="AH487" s="352"/>
      <c r="AI487" s="352"/>
      <c r="AJ487" s="352"/>
      <c r="AK487" s="352"/>
      <c r="AL487" s="352"/>
      <c r="AM487" s="352"/>
      <c r="AN487" s="352"/>
      <c r="AO487" s="352"/>
      <c r="AP487" s="352"/>
      <c r="AQ487" s="352"/>
      <c r="AR487" s="352"/>
      <c r="AS487" s="352"/>
      <c r="AT487" s="352"/>
      <c r="AU487" s="352"/>
      <c r="AV487" s="352"/>
      <c r="AW487" s="352"/>
      <c r="AX487" s="352"/>
      <c r="AY487" s="352"/>
      <c r="AZ487" s="352"/>
      <c r="BA487" s="352"/>
      <c r="BB487" s="352"/>
      <c r="BC487" s="352"/>
      <c r="BD487" s="352"/>
      <c r="BE487" s="352"/>
      <c r="BF487" s="352"/>
      <c r="BG487" s="352"/>
      <c r="BH487" s="352"/>
      <c r="BI487" s="352"/>
      <c r="BJ487" s="352"/>
      <c r="BK487" s="352"/>
      <c r="BL487" s="352"/>
      <c r="BM487" s="352"/>
      <c r="BN487" s="352"/>
      <c r="BO487" s="352"/>
      <c r="BP487" s="352"/>
      <c r="BQ487" s="352"/>
      <c r="BR487" s="352"/>
      <c r="BS487" s="352"/>
      <c r="BT487" s="352"/>
      <c r="BU487" s="352"/>
      <c r="BV487" s="352"/>
      <c r="BW487" s="352"/>
      <c r="BX487" s="352"/>
      <c r="BY487" s="352"/>
      <c r="BZ487" s="352"/>
    </row>
    <row r="488" spans="1:78" ht="15" customHeight="1" x14ac:dyDescent="0.2">
      <c r="A488" s="342"/>
      <c r="B488" s="343" t="s">
        <v>269</v>
      </c>
      <c r="C488" s="342"/>
      <c r="D488" s="342"/>
      <c r="E488" s="343" t="s">
        <v>270</v>
      </c>
      <c r="F488" s="343" t="s">
        <v>271</v>
      </c>
      <c r="G488" s="343" t="s">
        <v>272</v>
      </c>
      <c r="H488" s="352"/>
      <c r="I488" s="352"/>
      <c r="J488" s="352"/>
      <c r="K488" s="352"/>
      <c r="L488" s="352"/>
      <c r="M488" s="352"/>
      <c r="N488" s="352"/>
      <c r="O488" s="352"/>
      <c r="P488" s="352"/>
      <c r="Q488" s="352"/>
      <c r="R488" s="352"/>
      <c r="S488" s="352"/>
      <c r="T488" s="352"/>
      <c r="U488" s="352"/>
      <c r="V488" s="352"/>
      <c r="W488" s="352"/>
      <c r="X488" s="352"/>
      <c r="Y488" s="352"/>
      <c r="Z488" s="352"/>
      <c r="AA488" s="352"/>
      <c r="AB488" s="352"/>
      <c r="AC488" s="352"/>
      <c r="AD488" s="352"/>
      <c r="AE488" s="352"/>
      <c r="AF488" s="352"/>
      <c r="AG488" s="352"/>
      <c r="AH488" s="352"/>
      <c r="AI488" s="352"/>
      <c r="AJ488" s="352"/>
      <c r="AK488" s="352"/>
      <c r="AL488" s="352"/>
      <c r="AM488" s="352"/>
      <c r="AN488" s="352"/>
      <c r="AO488" s="352"/>
      <c r="AP488" s="352"/>
      <c r="AQ488" s="352"/>
      <c r="AR488" s="352"/>
      <c r="AS488" s="352"/>
      <c r="AT488" s="352"/>
      <c r="AU488" s="352"/>
      <c r="AV488" s="352"/>
      <c r="AW488" s="352"/>
      <c r="AX488" s="352"/>
      <c r="AY488" s="352"/>
      <c r="AZ488" s="352"/>
      <c r="BA488" s="352"/>
      <c r="BB488" s="352"/>
      <c r="BC488" s="352"/>
      <c r="BD488" s="352"/>
      <c r="BE488" s="352"/>
      <c r="BF488" s="352"/>
      <c r="BG488" s="352"/>
      <c r="BH488" s="352"/>
      <c r="BI488" s="352"/>
      <c r="BJ488" s="352"/>
      <c r="BK488" s="352"/>
      <c r="BL488" s="352"/>
      <c r="BM488" s="352"/>
      <c r="BN488" s="352"/>
      <c r="BO488" s="352"/>
      <c r="BP488" s="352"/>
      <c r="BQ488" s="352"/>
      <c r="BR488" s="352"/>
      <c r="BS488" s="352"/>
      <c r="BT488" s="352"/>
      <c r="BU488" s="352"/>
      <c r="BV488" s="352"/>
      <c r="BW488" s="352"/>
      <c r="BX488" s="352"/>
      <c r="BY488" s="352"/>
      <c r="BZ488" s="352"/>
    </row>
    <row r="489" spans="1:78" ht="15" customHeight="1" x14ac:dyDescent="0.2">
      <c r="A489" s="342"/>
      <c r="B489" s="343"/>
      <c r="C489" s="342"/>
      <c r="D489" s="342"/>
      <c r="E489" s="343"/>
      <c r="F489" s="343" t="s">
        <v>273</v>
      </c>
      <c r="G489" s="343"/>
      <c r="H489" s="352"/>
      <c r="I489" s="352"/>
      <c r="J489" s="352"/>
      <c r="K489" s="352"/>
      <c r="L489" s="352"/>
      <c r="M489" s="352"/>
      <c r="N489" s="352"/>
      <c r="O489" s="352"/>
      <c r="P489" s="352"/>
      <c r="Q489" s="352"/>
      <c r="R489" s="352"/>
      <c r="S489" s="352"/>
      <c r="T489" s="352"/>
      <c r="U489" s="352"/>
      <c r="V489" s="352"/>
      <c r="W489" s="352"/>
      <c r="X489" s="352"/>
      <c r="Y489" s="352"/>
      <c r="Z489" s="352"/>
      <c r="AA489" s="352"/>
      <c r="AB489" s="352"/>
      <c r="AC489" s="352"/>
      <c r="AD489" s="352"/>
      <c r="AE489" s="352"/>
      <c r="AF489" s="352"/>
      <c r="AG489" s="352"/>
      <c r="AH489" s="352"/>
      <c r="AI489" s="352"/>
      <c r="AJ489" s="352"/>
      <c r="AK489" s="352"/>
      <c r="AL489" s="352"/>
      <c r="AM489" s="352"/>
      <c r="AN489" s="352"/>
      <c r="AO489" s="352"/>
      <c r="AP489" s="352"/>
      <c r="AQ489" s="352"/>
      <c r="AR489" s="352"/>
      <c r="AS489" s="352"/>
      <c r="AT489" s="352"/>
      <c r="AU489" s="352"/>
      <c r="AV489" s="352"/>
      <c r="AW489" s="352"/>
      <c r="AX489" s="352"/>
      <c r="AY489" s="352"/>
      <c r="AZ489" s="352"/>
      <c r="BA489" s="352"/>
      <c r="BB489" s="352"/>
      <c r="BC489" s="352"/>
      <c r="BD489" s="352"/>
      <c r="BE489" s="352"/>
      <c r="BF489" s="352"/>
      <c r="BG489" s="352"/>
      <c r="BH489" s="352"/>
      <c r="BI489" s="352"/>
      <c r="BJ489" s="352"/>
      <c r="BK489" s="352"/>
      <c r="BL489" s="352"/>
      <c r="BM489" s="352"/>
      <c r="BN489" s="352"/>
      <c r="BO489" s="352"/>
      <c r="BP489" s="352"/>
      <c r="BQ489" s="352"/>
      <c r="BR489" s="352"/>
      <c r="BS489" s="352"/>
      <c r="BT489" s="352"/>
      <c r="BU489" s="352"/>
      <c r="BV489" s="352"/>
      <c r="BW489" s="352"/>
      <c r="BX489" s="352"/>
      <c r="BY489" s="352"/>
      <c r="BZ489" s="352"/>
    </row>
    <row r="490" spans="1:78" ht="15" customHeight="1" x14ac:dyDescent="0.2">
      <c r="H490" s="397"/>
      <c r="I490" s="397"/>
      <c r="J490" s="397"/>
      <c r="K490" s="397"/>
      <c r="L490" s="397"/>
      <c r="M490" s="397"/>
      <c r="N490" s="397"/>
      <c r="O490" s="397"/>
      <c r="P490" s="397"/>
      <c r="Q490" s="397"/>
      <c r="R490" s="397"/>
      <c r="S490" s="397"/>
      <c r="T490" s="397"/>
      <c r="U490" s="397"/>
      <c r="V490" s="397"/>
      <c r="W490" s="397"/>
      <c r="X490" s="397"/>
      <c r="Y490" s="397"/>
      <c r="Z490" s="397"/>
      <c r="AA490" s="397"/>
      <c r="AB490" s="397"/>
      <c r="AC490" s="397"/>
      <c r="AD490" s="397"/>
      <c r="AE490" s="397"/>
      <c r="AF490" s="397"/>
      <c r="AG490" s="397"/>
      <c r="AH490" s="397"/>
      <c r="AI490" s="397"/>
      <c r="AJ490" s="397"/>
      <c r="AK490" s="397"/>
      <c r="AL490" s="397"/>
      <c r="AM490" s="397"/>
      <c r="AN490" s="397"/>
      <c r="AO490" s="397"/>
      <c r="AP490" s="397"/>
      <c r="AQ490" s="397"/>
      <c r="AR490" s="397"/>
      <c r="AS490" s="397"/>
      <c r="AT490" s="397"/>
      <c r="AU490" s="397"/>
      <c r="AV490" s="397"/>
      <c r="AW490" s="397"/>
      <c r="AX490" s="397"/>
      <c r="AY490" s="397"/>
      <c r="AZ490" s="397"/>
      <c r="BA490" s="397"/>
      <c r="BB490" s="397"/>
      <c r="BC490" s="397"/>
      <c r="BD490" s="397"/>
      <c r="BE490" s="397"/>
      <c r="BF490" s="397"/>
      <c r="BG490" s="397"/>
      <c r="BH490" s="397"/>
      <c r="BI490" s="397"/>
      <c r="BJ490" s="397"/>
      <c r="BK490" s="397"/>
      <c r="BL490" s="397"/>
      <c r="BM490" s="397"/>
      <c r="BN490" s="397"/>
      <c r="BO490" s="397"/>
      <c r="BP490" s="397"/>
      <c r="BQ490" s="397"/>
      <c r="BR490" s="397"/>
      <c r="BS490" s="397"/>
      <c r="BT490" s="397"/>
      <c r="BU490" s="397"/>
      <c r="BV490" s="397"/>
      <c r="BW490" s="397"/>
      <c r="BX490" s="397"/>
      <c r="BY490" s="397"/>
      <c r="BZ490" s="397"/>
    </row>
    <row r="491" spans="1:78" ht="15" customHeight="1" x14ac:dyDescent="0.2">
      <c r="A491" s="340" t="str">
        <f t="shared" ref="A491:A501" si="12">CONCATENATE("INDEC-DCTO - Inciso ",B491)</f>
        <v>INDEC-DCTO - Inciso a)</v>
      </c>
      <c r="B491" s="340" t="s">
        <v>274</v>
      </c>
      <c r="C491" s="340"/>
      <c r="E491" s="339" t="s">
        <v>275</v>
      </c>
      <c r="F491" s="340" t="s">
        <v>276</v>
      </c>
      <c r="G491" s="339" t="s">
        <v>277</v>
      </c>
      <c r="H491" s="352"/>
      <c r="I491" s="352"/>
      <c r="J491" s="352"/>
      <c r="K491" s="352"/>
      <c r="L491" s="352"/>
      <c r="M491" s="352"/>
      <c r="N491" s="352"/>
      <c r="O491" s="352"/>
      <c r="P491" s="352"/>
      <c r="Q491" s="352"/>
      <c r="R491" s="352"/>
      <c r="S491" s="352"/>
      <c r="T491" s="352"/>
      <c r="U491" s="352"/>
      <c r="V491" s="352"/>
      <c r="W491" s="352"/>
      <c r="X491" s="352"/>
      <c r="Y491" s="352"/>
      <c r="Z491" s="352"/>
      <c r="AA491" s="352"/>
      <c r="AB491" s="352"/>
      <c r="AC491" s="352"/>
      <c r="AD491" s="352"/>
      <c r="AE491" s="352"/>
      <c r="AF491" s="352"/>
      <c r="AG491" s="352"/>
      <c r="AH491" s="352"/>
      <c r="AI491" s="352"/>
      <c r="AJ491" s="352"/>
      <c r="AK491" s="352"/>
      <c r="AL491" s="352"/>
      <c r="AM491" s="352"/>
      <c r="AN491" s="352"/>
      <c r="AO491" s="352"/>
      <c r="AP491" s="352"/>
      <c r="AQ491" s="352"/>
      <c r="AR491" s="352"/>
      <c r="AS491" s="352"/>
      <c r="AT491" s="352"/>
      <c r="AU491" s="352"/>
      <c r="AV491" s="352"/>
      <c r="AW491" s="352"/>
      <c r="AX491" s="352"/>
      <c r="AY491" s="352"/>
      <c r="AZ491" s="352"/>
      <c r="BA491" s="352"/>
      <c r="BB491" s="352"/>
      <c r="BC491" s="352"/>
      <c r="BD491" s="352"/>
      <c r="BE491" s="352"/>
      <c r="BF491" s="352"/>
      <c r="BG491" s="352"/>
      <c r="BH491" s="352"/>
      <c r="BI491" s="352"/>
      <c r="BJ491" s="352"/>
      <c r="BK491" s="352"/>
      <c r="BL491" s="352"/>
      <c r="BM491" s="352"/>
      <c r="BN491" s="352"/>
      <c r="BO491" s="352"/>
      <c r="BP491" s="352"/>
      <c r="BQ491" s="352"/>
      <c r="BR491" s="352"/>
      <c r="BS491" s="352"/>
      <c r="BT491" s="352"/>
      <c r="BU491" s="352"/>
      <c r="BV491" s="352"/>
      <c r="BW491" s="352"/>
      <c r="BX491" s="352"/>
      <c r="BY491" s="352"/>
      <c r="BZ491" s="352"/>
    </row>
    <row r="492" spans="1:78" ht="15" customHeight="1" x14ac:dyDescent="0.2">
      <c r="A492" s="340" t="str">
        <f t="shared" si="12"/>
        <v>INDEC-DCTO - Inciso b)</v>
      </c>
      <c r="B492" s="340" t="s">
        <v>278</v>
      </c>
      <c r="C492" s="340"/>
      <c r="E492" s="339" t="s">
        <v>279</v>
      </c>
      <c r="F492" s="340" t="s">
        <v>280</v>
      </c>
      <c r="G492" s="339" t="s">
        <v>281</v>
      </c>
      <c r="H492" s="352"/>
      <c r="I492" s="352"/>
      <c r="J492" s="352"/>
      <c r="K492" s="352"/>
      <c r="L492" s="352"/>
      <c r="M492" s="352"/>
      <c r="N492" s="352"/>
      <c r="O492" s="352"/>
      <c r="P492" s="352"/>
      <c r="Q492" s="352"/>
      <c r="R492" s="352"/>
      <c r="S492" s="352"/>
      <c r="T492" s="352"/>
      <c r="U492" s="352"/>
      <c r="V492" s="352"/>
      <c r="W492" s="352"/>
      <c r="X492" s="352"/>
      <c r="Y492" s="352"/>
      <c r="Z492" s="352"/>
      <c r="AA492" s="352"/>
      <c r="AB492" s="352"/>
      <c r="AC492" s="352"/>
      <c r="AD492" s="352"/>
      <c r="AE492" s="352"/>
      <c r="AF492" s="352"/>
      <c r="AG492" s="352"/>
      <c r="AH492" s="352"/>
      <c r="AI492" s="352"/>
      <c r="AJ492" s="352"/>
      <c r="AK492" s="352"/>
      <c r="AL492" s="352"/>
      <c r="AM492" s="352"/>
      <c r="AN492" s="352"/>
      <c r="AO492" s="352"/>
      <c r="AP492" s="352"/>
      <c r="AQ492" s="352"/>
      <c r="AR492" s="352"/>
      <c r="AS492" s="352"/>
      <c r="AT492" s="352"/>
      <c r="AU492" s="352"/>
      <c r="AV492" s="352"/>
      <c r="AW492" s="352"/>
      <c r="AX492" s="352"/>
      <c r="AY492" s="352"/>
      <c r="AZ492" s="352"/>
      <c r="BA492" s="352"/>
      <c r="BB492" s="352"/>
      <c r="BC492" s="352"/>
      <c r="BD492" s="352"/>
      <c r="BE492" s="352"/>
      <c r="BF492" s="352"/>
      <c r="BG492" s="352"/>
      <c r="BH492" s="352"/>
      <c r="BI492" s="352"/>
      <c r="BJ492" s="352"/>
      <c r="BK492" s="352"/>
      <c r="BL492" s="352"/>
      <c r="BM492" s="352"/>
      <c r="BN492" s="352"/>
      <c r="BO492" s="352"/>
      <c r="BP492" s="352"/>
      <c r="BQ492" s="352"/>
      <c r="BR492" s="352"/>
      <c r="BS492" s="352"/>
      <c r="BT492" s="352"/>
      <c r="BU492" s="352"/>
      <c r="BV492" s="352"/>
      <c r="BW492" s="352"/>
      <c r="BX492" s="352"/>
      <c r="BY492" s="352"/>
      <c r="BZ492" s="352"/>
    </row>
    <row r="493" spans="1:78" ht="15" customHeight="1" x14ac:dyDescent="0.2">
      <c r="A493" s="340" t="str">
        <f t="shared" si="12"/>
        <v>INDEC-DCTO - Inciso d)</v>
      </c>
      <c r="B493" s="340" t="s">
        <v>282</v>
      </c>
      <c r="C493" s="340"/>
      <c r="E493" s="339" t="s">
        <v>283</v>
      </c>
      <c r="F493" s="340" t="s">
        <v>280</v>
      </c>
      <c r="G493" s="339" t="s">
        <v>284</v>
      </c>
      <c r="H493" s="352"/>
      <c r="I493" s="352"/>
      <c r="J493" s="352"/>
      <c r="K493" s="352"/>
      <c r="L493" s="352"/>
      <c r="M493" s="352"/>
      <c r="N493" s="352"/>
      <c r="O493" s="352"/>
      <c r="P493" s="352"/>
      <c r="Q493" s="352"/>
      <c r="R493" s="352"/>
      <c r="S493" s="352"/>
      <c r="T493" s="352"/>
      <c r="U493" s="352"/>
      <c r="V493" s="352"/>
      <c r="W493" s="352"/>
      <c r="X493" s="352"/>
      <c r="Y493" s="352"/>
      <c r="Z493" s="352"/>
      <c r="AA493" s="352"/>
      <c r="AB493" s="352"/>
      <c r="AC493" s="352"/>
      <c r="AD493" s="352"/>
      <c r="AE493" s="352"/>
      <c r="AF493" s="352"/>
      <c r="AG493" s="352"/>
      <c r="AH493" s="352"/>
      <c r="AI493" s="352"/>
      <c r="AJ493" s="352"/>
      <c r="AK493" s="352"/>
      <c r="AL493" s="352"/>
      <c r="AM493" s="352"/>
      <c r="AN493" s="352"/>
      <c r="AO493" s="352"/>
      <c r="AP493" s="352"/>
      <c r="AQ493" s="352"/>
      <c r="AR493" s="352"/>
      <c r="AS493" s="352"/>
      <c r="AT493" s="352"/>
      <c r="AU493" s="352"/>
      <c r="AV493" s="352"/>
      <c r="AW493" s="352"/>
      <c r="AX493" s="352"/>
      <c r="AY493" s="352"/>
      <c r="AZ493" s="352"/>
      <c r="BA493" s="352"/>
      <c r="BB493" s="352"/>
      <c r="BC493" s="352"/>
      <c r="BD493" s="352"/>
      <c r="BE493" s="352"/>
      <c r="BF493" s="352"/>
      <c r="BG493" s="352"/>
      <c r="BH493" s="352"/>
      <c r="BI493" s="352"/>
      <c r="BJ493" s="352"/>
      <c r="BK493" s="352"/>
      <c r="BL493" s="352"/>
      <c r="BM493" s="352"/>
      <c r="BN493" s="352"/>
      <c r="BO493" s="352"/>
      <c r="BP493" s="352"/>
      <c r="BQ493" s="352"/>
      <c r="BR493" s="352"/>
      <c r="BS493" s="352"/>
      <c r="BT493" s="352"/>
      <c r="BU493" s="352"/>
      <c r="BV493" s="352"/>
      <c r="BW493" s="352"/>
      <c r="BX493" s="352"/>
      <c r="BY493" s="352"/>
      <c r="BZ493" s="352"/>
    </row>
    <row r="494" spans="1:78" ht="15" customHeight="1" x14ac:dyDescent="0.2">
      <c r="A494" s="340" t="str">
        <f t="shared" si="12"/>
        <v>INDEC-DCTO - Inciso f)</v>
      </c>
      <c r="B494" s="340" t="s">
        <v>285</v>
      </c>
      <c r="C494" s="340"/>
      <c r="E494" s="339" t="s">
        <v>286</v>
      </c>
      <c r="F494" s="340" t="s">
        <v>287</v>
      </c>
      <c r="G494" s="339" t="s">
        <v>288</v>
      </c>
      <c r="H494" s="352"/>
      <c r="I494" s="352"/>
      <c r="J494" s="352"/>
      <c r="K494" s="352"/>
      <c r="L494" s="352"/>
      <c r="M494" s="352"/>
      <c r="N494" s="352"/>
      <c r="O494" s="352"/>
      <c r="P494" s="352"/>
      <c r="Q494" s="352"/>
      <c r="R494" s="352"/>
      <c r="S494" s="352"/>
      <c r="T494" s="352"/>
      <c r="U494" s="352"/>
      <c r="V494" s="352"/>
      <c r="W494" s="352"/>
      <c r="X494" s="352"/>
      <c r="Y494" s="352"/>
      <c r="Z494" s="352"/>
      <c r="AA494" s="352"/>
      <c r="AB494" s="352"/>
      <c r="AC494" s="352"/>
      <c r="AD494" s="352"/>
      <c r="AE494" s="352"/>
      <c r="AF494" s="352"/>
      <c r="AG494" s="352"/>
      <c r="AH494" s="352"/>
      <c r="AI494" s="352"/>
      <c r="AJ494" s="352"/>
      <c r="AK494" s="352"/>
      <c r="AL494" s="352"/>
      <c r="AM494" s="352"/>
      <c r="AN494" s="352"/>
      <c r="AO494" s="352"/>
      <c r="AP494" s="352"/>
      <c r="AQ494" s="352"/>
      <c r="AR494" s="352"/>
      <c r="AS494" s="352"/>
      <c r="AT494" s="352"/>
      <c r="AU494" s="352"/>
      <c r="AV494" s="352"/>
      <c r="AW494" s="352"/>
      <c r="AX494" s="352"/>
      <c r="AY494" s="352"/>
      <c r="AZ494" s="352"/>
      <c r="BA494" s="352"/>
      <c r="BB494" s="352"/>
      <c r="BC494" s="352"/>
      <c r="BD494" s="352"/>
      <c r="BE494" s="352"/>
      <c r="BF494" s="352"/>
      <c r="BG494" s="352"/>
      <c r="BH494" s="352"/>
      <c r="BI494" s="352"/>
      <c r="BJ494" s="352"/>
      <c r="BK494" s="352"/>
      <c r="BL494" s="352"/>
      <c r="BM494" s="352"/>
      <c r="BN494" s="352"/>
      <c r="BO494" s="352"/>
      <c r="BP494" s="352"/>
      <c r="BQ494" s="352"/>
      <c r="BR494" s="352"/>
      <c r="BS494" s="352"/>
      <c r="BT494" s="352"/>
      <c r="BU494" s="352"/>
      <c r="BV494" s="352"/>
      <c r="BW494" s="352"/>
      <c r="BX494" s="352"/>
      <c r="BY494" s="352"/>
      <c r="BZ494" s="352"/>
    </row>
    <row r="495" spans="1:78" ht="15" customHeight="1" x14ac:dyDescent="0.2">
      <c r="A495" s="340" t="str">
        <f t="shared" si="12"/>
        <v>INDEC-DCTO - Inciso g)</v>
      </c>
      <c r="B495" s="340" t="s">
        <v>289</v>
      </c>
      <c r="C495" s="340"/>
      <c r="E495" s="339" t="s">
        <v>290</v>
      </c>
      <c r="F495" s="340" t="s">
        <v>280</v>
      </c>
      <c r="G495" s="339" t="s">
        <v>291</v>
      </c>
      <c r="H495" s="352"/>
      <c r="I495" s="352"/>
      <c r="J495" s="352"/>
      <c r="K495" s="352"/>
      <c r="L495" s="352"/>
      <c r="M495" s="352"/>
      <c r="N495" s="352"/>
      <c r="O495" s="352"/>
      <c r="P495" s="352"/>
      <c r="Q495" s="352"/>
      <c r="R495" s="352"/>
      <c r="S495" s="352"/>
      <c r="T495" s="352"/>
      <c r="U495" s="352"/>
      <c r="V495" s="352"/>
      <c r="W495" s="352"/>
      <c r="X495" s="352"/>
      <c r="Y495" s="352"/>
      <c r="Z495" s="352"/>
      <c r="AA495" s="352"/>
      <c r="AB495" s="352"/>
      <c r="AC495" s="352"/>
      <c r="AD495" s="352"/>
      <c r="AE495" s="352"/>
      <c r="AF495" s="352"/>
      <c r="AG495" s="352"/>
      <c r="AH495" s="352"/>
      <c r="AI495" s="352"/>
      <c r="AJ495" s="352"/>
      <c r="AK495" s="352"/>
      <c r="AL495" s="352"/>
      <c r="AM495" s="352"/>
      <c r="AN495" s="352"/>
      <c r="AO495" s="352"/>
      <c r="AP495" s="352"/>
      <c r="AQ495" s="352"/>
      <c r="AR495" s="352"/>
      <c r="AS495" s="352"/>
      <c r="AT495" s="352"/>
      <c r="AU495" s="352"/>
      <c r="AV495" s="352"/>
      <c r="AW495" s="352"/>
      <c r="AX495" s="352"/>
      <c r="AY495" s="352"/>
      <c r="AZ495" s="352"/>
      <c r="BA495" s="352"/>
      <c r="BB495" s="352"/>
      <c r="BC495" s="352"/>
      <c r="BD495" s="352"/>
      <c r="BE495" s="352"/>
      <c r="BF495" s="352"/>
      <c r="BG495" s="352"/>
      <c r="BH495" s="352"/>
      <c r="BI495" s="352"/>
      <c r="BJ495" s="352"/>
      <c r="BK495" s="352"/>
      <c r="BL495" s="352"/>
      <c r="BM495" s="352"/>
      <c r="BN495" s="352"/>
      <c r="BO495" s="352"/>
      <c r="BP495" s="352"/>
      <c r="BQ495" s="352"/>
      <c r="BR495" s="352"/>
      <c r="BS495" s="352"/>
      <c r="BT495" s="352"/>
      <c r="BU495" s="352"/>
      <c r="BV495" s="352"/>
      <c r="BW495" s="352"/>
      <c r="BX495" s="352"/>
      <c r="BY495" s="352"/>
      <c r="BZ495" s="352"/>
    </row>
    <row r="496" spans="1:78" ht="15" customHeight="1" x14ac:dyDescent="0.2">
      <c r="A496" s="340" t="str">
        <f t="shared" si="12"/>
        <v>INDEC-DCTO - Inciso h)</v>
      </c>
      <c r="B496" s="340" t="s">
        <v>292</v>
      </c>
      <c r="C496" s="340"/>
      <c r="E496" s="339" t="s">
        <v>293</v>
      </c>
      <c r="F496" s="340" t="s">
        <v>294</v>
      </c>
      <c r="G496" s="339" t="s">
        <v>295</v>
      </c>
      <c r="H496" s="352"/>
      <c r="I496" s="352"/>
      <c r="J496" s="352"/>
      <c r="K496" s="352"/>
      <c r="L496" s="352"/>
      <c r="M496" s="352"/>
      <c r="N496" s="352"/>
      <c r="O496" s="352"/>
      <c r="P496" s="352"/>
      <c r="Q496" s="352"/>
      <c r="R496" s="352"/>
      <c r="S496" s="352"/>
      <c r="T496" s="352"/>
      <c r="U496" s="352"/>
      <c r="V496" s="352"/>
      <c r="W496" s="352"/>
      <c r="X496" s="352"/>
      <c r="Y496" s="352"/>
      <c r="Z496" s="352"/>
      <c r="AA496" s="352"/>
      <c r="AB496" s="352"/>
      <c r="AC496" s="352"/>
      <c r="AD496" s="352"/>
      <c r="AE496" s="352"/>
      <c r="AF496" s="352"/>
      <c r="AG496" s="352"/>
      <c r="AH496" s="352"/>
      <c r="AI496" s="352"/>
      <c r="AJ496" s="352"/>
      <c r="AK496" s="352"/>
      <c r="AL496" s="352"/>
      <c r="AM496" s="352"/>
      <c r="AN496" s="352"/>
      <c r="AO496" s="352"/>
      <c r="AP496" s="352"/>
      <c r="AQ496" s="352"/>
      <c r="AR496" s="352"/>
      <c r="AS496" s="352"/>
      <c r="AT496" s="352"/>
      <c r="AU496" s="352"/>
      <c r="AV496" s="352"/>
      <c r="AW496" s="352"/>
      <c r="AX496" s="352"/>
      <c r="AY496" s="352"/>
      <c r="AZ496" s="352"/>
      <c r="BA496" s="352"/>
      <c r="BB496" s="352"/>
      <c r="BC496" s="352"/>
      <c r="BD496" s="352"/>
      <c r="BE496" s="352"/>
      <c r="BF496" s="352"/>
      <c r="BG496" s="352"/>
      <c r="BH496" s="352"/>
      <c r="BI496" s="352"/>
      <c r="BJ496" s="352"/>
      <c r="BK496" s="352"/>
      <c r="BL496" s="352"/>
      <c r="BM496" s="352"/>
      <c r="BN496" s="352"/>
      <c r="BO496" s="352"/>
      <c r="BP496" s="352"/>
      <c r="BQ496" s="352"/>
      <c r="BR496" s="352"/>
      <c r="BS496" s="352"/>
      <c r="BT496" s="352"/>
      <c r="BU496" s="352"/>
      <c r="BV496" s="352"/>
      <c r="BW496" s="352"/>
      <c r="BX496" s="352"/>
      <c r="BY496" s="352"/>
      <c r="BZ496" s="352"/>
    </row>
    <row r="497" spans="1:78" ht="15" customHeight="1" x14ac:dyDescent="0.2">
      <c r="A497" s="340" t="str">
        <f t="shared" si="12"/>
        <v>INDEC-DCTO - Inciso p)</v>
      </c>
      <c r="B497" s="340" t="s">
        <v>296</v>
      </c>
      <c r="C497" s="340"/>
      <c r="E497" s="339" t="s">
        <v>297</v>
      </c>
      <c r="F497" s="340" t="s">
        <v>276</v>
      </c>
      <c r="G497" s="339" t="s">
        <v>298</v>
      </c>
      <c r="H497" s="352"/>
      <c r="I497" s="352"/>
      <c r="J497" s="352"/>
      <c r="K497" s="352"/>
      <c r="L497" s="352"/>
      <c r="M497" s="352"/>
      <c r="N497" s="352"/>
      <c r="O497" s="352"/>
      <c r="P497" s="352"/>
      <c r="Q497" s="352"/>
      <c r="R497" s="352"/>
      <c r="S497" s="352"/>
      <c r="T497" s="352"/>
      <c r="U497" s="352"/>
      <c r="V497" s="352"/>
      <c r="W497" s="352"/>
      <c r="X497" s="352"/>
      <c r="Y497" s="352"/>
      <c r="Z497" s="352"/>
      <c r="AA497" s="352"/>
      <c r="AB497" s="352"/>
      <c r="AC497" s="352"/>
      <c r="AD497" s="352"/>
      <c r="AE497" s="352"/>
      <c r="AF497" s="352"/>
      <c r="AG497" s="352"/>
      <c r="AH497" s="352"/>
      <c r="AI497" s="352"/>
      <c r="AJ497" s="352"/>
      <c r="AK497" s="352"/>
      <c r="AL497" s="352"/>
      <c r="AM497" s="352"/>
      <c r="AN497" s="352"/>
      <c r="AO497" s="352"/>
      <c r="AP497" s="352"/>
      <c r="AQ497" s="352"/>
      <c r="AR497" s="352"/>
      <c r="AS497" s="352"/>
      <c r="AT497" s="352"/>
      <c r="AU497" s="352"/>
      <c r="AV497" s="352"/>
      <c r="AW497" s="352"/>
      <c r="AX497" s="352"/>
      <c r="AY497" s="352"/>
      <c r="AZ497" s="352"/>
      <c r="BA497" s="352"/>
      <c r="BB497" s="352"/>
      <c r="BC497" s="352"/>
      <c r="BD497" s="352"/>
      <c r="BE497" s="352"/>
      <c r="BF497" s="352"/>
      <c r="BG497" s="352"/>
      <c r="BH497" s="352"/>
      <c r="BI497" s="352"/>
      <c r="BJ497" s="352"/>
      <c r="BK497" s="352"/>
      <c r="BL497" s="352"/>
      <c r="BM497" s="352"/>
      <c r="BN497" s="352"/>
      <c r="BO497" s="352"/>
      <c r="BP497" s="352"/>
      <c r="BQ497" s="352"/>
      <c r="BR497" s="352"/>
      <c r="BS497" s="352"/>
      <c r="BT497" s="352"/>
      <c r="BU497" s="352"/>
      <c r="BV497" s="352"/>
      <c r="BW497" s="352"/>
      <c r="BX497" s="352"/>
      <c r="BY497" s="352"/>
      <c r="BZ497" s="352"/>
    </row>
    <row r="498" spans="1:78" ht="15" customHeight="1" x14ac:dyDescent="0.2">
      <c r="A498" s="340" t="str">
        <f t="shared" si="12"/>
        <v>INDEC-DCTO - Inciso r)</v>
      </c>
      <c r="B498" s="340" t="s">
        <v>299</v>
      </c>
      <c r="C498" s="340"/>
      <c r="E498" s="339" t="s">
        <v>300</v>
      </c>
      <c r="F498" s="340" t="s">
        <v>280</v>
      </c>
      <c r="G498" s="339" t="s">
        <v>301</v>
      </c>
      <c r="H498" s="352"/>
      <c r="I498" s="352"/>
      <c r="J498" s="352"/>
      <c r="K498" s="352"/>
      <c r="L498" s="352"/>
      <c r="M498" s="352"/>
      <c r="N498" s="352"/>
      <c r="O498" s="352"/>
      <c r="P498" s="352"/>
      <c r="Q498" s="352"/>
      <c r="R498" s="352"/>
      <c r="S498" s="352"/>
      <c r="T498" s="352"/>
      <c r="U498" s="352"/>
      <c r="V498" s="352"/>
      <c r="W498" s="352"/>
      <c r="X498" s="352"/>
      <c r="Y498" s="352"/>
      <c r="Z498" s="352"/>
      <c r="AA498" s="352"/>
      <c r="AB498" s="352"/>
      <c r="AC498" s="352"/>
      <c r="AD498" s="352"/>
      <c r="AE498" s="352"/>
      <c r="AF498" s="352"/>
      <c r="AG498" s="352"/>
      <c r="AH498" s="352"/>
      <c r="AI498" s="352"/>
      <c r="AJ498" s="352"/>
      <c r="AK498" s="352"/>
      <c r="AL498" s="352"/>
      <c r="AM498" s="352"/>
      <c r="AN498" s="352"/>
      <c r="AO498" s="352"/>
      <c r="AP498" s="352"/>
      <c r="AQ498" s="352"/>
      <c r="AR498" s="352"/>
      <c r="AS498" s="352"/>
      <c r="AT498" s="352"/>
      <c r="AU498" s="352"/>
      <c r="AV498" s="352"/>
      <c r="AW498" s="352"/>
      <c r="AX498" s="352"/>
      <c r="AY498" s="352"/>
      <c r="AZ498" s="352"/>
      <c r="BA498" s="352"/>
      <c r="BB498" s="352"/>
      <c r="BC498" s="352"/>
      <c r="BD498" s="352"/>
      <c r="BE498" s="352"/>
      <c r="BF498" s="352"/>
      <c r="BG498" s="352"/>
      <c r="BH498" s="352"/>
      <c r="BI498" s="352"/>
      <c r="BJ498" s="352"/>
      <c r="BK498" s="352"/>
      <c r="BL498" s="352"/>
      <c r="BM498" s="352"/>
      <c r="BN498" s="352"/>
      <c r="BO498" s="352"/>
      <c r="BP498" s="352"/>
      <c r="BQ498" s="352"/>
      <c r="BR498" s="352"/>
      <c r="BS498" s="352"/>
      <c r="BT498" s="352"/>
      <c r="BU498" s="352"/>
      <c r="BV498" s="352"/>
      <c r="BW498" s="352"/>
      <c r="BX498" s="352"/>
      <c r="BY498" s="352"/>
      <c r="BZ498" s="352"/>
    </row>
    <row r="499" spans="1:78" ht="15" customHeight="1" x14ac:dyDescent="0.2">
      <c r="A499" s="340" t="str">
        <f t="shared" si="12"/>
        <v>INDEC-DCTO - Inciso s)</v>
      </c>
      <c r="B499" s="340" t="s">
        <v>302</v>
      </c>
      <c r="C499" s="340"/>
      <c r="E499" s="339" t="s">
        <v>303</v>
      </c>
      <c r="F499" s="340" t="s">
        <v>294</v>
      </c>
      <c r="G499" s="339" t="s">
        <v>173</v>
      </c>
      <c r="H499" s="352"/>
      <c r="I499" s="352"/>
      <c r="J499" s="352"/>
      <c r="K499" s="352"/>
      <c r="L499" s="352"/>
      <c r="M499" s="352"/>
      <c r="N499" s="352"/>
      <c r="O499" s="352"/>
      <c r="P499" s="352"/>
      <c r="Q499" s="352"/>
      <c r="R499" s="352"/>
      <c r="S499" s="352"/>
      <c r="T499" s="352"/>
      <c r="U499" s="352"/>
      <c r="V499" s="352"/>
      <c r="W499" s="352"/>
      <c r="X499" s="352"/>
      <c r="Y499" s="352"/>
      <c r="Z499" s="352"/>
      <c r="AA499" s="352"/>
      <c r="AB499" s="352"/>
      <c r="AC499" s="352"/>
      <c r="AD499" s="352"/>
      <c r="AE499" s="352"/>
      <c r="AF499" s="352"/>
      <c r="AG499" s="352"/>
      <c r="AH499" s="352"/>
      <c r="AI499" s="352"/>
      <c r="AJ499" s="352"/>
      <c r="AK499" s="352"/>
      <c r="AL499" s="352"/>
      <c r="AM499" s="352"/>
      <c r="AN499" s="352"/>
      <c r="AO499" s="352"/>
      <c r="AP499" s="352"/>
      <c r="AQ499" s="352"/>
      <c r="AR499" s="352"/>
      <c r="AS499" s="352"/>
      <c r="AT499" s="352"/>
      <c r="AU499" s="352"/>
      <c r="AV499" s="352"/>
      <c r="AW499" s="352"/>
      <c r="AX499" s="352"/>
      <c r="AY499" s="352"/>
      <c r="AZ499" s="352"/>
      <c r="BA499" s="352"/>
      <c r="BB499" s="352"/>
      <c r="BC499" s="352"/>
      <c r="BD499" s="352"/>
      <c r="BE499" s="352"/>
      <c r="BF499" s="352"/>
      <c r="BG499" s="352"/>
      <c r="BH499" s="352"/>
      <c r="BI499" s="352"/>
      <c r="BJ499" s="352"/>
      <c r="BK499" s="352"/>
      <c r="BL499" s="352"/>
      <c r="BM499" s="352"/>
      <c r="BN499" s="352"/>
      <c r="BO499" s="352"/>
      <c r="BP499" s="352"/>
      <c r="BQ499" s="352"/>
      <c r="BR499" s="352"/>
      <c r="BS499" s="352"/>
      <c r="BT499" s="352"/>
      <c r="BU499" s="352"/>
      <c r="BV499" s="352"/>
      <c r="BW499" s="352"/>
      <c r="BX499" s="352"/>
      <c r="BY499" s="352"/>
      <c r="BZ499" s="352"/>
    </row>
    <row r="500" spans="1:78" ht="15" customHeight="1" x14ac:dyDescent="0.2">
      <c r="A500" s="340" t="str">
        <f t="shared" si="12"/>
        <v>INDEC-DCTO - Inciso u)</v>
      </c>
      <c r="B500" s="340" t="s">
        <v>304</v>
      </c>
      <c r="C500" s="340"/>
      <c r="E500" s="339" t="s">
        <v>305</v>
      </c>
      <c r="F500" s="340">
        <v>4324041</v>
      </c>
      <c r="G500" s="339" t="s">
        <v>196</v>
      </c>
      <c r="H500" s="352"/>
      <c r="I500" s="352"/>
      <c r="J500" s="352"/>
      <c r="K500" s="352"/>
      <c r="L500" s="352"/>
      <c r="M500" s="352"/>
      <c r="N500" s="352"/>
      <c r="O500" s="352"/>
      <c r="P500" s="352"/>
      <c r="Q500" s="352"/>
      <c r="R500" s="352"/>
      <c r="S500" s="352"/>
      <c r="T500" s="352"/>
      <c r="U500" s="352"/>
      <c r="V500" s="352"/>
      <c r="W500" s="352"/>
      <c r="X500" s="352"/>
      <c r="Y500" s="352"/>
      <c r="Z500" s="352"/>
      <c r="AA500" s="352"/>
      <c r="AB500" s="352"/>
      <c r="AC500" s="352"/>
      <c r="AD500" s="352"/>
      <c r="AE500" s="352"/>
      <c r="AF500" s="352"/>
      <c r="AG500" s="352"/>
      <c r="AH500" s="352"/>
      <c r="AI500" s="352"/>
      <c r="AJ500" s="352"/>
      <c r="AK500" s="352"/>
      <c r="AL500" s="352"/>
      <c r="AM500" s="352"/>
      <c r="AN500" s="352"/>
      <c r="AO500" s="352"/>
      <c r="AP500" s="352"/>
      <c r="AQ500" s="352"/>
      <c r="AR500" s="352"/>
      <c r="AS500" s="352"/>
      <c r="AT500" s="352"/>
      <c r="AU500" s="352"/>
      <c r="AV500" s="352"/>
      <c r="AW500" s="352"/>
      <c r="AX500" s="352"/>
      <c r="AY500" s="352"/>
      <c r="AZ500" s="352"/>
      <c r="BA500" s="352"/>
      <c r="BB500" s="352"/>
      <c r="BC500" s="352"/>
      <c r="BD500" s="352"/>
      <c r="BE500" s="352"/>
      <c r="BF500" s="352"/>
      <c r="BG500" s="352"/>
      <c r="BH500" s="352"/>
      <c r="BI500" s="352"/>
      <c r="BJ500" s="352"/>
      <c r="BK500" s="352"/>
      <c r="BL500" s="352"/>
      <c r="BM500" s="352"/>
      <c r="BN500" s="352"/>
      <c r="BO500" s="352"/>
      <c r="BP500" s="352"/>
      <c r="BQ500" s="352"/>
      <c r="BR500" s="352"/>
      <c r="BS500" s="352"/>
      <c r="BT500" s="352"/>
      <c r="BU500" s="352"/>
      <c r="BV500" s="352"/>
      <c r="BW500" s="352"/>
      <c r="BX500" s="352"/>
      <c r="BY500" s="352"/>
      <c r="BZ500" s="352"/>
    </row>
    <row r="501" spans="1:78" ht="15" customHeight="1" x14ac:dyDescent="0.2">
      <c r="A501" s="340" t="str">
        <f t="shared" si="12"/>
        <v>INDEC-DCTO - Inciso v)</v>
      </c>
      <c r="B501" s="340" t="s">
        <v>306</v>
      </c>
      <c r="C501" s="340"/>
      <c r="E501" s="339" t="s">
        <v>307</v>
      </c>
      <c r="F501" s="340">
        <v>4322032</v>
      </c>
      <c r="G501" s="339" t="s">
        <v>141</v>
      </c>
      <c r="H501" s="352"/>
      <c r="I501" s="352"/>
      <c r="J501" s="352"/>
      <c r="K501" s="352"/>
      <c r="L501" s="352"/>
      <c r="M501" s="352"/>
      <c r="N501" s="352"/>
      <c r="O501" s="352"/>
      <c r="P501" s="352"/>
      <c r="Q501" s="352"/>
      <c r="R501" s="352"/>
      <c r="S501" s="352"/>
      <c r="T501" s="352"/>
      <c r="U501" s="352"/>
      <c r="V501" s="352"/>
      <c r="W501" s="352"/>
      <c r="X501" s="352"/>
      <c r="Y501" s="352"/>
      <c r="Z501" s="352"/>
      <c r="AA501" s="352"/>
      <c r="AB501" s="352"/>
      <c r="AC501" s="352"/>
      <c r="AD501" s="352"/>
      <c r="AE501" s="352"/>
      <c r="AF501" s="352"/>
      <c r="AG501" s="352"/>
      <c r="AH501" s="352"/>
      <c r="AI501" s="352"/>
      <c r="AJ501" s="352"/>
      <c r="AK501" s="352"/>
      <c r="AL501" s="352"/>
      <c r="AM501" s="352"/>
      <c r="AN501" s="352"/>
      <c r="AO501" s="352"/>
      <c r="AP501" s="352"/>
      <c r="AQ501" s="352"/>
      <c r="AR501" s="352"/>
      <c r="AS501" s="352"/>
      <c r="AT501" s="352"/>
      <c r="AU501" s="352"/>
      <c r="AV501" s="352"/>
      <c r="AW501" s="352"/>
      <c r="AX501" s="352"/>
      <c r="AY501" s="352"/>
      <c r="AZ501" s="352"/>
      <c r="BA501" s="352"/>
      <c r="BB501" s="352"/>
      <c r="BC501" s="352"/>
      <c r="BD501" s="352"/>
      <c r="BE501" s="352"/>
      <c r="BF501" s="352"/>
      <c r="BG501" s="352"/>
      <c r="BH501" s="352"/>
      <c r="BI501" s="352"/>
      <c r="BJ501" s="352"/>
      <c r="BK501" s="352"/>
      <c r="BL501" s="352"/>
      <c r="BM501" s="352"/>
      <c r="BN501" s="352"/>
      <c r="BO501" s="352"/>
      <c r="BP501" s="352"/>
      <c r="BQ501" s="352"/>
      <c r="BR501" s="352"/>
      <c r="BS501" s="352"/>
      <c r="BT501" s="352"/>
      <c r="BU501" s="352"/>
      <c r="BV501" s="352"/>
      <c r="BW501" s="352"/>
      <c r="BX501" s="352"/>
      <c r="BY501" s="352"/>
      <c r="BZ501" s="352"/>
    </row>
    <row r="502" spans="1:78" ht="15" customHeight="1" x14ac:dyDescent="0.2">
      <c r="A502" s="340"/>
      <c r="C502" s="340"/>
      <c r="F502" s="340"/>
      <c r="H502" s="352"/>
      <c r="I502" s="352"/>
      <c r="J502" s="352"/>
      <c r="K502" s="352"/>
      <c r="L502" s="352"/>
      <c r="M502" s="352"/>
      <c r="N502" s="352"/>
      <c r="O502" s="352"/>
      <c r="P502" s="352"/>
      <c r="Q502" s="352"/>
      <c r="R502" s="352"/>
      <c r="S502" s="352"/>
      <c r="T502" s="352"/>
      <c r="U502" s="352"/>
      <c r="V502" s="352"/>
      <c r="W502" s="352"/>
      <c r="X502" s="352"/>
      <c r="Y502" s="352"/>
      <c r="Z502" s="352"/>
      <c r="AA502" s="352"/>
      <c r="AB502" s="352"/>
      <c r="AC502" s="352"/>
      <c r="AD502" s="352"/>
      <c r="AE502" s="352"/>
      <c r="AF502" s="352"/>
      <c r="AG502" s="352"/>
      <c r="AH502" s="352"/>
      <c r="AI502" s="352"/>
      <c r="AJ502" s="352"/>
      <c r="AK502" s="352"/>
      <c r="AL502" s="352"/>
      <c r="AM502" s="352"/>
      <c r="AN502" s="352"/>
      <c r="AO502" s="352"/>
      <c r="AP502" s="352"/>
      <c r="AQ502" s="352"/>
      <c r="AR502" s="352"/>
      <c r="AS502" s="352"/>
      <c r="AT502" s="352"/>
      <c r="AU502" s="352"/>
      <c r="AV502" s="352"/>
      <c r="AW502" s="352"/>
      <c r="AX502" s="352"/>
      <c r="AY502" s="352"/>
      <c r="AZ502" s="352"/>
      <c r="BA502" s="352"/>
      <c r="BB502" s="352"/>
      <c r="BC502" s="352"/>
      <c r="BD502" s="352"/>
      <c r="BE502" s="352"/>
      <c r="BF502" s="352"/>
      <c r="BG502" s="352"/>
      <c r="BH502" s="352"/>
      <c r="BI502" s="352"/>
      <c r="BJ502" s="352"/>
      <c r="BK502" s="352"/>
      <c r="BL502" s="352"/>
      <c r="BM502" s="352"/>
      <c r="BN502" s="352"/>
      <c r="BO502" s="352"/>
      <c r="BP502" s="352"/>
      <c r="BQ502" s="352"/>
      <c r="BR502" s="352"/>
      <c r="BS502" s="352"/>
      <c r="BT502" s="352"/>
      <c r="BU502" s="352"/>
      <c r="BV502" s="352"/>
      <c r="BW502" s="352"/>
      <c r="BX502" s="352"/>
      <c r="BY502" s="352"/>
      <c r="BZ502" s="352"/>
    </row>
    <row r="503" spans="1:78" ht="15" customHeight="1" x14ac:dyDescent="0.2">
      <c r="A503" s="340" t="str">
        <f>CONCATENATE("INDEC-DCTO - Inciso ",B503)</f>
        <v>INDEC-DCTO - Inciso c)</v>
      </c>
      <c r="B503" s="340" t="s">
        <v>308</v>
      </c>
      <c r="C503" s="340"/>
      <c r="E503" s="339" t="s">
        <v>309</v>
      </c>
      <c r="F503" s="340"/>
      <c r="G503" s="339" t="s">
        <v>579</v>
      </c>
      <c r="H503" s="352"/>
      <c r="I503" s="352"/>
      <c r="J503" s="352"/>
      <c r="K503" s="352"/>
      <c r="L503" s="352"/>
      <c r="M503" s="352"/>
      <c r="O503" s="352"/>
      <c r="P503" s="352"/>
      <c r="R503" s="352"/>
      <c r="S503" s="352"/>
      <c r="T503" s="352"/>
      <c r="U503" s="352"/>
      <c r="V503" s="352"/>
      <c r="W503" s="352"/>
      <c r="X503" s="352"/>
      <c r="Y503" s="352"/>
      <c r="Z503" s="352"/>
      <c r="AA503" s="352"/>
      <c r="AB503" s="352"/>
      <c r="AC503" s="352"/>
      <c r="AD503" s="352"/>
      <c r="AE503" s="352"/>
      <c r="AF503" s="352"/>
      <c r="AG503" s="352"/>
      <c r="AH503" s="352"/>
      <c r="AI503" s="352"/>
      <c r="AJ503" s="352"/>
      <c r="AK503" s="352"/>
      <c r="AL503" s="352"/>
      <c r="AM503" s="352"/>
      <c r="AN503" s="352"/>
      <c r="AO503" s="352"/>
      <c r="AP503" s="352"/>
      <c r="AQ503" s="352"/>
      <c r="AR503" s="352"/>
      <c r="AS503" s="352"/>
      <c r="AT503" s="352"/>
      <c r="AU503" s="352"/>
      <c r="AV503" s="352"/>
      <c r="AW503" s="352"/>
      <c r="AX503" s="352"/>
      <c r="AY503" s="352"/>
      <c r="AZ503" s="352"/>
      <c r="BA503" s="352"/>
      <c r="BB503" s="352"/>
      <c r="BC503" s="352"/>
      <c r="BD503" s="352"/>
      <c r="BE503" s="352"/>
      <c r="BF503" s="352"/>
      <c r="BG503" s="352"/>
      <c r="BH503" s="352"/>
      <c r="BI503" s="352"/>
      <c r="BJ503" s="352"/>
      <c r="BK503" s="352"/>
      <c r="BL503" s="352"/>
      <c r="BM503" s="352"/>
      <c r="BN503" s="352"/>
      <c r="BO503" s="352"/>
      <c r="BP503" s="352"/>
      <c r="BQ503" s="352"/>
      <c r="BR503" s="352"/>
      <c r="BS503" s="352"/>
      <c r="BT503" s="352"/>
      <c r="BU503" s="352"/>
      <c r="BV503" s="352"/>
      <c r="BW503" s="352"/>
      <c r="BX503" s="352"/>
      <c r="BY503" s="352"/>
      <c r="BZ503" s="352"/>
    </row>
    <row r="504" spans="1:78" ht="15" customHeight="1" x14ac:dyDescent="0.2">
      <c r="A504" s="340" t="str">
        <f>CONCATENATE("INDEC-DCTO - Inciso ",B504)</f>
        <v>INDEC-DCTO - Inciso m)</v>
      </c>
      <c r="B504" s="340" t="s">
        <v>310</v>
      </c>
      <c r="C504" s="340"/>
      <c r="E504" s="339" t="s">
        <v>311</v>
      </c>
      <c r="F504" s="340"/>
      <c r="G504" s="339" t="s">
        <v>580</v>
      </c>
      <c r="H504" s="352"/>
      <c r="I504" s="352"/>
      <c r="J504" s="352"/>
      <c r="K504" s="352"/>
      <c r="L504" s="352"/>
      <c r="M504" s="352"/>
      <c r="N504" s="352"/>
      <c r="O504" s="352"/>
      <c r="P504" s="352"/>
      <c r="Q504" s="352"/>
      <c r="R504" s="352"/>
      <c r="S504" s="352"/>
      <c r="T504" s="352"/>
      <c r="U504" s="352"/>
      <c r="V504" s="352"/>
      <c r="W504" s="352"/>
      <c r="X504" s="352"/>
      <c r="Y504" s="352"/>
      <c r="Z504" s="352"/>
      <c r="AA504" s="352"/>
      <c r="AB504" s="352"/>
      <c r="AC504" s="352"/>
      <c r="AD504" s="352"/>
      <c r="AE504" s="352"/>
      <c r="AF504" s="352"/>
      <c r="AG504" s="352"/>
      <c r="AH504" s="352"/>
      <c r="AI504" s="352"/>
      <c r="AJ504" s="352"/>
      <c r="AK504" s="352"/>
      <c r="AL504" s="352"/>
      <c r="AM504" s="352"/>
      <c r="AN504" s="352"/>
      <c r="AO504" s="352"/>
      <c r="AP504" s="352"/>
      <c r="AQ504" s="352"/>
      <c r="AR504" s="352"/>
      <c r="AS504" s="352"/>
      <c r="AT504" s="352"/>
      <c r="AU504" s="352"/>
      <c r="AV504" s="352"/>
      <c r="AW504" s="352"/>
      <c r="AX504" s="352"/>
      <c r="AY504" s="352"/>
      <c r="AZ504" s="352"/>
      <c r="BA504" s="352"/>
      <c r="BB504" s="352"/>
      <c r="BC504" s="352"/>
      <c r="BD504" s="352"/>
      <c r="BE504" s="352"/>
      <c r="BF504" s="352"/>
      <c r="BG504" s="352"/>
      <c r="BH504" s="352"/>
      <c r="BI504" s="352"/>
      <c r="BJ504" s="352"/>
      <c r="BK504" s="352"/>
      <c r="BL504" s="352"/>
      <c r="BM504" s="352"/>
      <c r="BN504" s="352"/>
      <c r="BO504" s="352"/>
      <c r="BP504" s="352"/>
      <c r="BQ504" s="352"/>
      <c r="BR504" s="352"/>
      <c r="BS504" s="352"/>
      <c r="BT504" s="352"/>
      <c r="BU504" s="352"/>
      <c r="BV504" s="352"/>
      <c r="BW504" s="352"/>
      <c r="BX504" s="352"/>
      <c r="BY504" s="352"/>
      <c r="BZ504" s="352"/>
    </row>
    <row r="505" spans="1:78" ht="15" customHeight="1" x14ac:dyDescent="0.2">
      <c r="A505" s="340" t="str">
        <f>CONCATENATE("INDEC-DCTO - Inciso ",B505)</f>
        <v>INDEC-DCTO - Inciso n)</v>
      </c>
      <c r="B505" s="340" t="s">
        <v>312</v>
      </c>
      <c r="C505" s="340"/>
      <c r="E505" s="339" t="s">
        <v>313</v>
      </c>
      <c r="F505" s="340"/>
      <c r="G505" s="339" t="s">
        <v>581</v>
      </c>
      <c r="H505" s="352"/>
      <c r="I505" s="352"/>
      <c r="J505" s="352"/>
      <c r="K505" s="352"/>
      <c r="L505" s="352"/>
      <c r="M505" s="352"/>
      <c r="N505" s="352"/>
      <c r="O505" s="352"/>
      <c r="P505" s="352"/>
      <c r="Q505" s="352"/>
      <c r="R505" s="352"/>
      <c r="S505" s="352"/>
      <c r="T505" s="352"/>
      <c r="U505" s="352"/>
      <c r="V505" s="352"/>
      <c r="W505" s="352"/>
      <c r="X505" s="352"/>
      <c r="Y505" s="352"/>
      <c r="Z505" s="352"/>
      <c r="AA505" s="352"/>
      <c r="AB505" s="352"/>
      <c r="AC505" s="352"/>
      <c r="AD505" s="352"/>
      <c r="AE505" s="352"/>
      <c r="AF505" s="352"/>
      <c r="AG505" s="352"/>
      <c r="AH505" s="352"/>
      <c r="AI505" s="352"/>
      <c r="AJ505" s="352"/>
      <c r="AK505" s="352"/>
      <c r="AL505" s="352"/>
      <c r="AM505" s="352"/>
      <c r="AN505" s="352"/>
      <c r="AO505" s="352"/>
      <c r="AP505" s="352"/>
      <c r="AQ505" s="352"/>
      <c r="AR505" s="352"/>
      <c r="AS505" s="352"/>
      <c r="AT505" s="352"/>
      <c r="AU505" s="352"/>
      <c r="AV505" s="352"/>
      <c r="AW505" s="352"/>
      <c r="AX505" s="352"/>
      <c r="AY505" s="352"/>
      <c r="AZ505" s="352"/>
      <c r="BA505" s="352"/>
      <c r="BB505" s="352"/>
      <c r="BC505" s="352"/>
      <c r="BD505" s="352"/>
      <c r="BE505" s="352"/>
      <c r="BF505" s="352"/>
      <c r="BG505" s="352"/>
      <c r="BH505" s="352"/>
      <c r="BI505" s="352"/>
      <c r="BJ505" s="352"/>
      <c r="BK505" s="352"/>
      <c r="BL505" s="352"/>
      <c r="BM505" s="352"/>
      <c r="BN505" s="352"/>
      <c r="BO505" s="352"/>
      <c r="BP505" s="352"/>
      <c r="BQ505" s="352"/>
      <c r="BR505" s="352"/>
      <c r="BS505" s="352"/>
      <c r="BT505" s="352"/>
      <c r="BU505" s="352"/>
      <c r="BV505" s="352"/>
      <c r="BW505" s="352"/>
      <c r="BX505" s="352"/>
      <c r="BY505" s="352"/>
      <c r="BZ505" s="352"/>
    </row>
    <row r="506" spans="1:78" ht="15" customHeight="1" x14ac:dyDescent="0.2">
      <c r="A506" s="340" t="str">
        <f>CONCATENATE("INDEC-DCTO - Inciso ",B506)</f>
        <v>INDEC-DCTO - Inciso q)</v>
      </c>
      <c r="B506" s="340" t="s">
        <v>314</v>
      </c>
      <c r="C506" s="340"/>
      <c r="E506" s="339" t="s">
        <v>315</v>
      </c>
      <c r="F506" s="340"/>
      <c r="G506" s="339" t="s">
        <v>582</v>
      </c>
      <c r="H506" s="352"/>
      <c r="I506" s="352"/>
      <c r="J506" s="352"/>
      <c r="K506" s="352"/>
      <c r="L506" s="352"/>
      <c r="M506" s="352"/>
      <c r="N506" s="352"/>
      <c r="O506" s="352"/>
      <c r="P506" s="352"/>
      <c r="Q506" s="352"/>
      <c r="R506" s="352"/>
      <c r="S506" s="352"/>
      <c r="T506" s="352"/>
      <c r="U506" s="352"/>
      <c r="V506" s="352"/>
      <c r="W506" s="352"/>
      <c r="X506" s="352"/>
      <c r="Y506" s="352"/>
      <c r="Z506" s="352"/>
      <c r="AA506" s="352"/>
      <c r="AB506" s="352"/>
      <c r="AC506" s="352"/>
      <c r="AD506" s="352"/>
      <c r="AE506" s="352"/>
      <c r="AF506" s="352"/>
      <c r="AG506" s="352"/>
      <c r="AH506" s="352"/>
      <c r="AI506" s="352"/>
      <c r="AJ506" s="352"/>
      <c r="AK506" s="352"/>
      <c r="AL506" s="352"/>
      <c r="AM506" s="352"/>
      <c r="AN506" s="352"/>
      <c r="AO506" s="352"/>
      <c r="AP506" s="352"/>
      <c r="AQ506" s="352"/>
      <c r="AR506" s="352"/>
      <c r="AS506" s="352"/>
      <c r="AT506" s="352"/>
      <c r="AU506" s="352"/>
      <c r="AV506" s="352"/>
      <c r="AW506" s="352"/>
      <c r="AX506" s="352"/>
      <c r="AY506" s="352"/>
      <c r="AZ506" s="352"/>
      <c r="BA506" s="352"/>
      <c r="BB506" s="352"/>
      <c r="BC506" s="352"/>
      <c r="BD506" s="352"/>
      <c r="BE506" s="352"/>
      <c r="BF506" s="352"/>
      <c r="BG506" s="352"/>
      <c r="BH506" s="352"/>
      <c r="BI506" s="352"/>
      <c r="BJ506" s="352"/>
      <c r="BK506" s="352"/>
      <c r="BL506" s="352"/>
      <c r="BM506" s="352"/>
      <c r="BN506" s="352"/>
      <c r="BO506" s="352"/>
      <c r="BP506" s="352"/>
      <c r="BQ506" s="352"/>
      <c r="BR506" s="352"/>
      <c r="BS506" s="352"/>
      <c r="BT506" s="352"/>
      <c r="BU506" s="352"/>
      <c r="BV506" s="352"/>
      <c r="BW506" s="352"/>
      <c r="BX506" s="352"/>
      <c r="BY506" s="352"/>
      <c r="BZ506" s="352"/>
    </row>
    <row r="507" spans="1:78" ht="15" customHeight="1" x14ac:dyDescent="0.2">
      <c r="H507" s="352"/>
      <c r="I507" s="352"/>
      <c r="J507" s="352"/>
      <c r="K507" s="352"/>
      <c r="L507" s="352"/>
      <c r="M507" s="352"/>
      <c r="N507" s="352"/>
      <c r="O507" s="352"/>
      <c r="P507" s="352"/>
      <c r="Q507" s="352"/>
      <c r="R507" s="352"/>
      <c r="S507" s="352"/>
      <c r="T507" s="352"/>
      <c r="U507" s="352"/>
      <c r="V507" s="352"/>
      <c r="W507" s="352"/>
      <c r="X507" s="352"/>
      <c r="Y507" s="352"/>
      <c r="Z507" s="352"/>
      <c r="AA507" s="352"/>
      <c r="AB507" s="352"/>
      <c r="AC507" s="352"/>
      <c r="AD507" s="352"/>
      <c r="AE507" s="352"/>
      <c r="AF507" s="352"/>
      <c r="AG507" s="352"/>
      <c r="AH507" s="352"/>
      <c r="AI507" s="352"/>
      <c r="AJ507" s="352"/>
      <c r="AK507" s="352"/>
      <c r="AL507" s="352"/>
      <c r="AM507" s="352"/>
      <c r="AN507" s="352"/>
      <c r="AO507" s="352"/>
      <c r="AP507" s="352"/>
      <c r="AQ507" s="352"/>
      <c r="AR507" s="352"/>
      <c r="AS507" s="352"/>
      <c r="AT507" s="352"/>
      <c r="AU507" s="352"/>
      <c r="AV507" s="352"/>
      <c r="AW507" s="352"/>
      <c r="AX507" s="352"/>
      <c r="AY507" s="352"/>
      <c r="AZ507" s="352"/>
      <c r="BA507" s="352"/>
      <c r="BB507" s="352"/>
      <c r="BC507" s="352"/>
      <c r="BD507" s="352"/>
      <c r="BE507" s="352"/>
      <c r="BF507" s="352"/>
      <c r="BG507" s="352"/>
      <c r="BH507" s="352"/>
      <c r="BI507" s="352"/>
      <c r="BJ507" s="352"/>
      <c r="BK507" s="352"/>
      <c r="BL507" s="352"/>
      <c r="BM507" s="352"/>
      <c r="BN507" s="352"/>
      <c r="BO507" s="352"/>
      <c r="BP507" s="352"/>
      <c r="BQ507" s="352"/>
      <c r="BR507" s="352"/>
      <c r="BS507" s="352"/>
      <c r="BT507" s="352"/>
      <c r="BU507" s="352"/>
      <c r="BV507" s="352"/>
      <c r="BW507" s="352"/>
      <c r="BX507" s="352"/>
      <c r="BY507" s="352"/>
      <c r="BZ507" s="352"/>
    </row>
    <row r="508" spans="1:78" ht="15" customHeight="1" x14ac:dyDescent="0.2">
      <c r="H508" s="352"/>
      <c r="I508" s="352"/>
      <c r="J508" s="352"/>
      <c r="K508" s="352"/>
      <c r="L508" s="352"/>
      <c r="M508" s="352"/>
      <c r="N508" s="352"/>
      <c r="O508" s="352"/>
      <c r="P508" s="352"/>
      <c r="Q508" s="352"/>
      <c r="R508" s="352"/>
      <c r="S508" s="352"/>
      <c r="T508" s="352"/>
      <c r="U508" s="352"/>
      <c r="V508" s="352"/>
      <c r="W508" s="352"/>
      <c r="X508" s="352"/>
      <c r="Y508" s="352"/>
      <c r="Z508" s="352"/>
      <c r="AA508" s="352"/>
      <c r="AB508" s="352"/>
      <c r="AC508" s="352"/>
      <c r="AD508" s="352"/>
      <c r="AE508" s="352"/>
      <c r="AF508" s="352"/>
      <c r="AG508" s="352"/>
      <c r="AH508" s="352"/>
      <c r="AI508" s="352"/>
      <c r="AJ508" s="352"/>
      <c r="AK508" s="352"/>
      <c r="AL508" s="352"/>
      <c r="AM508" s="352"/>
      <c r="AN508" s="352"/>
      <c r="AO508" s="352"/>
      <c r="AP508" s="352"/>
      <c r="AQ508" s="352"/>
      <c r="AR508" s="352"/>
      <c r="AS508" s="352"/>
      <c r="AT508" s="352"/>
      <c r="AU508" s="352"/>
      <c r="AV508" s="352"/>
      <c r="AW508" s="352"/>
      <c r="AX508" s="352"/>
      <c r="AY508" s="352"/>
      <c r="AZ508" s="352"/>
      <c r="BA508" s="352"/>
      <c r="BB508" s="352"/>
      <c r="BC508" s="352"/>
      <c r="BD508" s="352"/>
      <c r="BE508" s="352"/>
      <c r="BF508" s="352"/>
      <c r="BG508" s="352"/>
      <c r="BH508" s="352"/>
      <c r="BI508" s="352"/>
      <c r="BJ508" s="352"/>
      <c r="BK508" s="352"/>
      <c r="BL508" s="352"/>
      <c r="BM508" s="352"/>
      <c r="BN508" s="352"/>
      <c r="BO508" s="352"/>
      <c r="BP508" s="352"/>
      <c r="BQ508" s="352"/>
      <c r="BR508" s="352"/>
      <c r="BS508" s="352"/>
      <c r="BT508" s="352"/>
      <c r="BU508" s="352"/>
      <c r="BV508" s="352"/>
      <c r="BW508" s="352"/>
      <c r="BX508" s="352"/>
      <c r="BY508" s="352"/>
      <c r="BZ508" s="352"/>
    </row>
    <row r="509" spans="1:78" ht="15" customHeight="1" x14ac:dyDescent="0.2">
      <c r="B509" s="338" t="s">
        <v>583</v>
      </c>
      <c r="H509" s="352"/>
      <c r="I509" s="352"/>
      <c r="J509" s="352"/>
      <c r="K509" s="352"/>
      <c r="L509" s="352"/>
      <c r="M509" s="352"/>
      <c r="N509" s="352"/>
      <c r="O509" s="352"/>
      <c r="P509" s="352"/>
      <c r="Q509" s="352"/>
      <c r="R509" s="352"/>
      <c r="S509" s="352"/>
      <c r="T509" s="352"/>
      <c r="U509" s="352"/>
      <c r="V509" s="352"/>
      <c r="W509" s="352"/>
      <c r="X509" s="352"/>
      <c r="Y509" s="352"/>
      <c r="Z509" s="352"/>
      <c r="AA509" s="352"/>
      <c r="AB509" s="352"/>
      <c r="AC509" s="352"/>
      <c r="AD509" s="352"/>
      <c r="AE509" s="352"/>
      <c r="AF509" s="352"/>
      <c r="AG509" s="352"/>
      <c r="AH509" s="352"/>
      <c r="AI509" s="352"/>
      <c r="AJ509" s="352"/>
      <c r="AK509" s="352"/>
      <c r="AL509" s="352"/>
      <c r="AM509" s="352"/>
      <c r="AN509" s="352"/>
      <c r="AO509" s="352"/>
      <c r="AP509" s="352"/>
      <c r="AQ509" s="352"/>
      <c r="AR509" s="352"/>
      <c r="AS509" s="352"/>
      <c r="AT509" s="352"/>
      <c r="AU509" s="352"/>
      <c r="AV509" s="352"/>
      <c r="AW509" s="352"/>
      <c r="AX509" s="352"/>
      <c r="AY509" s="352"/>
      <c r="AZ509" s="352"/>
      <c r="BA509" s="352"/>
      <c r="BB509" s="352"/>
      <c r="BC509" s="352"/>
      <c r="BD509" s="352"/>
      <c r="BE509" s="352"/>
      <c r="BF509" s="352"/>
      <c r="BG509" s="352"/>
      <c r="BH509" s="352"/>
      <c r="BI509" s="352"/>
      <c r="BJ509" s="352"/>
      <c r="BK509" s="352"/>
      <c r="BL509" s="352"/>
      <c r="BM509" s="352"/>
      <c r="BN509" s="352"/>
      <c r="BO509" s="352"/>
      <c r="BP509" s="352"/>
      <c r="BQ509" s="352"/>
      <c r="BR509" s="352"/>
      <c r="BS509" s="352"/>
      <c r="BT509" s="352"/>
      <c r="BU509" s="352"/>
      <c r="BV509" s="352"/>
      <c r="BW509" s="352"/>
      <c r="BX509" s="352"/>
      <c r="BY509" s="352"/>
      <c r="BZ509" s="352"/>
    </row>
    <row r="510" spans="1:78" ht="15" customHeight="1" x14ac:dyDescent="0.2">
      <c r="H510" s="352"/>
      <c r="I510" s="352"/>
      <c r="J510" s="352"/>
      <c r="K510" s="352"/>
      <c r="L510" s="352"/>
      <c r="M510" s="352"/>
      <c r="N510" s="352"/>
      <c r="O510" s="352"/>
      <c r="P510" s="352"/>
      <c r="Q510" s="352"/>
      <c r="R510" s="352"/>
      <c r="S510" s="352"/>
      <c r="T510" s="352"/>
      <c r="U510" s="352"/>
      <c r="V510" s="352"/>
      <c r="W510" s="352"/>
      <c r="X510" s="352"/>
      <c r="Y510" s="352"/>
      <c r="Z510" s="352"/>
      <c r="AA510" s="352"/>
      <c r="AB510" s="352"/>
      <c r="AC510" s="352"/>
      <c r="AD510" s="352"/>
      <c r="AE510" s="352"/>
      <c r="AF510" s="352"/>
      <c r="AG510" s="352"/>
      <c r="AH510" s="352"/>
      <c r="AI510" s="352"/>
      <c r="AJ510" s="352"/>
      <c r="AK510" s="352"/>
      <c r="AL510" s="352"/>
      <c r="AM510" s="352"/>
      <c r="AN510" s="352"/>
      <c r="AO510" s="352"/>
      <c r="AP510" s="352"/>
      <c r="AQ510" s="352"/>
      <c r="AR510" s="352"/>
      <c r="AS510" s="352"/>
      <c r="AT510" s="352"/>
      <c r="AU510" s="352"/>
      <c r="AV510" s="352"/>
      <c r="AW510" s="352"/>
      <c r="AX510" s="352"/>
      <c r="AY510" s="352"/>
      <c r="AZ510" s="352"/>
      <c r="BA510" s="352"/>
      <c r="BB510" s="352"/>
      <c r="BC510" s="352"/>
      <c r="BD510" s="352"/>
      <c r="BE510" s="352"/>
      <c r="BF510" s="352"/>
      <c r="BG510" s="352"/>
      <c r="BH510" s="352"/>
      <c r="BI510" s="352"/>
      <c r="BJ510" s="352"/>
      <c r="BK510" s="352"/>
      <c r="BL510" s="352"/>
      <c r="BM510" s="352"/>
      <c r="BN510" s="352"/>
      <c r="BO510" s="352"/>
      <c r="BP510" s="352"/>
      <c r="BQ510" s="352"/>
      <c r="BR510" s="352"/>
      <c r="BS510" s="352"/>
      <c r="BT510" s="352"/>
      <c r="BU510" s="352"/>
      <c r="BV510" s="352"/>
      <c r="BW510" s="352"/>
      <c r="BX510" s="352"/>
      <c r="BY510" s="352"/>
      <c r="BZ510" s="352"/>
    </row>
    <row r="511" spans="1:78" ht="15" customHeight="1" x14ac:dyDescent="0.2">
      <c r="H511" s="352"/>
      <c r="I511" s="352"/>
      <c r="J511" s="352"/>
      <c r="K511" s="352"/>
      <c r="L511" s="352"/>
      <c r="M511" s="352"/>
      <c r="N511" s="352"/>
      <c r="O511" s="352"/>
      <c r="P511" s="352"/>
      <c r="Q511" s="352"/>
      <c r="R511" s="352"/>
      <c r="S511" s="352"/>
      <c r="T511" s="352"/>
      <c r="U511" s="352"/>
      <c r="V511" s="352"/>
      <c r="W511" s="352"/>
      <c r="X511" s="352"/>
      <c r="Y511" s="352"/>
      <c r="Z511" s="352"/>
      <c r="AA511" s="352"/>
      <c r="AB511" s="352"/>
      <c r="AC511" s="352"/>
      <c r="AD511" s="352"/>
      <c r="AE511" s="352"/>
      <c r="AF511" s="352"/>
      <c r="AG511" s="352"/>
      <c r="AH511" s="352"/>
      <c r="AI511" s="352"/>
      <c r="AJ511" s="352"/>
      <c r="AK511" s="352"/>
      <c r="AL511" s="352"/>
      <c r="AM511" s="352"/>
      <c r="AN511" s="352"/>
      <c r="AO511" s="352"/>
      <c r="AP511" s="352"/>
      <c r="AQ511" s="352"/>
      <c r="AR511" s="352"/>
      <c r="AS511" s="352"/>
      <c r="AT511" s="352"/>
      <c r="AU511" s="352"/>
      <c r="AV511" s="352"/>
      <c r="AW511" s="352"/>
      <c r="AX511" s="352"/>
      <c r="AY511" s="352"/>
      <c r="AZ511" s="352"/>
      <c r="BA511" s="352"/>
      <c r="BB511" s="352"/>
      <c r="BC511" s="352"/>
      <c r="BD511" s="352"/>
      <c r="BE511" s="352"/>
      <c r="BF511" s="352"/>
      <c r="BG511" s="352"/>
      <c r="BH511" s="352"/>
      <c r="BI511" s="352"/>
      <c r="BJ511" s="352"/>
      <c r="BK511" s="352"/>
      <c r="BL511" s="352"/>
      <c r="BM511" s="352"/>
      <c r="BN511" s="352"/>
      <c r="BO511" s="352"/>
      <c r="BP511" s="352"/>
      <c r="BQ511" s="352"/>
      <c r="BR511" s="352"/>
      <c r="BS511" s="352"/>
      <c r="BT511" s="352"/>
      <c r="BU511" s="352"/>
      <c r="BV511" s="352"/>
      <c r="BW511" s="352"/>
      <c r="BX511" s="352"/>
      <c r="BY511" s="352"/>
      <c r="BZ511" s="352"/>
    </row>
    <row r="512" spans="1:78" ht="15" customHeight="1" x14ac:dyDescent="0.2">
      <c r="A512" s="342"/>
      <c r="B512" s="343" t="s">
        <v>269</v>
      </c>
      <c r="C512" s="342"/>
      <c r="D512" s="342"/>
      <c r="E512" s="343" t="s">
        <v>270</v>
      </c>
      <c r="F512" s="343" t="s">
        <v>271</v>
      </c>
      <c r="G512" s="343" t="s">
        <v>272</v>
      </c>
      <c r="H512" s="352"/>
      <c r="I512" s="352"/>
      <c r="J512" s="352"/>
      <c r="K512" s="352"/>
      <c r="L512" s="352"/>
      <c r="M512" s="352"/>
      <c r="N512" s="352"/>
      <c r="O512" s="352"/>
      <c r="P512" s="352"/>
      <c r="Q512" s="352"/>
      <c r="R512" s="352"/>
      <c r="S512" s="352"/>
      <c r="T512" s="352"/>
      <c r="U512" s="352"/>
      <c r="V512" s="352"/>
      <c r="W512" s="352"/>
      <c r="X512" s="352"/>
      <c r="Y512" s="352"/>
      <c r="Z512" s="352"/>
      <c r="AA512" s="352"/>
      <c r="AB512" s="352"/>
      <c r="AC512" s="352"/>
      <c r="AD512" s="352"/>
      <c r="AE512" s="352"/>
      <c r="AF512" s="352"/>
      <c r="AG512" s="352"/>
      <c r="AH512" s="352"/>
      <c r="AI512" s="352"/>
      <c r="AJ512" s="352"/>
      <c r="AK512" s="352"/>
      <c r="AL512" s="352"/>
      <c r="AM512" s="352"/>
      <c r="AN512" s="352"/>
      <c r="AO512" s="352"/>
      <c r="AP512" s="352"/>
      <c r="AQ512" s="352"/>
      <c r="AR512" s="352"/>
      <c r="AS512" s="352"/>
      <c r="AT512" s="352"/>
      <c r="AU512" s="352"/>
      <c r="AV512" s="352"/>
      <c r="AW512" s="352"/>
      <c r="AX512" s="352"/>
      <c r="AY512" s="352"/>
      <c r="AZ512" s="352"/>
      <c r="BA512" s="352"/>
      <c r="BB512" s="352"/>
      <c r="BC512" s="352"/>
      <c r="BD512" s="352"/>
      <c r="BE512" s="352"/>
      <c r="BF512" s="352"/>
      <c r="BG512" s="352"/>
      <c r="BH512" s="352"/>
      <c r="BI512" s="352"/>
      <c r="BJ512" s="352"/>
      <c r="BK512" s="352"/>
      <c r="BL512" s="352"/>
      <c r="BM512" s="352"/>
      <c r="BN512" s="352"/>
      <c r="BO512" s="352"/>
      <c r="BP512" s="352"/>
      <c r="BQ512" s="352"/>
      <c r="BR512" s="352"/>
      <c r="BS512" s="352"/>
      <c r="BT512" s="352"/>
      <c r="BU512" s="352"/>
      <c r="BV512" s="352"/>
      <c r="BW512" s="352"/>
      <c r="BX512" s="352"/>
      <c r="BY512" s="352"/>
      <c r="BZ512" s="352"/>
    </row>
    <row r="513" spans="1:78" ht="15" customHeight="1" x14ac:dyDescent="0.2">
      <c r="A513" s="342"/>
      <c r="B513" s="343"/>
      <c r="C513" s="342"/>
      <c r="D513" s="342"/>
      <c r="E513" s="343"/>
      <c r="F513" s="343" t="s">
        <v>273</v>
      </c>
      <c r="G513" s="343"/>
      <c r="H513" s="352"/>
      <c r="I513" s="352"/>
      <c r="J513" s="352"/>
      <c r="K513" s="352"/>
      <c r="L513" s="352"/>
      <c r="M513" s="352"/>
      <c r="N513" s="352"/>
      <c r="O513" s="352"/>
      <c r="P513" s="352"/>
      <c r="Q513" s="352"/>
      <c r="R513" s="352"/>
      <c r="S513" s="352"/>
      <c r="T513" s="352"/>
      <c r="U513" s="352"/>
      <c r="V513" s="352"/>
      <c r="W513" s="352"/>
      <c r="X513" s="352"/>
      <c r="Y513" s="352"/>
      <c r="Z513" s="352"/>
      <c r="AA513" s="352"/>
      <c r="AB513" s="352"/>
      <c r="AC513" s="352"/>
      <c r="AD513" s="352"/>
      <c r="AE513" s="352"/>
      <c r="AF513" s="352"/>
      <c r="AG513" s="352"/>
      <c r="AH513" s="352"/>
      <c r="AI513" s="352"/>
      <c r="AJ513" s="352"/>
      <c r="AK513" s="352"/>
      <c r="AL513" s="352"/>
      <c r="AM513" s="352"/>
      <c r="AN513" s="352"/>
      <c r="AO513" s="352"/>
      <c r="AP513" s="352"/>
      <c r="AQ513" s="352"/>
      <c r="AR513" s="352"/>
      <c r="AS513" s="352"/>
      <c r="AT513" s="352"/>
      <c r="AU513" s="352"/>
      <c r="AV513" s="352"/>
      <c r="AW513" s="352"/>
      <c r="AX513" s="352"/>
      <c r="AY513" s="352"/>
      <c r="AZ513" s="352"/>
      <c r="BA513" s="352"/>
      <c r="BB513" s="352"/>
      <c r="BC513" s="352"/>
      <c r="BD513" s="352"/>
      <c r="BE513" s="352"/>
      <c r="BF513" s="352"/>
      <c r="BG513" s="352"/>
      <c r="BH513" s="352"/>
      <c r="BI513" s="352"/>
      <c r="BJ513" s="352"/>
      <c r="BK513" s="352"/>
      <c r="BL513" s="352"/>
      <c r="BM513" s="352"/>
      <c r="BN513" s="352"/>
      <c r="BO513" s="352"/>
      <c r="BP513" s="352"/>
      <c r="BQ513" s="352"/>
      <c r="BR513" s="352"/>
      <c r="BS513" s="352"/>
      <c r="BT513" s="352"/>
      <c r="BU513" s="352"/>
      <c r="BV513" s="352"/>
      <c r="BW513" s="352"/>
      <c r="BX513" s="352"/>
      <c r="BY513" s="352"/>
      <c r="BZ513" s="352"/>
    </row>
    <row r="514" spans="1:78" ht="15" customHeight="1" x14ac:dyDescent="0.2">
      <c r="A514" s="372"/>
      <c r="B514" s="373"/>
      <c r="C514" s="372"/>
      <c r="D514" s="373"/>
      <c r="E514" s="372"/>
      <c r="F514" s="372"/>
      <c r="G514" s="372"/>
      <c r="H514" s="352"/>
      <c r="I514" s="352"/>
      <c r="J514" s="352"/>
      <c r="K514" s="352"/>
      <c r="L514" s="352"/>
      <c r="M514" s="352"/>
      <c r="N514" s="352"/>
      <c r="O514" s="352"/>
      <c r="P514" s="352"/>
      <c r="Q514" s="352"/>
      <c r="R514" s="352"/>
      <c r="S514" s="352"/>
      <c r="T514" s="352"/>
      <c r="U514" s="352"/>
      <c r="V514" s="352"/>
      <c r="W514" s="352"/>
      <c r="X514" s="352"/>
      <c r="Y514" s="352"/>
      <c r="Z514" s="352"/>
      <c r="AA514" s="352"/>
      <c r="AB514" s="352"/>
      <c r="AC514" s="352"/>
      <c r="AD514" s="352"/>
      <c r="AE514" s="352"/>
      <c r="AF514" s="352"/>
      <c r="AG514" s="352"/>
      <c r="AH514" s="352"/>
      <c r="AI514" s="352"/>
      <c r="AJ514" s="352"/>
      <c r="AK514" s="352"/>
      <c r="AL514" s="352"/>
      <c r="AM514" s="352"/>
      <c r="AN514" s="352"/>
      <c r="AO514" s="352"/>
      <c r="AP514" s="352"/>
      <c r="AQ514" s="352"/>
      <c r="AR514" s="352"/>
      <c r="AS514" s="352"/>
      <c r="AT514" s="352"/>
      <c r="AU514" s="352"/>
      <c r="AV514" s="352"/>
      <c r="AW514" s="352"/>
      <c r="AX514" s="352"/>
      <c r="AY514" s="352"/>
      <c r="AZ514" s="352"/>
      <c r="BA514" s="352"/>
      <c r="BB514" s="352"/>
      <c r="BC514" s="352"/>
      <c r="BD514" s="352"/>
      <c r="BE514" s="352"/>
      <c r="BF514" s="352"/>
      <c r="BG514" s="352"/>
      <c r="BH514" s="352"/>
      <c r="BI514" s="352"/>
      <c r="BJ514" s="352"/>
      <c r="BK514" s="352"/>
      <c r="BL514" s="352"/>
      <c r="BM514" s="352"/>
      <c r="BN514" s="352"/>
      <c r="BO514" s="352"/>
      <c r="BP514" s="352"/>
      <c r="BQ514" s="352"/>
      <c r="BR514" s="352"/>
      <c r="BS514" s="352"/>
      <c r="BT514" s="352"/>
      <c r="BU514" s="352"/>
      <c r="BV514" s="352"/>
      <c r="BW514" s="352"/>
      <c r="BX514" s="352"/>
      <c r="BY514" s="352"/>
      <c r="BZ514" s="352"/>
    </row>
    <row r="515" spans="1:78" ht="15" customHeight="1" x14ac:dyDescent="0.2">
      <c r="A515" s="372"/>
      <c r="B515" s="373"/>
      <c r="C515" s="372"/>
      <c r="D515" s="373"/>
      <c r="E515" s="381" t="s">
        <v>515</v>
      </c>
      <c r="F515" s="372"/>
      <c r="G515" s="372"/>
      <c r="H515" s="352"/>
      <c r="I515" s="352"/>
      <c r="J515" s="352"/>
      <c r="K515" s="352"/>
      <c r="L515" s="352"/>
      <c r="M515" s="352"/>
      <c r="N515" s="352"/>
      <c r="O515" s="352"/>
      <c r="P515" s="352"/>
      <c r="Q515" s="352"/>
      <c r="R515" s="352"/>
      <c r="S515" s="352"/>
      <c r="T515" s="352"/>
      <c r="U515" s="352"/>
      <c r="V515" s="352"/>
      <c r="W515" s="352"/>
      <c r="X515" s="352"/>
      <c r="Y515" s="352"/>
      <c r="Z515" s="352"/>
      <c r="AA515" s="352"/>
      <c r="AB515" s="352"/>
      <c r="AC515" s="352"/>
      <c r="AD515" s="352"/>
      <c r="AE515" s="352"/>
      <c r="AF515" s="352"/>
      <c r="AG515" s="352"/>
      <c r="AH515" s="352"/>
      <c r="AI515" s="352"/>
      <c r="AJ515" s="352"/>
      <c r="AK515" s="352"/>
      <c r="AL515" s="352"/>
      <c r="AM515" s="352"/>
      <c r="AN515" s="352"/>
      <c r="AO515" s="352"/>
      <c r="AP515" s="352"/>
      <c r="AQ515" s="352"/>
      <c r="AR515" s="352"/>
      <c r="AS515" s="352"/>
      <c r="AT515" s="352"/>
      <c r="AU515" s="352"/>
      <c r="AV515" s="352"/>
      <c r="AW515" s="352"/>
      <c r="AX515" s="352"/>
      <c r="AY515" s="352"/>
      <c r="AZ515" s="352"/>
      <c r="BA515" s="352"/>
      <c r="BB515" s="352"/>
      <c r="BC515" s="352"/>
      <c r="BD515" s="352"/>
      <c r="BE515" s="352"/>
      <c r="BF515" s="352"/>
      <c r="BG515" s="352"/>
      <c r="BH515" s="352"/>
      <c r="BI515" s="352"/>
      <c r="BJ515" s="352"/>
      <c r="BK515" s="352"/>
      <c r="BL515" s="352"/>
      <c r="BM515" s="352"/>
      <c r="BN515" s="352"/>
      <c r="BO515" s="352"/>
      <c r="BP515" s="352"/>
      <c r="BQ515" s="352"/>
      <c r="BR515" s="352"/>
      <c r="BS515" s="352"/>
      <c r="BT515" s="352"/>
      <c r="BU515" s="352"/>
      <c r="BV515" s="352"/>
      <c r="BW515" s="352"/>
      <c r="BX515" s="352"/>
      <c r="BY515" s="352"/>
      <c r="BZ515" s="352"/>
    </row>
    <row r="516" spans="1:78" ht="15" customHeight="1" x14ac:dyDescent="0.2">
      <c r="A516" s="340" t="str">
        <f>CONCATENATE("INDEC-DCTO - Inciso ",B516)</f>
        <v>INDEC-DCTO - Inciso e)</v>
      </c>
      <c r="B516" s="340" t="s">
        <v>572</v>
      </c>
      <c r="C516" s="373"/>
      <c r="D516" s="373"/>
      <c r="E516" s="372" t="s">
        <v>554</v>
      </c>
      <c r="F516" s="373" t="s">
        <v>555</v>
      </c>
      <c r="G516" s="372" t="s">
        <v>556</v>
      </c>
      <c r="H516" s="352"/>
      <c r="I516" s="352"/>
      <c r="J516" s="352"/>
      <c r="K516" s="352"/>
      <c r="L516" s="352"/>
      <c r="M516" s="352"/>
      <c r="N516" s="352"/>
      <c r="O516" s="352"/>
      <c r="P516" s="352"/>
      <c r="Q516" s="352"/>
      <c r="R516" s="352"/>
      <c r="S516" s="352"/>
      <c r="T516" s="352"/>
      <c r="U516" s="352"/>
      <c r="V516" s="352"/>
      <c r="W516" s="352"/>
      <c r="X516" s="352"/>
      <c r="Y516" s="352"/>
      <c r="Z516" s="352"/>
      <c r="AA516" s="352"/>
      <c r="AB516" s="352"/>
      <c r="AC516" s="352"/>
      <c r="AD516" s="352"/>
      <c r="AE516" s="352"/>
      <c r="AF516" s="352"/>
      <c r="AG516" s="352"/>
      <c r="AH516" s="352"/>
      <c r="AI516" s="352"/>
      <c r="AJ516" s="352"/>
      <c r="AK516" s="352"/>
      <c r="AL516" s="352"/>
      <c r="AM516" s="352"/>
      <c r="AN516" s="352"/>
      <c r="AO516" s="352"/>
      <c r="AP516" s="352"/>
      <c r="AQ516" s="352"/>
      <c r="AR516" s="352"/>
      <c r="AS516" s="352"/>
      <c r="AT516" s="352"/>
      <c r="AU516" s="352"/>
      <c r="AV516" s="352"/>
      <c r="AW516" s="352"/>
      <c r="AX516" s="352"/>
      <c r="AY516" s="352"/>
      <c r="AZ516" s="352"/>
      <c r="BA516" s="352"/>
      <c r="BB516" s="352"/>
      <c r="BC516" s="352"/>
      <c r="BD516" s="352"/>
      <c r="BE516" s="352"/>
      <c r="BF516" s="352"/>
      <c r="BG516" s="352"/>
      <c r="BH516" s="352"/>
      <c r="BI516" s="352"/>
      <c r="BJ516" s="352"/>
      <c r="BK516" s="352"/>
      <c r="BL516" s="352"/>
      <c r="BM516" s="352"/>
      <c r="BN516" s="352"/>
      <c r="BO516" s="352"/>
      <c r="BP516" s="352"/>
      <c r="BQ516" s="352"/>
      <c r="BR516" s="352"/>
      <c r="BS516" s="352"/>
      <c r="BT516" s="352"/>
      <c r="BU516" s="352"/>
      <c r="BV516" s="352"/>
      <c r="BW516" s="352"/>
      <c r="BX516" s="352"/>
      <c r="BY516" s="352"/>
      <c r="BZ516" s="352"/>
    </row>
    <row r="517" spans="1:78" ht="15" customHeight="1" x14ac:dyDescent="0.2">
      <c r="A517" s="340" t="str">
        <f>CONCATENATE("INDEC-DCTO - Inciso ",B517)</f>
        <v>INDEC-DCTO - Inciso i)</v>
      </c>
      <c r="B517" s="340" t="s">
        <v>573</v>
      </c>
      <c r="C517" s="373"/>
      <c r="D517" s="373"/>
      <c r="E517" s="372" t="s">
        <v>557</v>
      </c>
      <c r="F517" s="373" t="s">
        <v>558</v>
      </c>
      <c r="G517" s="372" t="s">
        <v>559</v>
      </c>
      <c r="H517" s="352"/>
      <c r="I517" s="352"/>
      <c r="J517" s="352"/>
      <c r="K517" s="352"/>
      <c r="L517" s="352"/>
      <c r="M517" s="352"/>
      <c r="N517" s="352"/>
      <c r="O517" s="352"/>
      <c r="P517" s="352"/>
      <c r="Q517" s="352"/>
      <c r="R517" s="352"/>
      <c r="S517" s="352"/>
      <c r="T517" s="352"/>
      <c r="U517" s="352"/>
      <c r="V517" s="352"/>
      <c r="W517" s="352"/>
      <c r="X517" s="352"/>
      <c r="Y517" s="352"/>
      <c r="Z517" s="352"/>
      <c r="AA517" s="352"/>
      <c r="AB517" s="352"/>
      <c r="AC517" s="352"/>
      <c r="AD517" s="352"/>
      <c r="AE517" s="352"/>
      <c r="AF517" s="352"/>
      <c r="AG517" s="352"/>
      <c r="AH517" s="352"/>
      <c r="AI517" s="352"/>
      <c r="AJ517" s="352"/>
      <c r="AK517" s="352"/>
      <c r="AL517" s="352"/>
      <c r="AM517" s="352"/>
      <c r="AN517" s="352"/>
      <c r="AO517" s="352"/>
      <c r="AP517" s="352"/>
      <c r="AQ517" s="352"/>
      <c r="AR517" s="352"/>
      <c r="AS517" s="352"/>
      <c r="AT517" s="352"/>
      <c r="AU517" s="352"/>
      <c r="AV517" s="352"/>
      <c r="AW517" s="352"/>
      <c r="AX517" s="352"/>
      <c r="AY517" s="352"/>
      <c r="AZ517" s="352"/>
      <c r="BA517" s="352"/>
      <c r="BB517" s="352"/>
      <c r="BC517" s="352"/>
      <c r="BD517" s="352"/>
      <c r="BE517" s="352"/>
      <c r="BF517" s="352"/>
      <c r="BG517" s="352"/>
      <c r="BH517" s="352"/>
      <c r="BI517" s="352"/>
      <c r="BJ517" s="352"/>
      <c r="BK517" s="352"/>
      <c r="BL517" s="352"/>
      <c r="BM517" s="352"/>
      <c r="BN517" s="352"/>
      <c r="BO517" s="352"/>
      <c r="BP517" s="352"/>
      <c r="BQ517" s="352"/>
      <c r="BR517" s="352"/>
      <c r="BS517" s="352"/>
      <c r="BT517" s="352"/>
      <c r="BU517" s="352"/>
      <c r="BV517" s="352"/>
      <c r="BW517" s="352"/>
      <c r="BX517" s="352"/>
      <c r="BY517" s="352"/>
      <c r="BZ517" s="352"/>
    </row>
    <row r="518" spans="1:78" ht="15" customHeight="1" x14ac:dyDescent="0.2">
      <c r="A518" s="340" t="str">
        <f>CONCATENATE("INDEC-DCTO - Inciso ",B518)</f>
        <v>INDEC-DCTO - Inciso k)</v>
      </c>
      <c r="B518" s="340" t="s">
        <v>574</v>
      </c>
      <c r="C518" s="373"/>
      <c r="D518" s="373"/>
      <c r="E518" s="372" t="s">
        <v>560</v>
      </c>
      <c r="F518" s="373" t="s">
        <v>561</v>
      </c>
      <c r="G518" s="372" t="s">
        <v>562</v>
      </c>
      <c r="H518" s="352"/>
      <c r="I518" s="352"/>
      <c r="J518" s="352"/>
      <c r="K518" s="352"/>
      <c r="L518" s="352"/>
      <c r="M518" s="352"/>
      <c r="N518" s="352"/>
      <c r="O518" s="352"/>
      <c r="P518" s="352"/>
      <c r="Q518" s="352"/>
      <c r="R518" s="352"/>
      <c r="S518" s="352"/>
      <c r="T518" s="352"/>
      <c r="U518" s="352"/>
      <c r="V518" s="352"/>
      <c r="W518" s="352"/>
      <c r="X518" s="352"/>
      <c r="Y518" s="352"/>
      <c r="Z518" s="352"/>
      <c r="AA518" s="352"/>
      <c r="AB518" s="352"/>
      <c r="AC518" s="352"/>
      <c r="AD518" s="352"/>
      <c r="AE518" s="352"/>
      <c r="AF518" s="352"/>
      <c r="AG518" s="352"/>
      <c r="AH518" s="352"/>
      <c r="AI518" s="352"/>
      <c r="AJ518" s="352"/>
      <c r="AK518" s="352"/>
      <c r="AL518" s="352"/>
      <c r="AM518" s="352"/>
      <c r="AN518" s="352"/>
      <c r="AO518" s="352"/>
      <c r="AP518" s="352"/>
      <c r="AQ518" s="352"/>
      <c r="AR518" s="352"/>
      <c r="AS518" s="352"/>
      <c r="AT518" s="352"/>
      <c r="AU518" s="352"/>
      <c r="AV518" s="352"/>
      <c r="AW518" s="352"/>
      <c r="AX518" s="352"/>
      <c r="AY518" s="352"/>
      <c r="AZ518" s="352"/>
      <c r="BA518" s="352"/>
      <c r="BB518" s="352"/>
      <c r="BC518" s="352"/>
      <c r="BD518" s="352"/>
      <c r="BE518" s="352"/>
      <c r="BF518" s="352"/>
      <c r="BG518" s="352"/>
      <c r="BH518" s="352"/>
      <c r="BI518" s="352"/>
      <c r="BJ518" s="352"/>
      <c r="BK518" s="352"/>
      <c r="BL518" s="352"/>
      <c r="BM518" s="352"/>
      <c r="BN518" s="352"/>
      <c r="BO518" s="352"/>
      <c r="BP518" s="352"/>
      <c r="BQ518" s="352"/>
      <c r="BR518" s="352"/>
      <c r="BS518" s="352"/>
      <c r="BT518" s="352"/>
      <c r="BU518" s="352"/>
      <c r="BV518" s="352"/>
      <c r="BW518" s="352"/>
      <c r="BX518" s="352"/>
      <c r="BY518" s="352"/>
      <c r="BZ518" s="352"/>
    </row>
    <row r="519" spans="1:78" ht="15" customHeight="1" x14ac:dyDescent="0.2">
      <c r="A519" s="340" t="str">
        <f>CONCATENATE("INDEC-DCTO - Inciso ",B519)</f>
        <v>INDEC-DCTO - Inciso t)</v>
      </c>
      <c r="B519" s="340" t="s">
        <v>575</v>
      </c>
      <c r="C519" s="373"/>
      <c r="D519" s="373"/>
      <c r="E519" s="372" t="s">
        <v>563</v>
      </c>
      <c r="F519" s="373" t="s">
        <v>564</v>
      </c>
      <c r="G519" s="372" t="s">
        <v>565</v>
      </c>
      <c r="H519" s="352"/>
      <c r="I519" s="352"/>
      <c r="J519" s="352"/>
      <c r="K519" s="352"/>
      <c r="L519" s="352"/>
      <c r="M519" s="352"/>
      <c r="N519" s="352"/>
      <c r="O519" s="352"/>
      <c r="P519" s="352"/>
      <c r="Q519" s="352"/>
      <c r="R519" s="352"/>
      <c r="S519" s="352"/>
      <c r="T519" s="352"/>
      <c r="U519" s="352"/>
      <c r="V519" s="352"/>
      <c r="W519" s="352"/>
      <c r="X519" s="352"/>
      <c r="Y519" s="352"/>
      <c r="Z519" s="352"/>
      <c r="AA519" s="352"/>
      <c r="AB519" s="352"/>
      <c r="AC519" s="352"/>
      <c r="AD519" s="352"/>
      <c r="AE519" s="352"/>
      <c r="AF519" s="352"/>
      <c r="AG519" s="352"/>
      <c r="AH519" s="352"/>
      <c r="AI519" s="352"/>
      <c r="AJ519" s="352"/>
      <c r="AK519" s="352"/>
      <c r="AL519" s="352"/>
      <c r="AM519" s="352"/>
      <c r="AN519" s="352"/>
      <c r="AO519" s="352"/>
      <c r="AP519" s="352"/>
      <c r="AQ519" s="352"/>
      <c r="AR519" s="352"/>
      <c r="AS519" s="352"/>
      <c r="AT519" s="352"/>
      <c r="AU519" s="352"/>
      <c r="AV519" s="352"/>
      <c r="AW519" s="352"/>
      <c r="AX519" s="352"/>
      <c r="AY519" s="352"/>
      <c r="AZ519" s="352"/>
      <c r="BA519" s="352"/>
      <c r="BB519" s="352"/>
      <c r="BC519" s="352"/>
      <c r="BD519" s="352"/>
      <c r="BE519" s="352"/>
      <c r="BF519" s="352"/>
      <c r="BG519" s="352"/>
      <c r="BH519" s="352"/>
      <c r="BI519" s="352"/>
      <c r="BJ519" s="352"/>
      <c r="BK519" s="352"/>
      <c r="BL519" s="352"/>
      <c r="BM519" s="352"/>
      <c r="BN519" s="352"/>
      <c r="BO519" s="352"/>
      <c r="BP519" s="352"/>
      <c r="BQ519" s="352"/>
      <c r="BR519" s="352"/>
      <c r="BS519" s="352"/>
      <c r="BT519" s="352"/>
      <c r="BU519" s="352"/>
      <c r="BV519" s="352"/>
      <c r="BW519" s="352"/>
      <c r="BX519" s="352"/>
      <c r="BY519" s="352"/>
      <c r="BZ519" s="352"/>
    </row>
    <row r="520" spans="1:78" ht="15" customHeight="1" x14ac:dyDescent="0.2">
      <c r="A520" s="340" t="str">
        <f>CONCATENATE("INDEC-DCTO - Inciso ",B520)</f>
        <v>INDEC-DCTO - Inciso w)</v>
      </c>
      <c r="B520" s="340" t="s">
        <v>576</v>
      </c>
      <c r="C520" s="373"/>
      <c r="D520" s="373"/>
      <c r="E520" s="372" t="s">
        <v>566</v>
      </c>
      <c r="F520" s="373" t="s">
        <v>567</v>
      </c>
      <c r="G520" s="372" t="s">
        <v>568</v>
      </c>
      <c r="H520" s="352"/>
      <c r="I520" s="352"/>
      <c r="J520" s="352"/>
      <c r="K520" s="352"/>
      <c r="L520" s="352"/>
      <c r="M520" s="352"/>
      <c r="N520" s="352"/>
      <c r="O520" s="352"/>
      <c r="P520" s="352"/>
      <c r="Q520" s="352"/>
      <c r="R520" s="352"/>
      <c r="S520" s="352"/>
      <c r="T520" s="352"/>
      <c r="U520" s="352"/>
      <c r="V520" s="352"/>
      <c r="W520" s="352"/>
      <c r="X520" s="352"/>
      <c r="Y520" s="352"/>
      <c r="Z520" s="352"/>
      <c r="AA520" s="352"/>
      <c r="AB520" s="352"/>
      <c r="AC520" s="352"/>
      <c r="AD520" s="352"/>
      <c r="AE520" s="352"/>
      <c r="AF520" s="352"/>
      <c r="AG520" s="352"/>
      <c r="AH520" s="352"/>
      <c r="AI520" s="352"/>
      <c r="AJ520" s="352"/>
      <c r="AK520" s="352"/>
      <c r="AL520" s="352"/>
      <c r="AM520" s="352"/>
      <c r="AN520" s="352"/>
      <c r="AO520" s="352"/>
      <c r="AP520" s="352"/>
      <c r="AQ520" s="352"/>
      <c r="AR520" s="352"/>
      <c r="AS520" s="352"/>
      <c r="AT520" s="352"/>
      <c r="AU520" s="352"/>
      <c r="AV520" s="352"/>
      <c r="AW520" s="352"/>
      <c r="AX520" s="352"/>
      <c r="AY520" s="352"/>
      <c r="AZ520" s="352"/>
      <c r="BA520" s="352"/>
      <c r="BB520" s="352"/>
      <c r="BC520" s="352"/>
      <c r="BD520" s="352"/>
      <c r="BE520" s="352"/>
      <c r="BF520" s="352"/>
      <c r="BG520" s="352"/>
      <c r="BH520" s="352"/>
      <c r="BI520" s="352"/>
      <c r="BJ520" s="352"/>
      <c r="BK520" s="352"/>
      <c r="BL520" s="352"/>
      <c r="BM520" s="352"/>
      <c r="BN520" s="352"/>
      <c r="BO520" s="352"/>
      <c r="BP520" s="352"/>
      <c r="BQ520" s="352"/>
      <c r="BR520" s="352"/>
      <c r="BS520" s="352"/>
      <c r="BT520" s="352"/>
      <c r="BU520" s="352"/>
      <c r="BV520" s="352"/>
      <c r="BW520" s="352"/>
      <c r="BX520" s="352"/>
      <c r="BY520" s="352"/>
      <c r="BZ520" s="352"/>
    </row>
    <row r="521" spans="1:78" ht="15" customHeight="1" x14ac:dyDescent="0.2">
      <c r="A521" s="372"/>
      <c r="C521" s="372"/>
      <c r="D521" s="373"/>
      <c r="E521" s="372"/>
      <c r="F521" s="373"/>
      <c r="G521" s="372"/>
      <c r="H521" s="352"/>
      <c r="I521" s="352"/>
      <c r="J521" s="352"/>
      <c r="K521" s="352"/>
      <c r="L521" s="352"/>
      <c r="M521" s="352"/>
      <c r="N521" s="352"/>
      <c r="O521" s="352"/>
      <c r="P521" s="352"/>
      <c r="Q521" s="352"/>
      <c r="R521" s="352"/>
      <c r="S521" s="352"/>
      <c r="T521" s="352"/>
      <c r="U521" s="352"/>
      <c r="V521" s="352"/>
      <c r="W521" s="352"/>
      <c r="X521" s="352"/>
      <c r="Y521" s="352"/>
      <c r="Z521" s="352"/>
      <c r="AA521" s="352"/>
      <c r="AB521" s="352"/>
      <c r="AC521" s="352"/>
      <c r="AD521" s="352"/>
      <c r="AE521" s="352"/>
      <c r="AF521" s="352"/>
      <c r="AG521" s="352"/>
      <c r="AH521" s="352"/>
      <c r="AI521" s="352"/>
      <c r="AJ521" s="352"/>
      <c r="AK521" s="352"/>
      <c r="AL521" s="352"/>
      <c r="AM521" s="352"/>
      <c r="AN521" s="352"/>
      <c r="AO521" s="352"/>
      <c r="AP521" s="352"/>
      <c r="AQ521" s="352"/>
      <c r="AR521" s="352"/>
      <c r="AS521" s="352"/>
      <c r="AT521" s="352"/>
      <c r="AU521" s="352"/>
      <c r="AV521" s="352"/>
      <c r="AW521" s="352"/>
      <c r="AX521" s="352"/>
      <c r="AY521" s="352"/>
      <c r="AZ521" s="352"/>
      <c r="BA521" s="352"/>
      <c r="BB521" s="352"/>
      <c r="BC521" s="352"/>
      <c r="BD521" s="352"/>
      <c r="BE521" s="352"/>
      <c r="BF521" s="352"/>
      <c r="BG521" s="352"/>
      <c r="BH521" s="352"/>
      <c r="BI521" s="352"/>
      <c r="BJ521" s="352"/>
      <c r="BK521" s="352"/>
      <c r="BL521" s="352"/>
      <c r="BM521" s="352"/>
      <c r="BN521" s="352"/>
      <c r="BO521" s="352"/>
      <c r="BP521" s="352"/>
      <c r="BQ521" s="352"/>
      <c r="BR521" s="352"/>
      <c r="BS521" s="352"/>
      <c r="BT521" s="352"/>
      <c r="BU521" s="352"/>
      <c r="BV521" s="352"/>
      <c r="BW521" s="352"/>
      <c r="BX521" s="352"/>
      <c r="BY521" s="352"/>
      <c r="BZ521" s="352"/>
    </row>
    <row r="522" spans="1:78" ht="15" customHeight="1" x14ac:dyDescent="0.2">
      <c r="A522" s="372"/>
      <c r="C522" s="372"/>
      <c r="D522" s="373"/>
      <c r="E522" s="381" t="s">
        <v>492</v>
      </c>
      <c r="F522" s="373"/>
      <c r="G522" s="372"/>
      <c r="H522" s="352"/>
      <c r="I522" s="352"/>
      <c r="J522" s="352"/>
      <c r="K522" s="352"/>
      <c r="L522" s="352"/>
      <c r="M522" s="352"/>
      <c r="N522" s="352"/>
      <c r="O522" s="352"/>
      <c r="P522" s="352"/>
      <c r="Q522" s="352"/>
      <c r="R522" s="352"/>
      <c r="S522" s="352"/>
      <c r="T522" s="352"/>
      <c r="U522" s="352"/>
      <c r="V522" s="352"/>
      <c r="W522" s="352"/>
      <c r="X522" s="352"/>
      <c r="Y522" s="352"/>
      <c r="Z522" s="352"/>
      <c r="AA522" s="352"/>
      <c r="AB522" s="352"/>
      <c r="AC522" s="352"/>
      <c r="AD522" s="352"/>
      <c r="AE522" s="352"/>
      <c r="AF522" s="352"/>
      <c r="AG522" s="352"/>
      <c r="AH522" s="352"/>
      <c r="AI522" s="352"/>
      <c r="AJ522" s="352"/>
      <c r="AK522" s="352"/>
      <c r="AL522" s="352"/>
      <c r="AM522" s="352"/>
      <c r="AN522" s="352"/>
      <c r="AO522" s="352"/>
      <c r="AP522" s="352"/>
      <c r="AQ522" s="352"/>
      <c r="AR522" s="352"/>
      <c r="AS522" s="352"/>
      <c r="AT522" s="352"/>
      <c r="AU522" s="352"/>
      <c r="AV522" s="352"/>
      <c r="AW522" s="352"/>
      <c r="AX522" s="352"/>
      <c r="AY522" s="352"/>
      <c r="AZ522" s="352"/>
      <c r="BA522" s="352"/>
      <c r="BB522" s="352"/>
      <c r="BC522" s="352"/>
      <c r="BD522" s="352"/>
      <c r="BE522" s="352"/>
      <c r="BF522" s="352"/>
      <c r="BG522" s="352"/>
      <c r="BH522" s="352"/>
      <c r="BI522" s="352"/>
      <c r="BJ522" s="352"/>
      <c r="BK522" s="352"/>
      <c r="BL522" s="352"/>
      <c r="BM522" s="352"/>
      <c r="BN522" s="352"/>
      <c r="BO522" s="352"/>
      <c r="BP522" s="352"/>
      <c r="BQ522" s="352"/>
      <c r="BR522" s="352"/>
      <c r="BS522" s="352"/>
      <c r="BT522" s="352"/>
      <c r="BU522" s="352"/>
      <c r="BV522" s="352"/>
      <c r="BW522" s="352"/>
      <c r="BX522" s="352"/>
      <c r="BY522" s="352"/>
      <c r="BZ522" s="352"/>
    </row>
    <row r="523" spans="1:78" ht="15" customHeight="1" x14ac:dyDescent="0.2">
      <c r="A523" s="340" t="str">
        <f>CONCATENATE("INDEC-DCTO - Inciso ",B523)</f>
        <v>INDEC-DCTO - Inciso j)</v>
      </c>
      <c r="B523" s="340" t="s">
        <v>577</v>
      </c>
      <c r="C523" s="373"/>
      <c r="D523" s="373"/>
      <c r="E523" s="372" t="s">
        <v>569</v>
      </c>
      <c r="F523" s="373" t="s">
        <v>570</v>
      </c>
      <c r="G523" s="372" t="s">
        <v>571</v>
      </c>
      <c r="H523" s="352"/>
      <c r="I523" s="352"/>
      <c r="J523" s="352"/>
      <c r="K523" s="352"/>
      <c r="L523" s="352"/>
      <c r="M523" s="352"/>
      <c r="N523" s="352"/>
      <c r="O523" s="352"/>
      <c r="P523" s="352"/>
      <c r="Q523" s="352"/>
      <c r="R523" s="352"/>
      <c r="S523" s="352"/>
      <c r="T523" s="352"/>
      <c r="U523" s="352"/>
      <c r="V523" s="352"/>
      <c r="W523" s="352"/>
      <c r="X523" s="352"/>
      <c r="Y523" s="352"/>
      <c r="Z523" s="352"/>
      <c r="AA523" s="352"/>
      <c r="AB523" s="352"/>
      <c r="AC523" s="352"/>
      <c r="AD523" s="352"/>
      <c r="AE523" s="352"/>
      <c r="AF523" s="352"/>
      <c r="AG523" s="352"/>
      <c r="AH523" s="352"/>
      <c r="AI523" s="352"/>
      <c r="AJ523" s="352"/>
      <c r="AK523" s="352"/>
      <c r="AL523" s="352"/>
      <c r="AM523" s="352"/>
      <c r="AN523" s="352"/>
      <c r="AO523" s="352"/>
      <c r="AP523" s="352"/>
      <c r="AQ523" s="352"/>
      <c r="AR523" s="352"/>
      <c r="AS523" s="352"/>
      <c r="AT523" s="352"/>
      <c r="AU523" s="352"/>
      <c r="AV523" s="352"/>
      <c r="AW523" s="352"/>
      <c r="AX523" s="352"/>
      <c r="AY523" s="352"/>
      <c r="AZ523" s="352"/>
      <c r="BA523" s="352"/>
      <c r="BB523" s="352"/>
      <c r="BC523" s="352"/>
      <c r="BD523" s="352"/>
      <c r="BE523" s="352"/>
      <c r="BF523" s="352"/>
      <c r="BG523" s="352"/>
      <c r="BH523" s="352"/>
      <c r="BI523" s="352"/>
      <c r="BJ523" s="352"/>
      <c r="BK523" s="352"/>
      <c r="BL523" s="352"/>
      <c r="BM523" s="352"/>
      <c r="BN523" s="352"/>
      <c r="BO523" s="352"/>
      <c r="BP523" s="352"/>
      <c r="BQ523" s="352"/>
      <c r="BR523" s="352"/>
      <c r="BS523" s="352"/>
      <c r="BT523" s="352"/>
      <c r="BU523" s="352"/>
      <c r="BV523" s="352"/>
      <c r="BW523" s="352"/>
      <c r="BX523" s="352"/>
      <c r="BY523" s="352"/>
      <c r="BZ523" s="352"/>
    </row>
    <row r="524" spans="1:78" ht="15" customHeight="1" x14ac:dyDescent="0.2">
      <c r="A524" s="373"/>
      <c r="B524" s="373"/>
      <c r="C524" s="373"/>
      <c r="D524" s="373"/>
      <c r="E524" s="372"/>
      <c r="F524" s="373"/>
      <c r="G524" s="372"/>
      <c r="H524" s="352"/>
      <c r="I524" s="352"/>
      <c r="J524" s="352"/>
      <c r="K524" s="352"/>
      <c r="L524" s="352"/>
      <c r="M524" s="352"/>
      <c r="N524" s="352"/>
      <c r="O524" s="352"/>
      <c r="P524" s="352"/>
      <c r="Q524" s="352"/>
      <c r="R524" s="352"/>
      <c r="S524" s="352"/>
      <c r="T524" s="352"/>
      <c r="U524" s="352"/>
      <c r="V524" s="352"/>
      <c r="W524" s="352"/>
      <c r="X524" s="352"/>
      <c r="Y524" s="352"/>
      <c r="Z524" s="352"/>
      <c r="AA524" s="352"/>
      <c r="AB524" s="352"/>
      <c r="AC524" s="352"/>
      <c r="AD524" s="352"/>
      <c r="AE524" s="352"/>
      <c r="AF524" s="352"/>
      <c r="AG524" s="352"/>
      <c r="AH524" s="352"/>
      <c r="AI524" s="352"/>
      <c r="AJ524" s="352"/>
      <c r="AK524" s="352"/>
      <c r="AL524" s="352"/>
      <c r="AM524" s="352"/>
      <c r="AN524" s="352"/>
      <c r="AO524" s="352"/>
      <c r="AP524" s="352"/>
      <c r="AQ524" s="352"/>
      <c r="AR524" s="352"/>
      <c r="AS524" s="352"/>
      <c r="AT524" s="352"/>
      <c r="AU524" s="352"/>
      <c r="AV524" s="352"/>
      <c r="AW524" s="352"/>
      <c r="AX524" s="352"/>
      <c r="AY524" s="352"/>
      <c r="AZ524" s="352"/>
      <c r="BA524" s="352"/>
      <c r="BB524" s="352"/>
      <c r="BC524" s="352"/>
      <c r="BD524" s="352"/>
      <c r="BE524" s="352"/>
      <c r="BF524" s="352"/>
      <c r="BG524" s="352"/>
      <c r="BH524" s="352"/>
      <c r="BI524" s="352"/>
      <c r="BJ524" s="352"/>
      <c r="BK524" s="352"/>
      <c r="BL524" s="352"/>
      <c r="BM524" s="352"/>
      <c r="BN524" s="352"/>
      <c r="BO524" s="352"/>
      <c r="BP524" s="352"/>
      <c r="BQ524" s="352"/>
      <c r="BR524" s="352"/>
      <c r="BS524" s="352"/>
      <c r="BT524" s="352"/>
      <c r="BU524" s="352"/>
      <c r="BV524" s="352"/>
      <c r="BW524" s="352"/>
      <c r="BX524" s="352"/>
      <c r="BY524" s="352"/>
      <c r="BZ524" s="352"/>
    </row>
    <row r="525" spans="1:78" ht="15" customHeight="1" x14ac:dyDescent="0.2">
      <c r="H525" s="352"/>
      <c r="I525" s="352"/>
      <c r="J525" s="352"/>
      <c r="K525" s="352"/>
      <c r="L525" s="352"/>
      <c r="M525" s="352"/>
      <c r="N525" s="352"/>
      <c r="O525" s="352"/>
      <c r="P525" s="352"/>
      <c r="Q525" s="352"/>
      <c r="R525" s="352"/>
      <c r="S525" s="352"/>
      <c r="T525" s="352"/>
      <c r="U525" s="352"/>
      <c r="V525" s="352"/>
      <c r="W525" s="352"/>
      <c r="X525" s="352"/>
      <c r="Y525" s="352"/>
      <c r="Z525" s="352"/>
      <c r="AA525" s="352"/>
      <c r="AB525" s="352"/>
      <c r="AC525" s="352"/>
      <c r="AD525" s="352"/>
      <c r="AE525" s="352"/>
      <c r="AF525" s="352"/>
      <c r="AG525" s="352"/>
      <c r="AH525" s="352"/>
      <c r="AI525" s="352"/>
      <c r="AJ525" s="352"/>
      <c r="AK525" s="352"/>
      <c r="AL525" s="352"/>
      <c r="AM525" s="352"/>
      <c r="AN525" s="352"/>
      <c r="AO525" s="352"/>
      <c r="AP525" s="352"/>
      <c r="AQ525" s="352"/>
      <c r="AR525" s="352"/>
      <c r="AS525" s="352"/>
      <c r="AT525" s="352"/>
      <c r="AU525" s="352"/>
      <c r="AV525" s="352"/>
      <c r="AW525" s="352"/>
      <c r="AX525" s="352"/>
      <c r="AY525" s="352"/>
      <c r="AZ525" s="352"/>
      <c r="BA525" s="352"/>
      <c r="BB525" s="352"/>
      <c r="BC525" s="352"/>
      <c r="BD525" s="352"/>
      <c r="BE525" s="352"/>
      <c r="BF525" s="352"/>
      <c r="BG525" s="352"/>
      <c r="BH525" s="352"/>
      <c r="BI525" s="352"/>
      <c r="BJ525" s="352"/>
      <c r="BK525" s="352"/>
      <c r="BL525" s="352"/>
      <c r="BM525" s="352"/>
      <c r="BN525" s="352"/>
      <c r="BO525" s="352"/>
      <c r="BP525" s="352"/>
      <c r="BQ525" s="352"/>
      <c r="BR525" s="352"/>
      <c r="BS525" s="352"/>
      <c r="BT525" s="352"/>
      <c r="BU525" s="352"/>
      <c r="BV525" s="352"/>
      <c r="BW525" s="352"/>
      <c r="BX525" s="352"/>
      <c r="BY525" s="352"/>
      <c r="BZ525" s="352"/>
    </row>
    <row r="526" spans="1:78" ht="15" customHeight="1" x14ac:dyDescent="0.2">
      <c r="H526" s="352"/>
      <c r="I526" s="352"/>
      <c r="J526" s="352"/>
      <c r="K526" s="352"/>
      <c r="L526" s="352"/>
      <c r="M526" s="352"/>
      <c r="N526" s="352"/>
      <c r="O526" s="352"/>
      <c r="P526" s="352"/>
      <c r="Q526" s="352"/>
      <c r="R526" s="352"/>
      <c r="S526" s="352"/>
      <c r="T526" s="352"/>
      <c r="U526" s="352"/>
      <c r="V526" s="352"/>
      <c r="W526" s="352"/>
      <c r="X526" s="352"/>
      <c r="Y526" s="352"/>
      <c r="Z526" s="352"/>
      <c r="AA526" s="352"/>
      <c r="AB526" s="352"/>
      <c r="AC526" s="352"/>
      <c r="AD526" s="352"/>
      <c r="AE526" s="352"/>
      <c r="AF526" s="352"/>
      <c r="AG526" s="352"/>
      <c r="AH526" s="352"/>
      <c r="AI526" s="352"/>
      <c r="AJ526" s="352"/>
      <c r="AK526" s="352"/>
      <c r="AL526" s="352"/>
      <c r="AM526" s="352"/>
      <c r="AN526" s="352"/>
      <c r="AO526" s="352"/>
      <c r="AP526" s="352"/>
      <c r="AQ526" s="352"/>
      <c r="AR526" s="352"/>
      <c r="AS526" s="352"/>
      <c r="AT526" s="352"/>
      <c r="AU526" s="352"/>
      <c r="AV526" s="352"/>
      <c r="AW526" s="352"/>
      <c r="AX526" s="352"/>
      <c r="AY526" s="352"/>
      <c r="AZ526" s="352"/>
      <c r="BA526" s="352"/>
      <c r="BB526" s="352"/>
      <c r="BC526" s="352"/>
      <c r="BD526" s="352"/>
      <c r="BE526" s="352"/>
      <c r="BF526" s="352"/>
      <c r="BG526" s="352"/>
      <c r="BH526" s="352"/>
      <c r="BI526" s="352"/>
      <c r="BJ526" s="352"/>
      <c r="BK526" s="352"/>
      <c r="BL526" s="352"/>
      <c r="BM526" s="352"/>
      <c r="BN526" s="352"/>
      <c r="BO526" s="352"/>
      <c r="BP526" s="352"/>
      <c r="BQ526" s="352"/>
      <c r="BR526" s="352"/>
      <c r="BS526" s="352"/>
      <c r="BT526" s="352"/>
      <c r="BU526" s="352"/>
      <c r="BV526" s="352"/>
      <c r="BW526" s="352"/>
      <c r="BX526" s="352"/>
      <c r="BY526" s="352"/>
      <c r="BZ526" s="352"/>
    </row>
    <row r="527" spans="1:78" ht="15" customHeight="1" x14ac:dyDescent="0.2">
      <c r="A527" s="372"/>
      <c r="B527" s="375"/>
      <c r="C527" s="372"/>
      <c r="D527" s="373"/>
      <c r="E527" s="372"/>
      <c r="H527" s="352"/>
      <c r="I527" s="352"/>
      <c r="J527" s="352"/>
      <c r="K527" s="352"/>
      <c r="L527" s="352"/>
      <c r="M527" s="352"/>
      <c r="N527" s="352"/>
      <c r="O527" s="352"/>
      <c r="P527" s="352"/>
      <c r="Q527" s="352"/>
      <c r="R527" s="352"/>
      <c r="S527" s="352"/>
      <c r="T527" s="352"/>
      <c r="U527" s="352"/>
      <c r="V527" s="352"/>
      <c r="W527" s="352"/>
      <c r="X527" s="352"/>
      <c r="Y527" s="352"/>
      <c r="Z527" s="352"/>
      <c r="AA527" s="352"/>
      <c r="AB527" s="352"/>
      <c r="AC527" s="352"/>
      <c r="AD527" s="352"/>
      <c r="AE527" s="352"/>
      <c r="AF527" s="352"/>
      <c r="AG527" s="352"/>
      <c r="AH527" s="352"/>
      <c r="AI527" s="352"/>
      <c r="AJ527" s="352"/>
      <c r="AK527" s="352"/>
      <c r="AL527" s="352"/>
      <c r="AM527" s="352"/>
      <c r="AN527" s="352"/>
      <c r="AO527" s="352"/>
      <c r="AP527" s="352"/>
      <c r="AQ527" s="352"/>
      <c r="AR527" s="352"/>
      <c r="AS527" s="352"/>
      <c r="AT527" s="352"/>
      <c r="AU527" s="352"/>
      <c r="AV527" s="352"/>
      <c r="AW527" s="352"/>
      <c r="AX527" s="352"/>
      <c r="AY527" s="352"/>
      <c r="AZ527" s="352"/>
      <c r="BA527" s="352"/>
      <c r="BB527" s="352"/>
      <c r="BC527" s="352"/>
      <c r="BD527" s="352"/>
      <c r="BE527" s="352"/>
      <c r="BF527" s="352"/>
      <c r="BG527" s="352"/>
      <c r="BH527" s="352"/>
      <c r="BI527" s="352"/>
      <c r="BJ527" s="352"/>
      <c r="BK527" s="352"/>
      <c r="BL527" s="352"/>
      <c r="BM527" s="352"/>
      <c r="BN527" s="352"/>
      <c r="BO527" s="352"/>
      <c r="BP527" s="352"/>
      <c r="BQ527" s="352"/>
      <c r="BR527" s="352"/>
      <c r="BS527" s="352"/>
      <c r="BT527" s="352"/>
      <c r="BU527" s="352"/>
      <c r="BV527" s="352"/>
      <c r="BW527" s="352"/>
      <c r="BX527" s="352"/>
      <c r="BY527" s="352"/>
      <c r="BZ527" s="352"/>
    </row>
    <row r="528" spans="1:78" ht="15" customHeight="1" x14ac:dyDescent="0.2">
      <c r="H528" s="352"/>
      <c r="I528" s="352"/>
      <c r="J528" s="352"/>
      <c r="K528" s="352"/>
      <c r="L528" s="352"/>
      <c r="M528" s="352"/>
      <c r="N528" s="352"/>
      <c r="O528" s="352"/>
      <c r="P528" s="352"/>
      <c r="Q528" s="352"/>
      <c r="R528" s="352"/>
      <c r="S528" s="352"/>
      <c r="T528" s="352"/>
      <c r="U528" s="352"/>
      <c r="V528" s="352"/>
      <c r="W528" s="352"/>
      <c r="X528" s="352"/>
      <c r="Y528" s="352"/>
      <c r="Z528" s="352"/>
      <c r="AA528" s="352"/>
      <c r="AB528" s="352"/>
      <c r="AC528" s="352"/>
      <c r="AD528" s="352"/>
      <c r="AE528" s="352"/>
      <c r="AF528" s="352"/>
      <c r="AG528" s="352"/>
      <c r="AH528" s="352"/>
      <c r="AI528" s="352"/>
      <c r="AJ528" s="352"/>
      <c r="AK528" s="352"/>
      <c r="AL528" s="352"/>
      <c r="AM528" s="352"/>
      <c r="AN528" s="352"/>
      <c r="AO528" s="352"/>
      <c r="AP528" s="352"/>
      <c r="AQ528" s="352"/>
      <c r="AR528" s="352"/>
      <c r="AS528" s="352"/>
      <c r="AT528" s="352"/>
      <c r="AU528" s="352"/>
      <c r="AV528" s="352"/>
      <c r="AW528" s="352"/>
      <c r="AX528" s="352"/>
      <c r="AY528" s="352"/>
      <c r="AZ528" s="352"/>
      <c r="BA528" s="352"/>
      <c r="BB528" s="352"/>
      <c r="BC528" s="352"/>
      <c r="BD528" s="352"/>
      <c r="BE528" s="352"/>
      <c r="BF528" s="352"/>
      <c r="BG528" s="352"/>
      <c r="BH528" s="352"/>
      <c r="BI528" s="352"/>
      <c r="BJ528" s="352"/>
      <c r="BK528" s="352"/>
      <c r="BL528" s="352"/>
      <c r="BM528" s="352"/>
      <c r="BN528" s="352"/>
      <c r="BO528" s="352"/>
      <c r="BP528" s="352"/>
      <c r="BQ528" s="352"/>
      <c r="BR528" s="352"/>
      <c r="BS528" s="352"/>
      <c r="BT528" s="352"/>
      <c r="BU528" s="352"/>
      <c r="BV528" s="352"/>
      <c r="BW528" s="352"/>
      <c r="BX528" s="352"/>
      <c r="BY528" s="352"/>
      <c r="BZ528" s="352"/>
    </row>
    <row r="529" spans="1:78" ht="15" customHeight="1" x14ac:dyDescent="0.2">
      <c r="A529" s="337"/>
      <c r="B529" s="338" t="s">
        <v>316</v>
      </c>
      <c r="C529" s="337"/>
      <c r="D529" s="338"/>
      <c r="H529" s="352"/>
      <c r="I529" s="352"/>
      <c r="J529" s="352"/>
      <c r="K529" s="352"/>
      <c r="L529" s="352"/>
      <c r="M529" s="352"/>
      <c r="N529" s="352"/>
      <c r="O529" s="352"/>
      <c r="P529" s="352"/>
      <c r="Q529" s="352"/>
      <c r="R529" s="352"/>
      <c r="S529" s="352"/>
      <c r="T529" s="352"/>
      <c r="U529" s="352"/>
      <c r="V529" s="352"/>
      <c r="W529" s="352"/>
      <c r="X529" s="352"/>
      <c r="Y529" s="352"/>
      <c r="Z529" s="352"/>
      <c r="AA529" s="352"/>
      <c r="AB529" s="352"/>
      <c r="AC529" s="352"/>
      <c r="AD529" s="352"/>
      <c r="AE529" s="352"/>
      <c r="AF529" s="352"/>
      <c r="AG529" s="352"/>
      <c r="AH529" s="352"/>
      <c r="AI529" s="352"/>
      <c r="AJ529" s="352"/>
      <c r="AK529" s="352"/>
      <c r="AL529" s="352"/>
      <c r="AM529" s="352"/>
      <c r="AN529" s="352"/>
      <c r="AO529" s="352"/>
      <c r="AP529" s="352"/>
      <c r="AQ529" s="352"/>
      <c r="AR529" s="352"/>
      <c r="AS529" s="352"/>
      <c r="AT529" s="352"/>
      <c r="AU529" s="352"/>
      <c r="AV529" s="352"/>
      <c r="AW529" s="352"/>
      <c r="AX529" s="352"/>
      <c r="AY529" s="352"/>
      <c r="AZ529" s="352"/>
      <c r="BA529" s="352"/>
      <c r="BB529" s="352"/>
      <c r="BC529" s="352"/>
      <c r="BD529" s="352"/>
      <c r="BE529" s="352"/>
      <c r="BF529" s="352"/>
      <c r="BG529" s="352"/>
      <c r="BH529" s="352"/>
      <c r="BI529" s="352"/>
      <c r="BJ529" s="352"/>
      <c r="BK529" s="352"/>
      <c r="BL529" s="352"/>
      <c r="BM529" s="352"/>
      <c r="BN529" s="352"/>
      <c r="BO529" s="352"/>
      <c r="BP529" s="352"/>
      <c r="BQ529" s="352"/>
      <c r="BR529" s="352"/>
      <c r="BS529" s="352"/>
      <c r="BT529" s="352"/>
      <c r="BU529" s="352"/>
      <c r="BV529" s="352"/>
      <c r="BW529" s="352"/>
      <c r="BX529" s="352"/>
      <c r="BY529" s="352"/>
      <c r="BZ529" s="352"/>
    </row>
    <row r="530" spans="1:78" ht="15" customHeight="1" x14ac:dyDescent="0.2">
      <c r="H530" s="352"/>
      <c r="I530" s="352"/>
      <c r="J530" s="352"/>
      <c r="K530" s="352"/>
      <c r="L530" s="352"/>
      <c r="M530" s="352"/>
      <c r="N530" s="352"/>
      <c r="O530" s="352"/>
      <c r="P530" s="352"/>
      <c r="Q530" s="352"/>
      <c r="R530" s="352"/>
      <c r="S530" s="352"/>
      <c r="T530" s="352"/>
      <c r="U530" s="352"/>
      <c r="V530" s="352"/>
      <c r="W530" s="352"/>
      <c r="X530" s="352"/>
      <c r="Y530" s="352"/>
      <c r="Z530" s="352"/>
      <c r="AA530" s="352"/>
      <c r="AB530" s="352"/>
      <c r="AC530" s="352"/>
      <c r="AD530" s="352"/>
      <c r="AE530" s="352"/>
      <c r="AF530" s="352"/>
      <c r="AG530" s="352"/>
      <c r="AH530" s="352"/>
      <c r="AI530" s="352"/>
      <c r="AJ530" s="352"/>
      <c r="AK530" s="352"/>
      <c r="AL530" s="352"/>
      <c r="AM530" s="352"/>
      <c r="AN530" s="352"/>
      <c r="AO530" s="352"/>
      <c r="AP530" s="352"/>
      <c r="AQ530" s="352"/>
      <c r="AR530" s="352"/>
      <c r="AS530" s="352"/>
      <c r="AT530" s="352"/>
      <c r="AU530" s="352"/>
      <c r="AV530" s="352"/>
      <c r="AW530" s="352"/>
      <c r="AX530" s="352"/>
      <c r="AY530" s="352"/>
      <c r="AZ530" s="352"/>
      <c r="BA530" s="352"/>
      <c r="BB530" s="352"/>
      <c r="BC530" s="352"/>
      <c r="BD530" s="352"/>
      <c r="BE530" s="352"/>
      <c r="BF530" s="352"/>
      <c r="BG530" s="352"/>
      <c r="BH530" s="352"/>
      <c r="BI530" s="352"/>
      <c r="BJ530" s="352"/>
      <c r="BK530" s="352"/>
      <c r="BL530" s="352"/>
      <c r="BM530" s="352"/>
      <c r="BN530" s="352"/>
      <c r="BO530" s="352"/>
      <c r="BP530" s="352"/>
      <c r="BQ530" s="352"/>
      <c r="BR530" s="352"/>
      <c r="BS530" s="352"/>
      <c r="BT530" s="352"/>
      <c r="BU530" s="352"/>
      <c r="BV530" s="352"/>
      <c r="BW530" s="352"/>
      <c r="BX530" s="352"/>
      <c r="BY530" s="352"/>
      <c r="BZ530" s="352"/>
    </row>
    <row r="531" spans="1:78" ht="15" customHeight="1" x14ac:dyDescent="0.2">
      <c r="A531" s="343" t="s">
        <v>351</v>
      </c>
      <c r="B531" s="343" t="s">
        <v>50</v>
      </c>
      <c r="C531" s="343"/>
      <c r="D531" s="343"/>
      <c r="E531" s="343" t="s">
        <v>51</v>
      </c>
      <c r="H531" s="352"/>
      <c r="I531" s="352"/>
      <c r="J531" s="352"/>
      <c r="K531" s="352"/>
      <c r="L531" s="352"/>
      <c r="M531" s="352"/>
      <c r="N531" s="352"/>
      <c r="O531" s="352"/>
      <c r="P531" s="352"/>
      <c r="Q531" s="352"/>
      <c r="R531" s="352"/>
      <c r="S531" s="352"/>
      <c r="T531" s="352"/>
      <c r="U531" s="352"/>
      <c r="V531" s="352"/>
      <c r="W531" s="352"/>
      <c r="X531" s="352"/>
      <c r="Y531" s="352"/>
      <c r="Z531" s="352"/>
      <c r="AA531" s="352"/>
      <c r="AB531" s="352"/>
      <c r="AC531" s="352"/>
      <c r="AD531" s="352"/>
      <c r="AE531" s="352"/>
      <c r="AF531" s="352"/>
      <c r="AG531" s="352"/>
      <c r="AH531" s="352"/>
      <c r="AI531" s="352"/>
      <c r="AJ531" s="352"/>
      <c r="AK531" s="352"/>
      <c r="AL531" s="352"/>
      <c r="AM531" s="352"/>
      <c r="AN531" s="352"/>
      <c r="AO531" s="352"/>
      <c r="AP531" s="352"/>
      <c r="AQ531" s="352"/>
      <c r="AR531" s="352"/>
      <c r="AS531" s="352"/>
      <c r="AT531" s="352"/>
      <c r="AU531" s="352"/>
      <c r="AV531" s="352"/>
      <c r="AW531" s="352"/>
      <c r="AX531" s="352"/>
      <c r="AY531" s="352"/>
      <c r="AZ531" s="352"/>
      <c r="BA531" s="352"/>
      <c r="BB531" s="352"/>
      <c r="BC531" s="352"/>
      <c r="BD531" s="352"/>
      <c r="BE531" s="352"/>
      <c r="BF531" s="352"/>
      <c r="BG531" s="352"/>
      <c r="BH531" s="352"/>
      <c r="BI531" s="352"/>
      <c r="BJ531" s="352"/>
      <c r="BK531" s="352"/>
      <c r="BL531" s="352"/>
      <c r="BM531" s="352"/>
      <c r="BN531" s="352"/>
      <c r="BO531" s="352"/>
      <c r="BP531" s="352"/>
      <c r="BQ531" s="352"/>
      <c r="BR531" s="352"/>
      <c r="BS531" s="352"/>
      <c r="BT531" s="352"/>
      <c r="BU531" s="352"/>
      <c r="BV531" s="352"/>
      <c r="BW531" s="352"/>
      <c r="BX531" s="352"/>
      <c r="BY531" s="352"/>
      <c r="BZ531" s="352"/>
    </row>
    <row r="532" spans="1:78" ht="15" customHeight="1" x14ac:dyDescent="0.2">
      <c r="A532" s="343"/>
      <c r="B532" s="343" t="s">
        <v>52</v>
      </c>
      <c r="C532" s="343"/>
      <c r="D532" s="343"/>
      <c r="E532" s="343"/>
      <c r="H532" s="352"/>
      <c r="I532" s="352"/>
      <c r="J532" s="352"/>
      <c r="K532" s="352"/>
      <c r="L532" s="352"/>
      <c r="M532" s="352"/>
      <c r="N532" s="352"/>
      <c r="O532" s="352"/>
      <c r="P532" s="352"/>
      <c r="Q532" s="352"/>
      <c r="R532" s="352"/>
      <c r="S532" s="352"/>
      <c r="T532" s="352"/>
      <c r="U532" s="352"/>
      <c r="V532" s="352"/>
      <c r="W532" s="352"/>
      <c r="X532" s="352"/>
      <c r="Y532" s="352"/>
      <c r="Z532" s="352"/>
      <c r="AA532" s="352"/>
      <c r="AB532" s="352"/>
      <c r="AC532" s="352"/>
      <c r="AD532" s="352"/>
      <c r="AE532" s="352"/>
      <c r="AF532" s="352"/>
      <c r="AG532" s="352"/>
      <c r="AH532" s="352"/>
      <c r="AI532" s="352"/>
      <c r="AJ532" s="352"/>
      <c r="AK532" s="352"/>
      <c r="AL532" s="352"/>
      <c r="AM532" s="352"/>
      <c r="AN532" s="352"/>
      <c r="AO532" s="352"/>
      <c r="AP532" s="352"/>
      <c r="AQ532" s="352"/>
      <c r="AR532" s="352"/>
      <c r="AS532" s="352"/>
      <c r="AT532" s="352"/>
      <c r="AU532" s="352"/>
      <c r="AV532" s="352"/>
      <c r="AW532" s="352"/>
      <c r="AX532" s="352"/>
      <c r="AY532" s="352"/>
      <c r="AZ532" s="352"/>
      <c r="BA532" s="352"/>
      <c r="BB532" s="352"/>
      <c r="BC532" s="352"/>
      <c r="BD532" s="352"/>
      <c r="BE532" s="352"/>
      <c r="BF532" s="352"/>
      <c r="BG532" s="352"/>
      <c r="BH532" s="352"/>
      <c r="BI532" s="352"/>
      <c r="BJ532" s="352"/>
      <c r="BK532" s="352"/>
      <c r="BL532" s="352"/>
      <c r="BM532" s="352"/>
      <c r="BN532" s="352"/>
      <c r="BO532" s="352"/>
      <c r="BP532" s="352"/>
      <c r="BQ532" s="352"/>
      <c r="BR532" s="352"/>
      <c r="BS532" s="352"/>
      <c r="BT532" s="352"/>
      <c r="BU532" s="352"/>
      <c r="BV532" s="352"/>
      <c r="BW532" s="352"/>
      <c r="BX532" s="352"/>
      <c r="BY532" s="352"/>
      <c r="BZ532" s="352"/>
    </row>
    <row r="533" spans="1:78" ht="15" customHeight="1" x14ac:dyDescent="0.2">
      <c r="A533" s="340" t="str">
        <f t="shared" ref="A533:A554" si="13">CONCATENATE("INDEC-GG ",B533,C533,D533)</f>
        <v>INDEC-GG 18000-1</v>
      </c>
      <c r="B533" s="340">
        <v>18000</v>
      </c>
      <c r="C533" s="351" t="s">
        <v>53</v>
      </c>
      <c r="D533" s="340">
        <v>1</v>
      </c>
      <c r="E533" s="351" t="s">
        <v>317</v>
      </c>
      <c r="H533" s="352"/>
      <c r="I533" s="352"/>
      <c r="J533" s="352"/>
      <c r="K533" s="352"/>
      <c r="L533" s="352"/>
      <c r="M533" s="352"/>
      <c r="N533" s="352"/>
      <c r="O533" s="352"/>
      <c r="P533" s="352"/>
      <c r="Q533" s="352"/>
      <c r="R533" s="352"/>
      <c r="S533" s="352"/>
      <c r="T533" s="352"/>
      <c r="U533" s="352"/>
      <c r="V533" s="352"/>
      <c r="W533" s="352"/>
      <c r="X533" s="352"/>
      <c r="Y533" s="352"/>
      <c r="Z533" s="352"/>
      <c r="AA533" s="352"/>
      <c r="AB533" s="352"/>
      <c r="AC533" s="352"/>
      <c r="AD533" s="352"/>
      <c r="AE533" s="352"/>
      <c r="AF533" s="352"/>
      <c r="AG533" s="352"/>
      <c r="AH533" s="352"/>
      <c r="AI533" s="352"/>
      <c r="AJ533" s="352"/>
      <c r="AK533" s="352"/>
      <c r="AL533" s="352"/>
      <c r="AM533" s="352"/>
      <c r="AN533" s="352"/>
      <c r="AO533" s="352"/>
      <c r="AP533" s="352"/>
      <c r="AQ533" s="352"/>
      <c r="AR533" s="352"/>
      <c r="AS533" s="352"/>
      <c r="AT533" s="352"/>
      <c r="AU533" s="352"/>
      <c r="AV533" s="352"/>
      <c r="AW533" s="352"/>
      <c r="AX533" s="352"/>
      <c r="AY533" s="352"/>
      <c r="AZ533" s="352"/>
      <c r="BA533" s="352"/>
      <c r="BB533" s="352"/>
      <c r="BC533" s="352"/>
      <c r="BD533" s="352"/>
      <c r="BE533" s="352"/>
      <c r="BF533" s="352"/>
      <c r="BG533" s="352"/>
      <c r="BH533" s="352"/>
      <c r="BI533" s="352"/>
      <c r="BJ533" s="352"/>
      <c r="BK533" s="352"/>
      <c r="BL533" s="352"/>
      <c r="BM533" s="352"/>
      <c r="BN533" s="352"/>
      <c r="BO533" s="352"/>
      <c r="BP533" s="352"/>
      <c r="BQ533" s="352"/>
      <c r="BR533" s="352"/>
      <c r="BS533" s="352"/>
      <c r="BT533" s="352"/>
      <c r="BU533" s="352"/>
      <c r="BV533" s="352"/>
      <c r="BW533" s="352"/>
      <c r="BX533" s="352"/>
      <c r="BY533" s="352"/>
      <c r="BZ533" s="352"/>
    </row>
    <row r="534" spans="1:78" ht="15" customHeight="1" x14ac:dyDescent="0.2">
      <c r="A534" s="340" t="str">
        <f t="shared" si="13"/>
        <v>INDEC-GG 83107-1</v>
      </c>
      <c r="B534" s="340">
        <v>83107</v>
      </c>
      <c r="C534" s="351" t="s">
        <v>53</v>
      </c>
      <c r="D534" s="340">
        <v>1</v>
      </c>
      <c r="E534" s="351" t="s">
        <v>318</v>
      </c>
      <c r="H534" s="352"/>
      <c r="I534" s="352"/>
      <c r="J534" s="352"/>
      <c r="K534" s="352"/>
      <c r="L534" s="352"/>
      <c r="M534" s="352"/>
      <c r="N534" s="352"/>
      <c r="O534" s="352"/>
      <c r="P534" s="352"/>
      <c r="Q534" s="352"/>
      <c r="R534" s="352"/>
      <c r="S534" s="352"/>
      <c r="T534" s="352"/>
      <c r="U534" s="352"/>
      <c r="V534" s="352"/>
      <c r="W534" s="352"/>
      <c r="X534" s="352"/>
      <c r="Y534" s="352"/>
      <c r="Z534" s="352"/>
      <c r="AA534" s="352"/>
      <c r="AB534" s="352"/>
      <c r="AC534" s="352"/>
      <c r="AD534" s="352"/>
      <c r="AE534" s="352"/>
      <c r="AF534" s="352"/>
      <c r="AG534" s="352"/>
      <c r="AH534" s="352"/>
      <c r="AI534" s="352"/>
      <c r="AJ534" s="352"/>
      <c r="AK534" s="352"/>
      <c r="AL534" s="352"/>
      <c r="AM534" s="352"/>
      <c r="AN534" s="352"/>
      <c r="AO534" s="352"/>
      <c r="AP534" s="352"/>
      <c r="AQ534" s="352"/>
      <c r="AR534" s="352"/>
      <c r="AS534" s="352"/>
      <c r="AT534" s="352"/>
      <c r="AU534" s="352"/>
      <c r="AV534" s="352"/>
      <c r="AW534" s="352"/>
      <c r="AX534" s="352"/>
      <c r="AY534" s="352"/>
      <c r="AZ534" s="352"/>
      <c r="BA534" s="352"/>
      <c r="BB534" s="352"/>
      <c r="BC534" s="352"/>
      <c r="BD534" s="352"/>
      <c r="BE534" s="352"/>
      <c r="BF534" s="352"/>
      <c r="BG534" s="352"/>
      <c r="BH534" s="352"/>
      <c r="BI534" s="352"/>
      <c r="BJ534" s="352"/>
      <c r="BK534" s="352"/>
      <c r="BL534" s="352"/>
      <c r="BM534" s="352"/>
      <c r="BN534" s="352"/>
      <c r="BO534" s="352"/>
      <c r="BP534" s="352"/>
      <c r="BQ534" s="352"/>
      <c r="BR534" s="352"/>
      <c r="BS534" s="352"/>
      <c r="BT534" s="352"/>
      <c r="BU534" s="352"/>
      <c r="BV534" s="352"/>
      <c r="BW534" s="352"/>
      <c r="BX534" s="352"/>
      <c r="BY534" s="352"/>
      <c r="BZ534" s="352"/>
    </row>
    <row r="535" spans="1:78" ht="15" customHeight="1" x14ac:dyDescent="0.2">
      <c r="A535" s="340" t="str">
        <f t="shared" si="13"/>
        <v>INDEC-GG 71240-11</v>
      </c>
      <c r="B535" s="340">
        <v>71240</v>
      </c>
      <c r="C535" s="351" t="s">
        <v>53</v>
      </c>
      <c r="D535" s="340">
        <v>11</v>
      </c>
      <c r="E535" s="353" t="s">
        <v>319</v>
      </c>
      <c r="H535" s="352"/>
      <c r="I535" s="352"/>
      <c r="J535" s="352"/>
      <c r="K535" s="352"/>
      <c r="L535" s="352"/>
      <c r="M535" s="352"/>
      <c r="N535" s="352"/>
      <c r="O535" s="352"/>
      <c r="P535" s="352"/>
      <c r="Q535" s="352"/>
      <c r="R535" s="352"/>
      <c r="S535" s="352"/>
      <c r="T535" s="352"/>
      <c r="U535" s="352"/>
      <c r="V535" s="352"/>
      <c r="W535" s="352"/>
      <c r="X535" s="352"/>
      <c r="Y535" s="352"/>
      <c r="Z535" s="352"/>
      <c r="AA535" s="352"/>
      <c r="AB535" s="352"/>
      <c r="AC535" s="352"/>
      <c r="AD535" s="352"/>
      <c r="AE535" s="352"/>
      <c r="AF535" s="352"/>
      <c r="AG535" s="352"/>
      <c r="AH535" s="352"/>
      <c r="AI535" s="352"/>
      <c r="AJ535" s="352"/>
      <c r="AK535" s="352"/>
      <c r="AL535" s="352"/>
      <c r="AM535" s="352"/>
      <c r="AN535" s="352"/>
      <c r="AO535" s="352"/>
      <c r="AP535" s="352"/>
      <c r="AQ535" s="352"/>
      <c r="AR535" s="352"/>
      <c r="AS535" s="352"/>
      <c r="AT535" s="352"/>
      <c r="AU535" s="352"/>
      <c r="AV535" s="352"/>
      <c r="AW535" s="352"/>
      <c r="AX535" s="352"/>
      <c r="AY535" s="352"/>
      <c r="AZ535" s="352"/>
      <c r="BA535" s="352"/>
      <c r="BB535" s="352"/>
      <c r="BC535" s="352"/>
      <c r="BD535" s="352"/>
      <c r="BE535" s="352"/>
      <c r="BF535" s="352"/>
      <c r="BG535" s="352"/>
      <c r="BH535" s="352"/>
      <c r="BI535" s="352"/>
      <c r="BJ535" s="352"/>
      <c r="BK535" s="352"/>
      <c r="BL535" s="352"/>
      <c r="BM535" s="352"/>
      <c r="BN535" s="352"/>
      <c r="BO535" s="352"/>
      <c r="BP535" s="352"/>
      <c r="BQ535" s="352"/>
      <c r="BR535" s="352"/>
      <c r="BS535" s="352"/>
      <c r="BT535" s="352"/>
      <c r="BU535" s="352"/>
      <c r="BV535" s="352"/>
      <c r="BW535" s="352"/>
      <c r="BX535" s="352"/>
      <c r="BY535" s="352"/>
      <c r="BZ535" s="352"/>
    </row>
    <row r="536" spans="1:78" ht="15" customHeight="1" x14ac:dyDescent="0.2">
      <c r="A536" s="340" t="str">
        <f t="shared" si="13"/>
        <v>INDEC-GG 71233-11</v>
      </c>
      <c r="B536" s="340">
        <v>71233</v>
      </c>
      <c r="C536" s="351" t="s">
        <v>53</v>
      </c>
      <c r="D536" s="340">
        <v>11</v>
      </c>
      <c r="E536" s="353" t="s">
        <v>320</v>
      </c>
      <c r="H536" s="352"/>
      <c r="I536" s="352"/>
      <c r="J536" s="352"/>
      <c r="K536" s="352"/>
      <c r="L536" s="352"/>
      <c r="M536" s="352"/>
      <c r="N536" s="352"/>
      <c r="O536" s="352"/>
      <c r="P536" s="352"/>
      <c r="Q536" s="352"/>
      <c r="R536" s="352"/>
      <c r="S536" s="352"/>
      <c r="T536" s="352"/>
      <c r="U536" s="352"/>
      <c r="V536" s="352"/>
      <c r="W536" s="352"/>
      <c r="X536" s="352"/>
      <c r="Y536" s="352"/>
      <c r="Z536" s="352"/>
      <c r="AA536" s="352"/>
      <c r="AB536" s="352"/>
      <c r="AC536" s="352"/>
      <c r="AD536" s="352"/>
      <c r="AE536" s="352"/>
      <c r="AF536" s="352"/>
      <c r="AG536" s="352"/>
      <c r="AH536" s="352"/>
      <c r="AI536" s="352"/>
      <c r="AJ536" s="352"/>
      <c r="AK536" s="352"/>
      <c r="AL536" s="352"/>
      <c r="AM536" s="352"/>
      <c r="AN536" s="352"/>
      <c r="AO536" s="352"/>
      <c r="AP536" s="352"/>
      <c r="AQ536" s="352"/>
      <c r="AR536" s="352"/>
      <c r="AS536" s="352"/>
      <c r="AT536" s="352"/>
      <c r="AU536" s="352"/>
      <c r="AV536" s="352"/>
      <c r="AW536" s="352"/>
      <c r="AX536" s="352"/>
      <c r="AY536" s="352"/>
      <c r="AZ536" s="352"/>
      <c r="BA536" s="352"/>
      <c r="BB536" s="352"/>
      <c r="BC536" s="352"/>
      <c r="BD536" s="352"/>
      <c r="BE536" s="352"/>
      <c r="BF536" s="352"/>
      <c r="BG536" s="352"/>
      <c r="BH536" s="352"/>
      <c r="BI536" s="352"/>
      <c r="BJ536" s="352"/>
      <c r="BK536" s="352"/>
      <c r="BL536" s="352"/>
      <c r="BM536" s="352"/>
      <c r="BN536" s="352"/>
      <c r="BO536" s="352"/>
      <c r="BP536" s="352"/>
      <c r="BQ536" s="352"/>
      <c r="BR536" s="352"/>
      <c r="BS536" s="352"/>
      <c r="BT536" s="352"/>
      <c r="BU536" s="352"/>
      <c r="BV536" s="352"/>
      <c r="BW536" s="352"/>
      <c r="BX536" s="352"/>
      <c r="BY536" s="352"/>
      <c r="BZ536" s="352"/>
    </row>
    <row r="537" spans="1:78" ht="15" customHeight="1" x14ac:dyDescent="0.2">
      <c r="A537" s="340" t="str">
        <f t="shared" si="13"/>
        <v>INDEC-GG 51800-11</v>
      </c>
      <c r="B537" s="340">
        <v>51800</v>
      </c>
      <c r="C537" s="351" t="s">
        <v>53</v>
      </c>
      <c r="D537" s="340">
        <v>11</v>
      </c>
      <c r="E537" s="353" t="s">
        <v>321</v>
      </c>
      <c r="H537" s="352"/>
      <c r="I537" s="352"/>
      <c r="J537" s="352"/>
      <c r="K537" s="352"/>
      <c r="L537" s="352"/>
      <c r="M537" s="352"/>
      <c r="N537" s="352"/>
      <c r="O537" s="352"/>
      <c r="P537" s="352"/>
      <c r="Q537" s="352"/>
      <c r="R537" s="352"/>
      <c r="S537" s="352"/>
      <c r="T537" s="352"/>
      <c r="U537" s="352"/>
      <c r="V537" s="352"/>
      <c r="W537" s="352"/>
      <c r="X537" s="352"/>
      <c r="Y537" s="352"/>
      <c r="Z537" s="352"/>
      <c r="AA537" s="352"/>
      <c r="AB537" s="352"/>
      <c r="AC537" s="352"/>
      <c r="AD537" s="352"/>
      <c r="AE537" s="352"/>
      <c r="AF537" s="352"/>
      <c r="AG537" s="352"/>
      <c r="AH537" s="352"/>
      <c r="AI537" s="352"/>
      <c r="AJ537" s="352"/>
      <c r="AK537" s="352"/>
      <c r="AL537" s="352"/>
      <c r="AM537" s="352"/>
      <c r="AN537" s="352"/>
      <c r="AO537" s="352"/>
      <c r="AP537" s="352"/>
      <c r="AQ537" s="352"/>
      <c r="AR537" s="352"/>
      <c r="AS537" s="352"/>
      <c r="AT537" s="352"/>
      <c r="AU537" s="352"/>
      <c r="AV537" s="352"/>
      <c r="AW537" s="352"/>
      <c r="AX537" s="352"/>
      <c r="AY537" s="352"/>
      <c r="AZ537" s="352"/>
      <c r="BA537" s="352"/>
      <c r="BB537" s="352"/>
      <c r="BC537" s="352"/>
      <c r="BD537" s="352"/>
      <c r="BE537" s="352"/>
      <c r="BF537" s="352"/>
      <c r="BG537" s="352"/>
      <c r="BH537" s="352"/>
      <c r="BI537" s="352"/>
      <c r="BJ537" s="352"/>
      <c r="BK537" s="352"/>
      <c r="BL537" s="352"/>
      <c r="BM537" s="352"/>
      <c r="BN537" s="352"/>
      <c r="BO537" s="352"/>
      <c r="BP537" s="352"/>
      <c r="BQ537" s="352"/>
      <c r="BR537" s="352"/>
      <c r="BS537" s="352"/>
      <c r="BT537" s="352"/>
      <c r="BU537" s="352"/>
      <c r="BV537" s="352"/>
      <c r="BW537" s="352"/>
      <c r="BX537" s="352"/>
      <c r="BY537" s="352"/>
      <c r="BZ537" s="352"/>
    </row>
    <row r="538" spans="1:78" ht="15" customHeight="1" x14ac:dyDescent="0.2">
      <c r="A538" s="340" t="str">
        <f t="shared" si="13"/>
        <v>INDEC-GG 51800-21</v>
      </c>
      <c r="B538" s="340">
        <v>51800</v>
      </c>
      <c r="C538" s="351" t="s">
        <v>53</v>
      </c>
      <c r="D538" s="340">
        <v>21</v>
      </c>
      <c r="E538" s="351" t="s">
        <v>322</v>
      </c>
      <c r="H538" s="352"/>
      <c r="I538" s="352"/>
      <c r="J538" s="352"/>
      <c r="K538" s="352"/>
      <c r="L538" s="352"/>
      <c r="M538" s="352"/>
      <c r="N538" s="352"/>
      <c r="O538" s="352"/>
      <c r="P538" s="352"/>
      <c r="Q538" s="352"/>
      <c r="R538" s="352"/>
      <c r="S538" s="352"/>
      <c r="T538" s="352"/>
      <c r="U538" s="352"/>
      <c r="V538" s="352"/>
      <c r="W538" s="352"/>
      <c r="X538" s="352"/>
      <c r="Y538" s="352"/>
      <c r="Z538" s="352"/>
      <c r="AA538" s="352"/>
      <c r="AB538" s="352"/>
      <c r="AC538" s="352"/>
      <c r="AD538" s="352"/>
      <c r="AE538" s="352"/>
      <c r="AF538" s="352"/>
      <c r="AG538" s="352"/>
      <c r="AH538" s="352"/>
      <c r="AI538" s="352"/>
      <c r="AJ538" s="352"/>
      <c r="AK538" s="352"/>
      <c r="AL538" s="352"/>
      <c r="AM538" s="352"/>
      <c r="AN538" s="352"/>
      <c r="AO538" s="352"/>
      <c r="AP538" s="352"/>
      <c r="AQ538" s="352"/>
      <c r="AR538" s="352"/>
      <c r="AS538" s="352"/>
      <c r="AT538" s="352"/>
      <c r="AU538" s="352"/>
      <c r="AV538" s="352"/>
      <c r="AW538" s="352"/>
      <c r="AX538" s="352"/>
      <c r="AY538" s="352"/>
      <c r="AZ538" s="352"/>
      <c r="BA538" s="352"/>
      <c r="BB538" s="352"/>
      <c r="BC538" s="352"/>
      <c r="BD538" s="352"/>
      <c r="BE538" s="352"/>
      <c r="BF538" s="352"/>
      <c r="BG538" s="352"/>
      <c r="BH538" s="352"/>
      <c r="BI538" s="352"/>
      <c r="BJ538" s="352"/>
      <c r="BK538" s="352"/>
      <c r="BL538" s="352"/>
      <c r="BM538" s="352"/>
      <c r="BN538" s="352"/>
      <c r="BO538" s="352"/>
      <c r="BP538" s="352"/>
      <c r="BQ538" s="352"/>
      <c r="BR538" s="352"/>
      <c r="BS538" s="352"/>
      <c r="BT538" s="352"/>
      <c r="BU538" s="352"/>
      <c r="BV538" s="352"/>
      <c r="BW538" s="352"/>
      <c r="BX538" s="352"/>
      <c r="BY538" s="352"/>
      <c r="BZ538" s="352"/>
    </row>
    <row r="539" spans="1:78" ht="15" customHeight="1" x14ac:dyDescent="0.2">
      <c r="A539" s="340" t="str">
        <f t="shared" si="13"/>
        <v>INDEC-GG 74110-11</v>
      </c>
      <c r="B539" s="340">
        <v>74110</v>
      </c>
      <c r="C539" s="351" t="s">
        <v>53</v>
      </c>
      <c r="D539" s="340">
        <v>11</v>
      </c>
      <c r="E539" s="353" t="s">
        <v>323</v>
      </c>
      <c r="H539" s="352"/>
      <c r="I539" s="352"/>
      <c r="J539" s="352"/>
      <c r="K539" s="352"/>
      <c r="L539" s="352"/>
      <c r="M539" s="352"/>
      <c r="N539" s="352"/>
      <c r="O539" s="352"/>
      <c r="P539" s="352"/>
      <c r="Q539" s="352"/>
      <c r="R539" s="352"/>
      <c r="S539" s="352"/>
      <c r="T539" s="352"/>
      <c r="U539" s="352"/>
      <c r="V539" s="352"/>
      <c r="W539" s="352"/>
      <c r="X539" s="352"/>
      <c r="Y539" s="352"/>
      <c r="Z539" s="352"/>
      <c r="AA539" s="352"/>
      <c r="AB539" s="352"/>
      <c r="AC539" s="352"/>
      <c r="AD539" s="352"/>
      <c r="AE539" s="352"/>
      <c r="AF539" s="352"/>
      <c r="AG539" s="352"/>
      <c r="AH539" s="352"/>
      <c r="AI539" s="352"/>
      <c r="AJ539" s="352"/>
      <c r="AK539" s="352"/>
      <c r="AL539" s="352"/>
      <c r="AM539" s="352"/>
      <c r="AN539" s="352"/>
      <c r="AO539" s="352"/>
      <c r="AP539" s="352"/>
      <c r="AQ539" s="352"/>
      <c r="AR539" s="352"/>
      <c r="AS539" s="352"/>
      <c r="AT539" s="352"/>
      <c r="AU539" s="352"/>
      <c r="AV539" s="352"/>
      <c r="AW539" s="352"/>
      <c r="AX539" s="352"/>
      <c r="AY539" s="352"/>
      <c r="AZ539" s="352"/>
      <c r="BA539" s="352"/>
      <c r="BB539" s="352"/>
      <c r="BC539" s="352"/>
      <c r="BD539" s="352"/>
      <c r="BE539" s="352"/>
      <c r="BF539" s="352"/>
      <c r="BG539" s="352"/>
      <c r="BH539" s="352"/>
      <c r="BI539" s="352"/>
      <c r="BJ539" s="352"/>
      <c r="BK539" s="352"/>
      <c r="BL539" s="352"/>
      <c r="BM539" s="352"/>
      <c r="BN539" s="352"/>
      <c r="BO539" s="352"/>
      <c r="BP539" s="352"/>
      <c r="BQ539" s="352"/>
      <c r="BR539" s="352"/>
      <c r="BS539" s="352"/>
      <c r="BT539" s="352"/>
      <c r="BU539" s="352"/>
      <c r="BV539" s="352"/>
      <c r="BW539" s="352"/>
      <c r="BX539" s="352"/>
      <c r="BY539" s="352"/>
      <c r="BZ539" s="352"/>
    </row>
    <row r="540" spans="1:78" ht="15" customHeight="1" x14ac:dyDescent="0.2">
      <c r="A540" s="340" t="str">
        <f t="shared" si="13"/>
        <v>INDEC-GG 51560-31</v>
      </c>
      <c r="B540" s="340">
        <v>51560</v>
      </c>
      <c r="C540" s="351" t="s">
        <v>53</v>
      </c>
      <c r="D540" s="340">
        <v>31</v>
      </c>
      <c r="E540" s="351" t="s">
        <v>324</v>
      </c>
      <c r="H540" s="352"/>
      <c r="I540" s="352"/>
      <c r="J540" s="352"/>
      <c r="K540" s="352"/>
      <c r="L540" s="352"/>
      <c r="M540" s="352"/>
      <c r="N540" s="352"/>
      <c r="O540" s="352"/>
      <c r="P540" s="352"/>
      <c r="Q540" s="352"/>
      <c r="R540" s="352"/>
      <c r="S540" s="352"/>
      <c r="T540" s="352"/>
      <c r="U540" s="352"/>
      <c r="V540" s="352"/>
      <c r="W540" s="352"/>
      <c r="X540" s="352"/>
      <c r="Y540" s="352"/>
      <c r="Z540" s="352"/>
      <c r="AA540" s="352"/>
      <c r="AB540" s="352"/>
      <c r="AC540" s="352"/>
      <c r="AD540" s="352"/>
      <c r="AE540" s="352"/>
      <c r="AF540" s="352"/>
      <c r="AG540" s="352"/>
      <c r="AH540" s="352"/>
      <c r="AI540" s="352"/>
      <c r="AJ540" s="352"/>
      <c r="AK540" s="352"/>
      <c r="AL540" s="352"/>
      <c r="AM540" s="352"/>
      <c r="AN540" s="352"/>
      <c r="AO540" s="352"/>
      <c r="AP540" s="352"/>
      <c r="AQ540" s="352"/>
      <c r="AR540" s="352"/>
      <c r="AS540" s="352"/>
      <c r="AT540" s="352"/>
      <c r="AU540" s="352"/>
      <c r="AV540" s="352"/>
      <c r="AW540" s="352"/>
      <c r="AX540" s="352"/>
      <c r="AY540" s="352"/>
      <c r="AZ540" s="352"/>
      <c r="BA540" s="352"/>
      <c r="BB540" s="352"/>
      <c r="BC540" s="352"/>
      <c r="BD540" s="352"/>
      <c r="BE540" s="352"/>
      <c r="BF540" s="352"/>
      <c r="BG540" s="352"/>
      <c r="BH540" s="352"/>
      <c r="BI540" s="352"/>
      <c r="BJ540" s="352"/>
      <c r="BK540" s="352"/>
      <c r="BL540" s="352"/>
      <c r="BM540" s="352"/>
      <c r="BN540" s="352"/>
      <c r="BO540" s="352"/>
      <c r="BP540" s="352"/>
      <c r="BQ540" s="352"/>
      <c r="BR540" s="352"/>
      <c r="BS540" s="352"/>
      <c r="BT540" s="352"/>
      <c r="BU540" s="352"/>
      <c r="BV540" s="352"/>
      <c r="BW540" s="352"/>
      <c r="BX540" s="352"/>
      <c r="BY540" s="352"/>
      <c r="BZ540" s="352"/>
    </row>
    <row r="541" spans="1:78" ht="15" customHeight="1" x14ac:dyDescent="0.2">
      <c r="A541" s="340" t="str">
        <f t="shared" si="13"/>
        <v>INDEC-GG 53111-1</v>
      </c>
      <c r="B541" s="340">
        <v>53111</v>
      </c>
      <c r="C541" s="351" t="s">
        <v>53</v>
      </c>
      <c r="D541" s="340">
        <v>1</v>
      </c>
      <c r="E541" s="353" t="s">
        <v>325</v>
      </c>
      <c r="H541" s="352"/>
      <c r="I541" s="352"/>
      <c r="J541" s="352"/>
      <c r="K541" s="352"/>
      <c r="L541" s="352"/>
      <c r="M541" s="352"/>
      <c r="N541" s="352"/>
      <c r="O541" s="352"/>
      <c r="P541" s="352"/>
      <c r="Q541" s="352"/>
      <c r="R541" s="352"/>
      <c r="S541" s="352"/>
      <c r="T541" s="352"/>
      <c r="U541" s="352"/>
      <c r="V541" s="352"/>
      <c r="W541" s="352"/>
      <c r="X541" s="352"/>
      <c r="Y541" s="352"/>
      <c r="Z541" s="352"/>
      <c r="AA541" s="352"/>
      <c r="AB541" s="352"/>
      <c r="AC541" s="352"/>
      <c r="AD541" s="352"/>
      <c r="AE541" s="352"/>
      <c r="AF541" s="352"/>
      <c r="AG541" s="352"/>
      <c r="AH541" s="352"/>
      <c r="AI541" s="352"/>
      <c r="AJ541" s="352"/>
      <c r="AK541" s="352"/>
      <c r="AL541" s="352"/>
      <c r="AM541" s="352"/>
      <c r="AN541" s="352"/>
      <c r="AO541" s="352"/>
      <c r="AP541" s="352"/>
      <c r="AQ541" s="352"/>
      <c r="AR541" s="352"/>
      <c r="AS541" s="352"/>
      <c r="AT541" s="352"/>
      <c r="AU541" s="352"/>
      <c r="AV541" s="352"/>
      <c r="AW541" s="352"/>
      <c r="AX541" s="352"/>
      <c r="AY541" s="352"/>
      <c r="AZ541" s="352"/>
      <c r="BA541" s="352"/>
      <c r="BB541" s="352"/>
      <c r="BC541" s="352"/>
      <c r="BD541" s="352"/>
      <c r="BE541" s="352"/>
      <c r="BF541" s="352"/>
      <c r="BG541" s="352"/>
      <c r="BH541" s="352"/>
      <c r="BI541" s="352"/>
      <c r="BJ541" s="352"/>
      <c r="BK541" s="352"/>
      <c r="BL541" s="352"/>
      <c r="BM541" s="352"/>
      <c r="BN541" s="352"/>
      <c r="BO541" s="352"/>
      <c r="BP541" s="352"/>
      <c r="BQ541" s="352"/>
      <c r="BR541" s="352"/>
      <c r="BS541" s="352"/>
      <c r="BT541" s="352"/>
      <c r="BU541" s="352"/>
      <c r="BV541" s="352"/>
      <c r="BW541" s="352"/>
      <c r="BX541" s="352"/>
      <c r="BY541" s="352"/>
      <c r="BZ541" s="352"/>
    </row>
    <row r="542" spans="1:78" ht="15" customHeight="1" x14ac:dyDescent="0.2">
      <c r="A542" s="340" t="str">
        <f t="shared" si="13"/>
        <v>INDEC-GG 54400-1</v>
      </c>
      <c r="B542" s="340">
        <v>54400</v>
      </c>
      <c r="C542" s="351" t="s">
        <v>53</v>
      </c>
      <c r="D542" s="340">
        <v>1</v>
      </c>
      <c r="E542" s="353" t="s">
        <v>326</v>
      </c>
      <c r="H542" s="352"/>
      <c r="I542" s="352"/>
      <c r="J542" s="352"/>
      <c r="K542" s="352"/>
      <c r="L542" s="352"/>
      <c r="M542" s="352"/>
      <c r="N542" s="352"/>
      <c r="O542" s="352"/>
      <c r="P542" s="352"/>
      <c r="Q542" s="352"/>
      <c r="R542" s="352"/>
      <c r="S542" s="352"/>
      <c r="T542" s="352"/>
      <c r="U542" s="352"/>
      <c r="V542" s="352"/>
      <c r="W542" s="352"/>
      <c r="X542" s="352"/>
      <c r="Y542" s="352"/>
      <c r="Z542" s="352"/>
      <c r="AA542" s="352"/>
      <c r="AB542" s="352"/>
      <c r="AC542" s="352"/>
      <c r="AD542" s="352"/>
      <c r="AE542" s="352"/>
      <c r="AF542" s="352"/>
      <c r="AG542" s="352"/>
      <c r="AH542" s="352"/>
      <c r="AI542" s="352"/>
      <c r="AJ542" s="352"/>
      <c r="AK542" s="352"/>
      <c r="AL542" s="352"/>
      <c r="AM542" s="352"/>
      <c r="AN542" s="352"/>
      <c r="AO542" s="352"/>
      <c r="AP542" s="352"/>
      <c r="AQ542" s="352"/>
      <c r="AR542" s="352"/>
      <c r="AS542" s="352"/>
      <c r="AT542" s="352"/>
      <c r="AU542" s="352"/>
      <c r="AV542" s="352"/>
      <c r="AW542" s="352"/>
      <c r="AX542" s="352"/>
      <c r="AY542" s="352"/>
      <c r="AZ542" s="352"/>
      <c r="BA542" s="352"/>
      <c r="BB542" s="352"/>
      <c r="BC542" s="352"/>
      <c r="BD542" s="352"/>
      <c r="BE542" s="352"/>
      <c r="BF542" s="352"/>
      <c r="BG542" s="352"/>
      <c r="BH542" s="352"/>
      <c r="BI542" s="352"/>
      <c r="BJ542" s="352"/>
      <c r="BK542" s="352"/>
      <c r="BL542" s="352"/>
      <c r="BM542" s="352"/>
      <c r="BN542" s="352"/>
      <c r="BO542" s="352"/>
      <c r="BP542" s="352"/>
      <c r="BQ542" s="352"/>
      <c r="BR542" s="352"/>
      <c r="BS542" s="352"/>
      <c r="BT542" s="352"/>
      <c r="BU542" s="352"/>
      <c r="BV542" s="352"/>
      <c r="BW542" s="352"/>
      <c r="BX542" s="352"/>
      <c r="BY542" s="352"/>
      <c r="BZ542" s="352"/>
    </row>
    <row r="543" spans="1:78" ht="15" customHeight="1" x14ac:dyDescent="0.2">
      <c r="A543" s="340" t="str">
        <f t="shared" si="13"/>
        <v>INDEC-GG 18000-21</v>
      </c>
      <c r="B543" s="340">
        <v>18000</v>
      </c>
      <c r="C543" s="351" t="s">
        <v>53</v>
      </c>
      <c r="D543" s="340">
        <v>21</v>
      </c>
      <c r="E543" s="353" t="s">
        <v>327</v>
      </c>
      <c r="H543" s="352"/>
      <c r="I543" s="352"/>
      <c r="J543" s="352"/>
      <c r="K543" s="352"/>
      <c r="L543" s="352"/>
      <c r="M543" s="352"/>
      <c r="N543" s="352"/>
      <c r="O543" s="352"/>
      <c r="P543" s="352"/>
      <c r="Q543" s="352"/>
      <c r="R543" s="352"/>
      <c r="S543" s="352"/>
      <c r="T543" s="352"/>
      <c r="U543" s="352"/>
      <c r="V543" s="352"/>
      <c r="W543" s="352"/>
      <c r="X543" s="352"/>
      <c r="Y543" s="352"/>
      <c r="Z543" s="352"/>
      <c r="AA543" s="352"/>
      <c r="AB543" s="352"/>
      <c r="AC543" s="352"/>
      <c r="AD543" s="352"/>
      <c r="AE543" s="352"/>
      <c r="AF543" s="352"/>
      <c r="AG543" s="352"/>
      <c r="AH543" s="352"/>
      <c r="AI543" s="352"/>
      <c r="AJ543" s="352"/>
      <c r="AK543" s="352"/>
      <c r="AL543" s="352"/>
      <c r="AM543" s="352"/>
      <c r="AN543" s="352"/>
      <c r="AO543" s="352"/>
      <c r="AP543" s="352"/>
      <c r="AQ543" s="352"/>
      <c r="AR543" s="352"/>
      <c r="AS543" s="352"/>
      <c r="AT543" s="352"/>
      <c r="AU543" s="352"/>
      <c r="AV543" s="352"/>
      <c r="AW543" s="352"/>
      <c r="AX543" s="352"/>
      <c r="AY543" s="352"/>
      <c r="AZ543" s="352"/>
      <c r="BA543" s="352"/>
      <c r="BB543" s="352"/>
      <c r="BC543" s="352"/>
      <c r="BD543" s="352"/>
      <c r="BE543" s="352"/>
      <c r="BF543" s="352"/>
      <c r="BG543" s="352"/>
      <c r="BH543" s="352"/>
      <c r="BI543" s="352"/>
      <c r="BJ543" s="352"/>
      <c r="BK543" s="352"/>
      <c r="BL543" s="352"/>
      <c r="BM543" s="352"/>
      <c r="BN543" s="352"/>
      <c r="BO543" s="352"/>
      <c r="BP543" s="352"/>
      <c r="BQ543" s="352"/>
      <c r="BR543" s="352"/>
      <c r="BS543" s="352"/>
      <c r="BT543" s="352"/>
      <c r="BU543" s="352"/>
      <c r="BV543" s="352"/>
      <c r="BW543" s="352"/>
      <c r="BX543" s="352"/>
      <c r="BY543" s="352"/>
      <c r="BZ543" s="352"/>
    </row>
    <row r="544" spans="1:78" ht="15" customHeight="1" x14ac:dyDescent="0.2">
      <c r="A544" s="340" t="str">
        <f t="shared" si="13"/>
        <v>INDEC-GG 18000-22</v>
      </c>
      <c r="B544" s="340">
        <v>18000</v>
      </c>
      <c r="C544" s="351" t="s">
        <v>53</v>
      </c>
      <c r="D544" s="340">
        <v>22</v>
      </c>
      <c r="E544" s="353" t="s">
        <v>328</v>
      </c>
      <c r="H544" s="352"/>
      <c r="I544" s="352"/>
      <c r="J544" s="352"/>
      <c r="K544" s="352"/>
      <c r="L544" s="352"/>
      <c r="M544" s="352"/>
      <c r="N544" s="352"/>
      <c r="O544" s="352"/>
      <c r="P544" s="352"/>
      <c r="Q544" s="352"/>
      <c r="R544" s="352"/>
      <c r="S544" s="352"/>
      <c r="T544" s="352"/>
      <c r="U544" s="352"/>
      <c r="V544" s="352"/>
      <c r="W544" s="352"/>
      <c r="X544" s="352"/>
      <c r="Y544" s="352"/>
      <c r="Z544" s="352"/>
      <c r="AA544" s="352"/>
      <c r="AB544" s="352"/>
      <c r="AC544" s="352"/>
      <c r="AD544" s="352"/>
      <c r="AE544" s="352"/>
      <c r="AF544" s="352"/>
      <c r="AG544" s="352"/>
      <c r="AH544" s="352"/>
      <c r="AI544" s="352"/>
      <c r="AJ544" s="352"/>
      <c r="AK544" s="352"/>
      <c r="AL544" s="352"/>
      <c r="AM544" s="352"/>
      <c r="AN544" s="352"/>
      <c r="AO544" s="352"/>
      <c r="AP544" s="352"/>
      <c r="AQ544" s="352"/>
      <c r="AR544" s="352"/>
      <c r="AS544" s="352"/>
      <c r="AT544" s="352"/>
      <c r="AU544" s="352"/>
      <c r="AV544" s="352"/>
      <c r="AW544" s="352"/>
      <c r="AX544" s="352"/>
      <c r="AY544" s="352"/>
      <c r="AZ544" s="352"/>
      <c r="BA544" s="352"/>
      <c r="BB544" s="352"/>
      <c r="BC544" s="352"/>
      <c r="BD544" s="352"/>
      <c r="BE544" s="352"/>
      <c r="BF544" s="352"/>
      <c r="BG544" s="352"/>
      <c r="BH544" s="352"/>
      <c r="BI544" s="352"/>
      <c r="BJ544" s="352"/>
      <c r="BK544" s="352"/>
      <c r="BL544" s="352"/>
      <c r="BM544" s="352"/>
      <c r="BN544" s="352"/>
      <c r="BO544" s="352"/>
      <c r="BP544" s="352"/>
      <c r="BQ544" s="352"/>
      <c r="BR544" s="352"/>
      <c r="BS544" s="352"/>
      <c r="BT544" s="352"/>
      <c r="BU544" s="352"/>
      <c r="BV544" s="352"/>
      <c r="BW544" s="352"/>
      <c r="BX544" s="352"/>
      <c r="BY544" s="352"/>
      <c r="BZ544" s="352"/>
    </row>
    <row r="545" spans="1:78" ht="15" customHeight="1" x14ac:dyDescent="0.2">
      <c r="A545" s="340" t="str">
        <f t="shared" si="13"/>
        <v>INDEC-GG 88700-2</v>
      </c>
      <c r="B545" s="340">
        <v>88700</v>
      </c>
      <c r="C545" s="351" t="s">
        <v>53</v>
      </c>
      <c r="D545" s="340">
        <v>2</v>
      </c>
      <c r="E545" s="353" t="s">
        <v>329</v>
      </c>
      <c r="H545" s="352"/>
      <c r="I545" s="352"/>
      <c r="J545" s="352"/>
      <c r="K545" s="352"/>
      <c r="L545" s="352"/>
      <c r="M545" s="352"/>
      <c r="N545" s="352"/>
      <c r="O545" s="352"/>
      <c r="P545" s="352"/>
      <c r="Q545" s="352"/>
      <c r="R545" s="352"/>
      <c r="S545" s="352"/>
      <c r="T545" s="352"/>
      <c r="U545" s="352"/>
      <c r="V545" s="352"/>
      <c r="W545" s="352"/>
      <c r="X545" s="352"/>
      <c r="Y545" s="352"/>
      <c r="Z545" s="352"/>
      <c r="AA545" s="352"/>
      <c r="AB545" s="352"/>
      <c r="AC545" s="352"/>
      <c r="AD545" s="352"/>
      <c r="AE545" s="352"/>
      <c r="AF545" s="352"/>
      <c r="AG545" s="352"/>
      <c r="AH545" s="352"/>
      <c r="AI545" s="352"/>
      <c r="AJ545" s="352"/>
      <c r="AK545" s="352"/>
      <c r="AL545" s="352"/>
      <c r="AM545" s="352"/>
      <c r="AN545" s="352"/>
      <c r="AO545" s="352"/>
      <c r="AP545" s="352"/>
      <c r="AQ545" s="352"/>
      <c r="AR545" s="352"/>
      <c r="AS545" s="352"/>
      <c r="AT545" s="352"/>
      <c r="AU545" s="352"/>
      <c r="AV545" s="352"/>
      <c r="AW545" s="352"/>
      <c r="AX545" s="352"/>
      <c r="AY545" s="352"/>
      <c r="AZ545" s="352"/>
      <c r="BA545" s="352"/>
      <c r="BB545" s="352"/>
      <c r="BC545" s="352"/>
      <c r="BD545" s="352"/>
      <c r="BE545" s="352"/>
      <c r="BF545" s="352"/>
      <c r="BG545" s="352"/>
      <c r="BH545" s="352"/>
      <c r="BI545" s="352"/>
      <c r="BJ545" s="352"/>
      <c r="BK545" s="352"/>
      <c r="BL545" s="352"/>
      <c r="BM545" s="352"/>
      <c r="BN545" s="352"/>
      <c r="BO545" s="352"/>
      <c r="BP545" s="352"/>
      <c r="BQ545" s="352"/>
      <c r="BR545" s="352"/>
      <c r="BS545" s="352"/>
      <c r="BT545" s="352"/>
      <c r="BU545" s="352"/>
      <c r="BV545" s="352"/>
      <c r="BW545" s="352"/>
      <c r="BX545" s="352"/>
      <c r="BY545" s="352"/>
      <c r="BZ545" s="352"/>
    </row>
    <row r="546" spans="1:78" ht="15" customHeight="1" x14ac:dyDescent="0.2">
      <c r="A546" s="340" t="str">
        <f t="shared" si="13"/>
        <v>INDEC-GG 88700-31</v>
      </c>
      <c r="B546" s="340">
        <v>88700</v>
      </c>
      <c r="C546" s="351" t="s">
        <v>53</v>
      </c>
      <c r="D546" s="340">
        <v>31</v>
      </c>
      <c r="E546" s="351" t="s">
        <v>330</v>
      </c>
      <c r="H546" s="352"/>
      <c r="I546" s="352"/>
      <c r="J546" s="352"/>
      <c r="K546" s="352"/>
      <c r="L546" s="352"/>
      <c r="M546" s="352"/>
      <c r="N546" s="352"/>
      <c r="O546" s="352"/>
      <c r="P546" s="352"/>
      <c r="Q546" s="352"/>
      <c r="R546" s="352"/>
      <c r="S546" s="352"/>
      <c r="T546" s="352"/>
      <c r="U546" s="352"/>
      <c r="V546" s="352"/>
      <c r="W546" s="352"/>
      <c r="X546" s="352"/>
      <c r="Y546" s="352"/>
      <c r="Z546" s="352"/>
      <c r="AA546" s="352"/>
      <c r="AB546" s="352"/>
      <c r="AC546" s="352"/>
      <c r="AD546" s="352"/>
      <c r="AE546" s="352"/>
      <c r="AF546" s="352"/>
      <c r="AG546" s="352"/>
      <c r="AH546" s="352"/>
      <c r="AI546" s="352"/>
      <c r="AJ546" s="352"/>
      <c r="AK546" s="352"/>
      <c r="AL546" s="352"/>
      <c r="AM546" s="352"/>
      <c r="AN546" s="352"/>
      <c r="AO546" s="352"/>
      <c r="AP546" s="352"/>
      <c r="AQ546" s="352"/>
      <c r="AR546" s="352"/>
      <c r="AS546" s="352"/>
      <c r="AT546" s="352"/>
      <c r="AU546" s="352"/>
      <c r="AV546" s="352"/>
      <c r="AW546" s="352"/>
      <c r="AX546" s="352"/>
      <c r="AY546" s="352"/>
      <c r="AZ546" s="352"/>
      <c r="BA546" s="352"/>
      <c r="BB546" s="352"/>
      <c r="BC546" s="352"/>
      <c r="BD546" s="352"/>
      <c r="BE546" s="352"/>
      <c r="BF546" s="352"/>
      <c r="BG546" s="352"/>
      <c r="BH546" s="352"/>
      <c r="BI546" s="352"/>
      <c r="BJ546" s="352"/>
      <c r="BK546" s="352"/>
      <c r="BL546" s="352"/>
      <c r="BM546" s="352"/>
      <c r="BN546" s="352"/>
      <c r="BO546" s="352"/>
      <c r="BP546" s="352"/>
      <c r="BQ546" s="352"/>
      <c r="BR546" s="352"/>
      <c r="BS546" s="352"/>
      <c r="BT546" s="352"/>
      <c r="BU546" s="352"/>
      <c r="BV546" s="352"/>
      <c r="BW546" s="352"/>
      <c r="BX546" s="352"/>
      <c r="BY546" s="352"/>
      <c r="BZ546" s="352"/>
    </row>
    <row r="547" spans="1:78" ht="15" customHeight="1" x14ac:dyDescent="0.2">
      <c r="A547" s="340" t="str">
        <f t="shared" si="13"/>
        <v>INDEC-GG DEP-EQ</v>
      </c>
      <c r="B547" s="340" t="s">
        <v>1128</v>
      </c>
      <c r="C547" s="351"/>
      <c r="E547" s="351" t="s">
        <v>331</v>
      </c>
      <c r="H547" s="352"/>
      <c r="I547" s="352"/>
      <c r="J547" s="352"/>
      <c r="K547" s="352"/>
      <c r="L547" s="352"/>
      <c r="M547" s="352"/>
      <c r="N547" s="352"/>
      <c r="O547" s="352"/>
      <c r="P547" s="352"/>
      <c r="Q547" s="352"/>
      <c r="R547" s="352"/>
      <c r="S547" s="352"/>
      <c r="T547" s="352"/>
      <c r="U547" s="352"/>
      <c r="V547" s="352"/>
      <c r="W547" s="352"/>
      <c r="X547" s="352"/>
      <c r="Y547" s="352"/>
      <c r="Z547" s="352"/>
      <c r="AA547" s="352"/>
      <c r="AB547" s="352"/>
      <c r="AC547" s="352"/>
      <c r="AD547" s="352"/>
      <c r="AE547" s="352"/>
      <c r="AF547" s="352"/>
      <c r="AG547" s="352"/>
      <c r="AH547" s="352"/>
      <c r="AI547" s="352"/>
      <c r="AJ547" s="352"/>
      <c r="AK547" s="352"/>
      <c r="AL547" s="352"/>
      <c r="AM547" s="352"/>
      <c r="AN547" s="352"/>
      <c r="AO547" s="352"/>
      <c r="AP547" s="352"/>
      <c r="AQ547" s="352"/>
      <c r="AR547" s="352"/>
      <c r="AS547" s="352"/>
      <c r="AT547" s="352"/>
      <c r="AU547" s="352"/>
      <c r="AV547" s="352"/>
      <c r="AW547" s="352"/>
      <c r="AX547" s="352"/>
      <c r="AY547" s="352"/>
      <c r="AZ547" s="352"/>
      <c r="BA547" s="352"/>
      <c r="BB547" s="352"/>
      <c r="BC547" s="352"/>
      <c r="BD547" s="352"/>
      <c r="BE547" s="352"/>
      <c r="BF547" s="352"/>
      <c r="BG547" s="352"/>
      <c r="BH547" s="352"/>
      <c r="BI547" s="352"/>
      <c r="BJ547" s="352"/>
      <c r="BK547" s="352"/>
      <c r="BL547" s="352"/>
      <c r="BM547" s="352"/>
      <c r="BN547" s="352"/>
      <c r="BO547" s="352"/>
      <c r="BP547" s="352"/>
      <c r="BQ547" s="352"/>
      <c r="BR547" s="352"/>
      <c r="BS547" s="352"/>
      <c r="BT547" s="352"/>
      <c r="BU547" s="352"/>
      <c r="BV547" s="352"/>
      <c r="BW547" s="352"/>
      <c r="BX547" s="352"/>
      <c r="BY547" s="352"/>
      <c r="BZ547" s="352"/>
    </row>
    <row r="548" spans="1:78" ht="15" customHeight="1" x14ac:dyDescent="0.2">
      <c r="A548" s="340" t="str">
        <f t="shared" si="13"/>
        <v>INDEC-GG 88700-1</v>
      </c>
      <c r="B548" s="340">
        <v>88700</v>
      </c>
      <c r="C548" s="351" t="s">
        <v>53</v>
      </c>
      <c r="D548" s="340">
        <v>1</v>
      </c>
      <c r="E548" s="351" t="s">
        <v>332</v>
      </c>
      <c r="H548" s="352"/>
      <c r="I548" s="352"/>
      <c r="J548" s="352"/>
      <c r="K548" s="352"/>
      <c r="L548" s="352"/>
      <c r="M548" s="352"/>
      <c r="N548" s="352"/>
      <c r="O548" s="352"/>
      <c r="P548" s="352"/>
      <c r="Q548" s="352"/>
      <c r="R548" s="352"/>
      <c r="S548" s="352"/>
      <c r="T548" s="352"/>
      <c r="U548" s="352"/>
      <c r="V548" s="352"/>
      <c r="W548" s="352"/>
      <c r="X548" s="352"/>
      <c r="Y548" s="352"/>
      <c r="Z548" s="352"/>
      <c r="AA548" s="352"/>
      <c r="AB548" s="352"/>
      <c r="AC548" s="352"/>
      <c r="AD548" s="352"/>
      <c r="AE548" s="352"/>
      <c r="AF548" s="352"/>
      <c r="AG548" s="352"/>
      <c r="AH548" s="352"/>
      <c r="AI548" s="352"/>
      <c r="AJ548" s="352"/>
      <c r="AK548" s="352"/>
      <c r="AL548" s="352"/>
      <c r="AM548" s="352"/>
      <c r="AN548" s="352"/>
      <c r="AO548" s="352"/>
      <c r="AP548" s="352"/>
      <c r="AQ548" s="352"/>
      <c r="AR548" s="352"/>
      <c r="AS548" s="352"/>
      <c r="AT548" s="352"/>
      <c r="AU548" s="352"/>
      <c r="AV548" s="352"/>
      <c r="AW548" s="352"/>
      <c r="AX548" s="352"/>
      <c r="AY548" s="352"/>
      <c r="AZ548" s="352"/>
      <c r="BA548" s="352"/>
      <c r="BB548" s="352"/>
      <c r="BC548" s="352"/>
      <c r="BD548" s="352"/>
      <c r="BE548" s="352"/>
      <c r="BF548" s="352"/>
      <c r="BG548" s="352"/>
      <c r="BH548" s="352"/>
      <c r="BI548" s="352"/>
      <c r="BJ548" s="352"/>
      <c r="BK548" s="352"/>
      <c r="BL548" s="352"/>
      <c r="BM548" s="352"/>
      <c r="BN548" s="352"/>
      <c r="BO548" s="352"/>
      <c r="BP548" s="352"/>
      <c r="BQ548" s="352"/>
      <c r="BR548" s="352"/>
      <c r="BS548" s="352"/>
      <c r="BT548" s="352"/>
      <c r="BU548" s="352"/>
      <c r="BV548" s="352"/>
      <c r="BW548" s="352"/>
      <c r="BX548" s="352"/>
      <c r="BY548" s="352"/>
      <c r="BZ548" s="352"/>
    </row>
    <row r="549" spans="1:78" ht="15" customHeight="1" x14ac:dyDescent="0.2">
      <c r="A549" s="340" t="str">
        <f t="shared" si="13"/>
        <v>INDEC-GG 31210-11</v>
      </c>
      <c r="B549" s="340">
        <v>31210</v>
      </c>
      <c r="C549" s="351" t="s">
        <v>53</v>
      </c>
      <c r="D549" s="340">
        <v>11</v>
      </c>
      <c r="E549" s="351" t="s">
        <v>333</v>
      </c>
      <c r="H549" s="352"/>
      <c r="I549" s="352"/>
      <c r="J549" s="352"/>
      <c r="K549" s="352"/>
      <c r="L549" s="352"/>
      <c r="M549" s="352"/>
      <c r="N549" s="352"/>
      <c r="O549" s="352"/>
      <c r="P549" s="352"/>
      <c r="Q549" s="352"/>
      <c r="R549" s="352"/>
      <c r="S549" s="352"/>
      <c r="T549" s="352"/>
      <c r="U549" s="352"/>
      <c r="V549" s="352"/>
      <c r="W549" s="352"/>
      <c r="X549" s="352"/>
      <c r="Y549" s="352"/>
      <c r="Z549" s="352"/>
      <c r="AA549" s="352"/>
      <c r="AB549" s="352"/>
      <c r="AC549" s="352"/>
      <c r="AD549" s="352"/>
      <c r="AE549" s="352"/>
      <c r="AF549" s="352"/>
      <c r="AG549" s="352"/>
      <c r="AH549" s="352"/>
      <c r="AI549" s="352"/>
      <c r="AJ549" s="352"/>
      <c r="AK549" s="352"/>
      <c r="AL549" s="352"/>
      <c r="AM549" s="352"/>
      <c r="AN549" s="352"/>
      <c r="AO549" s="352"/>
      <c r="AP549" s="352"/>
      <c r="AQ549" s="352"/>
      <c r="AR549" s="352"/>
      <c r="AS549" s="352"/>
      <c r="AT549" s="352"/>
      <c r="AU549" s="352"/>
      <c r="AV549" s="352"/>
      <c r="AW549" s="352"/>
      <c r="AX549" s="352"/>
      <c r="AY549" s="352"/>
      <c r="AZ549" s="352"/>
      <c r="BA549" s="352"/>
      <c r="BB549" s="352"/>
      <c r="BC549" s="352"/>
      <c r="BD549" s="352"/>
      <c r="BE549" s="352"/>
      <c r="BF549" s="352"/>
      <c r="BG549" s="352"/>
      <c r="BH549" s="352"/>
      <c r="BI549" s="352"/>
      <c r="BJ549" s="352"/>
      <c r="BK549" s="352"/>
      <c r="BL549" s="352"/>
      <c r="BM549" s="352"/>
      <c r="BN549" s="352"/>
      <c r="BO549" s="352"/>
      <c r="BP549" s="352"/>
      <c r="BQ549" s="352"/>
      <c r="BR549" s="352"/>
      <c r="BS549" s="352"/>
      <c r="BT549" s="352"/>
      <c r="BU549" s="352"/>
      <c r="BV549" s="352"/>
      <c r="BW549" s="352"/>
      <c r="BX549" s="352"/>
      <c r="BY549" s="352"/>
      <c r="BZ549" s="352"/>
    </row>
    <row r="550" spans="1:78" ht="15" customHeight="1" x14ac:dyDescent="0.2">
      <c r="A550" s="340" t="str">
        <f t="shared" si="13"/>
        <v>INDEC-GG 81295-1</v>
      </c>
      <c r="B550" s="340">
        <v>81295</v>
      </c>
      <c r="C550" s="351" t="s">
        <v>53</v>
      </c>
      <c r="D550" s="340">
        <v>1</v>
      </c>
      <c r="E550" s="351" t="s">
        <v>334</v>
      </c>
      <c r="H550" s="352"/>
      <c r="I550" s="352"/>
      <c r="J550" s="352"/>
      <c r="K550" s="352"/>
      <c r="L550" s="352"/>
      <c r="M550" s="352"/>
      <c r="N550" s="352"/>
      <c r="O550" s="352"/>
      <c r="P550" s="352"/>
      <c r="Q550" s="352"/>
      <c r="R550" s="352"/>
      <c r="S550" s="352"/>
      <c r="T550" s="352"/>
      <c r="U550" s="352"/>
      <c r="V550" s="352"/>
      <c r="W550" s="352"/>
      <c r="X550" s="352"/>
      <c r="Y550" s="352"/>
      <c r="Z550" s="352"/>
      <c r="AA550" s="352"/>
      <c r="AB550" s="352"/>
      <c r="AC550" s="352"/>
      <c r="AD550" s="352"/>
      <c r="AE550" s="352"/>
      <c r="AF550" s="352"/>
      <c r="AG550" s="352"/>
      <c r="AH550" s="352"/>
      <c r="AI550" s="352"/>
      <c r="AJ550" s="352"/>
      <c r="AK550" s="352"/>
      <c r="AL550" s="352"/>
      <c r="AM550" s="352"/>
      <c r="AN550" s="352"/>
      <c r="AO550" s="352"/>
      <c r="AP550" s="352"/>
      <c r="AQ550" s="352"/>
      <c r="AR550" s="352"/>
      <c r="AS550" s="352"/>
      <c r="AT550" s="352"/>
      <c r="AU550" s="352"/>
      <c r="AV550" s="352"/>
      <c r="AW550" s="352"/>
      <c r="AX550" s="352"/>
      <c r="AY550" s="352"/>
      <c r="AZ550" s="352"/>
      <c r="BA550" s="352"/>
      <c r="BB550" s="352"/>
      <c r="BC550" s="352"/>
      <c r="BD550" s="352"/>
      <c r="BE550" s="352"/>
      <c r="BF550" s="352"/>
      <c r="BG550" s="352"/>
      <c r="BH550" s="352"/>
      <c r="BI550" s="352"/>
      <c r="BJ550" s="352"/>
      <c r="BK550" s="352"/>
      <c r="BL550" s="352"/>
      <c r="BM550" s="352"/>
      <c r="BN550" s="352"/>
      <c r="BO550" s="352"/>
      <c r="BP550" s="352"/>
      <c r="BQ550" s="352"/>
      <c r="BR550" s="352"/>
      <c r="BS550" s="352"/>
      <c r="BT550" s="352"/>
      <c r="BU550" s="352"/>
      <c r="BV550" s="352"/>
      <c r="BW550" s="352"/>
      <c r="BX550" s="352"/>
      <c r="BY550" s="352"/>
      <c r="BZ550" s="352"/>
    </row>
    <row r="551" spans="1:78" ht="15" customHeight="1" x14ac:dyDescent="0.2">
      <c r="A551" s="340" t="str">
        <f t="shared" si="13"/>
        <v>INDEC-GG 81297-1</v>
      </c>
      <c r="B551" s="340">
        <v>81297</v>
      </c>
      <c r="C551" s="351" t="s">
        <v>53</v>
      </c>
      <c r="D551" s="340">
        <v>1</v>
      </c>
      <c r="E551" s="353" t="s">
        <v>335</v>
      </c>
      <c r="H551" s="352"/>
      <c r="I551" s="352"/>
      <c r="J551" s="352"/>
      <c r="K551" s="352"/>
      <c r="L551" s="352"/>
      <c r="M551" s="352"/>
      <c r="N551" s="352"/>
      <c r="O551" s="352"/>
      <c r="P551" s="352"/>
      <c r="Q551" s="352"/>
      <c r="R551" s="352"/>
      <c r="S551" s="352"/>
      <c r="T551" s="352"/>
      <c r="U551" s="352"/>
      <c r="V551" s="352"/>
      <c r="W551" s="352"/>
      <c r="X551" s="352"/>
      <c r="Y551" s="352"/>
      <c r="Z551" s="352"/>
      <c r="AA551" s="352"/>
      <c r="AB551" s="352"/>
      <c r="AC551" s="352"/>
      <c r="AD551" s="352"/>
      <c r="AE551" s="352"/>
      <c r="AF551" s="352"/>
      <c r="AG551" s="352"/>
      <c r="AH551" s="352"/>
      <c r="AI551" s="352"/>
      <c r="AJ551" s="352"/>
      <c r="AK551" s="352"/>
      <c r="AL551" s="352"/>
      <c r="AM551" s="352"/>
      <c r="AN551" s="352"/>
      <c r="AO551" s="352"/>
      <c r="AP551" s="352"/>
      <c r="AQ551" s="352"/>
      <c r="AR551" s="352"/>
      <c r="AS551" s="352"/>
      <c r="AT551" s="352"/>
      <c r="AU551" s="352"/>
      <c r="AV551" s="352"/>
      <c r="AW551" s="352"/>
      <c r="AX551" s="352"/>
      <c r="AY551" s="352"/>
      <c r="AZ551" s="352"/>
      <c r="BA551" s="352"/>
      <c r="BB551" s="352"/>
      <c r="BC551" s="352"/>
      <c r="BD551" s="352"/>
      <c r="BE551" s="352"/>
      <c r="BF551" s="352"/>
      <c r="BG551" s="352"/>
      <c r="BH551" s="352"/>
      <c r="BI551" s="352"/>
      <c r="BJ551" s="352"/>
      <c r="BK551" s="352"/>
      <c r="BL551" s="352"/>
      <c r="BM551" s="352"/>
      <c r="BN551" s="352"/>
      <c r="BO551" s="352"/>
      <c r="BP551" s="352"/>
      <c r="BQ551" s="352"/>
      <c r="BR551" s="352"/>
      <c r="BS551" s="352"/>
      <c r="BT551" s="352"/>
      <c r="BU551" s="352"/>
      <c r="BV551" s="352"/>
      <c r="BW551" s="352"/>
      <c r="BX551" s="352"/>
      <c r="BY551" s="352"/>
      <c r="BZ551" s="352"/>
    </row>
    <row r="552" spans="1:78" ht="15" customHeight="1" x14ac:dyDescent="0.2">
      <c r="A552" s="340" t="str">
        <f t="shared" si="13"/>
        <v>INDEC-GG 51560-21</v>
      </c>
      <c r="B552" s="340">
        <v>51560</v>
      </c>
      <c r="C552" s="351" t="s">
        <v>53</v>
      </c>
      <c r="D552" s="340">
        <v>21</v>
      </c>
      <c r="E552" s="351" t="s">
        <v>336</v>
      </c>
      <c r="H552" s="352"/>
      <c r="I552" s="352"/>
      <c r="J552" s="352"/>
      <c r="K552" s="352"/>
      <c r="L552" s="352"/>
      <c r="M552" s="352"/>
      <c r="N552" s="352"/>
      <c r="O552" s="352"/>
      <c r="P552" s="352"/>
      <c r="Q552" s="352"/>
      <c r="R552" s="352"/>
      <c r="S552" s="352"/>
      <c r="T552" s="352"/>
      <c r="U552" s="352"/>
      <c r="V552" s="352"/>
      <c r="W552" s="352"/>
      <c r="X552" s="352"/>
      <c r="Y552" s="352"/>
      <c r="Z552" s="352"/>
      <c r="AA552" s="352"/>
      <c r="AB552" s="352"/>
      <c r="AC552" s="352"/>
      <c r="AD552" s="352"/>
      <c r="AE552" s="352"/>
      <c r="AF552" s="352"/>
      <c r="AG552" s="352"/>
      <c r="AH552" s="352"/>
      <c r="AI552" s="352"/>
      <c r="AJ552" s="352"/>
      <c r="AK552" s="352"/>
      <c r="AL552" s="352"/>
      <c r="AM552" s="352"/>
      <c r="AN552" s="352"/>
      <c r="AO552" s="352"/>
      <c r="AP552" s="352"/>
      <c r="AQ552" s="352"/>
      <c r="AR552" s="352"/>
      <c r="AS552" s="352"/>
      <c r="AT552" s="352"/>
      <c r="AU552" s="352"/>
      <c r="AV552" s="352"/>
      <c r="AW552" s="352"/>
      <c r="AX552" s="352"/>
      <c r="AY552" s="352"/>
      <c r="AZ552" s="352"/>
      <c r="BA552" s="352"/>
      <c r="BB552" s="352"/>
      <c r="BC552" s="352"/>
      <c r="BD552" s="352"/>
      <c r="BE552" s="352"/>
      <c r="BF552" s="352"/>
      <c r="BG552" s="352"/>
      <c r="BH552" s="352"/>
      <c r="BI552" s="352"/>
      <c r="BJ552" s="352"/>
      <c r="BK552" s="352"/>
      <c r="BL552" s="352"/>
      <c r="BM552" s="352"/>
      <c r="BN552" s="352"/>
      <c r="BO552" s="352"/>
      <c r="BP552" s="352"/>
      <c r="BQ552" s="352"/>
      <c r="BR552" s="352"/>
      <c r="BS552" s="352"/>
      <c r="BT552" s="352"/>
      <c r="BU552" s="352"/>
      <c r="BV552" s="352"/>
      <c r="BW552" s="352"/>
      <c r="BX552" s="352"/>
      <c r="BY552" s="352"/>
      <c r="BZ552" s="352"/>
    </row>
    <row r="553" spans="1:78" ht="15" customHeight="1" x14ac:dyDescent="0.2">
      <c r="A553" s="340" t="str">
        <f t="shared" si="13"/>
        <v>INDEC-GG 31100-11</v>
      </c>
      <c r="B553" s="340">
        <v>31100</v>
      </c>
      <c r="C553" s="351" t="s">
        <v>53</v>
      </c>
      <c r="D553" s="340">
        <v>11</v>
      </c>
      <c r="E553" s="351" t="s">
        <v>337</v>
      </c>
      <c r="H553" s="352"/>
      <c r="I553" s="352"/>
      <c r="J553" s="352"/>
      <c r="K553" s="352"/>
      <c r="L553" s="352"/>
      <c r="M553" s="352"/>
      <c r="N553" s="352"/>
      <c r="O553" s="352"/>
      <c r="P553" s="352"/>
      <c r="Q553" s="352"/>
      <c r="R553" s="352"/>
      <c r="S553" s="352"/>
      <c r="T553" s="352"/>
      <c r="U553" s="352"/>
      <c r="V553" s="352"/>
      <c r="W553" s="352"/>
      <c r="X553" s="352"/>
      <c r="Y553" s="352"/>
      <c r="Z553" s="352"/>
      <c r="AA553" s="352"/>
      <c r="AB553" s="352"/>
      <c r="AC553" s="352"/>
      <c r="AD553" s="352"/>
      <c r="AE553" s="352"/>
      <c r="AF553" s="352"/>
      <c r="AG553" s="352"/>
      <c r="AH553" s="352"/>
      <c r="AI553" s="352"/>
      <c r="AJ553" s="352"/>
      <c r="AK553" s="352"/>
      <c r="AL553" s="352"/>
      <c r="AM553" s="352"/>
      <c r="AN553" s="352"/>
      <c r="AO553" s="352"/>
      <c r="AP553" s="352"/>
      <c r="AQ553" s="352"/>
      <c r="AR553" s="352"/>
      <c r="AS553" s="352"/>
      <c r="AT553" s="352"/>
      <c r="AU553" s="352"/>
      <c r="AV553" s="352"/>
      <c r="AW553" s="352"/>
      <c r="AX553" s="352"/>
      <c r="AY553" s="352"/>
      <c r="AZ553" s="352"/>
      <c r="BA553" s="352"/>
      <c r="BB553" s="352"/>
      <c r="BC553" s="352"/>
      <c r="BD553" s="352"/>
      <c r="BE553" s="352"/>
      <c r="BF553" s="352"/>
      <c r="BG553" s="352"/>
      <c r="BH553" s="352"/>
      <c r="BI553" s="352"/>
      <c r="BJ553" s="352"/>
      <c r="BK553" s="352"/>
      <c r="BL553" s="352"/>
      <c r="BM553" s="352"/>
      <c r="BN553" s="352"/>
      <c r="BO553" s="352"/>
      <c r="BP553" s="352"/>
      <c r="BQ553" s="352"/>
      <c r="BR553" s="352"/>
      <c r="BS553" s="352"/>
      <c r="BT553" s="352"/>
      <c r="BU553" s="352"/>
      <c r="BV553" s="352"/>
      <c r="BW553" s="352"/>
      <c r="BX553" s="352"/>
      <c r="BY553" s="352"/>
      <c r="BZ553" s="352"/>
    </row>
    <row r="554" spans="1:78" ht="15" customHeight="1" x14ac:dyDescent="0.2">
      <c r="A554" s="340" t="str">
        <f t="shared" si="13"/>
        <v>INDEC-GG 53211-11</v>
      </c>
      <c r="B554" s="340">
        <v>53211</v>
      </c>
      <c r="C554" s="351" t="s">
        <v>53</v>
      </c>
      <c r="D554" s="340">
        <v>11</v>
      </c>
      <c r="E554" s="353" t="s">
        <v>338</v>
      </c>
      <c r="H554" s="352"/>
      <c r="I554" s="352"/>
      <c r="J554" s="352"/>
      <c r="K554" s="352"/>
      <c r="L554" s="352"/>
      <c r="M554" s="352"/>
      <c r="N554" s="352"/>
      <c r="O554" s="352"/>
      <c r="P554" s="352"/>
      <c r="Q554" s="352"/>
      <c r="R554" s="352"/>
      <c r="S554" s="352"/>
      <c r="T554" s="352"/>
      <c r="U554" s="352"/>
      <c r="V554" s="352"/>
      <c r="W554" s="352"/>
      <c r="X554" s="352"/>
      <c r="Y554" s="352"/>
      <c r="Z554" s="352"/>
      <c r="AA554" s="352"/>
      <c r="AB554" s="352"/>
      <c r="AC554" s="352"/>
      <c r="AD554" s="352"/>
      <c r="AE554" s="352"/>
      <c r="AF554" s="352"/>
      <c r="AG554" s="352"/>
      <c r="AH554" s="352"/>
      <c r="AI554" s="352"/>
      <c r="AJ554" s="352"/>
      <c r="AK554" s="352"/>
      <c r="AL554" s="352"/>
      <c r="AM554" s="352"/>
      <c r="AN554" s="352"/>
      <c r="AO554" s="352"/>
      <c r="AP554" s="352"/>
      <c r="AQ554" s="352"/>
      <c r="AR554" s="352"/>
      <c r="AS554" s="352"/>
      <c r="AT554" s="352"/>
      <c r="AU554" s="352"/>
      <c r="AV554" s="352"/>
      <c r="AW554" s="352"/>
      <c r="AX554" s="352"/>
      <c r="AY554" s="352"/>
      <c r="AZ554" s="352"/>
      <c r="BA554" s="352"/>
      <c r="BB554" s="352"/>
      <c r="BC554" s="352"/>
      <c r="BD554" s="352"/>
      <c r="BE554" s="352"/>
      <c r="BF554" s="352"/>
      <c r="BG554" s="352"/>
      <c r="BH554" s="352"/>
      <c r="BI554" s="352"/>
      <c r="BJ554" s="352"/>
      <c r="BK554" s="352"/>
      <c r="BL554" s="352"/>
      <c r="BM554" s="352"/>
      <c r="BN554" s="352"/>
      <c r="BO554" s="352"/>
      <c r="BP554" s="352"/>
      <c r="BQ554" s="352"/>
      <c r="BR554" s="352"/>
      <c r="BS554" s="352"/>
      <c r="BT554" s="352"/>
      <c r="BU554" s="352"/>
      <c r="BV554" s="352"/>
      <c r="BW554" s="352"/>
      <c r="BX554" s="352"/>
      <c r="BY554" s="352"/>
      <c r="BZ554" s="352"/>
    </row>
    <row r="555" spans="1:78" ht="15" customHeight="1" x14ac:dyDescent="0.2">
      <c r="H555" s="352"/>
      <c r="I555" s="352"/>
      <c r="J555" s="352"/>
      <c r="K555" s="352"/>
      <c r="L555" s="352"/>
      <c r="M555" s="352"/>
      <c r="N555" s="352"/>
      <c r="O555" s="352"/>
      <c r="P555" s="352"/>
      <c r="Q555" s="352"/>
      <c r="R555" s="352"/>
      <c r="S555" s="352"/>
      <c r="T555" s="352"/>
      <c r="U555" s="352"/>
      <c r="V555" s="352"/>
      <c r="W555" s="352"/>
      <c r="X555" s="352"/>
      <c r="Y555" s="352"/>
      <c r="Z555" s="352"/>
      <c r="AA555" s="352"/>
      <c r="AB555" s="352"/>
      <c r="AC555" s="352"/>
      <c r="AD555" s="352"/>
      <c r="AE555" s="352"/>
      <c r="AF555" s="352"/>
      <c r="AG555" s="352"/>
      <c r="AH555" s="352"/>
      <c r="AI555" s="352"/>
      <c r="AJ555" s="352"/>
      <c r="AK555" s="352"/>
      <c r="AL555" s="352"/>
      <c r="AM555" s="352"/>
      <c r="AN555" s="352"/>
      <c r="AO555" s="352"/>
      <c r="AP555" s="352"/>
      <c r="AQ555" s="352"/>
      <c r="AR555" s="352"/>
      <c r="AS555" s="352"/>
      <c r="AT555" s="352"/>
      <c r="AU555" s="352"/>
      <c r="AV555" s="352"/>
      <c r="AW555" s="352"/>
      <c r="AX555" s="352"/>
      <c r="AY555" s="352"/>
      <c r="AZ555" s="352"/>
      <c r="BA555" s="352"/>
      <c r="BB555" s="352"/>
      <c r="BC555" s="352"/>
      <c r="BD555" s="352"/>
      <c r="BE555" s="352"/>
      <c r="BF555" s="352"/>
      <c r="BG555" s="352"/>
      <c r="BH555" s="352"/>
      <c r="BI555" s="352"/>
      <c r="BJ555" s="352"/>
      <c r="BK555" s="352"/>
      <c r="BL555" s="352"/>
      <c r="BM555" s="352"/>
      <c r="BN555" s="352"/>
      <c r="BO555" s="352"/>
      <c r="BP555" s="352"/>
      <c r="BQ555" s="352"/>
      <c r="BR555" s="352"/>
      <c r="BS555" s="352"/>
      <c r="BT555" s="352"/>
      <c r="BU555" s="352"/>
      <c r="BV555" s="352"/>
      <c r="BW555" s="352"/>
      <c r="BX555" s="352"/>
      <c r="BY555" s="352"/>
      <c r="BZ555" s="352"/>
    </row>
    <row r="556" spans="1:78" ht="15" customHeight="1" x14ac:dyDescent="0.2">
      <c r="H556" s="352"/>
      <c r="I556" s="352"/>
      <c r="J556" s="352"/>
      <c r="K556" s="352"/>
      <c r="L556" s="352"/>
      <c r="M556" s="352"/>
      <c r="N556" s="352"/>
      <c r="O556" s="352"/>
      <c r="P556" s="352"/>
      <c r="Q556" s="352"/>
      <c r="R556" s="352"/>
      <c r="S556" s="352"/>
      <c r="T556" s="352"/>
      <c r="U556" s="352"/>
      <c r="V556" s="352"/>
      <c r="W556" s="352"/>
      <c r="X556" s="352"/>
      <c r="Y556" s="352"/>
      <c r="Z556" s="352"/>
      <c r="AA556" s="352"/>
      <c r="AB556" s="352"/>
      <c r="AC556" s="352"/>
      <c r="AD556" s="352"/>
      <c r="AE556" s="352"/>
      <c r="AF556" s="352"/>
      <c r="AG556" s="352"/>
      <c r="AH556" s="352"/>
      <c r="AI556" s="352"/>
      <c r="AJ556" s="352"/>
      <c r="AK556" s="352"/>
      <c r="AL556" s="352"/>
      <c r="AM556" s="352"/>
      <c r="AN556" s="352"/>
      <c r="AO556" s="352"/>
      <c r="AP556" s="352"/>
      <c r="AQ556" s="352"/>
      <c r="AR556" s="352"/>
      <c r="AS556" s="352"/>
      <c r="AT556" s="352"/>
      <c r="AU556" s="352"/>
      <c r="AV556" s="352"/>
      <c r="AW556" s="352"/>
      <c r="AX556" s="352"/>
      <c r="AY556" s="352"/>
      <c r="AZ556" s="352"/>
      <c r="BA556" s="352"/>
      <c r="BB556" s="352"/>
      <c r="BC556" s="352"/>
      <c r="BD556" s="352"/>
      <c r="BE556" s="352"/>
      <c r="BF556" s="352"/>
      <c r="BG556" s="352"/>
      <c r="BH556" s="352"/>
      <c r="BI556" s="352"/>
      <c r="BJ556" s="352"/>
      <c r="BK556" s="352"/>
      <c r="BL556" s="352"/>
      <c r="BM556" s="352"/>
      <c r="BN556" s="352"/>
      <c r="BO556" s="352"/>
      <c r="BP556" s="352"/>
      <c r="BQ556" s="352"/>
      <c r="BR556" s="352"/>
      <c r="BS556" s="352"/>
      <c r="BT556" s="352"/>
      <c r="BU556" s="352"/>
      <c r="BV556" s="352"/>
      <c r="BW556" s="352"/>
      <c r="BX556" s="352"/>
      <c r="BY556" s="352"/>
      <c r="BZ556" s="352"/>
    </row>
    <row r="557" spans="1:78" ht="15" customHeight="1" x14ac:dyDescent="0.2">
      <c r="B557" s="338" t="s">
        <v>729</v>
      </c>
      <c r="H557" s="352"/>
      <c r="I557" s="352"/>
      <c r="J557" s="352"/>
      <c r="K557" s="352"/>
      <c r="L557" s="352"/>
      <c r="M557" s="352"/>
      <c r="N557" s="352"/>
      <c r="O557" s="352"/>
      <c r="P557" s="352"/>
      <c r="Q557" s="352"/>
      <c r="R557" s="352"/>
      <c r="S557" s="352"/>
      <c r="T557" s="352"/>
      <c r="U557" s="352"/>
      <c r="V557" s="352"/>
      <c r="W557" s="352"/>
      <c r="X557" s="352"/>
      <c r="Y557" s="352"/>
      <c r="Z557" s="352"/>
      <c r="AA557" s="352"/>
      <c r="AB557" s="352"/>
      <c r="AC557" s="352"/>
      <c r="AD557" s="352"/>
      <c r="AE557" s="352"/>
      <c r="AF557" s="352"/>
      <c r="AG557" s="352"/>
      <c r="AH557" s="352"/>
      <c r="AI557" s="352"/>
      <c r="AJ557" s="352"/>
      <c r="AK557" s="352"/>
      <c r="AL557" s="352"/>
      <c r="AM557" s="352"/>
      <c r="AN557" s="352"/>
      <c r="AO557" s="352"/>
      <c r="AP557" s="352"/>
      <c r="AQ557" s="352"/>
      <c r="AR557" s="352"/>
      <c r="AS557" s="352"/>
      <c r="AT557" s="352"/>
      <c r="AU557" s="352"/>
      <c r="AV557" s="352"/>
      <c r="AW557" s="352"/>
      <c r="AX557" s="352"/>
      <c r="AY557" s="352"/>
      <c r="AZ557" s="352"/>
      <c r="BA557" s="352"/>
      <c r="BB557" s="352"/>
      <c r="BC557" s="352"/>
      <c r="BD557" s="352"/>
      <c r="BE557" s="352"/>
      <c r="BF557" s="352"/>
      <c r="BG557" s="352"/>
      <c r="BH557" s="352"/>
      <c r="BI557" s="352"/>
      <c r="BJ557" s="352"/>
      <c r="BK557" s="352"/>
      <c r="BL557" s="352"/>
      <c r="BM557" s="352"/>
      <c r="BN557" s="352"/>
      <c r="BO557" s="352"/>
      <c r="BP557" s="352"/>
      <c r="BQ557" s="352"/>
      <c r="BR557" s="352"/>
      <c r="BS557" s="352"/>
      <c r="BT557" s="352"/>
      <c r="BU557" s="352"/>
      <c r="BV557" s="352"/>
      <c r="BW557" s="352"/>
      <c r="BX557" s="352"/>
      <c r="BY557" s="352"/>
      <c r="BZ557" s="352"/>
    </row>
    <row r="558" spans="1:78" ht="15" customHeight="1" x14ac:dyDescent="0.2">
      <c r="B558" s="338" t="s">
        <v>730</v>
      </c>
      <c r="H558" s="352"/>
      <c r="I558" s="352"/>
      <c r="J558" s="352"/>
      <c r="K558" s="352"/>
      <c r="L558" s="352"/>
      <c r="M558" s="352"/>
      <c r="N558" s="352"/>
      <c r="O558" s="352"/>
      <c r="P558" s="352"/>
      <c r="Q558" s="352"/>
      <c r="R558" s="352"/>
      <c r="S558" s="352"/>
      <c r="T558" s="352"/>
      <c r="U558" s="352"/>
      <c r="V558" s="352"/>
      <c r="W558" s="352"/>
      <c r="X558" s="352"/>
      <c r="Y558" s="352"/>
      <c r="Z558" s="352"/>
      <c r="AA558" s="352"/>
      <c r="AB558" s="352"/>
      <c r="AC558" s="352"/>
      <c r="AD558" s="352"/>
      <c r="AE558" s="352"/>
      <c r="AF558" s="352"/>
      <c r="AG558" s="352"/>
      <c r="AH558" s="352"/>
      <c r="AI558" s="352"/>
      <c r="AJ558" s="352"/>
      <c r="AK558" s="352"/>
      <c r="AL558" s="352"/>
      <c r="AM558" s="352"/>
      <c r="AN558" s="352"/>
      <c r="AO558" s="352"/>
      <c r="AP558" s="352"/>
      <c r="AQ558" s="352"/>
      <c r="AR558" s="352"/>
      <c r="AS558" s="352"/>
      <c r="AT558" s="352"/>
      <c r="AU558" s="352"/>
      <c r="AV558" s="352"/>
      <c r="AW558" s="352"/>
      <c r="AX558" s="352"/>
      <c r="AY558" s="352"/>
      <c r="AZ558" s="352"/>
      <c r="BA558" s="352"/>
      <c r="BB558" s="352"/>
      <c r="BC558" s="352"/>
      <c r="BD558" s="352"/>
      <c r="BE558" s="352"/>
      <c r="BF558" s="352"/>
      <c r="BG558" s="352"/>
      <c r="BH558" s="352"/>
      <c r="BI558" s="352"/>
      <c r="BJ558" s="352"/>
      <c r="BK558" s="352"/>
      <c r="BL558" s="352"/>
      <c r="BM558" s="352"/>
      <c r="BN558" s="352"/>
      <c r="BO558" s="352"/>
      <c r="BP558" s="352"/>
      <c r="BQ558" s="352"/>
      <c r="BR558" s="352"/>
      <c r="BS558" s="352"/>
      <c r="BT558" s="352"/>
      <c r="BU558" s="352"/>
      <c r="BV558" s="352"/>
      <c r="BW558" s="352"/>
      <c r="BX558" s="352"/>
      <c r="BY558" s="352"/>
      <c r="BZ558" s="352"/>
    </row>
    <row r="559" spans="1:78" ht="15" customHeight="1" x14ac:dyDescent="0.2">
      <c r="H559" s="352"/>
      <c r="I559" s="352"/>
      <c r="J559" s="352"/>
      <c r="K559" s="352"/>
      <c r="L559" s="352"/>
      <c r="M559" s="352"/>
      <c r="N559" s="352"/>
      <c r="O559" s="352"/>
      <c r="P559" s="352"/>
      <c r="Q559" s="352"/>
      <c r="R559" s="352"/>
      <c r="S559" s="352"/>
      <c r="T559" s="352"/>
      <c r="U559" s="352"/>
      <c r="V559" s="352"/>
      <c r="W559" s="352"/>
      <c r="X559" s="352"/>
      <c r="Y559" s="352"/>
      <c r="Z559" s="352"/>
      <c r="AA559" s="352"/>
      <c r="AB559" s="352"/>
      <c r="AC559" s="352"/>
      <c r="AD559" s="352"/>
      <c r="AE559" s="352"/>
      <c r="AF559" s="352"/>
      <c r="AG559" s="352"/>
      <c r="AH559" s="352"/>
      <c r="AI559" s="352"/>
      <c r="AJ559" s="352"/>
      <c r="AK559" s="352"/>
      <c r="AL559" s="352"/>
      <c r="AM559" s="352"/>
      <c r="AN559" s="352"/>
      <c r="AO559" s="352"/>
      <c r="AP559" s="352"/>
      <c r="AQ559" s="352"/>
      <c r="AR559" s="352"/>
      <c r="AS559" s="352"/>
      <c r="AT559" s="352"/>
      <c r="AU559" s="352"/>
      <c r="AV559" s="352"/>
      <c r="AW559" s="352"/>
      <c r="AX559" s="352"/>
      <c r="AY559" s="352"/>
      <c r="AZ559" s="352"/>
      <c r="BA559" s="352"/>
      <c r="BB559" s="352"/>
      <c r="BC559" s="352"/>
      <c r="BD559" s="352"/>
      <c r="BE559" s="352"/>
      <c r="BF559" s="352"/>
      <c r="BG559" s="352"/>
      <c r="BH559" s="352"/>
      <c r="BI559" s="352"/>
      <c r="BJ559" s="352"/>
      <c r="BK559" s="352"/>
      <c r="BL559" s="352"/>
      <c r="BM559" s="352"/>
      <c r="BN559" s="352"/>
      <c r="BO559" s="352"/>
      <c r="BP559" s="352"/>
      <c r="BQ559" s="352"/>
      <c r="BR559" s="352"/>
      <c r="BS559" s="352"/>
      <c r="BT559" s="352"/>
      <c r="BU559" s="352"/>
      <c r="BV559" s="352"/>
      <c r="BW559" s="352"/>
      <c r="BX559" s="352"/>
      <c r="BY559" s="352"/>
      <c r="BZ559" s="352"/>
    </row>
    <row r="560" spans="1:78" ht="15" customHeight="1" x14ac:dyDescent="0.2">
      <c r="A560" s="340" t="str">
        <f t="shared" ref="A560:A623" si="14">CONCATENATE("DNV-T I - ",B560)</f>
        <v>DNV-T I - 1</v>
      </c>
      <c r="B560" s="340">
        <v>1</v>
      </c>
      <c r="E560" s="339" t="s">
        <v>275</v>
      </c>
      <c r="H560" s="352"/>
      <c r="I560" s="352"/>
      <c r="J560" s="352"/>
      <c r="K560" s="352"/>
      <c r="L560" s="352"/>
      <c r="M560" s="352"/>
      <c r="N560" s="352"/>
      <c r="O560" s="352"/>
      <c r="P560" s="352"/>
      <c r="Q560" s="352"/>
      <c r="R560" s="352"/>
      <c r="S560" s="352"/>
      <c r="T560" s="352"/>
      <c r="U560" s="352"/>
      <c r="V560" s="352"/>
      <c r="W560" s="352"/>
      <c r="X560" s="352"/>
      <c r="Y560" s="352"/>
      <c r="Z560" s="352"/>
      <c r="AA560" s="352"/>
      <c r="AB560" s="352"/>
      <c r="AC560" s="352"/>
      <c r="AD560" s="352"/>
      <c r="AE560" s="352"/>
      <c r="AF560" s="352"/>
      <c r="AG560" s="352"/>
      <c r="AH560" s="352"/>
      <c r="AI560" s="352"/>
      <c r="AJ560" s="352"/>
      <c r="AK560" s="352"/>
      <c r="AL560" s="352"/>
      <c r="AM560" s="352"/>
      <c r="AN560" s="352"/>
      <c r="AO560" s="352"/>
      <c r="AP560" s="352"/>
      <c r="AQ560" s="352"/>
      <c r="AR560" s="352"/>
      <c r="AS560" s="352"/>
      <c r="AT560" s="352"/>
      <c r="AU560" s="352"/>
      <c r="AV560" s="352"/>
      <c r="AW560" s="352"/>
      <c r="AX560" s="352"/>
      <c r="AY560" s="352"/>
      <c r="AZ560" s="352"/>
      <c r="BA560" s="352"/>
      <c r="BB560" s="352"/>
      <c r="BC560" s="352"/>
      <c r="BD560" s="352"/>
      <c r="BE560" s="352"/>
      <c r="BF560" s="352"/>
      <c r="BG560" s="352"/>
      <c r="BH560" s="352"/>
      <c r="BI560" s="352"/>
      <c r="BJ560" s="352"/>
      <c r="BK560" s="352"/>
      <c r="BL560" s="352"/>
      <c r="BM560" s="352"/>
      <c r="BN560" s="352"/>
      <c r="BO560" s="352"/>
      <c r="BP560" s="352"/>
      <c r="BQ560" s="352"/>
      <c r="BR560" s="352"/>
      <c r="BS560" s="352"/>
      <c r="BT560" s="352"/>
      <c r="BU560" s="352"/>
      <c r="BV560" s="352"/>
      <c r="BW560" s="352"/>
      <c r="BX560" s="352"/>
      <c r="BY560" s="352"/>
      <c r="BZ560" s="352"/>
    </row>
    <row r="561" spans="1:78" ht="15" customHeight="1" x14ac:dyDescent="0.2">
      <c r="A561" s="340" t="str">
        <f t="shared" si="14"/>
        <v>DNV-T I - 2</v>
      </c>
      <c r="B561" s="340">
        <v>2</v>
      </c>
      <c r="E561" s="339" t="s">
        <v>731</v>
      </c>
      <c r="H561" s="352"/>
      <c r="I561" s="352"/>
      <c r="J561" s="352"/>
      <c r="K561" s="352"/>
      <c r="L561" s="352"/>
      <c r="M561" s="352"/>
      <c r="N561" s="352"/>
      <c r="O561" s="352"/>
      <c r="P561" s="352"/>
      <c r="Q561" s="352"/>
      <c r="R561" s="352"/>
      <c r="S561" s="352"/>
      <c r="T561" s="352"/>
      <c r="U561" s="352"/>
      <c r="V561" s="352"/>
      <c r="W561" s="352"/>
      <c r="X561" s="352"/>
      <c r="Y561" s="352"/>
      <c r="Z561" s="352"/>
      <c r="AA561" s="352"/>
      <c r="AB561" s="352"/>
      <c r="AC561" s="352"/>
      <c r="AD561" s="352"/>
      <c r="AE561" s="352"/>
      <c r="AF561" s="352"/>
      <c r="AG561" s="352"/>
      <c r="AH561" s="352"/>
      <c r="AI561" s="352"/>
      <c r="AJ561" s="352"/>
      <c r="AK561" s="352"/>
      <c r="AL561" s="352"/>
      <c r="AM561" s="352"/>
      <c r="AN561" s="352"/>
      <c r="AO561" s="352"/>
      <c r="AP561" s="352"/>
      <c r="AQ561" s="352"/>
      <c r="AR561" s="352"/>
      <c r="AS561" s="352"/>
      <c r="AT561" s="352"/>
      <c r="AU561" s="352"/>
      <c r="AV561" s="352"/>
      <c r="AW561" s="352"/>
      <c r="AX561" s="352"/>
      <c r="AY561" s="352"/>
      <c r="AZ561" s="352"/>
      <c r="BA561" s="352"/>
      <c r="BB561" s="352"/>
      <c r="BC561" s="352"/>
      <c r="BD561" s="352"/>
      <c r="BE561" s="352"/>
      <c r="BF561" s="352"/>
      <c r="BG561" s="352"/>
      <c r="BH561" s="352"/>
      <c r="BI561" s="352"/>
      <c r="BJ561" s="352"/>
      <c r="BK561" s="352"/>
      <c r="BL561" s="352"/>
      <c r="BM561" s="352"/>
      <c r="BN561" s="352"/>
      <c r="BO561" s="352"/>
      <c r="BP561" s="352"/>
      <c r="BQ561" s="352"/>
      <c r="BR561" s="352"/>
      <c r="BS561" s="352"/>
      <c r="BT561" s="352"/>
      <c r="BU561" s="352"/>
      <c r="BV561" s="352"/>
      <c r="BW561" s="352"/>
      <c r="BX561" s="352"/>
      <c r="BY561" s="352"/>
      <c r="BZ561" s="352"/>
    </row>
    <row r="562" spans="1:78" ht="15" customHeight="1" x14ac:dyDescent="0.2">
      <c r="A562" s="340" t="str">
        <f t="shared" si="14"/>
        <v>DNV-T I - 3</v>
      </c>
      <c r="B562" s="340">
        <v>3</v>
      </c>
      <c r="E562" s="339" t="s">
        <v>732</v>
      </c>
      <c r="H562" s="352"/>
      <c r="I562" s="352"/>
      <c r="J562" s="352"/>
      <c r="K562" s="352"/>
      <c r="L562" s="352"/>
      <c r="M562" s="352"/>
      <c r="N562" s="352"/>
      <c r="O562" s="352"/>
      <c r="P562" s="352"/>
      <c r="Q562" s="352"/>
      <c r="R562" s="352"/>
      <c r="S562" s="352"/>
      <c r="T562" s="352"/>
      <c r="U562" s="352"/>
      <c r="V562" s="352"/>
      <c r="W562" s="352"/>
      <c r="X562" s="352"/>
      <c r="Y562" s="352"/>
      <c r="Z562" s="352"/>
      <c r="AA562" s="352"/>
      <c r="AB562" s="352"/>
      <c r="AC562" s="352"/>
      <c r="AD562" s="352"/>
      <c r="AE562" s="352"/>
      <c r="AF562" s="352"/>
      <c r="AG562" s="352"/>
      <c r="AH562" s="352"/>
      <c r="AI562" s="352"/>
      <c r="AJ562" s="352"/>
      <c r="AK562" s="352"/>
      <c r="AL562" s="352"/>
      <c r="AM562" s="352"/>
      <c r="AN562" s="352"/>
      <c r="AO562" s="352"/>
      <c r="AP562" s="352"/>
      <c r="AQ562" s="352"/>
      <c r="AR562" s="352"/>
      <c r="AS562" s="352"/>
      <c r="AT562" s="352"/>
      <c r="AU562" s="352"/>
      <c r="AV562" s="352"/>
      <c r="AW562" s="352"/>
      <c r="AX562" s="352"/>
      <c r="AY562" s="352"/>
      <c r="AZ562" s="352"/>
      <c r="BA562" s="352"/>
      <c r="BB562" s="352"/>
      <c r="BC562" s="352"/>
      <c r="BD562" s="352"/>
      <c r="BE562" s="352"/>
      <c r="BF562" s="352"/>
      <c r="BG562" s="352"/>
      <c r="BH562" s="352"/>
      <c r="BI562" s="352"/>
      <c r="BJ562" s="352"/>
      <c r="BK562" s="352"/>
      <c r="BL562" s="352"/>
      <c r="BM562" s="352"/>
      <c r="BN562" s="352"/>
      <c r="BO562" s="352"/>
      <c r="BP562" s="352"/>
      <c r="BQ562" s="352"/>
      <c r="BR562" s="352"/>
      <c r="BS562" s="352"/>
      <c r="BT562" s="352"/>
      <c r="BU562" s="352"/>
      <c r="BV562" s="352"/>
      <c r="BW562" s="352"/>
      <c r="BX562" s="352"/>
      <c r="BY562" s="352"/>
      <c r="BZ562" s="352"/>
    </row>
    <row r="563" spans="1:78" ht="15" customHeight="1" x14ac:dyDescent="0.2">
      <c r="A563" s="340" t="str">
        <f t="shared" si="14"/>
        <v>DNV-T I - 4</v>
      </c>
      <c r="B563" s="340">
        <v>4</v>
      </c>
      <c r="E563" s="339" t="s">
        <v>733</v>
      </c>
      <c r="H563" s="352"/>
      <c r="I563" s="352"/>
      <c r="J563" s="352"/>
      <c r="K563" s="352"/>
      <c r="L563" s="352"/>
      <c r="M563" s="352"/>
      <c r="N563" s="352"/>
      <c r="O563" s="352"/>
      <c r="P563" s="352"/>
      <c r="Q563" s="352"/>
      <c r="R563" s="352"/>
      <c r="S563" s="352"/>
      <c r="T563" s="352"/>
      <c r="U563" s="352"/>
      <c r="V563" s="352"/>
      <c r="W563" s="352"/>
      <c r="X563" s="352"/>
      <c r="Y563" s="352"/>
      <c r="Z563" s="352"/>
      <c r="AA563" s="352"/>
      <c r="AB563" s="352"/>
      <c r="AC563" s="352"/>
      <c r="AD563" s="352"/>
      <c r="AE563" s="352"/>
      <c r="AF563" s="352"/>
      <c r="AG563" s="352"/>
      <c r="AH563" s="352"/>
      <c r="AI563" s="352"/>
      <c r="AJ563" s="352"/>
      <c r="AK563" s="352"/>
      <c r="AL563" s="352"/>
      <c r="AM563" s="352"/>
      <c r="AN563" s="352"/>
      <c r="AO563" s="352"/>
      <c r="AP563" s="352"/>
      <c r="AQ563" s="352"/>
      <c r="AR563" s="352"/>
      <c r="AS563" s="352"/>
      <c r="AT563" s="352"/>
      <c r="AU563" s="352"/>
      <c r="AV563" s="352"/>
      <c r="AW563" s="352"/>
      <c r="AX563" s="352"/>
      <c r="AY563" s="352"/>
      <c r="AZ563" s="352"/>
      <c r="BA563" s="352"/>
      <c r="BB563" s="352"/>
      <c r="BC563" s="352"/>
      <c r="BD563" s="352"/>
      <c r="BE563" s="352"/>
      <c r="BF563" s="352"/>
      <c r="BG563" s="352"/>
      <c r="BH563" s="352"/>
      <c r="BI563" s="352"/>
      <c r="BJ563" s="352"/>
      <c r="BK563" s="352"/>
      <c r="BL563" s="352"/>
      <c r="BM563" s="352"/>
      <c r="BN563" s="352"/>
      <c r="BO563" s="352"/>
      <c r="BP563" s="352"/>
      <c r="BQ563" s="352"/>
      <c r="BR563" s="352"/>
      <c r="BS563" s="352"/>
      <c r="BT563" s="352"/>
      <c r="BU563" s="352"/>
      <c r="BV563" s="352"/>
      <c r="BW563" s="352"/>
      <c r="BX563" s="352"/>
      <c r="BY563" s="352"/>
      <c r="BZ563" s="352"/>
    </row>
    <row r="564" spans="1:78" ht="15" customHeight="1" x14ac:dyDescent="0.2">
      <c r="A564" s="340" t="str">
        <f t="shared" si="14"/>
        <v>DNV-T I - 5</v>
      </c>
      <c r="B564" s="340">
        <v>5</v>
      </c>
      <c r="E564" s="339" t="s">
        <v>734</v>
      </c>
      <c r="H564" s="352"/>
      <c r="I564" s="352"/>
      <c r="J564" s="352"/>
      <c r="K564" s="352"/>
      <c r="L564" s="352"/>
      <c r="M564" s="352"/>
      <c r="N564" s="352"/>
      <c r="O564" s="352"/>
      <c r="P564" s="352"/>
      <c r="Q564" s="352"/>
      <c r="R564" s="352"/>
      <c r="S564" s="352"/>
      <c r="T564" s="352"/>
      <c r="U564" s="352"/>
      <c r="V564" s="352"/>
      <c r="W564" s="352"/>
      <c r="X564" s="352"/>
      <c r="Y564" s="352"/>
      <c r="Z564" s="352"/>
      <c r="AA564" s="352"/>
      <c r="AB564" s="352"/>
      <c r="AC564" s="352"/>
      <c r="AD564" s="352"/>
      <c r="AE564" s="352"/>
      <c r="AF564" s="352"/>
      <c r="AG564" s="352"/>
      <c r="AH564" s="352"/>
      <c r="AI564" s="352"/>
      <c r="AJ564" s="352"/>
      <c r="AK564" s="352"/>
      <c r="AL564" s="352"/>
      <c r="AM564" s="352"/>
      <c r="AN564" s="352"/>
      <c r="AO564" s="352"/>
      <c r="AP564" s="352"/>
      <c r="AQ564" s="352"/>
      <c r="AR564" s="352"/>
      <c r="AS564" s="352"/>
      <c r="AT564" s="352"/>
      <c r="AU564" s="352"/>
      <c r="AV564" s="352"/>
      <c r="AW564" s="352"/>
      <c r="AX564" s="352"/>
      <c r="AY564" s="352"/>
      <c r="AZ564" s="352"/>
      <c r="BA564" s="352"/>
      <c r="BB564" s="352"/>
      <c r="BC564" s="352"/>
      <c r="BD564" s="352"/>
      <c r="BE564" s="352"/>
      <c r="BF564" s="352"/>
      <c r="BG564" s="352"/>
      <c r="BH564" s="352"/>
      <c r="BI564" s="352"/>
      <c r="BJ564" s="352"/>
      <c r="BK564" s="352"/>
      <c r="BL564" s="352"/>
      <c r="BM564" s="352"/>
      <c r="BN564" s="352"/>
      <c r="BO564" s="352"/>
      <c r="BP564" s="352"/>
      <c r="BQ564" s="352"/>
      <c r="BR564" s="352"/>
      <c r="BS564" s="352"/>
      <c r="BT564" s="352"/>
      <c r="BU564" s="352"/>
      <c r="BV564" s="352"/>
      <c r="BW564" s="352"/>
      <c r="BX564" s="352"/>
      <c r="BY564" s="352"/>
      <c r="BZ564" s="352"/>
    </row>
    <row r="565" spans="1:78" ht="15" customHeight="1" x14ac:dyDescent="0.2">
      <c r="A565" s="340" t="str">
        <f t="shared" si="14"/>
        <v>DNV-T I - 6</v>
      </c>
      <c r="B565" s="340">
        <v>6</v>
      </c>
      <c r="E565" s="339" t="s">
        <v>735</v>
      </c>
      <c r="H565" s="352"/>
      <c r="I565" s="352"/>
      <c r="J565" s="352"/>
      <c r="K565" s="352"/>
      <c r="L565" s="352"/>
      <c r="M565" s="352"/>
      <c r="N565" s="352"/>
      <c r="O565" s="352"/>
      <c r="P565" s="352"/>
      <c r="Q565" s="352"/>
      <c r="R565" s="352"/>
      <c r="S565" s="352"/>
      <c r="T565" s="352"/>
      <c r="U565" s="352"/>
      <c r="V565" s="352"/>
      <c r="W565" s="352"/>
      <c r="X565" s="352"/>
      <c r="Y565" s="352"/>
      <c r="Z565" s="352"/>
      <c r="AA565" s="352"/>
      <c r="AB565" s="352"/>
      <c r="AC565" s="352"/>
      <c r="AD565" s="352"/>
      <c r="AE565" s="352"/>
      <c r="AF565" s="352"/>
      <c r="AG565" s="352"/>
      <c r="AH565" s="352"/>
      <c r="AI565" s="352"/>
      <c r="AJ565" s="352"/>
      <c r="AK565" s="352"/>
      <c r="AL565" s="352"/>
      <c r="AM565" s="352"/>
      <c r="AN565" s="352"/>
      <c r="AO565" s="352"/>
      <c r="AP565" s="352"/>
      <c r="AQ565" s="352"/>
      <c r="AR565" s="352"/>
      <c r="AS565" s="352"/>
      <c r="AT565" s="352"/>
      <c r="AU565" s="352"/>
      <c r="AV565" s="352"/>
      <c r="AW565" s="352"/>
      <c r="AX565" s="352"/>
      <c r="AY565" s="352"/>
      <c r="AZ565" s="352"/>
      <c r="BA565" s="352"/>
      <c r="BB565" s="352"/>
      <c r="BC565" s="352"/>
      <c r="BD565" s="352"/>
      <c r="BE565" s="352"/>
      <c r="BF565" s="352"/>
      <c r="BG565" s="352"/>
      <c r="BH565" s="352"/>
      <c r="BI565" s="352"/>
      <c r="BJ565" s="352"/>
      <c r="BK565" s="352"/>
      <c r="BL565" s="352"/>
      <c r="BM565" s="352"/>
      <c r="BN565" s="352"/>
      <c r="BO565" s="352"/>
      <c r="BP565" s="352"/>
      <c r="BQ565" s="352"/>
      <c r="BR565" s="352"/>
      <c r="BS565" s="352"/>
      <c r="BT565" s="352"/>
      <c r="BU565" s="352"/>
      <c r="BV565" s="352"/>
      <c r="BW565" s="352"/>
      <c r="BX565" s="352"/>
      <c r="BY565" s="352"/>
      <c r="BZ565" s="352"/>
    </row>
    <row r="566" spans="1:78" ht="15" customHeight="1" x14ac:dyDescent="0.2">
      <c r="A566" s="340" t="str">
        <f t="shared" si="14"/>
        <v>DNV-T I - 7</v>
      </c>
      <c r="B566" s="340">
        <v>7</v>
      </c>
      <c r="E566" s="339" t="s">
        <v>736</v>
      </c>
      <c r="H566" s="352"/>
      <c r="I566" s="352"/>
      <c r="J566" s="352"/>
      <c r="K566" s="352"/>
      <c r="L566" s="352"/>
      <c r="M566" s="352"/>
      <c r="N566" s="352"/>
      <c r="O566" s="352"/>
      <c r="P566" s="352"/>
      <c r="Q566" s="352"/>
      <c r="R566" s="352"/>
      <c r="S566" s="352"/>
      <c r="T566" s="352"/>
      <c r="U566" s="352"/>
      <c r="V566" s="352"/>
      <c r="W566" s="352"/>
      <c r="X566" s="352"/>
      <c r="Y566" s="352"/>
      <c r="Z566" s="352"/>
      <c r="AA566" s="352"/>
      <c r="AB566" s="352"/>
      <c r="AC566" s="352"/>
      <c r="AD566" s="352"/>
      <c r="AE566" s="352"/>
      <c r="AF566" s="352"/>
      <c r="AG566" s="352"/>
      <c r="AH566" s="352"/>
      <c r="AI566" s="352"/>
      <c r="AJ566" s="352"/>
      <c r="AK566" s="352"/>
      <c r="AL566" s="352"/>
      <c r="AM566" s="352"/>
      <c r="AN566" s="352"/>
      <c r="AO566" s="352"/>
      <c r="AP566" s="352"/>
      <c r="AQ566" s="352"/>
      <c r="AR566" s="352"/>
      <c r="AS566" s="352"/>
      <c r="AT566" s="352"/>
      <c r="AU566" s="352"/>
      <c r="AV566" s="352"/>
      <c r="AW566" s="352"/>
      <c r="AX566" s="352"/>
      <c r="AY566" s="352"/>
      <c r="AZ566" s="352"/>
      <c r="BA566" s="352"/>
      <c r="BB566" s="352"/>
      <c r="BC566" s="352"/>
      <c r="BD566" s="352"/>
      <c r="BE566" s="352"/>
      <c r="BF566" s="352"/>
      <c r="BG566" s="352"/>
      <c r="BH566" s="352"/>
      <c r="BI566" s="352"/>
      <c r="BJ566" s="352"/>
      <c r="BK566" s="352"/>
      <c r="BL566" s="352"/>
      <c r="BM566" s="352"/>
      <c r="BN566" s="352"/>
      <c r="BO566" s="352"/>
      <c r="BP566" s="352"/>
      <c r="BQ566" s="352"/>
      <c r="BR566" s="352"/>
      <c r="BS566" s="352"/>
      <c r="BT566" s="352"/>
      <c r="BU566" s="352"/>
      <c r="BV566" s="352"/>
      <c r="BW566" s="352"/>
      <c r="BX566" s="352"/>
      <c r="BY566" s="352"/>
      <c r="BZ566" s="352"/>
    </row>
    <row r="567" spans="1:78" ht="15" customHeight="1" x14ac:dyDescent="0.2">
      <c r="A567" s="340" t="str">
        <f t="shared" si="14"/>
        <v>DNV-T I - 8</v>
      </c>
      <c r="B567" s="340">
        <v>8</v>
      </c>
      <c r="E567" s="339" t="s">
        <v>737</v>
      </c>
      <c r="H567" s="352"/>
      <c r="I567" s="352"/>
      <c r="J567" s="352"/>
      <c r="K567" s="352"/>
      <c r="L567" s="352"/>
      <c r="M567" s="352"/>
      <c r="N567" s="352"/>
      <c r="O567" s="352"/>
      <c r="P567" s="352"/>
      <c r="Q567" s="352"/>
      <c r="R567" s="352"/>
      <c r="S567" s="352"/>
      <c r="T567" s="352"/>
      <c r="U567" s="352"/>
      <c r="V567" s="352"/>
      <c r="W567" s="352"/>
      <c r="X567" s="352"/>
      <c r="Y567" s="352"/>
      <c r="Z567" s="352"/>
      <c r="AA567" s="352"/>
      <c r="AB567" s="352"/>
      <c r="AC567" s="352"/>
      <c r="AD567" s="352"/>
      <c r="AE567" s="352"/>
      <c r="AF567" s="352"/>
      <c r="AG567" s="352"/>
      <c r="AH567" s="352"/>
      <c r="AI567" s="352"/>
      <c r="AJ567" s="352"/>
      <c r="AK567" s="352"/>
      <c r="AL567" s="352"/>
      <c r="AM567" s="352"/>
      <c r="AN567" s="352"/>
      <c r="AO567" s="352"/>
      <c r="AP567" s="352"/>
      <c r="AQ567" s="352"/>
      <c r="AR567" s="352"/>
      <c r="AS567" s="352"/>
      <c r="AT567" s="352"/>
      <c r="AU567" s="352"/>
      <c r="AV567" s="352"/>
      <c r="AW567" s="352"/>
      <c r="AX567" s="352"/>
      <c r="AY567" s="352"/>
      <c r="AZ567" s="352"/>
      <c r="BA567" s="352"/>
      <c r="BB567" s="352"/>
      <c r="BC567" s="352"/>
      <c r="BD567" s="352"/>
      <c r="BE567" s="352"/>
      <c r="BF567" s="352"/>
      <c r="BG567" s="352"/>
      <c r="BH567" s="352"/>
      <c r="BI567" s="352"/>
      <c r="BJ567" s="352"/>
      <c r="BK567" s="352"/>
      <c r="BL567" s="352"/>
      <c r="BM567" s="352"/>
      <c r="BN567" s="352"/>
      <c r="BO567" s="352"/>
      <c r="BP567" s="352"/>
      <c r="BQ567" s="352"/>
      <c r="BR567" s="352"/>
      <c r="BS567" s="352"/>
      <c r="BT567" s="352"/>
      <c r="BU567" s="352"/>
      <c r="BV567" s="352"/>
      <c r="BW567" s="352"/>
      <c r="BX567" s="352"/>
      <c r="BY567" s="352"/>
      <c r="BZ567" s="352"/>
    </row>
    <row r="568" spans="1:78" ht="15" customHeight="1" x14ac:dyDescent="0.2">
      <c r="A568" s="340" t="str">
        <f t="shared" si="14"/>
        <v>DNV-T I - 9</v>
      </c>
      <c r="B568" s="340">
        <v>9</v>
      </c>
      <c r="E568" s="339" t="s">
        <v>738</v>
      </c>
      <c r="H568" s="352"/>
      <c r="I568" s="352"/>
      <c r="J568" s="352"/>
      <c r="K568" s="352"/>
      <c r="L568" s="352"/>
      <c r="M568" s="352"/>
      <c r="N568" s="352"/>
      <c r="O568" s="352"/>
      <c r="P568" s="352"/>
      <c r="Q568" s="352"/>
      <c r="R568" s="352"/>
      <c r="S568" s="352"/>
      <c r="T568" s="352"/>
      <c r="U568" s="352"/>
      <c r="V568" s="352"/>
      <c r="W568" s="352"/>
      <c r="X568" s="352"/>
      <c r="Y568" s="352"/>
      <c r="Z568" s="352"/>
      <c r="AA568" s="352"/>
      <c r="AB568" s="352"/>
      <c r="AC568" s="352"/>
      <c r="AD568" s="352"/>
      <c r="AE568" s="352"/>
      <c r="AF568" s="352"/>
      <c r="AG568" s="352"/>
      <c r="AH568" s="352"/>
      <c r="AI568" s="352"/>
      <c r="AJ568" s="352"/>
      <c r="AK568" s="352"/>
      <c r="AL568" s="352"/>
      <c r="AM568" s="352"/>
      <c r="AN568" s="352"/>
      <c r="AO568" s="352"/>
      <c r="AP568" s="352"/>
      <c r="AQ568" s="352"/>
      <c r="AR568" s="352"/>
      <c r="AS568" s="352"/>
      <c r="AT568" s="352"/>
      <c r="AU568" s="352"/>
      <c r="AV568" s="352"/>
      <c r="AW568" s="352"/>
      <c r="AX568" s="352"/>
      <c r="AY568" s="352"/>
      <c r="AZ568" s="352"/>
      <c r="BA568" s="352"/>
      <c r="BB568" s="352"/>
      <c r="BC568" s="352"/>
      <c r="BD568" s="352"/>
      <c r="BE568" s="352"/>
      <c r="BF568" s="352"/>
      <c r="BG568" s="352"/>
      <c r="BH568" s="352"/>
      <c r="BI568" s="352"/>
      <c r="BJ568" s="352"/>
      <c r="BK568" s="352"/>
      <c r="BL568" s="352"/>
      <c r="BM568" s="352"/>
      <c r="BN568" s="352"/>
      <c r="BO568" s="352"/>
      <c r="BP568" s="352"/>
      <c r="BQ568" s="352"/>
      <c r="BR568" s="352"/>
      <c r="BS568" s="352"/>
      <c r="BT568" s="352"/>
      <c r="BU568" s="352"/>
      <c r="BV568" s="352"/>
      <c r="BW568" s="352"/>
      <c r="BX568" s="352"/>
      <c r="BY568" s="352"/>
      <c r="BZ568" s="352"/>
    </row>
    <row r="569" spans="1:78" ht="15" customHeight="1" x14ac:dyDescent="0.2">
      <c r="A569" s="340" t="str">
        <f t="shared" si="14"/>
        <v>DNV-T I - 10</v>
      </c>
      <c r="B569" s="340">
        <v>10</v>
      </c>
      <c r="E569" s="339" t="s">
        <v>739</v>
      </c>
      <c r="H569" s="352"/>
      <c r="I569" s="352"/>
      <c r="J569" s="352"/>
      <c r="K569" s="352"/>
      <c r="L569" s="352"/>
      <c r="M569" s="352"/>
      <c r="N569" s="352"/>
      <c r="O569" s="352"/>
      <c r="P569" s="352"/>
      <c r="Q569" s="352"/>
      <c r="R569" s="352"/>
      <c r="S569" s="352"/>
      <c r="T569" s="352"/>
      <c r="U569" s="352"/>
      <c r="V569" s="352"/>
      <c r="W569" s="352"/>
      <c r="X569" s="352"/>
      <c r="Y569" s="352"/>
      <c r="Z569" s="352"/>
      <c r="AA569" s="352"/>
      <c r="AB569" s="352"/>
      <c r="AC569" s="352"/>
      <c r="AD569" s="352"/>
      <c r="AE569" s="352"/>
      <c r="AF569" s="352"/>
      <c r="AG569" s="352"/>
      <c r="AH569" s="352"/>
      <c r="AI569" s="352"/>
      <c r="AJ569" s="352"/>
      <c r="AK569" s="352"/>
      <c r="AL569" s="352"/>
      <c r="AM569" s="352"/>
      <c r="AN569" s="352"/>
      <c r="AO569" s="352"/>
      <c r="AP569" s="352"/>
      <c r="AQ569" s="352"/>
      <c r="AR569" s="352"/>
      <c r="AS569" s="352"/>
      <c r="AT569" s="352"/>
      <c r="AU569" s="352"/>
      <c r="AV569" s="352"/>
      <c r="AW569" s="352"/>
      <c r="AX569" s="352"/>
      <c r="AY569" s="352"/>
      <c r="AZ569" s="352"/>
      <c r="BA569" s="352"/>
      <c r="BB569" s="352"/>
      <c r="BC569" s="352"/>
      <c r="BD569" s="352"/>
      <c r="BE569" s="352"/>
      <c r="BF569" s="352"/>
      <c r="BG569" s="352"/>
      <c r="BH569" s="352"/>
      <c r="BI569" s="352"/>
      <c r="BJ569" s="352"/>
      <c r="BK569" s="352"/>
      <c r="BL569" s="352"/>
      <c r="BM569" s="352"/>
      <c r="BN569" s="352"/>
      <c r="BO569" s="352"/>
      <c r="BP569" s="352"/>
      <c r="BQ569" s="352"/>
      <c r="BR569" s="352"/>
      <c r="BS569" s="352"/>
      <c r="BT569" s="352"/>
      <c r="BU569" s="352"/>
      <c r="BV569" s="352"/>
      <c r="BW569" s="352"/>
      <c r="BX569" s="352"/>
      <c r="BY569" s="352"/>
      <c r="BZ569" s="352"/>
    </row>
    <row r="570" spans="1:78" ht="15" customHeight="1" x14ac:dyDescent="0.2">
      <c r="A570" s="340" t="str">
        <f t="shared" si="14"/>
        <v>DNV-T I - 11</v>
      </c>
      <c r="B570" s="340">
        <v>11</v>
      </c>
      <c r="E570" s="339" t="s">
        <v>740</v>
      </c>
      <c r="H570" s="352"/>
      <c r="I570" s="352"/>
      <c r="J570" s="352"/>
      <c r="K570" s="352"/>
      <c r="L570" s="352"/>
      <c r="M570" s="352"/>
      <c r="N570" s="352"/>
      <c r="O570" s="352"/>
      <c r="P570" s="352"/>
      <c r="Q570" s="352"/>
      <c r="R570" s="352"/>
      <c r="S570" s="352"/>
      <c r="T570" s="352"/>
      <c r="U570" s="352"/>
      <c r="V570" s="352"/>
      <c r="W570" s="352"/>
      <c r="X570" s="352"/>
      <c r="Y570" s="352"/>
      <c r="Z570" s="352"/>
      <c r="AA570" s="352"/>
      <c r="AB570" s="352"/>
      <c r="AC570" s="352"/>
      <c r="AD570" s="352"/>
      <c r="AE570" s="352"/>
      <c r="AF570" s="352"/>
      <c r="AG570" s="352"/>
      <c r="AH570" s="352"/>
      <c r="AI570" s="352"/>
      <c r="AJ570" s="352"/>
      <c r="AK570" s="352"/>
      <c r="AL570" s="352"/>
      <c r="AM570" s="352"/>
      <c r="AN570" s="352"/>
      <c r="AO570" s="352"/>
      <c r="AP570" s="352"/>
      <c r="AQ570" s="352"/>
      <c r="AR570" s="352"/>
      <c r="AS570" s="352"/>
      <c r="AT570" s="352"/>
      <c r="AU570" s="352"/>
      <c r="AV570" s="352"/>
      <c r="AW570" s="352"/>
      <c r="AX570" s="352"/>
      <c r="AY570" s="352"/>
      <c r="AZ570" s="352"/>
      <c r="BA570" s="352"/>
      <c r="BB570" s="352"/>
      <c r="BC570" s="352"/>
      <c r="BD570" s="352"/>
      <c r="BE570" s="352"/>
      <c r="BF570" s="352"/>
      <c r="BG570" s="352"/>
      <c r="BH570" s="352"/>
      <c r="BI570" s="352"/>
      <c r="BJ570" s="352"/>
      <c r="BK570" s="352"/>
      <c r="BL570" s="352"/>
      <c r="BM570" s="352"/>
      <c r="BN570" s="352"/>
      <c r="BO570" s="352"/>
      <c r="BP570" s="352"/>
      <c r="BQ570" s="352"/>
      <c r="BR570" s="352"/>
      <c r="BS570" s="352"/>
      <c r="BT570" s="352"/>
      <c r="BU570" s="352"/>
      <c r="BV570" s="352"/>
      <c r="BW570" s="352"/>
      <c r="BX570" s="352"/>
      <c r="BY570" s="352"/>
      <c r="BZ570" s="352"/>
    </row>
    <row r="571" spans="1:78" ht="15" customHeight="1" x14ac:dyDescent="0.2">
      <c r="A571" s="340" t="str">
        <f t="shared" si="14"/>
        <v>DNV-T I - 12</v>
      </c>
      <c r="B571" s="340">
        <v>12</v>
      </c>
      <c r="E571" s="339" t="s">
        <v>741</v>
      </c>
      <c r="H571" s="352"/>
      <c r="I571" s="352"/>
      <c r="J571" s="352"/>
      <c r="K571" s="352"/>
      <c r="L571" s="352"/>
      <c r="M571" s="352"/>
      <c r="N571" s="352"/>
      <c r="O571" s="352"/>
      <c r="P571" s="352"/>
      <c r="Q571" s="352"/>
      <c r="R571" s="352"/>
      <c r="S571" s="352"/>
      <c r="T571" s="352"/>
      <c r="U571" s="352"/>
      <c r="V571" s="352"/>
      <c r="W571" s="352"/>
      <c r="X571" s="352"/>
      <c r="Y571" s="352"/>
      <c r="Z571" s="352"/>
      <c r="AA571" s="352"/>
      <c r="AB571" s="352"/>
      <c r="AC571" s="352"/>
      <c r="AD571" s="352"/>
      <c r="AE571" s="352"/>
      <c r="AF571" s="352"/>
      <c r="AG571" s="352"/>
      <c r="AH571" s="352"/>
      <c r="AI571" s="352"/>
      <c r="AJ571" s="352"/>
      <c r="AK571" s="352"/>
      <c r="AL571" s="352"/>
      <c r="AM571" s="352"/>
      <c r="AN571" s="352"/>
      <c r="AO571" s="352"/>
      <c r="AP571" s="352"/>
      <c r="AQ571" s="352"/>
      <c r="AR571" s="352"/>
      <c r="AS571" s="352"/>
      <c r="AT571" s="352"/>
      <c r="AU571" s="352"/>
      <c r="AV571" s="352"/>
      <c r="AW571" s="352"/>
      <c r="AX571" s="352"/>
      <c r="AY571" s="352"/>
      <c r="AZ571" s="352"/>
      <c r="BA571" s="352"/>
      <c r="BB571" s="352"/>
      <c r="BC571" s="352"/>
      <c r="BD571" s="352"/>
      <c r="BE571" s="352"/>
      <c r="BF571" s="352"/>
      <c r="BG571" s="352"/>
      <c r="BH571" s="352"/>
      <c r="BI571" s="352"/>
      <c r="BJ571" s="352"/>
      <c r="BK571" s="352"/>
      <c r="BL571" s="352"/>
      <c r="BM571" s="352"/>
      <c r="BN571" s="352"/>
      <c r="BO571" s="352"/>
      <c r="BP571" s="352"/>
      <c r="BQ571" s="352"/>
      <c r="BR571" s="352"/>
      <c r="BS571" s="352"/>
      <c r="BT571" s="352"/>
      <c r="BU571" s="352"/>
      <c r="BV571" s="352"/>
      <c r="BW571" s="352"/>
      <c r="BX571" s="352"/>
      <c r="BY571" s="352"/>
      <c r="BZ571" s="352"/>
    </row>
    <row r="572" spans="1:78" ht="15" customHeight="1" x14ac:dyDescent="0.2">
      <c r="A572" s="340" t="str">
        <f t="shared" si="14"/>
        <v>DNV-T I - 13</v>
      </c>
      <c r="B572" s="340">
        <v>13</v>
      </c>
      <c r="E572" s="339" t="s">
        <v>742</v>
      </c>
      <c r="H572" s="352"/>
      <c r="I572" s="352"/>
      <c r="J572" s="352"/>
      <c r="K572" s="352"/>
      <c r="L572" s="352"/>
      <c r="M572" s="352"/>
      <c r="N572" s="352"/>
      <c r="O572" s="352"/>
      <c r="P572" s="352"/>
      <c r="Q572" s="352"/>
      <c r="R572" s="352"/>
      <c r="S572" s="352"/>
      <c r="T572" s="352"/>
      <c r="U572" s="352"/>
      <c r="V572" s="352"/>
      <c r="W572" s="352"/>
      <c r="X572" s="352"/>
      <c r="Y572" s="352"/>
      <c r="Z572" s="352"/>
      <c r="AA572" s="352"/>
      <c r="AB572" s="352"/>
      <c r="AC572" s="352"/>
      <c r="AD572" s="352"/>
      <c r="AE572" s="352"/>
      <c r="AF572" s="352"/>
      <c r="AG572" s="352"/>
      <c r="AH572" s="352"/>
      <c r="AI572" s="352"/>
      <c r="AJ572" s="352"/>
      <c r="AK572" s="352"/>
      <c r="AL572" s="352"/>
      <c r="AM572" s="352"/>
      <c r="AN572" s="352"/>
      <c r="AO572" s="352"/>
      <c r="AP572" s="352"/>
      <c r="AQ572" s="352"/>
      <c r="AR572" s="352"/>
      <c r="AS572" s="352"/>
      <c r="AT572" s="352"/>
      <c r="AU572" s="352"/>
      <c r="AV572" s="352"/>
      <c r="AW572" s="352"/>
      <c r="AX572" s="352"/>
      <c r="AY572" s="352"/>
      <c r="AZ572" s="352"/>
      <c r="BA572" s="352"/>
      <c r="BB572" s="352"/>
      <c r="BC572" s="352"/>
      <c r="BD572" s="352"/>
      <c r="BE572" s="352"/>
      <c r="BF572" s="352"/>
      <c r="BG572" s="352"/>
      <c r="BH572" s="352"/>
      <c r="BI572" s="352"/>
      <c r="BJ572" s="352"/>
      <c r="BK572" s="352"/>
      <c r="BL572" s="352"/>
      <c r="BM572" s="352"/>
      <c r="BN572" s="352"/>
      <c r="BO572" s="352"/>
      <c r="BP572" s="352"/>
      <c r="BQ572" s="352"/>
      <c r="BR572" s="352"/>
      <c r="BS572" s="352"/>
      <c r="BT572" s="352"/>
      <c r="BU572" s="352"/>
      <c r="BV572" s="352"/>
      <c r="BW572" s="352"/>
      <c r="BX572" s="352"/>
      <c r="BY572" s="352"/>
      <c r="BZ572" s="352"/>
    </row>
    <row r="573" spans="1:78" ht="15" customHeight="1" x14ac:dyDescent="0.2">
      <c r="A573" s="340" t="str">
        <f t="shared" si="14"/>
        <v>DNV-T I - 14</v>
      </c>
      <c r="B573" s="340">
        <v>14</v>
      </c>
      <c r="E573" s="339" t="s">
        <v>743</v>
      </c>
      <c r="H573" s="352"/>
      <c r="I573" s="352"/>
      <c r="J573" s="352"/>
      <c r="K573" s="352"/>
      <c r="L573" s="352"/>
      <c r="M573" s="352"/>
      <c r="N573" s="352"/>
      <c r="O573" s="352"/>
      <c r="P573" s="352"/>
      <c r="Q573" s="352"/>
      <c r="R573" s="352"/>
      <c r="S573" s="352"/>
      <c r="T573" s="352"/>
      <c r="U573" s="352"/>
      <c r="V573" s="352"/>
      <c r="W573" s="352"/>
      <c r="X573" s="352"/>
      <c r="Y573" s="352"/>
      <c r="Z573" s="352"/>
      <c r="AA573" s="352"/>
      <c r="AB573" s="352"/>
      <c r="AC573" s="352"/>
      <c r="AD573" s="352"/>
      <c r="AE573" s="352"/>
      <c r="AF573" s="352"/>
      <c r="AG573" s="352"/>
      <c r="AH573" s="352"/>
      <c r="AI573" s="352"/>
      <c r="AJ573" s="352"/>
      <c r="AK573" s="352"/>
      <c r="AL573" s="352"/>
      <c r="AM573" s="352"/>
      <c r="AN573" s="352"/>
      <c r="AO573" s="352"/>
      <c r="AP573" s="352"/>
      <c r="AQ573" s="352"/>
      <c r="AR573" s="352"/>
      <c r="AS573" s="352"/>
      <c r="AT573" s="352"/>
      <c r="AU573" s="352"/>
      <c r="AV573" s="352"/>
      <c r="AW573" s="352"/>
      <c r="AX573" s="352"/>
      <c r="AY573" s="352"/>
      <c r="AZ573" s="352"/>
      <c r="BA573" s="352"/>
      <c r="BB573" s="352"/>
      <c r="BC573" s="352"/>
      <c r="BD573" s="352"/>
      <c r="BE573" s="352"/>
      <c r="BF573" s="352"/>
      <c r="BG573" s="352"/>
      <c r="BH573" s="352"/>
      <c r="BI573" s="352"/>
      <c r="BJ573" s="352"/>
      <c r="BK573" s="352"/>
      <c r="BL573" s="352"/>
      <c r="BM573" s="352"/>
      <c r="BN573" s="352"/>
      <c r="BO573" s="352"/>
      <c r="BP573" s="352"/>
      <c r="BQ573" s="352"/>
      <c r="BR573" s="352"/>
      <c r="BS573" s="352"/>
      <c r="BT573" s="352"/>
      <c r="BU573" s="352"/>
      <c r="BV573" s="352"/>
      <c r="BW573" s="352"/>
      <c r="BX573" s="352"/>
      <c r="BY573" s="352"/>
      <c r="BZ573" s="352"/>
    </row>
    <row r="574" spans="1:78" ht="15" customHeight="1" x14ac:dyDescent="0.2">
      <c r="A574" s="340" t="str">
        <f t="shared" si="14"/>
        <v>DNV-T I - 15</v>
      </c>
      <c r="B574" s="340">
        <v>15</v>
      </c>
      <c r="E574" s="339" t="s">
        <v>744</v>
      </c>
      <c r="H574" s="352"/>
      <c r="I574" s="352"/>
      <c r="J574" s="352"/>
      <c r="K574" s="352"/>
      <c r="L574" s="352"/>
      <c r="M574" s="352"/>
      <c r="N574" s="352"/>
      <c r="O574" s="352"/>
      <c r="P574" s="352"/>
      <c r="Q574" s="352"/>
      <c r="R574" s="352"/>
      <c r="S574" s="352"/>
      <c r="T574" s="352"/>
      <c r="U574" s="352"/>
      <c r="V574" s="352"/>
      <c r="W574" s="352"/>
      <c r="X574" s="352"/>
      <c r="Y574" s="352"/>
      <c r="Z574" s="352"/>
      <c r="AA574" s="352"/>
      <c r="AB574" s="352"/>
      <c r="AC574" s="352"/>
      <c r="AD574" s="352"/>
      <c r="AE574" s="352"/>
      <c r="AF574" s="352"/>
      <c r="AG574" s="352"/>
      <c r="AH574" s="352"/>
      <c r="AI574" s="352"/>
      <c r="AJ574" s="352"/>
      <c r="AK574" s="352"/>
      <c r="AL574" s="352"/>
      <c r="AM574" s="352"/>
      <c r="AN574" s="352"/>
      <c r="AO574" s="352"/>
      <c r="AP574" s="352"/>
      <c r="AQ574" s="352"/>
      <c r="AR574" s="352"/>
      <c r="AS574" s="352"/>
      <c r="AT574" s="352"/>
      <c r="AU574" s="352"/>
      <c r="AV574" s="352"/>
      <c r="AW574" s="352"/>
      <c r="AX574" s="352"/>
      <c r="AY574" s="352"/>
      <c r="AZ574" s="352"/>
      <c r="BA574" s="352"/>
      <c r="BB574" s="352"/>
      <c r="BC574" s="352"/>
      <c r="BD574" s="352"/>
      <c r="BE574" s="352"/>
      <c r="BF574" s="352"/>
      <c r="BG574" s="352"/>
      <c r="BH574" s="352"/>
      <c r="BI574" s="352"/>
      <c r="BJ574" s="352"/>
      <c r="BK574" s="352"/>
      <c r="BL574" s="352"/>
      <c r="BM574" s="352"/>
      <c r="BN574" s="352"/>
      <c r="BO574" s="352"/>
      <c r="BP574" s="352"/>
      <c r="BQ574" s="352"/>
      <c r="BR574" s="352"/>
      <c r="BS574" s="352"/>
      <c r="BT574" s="352"/>
      <c r="BU574" s="352"/>
      <c r="BV574" s="352"/>
      <c r="BW574" s="352"/>
      <c r="BX574" s="352"/>
      <c r="BY574" s="352"/>
      <c r="BZ574" s="352"/>
    </row>
    <row r="575" spans="1:78" ht="15" customHeight="1" x14ac:dyDescent="0.2">
      <c r="A575" s="340" t="str">
        <f t="shared" si="14"/>
        <v>DNV-T I - 16</v>
      </c>
      <c r="B575" s="340">
        <v>16</v>
      </c>
      <c r="E575" s="339" t="s">
        <v>745</v>
      </c>
      <c r="H575" s="352"/>
      <c r="I575" s="352"/>
      <c r="J575" s="352"/>
      <c r="K575" s="352"/>
      <c r="L575" s="352"/>
      <c r="M575" s="352"/>
      <c r="N575" s="352"/>
      <c r="O575" s="352"/>
      <c r="P575" s="352"/>
      <c r="Q575" s="352"/>
      <c r="R575" s="352"/>
      <c r="S575" s="352"/>
      <c r="T575" s="352"/>
      <c r="U575" s="352"/>
      <c r="V575" s="352"/>
      <c r="W575" s="352"/>
      <c r="X575" s="352"/>
      <c r="Y575" s="352"/>
      <c r="Z575" s="352"/>
      <c r="AA575" s="352"/>
      <c r="AB575" s="352"/>
      <c r="AC575" s="352"/>
      <c r="AD575" s="352"/>
      <c r="AE575" s="352"/>
      <c r="AF575" s="352"/>
      <c r="AG575" s="352"/>
      <c r="AH575" s="352"/>
      <c r="AI575" s="352"/>
      <c r="AJ575" s="352"/>
      <c r="AK575" s="352"/>
      <c r="AL575" s="352"/>
      <c r="AM575" s="352"/>
      <c r="AN575" s="352"/>
      <c r="AO575" s="352"/>
      <c r="AP575" s="352"/>
      <c r="AQ575" s="352"/>
      <c r="AR575" s="352"/>
      <c r="AS575" s="352"/>
      <c r="AT575" s="352"/>
      <c r="AU575" s="352"/>
      <c r="AV575" s="352"/>
      <c r="AW575" s="352"/>
      <c r="AX575" s="352"/>
      <c r="AY575" s="352"/>
      <c r="AZ575" s="352"/>
      <c r="BA575" s="352"/>
      <c r="BB575" s="352"/>
      <c r="BC575" s="352"/>
      <c r="BD575" s="352"/>
      <c r="BE575" s="352"/>
      <c r="BF575" s="352"/>
      <c r="BG575" s="352"/>
      <c r="BH575" s="352"/>
      <c r="BI575" s="352"/>
      <c r="BJ575" s="352"/>
      <c r="BK575" s="352"/>
      <c r="BL575" s="352"/>
      <c r="BM575" s="352"/>
      <c r="BN575" s="352"/>
      <c r="BO575" s="352"/>
      <c r="BP575" s="352"/>
      <c r="BQ575" s="352"/>
      <c r="BR575" s="352"/>
      <c r="BS575" s="352"/>
      <c r="BT575" s="352"/>
      <c r="BU575" s="352"/>
      <c r="BV575" s="352"/>
      <c r="BW575" s="352"/>
      <c r="BX575" s="352"/>
      <c r="BY575" s="352"/>
      <c r="BZ575" s="352"/>
    </row>
    <row r="576" spans="1:78" ht="15" customHeight="1" x14ac:dyDescent="0.2">
      <c r="A576" s="340" t="str">
        <f t="shared" si="14"/>
        <v>DNV-T I - 17</v>
      </c>
      <c r="B576" s="340">
        <v>17</v>
      </c>
      <c r="E576" s="339" t="s">
        <v>746</v>
      </c>
      <c r="H576" s="352"/>
      <c r="I576" s="352"/>
      <c r="J576" s="352"/>
      <c r="K576" s="352"/>
      <c r="L576" s="352"/>
      <c r="M576" s="352"/>
      <c r="N576" s="352"/>
      <c r="O576" s="352"/>
      <c r="P576" s="352"/>
      <c r="Q576" s="352"/>
      <c r="R576" s="352"/>
      <c r="S576" s="352"/>
      <c r="T576" s="352"/>
      <c r="U576" s="352"/>
      <c r="V576" s="352"/>
      <c r="W576" s="352"/>
      <c r="X576" s="352"/>
      <c r="Y576" s="352"/>
      <c r="Z576" s="352"/>
      <c r="AA576" s="352"/>
      <c r="AB576" s="352"/>
      <c r="AC576" s="352"/>
      <c r="AD576" s="352"/>
      <c r="AE576" s="352"/>
      <c r="AF576" s="352"/>
      <c r="AG576" s="352"/>
      <c r="AH576" s="352"/>
      <c r="AI576" s="352"/>
      <c r="AJ576" s="352"/>
      <c r="AK576" s="352"/>
      <c r="AL576" s="352"/>
      <c r="AM576" s="352"/>
      <c r="AN576" s="352"/>
      <c r="AO576" s="352"/>
      <c r="AP576" s="352"/>
      <c r="AQ576" s="352"/>
      <c r="AR576" s="352"/>
      <c r="AS576" s="352"/>
      <c r="AT576" s="352"/>
      <c r="AU576" s="352"/>
      <c r="AV576" s="352"/>
      <c r="AW576" s="352"/>
      <c r="AX576" s="352"/>
      <c r="AY576" s="352"/>
      <c r="AZ576" s="352"/>
      <c r="BA576" s="352"/>
      <c r="BB576" s="352"/>
      <c r="BC576" s="352"/>
      <c r="BD576" s="352"/>
      <c r="BE576" s="352"/>
      <c r="BF576" s="352"/>
      <c r="BG576" s="352"/>
      <c r="BH576" s="352"/>
      <c r="BI576" s="352"/>
      <c r="BJ576" s="352"/>
      <c r="BK576" s="352"/>
      <c r="BL576" s="352"/>
      <c r="BM576" s="352"/>
      <c r="BN576" s="352"/>
      <c r="BO576" s="352"/>
      <c r="BP576" s="352"/>
      <c r="BQ576" s="352"/>
      <c r="BR576" s="352"/>
      <c r="BS576" s="352"/>
      <c r="BT576" s="352"/>
      <c r="BU576" s="352"/>
      <c r="BV576" s="352"/>
      <c r="BW576" s="352"/>
      <c r="BX576" s="352"/>
      <c r="BY576" s="352"/>
      <c r="BZ576" s="352"/>
    </row>
    <row r="577" spans="1:78" ht="15" customHeight="1" x14ac:dyDescent="0.2">
      <c r="A577" s="340" t="str">
        <f t="shared" si="14"/>
        <v>DNV-T I - 18</v>
      </c>
      <c r="B577" s="340">
        <v>18</v>
      </c>
      <c r="E577" s="339" t="s">
        <v>747</v>
      </c>
      <c r="H577" s="352"/>
      <c r="I577" s="352"/>
      <c r="J577" s="352"/>
      <c r="K577" s="352"/>
      <c r="L577" s="352"/>
      <c r="M577" s="352"/>
      <c r="N577" s="352"/>
      <c r="O577" s="352"/>
      <c r="P577" s="352"/>
      <c r="Q577" s="352"/>
      <c r="R577" s="352"/>
      <c r="S577" s="352"/>
      <c r="T577" s="352"/>
      <c r="U577" s="352"/>
      <c r="V577" s="352"/>
      <c r="W577" s="352"/>
      <c r="X577" s="352"/>
      <c r="Y577" s="352"/>
      <c r="Z577" s="352"/>
      <c r="AA577" s="352"/>
      <c r="AB577" s="352"/>
      <c r="AC577" s="352"/>
      <c r="AD577" s="352"/>
      <c r="AE577" s="352"/>
      <c r="AF577" s="352"/>
      <c r="AG577" s="352"/>
      <c r="AH577" s="352"/>
      <c r="AI577" s="352"/>
      <c r="AJ577" s="352"/>
      <c r="AK577" s="352"/>
      <c r="AL577" s="352"/>
      <c r="AM577" s="352"/>
      <c r="AN577" s="352"/>
      <c r="AO577" s="352"/>
      <c r="AP577" s="352"/>
      <c r="AQ577" s="352"/>
      <c r="AR577" s="352"/>
      <c r="AS577" s="352"/>
      <c r="AT577" s="352"/>
      <c r="AU577" s="352"/>
      <c r="AV577" s="352"/>
      <c r="AW577" s="352"/>
      <c r="AX577" s="352"/>
      <c r="AY577" s="352"/>
      <c r="AZ577" s="352"/>
      <c r="BA577" s="352"/>
      <c r="BB577" s="352"/>
      <c r="BC577" s="352"/>
      <c r="BD577" s="352"/>
      <c r="BE577" s="352"/>
      <c r="BF577" s="352"/>
      <c r="BG577" s="352"/>
      <c r="BH577" s="352"/>
      <c r="BI577" s="352"/>
      <c r="BJ577" s="352"/>
      <c r="BK577" s="352"/>
      <c r="BL577" s="352"/>
      <c r="BM577" s="352"/>
      <c r="BN577" s="352"/>
      <c r="BO577" s="352"/>
      <c r="BP577" s="352"/>
      <c r="BQ577" s="352"/>
      <c r="BR577" s="352"/>
      <c r="BS577" s="352"/>
      <c r="BT577" s="352"/>
      <c r="BU577" s="352"/>
      <c r="BV577" s="352"/>
      <c r="BW577" s="352"/>
      <c r="BX577" s="352"/>
      <c r="BY577" s="352"/>
      <c r="BZ577" s="352"/>
    </row>
    <row r="578" spans="1:78" ht="15" customHeight="1" x14ac:dyDescent="0.2">
      <c r="A578" s="340" t="str">
        <f t="shared" si="14"/>
        <v>DNV-T I - 19</v>
      </c>
      <c r="B578" s="340">
        <v>19</v>
      </c>
      <c r="E578" s="339" t="s">
        <v>748</v>
      </c>
      <c r="H578" s="352"/>
      <c r="I578" s="352"/>
      <c r="J578" s="352"/>
      <c r="K578" s="352"/>
      <c r="L578" s="352"/>
      <c r="M578" s="352"/>
      <c r="N578" s="352"/>
      <c r="O578" s="352"/>
      <c r="P578" s="352"/>
      <c r="Q578" s="352"/>
      <c r="R578" s="352"/>
      <c r="S578" s="352"/>
      <c r="T578" s="352"/>
      <c r="U578" s="352"/>
      <c r="V578" s="352"/>
      <c r="W578" s="352"/>
      <c r="X578" s="352"/>
      <c r="Y578" s="352"/>
      <c r="Z578" s="352"/>
      <c r="AA578" s="352"/>
      <c r="AB578" s="352"/>
      <c r="AC578" s="352"/>
      <c r="AD578" s="352"/>
      <c r="AE578" s="352"/>
      <c r="AF578" s="352"/>
      <c r="AG578" s="352"/>
      <c r="AH578" s="352"/>
      <c r="AI578" s="352"/>
      <c r="AJ578" s="352"/>
      <c r="AK578" s="352"/>
      <c r="AL578" s="352"/>
      <c r="AM578" s="352"/>
      <c r="AN578" s="352"/>
      <c r="AO578" s="352"/>
      <c r="AP578" s="352"/>
      <c r="AQ578" s="352"/>
      <c r="AR578" s="352"/>
      <c r="AS578" s="352"/>
      <c r="AT578" s="352"/>
      <c r="AU578" s="352"/>
      <c r="AV578" s="352"/>
      <c r="AW578" s="352"/>
      <c r="AX578" s="352"/>
      <c r="AY578" s="352"/>
      <c r="AZ578" s="352"/>
      <c r="BA578" s="352"/>
      <c r="BB578" s="352"/>
      <c r="BC578" s="352"/>
      <c r="BD578" s="352"/>
      <c r="BE578" s="352"/>
      <c r="BF578" s="352"/>
      <c r="BG578" s="352"/>
      <c r="BH578" s="352"/>
      <c r="BI578" s="352"/>
      <c r="BJ578" s="352"/>
      <c r="BK578" s="352"/>
      <c r="BL578" s="352"/>
      <c r="BM578" s="352"/>
      <c r="BN578" s="352"/>
      <c r="BO578" s="352"/>
      <c r="BP578" s="352"/>
      <c r="BQ578" s="352"/>
      <c r="BR578" s="352"/>
      <c r="BS578" s="352"/>
      <c r="BT578" s="352"/>
      <c r="BU578" s="352"/>
      <c r="BV578" s="352"/>
      <c r="BW578" s="352"/>
      <c r="BX578" s="352"/>
      <c r="BY578" s="352"/>
      <c r="BZ578" s="352"/>
    </row>
    <row r="579" spans="1:78" ht="15" customHeight="1" x14ac:dyDescent="0.2">
      <c r="A579" s="340" t="str">
        <f t="shared" si="14"/>
        <v>DNV-T I - 20</v>
      </c>
      <c r="B579" s="340">
        <v>20</v>
      </c>
      <c r="E579" s="339" t="s">
        <v>749</v>
      </c>
      <c r="H579" s="352"/>
      <c r="I579" s="352"/>
      <c r="J579" s="352"/>
      <c r="K579" s="352"/>
      <c r="L579" s="352"/>
      <c r="M579" s="352"/>
      <c r="N579" s="352"/>
      <c r="O579" s="352"/>
      <c r="P579" s="352"/>
      <c r="Q579" s="352"/>
      <c r="R579" s="352"/>
      <c r="S579" s="352"/>
      <c r="T579" s="352"/>
      <c r="U579" s="352"/>
      <c r="V579" s="352"/>
      <c r="W579" s="352"/>
      <c r="X579" s="352"/>
      <c r="Y579" s="352"/>
      <c r="Z579" s="352"/>
      <c r="AA579" s="352"/>
      <c r="AB579" s="352"/>
      <c r="AC579" s="352"/>
      <c r="AD579" s="352"/>
      <c r="AE579" s="352"/>
      <c r="AF579" s="352"/>
      <c r="AG579" s="352"/>
      <c r="AH579" s="352"/>
      <c r="AI579" s="352"/>
      <c r="AJ579" s="352"/>
      <c r="AK579" s="352"/>
      <c r="AL579" s="352"/>
      <c r="AM579" s="352"/>
      <c r="AN579" s="352"/>
      <c r="AO579" s="352"/>
      <c r="AP579" s="352"/>
      <c r="AQ579" s="352"/>
      <c r="AR579" s="352"/>
      <c r="AS579" s="352"/>
      <c r="AT579" s="352"/>
      <c r="AU579" s="352"/>
      <c r="AV579" s="352"/>
      <c r="AW579" s="352"/>
      <c r="AX579" s="352"/>
      <c r="AY579" s="352"/>
      <c r="AZ579" s="352"/>
      <c r="BA579" s="352"/>
      <c r="BB579" s="352"/>
      <c r="BC579" s="352"/>
      <c r="BD579" s="352"/>
      <c r="BE579" s="352"/>
      <c r="BF579" s="352"/>
      <c r="BG579" s="352"/>
      <c r="BH579" s="352"/>
      <c r="BI579" s="352"/>
      <c r="BJ579" s="352"/>
      <c r="BK579" s="352"/>
      <c r="BL579" s="352"/>
      <c r="BM579" s="352"/>
      <c r="BN579" s="352"/>
      <c r="BO579" s="352"/>
      <c r="BP579" s="352"/>
      <c r="BQ579" s="352"/>
      <c r="BR579" s="352"/>
      <c r="BS579" s="352"/>
      <c r="BT579" s="352"/>
      <c r="BU579" s="352"/>
      <c r="BV579" s="352"/>
      <c r="BW579" s="352"/>
      <c r="BX579" s="352"/>
      <c r="BY579" s="352"/>
      <c r="BZ579" s="352"/>
    </row>
    <row r="580" spans="1:78" ht="15" customHeight="1" x14ac:dyDescent="0.2">
      <c r="A580" s="340" t="str">
        <f t="shared" si="14"/>
        <v>DNV-T I - 21</v>
      </c>
      <c r="B580" s="340">
        <v>21</v>
      </c>
      <c r="E580" s="339" t="s">
        <v>750</v>
      </c>
      <c r="H580" s="352"/>
      <c r="I580" s="352"/>
      <c r="J580" s="352"/>
      <c r="K580" s="352"/>
      <c r="L580" s="352"/>
      <c r="M580" s="352"/>
      <c r="N580" s="352"/>
      <c r="O580" s="352"/>
      <c r="P580" s="352"/>
      <c r="Q580" s="352"/>
      <c r="R580" s="352"/>
      <c r="S580" s="352"/>
      <c r="T580" s="352"/>
      <c r="U580" s="352"/>
      <c r="V580" s="352"/>
      <c r="W580" s="352"/>
      <c r="X580" s="352"/>
      <c r="Y580" s="352"/>
      <c r="Z580" s="352"/>
      <c r="AA580" s="352"/>
      <c r="AB580" s="352"/>
      <c r="AC580" s="352"/>
      <c r="AD580" s="352"/>
      <c r="AE580" s="352"/>
      <c r="AF580" s="352"/>
      <c r="AG580" s="352"/>
      <c r="AH580" s="352"/>
      <c r="AI580" s="352"/>
      <c r="AJ580" s="352"/>
      <c r="AK580" s="352"/>
      <c r="AL580" s="352"/>
      <c r="AM580" s="352"/>
      <c r="AN580" s="352"/>
      <c r="AO580" s="352"/>
      <c r="AP580" s="352"/>
      <c r="AQ580" s="352"/>
      <c r="AR580" s="352"/>
      <c r="AS580" s="352"/>
      <c r="AT580" s="352"/>
      <c r="AU580" s="352"/>
      <c r="AV580" s="352"/>
      <c r="AW580" s="352"/>
      <c r="AX580" s="352"/>
      <c r="AY580" s="352"/>
      <c r="AZ580" s="352"/>
      <c r="BA580" s="352"/>
      <c r="BB580" s="352"/>
      <c r="BC580" s="352"/>
      <c r="BD580" s="352"/>
      <c r="BE580" s="352"/>
      <c r="BF580" s="352"/>
      <c r="BG580" s="352"/>
      <c r="BH580" s="352"/>
      <c r="BI580" s="352"/>
      <c r="BJ580" s="352"/>
      <c r="BK580" s="352"/>
      <c r="BL580" s="352"/>
      <c r="BM580" s="352"/>
      <c r="BN580" s="352"/>
      <c r="BO580" s="352"/>
      <c r="BP580" s="352"/>
      <c r="BQ580" s="352"/>
      <c r="BR580" s="352"/>
      <c r="BS580" s="352"/>
      <c r="BT580" s="352"/>
      <c r="BU580" s="352"/>
      <c r="BV580" s="352"/>
      <c r="BW580" s="352"/>
      <c r="BX580" s="352"/>
      <c r="BY580" s="352"/>
      <c r="BZ580" s="352"/>
    </row>
    <row r="581" spans="1:78" ht="15" customHeight="1" x14ac:dyDescent="0.2">
      <c r="A581" s="340" t="str">
        <f t="shared" si="14"/>
        <v>DNV-T I - 22</v>
      </c>
      <c r="B581" s="340">
        <v>22</v>
      </c>
      <c r="E581" s="339" t="s">
        <v>751</v>
      </c>
      <c r="H581" s="352"/>
      <c r="I581" s="352"/>
      <c r="J581" s="352"/>
      <c r="K581" s="352"/>
      <c r="L581" s="352"/>
      <c r="M581" s="352"/>
      <c r="N581" s="352"/>
      <c r="O581" s="352"/>
      <c r="P581" s="352"/>
      <c r="Q581" s="352"/>
      <c r="R581" s="352"/>
      <c r="S581" s="352"/>
      <c r="T581" s="352"/>
      <c r="U581" s="352"/>
      <c r="V581" s="352"/>
      <c r="W581" s="352"/>
      <c r="X581" s="352"/>
      <c r="Y581" s="352"/>
      <c r="Z581" s="352"/>
      <c r="AA581" s="352"/>
      <c r="AB581" s="352"/>
      <c r="AC581" s="352"/>
      <c r="AD581" s="352"/>
      <c r="AE581" s="352"/>
      <c r="AF581" s="352"/>
      <c r="AG581" s="352"/>
      <c r="AH581" s="352"/>
      <c r="AI581" s="352"/>
      <c r="AJ581" s="352"/>
      <c r="AK581" s="352"/>
      <c r="AL581" s="352"/>
      <c r="AM581" s="352"/>
      <c r="AN581" s="352"/>
      <c r="AO581" s="352"/>
      <c r="AP581" s="352"/>
      <c r="AQ581" s="352"/>
      <c r="AR581" s="352"/>
      <c r="AS581" s="352"/>
      <c r="AT581" s="352"/>
      <c r="AU581" s="352"/>
      <c r="AV581" s="352"/>
      <c r="AW581" s="352"/>
      <c r="AX581" s="352"/>
      <c r="AY581" s="352"/>
      <c r="AZ581" s="352"/>
      <c r="BA581" s="352"/>
      <c r="BB581" s="352"/>
      <c r="BC581" s="352"/>
      <c r="BD581" s="352"/>
      <c r="BE581" s="352"/>
      <c r="BF581" s="352"/>
      <c r="BG581" s="352"/>
      <c r="BH581" s="352"/>
      <c r="BI581" s="352"/>
      <c r="BJ581" s="352"/>
      <c r="BK581" s="352"/>
      <c r="BL581" s="352"/>
      <c r="BM581" s="352"/>
      <c r="BN581" s="352"/>
      <c r="BO581" s="352"/>
      <c r="BP581" s="352"/>
      <c r="BQ581" s="352"/>
      <c r="BR581" s="352"/>
      <c r="BS581" s="352"/>
      <c r="BT581" s="352"/>
      <c r="BU581" s="352"/>
      <c r="BV581" s="352"/>
      <c r="BW581" s="352"/>
      <c r="BX581" s="352"/>
      <c r="BY581" s="352"/>
      <c r="BZ581" s="352"/>
    </row>
    <row r="582" spans="1:78" ht="15" customHeight="1" x14ac:dyDescent="0.2">
      <c r="A582" s="340" t="str">
        <f t="shared" si="14"/>
        <v>DNV-T I - 23</v>
      </c>
      <c r="B582" s="340">
        <v>23</v>
      </c>
      <c r="E582" s="339" t="s">
        <v>752</v>
      </c>
      <c r="H582" s="352"/>
      <c r="I582" s="352"/>
      <c r="J582" s="352"/>
      <c r="K582" s="352"/>
      <c r="L582" s="352"/>
      <c r="M582" s="352"/>
      <c r="N582" s="352"/>
      <c r="O582" s="352"/>
      <c r="P582" s="352"/>
      <c r="Q582" s="352"/>
      <c r="R582" s="352"/>
      <c r="S582" s="352"/>
      <c r="T582" s="352"/>
      <c r="U582" s="352"/>
      <c r="V582" s="352"/>
      <c r="W582" s="352"/>
      <c r="X582" s="352"/>
      <c r="Y582" s="352"/>
      <c r="Z582" s="352"/>
      <c r="AA582" s="352"/>
      <c r="AB582" s="352"/>
      <c r="AC582" s="352"/>
      <c r="AD582" s="352"/>
      <c r="AE582" s="352"/>
      <c r="AF582" s="352"/>
      <c r="AG582" s="352"/>
      <c r="AH582" s="352"/>
      <c r="AI582" s="352"/>
      <c r="AJ582" s="352"/>
      <c r="AK582" s="352"/>
      <c r="AL582" s="352"/>
      <c r="AM582" s="352"/>
      <c r="AN582" s="352"/>
      <c r="AO582" s="352"/>
      <c r="AP582" s="352"/>
      <c r="AQ582" s="352"/>
      <c r="AR582" s="352"/>
      <c r="AS582" s="352"/>
      <c r="AT582" s="352"/>
      <c r="AU582" s="352"/>
      <c r="AV582" s="352"/>
      <c r="AW582" s="352"/>
      <c r="AX582" s="352"/>
      <c r="AY582" s="352"/>
      <c r="AZ582" s="352"/>
      <c r="BA582" s="352"/>
      <c r="BB582" s="352"/>
      <c r="BC582" s="352"/>
      <c r="BD582" s="352"/>
      <c r="BE582" s="352"/>
      <c r="BF582" s="352"/>
      <c r="BG582" s="352"/>
      <c r="BH582" s="352"/>
      <c r="BI582" s="352"/>
      <c r="BJ582" s="352"/>
      <c r="BK582" s="352"/>
      <c r="BL582" s="352"/>
      <c r="BM582" s="352"/>
      <c r="BN582" s="352"/>
      <c r="BO582" s="352"/>
      <c r="BP582" s="352"/>
      <c r="BQ582" s="352"/>
      <c r="BR582" s="352"/>
      <c r="BS582" s="352"/>
      <c r="BT582" s="352"/>
      <c r="BU582" s="352"/>
      <c r="BV582" s="352"/>
      <c r="BW582" s="352"/>
      <c r="BX582" s="352"/>
      <c r="BY582" s="352"/>
      <c r="BZ582" s="352"/>
    </row>
    <row r="583" spans="1:78" ht="15" customHeight="1" x14ac:dyDescent="0.2">
      <c r="A583" s="340" t="str">
        <f t="shared" si="14"/>
        <v>DNV-T I - 24</v>
      </c>
      <c r="B583" s="340">
        <v>24</v>
      </c>
      <c r="E583" s="339" t="s">
        <v>753</v>
      </c>
      <c r="H583" s="352"/>
      <c r="I583" s="352"/>
      <c r="J583" s="352"/>
      <c r="K583" s="352"/>
      <c r="L583" s="352"/>
      <c r="M583" s="352"/>
      <c r="N583" s="352"/>
      <c r="O583" s="352"/>
      <c r="P583" s="352"/>
      <c r="Q583" s="352"/>
      <c r="R583" s="352"/>
      <c r="S583" s="352"/>
      <c r="T583" s="352"/>
      <c r="U583" s="352"/>
      <c r="V583" s="352"/>
      <c r="W583" s="352"/>
      <c r="X583" s="352"/>
      <c r="Y583" s="352"/>
      <c r="Z583" s="352"/>
      <c r="AA583" s="352"/>
      <c r="AB583" s="352"/>
      <c r="AC583" s="352"/>
      <c r="AD583" s="352"/>
      <c r="AE583" s="352"/>
      <c r="AF583" s="352"/>
      <c r="AG583" s="352"/>
      <c r="AH583" s="352"/>
      <c r="AI583" s="352"/>
      <c r="AJ583" s="352"/>
      <c r="AK583" s="352"/>
      <c r="AL583" s="352"/>
      <c r="AM583" s="352"/>
      <c r="AN583" s="352"/>
      <c r="AO583" s="352"/>
      <c r="AP583" s="352"/>
      <c r="AQ583" s="352"/>
      <c r="AR583" s="352"/>
      <c r="AS583" s="352"/>
      <c r="AT583" s="352"/>
      <c r="AU583" s="352"/>
      <c r="AV583" s="352"/>
      <c r="AW583" s="352"/>
      <c r="AX583" s="352"/>
      <c r="AY583" s="352"/>
      <c r="AZ583" s="352"/>
      <c r="BA583" s="352"/>
      <c r="BB583" s="352"/>
      <c r="BC583" s="352"/>
      <c r="BD583" s="352"/>
      <c r="BE583" s="352"/>
      <c r="BF583" s="352"/>
      <c r="BG583" s="352"/>
      <c r="BH583" s="352"/>
      <c r="BI583" s="352"/>
      <c r="BJ583" s="352"/>
      <c r="BK583" s="352"/>
      <c r="BL583" s="352"/>
      <c r="BM583" s="352"/>
      <c r="BN583" s="352"/>
      <c r="BO583" s="352"/>
      <c r="BP583" s="352"/>
      <c r="BQ583" s="352"/>
      <c r="BR583" s="352"/>
      <c r="BS583" s="352"/>
      <c r="BT583" s="352"/>
      <c r="BU583" s="352"/>
      <c r="BV583" s="352"/>
      <c r="BW583" s="352"/>
      <c r="BX583" s="352"/>
      <c r="BY583" s="352"/>
      <c r="BZ583" s="352"/>
    </row>
    <row r="584" spans="1:78" ht="15" customHeight="1" x14ac:dyDescent="0.2">
      <c r="A584" s="340" t="str">
        <f t="shared" si="14"/>
        <v>DNV-T I - 25</v>
      </c>
      <c r="B584" s="340">
        <v>25</v>
      </c>
      <c r="E584" s="339" t="s">
        <v>754</v>
      </c>
      <c r="H584" s="352"/>
      <c r="I584" s="352"/>
      <c r="J584" s="352"/>
      <c r="K584" s="352"/>
      <c r="L584" s="352"/>
      <c r="M584" s="352"/>
      <c r="N584" s="352"/>
      <c r="O584" s="352"/>
      <c r="P584" s="352"/>
      <c r="Q584" s="352"/>
      <c r="R584" s="352"/>
      <c r="S584" s="352"/>
      <c r="T584" s="352"/>
      <c r="U584" s="352"/>
      <c r="V584" s="352"/>
      <c r="W584" s="352"/>
      <c r="X584" s="352"/>
      <c r="Y584" s="352"/>
      <c r="Z584" s="352"/>
      <c r="AA584" s="352"/>
      <c r="AB584" s="352"/>
      <c r="AC584" s="352"/>
      <c r="AD584" s="352"/>
      <c r="AE584" s="352"/>
      <c r="AF584" s="352"/>
      <c r="AG584" s="352"/>
      <c r="AH584" s="352"/>
      <c r="AI584" s="352"/>
      <c r="AJ584" s="352"/>
      <c r="AK584" s="352"/>
      <c r="AL584" s="352"/>
      <c r="AM584" s="352"/>
      <c r="AN584" s="352"/>
      <c r="AO584" s="352"/>
      <c r="AP584" s="352"/>
      <c r="AQ584" s="352"/>
      <c r="AR584" s="352"/>
      <c r="AS584" s="352"/>
      <c r="AT584" s="352"/>
      <c r="AU584" s="352"/>
      <c r="AV584" s="352"/>
      <c r="AW584" s="352"/>
      <c r="AX584" s="352"/>
      <c r="AY584" s="352"/>
      <c r="AZ584" s="352"/>
      <c r="BA584" s="352"/>
      <c r="BB584" s="352"/>
      <c r="BC584" s="352"/>
      <c r="BD584" s="352"/>
      <c r="BE584" s="352"/>
      <c r="BF584" s="352"/>
      <c r="BG584" s="352"/>
      <c r="BH584" s="352"/>
      <c r="BI584" s="352"/>
      <c r="BJ584" s="352"/>
      <c r="BK584" s="352"/>
      <c r="BL584" s="352"/>
      <c r="BM584" s="352"/>
      <c r="BN584" s="352"/>
      <c r="BO584" s="352"/>
      <c r="BP584" s="352"/>
      <c r="BQ584" s="352"/>
      <c r="BR584" s="352"/>
      <c r="BS584" s="352"/>
      <c r="BT584" s="352"/>
      <c r="BU584" s="352"/>
      <c r="BV584" s="352"/>
      <c r="BW584" s="352"/>
      <c r="BX584" s="352"/>
      <c r="BY584" s="352"/>
      <c r="BZ584" s="352"/>
    </row>
    <row r="585" spans="1:78" ht="15" customHeight="1" x14ac:dyDescent="0.2">
      <c r="A585" s="340" t="str">
        <f t="shared" si="14"/>
        <v>DNV-T I - 26</v>
      </c>
      <c r="B585" s="340">
        <v>26</v>
      </c>
      <c r="E585" s="339" t="s">
        <v>755</v>
      </c>
      <c r="H585" s="352"/>
      <c r="I585" s="352"/>
      <c r="J585" s="352"/>
      <c r="K585" s="352"/>
      <c r="L585" s="352"/>
      <c r="M585" s="352"/>
      <c r="N585" s="352"/>
      <c r="O585" s="352"/>
      <c r="P585" s="352"/>
      <c r="Q585" s="352"/>
      <c r="R585" s="352"/>
      <c r="S585" s="352"/>
      <c r="T585" s="352"/>
      <c r="U585" s="352"/>
      <c r="V585" s="352"/>
      <c r="W585" s="352"/>
      <c r="X585" s="352"/>
      <c r="Y585" s="352"/>
      <c r="Z585" s="352"/>
      <c r="AA585" s="352"/>
      <c r="AB585" s="352"/>
      <c r="AC585" s="352"/>
      <c r="AD585" s="352"/>
      <c r="AE585" s="352"/>
      <c r="AF585" s="352"/>
      <c r="AG585" s="352"/>
      <c r="AH585" s="352"/>
      <c r="AI585" s="352"/>
      <c r="AJ585" s="352"/>
      <c r="AK585" s="352"/>
      <c r="AL585" s="352"/>
      <c r="AM585" s="352"/>
      <c r="AN585" s="352"/>
      <c r="AO585" s="352"/>
      <c r="AP585" s="352"/>
      <c r="AQ585" s="352"/>
      <c r="AR585" s="352"/>
      <c r="AS585" s="352"/>
      <c r="AT585" s="352"/>
      <c r="AU585" s="352"/>
      <c r="AV585" s="352"/>
      <c r="AW585" s="352"/>
      <c r="AX585" s="352"/>
      <c r="AY585" s="352"/>
      <c r="AZ585" s="352"/>
      <c r="BA585" s="352"/>
      <c r="BB585" s="352"/>
      <c r="BC585" s="352"/>
      <c r="BD585" s="352"/>
      <c r="BE585" s="352"/>
      <c r="BF585" s="352"/>
      <c r="BG585" s="352"/>
      <c r="BH585" s="352"/>
      <c r="BI585" s="352"/>
      <c r="BJ585" s="352"/>
      <c r="BK585" s="352"/>
      <c r="BL585" s="352"/>
      <c r="BM585" s="352"/>
      <c r="BN585" s="352"/>
      <c r="BO585" s="352"/>
      <c r="BP585" s="352"/>
      <c r="BQ585" s="352"/>
      <c r="BR585" s="352"/>
      <c r="BS585" s="352"/>
      <c r="BT585" s="352"/>
      <c r="BU585" s="352"/>
      <c r="BV585" s="352"/>
      <c r="BW585" s="352"/>
      <c r="BX585" s="352"/>
      <c r="BY585" s="352"/>
      <c r="BZ585" s="352"/>
    </row>
    <row r="586" spans="1:78" ht="15" customHeight="1" x14ac:dyDescent="0.2">
      <c r="A586" s="340" t="str">
        <f t="shared" si="14"/>
        <v>DNV-T I - 27</v>
      </c>
      <c r="B586" s="340">
        <v>27</v>
      </c>
      <c r="E586" s="339" t="s">
        <v>756</v>
      </c>
      <c r="H586" s="352"/>
      <c r="I586" s="352"/>
      <c r="J586" s="352"/>
      <c r="K586" s="352"/>
      <c r="L586" s="352"/>
      <c r="M586" s="352"/>
      <c r="N586" s="352"/>
      <c r="O586" s="352"/>
      <c r="P586" s="352"/>
      <c r="Q586" s="352"/>
      <c r="R586" s="352"/>
      <c r="S586" s="352"/>
      <c r="T586" s="352"/>
      <c r="U586" s="352"/>
      <c r="V586" s="352"/>
      <c r="W586" s="352"/>
      <c r="X586" s="352"/>
      <c r="Y586" s="352"/>
      <c r="Z586" s="352"/>
      <c r="AA586" s="352"/>
      <c r="AB586" s="352"/>
      <c r="AC586" s="352"/>
      <c r="AD586" s="352"/>
      <c r="AE586" s="352"/>
      <c r="AF586" s="352"/>
      <c r="AG586" s="352"/>
      <c r="AH586" s="352"/>
      <c r="AI586" s="352"/>
      <c r="AJ586" s="352"/>
      <c r="AK586" s="352"/>
      <c r="AL586" s="352"/>
      <c r="AM586" s="352"/>
      <c r="AN586" s="352"/>
      <c r="AO586" s="352"/>
      <c r="AP586" s="352"/>
      <c r="AQ586" s="352"/>
      <c r="AR586" s="352"/>
      <c r="AS586" s="352"/>
      <c r="AT586" s="352"/>
      <c r="AU586" s="352"/>
      <c r="AV586" s="352"/>
      <c r="AW586" s="352"/>
      <c r="AX586" s="352"/>
      <c r="AY586" s="352"/>
      <c r="AZ586" s="352"/>
      <c r="BA586" s="352"/>
      <c r="BB586" s="352"/>
      <c r="BC586" s="352"/>
      <c r="BD586" s="352"/>
      <c r="BE586" s="352"/>
      <c r="BF586" s="352"/>
      <c r="BG586" s="352"/>
      <c r="BH586" s="352"/>
      <c r="BI586" s="352"/>
      <c r="BJ586" s="352"/>
      <c r="BK586" s="352"/>
      <c r="BL586" s="352"/>
      <c r="BM586" s="352"/>
      <c r="BN586" s="352"/>
      <c r="BO586" s="352"/>
      <c r="BP586" s="352"/>
      <c r="BQ586" s="352"/>
      <c r="BR586" s="352"/>
      <c r="BS586" s="352"/>
      <c r="BT586" s="352"/>
      <c r="BU586" s="352"/>
      <c r="BV586" s="352"/>
      <c r="BW586" s="352"/>
      <c r="BX586" s="352"/>
      <c r="BY586" s="352"/>
      <c r="BZ586" s="352"/>
    </row>
    <row r="587" spans="1:78" ht="15" customHeight="1" x14ac:dyDescent="0.2">
      <c r="A587" s="340" t="str">
        <f t="shared" si="14"/>
        <v>DNV-T I - 28</v>
      </c>
      <c r="B587" s="340">
        <v>28</v>
      </c>
      <c r="E587" s="339" t="s">
        <v>757</v>
      </c>
      <c r="H587" s="352"/>
      <c r="I587" s="352"/>
      <c r="J587" s="352"/>
      <c r="K587" s="352"/>
      <c r="L587" s="352"/>
      <c r="M587" s="352"/>
      <c r="N587" s="352"/>
      <c r="O587" s="352"/>
      <c r="P587" s="352"/>
      <c r="Q587" s="352"/>
      <c r="R587" s="352"/>
      <c r="S587" s="352"/>
      <c r="T587" s="352"/>
      <c r="U587" s="352"/>
      <c r="V587" s="352"/>
      <c r="W587" s="352"/>
      <c r="X587" s="352"/>
      <c r="Y587" s="352"/>
      <c r="Z587" s="352"/>
      <c r="AA587" s="352"/>
      <c r="AB587" s="352"/>
      <c r="AC587" s="352"/>
      <c r="AD587" s="352"/>
      <c r="AE587" s="352"/>
      <c r="AF587" s="352"/>
      <c r="AG587" s="352"/>
      <c r="AH587" s="352"/>
      <c r="AI587" s="352"/>
      <c r="AJ587" s="352"/>
      <c r="AK587" s="352"/>
      <c r="AL587" s="352"/>
      <c r="AM587" s="352"/>
      <c r="AN587" s="352"/>
      <c r="AO587" s="352"/>
      <c r="AP587" s="352"/>
      <c r="AQ587" s="352"/>
      <c r="AR587" s="352"/>
      <c r="AS587" s="352"/>
      <c r="AT587" s="352"/>
      <c r="AU587" s="352"/>
      <c r="AV587" s="352"/>
      <c r="AW587" s="352"/>
      <c r="AX587" s="352"/>
      <c r="AY587" s="352"/>
      <c r="AZ587" s="352"/>
      <c r="BA587" s="352"/>
      <c r="BB587" s="352"/>
      <c r="BC587" s="352"/>
      <c r="BD587" s="352"/>
      <c r="BE587" s="352"/>
      <c r="BF587" s="352"/>
      <c r="BG587" s="352"/>
      <c r="BH587" s="352"/>
      <c r="BI587" s="352"/>
      <c r="BJ587" s="352"/>
      <c r="BK587" s="352"/>
      <c r="BL587" s="352"/>
      <c r="BM587" s="352"/>
      <c r="BN587" s="352"/>
      <c r="BO587" s="352"/>
      <c r="BP587" s="352"/>
      <c r="BQ587" s="352"/>
      <c r="BR587" s="352"/>
      <c r="BS587" s="352"/>
      <c r="BT587" s="352"/>
      <c r="BU587" s="352"/>
      <c r="BV587" s="352"/>
      <c r="BW587" s="352"/>
      <c r="BX587" s="352"/>
      <c r="BY587" s="352"/>
      <c r="BZ587" s="352"/>
    </row>
    <row r="588" spans="1:78" ht="15" customHeight="1" x14ac:dyDescent="0.2">
      <c r="A588" s="340" t="str">
        <f t="shared" si="14"/>
        <v>DNV-T I - 29</v>
      </c>
      <c r="B588" s="340">
        <v>29</v>
      </c>
      <c r="E588" s="339" t="s">
        <v>758</v>
      </c>
      <c r="H588" s="352"/>
      <c r="I588" s="352"/>
      <c r="J588" s="352"/>
      <c r="K588" s="352"/>
      <c r="L588" s="352"/>
      <c r="M588" s="352"/>
      <c r="N588" s="352"/>
      <c r="O588" s="352"/>
      <c r="P588" s="352"/>
      <c r="Q588" s="352"/>
      <c r="R588" s="352"/>
      <c r="S588" s="352"/>
      <c r="T588" s="352"/>
      <c r="U588" s="352"/>
      <c r="V588" s="352"/>
      <c r="W588" s="352"/>
      <c r="X588" s="352"/>
      <c r="Y588" s="352"/>
      <c r="Z588" s="352"/>
      <c r="AA588" s="352"/>
      <c r="AB588" s="352"/>
      <c r="AC588" s="352"/>
      <c r="AD588" s="352"/>
      <c r="AE588" s="352"/>
      <c r="AF588" s="352"/>
      <c r="AG588" s="352"/>
      <c r="AH588" s="352"/>
      <c r="AI588" s="352"/>
      <c r="AJ588" s="352"/>
      <c r="AK588" s="352"/>
      <c r="AL588" s="352"/>
      <c r="AM588" s="352"/>
      <c r="AN588" s="352"/>
      <c r="AO588" s="352"/>
      <c r="AP588" s="352"/>
      <c r="AQ588" s="352"/>
      <c r="AR588" s="352"/>
      <c r="AS588" s="352"/>
      <c r="AT588" s="352"/>
      <c r="AU588" s="352"/>
      <c r="AV588" s="352"/>
      <c r="AW588" s="352"/>
      <c r="AX588" s="352"/>
      <c r="AY588" s="352"/>
      <c r="AZ588" s="352"/>
      <c r="BA588" s="352"/>
      <c r="BB588" s="352"/>
      <c r="BC588" s="352"/>
      <c r="BD588" s="352"/>
      <c r="BE588" s="352"/>
      <c r="BF588" s="352"/>
      <c r="BG588" s="352"/>
      <c r="BH588" s="352"/>
      <c r="BI588" s="352"/>
      <c r="BJ588" s="352"/>
      <c r="BK588" s="352"/>
      <c r="BL588" s="352"/>
      <c r="BM588" s="352"/>
      <c r="BN588" s="352"/>
      <c r="BO588" s="352"/>
      <c r="BP588" s="352"/>
      <c r="BQ588" s="352"/>
      <c r="BR588" s="352"/>
      <c r="BS588" s="352"/>
      <c r="BT588" s="352"/>
      <c r="BU588" s="352"/>
      <c r="BV588" s="352"/>
      <c r="BW588" s="352"/>
      <c r="BX588" s="352"/>
      <c r="BY588" s="352"/>
      <c r="BZ588" s="352"/>
    </row>
    <row r="589" spans="1:78" ht="15" customHeight="1" x14ac:dyDescent="0.2">
      <c r="A589" s="340" t="str">
        <f t="shared" si="14"/>
        <v>DNV-T I - 30</v>
      </c>
      <c r="B589" s="340">
        <v>30</v>
      </c>
      <c r="E589" s="339" t="s">
        <v>759</v>
      </c>
      <c r="H589" s="352"/>
      <c r="I589" s="352"/>
      <c r="J589" s="352"/>
      <c r="K589" s="352"/>
      <c r="L589" s="352"/>
      <c r="M589" s="352"/>
      <c r="N589" s="352"/>
      <c r="O589" s="352"/>
      <c r="P589" s="352"/>
      <c r="Q589" s="352"/>
      <c r="R589" s="352"/>
      <c r="S589" s="352"/>
      <c r="T589" s="352"/>
      <c r="U589" s="352"/>
      <c r="V589" s="352"/>
      <c r="W589" s="352"/>
      <c r="X589" s="352"/>
      <c r="Y589" s="352"/>
      <c r="Z589" s="352"/>
      <c r="AA589" s="352"/>
      <c r="AB589" s="352"/>
      <c r="AC589" s="352"/>
      <c r="AD589" s="352"/>
      <c r="AE589" s="352"/>
      <c r="AF589" s="352"/>
      <c r="AG589" s="352"/>
      <c r="AH589" s="352"/>
      <c r="AI589" s="352"/>
      <c r="AJ589" s="352"/>
      <c r="AK589" s="352"/>
      <c r="AL589" s="352"/>
      <c r="AM589" s="352"/>
      <c r="AN589" s="352"/>
      <c r="AO589" s="352"/>
      <c r="AP589" s="352"/>
      <c r="AQ589" s="352"/>
      <c r="AR589" s="352"/>
      <c r="AS589" s="352"/>
      <c r="AT589" s="352"/>
      <c r="AU589" s="352"/>
      <c r="AV589" s="352"/>
      <c r="AW589" s="352"/>
      <c r="AX589" s="352"/>
      <c r="AY589" s="352"/>
      <c r="AZ589" s="352"/>
      <c r="BA589" s="352"/>
      <c r="BB589" s="352"/>
      <c r="BC589" s="352"/>
      <c r="BD589" s="352"/>
      <c r="BE589" s="352"/>
      <c r="BF589" s="352"/>
      <c r="BG589" s="352"/>
      <c r="BH589" s="352"/>
      <c r="BI589" s="352"/>
      <c r="BJ589" s="352"/>
      <c r="BK589" s="352"/>
      <c r="BL589" s="352"/>
      <c r="BM589" s="352"/>
      <c r="BN589" s="352"/>
      <c r="BO589" s="352"/>
      <c r="BP589" s="352"/>
      <c r="BQ589" s="352"/>
      <c r="BR589" s="352"/>
      <c r="BS589" s="352"/>
      <c r="BT589" s="352"/>
      <c r="BU589" s="352"/>
      <c r="BV589" s="352"/>
      <c r="BW589" s="352"/>
      <c r="BX589" s="352"/>
      <c r="BY589" s="352"/>
      <c r="BZ589" s="352"/>
    </row>
    <row r="590" spans="1:78" ht="15" customHeight="1" x14ac:dyDescent="0.2">
      <c r="A590" s="340" t="str">
        <f t="shared" si="14"/>
        <v>DNV-T I - 31</v>
      </c>
      <c r="B590" s="340">
        <v>31</v>
      </c>
      <c r="E590" s="339" t="s">
        <v>760</v>
      </c>
      <c r="H590" s="352"/>
      <c r="I590" s="352"/>
      <c r="J590" s="352"/>
      <c r="K590" s="352"/>
      <c r="L590" s="352"/>
      <c r="M590" s="352"/>
      <c r="N590" s="352"/>
      <c r="O590" s="352"/>
      <c r="P590" s="352"/>
      <c r="Q590" s="352"/>
      <c r="R590" s="352"/>
      <c r="S590" s="352"/>
      <c r="T590" s="352"/>
      <c r="U590" s="352"/>
      <c r="V590" s="352"/>
      <c r="W590" s="352"/>
      <c r="X590" s="352"/>
      <c r="Y590" s="352"/>
      <c r="Z590" s="352"/>
      <c r="AA590" s="352"/>
      <c r="AB590" s="352"/>
      <c r="AC590" s="352"/>
      <c r="AD590" s="352"/>
      <c r="AE590" s="352"/>
      <c r="AF590" s="352"/>
      <c r="AG590" s="352"/>
      <c r="AH590" s="352"/>
      <c r="AI590" s="352"/>
      <c r="AJ590" s="352"/>
      <c r="AK590" s="352"/>
      <c r="AL590" s="352"/>
      <c r="AM590" s="352"/>
      <c r="AN590" s="352"/>
      <c r="AO590" s="352"/>
      <c r="AP590" s="352"/>
      <c r="AQ590" s="352"/>
      <c r="AR590" s="352"/>
      <c r="AS590" s="352"/>
      <c r="AT590" s="352"/>
      <c r="AU590" s="352"/>
      <c r="AV590" s="352"/>
      <c r="AW590" s="352"/>
      <c r="AX590" s="352"/>
      <c r="AY590" s="352"/>
      <c r="AZ590" s="352"/>
      <c r="BA590" s="352"/>
      <c r="BB590" s="352"/>
      <c r="BC590" s="352"/>
      <c r="BD590" s="352"/>
      <c r="BE590" s="352"/>
      <c r="BF590" s="352"/>
      <c r="BG590" s="352"/>
      <c r="BH590" s="352"/>
      <c r="BI590" s="352"/>
      <c r="BJ590" s="352"/>
      <c r="BK590" s="352"/>
      <c r="BL590" s="352"/>
      <c r="BM590" s="352"/>
      <c r="BN590" s="352"/>
      <c r="BO590" s="352"/>
      <c r="BP590" s="352"/>
      <c r="BQ590" s="352"/>
      <c r="BR590" s="352"/>
      <c r="BS590" s="352"/>
      <c r="BT590" s="352"/>
      <c r="BU590" s="352"/>
      <c r="BV590" s="352"/>
      <c r="BW590" s="352"/>
      <c r="BX590" s="352"/>
      <c r="BY590" s="352"/>
      <c r="BZ590" s="352"/>
    </row>
    <row r="591" spans="1:78" ht="15" customHeight="1" x14ac:dyDescent="0.2">
      <c r="A591" s="340" t="str">
        <f t="shared" si="14"/>
        <v>DNV-T I - 32</v>
      </c>
      <c r="B591" s="340">
        <v>32</v>
      </c>
      <c r="E591" s="339" t="s">
        <v>761</v>
      </c>
      <c r="H591" s="352"/>
      <c r="I591" s="352"/>
      <c r="J591" s="352"/>
      <c r="K591" s="352"/>
      <c r="L591" s="352"/>
      <c r="M591" s="352"/>
      <c r="N591" s="352"/>
      <c r="O591" s="352"/>
      <c r="P591" s="352"/>
      <c r="Q591" s="352"/>
      <c r="R591" s="352"/>
      <c r="S591" s="352"/>
      <c r="T591" s="352"/>
      <c r="U591" s="352"/>
      <c r="V591" s="352"/>
      <c r="W591" s="352"/>
      <c r="X591" s="352"/>
      <c r="Y591" s="352"/>
      <c r="Z591" s="352"/>
      <c r="AA591" s="352"/>
      <c r="AB591" s="352"/>
      <c r="AC591" s="352"/>
      <c r="AD591" s="352"/>
      <c r="AE591" s="352"/>
      <c r="AF591" s="352"/>
      <c r="AG591" s="352"/>
      <c r="AH591" s="352"/>
      <c r="AI591" s="352"/>
      <c r="AJ591" s="352"/>
      <c r="AK591" s="352"/>
      <c r="AL591" s="352"/>
      <c r="AM591" s="352"/>
      <c r="AN591" s="352"/>
      <c r="AO591" s="352"/>
      <c r="AP591" s="352"/>
      <c r="AQ591" s="352"/>
      <c r="AR591" s="352"/>
      <c r="AS591" s="352"/>
      <c r="AT591" s="352"/>
      <c r="AU591" s="352"/>
      <c r="AV591" s="352"/>
      <c r="AW591" s="352"/>
      <c r="AX591" s="352"/>
      <c r="AY591" s="352"/>
      <c r="AZ591" s="352"/>
      <c r="BA591" s="352"/>
      <c r="BB591" s="352"/>
      <c r="BC591" s="352"/>
      <c r="BD591" s="352"/>
      <c r="BE591" s="352"/>
      <c r="BF591" s="352"/>
      <c r="BG591" s="352"/>
      <c r="BH591" s="352"/>
      <c r="BI591" s="352"/>
      <c r="BJ591" s="352"/>
      <c r="BK591" s="352"/>
      <c r="BL591" s="352"/>
      <c r="BM591" s="352"/>
      <c r="BN591" s="352"/>
      <c r="BO591" s="352"/>
      <c r="BP591" s="352"/>
      <c r="BQ591" s="352"/>
      <c r="BR591" s="352"/>
      <c r="BS591" s="352"/>
      <c r="BT591" s="352"/>
      <c r="BU591" s="352"/>
      <c r="BV591" s="352"/>
      <c r="BW591" s="352"/>
      <c r="BX591" s="352"/>
      <c r="BY591" s="352"/>
      <c r="BZ591" s="352"/>
    </row>
    <row r="592" spans="1:78" ht="15" customHeight="1" x14ac:dyDescent="0.2">
      <c r="A592" s="340" t="str">
        <f t="shared" si="14"/>
        <v>DNV-T I - 33</v>
      </c>
      <c r="B592" s="340">
        <v>33</v>
      </c>
      <c r="E592" s="339" t="s">
        <v>762</v>
      </c>
      <c r="H592" s="352"/>
      <c r="I592" s="352"/>
      <c r="J592" s="352"/>
      <c r="K592" s="352"/>
      <c r="L592" s="352"/>
      <c r="M592" s="352"/>
      <c r="N592" s="352"/>
      <c r="O592" s="352"/>
      <c r="P592" s="352"/>
      <c r="Q592" s="352"/>
      <c r="R592" s="352"/>
      <c r="S592" s="352"/>
      <c r="T592" s="352"/>
      <c r="U592" s="352"/>
      <c r="V592" s="352"/>
      <c r="W592" s="352"/>
      <c r="X592" s="352"/>
      <c r="Y592" s="352"/>
      <c r="Z592" s="352"/>
      <c r="AA592" s="352"/>
      <c r="AB592" s="352"/>
      <c r="AC592" s="352"/>
      <c r="AD592" s="352"/>
      <c r="AE592" s="352"/>
      <c r="AF592" s="352"/>
      <c r="AG592" s="352"/>
      <c r="AH592" s="352"/>
      <c r="AI592" s="352"/>
      <c r="AJ592" s="352"/>
      <c r="AK592" s="352"/>
      <c r="AL592" s="352"/>
      <c r="AM592" s="352"/>
      <c r="AN592" s="352"/>
      <c r="AO592" s="352"/>
      <c r="AP592" s="352"/>
      <c r="AQ592" s="352"/>
      <c r="AR592" s="352"/>
      <c r="AS592" s="352"/>
      <c r="AT592" s="352"/>
      <c r="AU592" s="352"/>
      <c r="AV592" s="352"/>
      <c r="AW592" s="352"/>
      <c r="AX592" s="352"/>
      <c r="AY592" s="352"/>
      <c r="AZ592" s="352"/>
      <c r="BA592" s="352"/>
      <c r="BB592" s="352"/>
      <c r="BC592" s="352"/>
      <c r="BD592" s="352"/>
      <c r="BE592" s="352"/>
      <c r="BF592" s="352"/>
      <c r="BG592" s="352"/>
      <c r="BH592" s="352"/>
      <c r="BI592" s="352"/>
      <c r="BJ592" s="352"/>
      <c r="BK592" s="352"/>
      <c r="BL592" s="352"/>
      <c r="BM592" s="352"/>
      <c r="BN592" s="352"/>
      <c r="BO592" s="352"/>
      <c r="BP592" s="352"/>
      <c r="BQ592" s="352"/>
      <c r="BR592" s="352"/>
      <c r="BS592" s="352"/>
      <c r="BT592" s="352"/>
      <c r="BU592" s="352"/>
      <c r="BV592" s="352"/>
      <c r="BW592" s="352"/>
      <c r="BX592" s="352"/>
      <c r="BY592" s="352"/>
      <c r="BZ592" s="352"/>
    </row>
    <row r="593" spans="1:78" ht="15" customHeight="1" x14ac:dyDescent="0.2">
      <c r="A593" s="340" t="str">
        <f t="shared" si="14"/>
        <v>DNV-T I - 34</v>
      </c>
      <c r="B593" s="340">
        <v>34</v>
      </c>
      <c r="E593" s="339" t="s">
        <v>763</v>
      </c>
      <c r="H593" s="352"/>
      <c r="I593" s="352"/>
      <c r="J593" s="352"/>
      <c r="K593" s="352"/>
      <c r="L593" s="352"/>
      <c r="M593" s="352"/>
      <c r="N593" s="352"/>
      <c r="O593" s="352"/>
      <c r="P593" s="352"/>
      <c r="Q593" s="352"/>
      <c r="R593" s="352"/>
      <c r="S593" s="352"/>
      <c r="T593" s="352"/>
      <c r="U593" s="352"/>
      <c r="V593" s="352"/>
      <c r="W593" s="352"/>
      <c r="X593" s="352"/>
      <c r="Y593" s="352"/>
      <c r="Z593" s="352"/>
      <c r="AA593" s="352"/>
      <c r="AB593" s="352"/>
      <c r="AC593" s="352"/>
      <c r="AD593" s="352"/>
      <c r="AE593" s="352"/>
      <c r="AF593" s="352"/>
      <c r="AG593" s="352"/>
      <c r="AH593" s="352"/>
      <c r="AI593" s="352"/>
      <c r="AJ593" s="352"/>
      <c r="AK593" s="352"/>
      <c r="AL593" s="352"/>
      <c r="AM593" s="352"/>
      <c r="AN593" s="352"/>
      <c r="AO593" s="352"/>
      <c r="AP593" s="352"/>
      <c r="AQ593" s="352"/>
      <c r="AR593" s="352"/>
      <c r="AS593" s="352"/>
      <c r="AT593" s="352"/>
      <c r="AU593" s="352"/>
      <c r="AV593" s="352"/>
      <c r="AW593" s="352"/>
      <c r="AX593" s="352"/>
      <c r="AY593" s="352"/>
      <c r="AZ593" s="352"/>
      <c r="BA593" s="352"/>
      <c r="BB593" s="352"/>
      <c r="BC593" s="352"/>
      <c r="BD593" s="352"/>
      <c r="BE593" s="352"/>
      <c r="BF593" s="352"/>
      <c r="BG593" s="352"/>
      <c r="BH593" s="352"/>
      <c r="BI593" s="352"/>
      <c r="BJ593" s="352"/>
      <c r="BK593" s="352"/>
      <c r="BL593" s="352"/>
      <c r="BM593" s="352"/>
      <c r="BN593" s="352"/>
      <c r="BO593" s="352"/>
      <c r="BP593" s="352"/>
      <c r="BQ593" s="352"/>
      <c r="BR593" s="352"/>
      <c r="BS593" s="352"/>
      <c r="BT593" s="352"/>
      <c r="BU593" s="352"/>
      <c r="BV593" s="352"/>
      <c r="BW593" s="352"/>
      <c r="BX593" s="352"/>
      <c r="BY593" s="352"/>
      <c r="BZ593" s="352"/>
    </row>
    <row r="594" spans="1:78" ht="15" customHeight="1" x14ac:dyDescent="0.2">
      <c r="A594" s="340" t="str">
        <f t="shared" si="14"/>
        <v>DNV-T I - 35</v>
      </c>
      <c r="B594" s="340">
        <v>35</v>
      </c>
      <c r="E594" s="339" t="s">
        <v>764</v>
      </c>
      <c r="H594" s="352"/>
      <c r="I594" s="352"/>
      <c r="J594" s="352"/>
      <c r="K594" s="352"/>
      <c r="L594" s="352"/>
      <c r="M594" s="352"/>
      <c r="N594" s="352"/>
      <c r="O594" s="352"/>
      <c r="P594" s="352"/>
      <c r="Q594" s="352"/>
      <c r="R594" s="352"/>
      <c r="S594" s="352"/>
      <c r="T594" s="352"/>
      <c r="U594" s="352"/>
      <c r="V594" s="352"/>
      <c r="W594" s="352"/>
      <c r="X594" s="352"/>
      <c r="Y594" s="352"/>
      <c r="Z594" s="352"/>
      <c r="AA594" s="352"/>
      <c r="AB594" s="352"/>
      <c r="AC594" s="352"/>
      <c r="AD594" s="352"/>
      <c r="AE594" s="352"/>
      <c r="AF594" s="352"/>
      <c r="AG594" s="352"/>
      <c r="AH594" s="352"/>
      <c r="AI594" s="352"/>
      <c r="AJ594" s="352"/>
      <c r="AK594" s="352"/>
      <c r="AL594" s="352"/>
      <c r="AM594" s="352"/>
      <c r="AN594" s="352"/>
      <c r="AO594" s="352"/>
      <c r="AP594" s="352"/>
      <c r="AQ594" s="352"/>
      <c r="AR594" s="352"/>
      <c r="AS594" s="352"/>
      <c r="AT594" s="352"/>
      <c r="AU594" s="352"/>
      <c r="AV594" s="352"/>
      <c r="AW594" s="352"/>
      <c r="AX594" s="352"/>
      <c r="AY594" s="352"/>
      <c r="AZ594" s="352"/>
      <c r="BA594" s="352"/>
      <c r="BB594" s="352"/>
      <c r="BC594" s="352"/>
      <c r="BD594" s="352"/>
      <c r="BE594" s="352"/>
      <c r="BF594" s="352"/>
      <c r="BG594" s="352"/>
      <c r="BH594" s="352"/>
      <c r="BI594" s="352"/>
      <c r="BJ594" s="352"/>
      <c r="BK594" s="352"/>
      <c r="BL594" s="352"/>
      <c r="BM594" s="352"/>
      <c r="BN594" s="352"/>
      <c r="BO594" s="352"/>
      <c r="BP594" s="352"/>
      <c r="BQ594" s="352"/>
      <c r="BR594" s="352"/>
      <c r="BS594" s="352"/>
      <c r="BT594" s="352"/>
      <c r="BU594" s="352"/>
      <c r="BV594" s="352"/>
      <c r="BW594" s="352"/>
      <c r="BX594" s="352"/>
      <c r="BY594" s="352"/>
      <c r="BZ594" s="352"/>
    </row>
    <row r="595" spans="1:78" ht="15" customHeight="1" x14ac:dyDescent="0.2">
      <c r="A595" s="340" t="str">
        <f t="shared" si="14"/>
        <v>DNV-T I - 36</v>
      </c>
      <c r="B595" s="340">
        <v>36</v>
      </c>
      <c r="E595" s="339" t="s">
        <v>765</v>
      </c>
      <c r="H595" s="352"/>
      <c r="I595" s="352"/>
      <c r="J595" s="352"/>
      <c r="K595" s="352"/>
      <c r="L595" s="352"/>
      <c r="M595" s="352"/>
      <c r="N595" s="352"/>
      <c r="O595" s="352"/>
      <c r="P595" s="352"/>
      <c r="Q595" s="352"/>
      <c r="R595" s="352"/>
      <c r="S595" s="352"/>
      <c r="T595" s="352"/>
      <c r="U595" s="352"/>
      <c r="V595" s="352"/>
      <c r="W595" s="352"/>
      <c r="X595" s="352"/>
      <c r="Y595" s="352"/>
      <c r="Z595" s="352"/>
      <c r="AA595" s="352"/>
      <c r="AB595" s="352"/>
      <c r="AC595" s="352"/>
      <c r="AD595" s="352"/>
      <c r="AE595" s="352"/>
      <c r="AF595" s="352"/>
      <c r="AG595" s="352"/>
      <c r="AH595" s="352"/>
      <c r="AI595" s="352"/>
      <c r="AJ595" s="352"/>
      <c r="AK595" s="352"/>
      <c r="AL595" s="352"/>
      <c r="AM595" s="352"/>
      <c r="AN595" s="352"/>
      <c r="AO595" s="352"/>
      <c r="AP595" s="352"/>
      <c r="AQ595" s="352"/>
      <c r="AR595" s="352"/>
      <c r="AS595" s="352"/>
      <c r="AT595" s="352"/>
      <c r="AU595" s="352"/>
      <c r="AV595" s="352"/>
      <c r="AW595" s="352"/>
      <c r="AX595" s="352"/>
      <c r="AY595" s="352"/>
      <c r="AZ595" s="352"/>
      <c r="BA595" s="352"/>
      <c r="BB595" s="352"/>
      <c r="BC595" s="352"/>
      <c r="BD595" s="352"/>
      <c r="BE595" s="352"/>
      <c r="BF595" s="352"/>
      <c r="BG595" s="352"/>
      <c r="BH595" s="352"/>
      <c r="BI595" s="352"/>
      <c r="BJ595" s="352"/>
      <c r="BK595" s="352"/>
      <c r="BL595" s="352"/>
      <c r="BM595" s="352"/>
      <c r="BN595" s="352"/>
      <c r="BO595" s="352"/>
      <c r="BP595" s="352"/>
      <c r="BQ595" s="352"/>
      <c r="BR595" s="352"/>
      <c r="BS595" s="352"/>
      <c r="BT595" s="352"/>
      <c r="BU595" s="352"/>
      <c r="BV595" s="352"/>
      <c r="BW595" s="352"/>
      <c r="BX595" s="352"/>
      <c r="BY595" s="352"/>
      <c r="BZ595" s="352"/>
    </row>
    <row r="596" spans="1:78" ht="15" customHeight="1" x14ac:dyDescent="0.2">
      <c r="A596" s="340" t="str">
        <f t="shared" si="14"/>
        <v>DNV-T I - 37</v>
      </c>
      <c r="B596" s="340">
        <v>37</v>
      </c>
      <c r="E596" s="339" t="s">
        <v>766</v>
      </c>
      <c r="H596" s="352"/>
      <c r="I596" s="352"/>
      <c r="J596" s="352"/>
      <c r="K596" s="352"/>
      <c r="L596" s="352"/>
      <c r="M596" s="352"/>
      <c r="N596" s="352"/>
      <c r="O596" s="352"/>
      <c r="P596" s="352"/>
      <c r="Q596" s="352"/>
      <c r="R596" s="352"/>
      <c r="S596" s="352"/>
      <c r="T596" s="352"/>
      <c r="U596" s="352"/>
      <c r="V596" s="352"/>
      <c r="W596" s="352"/>
      <c r="X596" s="352"/>
      <c r="Y596" s="352"/>
      <c r="Z596" s="352"/>
      <c r="AA596" s="352"/>
      <c r="AB596" s="352"/>
      <c r="AC596" s="352"/>
      <c r="AD596" s="352"/>
      <c r="AE596" s="352"/>
      <c r="AF596" s="352"/>
      <c r="AG596" s="352"/>
      <c r="AH596" s="352"/>
      <c r="AI596" s="352"/>
      <c r="AJ596" s="352"/>
      <c r="AK596" s="352"/>
      <c r="AL596" s="352"/>
      <c r="AM596" s="352"/>
      <c r="AN596" s="352"/>
      <c r="AO596" s="352"/>
      <c r="AP596" s="352"/>
      <c r="AQ596" s="352"/>
      <c r="AR596" s="352"/>
      <c r="AS596" s="352"/>
      <c r="AT596" s="352"/>
      <c r="AU596" s="352"/>
      <c r="AV596" s="352"/>
      <c r="AW596" s="352"/>
      <c r="AX596" s="352"/>
      <c r="AY596" s="352"/>
      <c r="AZ596" s="352"/>
      <c r="BA596" s="352"/>
      <c r="BB596" s="352"/>
      <c r="BC596" s="352"/>
      <c r="BD596" s="352"/>
      <c r="BE596" s="352"/>
      <c r="BF596" s="352"/>
      <c r="BG596" s="352"/>
      <c r="BH596" s="352"/>
      <c r="BI596" s="352"/>
      <c r="BJ596" s="352"/>
      <c r="BK596" s="352"/>
      <c r="BL596" s="352"/>
      <c r="BM596" s="352"/>
      <c r="BN596" s="352"/>
      <c r="BO596" s="352"/>
      <c r="BP596" s="352"/>
      <c r="BQ596" s="352"/>
      <c r="BR596" s="352"/>
      <c r="BS596" s="352"/>
      <c r="BT596" s="352"/>
      <c r="BU596" s="352"/>
      <c r="BV596" s="352"/>
      <c r="BW596" s="352"/>
      <c r="BX596" s="352"/>
      <c r="BY596" s="352"/>
      <c r="BZ596" s="352"/>
    </row>
    <row r="597" spans="1:78" ht="15" customHeight="1" x14ac:dyDescent="0.2">
      <c r="A597" s="340" t="str">
        <f t="shared" si="14"/>
        <v>DNV-T I - 38</v>
      </c>
      <c r="B597" s="340">
        <v>38</v>
      </c>
      <c r="E597" s="339" t="s">
        <v>767</v>
      </c>
      <c r="H597" s="352"/>
      <c r="I597" s="352"/>
      <c r="J597" s="352"/>
      <c r="K597" s="352"/>
      <c r="L597" s="352"/>
      <c r="M597" s="352"/>
      <c r="N597" s="352"/>
      <c r="O597" s="352"/>
      <c r="P597" s="352"/>
      <c r="Q597" s="352"/>
      <c r="R597" s="352"/>
      <c r="S597" s="352"/>
      <c r="T597" s="352"/>
      <c r="U597" s="352"/>
      <c r="V597" s="352"/>
      <c r="W597" s="352"/>
      <c r="X597" s="352"/>
      <c r="Y597" s="352"/>
      <c r="Z597" s="352"/>
      <c r="AA597" s="352"/>
      <c r="AB597" s="352"/>
      <c r="AC597" s="352"/>
      <c r="AD597" s="352"/>
      <c r="AE597" s="352"/>
      <c r="AF597" s="352"/>
      <c r="AG597" s="352"/>
      <c r="AH597" s="352"/>
      <c r="AI597" s="352"/>
      <c r="AJ597" s="352"/>
      <c r="AK597" s="352"/>
      <c r="AL597" s="352"/>
      <c r="AM597" s="352"/>
      <c r="AN597" s="352"/>
      <c r="AO597" s="352"/>
      <c r="AP597" s="352"/>
      <c r="AQ597" s="352"/>
      <c r="AR597" s="352"/>
      <c r="AS597" s="352"/>
      <c r="AT597" s="352"/>
      <c r="AU597" s="352"/>
      <c r="AV597" s="352"/>
      <c r="AW597" s="352"/>
      <c r="AX597" s="352"/>
      <c r="AY597" s="352"/>
      <c r="AZ597" s="352"/>
      <c r="BA597" s="352"/>
      <c r="BB597" s="352"/>
      <c r="BC597" s="352"/>
      <c r="BD597" s="352"/>
      <c r="BE597" s="352"/>
      <c r="BF597" s="352"/>
      <c r="BG597" s="352"/>
      <c r="BH597" s="352"/>
      <c r="BI597" s="352"/>
      <c r="BJ597" s="352"/>
      <c r="BK597" s="352"/>
      <c r="BL597" s="352"/>
      <c r="BM597" s="352"/>
      <c r="BN597" s="352"/>
      <c r="BO597" s="352"/>
      <c r="BP597" s="352"/>
      <c r="BQ597" s="352"/>
      <c r="BR597" s="352"/>
      <c r="BS597" s="352"/>
      <c r="BT597" s="352"/>
      <c r="BU597" s="352"/>
      <c r="BV597" s="352"/>
      <c r="BW597" s="352"/>
      <c r="BX597" s="352"/>
      <c r="BY597" s="352"/>
      <c r="BZ597" s="352"/>
    </row>
    <row r="598" spans="1:78" ht="15" customHeight="1" x14ac:dyDescent="0.2">
      <c r="A598" s="340" t="str">
        <f t="shared" si="14"/>
        <v>DNV-T I - 39</v>
      </c>
      <c r="B598" s="340">
        <v>39</v>
      </c>
      <c r="E598" s="339" t="s">
        <v>768</v>
      </c>
      <c r="H598" s="352"/>
      <c r="I598" s="352"/>
      <c r="J598" s="352"/>
      <c r="K598" s="352"/>
      <c r="L598" s="352"/>
      <c r="M598" s="352"/>
      <c r="N598" s="352"/>
      <c r="O598" s="352"/>
      <c r="P598" s="352"/>
      <c r="Q598" s="352"/>
      <c r="R598" s="352"/>
      <c r="S598" s="352"/>
      <c r="T598" s="352"/>
      <c r="U598" s="352"/>
      <c r="V598" s="352"/>
      <c r="W598" s="352"/>
      <c r="X598" s="352"/>
      <c r="Y598" s="352"/>
      <c r="Z598" s="352"/>
      <c r="AA598" s="352"/>
      <c r="AB598" s="352"/>
      <c r="AC598" s="352"/>
      <c r="AD598" s="352"/>
      <c r="AE598" s="352"/>
      <c r="AF598" s="352"/>
      <c r="AG598" s="352"/>
      <c r="AH598" s="352"/>
      <c r="AI598" s="352"/>
      <c r="AJ598" s="352"/>
      <c r="AK598" s="352"/>
      <c r="AL598" s="352"/>
      <c r="AM598" s="352"/>
      <c r="AN598" s="352"/>
      <c r="AO598" s="352"/>
      <c r="AP598" s="352"/>
      <c r="AQ598" s="352"/>
      <c r="AR598" s="352"/>
      <c r="AS598" s="352"/>
      <c r="AT598" s="352"/>
      <c r="AU598" s="352"/>
      <c r="AV598" s="352"/>
      <c r="AW598" s="352"/>
      <c r="AX598" s="352"/>
      <c r="AY598" s="352"/>
      <c r="AZ598" s="352"/>
      <c r="BA598" s="352"/>
      <c r="BB598" s="352"/>
      <c r="BC598" s="352"/>
      <c r="BD598" s="352"/>
      <c r="BE598" s="352"/>
      <c r="BF598" s="352"/>
      <c r="BG598" s="352"/>
      <c r="BH598" s="352"/>
      <c r="BI598" s="352"/>
      <c r="BJ598" s="352"/>
      <c r="BK598" s="352"/>
      <c r="BL598" s="352"/>
      <c r="BM598" s="352"/>
      <c r="BN598" s="352"/>
      <c r="BO598" s="352"/>
      <c r="BP598" s="352"/>
      <c r="BQ598" s="352"/>
      <c r="BR598" s="352"/>
      <c r="BS598" s="352"/>
      <c r="BT598" s="352"/>
      <c r="BU598" s="352"/>
      <c r="BV598" s="352"/>
      <c r="BW598" s="352"/>
      <c r="BX598" s="352"/>
      <c r="BY598" s="352"/>
      <c r="BZ598" s="352"/>
    </row>
    <row r="599" spans="1:78" ht="15" customHeight="1" x14ac:dyDescent="0.2">
      <c r="A599" s="340" t="str">
        <f t="shared" si="14"/>
        <v>DNV-T I - 40</v>
      </c>
      <c r="B599" s="340">
        <v>40</v>
      </c>
      <c r="E599" s="339" t="s">
        <v>769</v>
      </c>
      <c r="H599" s="352"/>
      <c r="I599" s="352"/>
      <c r="J599" s="352"/>
      <c r="K599" s="352"/>
      <c r="L599" s="352"/>
      <c r="M599" s="352"/>
      <c r="N599" s="352"/>
      <c r="O599" s="352"/>
      <c r="P599" s="352"/>
      <c r="Q599" s="352"/>
      <c r="R599" s="352"/>
      <c r="S599" s="352"/>
      <c r="T599" s="352"/>
      <c r="U599" s="352"/>
      <c r="V599" s="352"/>
      <c r="W599" s="352"/>
      <c r="X599" s="352"/>
      <c r="Y599" s="352"/>
      <c r="Z599" s="352"/>
      <c r="AA599" s="352"/>
      <c r="AB599" s="352"/>
      <c r="AC599" s="352"/>
      <c r="AD599" s="352"/>
      <c r="AE599" s="352"/>
      <c r="AF599" s="352"/>
      <c r="AG599" s="352"/>
      <c r="AH599" s="352"/>
      <c r="AI599" s="352"/>
      <c r="AJ599" s="352"/>
      <c r="AK599" s="352"/>
      <c r="AL599" s="352"/>
      <c r="AM599" s="352"/>
      <c r="AN599" s="352"/>
      <c r="AO599" s="352"/>
      <c r="AP599" s="352"/>
      <c r="AQ599" s="352"/>
      <c r="AR599" s="352"/>
      <c r="AS599" s="352"/>
      <c r="AT599" s="352"/>
      <c r="AU599" s="352"/>
      <c r="AV599" s="352"/>
      <c r="AW599" s="352"/>
      <c r="AX599" s="352"/>
      <c r="AY599" s="352"/>
      <c r="AZ599" s="352"/>
      <c r="BA599" s="352"/>
      <c r="BB599" s="352"/>
      <c r="BC599" s="352"/>
      <c r="BD599" s="352"/>
      <c r="BE599" s="352"/>
      <c r="BF599" s="352"/>
      <c r="BG599" s="352"/>
      <c r="BH599" s="352"/>
      <c r="BI599" s="352"/>
      <c r="BJ599" s="352"/>
      <c r="BK599" s="352"/>
      <c r="BL599" s="352"/>
      <c r="BM599" s="352"/>
      <c r="BN599" s="352"/>
      <c r="BO599" s="352"/>
      <c r="BP599" s="352"/>
      <c r="BQ599" s="352"/>
      <c r="BR599" s="352"/>
      <c r="BS599" s="352"/>
      <c r="BT599" s="352"/>
      <c r="BU599" s="352"/>
      <c r="BV599" s="352"/>
      <c r="BW599" s="352"/>
      <c r="BX599" s="352"/>
      <c r="BY599" s="352"/>
      <c r="BZ599" s="352"/>
    </row>
    <row r="600" spans="1:78" ht="15" customHeight="1" x14ac:dyDescent="0.2">
      <c r="A600" s="340" t="str">
        <f t="shared" si="14"/>
        <v>DNV-T I - 41</v>
      </c>
      <c r="B600" s="340">
        <v>41</v>
      </c>
      <c r="E600" s="339" t="s">
        <v>770</v>
      </c>
      <c r="H600" s="352"/>
      <c r="I600" s="352"/>
      <c r="J600" s="352"/>
      <c r="K600" s="352"/>
      <c r="L600" s="352"/>
      <c r="M600" s="352"/>
      <c r="N600" s="352"/>
      <c r="O600" s="352"/>
      <c r="P600" s="352"/>
      <c r="Q600" s="352"/>
      <c r="R600" s="352"/>
      <c r="S600" s="352"/>
      <c r="T600" s="352"/>
      <c r="U600" s="352"/>
      <c r="V600" s="352"/>
      <c r="W600" s="352"/>
      <c r="X600" s="352"/>
      <c r="Y600" s="352"/>
      <c r="Z600" s="352"/>
      <c r="AA600" s="352"/>
      <c r="AB600" s="352"/>
      <c r="AC600" s="352"/>
      <c r="AD600" s="352"/>
      <c r="AE600" s="352"/>
      <c r="AF600" s="352"/>
      <c r="AG600" s="352"/>
      <c r="AH600" s="352"/>
      <c r="AI600" s="352"/>
      <c r="AJ600" s="352"/>
      <c r="AK600" s="352"/>
      <c r="AL600" s="352"/>
      <c r="AM600" s="352"/>
      <c r="AN600" s="352"/>
      <c r="AO600" s="352"/>
      <c r="AP600" s="352"/>
      <c r="AQ600" s="352"/>
      <c r="AR600" s="352"/>
      <c r="AS600" s="352"/>
      <c r="AT600" s="352"/>
      <c r="AU600" s="352"/>
      <c r="AV600" s="352"/>
      <c r="AW600" s="352"/>
      <c r="AX600" s="352"/>
      <c r="AY600" s="352"/>
      <c r="AZ600" s="352"/>
      <c r="BA600" s="352"/>
      <c r="BB600" s="352"/>
      <c r="BC600" s="352"/>
      <c r="BD600" s="352"/>
      <c r="BE600" s="352"/>
      <c r="BF600" s="352"/>
      <c r="BG600" s="352"/>
      <c r="BH600" s="352"/>
      <c r="BI600" s="352"/>
      <c r="BJ600" s="352"/>
      <c r="BK600" s="352"/>
      <c r="BL600" s="352"/>
      <c r="BM600" s="352"/>
      <c r="BN600" s="352"/>
      <c r="BO600" s="352"/>
      <c r="BP600" s="352"/>
      <c r="BQ600" s="352"/>
      <c r="BR600" s="352"/>
      <c r="BS600" s="352"/>
      <c r="BT600" s="352"/>
      <c r="BU600" s="352"/>
      <c r="BV600" s="352"/>
      <c r="BW600" s="352"/>
      <c r="BX600" s="352"/>
      <c r="BY600" s="352"/>
      <c r="BZ600" s="352"/>
    </row>
    <row r="601" spans="1:78" ht="15" customHeight="1" x14ac:dyDescent="0.2">
      <c r="A601" s="340" t="str">
        <f t="shared" si="14"/>
        <v>DNV-T I - 42</v>
      </c>
      <c r="B601" s="340">
        <v>42</v>
      </c>
      <c r="E601" s="339" t="s">
        <v>771</v>
      </c>
      <c r="H601" s="352"/>
      <c r="I601" s="352"/>
      <c r="J601" s="352"/>
      <c r="K601" s="352"/>
      <c r="L601" s="352"/>
      <c r="M601" s="352"/>
      <c r="N601" s="352"/>
      <c r="O601" s="352"/>
      <c r="P601" s="352"/>
      <c r="Q601" s="352"/>
      <c r="R601" s="352"/>
      <c r="S601" s="352"/>
      <c r="T601" s="352"/>
      <c r="U601" s="352"/>
      <c r="V601" s="352"/>
      <c r="W601" s="352"/>
      <c r="X601" s="352"/>
      <c r="Y601" s="352"/>
      <c r="Z601" s="352"/>
      <c r="AA601" s="352"/>
      <c r="AB601" s="352"/>
      <c r="AC601" s="352"/>
      <c r="AD601" s="352"/>
      <c r="AE601" s="352"/>
      <c r="AF601" s="352"/>
      <c r="AG601" s="352"/>
      <c r="AH601" s="352"/>
      <c r="AI601" s="352"/>
      <c r="AJ601" s="352"/>
      <c r="AK601" s="352"/>
      <c r="AL601" s="352"/>
      <c r="AM601" s="352"/>
      <c r="AN601" s="352"/>
      <c r="AO601" s="352"/>
      <c r="AP601" s="352"/>
      <c r="AQ601" s="352"/>
      <c r="AR601" s="352"/>
      <c r="AS601" s="352"/>
      <c r="AT601" s="352"/>
      <c r="AU601" s="352"/>
      <c r="AV601" s="352"/>
      <c r="AW601" s="352"/>
      <c r="AX601" s="352"/>
      <c r="AY601" s="352"/>
      <c r="AZ601" s="352"/>
      <c r="BA601" s="352"/>
      <c r="BB601" s="352"/>
      <c r="BC601" s="352"/>
      <c r="BD601" s="352"/>
      <c r="BE601" s="352"/>
      <c r="BF601" s="352"/>
      <c r="BG601" s="352"/>
      <c r="BH601" s="352"/>
      <c r="BI601" s="352"/>
      <c r="BJ601" s="352"/>
      <c r="BK601" s="352"/>
      <c r="BL601" s="352"/>
      <c r="BM601" s="352"/>
      <c r="BN601" s="352"/>
      <c r="BO601" s="352"/>
      <c r="BP601" s="352"/>
      <c r="BQ601" s="352"/>
      <c r="BR601" s="352"/>
      <c r="BS601" s="352"/>
      <c r="BT601" s="352"/>
      <c r="BU601" s="352"/>
      <c r="BV601" s="352"/>
      <c r="BW601" s="352"/>
      <c r="BX601" s="352"/>
      <c r="BY601" s="352"/>
      <c r="BZ601" s="352"/>
    </row>
    <row r="602" spans="1:78" ht="15" customHeight="1" x14ac:dyDescent="0.2">
      <c r="A602" s="340" t="str">
        <f t="shared" si="14"/>
        <v>DNV-T I - 43</v>
      </c>
      <c r="B602" s="340">
        <v>43</v>
      </c>
      <c r="E602" s="339" t="s">
        <v>772</v>
      </c>
      <c r="H602" s="352"/>
      <c r="I602" s="352"/>
      <c r="J602" s="352"/>
      <c r="K602" s="352"/>
      <c r="L602" s="352"/>
      <c r="M602" s="352"/>
      <c r="N602" s="352"/>
      <c r="O602" s="352"/>
      <c r="P602" s="352"/>
      <c r="Q602" s="352"/>
      <c r="R602" s="352"/>
      <c r="S602" s="352"/>
      <c r="T602" s="352"/>
      <c r="U602" s="352"/>
      <c r="V602" s="352"/>
      <c r="W602" s="352"/>
      <c r="X602" s="352"/>
      <c r="Y602" s="352"/>
      <c r="Z602" s="352"/>
      <c r="AA602" s="352"/>
      <c r="AB602" s="352"/>
      <c r="AC602" s="352"/>
      <c r="AD602" s="352"/>
      <c r="AE602" s="352"/>
      <c r="AF602" s="352"/>
      <c r="AG602" s="352"/>
      <c r="AH602" s="352"/>
      <c r="AI602" s="352"/>
      <c r="AJ602" s="352"/>
      <c r="AK602" s="352"/>
      <c r="AL602" s="352"/>
      <c r="AM602" s="352"/>
      <c r="AN602" s="352"/>
      <c r="AO602" s="352"/>
      <c r="AP602" s="352"/>
      <c r="AQ602" s="352"/>
      <c r="AR602" s="352"/>
      <c r="AS602" s="352"/>
      <c r="AT602" s="352"/>
      <c r="AU602" s="352"/>
      <c r="AV602" s="352"/>
      <c r="AW602" s="352"/>
      <c r="AX602" s="352"/>
      <c r="AY602" s="352"/>
      <c r="AZ602" s="352"/>
      <c r="BA602" s="352"/>
      <c r="BB602" s="352"/>
      <c r="BC602" s="352"/>
      <c r="BD602" s="352"/>
      <c r="BE602" s="352"/>
      <c r="BF602" s="352"/>
      <c r="BG602" s="352"/>
      <c r="BH602" s="352"/>
      <c r="BI602" s="352"/>
      <c r="BJ602" s="352"/>
      <c r="BK602" s="352"/>
      <c r="BL602" s="352"/>
      <c r="BM602" s="352"/>
      <c r="BN602" s="352"/>
      <c r="BO602" s="352"/>
      <c r="BP602" s="352"/>
      <c r="BQ602" s="352"/>
      <c r="BR602" s="352"/>
      <c r="BS602" s="352"/>
      <c r="BT602" s="352"/>
      <c r="BU602" s="352"/>
      <c r="BV602" s="352"/>
      <c r="BW602" s="352"/>
      <c r="BX602" s="352"/>
      <c r="BY602" s="352"/>
      <c r="BZ602" s="352"/>
    </row>
    <row r="603" spans="1:78" ht="15" customHeight="1" x14ac:dyDescent="0.2">
      <c r="A603" s="340" t="str">
        <f t="shared" si="14"/>
        <v>DNV-T I - 44</v>
      </c>
      <c r="B603" s="340">
        <v>44</v>
      </c>
      <c r="E603" s="339" t="s">
        <v>773</v>
      </c>
      <c r="H603" s="352"/>
      <c r="I603" s="352"/>
      <c r="J603" s="352"/>
      <c r="K603" s="352"/>
      <c r="L603" s="352"/>
      <c r="M603" s="352"/>
      <c r="N603" s="352"/>
      <c r="O603" s="352"/>
      <c r="P603" s="352"/>
      <c r="Q603" s="352"/>
      <c r="R603" s="352"/>
      <c r="S603" s="352"/>
      <c r="T603" s="352"/>
      <c r="U603" s="352"/>
      <c r="V603" s="352"/>
      <c r="W603" s="352"/>
      <c r="X603" s="352"/>
      <c r="Y603" s="352"/>
      <c r="Z603" s="352"/>
      <c r="AA603" s="352"/>
      <c r="AB603" s="352"/>
      <c r="AC603" s="352"/>
      <c r="AD603" s="352"/>
      <c r="AE603" s="352"/>
      <c r="AF603" s="352"/>
      <c r="AG603" s="352"/>
      <c r="AH603" s="352"/>
      <c r="AI603" s="352"/>
      <c r="AJ603" s="352"/>
      <c r="AK603" s="352"/>
      <c r="AL603" s="352"/>
      <c r="AM603" s="352"/>
      <c r="AN603" s="352"/>
      <c r="AO603" s="352"/>
      <c r="AP603" s="352"/>
      <c r="AQ603" s="352"/>
      <c r="AR603" s="352"/>
      <c r="AS603" s="352"/>
      <c r="AT603" s="352"/>
      <c r="AU603" s="352"/>
      <c r="AV603" s="352"/>
      <c r="AW603" s="352"/>
      <c r="AX603" s="352"/>
      <c r="AY603" s="352"/>
      <c r="AZ603" s="352"/>
      <c r="BA603" s="352"/>
      <c r="BB603" s="352"/>
      <c r="BC603" s="352"/>
      <c r="BD603" s="352"/>
      <c r="BE603" s="352"/>
      <c r="BF603" s="352"/>
      <c r="BG603" s="352"/>
      <c r="BH603" s="352"/>
      <c r="BI603" s="352"/>
      <c r="BJ603" s="352"/>
      <c r="BK603" s="352"/>
      <c r="BL603" s="352"/>
      <c r="BM603" s="352"/>
      <c r="BN603" s="352"/>
      <c r="BO603" s="352"/>
      <c r="BP603" s="352"/>
      <c r="BQ603" s="352"/>
      <c r="BR603" s="352"/>
      <c r="BS603" s="352"/>
      <c r="BT603" s="352"/>
      <c r="BU603" s="352"/>
      <c r="BV603" s="352"/>
      <c r="BW603" s="352"/>
      <c r="BX603" s="352"/>
      <c r="BY603" s="352"/>
      <c r="BZ603" s="352"/>
    </row>
    <row r="604" spans="1:78" ht="15" customHeight="1" x14ac:dyDescent="0.2">
      <c r="A604" s="340" t="str">
        <f t="shared" si="14"/>
        <v>DNV-T I - 45</v>
      </c>
      <c r="B604" s="340">
        <v>45</v>
      </c>
      <c r="E604" s="339" t="s">
        <v>774</v>
      </c>
      <c r="H604" s="352"/>
      <c r="I604" s="352"/>
      <c r="J604" s="352"/>
      <c r="K604" s="352"/>
      <c r="L604" s="352"/>
      <c r="M604" s="352"/>
      <c r="N604" s="352"/>
      <c r="O604" s="352"/>
      <c r="P604" s="352"/>
      <c r="Q604" s="352"/>
      <c r="R604" s="352"/>
      <c r="S604" s="352"/>
      <c r="T604" s="352"/>
      <c r="U604" s="352"/>
      <c r="V604" s="352"/>
      <c r="W604" s="352"/>
      <c r="X604" s="352"/>
      <c r="Y604" s="352"/>
      <c r="Z604" s="352"/>
      <c r="AA604" s="352"/>
      <c r="AB604" s="352"/>
      <c r="AC604" s="352"/>
      <c r="AD604" s="352"/>
      <c r="AE604" s="352"/>
      <c r="AF604" s="352"/>
      <c r="AG604" s="352"/>
      <c r="AH604" s="352"/>
      <c r="AI604" s="352"/>
      <c r="AJ604" s="352"/>
      <c r="AK604" s="352"/>
      <c r="AL604" s="352"/>
      <c r="AM604" s="352"/>
      <c r="AN604" s="352"/>
      <c r="AO604" s="352"/>
      <c r="AP604" s="352"/>
      <c r="AQ604" s="352"/>
      <c r="AR604" s="352"/>
      <c r="AS604" s="352"/>
      <c r="AT604" s="352"/>
      <c r="AU604" s="352"/>
      <c r="AV604" s="352"/>
      <c r="AW604" s="352"/>
      <c r="AX604" s="352"/>
      <c r="AY604" s="352"/>
      <c r="AZ604" s="352"/>
      <c r="BA604" s="352"/>
      <c r="BB604" s="352"/>
      <c r="BC604" s="352"/>
      <c r="BD604" s="352"/>
      <c r="BE604" s="352"/>
      <c r="BF604" s="352"/>
      <c r="BG604" s="352"/>
      <c r="BH604" s="352"/>
      <c r="BI604" s="352"/>
      <c r="BJ604" s="352"/>
      <c r="BK604" s="352"/>
      <c r="BL604" s="352"/>
      <c r="BM604" s="352"/>
      <c r="BN604" s="352"/>
      <c r="BO604" s="352"/>
      <c r="BP604" s="352"/>
      <c r="BQ604" s="352"/>
      <c r="BR604" s="352"/>
      <c r="BS604" s="352"/>
      <c r="BT604" s="352"/>
      <c r="BU604" s="352"/>
      <c r="BV604" s="352"/>
      <c r="BW604" s="352"/>
      <c r="BX604" s="352"/>
      <c r="BY604" s="352"/>
      <c r="BZ604" s="352"/>
    </row>
    <row r="605" spans="1:78" ht="15" customHeight="1" x14ac:dyDescent="0.2">
      <c r="A605" s="340" t="str">
        <f t="shared" si="14"/>
        <v>DNV-T I - 46</v>
      </c>
      <c r="B605" s="340">
        <v>46</v>
      </c>
      <c r="E605" s="339" t="s">
        <v>775</v>
      </c>
      <c r="H605" s="352"/>
      <c r="I605" s="352"/>
      <c r="J605" s="352"/>
      <c r="K605" s="352"/>
      <c r="L605" s="352"/>
      <c r="M605" s="352"/>
      <c r="N605" s="352"/>
      <c r="O605" s="352"/>
      <c r="P605" s="352"/>
      <c r="Q605" s="352"/>
      <c r="R605" s="352"/>
      <c r="S605" s="352"/>
      <c r="T605" s="352"/>
      <c r="U605" s="352"/>
      <c r="V605" s="352"/>
      <c r="W605" s="352"/>
      <c r="X605" s="352"/>
      <c r="Y605" s="352"/>
      <c r="Z605" s="352"/>
      <c r="AA605" s="352"/>
      <c r="AB605" s="352"/>
      <c r="AC605" s="352"/>
      <c r="AD605" s="352"/>
      <c r="AE605" s="352"/>
      <c r="AF605" s="352"/>
      <c r="AG605" s="352"/>
      <c r="AH605" s="352"/>
      <c r="AI605" s="352"/>
      <c r="AJ605" s="352"/>
      <c r="AK605" s="352"/>
      <c r="AL605" s="352"/>
      <c r="AM605" s="352"/>
      <c r="AN605" s="352"/>
      <c r="AO605" s="352"/>
      <c r="AP605" s="352"/>
      <c r="AQ605" s="352"/>
      <c r="AR605" s="352"/>
      <c r="AS605" s="352"/>
      <c r="AT605" s="352"/>
      <c r="AU605" s="352"/>
      <c r="AV605" s="352"/>
      <c r="AW605" s="352"/>
      <c r="AX605" s="352"/>
      <c r="AY605" s="352"/>
      <c r="AZ605" s="352"/>
      <c r="BA605" s="352"/>
      <c r="BB605" s="352"/>
      <c r="BC605" s="352"/>
      <c r="BD605" s="352"/>
      <c r="BE605" s="352"/>
      <c r="BF605" s="352"/>
      <c r="BG605" s="352"/>
      <c r="BH605" s="352"/>
      <c r="BI605" s="352"/>
      <c r="BJ605" s="352"/>
      <c r="BK605" s="352"/>
      <c r="BL605" s="352"/>
      <c r="BM605" s="352"/>
      <c r="BN605" s="352"/>
      <c r="BO605" s="352"/>
      <c r="BP605" s="352"/>
      <c r="BQ605" s="352"/>
      <c r="BR605" s="352"/>
      <c r="BS605" s="352"/>
      <c r="BT605" s="352"/>
      <c r="BU605" s="352"/>
      <c r="BV605" s="352"/>
      <c r="BW605" s="352"/>
      <c r="BX605" s="352"/>
      <c r="BY605" s="352"/>
      <c r="BZ605" s="352"/>
    </row>
    <row r="606" spans="1:78" ht="15" customHeight="1" x14ac:dyDescent="0.2">
      <c r="A606" s="340" t="str">
        <f t="shared" si="14"/>
        <v>DNV-T I - 47</v>
      </c>
      <c r="B606" s="340">
        <v>47</v>
      </c>
      <c r="E606" s="339" t="s">
        <v>776</v>
      </c>
      <c r="H606" s="352"/>
      <c r="I606" s="352"/>
      <c r="J606" s="352"/>
      <c r="K606" s="352"/>
      <c r="L606" s="352"/>
      <c r="M606" s="352"/>
      <c r="N606" s="352"/>
      <c r="O606" s="352"/>
      <c r="P606" s="352"/>
      <c r="Q606" s="352"/>
      <c r="R606" s="352"/>
      <c r="S606" s="352"/>
      <c r="T606" s="352"/>
      <c r="U606" s="352"/>
      <c r="V606" s="352"/>
      <c r="W606" s="352"/>
      <c r="X606" s="352"/>
      <c r="Y606" s="352"/>
      <c r="Z606" s="352"/>
      <c r="AA606" s="352"/>
      <c r="AB606" s="352"/>
      <c r="AC606" s="352"/>
      <c r="AD606" s="352"/>
      <c r="AE606" s="352"/>
      <c r="AF606" s="352"/>
      <c r="AG606" s="352"/>
      <c r="AH606" s="352"/>
      <c r="AI606" s="352"/>
      <c r="AJ606" s="352"/>
      <c r="AK606" s="352"/>
      <c r="AL606" s="352"/>
      <c r="AM606" s="352"/>
      <c r="AN606" s="352"/>
      <c r="AO606" s="352"/>
      <c r="AP606" s="352"/>
      <c r="AQ606" s="352"/>
      <c r="AR606" s="352"/>
      <c r="AS606" s="352"/>
      <c r="AT606" s="352"/>
      <c r="AU606" s="352"/>
      <c r="AV606" s="352"/>
      <c r="AW606" s="352"/>
      <c r="AX606" s="352"/>
      <c r="AY606" s="352"/>
      <c r="AZ606" s="352"/>
      <c r="BA606" s="352"/>
      <c r="BB606" s="352"/>
      <c r="BC606" s="352"/>
      <c r="BD606" s="352"/>
      <c r="BE606" s="352"/>
      <c r="BF606" s="352"/>
      <c r="BG606" s="352"/>
      <c r="BH606" s="352"/>
      <c r="BI606" s="352"/>
      <c r="BJ606" s="352"/>
      <c r="BK606" s="352"/>
      <c r="BL606" s="352"/>
      <c r="BM606" s="352"/>
      <c r="BN606" s="352"/>
      <c r="BO606" s="352"/>
      <c r="BP606" s="352"/>
      <c r="BQ606" s="352"/>
      <c r="BR606" s="352"/>
      <c r="BS606" s="352"/>
      <c r="BT606" s="352"/>
      <c r="BU606" s="352"/>
      <c r="BV606" s="352"/>
      <c r="BW606" s="352"/>
      <c r="BX606" s="352"/>
      <c r="BY606" s="352"/>
      <c r="BZ606" s="352"/>
    </row>
    <row r="607" spans="1:78" ht="15" customHeight="1" x14ac:dyDescent="0.2">
      <c r="A607" s="340" t="str">
        <f t="shared" si="14"/>
        <v>DNV-T I - 48</v>
      </c>
      <c r="B607" s="340">
        <v>48</v>
      </c>
      <c r="E607" s="339" t="s">
        <v>777</v>
      </c>
      <c r="H607" s="352"/>
      <c r="I607" s="352"/>
      <c r="J607" s="352"/>
      <c r="K607" s="352"/>
      <c r="L607" s="352"/>
      <c r="M607" s="352"/>
      <c r="N607" s="352"/>
      <c r="O607" s="352"/>
      <c r="P607" s="352"/>
      <c r="Q607" s="352"/>
      <c r="R607" s="352"/>
      <c r="S607" s="352"/>
      <c r="T607" s="352"/>
      <c r="U607" s="352"/>
      <c r="V607" s="352"/>
      <c r="W607" s="352"/>
      <c r="X607" s="352"/>
      <c r="Y607" s="352"/>
      <c r="Z607" s="352"/>
      <c r="AA607" s="352"/>
      <c r="AB607" s="352"/>
      <c r="AC607" s="352"/>
      <c r="AD607" s="352"/>
      <c r="AE607" s="352"/>
      <c r="AF607" s="352"/>
      <c r="AG607" s="352"/>
      <c r="AH607" s="352"/>
      <c r="AI607" s="352"/>
      <c r="AJ607" s="352"/>
      <c r="AK607" s="352"/>
      <c r="AL607" s="352"/>
      <c r="AM607" s="352"/>
      <c r="AN607" s="352"/>
      <c r="AO607" s="352"/>
      <c r="AP607" s="352"/>
      <c r="AQ607" s="352"/>
      <c r="AR607" s="352"/>
      <c r="AS607" s="352"/>
      <c r="AT607" s="352"/>
      <c r="AU607" s="352"/>
      <c r="AV607" s="352"/>
      <c r="AW607" s="352"/>
      <c r="AX607" s="352"/>
      <c r="AY607" s="352"/>
      <c r="AZ607" s="352"/>
      <c r="BA607" s="352"/>
      <c r="BB607" s="352"/>
      <c r="BC607" s="352"/>
      <c r="BD607" s="352"/>
      <c r="BE607" s="352"/>
      <c r="BF607" s="352"/>
      <c r="BG607" s="352"/>
      <c r="BH607" s="352"/>
      <c r="BI607" s="352"/>
      <c r="BJ607" s="352"/>
      <c r="BK607" s="352"/>
      <c r="BL607" s="352"/>
      <c r="BM607" s="352"/>
      <c r="BN607" s="352"/>
      <c r="BO607" s="352"/>
      <c r="BP607" s="352"/>
      <c r="BQ607" s="352"/>
      <c r="BR607" s="352"/>
      <c r="BS607" s="352"/>
      <c r="BT607" s="352"/>
      <c r="BU607" s="352"/>
      <c r="BV607" s="352"/>
      <c r="BW607" s="352"/>
      <c r="BX607" s="352"/>
      <c r="BY607" s="352"/>
      <c r="BZ607" s="352"/>
    </row>
    <row r="608" spans="1:78" ht="15" customHeight="1" x14ac:dyDescent="0.2">
      <c r="A608" s="340" t="str">
        <f t="shared" si="14"/>
        <v>DNV-T I - 49</v>
      </c>
      <c r="B608" s="340">
        <v>49</v>
      </c>
      <c r="E608" s="339" t="s">
        <v>778</v>
      </c>
      <c r="H608" s="352"/>
      <c r="I608" s="352"/>
      <c r="J608" s="352"/>
      <c r="K608" s="352"/>
      <c r="L608" s="352"/>
      <c r="M608" s="352"/>
      <c r="N608" s="352"/>
      <c r="O608" s="352"/>
      <c r="P608" s="352"/>
      <c r="Q608" s="352"/>
      <c r="R608" s="352"/>
      <c r="S608" s="352"/>
      <c r="T608" s="352"/>
      <c r="U608" s="352"/>
      <c r="V608" s="352"/>
      <c r="W608" s="352"/>
      <c r="X608" s="352"/>
      <c r="Y608" s="352"/>
      <c r="Z608" s="352"/>
      <c r="AA608" s="352"/>
      <c r="AB608" s="352"/>
      <c r="AC608" s="352"/>
      <c r="AD608" s="352"/>
      <c r="AE608" s="352"/>
      <c r="AF608" s="352"/>
      <c r="AG608" s="352"/>
      <c r="AH608" s="352"/>
      <c r="AI608" s="352"/>
      <c r="AJ608" s="352"/>
      <c r="AK608" s="352"/>
      <c r="AL608" s="352"/>
      <c r="AM608" s="352"/>
      <c r="AN608" s="352"/>
      <c r="AO608" s="352"/>
      <c r="AP608" s="352"/>
      <c r="AQ608" s="352"/>
      <c r="AR608" s="352"/>
      <c r="AS608" s="352"/>
      <c r="AT608" s="352"/>
      <c r="AU608" s="352"/>
      <c r="AV608" s="352"/>
      <c r="AW608" s="352"/>
      <c r="AX608" s="352"/>
      <c r="AY608" s="352"/>
      <c r="AZ608" s="352"/>
      <c r="BA608" s="352"/>
      <c r="BB608" s="352"/>
      <c r="BC608" s="352"/>
      <c r="BD608" s="352"/>
      <c r="BE608" s="352"/>
      <c r="BF608" s="352"/>
      <c r="BG608" s="352"/>
      <c r="BH608" s="352"/>
      <c r="BI608" s="352"/>
      <c r="BJ608" s="352"/>
      <c r="BK608" s="352"/>
      <c r="BL608" s="352"/>
      <c r="BM608" s="352"/>
      <c r="BN608" s="352"/>
      <c r="BO608" s="352"/>
      <c r="BP608" s="352"/>
      <c r="BQ608" s="352"/>
      <c r="BR608" s="352"/>
      <c r="BS608" s="352"/>
      <c r="BT608" s="352"/>
      <c r="BU608" s="352"/>
      <c r="BV608" s="352"/>
      <c r="BW608" s="352"/>
      <c r="BX608" s="352"/>
      <c r="BY608" s="352"/>
      <c r="BZ608" s="352"/>
    </row>
    <row r="609" spans="1:78" ht="15" customHeight="1" x14ac:dyDescent="0.2">
      <c r="A609" s="340" t="str">
        <f t="shared" si="14"/>
        <v>DNV-T I - 50</v>
      </c>
      <c r="B609" s="340">
        <v>50</v>
      </c>
      <c r="E609" s="339" t="s">
        <v>779</v>
      </c>
      <c r="H609" s="352"/>
      <c r="I609" s="352"/>
      <c r="J609" s="352"/>
      <c r="K609" s="352"/>
      <c r="L609" s="352"/>
      <c r="M609" s="352"/>
      <c r="N609" s="352"/>
      <c r="O609" s="352"/>
      <c r="P609" s="352"/>
      <c r="Q609" s="352"/>
      <c r="R609" s="352"/>
      <c r="S609" s="352"/>
      <c r="T609" s="352"/>
      <c r="U609" s="352"/>
      <c r="V609" s="352"/>
      <c r="W609" s="352"/>
      <c r="X609" s="352"/>
      <c r="Y609" s="352"/>
      <c r="Z609" s="352"/>
      <c r="AA609" s="352"/>
      <c r="AB609" s="352"/>
      <c r="AC609" s="352"/>
      <c r="AD609" s="352"/>
      <c r="AE609" s="352"/>
      <c r="AF609" s="352"/>
      <c r="AG609" s="352"/>
      <c r="AH609" s="352"/>
      <c r="AI609" s="352"/>
      <c r="AJ609" s="352"/>
      <c r="AK609" s="352"/>
      <c r="AL609" s="352"/>
      <c r="AM609" s="352"/>
      <c r="AN609" s="352"/>
      <c r="AO609" s="352"/>
      <c r="AP609" s="352"/>
      <c r="AQ609" s="352"/>
      <c r="AR609" s="352"/>
      <c r="AS609" s="352"/>
      <c r="AT609" s="352"/>
      <c r="AU609" s="352"/>
      <c r="AV609" s="352"/>
      <c r="AW609" s="352"/>
      <c r="AX609" s="352"/>
      <c r="AY609" s="352"/>
      <c r="AZ609" s="352"/>
      <c r="BA609" s="352"/>
      <c r="BB609" s="352"/>
      <c r="BC609" s="352"/>
      <c r="BD609" s="352"/>
      <c r="BE609" s="352"/>
      <c r="BF609" s="352"/>
      <c r="BG609" s="352"/>
      <c r="BH609" s="352"/>
      <c r="BI609" s="352"/>
      <c r="BJ609" s="352"/>
      <c r="BK609" s="352"/>
      <c r="BL609" s="352"/>
      <c r="BM609" s="352"/>
      <c r="BN609" s="352"/>
      <c r="BO609" s="352"/>
      <c r="BP609" s="352"/>
      <c r="BQ609" s="352"/>
      <c r="BR609" s="352"/>
      <c r="BS609" s="352"/>
      <c r="BT609" s="352"/>
      <c r="BU609" s="352"/>
      <c r="BV609" s="352"/>
      <c r="BW609" s="352"/>
      <c r="BX609" s="352"/>
      <c r="BY609" s="352"/>
      <c r="BZ609" s="352"/>
    </row>
    <row r="610" spans="1:78" ht="15" customHeight="1" x14ac:dyDescent="0.2">
      <c r="A610" s="340" t="str">
        <f t="shared" si="14"/>
        <v>DNV-T I - 51</v>
      </c>
      <c r="B610" s="340">
        <v>51</v>
      </c>
      <c r="E610" s="339" t="s">
        <v>780</v>
      </c>
      <c r="H610" s="352"/>
      <c r="I610" s="352"/>
      <c r="J610" s="352"/>
      <c r="K610" s="352"/>
      <c r="L610" s="352"/>
      <c r="M610" s="352"/>
      <c r="N610" s="352"/>
      <c r="O610" s="352"/>
      <c r="P610" s="352"/>
      <c r="Q610" s="352"/>
      <c r="R610" s="352"/>
      <c r="S610" s="352"/>
      <c r="T610" s="352"/>
      <c r="U610" s="352"/>
      <c r="V610" s="352"/>
      <c r="W610" s="352"/>
      <c r="X610" s="352"/>
      <c r="Y610" s="352"/>
      <c r="Z610" s="352"/>
      <c r="AA610" s="352"/>
      <c r="AB610" s="352"/>
      <c r="AC610" s="352"/>
      <c r="AD610" s="352"/>
      <c r="AE610" s="352"/>
      <c r="AF610" s="352"/>
      <c r="AG610" s="352"/>
      <c r="AH610" s="352"/>
      <c r="AI610" s="352"/>
      <c r="AJ610" s="352"/>
      <c r="AK610" s="352"/>
      <c r="AL610" s="352"/>
      <c r="AM610" s="352"/>
      <c r="AN610" s="352"/>
      <c r="AO610" s="352"/>
      <c r="AP610" s="352"/>
      <c r="AQ610" s="352"/>
      <c r="AR610" s="352"/>
      <c r="AS610" s="352"/>
      <c r="AT610" s="352"/>
      <c r="AU610" s="352"/>
      <c r="AV610" s="352"/>
      <c r="AW610" s="352"/>
      <c r="AX610" s="352"/>
      <c r="AY610" s="352"/>
      <c r="AZ610" s="352"/>
      <c r="BA610" s="352"/>
      <c r="BB610" s="352"/>
      <c r="BC610" s="352"/>
      <c r="BD610" s="352"/>
      <c r="BE610" s="352"/>
      <c r="BF610" s="352"/>
      <c r="BG610" s="352"/>
      <c r="BH610" s="352"/>
      <c r="BI610" s="352"/>
      <c r="BJ610" s="352"/>
      <c r="BK610" s="352"/>
      <c r="BL610" s="352"/>
      <c r="BM610" s="352"/>
      <c r="BN610" s="352"/>
      <c r="BO610" s="352"/>
      <c r="BP610" s="352"/>
      <c r="BQ610" s="352"/>
      <c r="BR610" s="352"/>
      <c r="BS610" s="352"/>
      <c r="BT610" s="352"/>
      <c r="BU610" s="352"/>
      <c r="BV610" s="352"/>
      <c r="BW610" s="352"/>
      <c r="BX610" s="352"/>
      <c r="BY610" s="352"/>
      <c r="BZ610" s="352"/>
    </row>
    <row r="611" spans="1:78" ht="15" customHeight="1" x14ac:dyDescent="0.2">
      <c r="A611" s="340" t="str">
        <f t="shared" si="14"/>
        <v>DNV-T I - 52</v>
      </c>
      <c r="B611" s="340">
        <v>52</v>
      </c>
      <c r="E611" s="339" t="s">
        <v>781</v>
      </c>
      <c r="H611" s="352"/>
      <c r="I611" s="352"/>
      <c r="J611" s="352"/>
      <c r="K611" s="352"/>
      <c r="L611" s="352"/>
      <c r="M611" s="352"/>
      <c r="N611" s="352"/>
      <c r="O611" s="352"/>
      <c r="P611" s="352"/>
      <c r="Q611" s="352"/>
      <c r="R611" s="352"/>
      <c r="S611" s="352"/>
      <c r="T611" s="352"/>
      <c r="U611" s="352"/>
      <c r="V611" s="352"/>
      <c r="W611" s="352"/>
      <c r="X611" s="352"/>
      <c r="Y611" s="352"/>
      <c r="Z611" s="352"/>
      <c r="AA611" s="352"/>
      <c r="AB611" s="352"/>
      <c r="AC611" s="352"/>
      <c r="AD611" s="352"/>
      <c r="AE611" s="352"/>
      <c r="AF611" s="352"/>
      <c r="AG611" s="352"/>
      <c r="AH611" s="352"/>
      <c r="AI611" s="352"/>
      <c r="AJ611" s="352"/>
      <c r="AK611" s="352"/>
      <c r="AL611" s="352"/>
      <c r="AM611" s="352"/>
      <c r="AN611" s="352"/>
      <c r="AO611" s="352"/>
      <c r="AP611" s="352"/>
      <c r="AQ611" s="352"/>
      <c r="AR611" s="352"/>
      <c r="AS611" s="352"/>
      <c r="AT611" s="352"/>
      <c r="AU611" s="352"/>
      <c r="AV611" s="352"/>
      <c r="AW611" s="352"/>
      <c r="AX611" s="352"/>
      <c r="AY611" s="352"/>
      <c r="AZ611" s="352"/>
      <c r="BA611" s="352"/>
      <c r="BB611" s="352"/>
      <c r="BC611" s="352"/>
      <c r="BD611" s="352"/>
      <c r="BE611" s="352"/>
      <c r="BF611" s="352"/>
      <c r="BG611" s="352"/>
      <c r="BH611" s="352"/>
      <c r="BI611" s="352"/>
      <c r="BJ611" s="352"/>
      <c r="BK611" s="352"/>
      <c r="BL611" s="352"/>
      <c r="BM611" s="352"/>
      <c r="BN611" s="352"/>
      <c r="BO611" s="352"/>
      <c r="BP611" s="352"/>
      <c r="BQ611" s="352"/>
      <c r="BR611" s="352"/>
      <c r="BS611" s="352"/>
      <c r="BT611" s="352"/>
      <c r="BU611" s="352"/>
      <c r="BV611" s="352"/>
      <c r="BW611" s="352"/>
      <c r="BX611" s="352"/>
      <c r="BY611" s="352"/>
      <c r="BZ611" s="352"/>
    </row>
    <row r="612" spans="1:78" ht="15" customHeight="1" x14ac:dyDescent="0.2">
      <c r="A612" s="340" t="str">
        <f t="shared" si="14"/>
        <v>DNV-T I - 53</v>
      </c>
      <c r="B612" s="340">
        <v>53</v>
      </c>
      <c r="E612" s="339" t="s">
        <v>782</v>
      </c>
      <c r="H612" s="352"/>
      <c r="I612" s="352"/>
      <c r="J612" s="352"/>
      <c r="K612" s="352"/>
      <c r="L612" s="352"/>
      <c r="M612" s="352"/>
      <c r="N612" s="352"/>
      <c r="O612" s="352"/>
      <c r="P612" s="352"/>
      <c r="Q612" s="352"/>
      <c r="R612" s="352"/>
      <c r="S612" s="352"/>
      <c r="T612" s="352"/>
      <c r="U612" s="352"/>
      <c r="V612" s="352"/>
      <c r="W612" s="352"/>
      <c r="X612" s="352"/>
      <c r="Y612" s="352"/>
      <c r="Z612" s="352"/>
      <c r="AA612" s="352"/>
      <c r="AB612" s="352"/>
      <c r="AC612" s="352"/>
      <c r="AD612" s="352"/>
      <c r="AE612" s="352"/>
      <c r="AF612" s="352"/>
      <c r="AG612" s="352"/>
      <c r="AH612" s="352"/>
      <c r="AI612" s="352"/>
      <c r="AJ612" s="352"/>
      <c r="AK612" s="352"/>
      <c r="AL612" s="352"/>
      <c r="AM612" s="352"/>
      <c r="AN612" s="352"/>
      <c r="AO612" s="352"/>
      <c r="AP612" s="352"/>
      <c r="AQ612" s="352"/>
      <c r="AR612" s="352"/>
      <c r="AS612" s="352"/>
      <c r="AT612" s="352"/>
      <c r="AU612" s="352"/>
      <c r="AV612" s="352"/>
      <c r="AW612" s="352"/>
      <c r="AX612" s="352"/>
      <c r="AY612" s="352"/>
      <c r="AZ612" s="352"/>
      <c r="BA612" s="352"/>
      <c r="BB612" s="352"/>
      <c r="BC612" s="352"/>
      <c r="BD612" s="352"/>
      <c r="BE612" s="352"/>
      <c r="BF612" s="352"/>
      <c r="BG612" s="352"/>
      <c r="BH612" s="352"/>
      <c r="BI612" s="352"/>
      <c r="BJ612" s="352"/>
      <c r="BK612" s="352"/>
      <c r="BL612" s="352"/>
      <c r="BM612" s="352"/>
      <c r="BN612" s="352"/>
      <c r="BO612" s="352"/>
      <c r="BP612" s="352"/>
      <c r="BQ612" s="352"/>
      <c r="BR612" s="352"/>
      <c r="BS612" s="352"/>
      <c r="BT612" s="352"/>
      <c r="BU612" s="352"/>
      <c r="BV612" s="352"/>
      <c r="BW612" s="352"/>
      <c r="BX612" s="352"/>
      <c r="BY612" s="352"/>
      <c r="BZ612" s="352"/>
    </row>
    <row r="613" spans="1:78" ht="15" customHeight="1" x14ac:dyDescent="0.2">
      <c r="A613" s="340" t="str">
        <f t="shared" si="14"/>
        <v>DNV-T I - 54</v>
      </c>
      <c r="B613" s="340">
        <v>54</v>
      </c>
      <c r="E613" s="339" t="s">
        <v>783</v>
      </c>
      <c r="H613" s="352"/>
      <c r="I613" s="352"/>
      <c r="J613" s="352"/>
      <c r="K613" s="352"/>
      <c r="L613" s="352"/>
      <c r="M613" s="352"/>
      <c r="N613" s="352"/>
      <c r="O613" s="352"/>
      <c r="P613" s="352"/>
      <c r="Q613" s="352"/>
      <c r="R613" s="352"/>
      <c r="S613" s="352"/>
      <c r="T613" s="352"/>
      <c r="U613" s="352"/>
      <c r="V613" s="352"/>
      <c r="W613" s="352"/>
      <c r="X613" s="352"/>
      <c r="Y613" s="352"/>
      <c r="Z613" s="352"/>
      <c r="AA613" s="352"/>
      <c r="AB613" s="352"/>
      <c r="AC613" s="352"/>
      <c r="AD613" s="352"/>
      <c r="AE613" s="352"/>
      <c r="AF613" s="352"/>
      <c r="AG613" s="352"/>
      <c r="AH613" s="352"/>
      <c r="AI613" s="352"/>
      <c r="AJ613" s="352"/>
      <c r="AK613" s="352"/>
      <c r="AL613" s="352"/>
      <c r="AM613" s="352"/>
      <c r="AN613" s="352"/>
      <c r="AO613" s="352"/>
      <c r="AP613" s="352"/>
      <c r="AQ613" s="352"/>
      <c r="AR613" s="352"/>
      <c r="AS613" s="352"/>
      <c r="AT613" s="352"/>
      <c r="AU613" s="352"/>
      <c r="AV613" s="352"/>
      <c r="AW613" s="352"/>
      <c r="AX613" s="352"/>
      <c r="AY613" s="352"/>
      <c r="AZ613" s="352"/>
      <c r="BA613" s="352"/>
      <c r="BB613" s="352"/>
      <c r="BC613" s="352"/>
      <c r="BD613" s="352"/>
      <c r="BE613" s="352"/>
      <c r="BF613" s="352"/>
      <c r="BG613" s="352"/>
      <c r="BH613" s="352"/>
      <c r="BI613" s="352"/>
      <c r="BJ613" s="352"/>
      <c r="BK613" s="352"/>
      <c r="BL613" s="352"/>
      <c r="BM613" s="352"/>
      <c r="BN613" s="352"/>
      <c r="BO613" s="352"/>
      <c r="BP613" s="352"/>
      <c r="BQ613" s="352"/>
      <c r="BR613" s="352"/>
      <c r="BS613" s="352"/>
      <c r="BT613" s="352"/>
      <c r="BU613" s="352"/>
      <c r="BV613" s="352"/>
      <c r="BW613" s="352"/>
      <c r="BX613" s="352"/>
      <c r="BY613" s="352"/>
      <c r="BZ613" s="352"/>
    </row>
    <row r="614" spans="1:78" ht="15" customHeight="1" x14ac:dyDescent="0.2">
      <c r="A614" s="340" t="str">
        <f t="shared" si="14"/>
        <v>DNV-T I - 55</v>
      </c>
      <c r="B614" s="340">
        <v>55</v>
      </c>
      <c r="E614" s="339" t="s">
        <v>784</v>
      </c>
      <c r="H614" s="352"/>
      <c r="I614" s="352"/>
      <c r="J614" s="352"/>
      <c r="K614" s="352"/>
      <c r="L614" s="352"/>
      <c r="M614" s="352"/>
      <c r="N614" s="352"/>
      <c r="O614" s="352"/>
      <c r="P614" s="352"/>
      <c r="Q614" s="352"/>
      <c r="R614" s="352"/>
      <c r="S614" s="352"/>
      <c r="T614" s="352"/>
      <c r="U614" s="352"/>
      <c r="V614" s="352"/>
      <c r="W614" s="352"/>
      <c r="X614" s="352"/>
      <c r="Y614" s="352"/>
      <c r="Z614" s="352"/>
      <c r="AA614" s="352"/>
      <c r="AB614" s="352"/>
      <c r="AC614" s="352"/>
      <c r="AD614" s="352"/>
      <c r="AE614" s="352"/>
      <c r="AF614" s="352"/>
      <c r="AG614" s="352"/>
      <c r="AH614" s="352"/>
      <c r="AI614" s="352"/>
      <c r="AJ614" s="352"/>
      <c r="AK614" s="352"/>
      <c r="AL614" s="352"/>
      <c r="AM614" s="352"/>
      <c r="AN614" s="352"/>
      <c r="AO614" s="352"/>
      <c r="AP614" s="352"/>
      <c r="AQ614" s="352"/>
      <c r="AR614" s="352"/>
      <c r="AS614" s="352"/>
      <c r="AT614" s="352"/>
      <c r="AU614" s="352"/>
      <c r="AV614" s="352"/>
      <c r="AW614" s="352"/>
      <c r="AX614" s="352"/>
      <c r="AY614" s="352"/>
      <c r="AZ614" s="352"/>
      <c r="BA614" s="352"/>
      <c r="BB614" s="352"/>
      <c r="BC614" s="352"/>
      <c r="BD614" s="352"/>
      <c r="BE614" s="352"/>
      <c r="BF614" s="352"/>
      <c r="BG614" s="352"/>
      <c r="BH614" s="352"/>
      <c r="BI614" s="352"/>
      <c r="BJ614" s="352"/>
      <c r="BK614" s="352"/>
      <c r="BL614" s="352"/>
      <c r="BM614" s="352"/>
      <c r="BN614" s="352"/>
      <c r="BO614" s="352"/>
      <c r="BP614" s="352"/>
      <c r="BQ614" s="352"/>
      <c r="BR614" s="352"/>
      <c r="BS614" s="352"/>
      <c r="BT614" s="352"/>
      <c r="BU614" s="352"/>
      <c r="BV614" s="352"/>
      <c r="BW614" s="352"/>
      <c r="BX614" s="352"/>
      <c r="BY614" s="352"/>
      <c r="BZ614" s="352"/>
    </row>
    <row r="615" spans="1:78" ht="15" customHeight="1" x14ac:dyDescent="0.2">
      <c r="A615" s="340" t="str">
        <f t="shared" si="14"/>
        <v>DNV-T I - 56</v>
      </c>
      <c r="B615" s="340">
        <v>56</v>
      </c>
      <c r="E615" s="339" t="s">
        <v>785</v>
      </c>
      <c r="H615" s="352"/>
      <c r="I615" s="352"/>
      <c r="J615" s="352"/>
      <c r="K615" s="352"/>
      <c r="L615" s="352"/>
      <c r="M615" s="352"/>
      <c r="N615" s="352"/>
      <c r="O615" s="352"/>
      <c r="P615" s="352"/>
      <c r="Q615" s="352"/>
      <c r="R615" s="352"/>
      <c r="S615" s="352"/>
      <c r="T615" s="352"/>
      <c r="U615" s="352"/>
      <c r="V615" s="352"/>
      <c r="W615" s="352"/>
      <c r="X615" s="352"/>
      <c r="Y615" s="352"/>
      <c r="Z615" s="352"/>
      <c r="AA615" s="352"/>
      <c r="AB615" s="352"/>
      <c r="AC615" s="352"/>
      <c r="AD615" s="352"/>
      <c r="AE615" s="352"/>
      <c r="AF615" s="352"/>
      <c r="AG615" s="352"/>
      <c r="AH615" s="352"/>
      <c r="AI615" s="352"/>
      <c r="AJ615" s="352"/>
      <c r="AK615" s="352"/>
      <c r="AL615" s="352"/>
      <c r="AM615" s="352"/>
      <c r="AN615" s="352"/>
      <c r="AO615" s="352"/>
      <c r="AP615" s="352"/>
      <c r="AQ615" s="352"/>
      <c r="AR615" s="352"/>
      <c r="AS615" s="352"/>
      <c r="AT615" s="352"/>
      <c r="AU615" s="352"/>
      <c r="AV615" s="352"/>
      <c r="AW615" s="352"/>
      <c r="AX615" s="352"/>
      <c r="AY615" s="352"/>
      <c r="AZ615" s="352"/>
      <c r="BA615" s="352"/>
      <c r="BB615" s="352"/>
      <c r="BC615" s="352"/>
      <c r="BD615" s="352"/>
      <c r="BE615" s="352"/>
      <c r="BF615" s="352"/>
      <c r="BG615" s="352"/>
      <c r="BH615" s="352"/>
      <c r="BI615" s="352"/>
      <c r="BJ615" s="352"/>
      <c r="BK615" s="352"/>
      <c r="BL615" s="352"/>
      <c r="BM615" s="352"/>
      <c r="BN615" s="352"/>
      <c r="BO615" s="352"/>
      <c r="BP615" s="352"/>
      <c r="BQ615" s="352"/>
      <c r="BR615" s="352"/>
      <c r="BS615" s="352"/>
      <c r="BT615" s="352"/>
      <c r="BU615" s="352"/>
      <c r="BV615" s="352"/>
      <c r="BW615" s="352"/>
      <c r="BX615" s="352"/>
      <c r="BY615" s="352"/>
      <c r="BZ615" s="352"/>
    </row>
    <row r="616" spans="1:78" ht="15" customHeight="1" x14ac:dyDescent="0.2">
      <c r="A616" s="340" t="str">
        <f t="shared" si="14"/>
        <v>DNV-T I - 57</v>
      </c>
      <c r="B616" s="340">
        <v>57</v>
      </c>
      <c r="E616" s="339" t="s">
        <v>786</v>
      </c>
      <c r="H616" s="352"/>
      <c r="I616" s="352"/>
      <c r="J616" s="352"/>
      <c r="K616" s="352"/>
      <c r="L616" s="352"/>
      <c r="M616" s="352"/>
      <c r="N616" s="352"/>
      <c r="O616" s="352"/>
      <c r="P616" s="352"/>
      <c r="Q616" s="352"/>
      <c r="R616" s="352"/>
      <c r="S616" s="352"/>
      <c r="T616" s="352"/>
      <c r="U616" s="352"/>
      <c r="V616" s="352"/>
      <c r="W616" s="352"/>
      <c r="X616" s="352"/>
      <c r="Y616" s="352"/>
      <c r="Z616" s="352"/>
      <c r="AA616" s="352"/>
      <c r="AB616" s="352"/>
      <c r="AC616" s="352"/>
      <c r="AD616" s="352"/>
      <c r="AE616" s="352"/>
      <c r="AF616" s="352"/>
      <c r="AG616" s="352"/>
      <c r="AH616" s="352"/>
      <c r="AI616" s="352"/>
      <c r="AJ616" s="352"/>
      <c r="AK616" s="352"/>
      <c r="AL616" s="352"/>
      <c r="AM616" s="352"/>
      <c r="AN616" s="352"/>
      <c r="AO616" s="352"/>
      <c r="AP616" s="352"/>
      <c r="AQ616" s="352"/>
      <c r="AR616" s="352"/>
      <c r="AS616" s="352"/>
      <c r="AT616" s="352"/>
      <c r="AU616" s="352"/>
      <c r="AV616" s="352"/>
      <c r="AW616" s="352"/>
      <c r="AX616" s="352"/>
      <c r="AY616" s="352"/>
      <c r="AZ616" s="352"/>
      <c r="BA616" s="352"/>
      <c r="BB616" s="352"/>
      <c r="BC616" s="352"/>
      <c r="BD616" s="352"/>
      <c r="BE616" s="352"/>
      <c r="BF616" s="352"/>
      <c r="BG616" s="352"/>
      <c r="BH616" s="352"/>
      <c r="BI616" s="352"/>
      <c r="BJ616" s="352"/>
      <c r="BK616" s="352"/>
      <c r="BL616" s="352"/>
      <c r="BM616" s="352"/>
      <c r="BN616" s="352"/>
      <c r="BO616" s="352"/>
      <c r="BP616" s="352"/>
      <c r="BQ616" s="352"/>
      <c r="BR616" s="352"/>
      <c r="BS616" s="352"/>
      <c r="BT616" s="352"/>
      <c r="BU616" s="352"/>
      <c r="BV616" s="352"/>
      <c r="BW616" s="352"/>
      <c r="BX616" s="352"/>
      <c r="BY616" s="352"/>
      <c r="BZ616" s="352"/>
    </row>
    <row r="617" spans="1:78" ht="15" customHeight="1" x14ac:dyDescent="0.2">
      <c r="A617" s="340" t="str">
        <f t="shared" si="14"/>
        <v>DNV-T I - 58</v>
      </c>
      <c r="B617" s="340">
        <v>58</v>
      </c>
      <c r="E617" s="339" t="s">
        <v>787</v>
      </c>
      <c r="H617" s="352"/>
      <c r="I617" s="352"/>
      <c r="J617" s="352"/>
      <c r="K617" s="352"/>
      <c r="L617" s="352"/>
      <c r="M617" s="352"/>
      <c r="N617" s="352"/>
      <c r="O617" s="352"/>
      <c r="P617" s="352"/>
      <c r="Q617" s="352"/>
      <c r="R617" s="352"/>
      <c r="S617" s="352"/>
      <c r="T617" s="352"/>
      <c r="U617" s="352"/>
      <c r="V617" s="352"/>
      <c r="W617" s="352"/>
      <c r="X617" s="352"/>
      <c r="Y617" s="352"/>
      <c r="Z617" s="352"/>
      <c r="AA617" s="352"/>
      <c r="AB617" s="352"/>
      <c r="AC617" s="352"/>
      <c r="AD617" s="352"/>
      <c r="AE617" s="352"/>
      <c r="AF617" s="352"/>
      <c r="AG617" s="352"/>
      <c r="AH617" s="352"/>
      <c r="AI617" s="352"/>
      <c r="AJ617" s="352"/>
      <c r="AK617" s="352"/>
      <c r="AL617" s="352"/>
      <c r="AM617" s="352"/>
      <c r="AN617" s="352"/>
      <c r="AO617" s="352"/>
      <c r="AP617" s="352"/>
      <c r="AQ617" s="352"/>
      <c r="AR617" s="352"/>
      <c r="AS617" s="352"/>
      <c r="AT617" s="352"/>
      <c r="AU617" s="352"/>
      <c r="AV617" s="352"/>
      <c r="AW617" s="352"/>
      <c r="AX617" s="352"/>
      <c r="AY617" s="352"/>
      <c r="AZ617" s="352"/>
      <c r="BA617" s="352"/>
      <c r="BB617" s="352"/>
      <c r="BC617" s="352"/>
      <c r="BD617" s="352"/>
      <c r="BE617" s="352"/>
      <c r="BF617" s="352"/>
      <c r="BG617" s="352"/>
      <c r="BH617" s="352"/>
      <c r="BI617" s="352"/>
      <c r="BJ617" s="352"/>
      <c r="BK617" s="352"/>
      <c r="BL617" s="352"/>
      <c r="BM617" s="352"/>
      <c r="BN617" s="352"/>
      <c r="BO617" s="352"/>
      <c r="BP617" s="352"/>
      <c r="BQ617" s="352"/>
      <c r="BR617" s="352"/>
      <c r="BS617" s="352"/>
      <c r="BT617" s="352"/>
      <c r="BU617" s="352"/>
      <c r="BV617" s="352"/>
      <c r="BW617" s="352"/>
      <c r="BX617" s="352"/>
      <c r="BY617" s="352"/>
      <c r="BZ617" s="352"/>
    </row>
    <row r="618" spans="1:78" ht="15" customHeight="1" x14ac:dyDescent="0.2">
      <c r="A618" s="340" t="str">
        <f t="shared" si="14"/>
        <v>DNV-T I - 59</v>
      </c>
      <c r="B618" s="340">
        <v>59</v>
      </c>
      <c r="E618" s="339" t="s">
        <v>788</v>
      </c>
      <c r="H618" s="352"/>
      <c r="I618" s="352"/>
      <c r="J618" s="352"/>
      <c r="K618" s="352"/>
      <c r="L618" s="352"/>
      <c r="M618" s="352"/>
      <c r="N618" s="352"/>
      <c r="O618" s="352"/>
      <c r="P618" s="352"/>
      <c r="Q618" s="352"/>
      <c r="R618" s="352"/>
      <c r="S618" s="352"/>
      <c r="T618" s="352"/>
      <c r="U618" s="352"/>
      <c r="V618" s="352"/>
      <c r="W618" s="352"/>
      <c r="X618" s="352"/>
      <c r="Y618" s="352"/>
      <c r="Z618" s="352"/>
      <c r="AA618" s="352"/>
      <c r="AB618" s="352"/>
      <c r="AC618" s="352"/>
      <c r="AD618" s="352"/>
      <c r="AE618" s="352"/>
      <c r="AF618" s="352"/>
      <c r="AG618" s="352"/>
      <c r="AH618" s="352"/>
      <c r="AI618" s="352"/>
      <c r="AJ618" s="352"/>
      <c r="AK618" s="352"/>
      <c r="AL618" s="352"/>
      <c r="AM618" s="352"/>
      <c r="AN618" s="352"/>
      <c r="AO618" s="352"/>
      <c r="AP618" s="352"/>
      <c r="AQ618" s="352"/>
      <c r="AR618" s="352"/>
      <c r="AS618" s="352"/>
      <c r="AT618" s="352"/>
      <c r="AU618" s="352"/>
      <c r="AV618" s="352"/>
      <c r="AW618" s="352"/>
      <c r="AX618" s="352"/>
      <c r="AY618" s="352"/>
      <c r="AZ618" s="352"/>
      <c r="BA618" s="352"/>
      <c r="BB618" s="352"/>
      <c r="BC618" s="352"/>
      <c r="BD618" s="352"/>
      <c r="BE618" s="352"/>
      <c r="BF618" s="352"/>
      <c r="BG618" s="352"/>
      <c r="BH618" s="352"/>
      <c r="BI618" s="352"/>
      <c r="BJ618" s="352"/>
      <c r="BK618" s="352"/>
      <c r="BL618" s="352"/>
      <c r="BM618" s="352"/>
      <c r="BN618" s="352"/>
      <c r="BO618" s="352"/>
      <c r="BP618" s="352"/>
      <c r="BQ618" s="352"/>
      <c r="BR618" s="352"/>
      <c r="BS618" s="352"/>
      <c r="BT618" s="352"/>
      <c r="BU618" s="352"/>
      <c r="BV618" s="352"/>
      <c r="BW618" s="352"/>
      <c r="BX618" s="352"/>
      <c r="BY618" s="352"/>
      <c r="BZ618" s="352"/>
    </row>
    <row r="619" spans="1:78" ht="15" customHeight="1" x14ac:dyDescent="0.2">
      <c r="A619" s="340" t="str">
        <f t="shared" si="14"/>
        <v>DNV-T I - 60</v>
      </c>
      <c r="B619" s="340">
        <v>60</v>
      </c>
      <c r="E619" s="339" t="s">
        <v>789</v>
      </c>
      <c r="H619" s="352"/>
      <c r="I619" s="352"/>
      <c r="J619" s="352"/>
      <c r="K619" s="352"/>
      <c r="L619" s="352"/>
      <c r="M619" s="352"/>
      <c r="N619" s="352"/>
      <c r="O619" s="352"/>
      <c r="P619" s="352"/>
      <c r="Q619" s="352"/>
      <c r="R619" s="352"/>
      <c r="S619" s="352"/>
      <c r="T619" s="352"/>
      <c r="U619" s="352"/>
      <c r="V619" s="352"/>
      <c r="W619" s="352"/>
      <c r="X619" s="352"/>
      <c r="Y619" s="352"/>
      <c r="Z619" s="352"/>
      <c r="AA619" s="352"/>
      <c r="AB619" s="352"/>
      <c r="AC619" s="352"/>
      <c r="AD619" s="352"/>
      <c r="AE619" s="352"/>
      <c r="AF619" s="352"/>
      <c r="AG619" s="352"/>
      <c r="AH619" s="352"/>
      <c r="AI619" s="352"/>
      <c r="AJ619" s="352"/>
      <c r="AK619" s="352"/>
      <c r="AL619" s="352"/>
      <c r="AM619" s="352"/>
      <c r="AN619" s="352"/>
      <c r="AO619" s="352"/>
      <c r="AP619" s="352"/>
      <c r="AQ619" s="352"/>
      <c r="AR619" s="352"/>
      <c r="AS619" s="352"/>
      <c r="AT619" s="352"/>
      <c r="AU619" s="352"/>
      <c r="AV619" s="352"/>
      <c r="AW619" s="352"/>
      <c r="AX619" s="352"/>
      <c r="AY619" s="352"/>
      <c r="AZ619" s="352"/>
      <c r="BA619" s="352"/>
      <c r="BB619" s="352"/>
      <c r="BC619" s="352"/>
      <c r="BD619" s="352"/>
      <c r="BE619" s="352"/>
      <c r="BF619" s="352"/>
      <c r="BG619" s="352"/>
      <c r="BH619" s="352"/>
      <c r="BI619" s="352"/>
      <c r="BJ619" s="352"/>
      <c r="BK619" s="352"/>
      <c r="BL619" s="352"/>
      <c r="BM619" s="352"/>
      <c r="BN619" s="352"/>
      <c r="BO619" s="352"/>
      <c r="BP619" s="352"/>
      <c r="BQ619" s="352"/>
      <c r="BR619" s="352"/>
      <c r="BS619" s="352"/>
      <c r="BT619" s="352"/>
      <c r="BU619" s="352"/>
      <c r="BV619" s="352"/>
      <c r="BW619" s="352"/>
      <c r="BX619" s="352"/>
      <c r="BY619" s="352"/>
      <c r="BZ619" s="352"/>
    </row>
    <row r="620" spans="1:78" ht="15" customHeight="1" x14ac:dyDescent="0.2">
      <c r="A620" s="340" t="str">
        <f t="shared" si="14"/>
        <v>DNV-T I - 61</v>
      </c>
      <c r="B620" s="340">
        <v>61</v>
      </c>
      <c r="E620" s="339" t="s">
        <v>790</v>
      </c>
      <c r="H620" s="352"/>
      <c r="I620" s="352"/>
      <c r="J620" s="352"/>
      <c r="K620" s="352"/>
      <c r="L620" s="352"/>
      <c r="M620" s="352"/>
      <c r="N620" s="352"/>
      <c r="O620" s="352"/>
      <c r="P620" s="352"/>
      <c r="Q620" s="352"/>
      <c r="R620" s="352"/>
      <c r="S620" s="352"/>
      <c r="T620" s="352"/>
      <c r="U620" s="352"/>
      <c r="V620" s="352"/>
      <c r="W620" s="352"/>
      <c r="X620" s="352"/>
      <c r="Y620" s="352"/>
      <c r="Z620" s="352"/>
      <c r="AA620" s="352"/>
      <c r="AB620" s="352"/>
      <c r="AC620" s="352"/>
      <c r="AD620" s="352"/>
      <c r="AE620" s="352"/>
      <c r="AF620" s="352"/>
      <c r="AG620" s="352"/>
      <c r="AH620" s="352"/>
      <c r="AI620" s="352"/>
      <c r="AJ620" s="352"/>
      <c r="AK620" s="352"/>
      <c r="AL620" s="352"/>
      <c r="AM620" s="352"/>
      <c r="AN620" s="352"/>
      <c r="AO620" s="352"/>
      <c r="AP620" s="352"/>
      <c r="AQ620" s="352"/>
      <c r="AR620" s="352"/>
      <c r="AS620" s="352"/>
      <c r="AT620" s="352"/>
      <c r="AU620" s="352"/>
      <c r="AV620" s="352"/>
      <c r="AW620" s="352"/>
      <c r="AX620" s="352"/>
      <c r="AY620" s="352"/>
      <c r="AZ620" s="352"/>
      <c r="BA620" s="352"/>
      <c r="BB620" s="352"/>
      <c r="BC620" s="352"/>
      <c r="BD620" s="352"/>
      <c r="BE620" s="352"/>
      <c r="BF620" s="352"/>
      <c r="BG620" s="352"/>
      <c r="BH620" s="352"/>
      <c r="BI620" s="352"/>
      <c r="BJ620" s="352"/>
      <c r="BK620" s="352"/>
      <c r="BL620" s="352"/>
      <c r="BM620" s="352"/>
      <c r="BN620" s="352"/>
      <c r="BO620" s="352"/>
      <c r="BP620" s="352"/>
      <c r="BQ620" s="352"/>
      <c r="BR620" s="352"/>
      <c r="BS620" s="352"/>
      <c r="BT620" s="352"/>
      <c r="BU620" s="352"/>
      <c r="BV620" s="352"/>
      <c r="BW620" s="352"/>
      <c r="BX620" s="352"/>
      <c r="BY620" s="352"/>
      <c r="BZ620" s="352"/>
    </row>
    <row r="621" spans="1:78" ht="15" customHeight="1" x14ac:dyDescent="0.2">
      <c r="A621" s="340" t="str">
        <f t="shared" si="14"/>
        <v>DNV-T I - 62</v>
      </c>
      <c r="B621" s="340">
        <v>62</v>
      </c>
      <c r="E621" s="339" t="s">
        <v>791</v>
      </c>
      <c r="H621" s="352"/>
      <c r="I621" s="352"/>
      <c r="J621" s="352"/>
      <c r="K621" s="352"/>
      <c r="L621" s="352"/>
      <c r="M621" s="352"/>
      <c r="N621" s="352"/>
      <c r="O621" s="352"/>
      <c r="P621" s="352"/>
      <c r="Q621" s="352"/>
      <c r="R621" s="352"/>
      <c r="S621" s="352"/>
      <c r="T621" s="352"/>
      <c r="U621" s="352"/>
      <c r="V621" s="352"/>
      <c r="W621" s="352"/>
      <c r="X621" s="352"/>
      <c r="Y621" s="352"/>
      <c r="Z621" s="352"/>
      <c r="AA621" s="352"/>
      <c r="AB621" s="352"/>
      <c r="AC621" s="352"/>
      <c r="AD621" s="352"/>
      <c r="AE621" s="352"/>
      <c r="AF621" s="352"/>
      <c r="AG621" s="352"/>
      <c r="AH621" s="352"/>
      <c r="AI621" s="352"/>
      <c r="AJ621" s="352"/>
      <c r="AK621" s="352"/>
      <c r="AL621" s="352"/>
      <c r="AM621" s="352"/>
      <c r="AN621" s="352"/>
      <c r="AO621" s="352"/>
      <c r="AP621" s="352"/>
      <c r="AQ621" s="352"/>
      <c r="AR621" s="352"/>
      <c r="AS621" s="352"/>
      <c r="AT621" s="352"/>
      <c r="AU621" s="352"/>
      <c r="AV621" s="352"/>
      <c r="AW621" s="352"/>
      <c r="AX621" s="352"/>
      <c r="AY621" s="352"/>
      <c r="AZ621" s="352"/>
      <c r="BA621" s="352"/>
      <c r="BB621" s="352"/>
      <c r="BC621" s="352"/>
      <c r="BD621" s="352"/>
      <c r="BE621" s="352"/>
      <c r="BF621" s="352"/>
      <c r="BG621" s="352"/>
      <c r="BH621" s="352"/>
      <c r="BI621" s="352"/>
      <c r="BJ621" s="352"/>
      <c r="BK621" s="352"/>
      <c r="BL621" s="352"/>
      <c r="BM621" s="352"/>
      <c r="BN621" s="352"/>
      <c r="BO621" s="352"/>
      <c r="BP621" s="352"/>
      <c r="BQ621" s="352"/>
      <c r="BR621" s="352"/>
      <c r="BS621" s="352"/>
      <c r="BT621" s="352"/>
      <c r="BU621" s="352"/>
      <c r="BV621" s="352"/>
      <c r="BW621" s="352"/>
      <c r="BX621" s="352"/>
      <c r="BY621" s="352"/>
      <c r="BZ621" s="352"/>
    </row>
    <row r="622" spans="1:78" ht="15" customHeight="1" x14ac:dyDescent="0.2">
      <c r="A622" s="340" t="str">
        <f t="shared" si="14"/>
        <v>DNV-T I - 63</v>
      </c>
      <c r="B622" s="340">
        <v>63</v>
      </c>
      <c r="E622" s="339" t="s">
        <v>792</v>
      </c>
      <c r="H622" s="352"/>
      <c r="I622" s="352"/>
      <c r="J622" s="352"/>
      <c r="K622" s="352"/>
      <c r="L622" s="352"/>
      <c r="M622" s="352"/>
      <c r="N622" s="352"/>
      <c r="O622" s="352"/>
      <c r="P622" s="352"/>
      <c r="Q622" s="352"/>
      <c r="R622" s="352"/>
      <c r="S622" s="352"/>
      <c r="T622" s="352"/>
      <c r="U622" s="352"/>
      <c r="V622" s="352"/>
      <c r="W622" s="352"/>
      <c r="X622" s="352"/>
      <c r="Y622" s="352"/>
      <c r="Z622" s="352"/>
      <c r="AA622" s="352"/>
      <c r="AB622" s="352"/>
      <c r="AC622" s="352"/>
      <c r="AD622" s="352"/>
      <c r="AE622" s="352"/>
      <c r="AF622" s="352"/>
      <c r="AG622" s="352"/>
      <c r="AH622" s="352"/>
      <c r="AI622" s="352"/>
      <c r="AJ622" s="352"/>
      <c r="AK622" s="352"/>
      <c r="AL622" s="352"/>
      <c r="AM622" s="352"/>
      <c r="AN622" s="352"/>
      <c r="AO622" s="352"/>
      <c r="AP622" s="352"/>
      <c r="AQ622" s="352"/>
      <c r="AR622" s="352"/>
      <c r="AS622" s="352"/>
      <c r="AT622" s="352"/>
      <c r="AU622" s="352"/>
      <c r="AV622" s="352"/>
      <c r="AW622" s="352"/>
      <c r="AX622" s="352"/>
      <c r="AY622" s="352"/>
      <c r="AZ622" s="352"/>
      <c r="BA622" s="352"/>
      <c r="BB622" s="352"/>
      <c r="BC622" s="352"/>
      <c r="BD622" s="352"/>
      <c r="BE622" s="352"/>
      <c r="BF622" s="352"/>
      <c r="BG622" s="352"/>
      <c r="BH622" s="352"/>
      <c r="BI622" s="352"/>
      <c r="BJ622" s="352"/>
      <c r="BK622" s="352"/>
      <c r="BL622" s="352"/>
      <c r="BM622" s="352"/>
      <c r="BN622" s="352"/>
      <c r="BO622" s="352"/>
      <c r="BP622" s="352"/>
      <c r="BQ622" s="352"/>
      <c r="BR622" s="352"/>
      <c r="BS622" s="352"/>
      <c r="BT622" s="352"/>
      <c r="BU622" s="352"/>
      <c r="BV622" s="352"/>
      <c r="BW622" s="352"/>
      <c r="BX622" s="352"/>
      <c r="BY622" s="352"/>
      <c r="BZ622" s="352"/>
    </row>
    <row r="623" spans="1:78" ht="15" customHeight="1" x14ac:dyDescent="0.2">
      <c r="A623" s="340" t="str">
        <f t="shared" si="14"/>
        <v>DNV-T I - 64</v>
      </c>
      <c r="B623" s="340">
        <v>64</v>
      </c>
      <c r="E623" s="339" t="s">
        <v>793</v>
      </c>
      <c r="H623" s="352"/>
      <c r="I623" s="352"/>
      <c r="J623" s="352"/>
      <c r="K623" s="352"/>
      <c r="L623" s="352"/>
      <c r="M623" s="352"/>
      <c r="N623" s="352"/>
      <c r="O623" s="352"/>
      <c r="P623" s="352"/>
      <c r="Q623" s="352"/>
      <c r="R623" s="352"/>
      <c r="S623" s="352"/>
      <c r="T623" s="352"/>
      <c r="U623" s="352"/>
      <c r="V623" s="352"/>
      <c r="W623" s="352"/>
      <c r="X623" s="352"/>
      <c r="Y623" s="352"/>
      <c r="Z623" s="352"/>
      <c r="AA623" s="352"/>
      <c r="AB623" s="352"/>
      <c r="AC623" s="352"/>
      <c r="AD623" s="352"/>
      <c r="AE623" s="352"/>
      <c r="AF623" s="352"/>
      <c r="AG623" s="352"/>
      <c r="AH623" s="352"/>
      <c r="AI623" s="352"/>
      <c r="AJ623" s="352"/>
      <c r="AK623" s="352"/>
      <c r="AL623" s="352"/>
      <c r="AM623" s="352"/>
      <c r="AN623" s="352"/>
      <c r="AO623" s="352"/>
      <c r="AP623" s="352"/>
      <c r="AQ623" s="352"/>
      <c r="AR623" s="352"/>
      <c r="AS623" s="352"/>
      <c r="AT623" s="352"/>
      <c r="AU623" s="352"/>
      <c r="AV623" s="352"/>
      <c r="AW623" s="352"/>
      <c r="AX623" s="352"/>
      <c r="AY623" s="352"/>
      <c r="AZ623" s="352"/>
      <c r="BA623" s="352"/>
      <c r="BB623" s="352"/>
      <c r="BC623" s="352"/>
      <c r="BD623" s="352"/>
      <c r="BE623" s="352"/>
      <c r="BF623" s="352"/>
      <c r="BG623" s="352"/>
      <c r="BH623" s="352"/>
      <c r="BI623" s="352"/>
      <c r="BJ623" s="352"/>
      <c r="BK623" s="352"/>
      <c r="BL623" s="352"/>
      <c r="BM623" s="352"/>
      <c r="BN623" s="352"/>
      <c r="BO623" s="352"/>
      <c r="BP623" s="352"/>
      <c r="BQ623" s="352"/>
      <c r="BR623" s="352"/>
      <c r="BS623" s="352"/>
      <c r="BT623" s="352"/>
      <c r="BU623" s="352"/>
      <c r="BV623" s="352"/>
      <c r="BW623" s="352"/>
      <c r="BX623" s="352"/>
      <c r="BY623" s="352"/>
      <c r="BZ623" s="352"/>
    </row>
    <row r="624" spans="1:78" ht="15" customHeight="1" x14ac:dyDescent="0.2">
      <c r="A624" s="340" t="str">
        <f t="shared" ref="A624:A677" si="15">CONCATENATE("DNV-T I - ",B624)</f>
        <v>DNV-T I - 65</v>
      </c>
      <c r="B624" s="340">
        <v>65</v>
      </c>
      <c r="E624" s="339" t="s">
        <v>794</v>
      </c>
      <c r="H624" s="352"/>
      <c r="I624" s="352"/>
      <c r="J624" s="352"/>
      <c r="K624" s="352"/>
      <c r="L624" s="352"/>
      <c r="M624" s="352"/>
      <c r="N624" s="352"/>
      <c r="O624" s="352"/>
      <c r="P624" s="352"/>
      <c r="Q624" s="352"/>
      <c r="R624" s="352"/>
      <c r="S624" s="352"/>
      <c r="T624" s="352"/>
      <c r="U624" s="352"/>
      <c r="V624" s="352"/>
      <c r="W624" s="352"/>
      <c r="X624" s="352"/>
      <c r="Y624" s="352"/>
      <c r="Z624" s="352"/>
      <c r="AA624" s="352"/>
      <c r="AB624" s="352"/>
      <c r="AC624" s="352"/>
      <c r="AD624" s="352"/>
      <c r="AE624" s="352"/>
      <c r="AF624" s="352"/>
      <c r="AG624" s="352"/>
      <c r="AH624" s="352"/>
      <c r="AI624" s="352"/>
      <c r="AJ624" s="352"/>
      <c r="AK624" s="352"/>
      <c r="AL624" s="352"/>
      <c r="AM624" s="352"/>
      <c r="AN624" s="352"/>
      <c r="AO624" s="352"/>
      <c r="AP624" s="352"/>
      <c r="AQ624" s="352"/>
      <c r="AR624" s="352"/>
      <c r="AS624" s="352"/>
      <c r="AT624" s="352"/>
      <c r="AU624" s="352"/>
      <c r="AV624" s="352"/>
      <c r="AW624" s="352"/>
      <c r="AX624" s="352"/>
      <c r="AY624" s="352"/>
      <c r="AZ624" s="352"/>
      <c r="BA624" s="352"/>
      <c r="BB624" s="352"/>
      <c r="BC624" s="352"/>
      <c r="BD624" s="352"/>
      <c r="BE624" s="352"/>
      <c r="BF624" s="352"/>
      <c r="BG624" s="352"/>
      <c r="BH624" s="352"/>
      <c r="BI624" s="352"/>
      <c r="BJ624" s="352"/>
      <c r="BK624" s="352"/>
      <c r="BL624" s="352"/>
      <c r="BM624" s="352"/>
      <c r="BN624" s="352"/>
      <c r="BO624" s="352"/>
      <c r="BP624" s="352"/>
      <c r="BQ624" s="352"/>
      <c r="BR624" s="352"/>
      <c r="BS624" s="352"/>
      <c r="BT624" s="352"/>
      <c r="BU624" s="352"/>
      <c r="BV624" s="352"/>
      <c r="BW624" s="352"/>
      <c r="BX624" s="352"/>
      <c r="BY624" s="352"/>
      <c r="BZ624" s="352"/>
    </row>
    <row r="625" spans="1:78" ht="15" customHeight="1" x14ac:dyDescent="0.2">
      <c r="A625" s="340" t="str">
        <f t="shared" si="15"/>
        <v>DNV-T I - 66</v>
      </c>
      <c r="B625" s="340">
        <v>66</v>
      </c>
      <c r="E625" s="339" t="s">
        <v>795</v>
      </c>
      <c r="H625" s="352"/>
      <c r="I625" s="352"/>
      <c r="J625" s="352"/>
      <c r="K625" s="352"/>
      <c r="L625" s="352"/>
      <c r="M625" s="352"/>
      <c r="N625" s="352"/>
      <c r="O625" s="352"/>
      <c r="P625" s="352"/>
      <c r="Q625" s="352"/>
      <c r="R625" s="352"/>
      <c r="S625" s="352"/>
      <c r="T625" s="352"/>
      <c r="U625" s="352"/>
      <c r="V625" s="352"/>
      <c r="W625" s="352"/>
      <c r="X625" s="352"/>
      <c r="Y625" s="352"/>
      <c r="Z625" s="352"/>
      <c r="AA625" s="352"/>
      <c r="AB625" s="352"/>
      <c r="AC625" s="352"/>
      <c r="AD625" s="352"/>
      <c r="AE625" s="352"/>
      <c r="AF625" s="352"/>
      <c r="AG625" s="352"/>
      <c r="AH625" s="352"/>
      <c r="AI625" s="352"/>
      <c r="AJ625" s="352"/>
      <c r="AK625" s="352"/>
      <c r="AL625" s="352"/>
      <c r="AM625" s="352"/>
      <c r="AN625" s="352"/>
      <c r="AO625" s="352"/>
      <c r="AP625" s="352"/>
      <c r="AQ625" s="352"/>
      <c r="AR625" s="352"/>
      <c r="AS625" s="352"/>
      <c r="AT625" s="352"/>
      <c r="AU625" s="352"/>
      <c r="AV625" s="352"/>
      <c r="AW625" s="352"/>
      <c r="AX625" s="352"/>
      <c r="AY625" s="352"/>
      <c r="AZ625" s="352"/>
      <c r="BA625" s="352"/>
      <c r="BB625" s="352"/>
      <c r="BC625" s="352"/>
      <c r="BD625" s="352"/>
      <c r="BE625" s="352"/>
      <c r="BF625" s="352"/>
      <c r="BG625" s="352"/>
      <c r="BH625" s="352"/>
      <c r="BI625" s="352"/>
      <c r="BJ625" s="352"/>
      <c r="BK625" s="352"/>
      <c r="BL625" s="352"/>
      <c r="BM625" s="352"/>
      <c r="BN625" s="352"/>
      <c r="BO625" s="352"/>
      <c r="BP625" s="352"/>
      <c r="BQ625" s="352"/>
      <c r="BR625" s="352"/>
      <c r="BS625" s="352"/>
      <c r="BT625" s="352"/>
      <c r="BU625" s="352"/>
      <c r="BV625" s="352"/>
      <c r="BW625" s="352"/>
      <c r="BX625" s="352"/>
      <c r="BY625" s="352"/>
      <c r="BZ625" s="352"/>
    </row>
    <row r="626" spans="1:78" ht="15" customHeight="1" x14ac:dyDescent="0.2">
      <c r="A626" s="340" t="str">
        <f t="shared" si="15"/>
        <v>DNV-T I - 67</v>
      </c>
      <c r="B626" s="340">
        <v>67</v>
      </c>
      <c r="E626" s="339" t="s">
        <v>796</v>
      </c>
      <c r="H626" s="352"/>
      <c r="I626" s="352"/>
      <c r="J626" s="352"/>
      <c r="K626" s="352"/>
      <c r="L626" s="352"/>
      <c r="M626" s="352"/>
      <c r="N626" s="352"/>
      <c r="O626" s="352"/>
      <c r="P626" s="352"/>
      <c r="Q626" s="352"/>
      <c r="R626" s="352"/>
      <c r="S626" s="352"/>
      <c r="T626" s="352"/>
      <c r="U626" s="352"/>
      <c r="V626" s="352"/>
      <c r="W626" s="352"/>
      <c r="X626" s="352"/>
      <c r="Y626" s="352"/>
      <c r="Z626" s="352"/>
      <c r="AA626" s="352"/>
      <c r="AB626" s="352"/>
      <c r="AC626" s="352"/>
      <c r="AD626" s="352"/>
      <c r="AE626" s="352"/>
      <c r="AF626" s="352"/>
      <c r="AG626" s="352"/>
      <c r="AH626" s="352"/>
      <c r="AI626" s="352"/>
      <c r="AJ626" s="352"/>
      <c r="AK626" s="352"/>
      <c r="AL626" s="352"/>
      <c r="AM626" s="352"/>
      <c r="AN626" s="352"/>
      <c r="AO626" s="352"/>
      <c r="AP626" s="352"/>
      <c r="AQ626" s="352"/>
      <c r="AR626" s="352"/>
      <c r="AS626" s="352"/>
      <c r="AT626" s="352"/>
      <c r="AU626" s="352"/>
      <c r="AV626" s="352"/>
      <c r="AW626" s="352"/>
      <c r="AX626" s="352"/>
      <c r="AY626" s="352"/>
      <c r="AZ626" s="352"/>
      <c r="BA626" s="352"/>
      <c r="BB626" s="352"/>
      <c r="BC626" s="352"/>
      <c r="BD626" s="352"/>
      <c r="BE626" s="352"/>
      <c r="BF626" s="352"/>
      <c r="BG626" s="352"/>
      <c r="BH626" s="352"/>
      <c r="BI626" s="352"/>
      <c r="BJ626" s="352"/>
      <c r="BK626" s="352"/>
      <c r="BL626" s="352"/>
      <c r="BM626" s="352"/>
      <c r="BN626" s="352"/>
      <c r="BO626" s="352"/>
      <c r="BP626" s="352"/>
      <c r="BQ626" s="352"/>
      <c r="BR626" s="352"/>
      <c r="BS626" s="352"/>
      <c r="BT626" s="352"/>
      <c r="BU626" s="352"/>
      <c r="BV626" s="352"/>
      <c r="BW626" s="352"/>
      <c r="BX626" s="352"/>
      <c r="BY626" s="352"/>
      <c r="BZ626" s="352"/>
    </row>
    <row r="627" spans="1:78" ht="15" customHeight="1" x14ac:dyDescent="0.2">
      <c r="A627" s="340" t="str">
        <f t="shared" si="15"/>
        <v>DNV-T I - 68</v>
      </c>
      <c r="B627" s="340">
        <v>68</v>
      </c>
      <c r="E627" s="339" t="s">
        <v>797</v>
      </c>
      <c r="H627" s="352"/>
      <c r="I627" s="352"/>
      <c r="J627" s="352"/>
      <c r="K627" s="352"/>
      <c r="L627" s="352"/>
      <c r="M627" s="352"/>
      <c r="N627" s="352"/>
      <c r="O627" s="352"/>
      <c r="P627" s="352"/>
      <c r="Q627" s="352"/>
      <c r="R627" s="352"/>
      <c r="S627" s="352"/>
      <c r="T627" s="352"/>
      <c r="U627" s="352"/>
      <c r="V627" s="352"/>
      <c r="W627" s="352"/>
      <c r="X627" s="352"/>
      <c r="Y627" s="352"/>
      <c r="Z627" s="352"/>
      <c r="AA627" s="352"/>
      <c r="AB627" s="352"/>
      <c r="AC627" s="352"/>
      <c r="AD627" s="352"/>
      <c r="AE627" s="352"/>
      <c r="AF627" s="352"/>
      <c r="AG627" s="352"/>
      <c r="AH627" s="352"/>
      <c r="AI627" s="352"/>
      <c r="AJ627" s="352"/>
      <c r="AK627" s="352"/>
      <c r="AL627" s="352"/>
      <c r="AM627" s="352"/>
      <c r="AN627" s="352"/>
      <c r="AO627" s="352"/>
      <c r="AP627" s="352"/>
      <c r="AQ627" s="352"/>
      <c r="AR627" s="352"/>
      <c r="AS627" s="352"/>
      <c r="AT627" s="352"/>
      <c r="AU627" s="352"/>
      <c r="AV627" s="352"/>
      <c r="AW627" s="352"/>
      <c r="AX627" s="352"/>
      <c r="AY627" s="352"/>
      <c r="AZ627" s="352"/>
      <c r="BA627" s="352"/>
      <c r="BB627" s="352"/>
      <c r="BC627" s="352"/>
      <c r="BD627" s="352"/>
      <c r="BE627" s="352"/>
      <c r="BF627" s="352"/>
      <c r="BG627" s="352"/>
      <c r="BH627" s="352"/>
      <c r="BI627" s="352"/>
      <c r="BJ627" s="352"/>
      <c r="BK627" s="352"/>
      <c r="BL627" s="352"/>
      <c r="BM627" s="352"/>
      <c r="BN627" s="352"/>
      <c r="BO627" s="352"/>
      <c r="BP627" s="352"/>
      <c r="BQ627" s="352"/>
      <c r="BR627" s="352"/>
      <c r="BS627" s="352"/>
      <c r="BT627" s="352"/>
      <c r="BU627" s="352"/>
      <c r="BV627" s="352"/>
      <c r="BW627" s="352"/>
      <c r="BX627" s="352"/>
      <c r="BY627" s="352"/>
      <c r="BZ627" s="352"/>
    </row>
    <row r="628" spans="1:78" ht="15" customHeight="1" x14ac:dyDescent="0.2">
      <c r="A628" s="340" t="str">
        <f t="shared" si="15"/>
        <v>DNV-T I - 69</v>
      </c>
      <c r="B628" s="340">
        <v>69</v>
      </c>
      <c r="E628" s="339" t="s">
        <v>798</v>
      </c>
      <c r="H628" s="352"/>
      <c r="I628" s="352"/>
      <c r="J628" s="352"/>
      <c r="K628" s="352"/>
      <c r="L628" s="352"/>
      <c r="M628" s="352"/>
      <c r="N628" s="352"/>
      <c r="O628" s="352"/>
      <c r="P628" s="352"/>
      <c r="Q628" s="352"/>
      <c r="R628" s="352"/>
      <c r="S628" s="352"/>
      <c r="T628" s="352"/>
      <c r="U628" s="352"/>
      <c r="V628" s="352"/>
      <c r="W628" s="352"/>
      <c r="X628" s="352"/>
      <c r="Y628" s="352"/>
      <c r="Z628" s="352"/>
      <c r="AA628" s="352"/>
      <c r="AB628" s="352"/>
      <c r="AC628" s="352"/>
      <c r="AD628" s="352"/>
      <c r="AE628" s="352"/>
      <c r="AF628" s="352"/>
      <c r="AG628" s="352"/>
      <c r="AH628" s="352"/>
      <c r="AI628" s="352"/>
      <c r="AJ628" s="352"/>
      <c r="AK628" s="352"/>
      <c r="AL628" s="352"/>
      <c r="AM628" s="352"/>
      <c r="AN628" s="352"/>
      <c r="AO628" s="352"/>
      <c r="AP628" s="352"/>
      <c r="AQ628" s="352"/>
      <c r="AR628" s="352"/>
      <c r="AS628" s="352"/>
      <c r="AT628" s="352"/>
      <c r="AU628" s="352"/>
      <c r="AV628" s="352"/>
      <c r="AW628" s="352"/>
      <c r="AX628" s="352"/>
      <c r="AY628" s="352"/>
      <c r="AZ628" s="352"/>
      <c r="BA628" s="352"/>
      <c r="BB628" s="352"/>
      <c r="BC628" s="352"/>
      <c r="BD628" s="352"/>
      <c r="BE628" s="352"/>
      <c r="BF628" s="352"/>
      <c r="BG628" s="352"/>
      <c r="BH628" s="352"/>
      <c r="BI628" s="352"/>
      <c r="BJ628" s="352"/>
      <c r="BK628" s="352"/>
      <c r="BL628" s="352"/>
      <c r="BM628" s="352"/>
      <c r="BN628" s="352"/>
      <c r="BO628" s="352"/>
      <c r="BP628" s="352"/>
      <c r="BQ628" s="352"/>
      <c r="BR628" s="352"/>
      <c r="BS628" s="352"/>
      <c r="BT628" s="352"/>
      <c r="BU628" s="352"/>
      <c r="BV628" s="352"/>
      <c r="BW628" s="352"/>
      <c r="BX628" s="352"/>
      <c r="BY628" s="352"/>
      <c r="BZ628" s="352"/>
    </row>
    <row r="629" spans="1:78" ht="15" customHeight="1" x14ac:dyDescent="0.2">
      <c r="A629" s="340" t="str">
        <f t="shared" si="15"/>
        <v>DNV-T I - 70</v>
      </c>
      <c r="B629" s="340">
        <v>70</v>
      </c>
      <c r="E629" s="339" t="s">
        <v>799</v>
      </c>
      <c r="H629" s="352"/>
      <c r="I629" s="352"/>
      <c r="J629" s="352"/>
      <c r="K629" s="352"/>
      <c r="L629" s="352"/>
      <c r="M629" s="352"/>
      <c r="N629" s="352"/>
      <c r="O629" s="352"/>
      <c r="P629" s="352"/>
      <c r="Q629" s="352"/>
      <c r="R629" s="352"/>
      <c r="S629" s="352"/>
      <c r="T629" s="352"/>
      <c r="U629" s="352"/>
      <c r="V629" s="352"/>
      <c r="W629" s="352"/>
      <c r="X629" s="352"/>
      <c r="Y629" s="352"/>
      <c r="Z629" s="352"/>
      <c r="AA629" s="352"/>
      <c r="AB629" s="352"/>
      <c r="AC629" s="352"/>
      <c r="AD629" s="352"/>
      <c r="AE629" s="352"/>
      <c r="AF629" s="352"/>
      <c r="AG629" s="352"/>
      <c r="AH629" s="352"/>
      <c r="AI629" s="352"/>
      <c r="AJ629" s="352"/>
      <c r="AK629" s="352"/>
      <c r="AL629" s="352"/>
      <c r="AM629" s="352"/>
      <c r="AN629" s="352"/>
      <c r="AO629" s="352"/>
      <c r="AP629" s="352"/>
      <c r="AQ629" s="352"/>
      <c r="AR629" s="352"/>
      <c r="AS629" s="352"/>
      <c r="AT629" s="352"/>
      <c r="AU629" s="352"/>
      <c r="AV629" s="352"/>
      <c r="AW629" s="352"/>
      <c r="AX629" s="352"/>
      <c r="AY629" s="352"/>
      <c r="AZ629" s="352"/>
      <c r="BA629" s="352"/>
      <c r="BB629" s="352"/>
      <c r="BC629" s="352"/>
      <c r="BD629" s="352"/>
      <c r="BE629" s="352"/>
      <c r="BF629" s="352"/>
      <c r="BG629" s="352"/>
      <c r="BH629" s="352"/>
      <c r="BI629" s="352"/>
      <c r="BJ629" s="352"/>
      <c r="BK629" s="352"/>
      <c r="BL629" s="352"/>
      <c r="BM629" s="352"/>
      <c r="BN629" s="352"/>
      <c r="BO629" s="352"/>
      <c r="BP629" s="352"/>
      <c r="BQ629" s="352"/>
      <c r="BR629" s="352"/>
      <c r="BS629" s="352"/>
      <c r="BT629" s="352"/>
      <c r="BU629" s="352"/>
      <c r="BV629" s="352"/>
      <c r="BW629" s="352"/>
      <c r="BX629" s="352"/>
      <c r="BY629" s="352"/>
      <c r="BZ629" s="352"/>
    </row>
    <row r="630" spans="1:78" ht="15" customHeight="1" x14ac:dyDescent="0.2">
      <c r="A630" s="340" t="str">
        <f t="shared" si="15"/>
        <v>DNV-T I - 71</v>
      </c>
      <c r="B630" s="340">
        <v>71</v>
      </c>
      <c r="E630" s="339" t="s">
        <v>800</v>
      </c>
      <c r="H630" s="352"/>
      <c r="I630" s="352"/>
      <c r="J630" s="352"/>
      <c r="K630" s="352"/>
      <c r="L630" s="352"/>
      <c r="M630" s="352"/>
      <c r="N630" s="352"/>
      <c r="O630" s="352"/>
      <c r="P630" s="352"/>
      <c r="Q630" s="352"/>
      <c r="R630" s="352"/>
      <c r="S630" s="352"/>
      <c r="T630" s="352"/>
      <c r="U630" s="352"/>
      <c r="V630" s="352"/>
      <c r="W630" s="352"/>
      <c r="X630" s="352"/>
      <c r="Y630" s="352"/>
      <c r="Z630" s="352"/>
      <c r="AA630" s="352"/>
      <c r="AB630" s="352"/>
      <c r="AC630" s="352"/>
      <c r="AD630" s="352"/>
      <c r="AE630" s="352"/>
      <c r="AF630" s="352"/>
      <c r="AG630" s="352"/>
      <c r="AH630" s="352"/>
      <c r="AI630" s="352"/>
      <c r="AJ630" s="352"/>
      <c r="AK630" s="352"/>
      <c r="AL630" s="352"/>
      <c r="AM630" s="352"/>
      <c r="AN630" s="352"/>
      <c r="AO630" s="352"/>
      <c r="AP630" s="352"/>
      <c r="AQ630" s="352"/>
      <c r="AR630" s="352"/>
      <c r="AS630" s="352"/>
      <c r="AT630" s="352"/>
      <c r="AU630" s="352"/>
      <c r="AV630" s="352"/>
      <c r="AW630" s="352"/>
      <c r="AX630" s="352"/>
      <c r="AY630" s="352"/>
      <c r="AZ630" s="352"/>
      <c r="BA630" s="352"/>
      <c r="BB630" s="352"/>
      <c r="BC630" s="352"/>
      <c r="BD630" s="352"/>
      <c r="BE630" s="352"/>
      <c r="BF630" s="352"/>
      <c r="BG630" s="352"/>
      <c r="BH630" s="352"/>
      <c r="BI630" s="352"/>
      <c r="BJ630" s="352"/>
      <c r="BK630" s="352"/>
      <c r="BL630" s="352"/>
      <c r="BM630" s="352"/>
      <c r="BN630" s="352"/>
      <c r="BO630" s="352"/>
      <c r="BP630" s="352"/>
      <c r="BQ630" s="352"/>
      <c r="BR630" s="352"/>
      <c r="BS630" s="352"/>
      <c r="BT630" s="352"/>
      <c r="BU630" s="352"/>
      <c r="BV630" s="352"/>
      <c r="BW630" s="352"/>
      <c r="BX630" s="352"/>
      <c r="BY630" s="352"/>
      <c r="BZ630" s="352"/>
    </row>
    <row r="631" spans="1:78" ht="15" customHeight="1" x14ac:dyDescent="0.2">
      <c r="A631" s="340" t="str">
        <f t="shared" si="15"/>
        <v>DNV-T I - 72</v>
      </c>
      <c r="B631" s="340">
        <v>72</v>
      </c>
      <c r="E631" s="339" t="s">
        <v>801</v>
      </c>
      <c r="H631" s="352"/>
      <c r="I631" s="352"/>
      <c r="J631" s="352"/>
      <c r="K631" s="352"/>
      <c r="L631" s="352"/>
      <c r="M631" s="352"/>
      <c r="N631" s="352"/>
      <c r="O631" s="352"/>
      <c r="P631" s="352"/>
      <c r="Q631" s="352"/>
      <c r="R631" s="352"/>
      <c r="S631" s="352"/>
      <c r="T631" s="352"/>
      <c r="U631" s="352"/>
      <c r="V631" s="352"/>
      <c r="W631" s="352"/>
      <c r="X631" s="352"/>
      <c r="Y631" s="352"/>
      <c r="Z631" s="352"/>
      <c r="AA631" s="352"/>
      <c r="AB631" s="352"/>
      <c r="AC631" s="352"/>
      <c r="AD631" s="352"/>
      <c r="AE631" s="352"/>
      <c r="AF631" s="352"/>
      <c r="AG631" s="352"/>
      <c r="AH631" s="352"/>
      <c r="AI631" s="352"/>
      <c r="AJ631" s="352"/>
      <c r="AK631" s="352"/>
      <c r="AL631" s="352"/>
      <c r="AM631" s="352"/>
      <c r="AN631" s="352"/>
      <c r="AO631" s="352"/>
      <c r="AP631" s="352"/>
      <c r="AQ631" s="352"/>
      <c r="AR631" s="352"/>
      <c r="AS631" s="352"/>
      <c r="AT631" s="352"/>
      <c r="AU631" s="352"/>
      <c r="AV631" s="352"/>
      <c r="AW631" s="352"/>
      <c r="AX631" s="352"/>
      <c r="AY631" s="352"/>
      <c r="AZ631" s="352"/>
      <c r="BA631" s="352"/>
      <c r="BB631" s="352"/>
      <c r="BC631" s="352"/>
      <c r="BD631" s="352"/>
      <c r="BE631" s="352"/>
      <c r="BF631" s="352"/>
      <c r="BG631" s="352"/>
      <c r="BH631" s="352"/>
      <c r="BI631" s="352"/>
      <c r="BJ631" s="352"/>
      <c r="BK631" s="352"/>
      <c r="BL631" s="352"/>
      <c r="BM631" s="352"/>
      <c r="BN631" s="352"/>
      <c r="BO631" s="352"/>
      <c r="BP631" s="352"/>
      <c r="BQ631" s="352"/>
      <c r="BR631" s="352"/>
      <c r="BS631" s="352"/>
      <c r="BT631" s="352"/>
      <c r="BU631" s="352"/>
      <c r="BV631" s="352"/>
      <c r="BW631" s="352"/>
      <c r="BX631" s="352"/>
      <c r="BY631" s="352"/>
      <c r="BZ631" s="352"/>
    </row>
    <row r="632" spans="1:78" ht="15" customHeight="1" x14ac:dyDescent="0.2">
      <c r="A632" s="340" t="str">
        <f t="shared" si="15"/>
        <v>DNV-T I - 73</v>
      </c>
      <c r="B632" s="340">
        <v>73</v>
      </c>
      <c r="E632" s="339" t="s">
        <v>802</v>
      </c>
      <c r="H632" s="352"/>
      <c r="I632" s="352"/>
      <c r="J632" s="352"/>
      <c r="K632" s="352"/>
      <c r="L632" s="352"/>
      <c r="M632" s="352"/>
      <c r="N632" s="352"/>
      <c r="O632" s="352"/>
      <c r="P632" s="352"/>
      <c r="Q632" s="352"/>
      <c r="R632" s="352"/>
      <c r="S632" s="352"/>
      <c r="T632" s="352"/>
      <c r="U632" s="352"/>
      <c r="V632" s="352"/>
      <c r="W632" s="352"/>
      <c r="X632" s="352"/>
      <c r="Y632" s="352"/>
      <c r="Z632" s="352"/>
      <c r="AA632" s="352"/>
      <c r="AB632" s="352"/>
      <c r="AC632" s="352"/>
      <c r="AD632" s="352"/>
      <c r="AE632" s="352"/>
      <c r="AF632" s="352"/>
      <c r="AG632" s="352"/>
      <c r="AH632" s="352"/>
      <c r="AI632" s="352"/>
      <c r="AJ632" s="352"/>
      <c r="AK632" s="352"/>
      <c r="AL632" s="352"/>
      <c r="AM632" s="352"/>
      <c r="AN632" s="352"/>
      <c r="AO632" s="352"/>
      <c r="AP632" s="352"/>
      <c r="AQ632" s="352"/>
      <c r="AR632" s="352"/>
      <c r="AS632" s="352"/>
      <c r="AT632" s="352"/>
      <c r="AU632" s="352"/>
      <c r="AV632" s="352"/>
      <c r="AW632" s="352"/>
      <c r="AX632" s="352"/>
      <c r="AY632" s="352"/>
      <c r="AZ632" s="352"/>
      <c r="BA632" s="352"/>
      <c r="BB632" s="352"/>
      <c r="BC632" s="352"/>
      <c r="BD632" s="352"/>
      <c r="BE632" s="352"/>
      <c r="BF632" s="352"/>
      <c r="BG632" s="352"/>
      <c r="BH632" s="352"/>
      <c r="BI632" s="352"/>
      <c r="BJ632" s="352"/>
      <c r="BK632" s="352"/>
      <c r="BL632" s="352"/>
      <c r="BM632" s="352"/>
      <c r="BN632" s="352"/>
      <c r="BO632" s="352"/>
      <c r="BP632" s="352"/>
      <c r="BQ632" s="352"/>
      <c r="BR632" s="352"/>
      <c r="BS632" s="352"/>
      <c r="BT632" s="352"/>
      <c r="BU632" s="352"/>
      <c r="BV632" s="352"/>
      <c r="BW632" s="352"/>
      <c r="BX632" s="352"/>
      <c r="BY632" s="352"/>
      <c r="BZ632" s="352"/>
    </row>
    <row r="633" spans="1:78" ht="15" customHeight="1" x14ac:dyDescent="0.2">
      <c r="A633" s="340" t="str">
        <f t="shared" si="15"/>
        <v>DNV-T I - 74</v>
      </c>
      <c r="B633" s="340">
        <v>74</v>
      </c>
      <c r="E633" s="339" t="s">
        <v>803</v>
      </c>
      <c r="H633" s="352"/>
      <c r="I633" s="352"/>
      <c r="J633" s="352"/>
      <c r="K633" s="352"/>
      <c r="L633" s="352"/>
      <c r="M633" s="352"/>
      <c r="N633" s="352"/>
      <c r="O633" s="352"/>
      <c r="P633" s="352"/>
      <c r="Q633" s="352"/>
      <c r="R633" s="352"/>
      <c r="S633" s="352"/>
      <c r="T633" s="352"/>
      <c r="U633" s="352"/>
      <c r="V633" s="352"/>
      <c r="W633" s="352"/>
      <c r="X633" s="352"/>
      <c r="Y633" s="352"/>
      <c r="Z633" s="352"/>
      <c r="AA633" s="352"/>
      <c r="AB633" s="352"/>
      <c r="AC633" s="352"/>
      <c r="AD633" s="352"/>
      <c r="AE633" s="352"/>
      <c r="AF633" s="352"/>
      <c r="AG633" s="352"/>
      <c r="AH633" s="352"/>
      <c r="AI633" s="352"/>
      <c r="AJ633" s="352"/>
      <c r="AK633" s="352"/>
      <c r="AL633" s="352"/>
      <c r="AM633" s="352"/>
      <c r="AN633" s="352"/>
      <c r="AO633" s="352"/>
      <c r="AP633" s="352"/>
      <c r="AQ633" s="352"/>
      <c r="AR633" s="352"/>
      <c r="AS633" s="352"/>
      <c r="AT633" s="352"/>
      <c r="AU633" s="352"/>
      <c r="AV633" s="352"/>
      <c r="AW633" s="352"/>
      <c r="AX633" s="352"/>
      <c r="AY633" s="352"/>
      <c r="AZ633" s="352"/>
      <c r="BA633" s="352"/>
      <c r="BB633" s="352"/>
      <c r="BC633" s="352"/>
      <c r="BD633" s="352"/>
      <c r="BE633" s="352"/>
      <c r="BF633" s="352"/>
      <c r="BG633" s="352"/>
      <c r="BH633" s="352"/>
      <c r="BI633" s="352"/>
      <c r="BJ633" s="352"/>
      <c r="BK633" s="352"/>
      <c r="BL633" s="352"/>
      <c r="BM633" s="352"/>
      <c r="BN633" s="352"/>
      <c r="BO633" s="352"/>
      <c r="BP633" s="352"/>
      <c r="BQ633" s="352"/>
      <c r="BR633" s="352"/>
      <c r="BS633" s="352"/>
      <c r="BT633" s="352"/>
      <c r="BU633" s="352"/>
      <c r="BV633" s="352"/>
      <c r="BW633" s="352"/>
      <c r="BX633" s="352"/>
      <c r="BY633" s="352"/>
      <c r="BZ633" s="352"/>
    </row>
    <row r="634" spans="1:78" ht="15" customHeight="1" x14ac:dyDescent="0.2">
      <c r="A634" s="340" t="str">
        <f t="shared" si="15"/>
        <v>DNV-T I - 75</v>
      </c>
      <c r="B634" s="340">
        <v>75</v>
      </c>
      <c r="E634" s="339" t="s">
        <v>804</v>
      </c>
      <c r="H634" s="352"/>
      <c r="I634" s="352"/>
      <c r="J634" s="352"/>
      <c r="K634" s="352"/>
      <c r="L634" s="352"/>
      <c r="M634" s="352"/>
      <c r="N634" s="352"/>
      <c r="O634" s="352"/>
      <c r="P634" s="352"/>
      <c r="Q634" s="352"/>
      <c r="R634" s="352"/>
      <c r="S634" s="352"/>
      <c r="T634" s="352"/>
      <c r="U634" s="352"/>
      <c r="V634" s="352"/>
      <c r="W634" s="352"/>
      <c r="X634" s="352"/>
      <c r="Y634" s="352"/>
      <c r="Z634" s="352"/>
      <c r="AA634" s="352"/>
      <c r="AB634" s="352"/>
      <c r="AC634" s="352"/>
      <c r="AD634" s="352"/>
      <c r="AE634" s="352"/>
      <c r="AF634" s="352"/>
      <c r="AG634" s="352"/>
      <c r="AH634" s="352"/>
      <c r="AI634" s="352"/>
      <c r="AJ634" s="352"/>
      <c r="AK634" s="352"/>
      <c r="AL634" s="352"/>
      <c r="AM634" s="352"/>
      <c r="AN634" s="352"/>
      <c r="AO634" s="352"/>
      <c r="AP634" s="352"/>
      <c r="AQ634" s="352"/>
      <c r="AR634" s="352"/>
      <c r="AS634" s="352"/>
      <c r="AT634" s="352"/>
      <c r="AU634" s="352"/>
      <c r="AV634" s="352"/>
      <c r="AW634" s="352"/>
      <c r="AX634" s="352"/>
      <c r="AY634" s="352"/>
      <c r="AZ634" s="352"/>
      <c r="BA634" s="352"/>
      <c r="BB634" s="352"/>
      <c r="BC634" s="352"/>
      <c r="BD634" s="352"/>
      <c r="BE634" s="352"/>
      <c r="BF634" s="352"/>
      <c r="BG634" s="352"/>
      <c r="BH634" s="352"/>
      <c r="BI634" s="352"/>
      <c r="BJ634" s="352"/>
      <c r="BK634" s="352"/>
      <c r="BL634" s="352"/>
      <c r="BM634" s="352"/>
      <c r="BN634" s="352"/>
      <c r="BO634" s="352"/>
      <c r="BP634" s="352"/>
      <c r="BQ634" s="352"/>
      <c r="BR634" s="352"/>
      <c r="BS634" s="352"/>
      <c r="BT634" s="352"/>
      <c r="BU634" s="352"/>
      <c r="BV634" s="352"/>
      <c r="BW634" s="352"/>
      <c r="BX634" s="352"/>
      <c r="BY634" s="352"/>
      <c r="BZ634" s="352"/>
    </row>
    <row r="635" spans="1:78" ht="15" customHeight="1" x14ac:dyDescent="0.2">
      <c r="A635" s="340" t="str">
        <f t="shared" si="15"/>
        <v>DNV-T I - 76</v>
      </c>
      <c r="B635" s="340">
        <v>76</v>
      </c>
      <c r="E635" s="339" t="s">
        <v>805</v>
      </c>
      <c r="H635" s="352"/>
      <c r="I635" s="352"/>
      <c r="J635" s="352"/>
      <c r="K635" s="352"/>
      <c r="L635" s="352"/>
      <c r="M635" s="352"/>
      <c r="N635" s="352"/>
      <c r="O635" s="352"/>
      <c r="P635" s="352"/>
      <c r="Q635" s="352"/>
      <c r="R635" s="352"/>
      <c r="S635" s="352"/>
      <c r="T635" s="352"/>
      <c r="U635" s="352"/>
      <c r="V635" s="352"/>
      <c r="W635" s="352"/>
      <c r="X635" s="352"/>
      <c r="Y635" s="352"/>
      <c r="Z635" s="352"/>
      <c r="AA635" s="352"/>
      <c r="AB635" s="352"/>
      <c r="AC635" s="352"/>
      <c r="AD635" s="352"/>
      <c r="AE635" s="352"/>
      <c r="AF635" s="352"/>
      <c r="AG635" s="352"/>
      <c r="AH635" s="352"/>
      <c r="AI635" s="352"/>
      <c r="AJ635" s="352"/>
      <c r="AK635" s="352"/>
      <c r="AL635" s="352"/>
      <c r="AM635" s="352"/>
      <c r="AN635" s="352"/>
      <c r="AO635" s="352"/>
      <c r="AP635" s="352"/>
      <c r="AQ635" s="352"/>
      <c r="AR635" s="352"/>
      <c r="AS635" s="352"/>
      <c r="AT635" s="352"/>
      <c r="AU635" s="352"/>
      <c r="AV635" s="352"/>
      <c r="AW635" s="352"/>
      <c r="AX635" s="352"/>
      <c r="AY635" s="352"/>
      <c r="AZ635" s="352"/>
      <c r="BA635" s="352"/>
      <c r="BB635" s="352"/>
      <c r="BC635" s="352"/>
      <c r="BD635" s="352"/>
      <c r="BE635" s="352"/>
      <c r="BF635" s="352"/>
      <c r="BG635" s="352"/>
      <c r="BH635" s="352"/>
      <c r="BI635" s="352"/>
      <c r="BJ635" s="352"/>
      <c r="BK635" s="352"/>
      <c r="BL635" s="352"/>
      <c r="BM635" s="352"/>
      <c r="BN635" s="352"/>
      <c r="BO635" s="352"/>
      <c r="BP635" s="352"/>
      <c r="BQ635" s="352"/>
      <c r="BR635" s="352"/>
      <c r="BS635" s="352"/>
      <c r="BT635" s="352"/>
      <c r="BU635" s="352"/>
      <c r="BV635" s="352"/>
      <c r="BW635" s="352"/>
      <c r="BX635" s="352"/>
      <c r="BY635" s="352"/>
      <c r="BZ635" s="352"/>
    </row>
    <row r="636" spans="1:78" ht="15" customHeight="1" x14ac:dyDescent="0.2">
      <c r="A636" s="340" t="str">
        <f t="shared" si="15"/>
        <v>DNV-T I - 77</v>
      </c>
      <c r="B636" s="340">
        <v>77</v>
      </c>
      <c r="E636" s="339" t="s">
        <v>806</v>
      </c>
      <c r="H636" s="352"/>
      <c r="I636" s="352"/>
      <c r="J636" s="352"/>
      <c r="K636" s="352"/>
      <c r="L636" s="352"/>
      <c r="M636" s="352"/>
      <c r="N636" s="352"/>
      <c r="O636" s="352"/>
      <c r="P636" s="352"/>
      <c r="Q636" s="352"/>
      <c r="R636" s="352"/>
      <c r="S636" s="352"/>
      <c r="T636" s="352"/>
      <c r="U636" s="352"/>
      <c r="V636" s="352"/>
      <c r="W636" s="352"/>
      <c r="X636" s="352"/>
      <c r="Y636" s="352"/>
      <c r="Z636" s="352"/>
      <c r="AA636" s="352"/>
      <c r="AB636" s="352"/>
      <c r="AC636" s="352"/>
      <c r="AD636" s="352"/>
      <c r="AE636" s="352"/>
      <c r="AF636" s="352"/>
      <c r="AG636" s="352"/>
      <c r="AH636" s="352"/>
      <c r="AI636" s="352"/>
      <c r="AJ636" s="352"/>
      <c r="AK636" s="352"/>
      <c r="AL636" s="352"/>
      <c r="AM636" s="352"/>
      <c r="AN636" s="352"/>
      <c r="AO636" s="352"/>
      <c r="AP636" s="352"/>
      <c r="AQ636" s="352"/>
      <c r="AR636" s="352"/>
      <c r="AS636" s="352"/>
      <c r="AT636" s="352"/>
      <c r="AU636" s="352"/>
      <c r="AV636" s="352"/>
      <c r="AW636" s="352"/>
      <c r="AX636" s="352"/>
      <c r="AY636" s="352"/>
      <c r="AZ636" s="352"/>
      <c r="BA636" s="352"/>
      <c r="BB636" s="352"/>
      <c r="BC636" s="352"/>
      <c r="BD636" s="352"/>
      <c r="BE636" s="352"/>
      <c r="BF636" s="352"/>
      <c r="BG636" s="352"/>
      <c r="BH636" s="352"/>
      <c r="BI636" s="352"/>
      <c r="BJ636" s="352"/>
      <c r="BK636" s="352"/>
      <c r="BL636" s="352"/>
      <c r="BM636" s="352"/>
      <c r="BN636" s="352"/>
      <c r="BO636" s="352"/>
      <c r="BP636" s="352"/>
      <c r="BQ636" s="352"/>
      <c r="BR636" s="352"/>
      <c r="BS636" s="352"/>
      <c r="BT636" s="352"/>
      <c r="BU636" s="352"/>
      <c r="BV636" s="352"/>
      <c r="BW636" s="352"/>
      <c r="BX636" s="352"/>
      <c r="BY636" s="352"/>
      <c r="BZ636" s="352"/>
    </row>
    <row r="637" spans="1:78" ht="15" customHeight="1" x14ac:dyDescent="0.2">
      <c r="A637" s="340" t="str">
        <f t="shared" si="15"/>
        <v>DNV-T I - 78</v>
      </c>
      <c r="B637" s="340">
        <v>78</v>
      </c>
      <c r="E637" s="339" t="s">
        <v>807</v>
      </c>
      <c r="H637" s="352"/>
      <c r="I637" s="352"/>
      <c r="J637" s="352"/>
      <c r="K637" s="352"/>
      <c r="L637" s="352"/>
      <c r="M637" s="352"/>
      <c r="N637" s="352"/>
      <c r="O637" s="352"/>
      <c r="P637" s="352"/>
      <c r="Q637" s="352"/>
      <c r="R637" s="352"/>
      <c r="S637" s="352"/>
      <c r="T637" s="352"/>
      <c r="U637" s="352"/>
      <c r="V637" s="352"/>
      <c r="W637" s="352"/>
      <c r="X637" s="352"/>
      <c r="Y637" s="352"/>
      <c r="Z637" s="352"/>
      <c r="AA637" s="352"/>
      <c r="AB637" s="352"/>
      <c r="AC637" s="352"/>
      <c r="AD637" s="352"/>
      <c r="AE637" s="352"/>
      <c r="AF637" s="352"/>
      <c r="AG637" s="352"/>
      <c r="AH637" s="352"/>
      <c r="AI637" s="352"/>
      <c r="AJ637" s="352"/>
      <c r="AK637" s="352"/>
      <c r="AL637" s="352"/>
      <c r="AM637" s="352"/>
      <c r="AN637" s="352"/>
      <c r="AO637" s="352"/>
      <c r="AP637" s="352"/>
      <c r="AQ637" s="352"/>
      <c r="AR637" s="352"/>
      <c r="AS637" s="352"/>
      <c r="AT637" s="352"/>
      <c r="AU637" s="352"/>
      <c r="AV637" s="352"/>
      <c r="AW637" s="352"/>
      <c r="AX637" s="352"/>
      <c r="AY637" s="352"/>
      <c r="AZ637" s="352"/>
      <c r="BA637" s="352"/>
      <c r="BB637" s="352"/>
      <c r="BC637" s="352"/>
      <c r="BD637" s="352"/>
      <c r="BE637" s="352"/>
      <c r="BF637" s="352"/>
      <c r="BG637" s="352"/>
      <c r="BH637" s="352"/>
      <c r="BI637" s="352"/>
      <c r="BJ637" s="352"/>
      <c r="BK637" s="352"/>
      <c r="BL637" s="352"/>
      <c r="BM637" s="352"/>
      <c r="BN637" s="352"/>
      <c r="BO637" s="352"/>
      <c r="BP637" s="352"/>
      <c r="BQ637" s="352"/>
      <c r="BR637" s="352"/>
      <c r="BS637" s="352"/>
      <c r="BT637" s="352"/>
      <c r="BU637" s="352"/>
      <c r="BV637" s="352"/>
      <c r="BW637" s="352"/>
      <c r="BX637" s="352"/>
      <c r="BY637" s="352"/>
      <c r="BZ637" s="352"/>
    </row>
    <row r="638" spans="1:78" ht="15" customHeight="1" x14ac:dyDescent="0.2">
      <c r="A638" s="340" t="str">
        <f t="shared" si="15"/>
        <v>DNV-T I - 79</v>
      </c>
      <c r="B638" s="340">
        <v>79</v>
      </c>
      <c r="E638" s="339" t="s">
        <v>808</v>
      </c>
      <c r="H638" s="352"/>
      <c r="I638" s="352"/>
      <c r="J638" s="352"/>
      <c r="K638" s="352"/>
      <c r="L638" s="352"/>
      <c r="M638" s="352"/>
      <c r="N638" s="352"/>
      <c r="O638" s="352"/>
      <c r="P638" s="352"/>
      <c r="Q638" s="352"/>
      <c r="R638" s="352"/>
      <c r="S638" s="352"/>
      <c r="T638" s="352"/>
      <c r="U638" s="352"/>
      <c r="V638" s="352"/>
      <c r="W638" s="352"/>
      <c r="X638" s="352"/>
      <c r="Y638" s="352"/>
      <c r="Z638" s="352"/>
      <c r="AA638" s="352"/>
      <c r="AB638" s="352"/>
      <c r="AC638" s="352"/>
      <c r="AD638" s="352"/>
      <c r="AE638" s="352"/>
      <c r="AF638" s="352"/>
      <c r="AG638" s="352"/>
      <c r="AH638" s="352"/>
      <c r="AI638" s="352"/>
      <c r="AJ638" s="352"/>
      <c r="AK638" s="352"/>
      <c r="AL638" s="352"/>
      <c r="AM638" s="352"/>
      <c r="AN638" s="352"/>
      <c r="AO638" s="352"/>
      <c r="AP638" s="352"/>
      <c r="AQ638" s="352"/>
      <c r="AR638" s="352"/>
      <c r="AS638" s="352"/>
      <c r="AT638" s="352"/>
      <c r="AU638" s="352"/>
      <c r="AV638" s="352"/>
      <c r="AW638" s="352"/>
      <c r="AX638" s="352"/>
      <c r="AY638" s="352"/>
      <c r="AZ638" s="352"/>
      <c r="BA638" s="352"/>
      <c r="BB638" s="352"/>
      <c r="BC638" s="352"/>
      <c r="BD638" s="352"/>
      <c r="BE638" s="352"/>
      <c r="BF638" s="352"/>
      <c r="BG638" s="352"/>
      <c r="BH638" s="352"/>
      <c r="BI638" s="352"/>
      <c r="BJ638" s="352"/>
      <c r="BK638" s="352"/>
      <c r="BL638" s="352"/>
      <c r="BM638" s="352"/>
      <c r="BN638" s="352"/>
      <c r="BO638" s="352"/>
      <c r="BP638" s="352"/>
      <c r="BQ638" s="352"/>
      <c r="BR638" s="352"/>
      <c r="BS638" s="352"/>
      <c r="BT638" s="352"/>
      <c r="BU638" s="352"/>
      <c r="BV638" s="352"/>
      <c r="BW638" s="352"/>
      <c r="BX638" s="352"/>
      <c r="BY638" s="352"/>
      <c r="BZ638" s="352"/>
    </row>
    <row r="639" spans="1:78" ht="15" customHeight="1" x14ac:dyDescent="0.2">
      <c r="A639" s="340" t="str">
        <f t="shared" si="15"/>
        <v>DNV-T I - 80</v>
      </c>
      <c r="B639" s="340">
        <v>80</v>
      </c>
      <c r="E639" s="339" t="s">
        <v>809</v>
      </c>
      <c r="H639" s="352"/>
      <c r="I639" s="352"/>
      <c r="J639" s="352"/>
      <c r="K639" s="352"/>
      <c r="L639" s="352"/>
      <c r="M639" s="352"/>
      <c r="N639" s="352"/>
      <c r="O639" s="352"/>
      <c r="P639" s="352"/>
      <c r="Q639" s="352"/>
      <c r="R639" s="352"/>
      <c r="S639" s="352"/>
      <c r="T639" s="352"/>
      <c r="U639" s="352"/>
      <c r="V639" s="352"/>
      <c r="W639" s="352"/>
      <c r="X639" s="352"/>
      <c r="Y639" s="352"/>
      <c r="Z639" s="352"/>
      <c r="AA639" s="352"/>
      <c r="AB639" s="352"/>
      <c r="AC639" s="352"/>
      <c r="AD639" s="352"/>
      <c r="AE639" s="352"/>
      <c r="AF639" s="352"/>
      <c r="AG639" s="352"/>
      <c r="AH639" s="352"/>
      <c r="AI639" s="352"/>
      <c r="AJ639" s="352"/>
      <c r="AK639" s="352"/>
      <c r="AL639" s="352"/>
      <c r="AM639" s="352"/>
      <c r="AN639" s="352"/>
      <c r="AO639" s="352"/>
      <c r="AP639" s="352"/>
      <c r="AQ639" s="352"/>
      <c r="AR639" s="352"/>
      <c r="AS639" s="352"/>
      <c r="AT639" s="352"/>
      <c r="AU639" s="352"/>
      <c r="AV639" s="352"/>
      <c r="AW639" s="352"/>
      <c r="AX639" s="352"/>
      <c r="AY639" s="352"/>
      <c r="AZ639" s="352"/>
      <c r="BA639" s="352"/>
      <c r="BB639" s="352"/>
      <c r="BC639" s="352"/>
      <c r="BD639" s="352"/>
      <c r="BE639" s="352"/>
      <c r="BF639" s="352"/>
      <c r="BG639" s="352"/>
      <c r="BH639" s="352"/>
      <c r="BI639" s="352"/>
      <c r="BJ639" s="352"/>
      <c r="BK639" s="352"/>
      <c r="BL639" s="352"/>
      <c r="BM639" s="352"/>
      <c r="BN639" s="352"/>
      <c r="BO639" s="352"/>
      <c r="BP639" s="352"/>
      <c r="BQ639" s="352"/>
      <c r="BR639" s="352"/>
      <c r="BS639" s="352"/>
      <c r="BT639" s="352"/>
      <c r="BU639" s="352"/>
      <c r="BV639" s="352"/>
      <c r="BW639" s="352"/>
      <c r="BX639" s="352"/>
      <c r="BY639" s="352"/>
      <c r="BZ639" s="352"/>
    </row>
    <row r="640" spans="1:78" ht="15" customHeight="1" x14ac:dyDescent="0.2">
      <c r="A640" s="340" t="str">
        <f t="shared" si="15"/>
        <v>DNV-T I - 81</v>
      </c>
      <c r="B640" s="340">
        <v>81</v>
      </c>
      <c r="E640" s="339" t="s">
        <v>810</v>
      </c>
      <c r="H640" s="352"/>
      <c r="I640" s="352"/>
      <c r="J640" s="352"/>
      <c r="K640" s="352"/>
      <c r="L640" s="352"/>
      <c r="M640" s="352"/>
      <c r="N640" s="352"/>
      <c r="O640" s="352"/>
      <c r="P640" s="352"/>
      <c r="Q640" s="352"/>
      <c r="R640" s="352"/>
      <c r="S640" s="352"/>
      <c r="T640" s="352"/>
      <c r="U640" s="352"/>
      <c r="V640" s="352"/>
      <c r="W640" s="352"/>
      <c r="X640" s="352"/>
      <c r="Y640" s="352"/>
      <c r="Z640" s="352"/>
      <c r="AA640" s="352"/>
      <c r="AB640" s="352"/>
      <c r="AC640" s="352"/>
      <c r="AD640" s="352"/>
      <c r="AE640" s="352"/>
      <c r="AF640" s="352"/>
      <c r="AG640" s="352"/>
      <c r="AH640" s="352"/>
      <c r="AI640" s="352"/>
      <c r="AJ640" s="352"/>
      <c r="AK640" s="352"/>
      <c r="AL640" s="352"/>
      <c r="AM640" s="352"/>
      <c r="AN640" s="352"/>
      <c r="AO640" s="352"/>
      <c r="AP640" s="352"/>
      <c r="AQ640" s="352"/>
      <c r="AR640" s="352"/>
      <c r="AS640" s="352"/>
      <c r="AT640" s="352"/>
      <c r="AU640" s="352"/>
      <c r="AV640" s="352"/>
      <c r="AW640" s="352"/>
      <c r="AX640" s="352"/>
      <c r="AY640" s="352"/>
      <c r="AZ640" s="352"/>
      <c r="BA640" s="352"/>
      <c r="BB640" s="352"/>
      <c r="BC640" s="352"/>
      <c r="BD640" s="352"/>
      <c r="BE640" s="352"/>
      <c r="BF640" s="352"/>
      <c r="BG640" s="352"/>
      <c r="BH640" s="352"/>
      <c r="BI640" s="352"/>
      <c r="BJ640" s="352"/>
      <c r="BK640" s="352"/>
      <c r="BL640" s="352"/>
      <c r="BM640" s="352"/>
      <c r="BN640" s="352"/>
      <c r="BO640" s="352"/>
      <c r="BP640" s="352"/>
      <c r="BQ640" s="352"/>
      <c r="BR640" s="352"/>
      <c r="BS640" s="352"/>
      <c r="BT640" s="352"/>
      <c r="BU640" s="352"/>
      <c r="BV640" s="352"/>
      <c r="BW640" s="352"/>
      <c r="BX640" s="352"/>
      <c r="BY640" s="352"/>
      <c r="BZ640" s="352"/>
    </row>
    <row r="641" spans="1:78" ht="15" customHeight="1" x14ac:dyDescent="0.2">
      <c r="A641" s="340" t="str">
        <f t="shared" si="15"/>
        <v>DNV-T I - 82</v>
      </c>
      <c r="B641" s="340">
        <v>82</v>
      </c>
      <c r="E641" s="339" t="s">
        <v>811</v>
      </c>
      <c r="H641" s="352"/>
      <c r="I641" s="352"/>
      <c r="J641" s="352"/>
      <c r="K641" s="352"/>
      <c r="L641" s="352"/>
      <c r="M641" s="352"/>
      <c r="N641" s="352"/>
      <c r="O641" s="352"/>
      <c r="P641" s="352"/>
      <c r="Q641" s="352"/>
      <c r="R641" s="352"/>
      <c r="S641" s="352"/>
      <c r="T641" s="352"/>
      <c r="U641" s="352"/>
      <c r="V641" s="352"/>
      <c r="W641" s="352"/>
      <c r="X641" s="352"/>
      <c r="Y641" s="352"/>
      <c r="Z641" s="352"/>
      <c r="AA641" s="352"/>
      <c r="AB641" s="352"/>
      <c r="AC641" s="352"/>
      <c r="AD641" s="352"/>
      <c r="AE641" s="352"/>
      <c r="AF641" s="352"/>
      <c r="AG641" s="352"/>
      <c r="AH641" s="352"/>
      <c r="AI641" s="352"/>
      <c r="AJ641" s="352"/>
      <c r="AK641" s="352"/>
      <c r="AL641" s="352"/>
      <c r="AM641" s="352"/>
      <c r="AN641" s="352"/>
      <c r="AO641" s="352"/>
      <c r="AP641" s="352"/>
      <c r="AQ641" s="352"/>
      <c r="AR641" s="352"/>
      <c r="AS641" s="352"/>
      <c r="AT641" s="352"/>
      <c r="AU641" s="352"/>
      <c r="AV641" s="352"/>
      <c r="AW641" s="352"/>
      <c r="AX641" s="352"/>
      <c r="AY641" s="352"/>
      <c r="AZ641" s="352"/>
      <c r="BA641" s="352"/>
      <c r="BB641" s="352"/>
      <c r="BC641" s="352"/>
      <c r="BD641" s="352"/>
      <c r="BE641" s="352"/>
      <c r="BF641" s="352"/>
      <c r="BG641" s="352"/>
      <c r="BH641" s="352"/>
      <c r="BI641" s="352"/>
      <c r="BJ641" s="352"/>
      <c r="BK641" s="352"/>
      <c r="BL641" s="352"/>
      <c r="BM641" s="352"/>
      <c r="BN641" s="352"/>
      <c r="BO641" s="352"/>
      <c r="BP641" s="352"/>
      <c r="BQ641" s="352"/>
      <c r="BR641" s="352"/>
      <c r="BS641" s="352"/>
      <c r="BT641" s="352"/>
      <c r="BU641" s="352"/>
      <c r="BV641" s="352"/>
      <c r="BW641" s="352"/>
      <c r="BX641" s="352"/>
      <c r="BY641" s="352"/>
      <c r="BZ641" s="352"/>
    </row>
    <row r="642" spans="1:78" ht="15" customHeight="1" x14ac:dyDescent="0.2">
      <c r="A642" s="340" t="str">
        <f t="shared" si="15"/>
        <v>DNV-T I - 83</v>
      </c>
      <c r="B642" s="340">
        <v>83</v>
      </c>
      <c r="E642" s="339" t="s">
        <v>812</v>
      </c>
      <c r="H642" s="352"/>
      <c r="I642" s="352"/>
      <c r="J642" s="352"/>
      <c r="K642" s="352"/>
      <c r="L642" s="352"/>
      <c r="M642" s="352"/>
      <c r="N642" s="352"/>
      <c r="O642" s="352"/>
      <c r="P642" s="352"/>
      <c r="Q642" s="352"/>
      <c r="R642" s="352"/>
      <c r="S642" s="352"/>
      <c r="T642" s="352"/>
      <c r="U642" s="352"/>
      <c r="V642" s="352"/>
      <c r="W642" s="352"/>
      <c r="X642" s="352"/>
      <c r="Y642" s="352"/>
      <c r="Z642" s="352"/>
      <c r="AA642" s="352"/>
      <c r="AB642" s="352"/>
      <c r="AC642" s="352"/>
      <c r="AD642" s="352"/>
      <c r="AE642" s="352"/>
      <c r="AF642" s="352"/>
      <c r="AG642" s="352"/>
      <c r="AH642" s="352"/>
      <c r="AI642" s="352"/>
      <c r="AJ642" s="352"/>
      <c r="AK642" s="352"/>
      <c r="AL642" s="352"/>
      <c r="AM642" s="352"/>
      <c r="AN642" s="352"/>
      <c r="AO642" s="352"/>
      <c r="AP642" s="352"/>
      <c r="AQ642" s="352"/>
      <c r="AR642" s="352"/>
      <c r="AS642" s="352"/>
      <c r="AT642" s="352"/>
      <c r="AU642" s="352"/>
      <c r="AV642" s="352"/>
      <c r="AW642" s="352"/>
      <c r="AX642" s="352"/>
      <c r="AY642" s="352"/>
      <c r="AZ642" s="352"/>
      <c r="BA642" s="352"/>
      <c r="BB642" s="352"/>
      <c r="BC642" s="352"/>
      <c r="BD642" s="352"/>
      <c r="BE642" s="352"/>
      <c r="BF642" s="352"/>
      <c r="BG642" s="352"/>
      <c r="BH642" s="352"/>
      <c r="BI642" s="352"/>
      <c r="BJ642" s="352"/>
      <c r="BK642" s="352"/>
      <c r="BL642" s="352"/>
      <c r="BM642" s="352"/>
      <c r="BN642" s="352"/>
      <c r="BO642" s="352"/>
      <c r="BP642" s="352"/>
      <c r="BQ642" s="352"/>
      <c r="BR642" s="352"/>
      <c r="BS642" s="352"/>
      <c r="BT642" s="352"/>
      <c r="BU642" s="352"/>
      <c r="BV642" s="352"/>
      <c r="BW642" s="352"/>
      <c r="BX642" s="352"/>
      <c r="BY642" s="352"/>
      <c r="BZ642" s="352"/>
    </row>
    <row r="643" spans="1:78" ht="15" customHeight="1" x14ac:dyDescent="0.2">
      <c r="A643" s="340" t="str">
        <f t="shared" si="15"/>
        <v>DNV-T I - 84</v>
      </c>
      <c r="B643" s="340">
        <v>84</v>
      </c>
      <c r="E643" s="339" t="s">
        <v>813</v>
      </c>
      <c r="H643" s="352"/>
      <c r="I643" s="352"/>
      <c r="J643" s="352"/>
      <c r="K643" s="352"/>
      <c r="L643" s="352"/>
      <c r="M643" s="352"/>
      <c r="N643" s="352"/>
      <c r="O643" s="352"/>
      <c r="P643" s="352"/>
      <c r="Q643" s="352"/>
      <c r="R643" s="352"/>
      <c r="S643" s="352"/>
      <c r="T643" s="352"/>
      <c r="U643" s="352"/>
      <c r="V643" s="352"/>
      <c r="W643" s="352"/>
      <c r="X643" s="352"/>
      <c r="Y643" s="352"/>
      <c r="Z643" s="352"/>
      <c r="AA643" s="352"/>
      <c r="AB643" s="352"/>
      <c r="AC643" s="352"/>
      <c r="AD643" s="352"/>
      <c r="AE643" s="352"/>
      <c r="AF643" s="352"/>
      <c r="AG643" s="352"/>
      <c r="AH643" s="352"/>
      <c r="AI643" s="352"/>
      <c r="AJ643" s="352"/>
      <c r="AK643" s="352"/>
      <c r="AL643" s="352"/>
      <c r="AM643" s="352"/>
      <c r="AN643" s="352"/>
      <c r="AO643" s="352"/>
      <c r="AP643" s="352"/>
      <c r="AQ643" s="352"/>
      <c r="AR643" s="352"/>
      <c r="AS643" s="352"/>
      <c r="AT643" s="352"/>
      <c r="AU643" s="352"/>
      <c r="AV643" s="352"/>
      <c r="AW643" s="352"/>
      <c r="AX643" s="352"/>
      <c r="AY643" s="352"/>
      <c r="AZ643" s="352"/>
      <c r="BA643" s="352"/>
      <c r="BB643" s="352"/>
      <c r="BC643" s="352"/>
      <c r="BD643" s="352"/>
      <c r="BE643" s="352"/>
      <c r="BF643" s="352"/>
      <c r="BG643" s="352"/>
      <c r="BH643" s="352"/>
      <c r="BI643" s="352"/>
      <c r="BJ643" s="352"/>
      <c r="BK643" s="352"/>
      <c r="BL643" s="352"/>
      <c r="BM643" s="352"/>
      <c r="BN643" s="352"/>
      <c r="BO643" s="352"/>
      <c r="BP643" s="352"/>
      <c r="BQ643" s="352"/>
      <c r="BR643" s="352"/>
      <c r="BS643" s="352"/>
      <c r="BT643" s="352"/>
      <c r="BU643" s="352"/>
      <c r="BV643" s="352"/>
      <c r="BW643" s="352"/>
      <c r="BX643" s="352"/>
      <c r="BY643" s="352"/>
      <c r="BZ643" s="352"/>
    </row>
    <row r="644" spans="1:78" ht="15" customHeight="1" x14ac:dyDescent="0.2">
      <c r="A644" s="340" t="str">
        <f t="shared" si="15"/>
        <v>DNV-T I - 85</v>
      </c>
      <c r="B644" s="340">
        <v>85</v>
      </c>
      <c r="E644" s="339" t="s">
        <v>814</v>
      </c>
      <c r="H644" s="352"/>
      <c r="I644" s="352"/>
      <c r="J644" s="352"/>
      <c r="K644" s="352"/>
      <c r="L644" s="352"/>
      <c r="M644" s="352"/>
      <c r="N644" s="352"/>
      <c r="O644" s="352"/>
      <c r="P644" s="352"/>
      <c r="Q644" s="352"/>
      <c r="R644" s="352"/>
      <c r="S644" s="352"/>
      <c r="T644" s="352"/>
      <c r="U644" s="352"/>
      <c r="V644" s="352"/>
      <c r="W644" s="352"/>
      <c r="X644" s="352"/>
      <c r="Y644" s="352"/>
      <c r="Z644" s="352"/>
      <c r="AA644" s="352"/>
      <c r="AB644" s="352"/>
      <c r="AC644" s="352"/>
      <c r="AD644" s="352"/>
      <c r="AE644" s="352"/>
      <c r="AF644" s="352"/>
      <c r="AG644" s="352"/>
      <c r="AH644" s="352"/>
      <c r="AI644" s="352"/>
      <c r="AJ644" s="352"/>
      <c r="AK644" s="352"/>
      <c r="AL644" s="352"/>
      <c r="AM644" s="352"/>
      <c r="AN644" s="352"/>
      <c r="AO644" s="352"/>
      <c r="AP644" s="352"/>
      <c r="AQ644" s="352"/>
      <c r="AR644" s="352"/>
      <c r="AS644" s="352"/>
      <c r="AT644" s="352"/>
      <c r="AU644" s="352"/>
      <c r="AV644" s="352"/>
      <c r="AW644" s="352"/>
      <c r="AX644" s="352"/>
      <c r="AY644" s="352"/>
      <c r="AZ644" s="352"/>
      <c r="BA644" s="352"/>
      <c r="BB644" s="352"/>
      <c r="BC644" s="352"/>
      <c r="BD644" s="352"/>
      <c r="BE644" s="352"/>
      <c r="BF644" s="352"/>
      <c r="BG644" s="352"/>
      <c r="BH644" s="352"/>
      <c r="BI644" s="352"/>
      <c r="BJ644" s="352"/>
      <c r="BK644" s="352"/>
      <c r="BL644" s="352"/>
      <c r="BM644" s="352"/>
      <c r="BN644" s="352"/>
      <c r="BO644" s="352"/>
      <c r="BP644" s="352"/>
      <c r="BQ644" s="352"/>
      <c r="BR644" s="352"/>
      <c r="BS644" s="352"/>
      <c r="BT644" s="352"/>
      <c r="BU644" s="352"/>
      <c r="BV644" s="352"/>
      <c r="BW644" s="352"/>
      <c r="BX644" s="352"/>
      <c r="BY644" s="352"/>
      <c r="BZ644" s="352"/>
    </row>
    <row r="645" spans="1:78" ht="15" customHeight="1" x14ac:dyDescent="0.2">
      <c r="A645" s="340" t="str">
        <f t="shared" si="15"/>
        <v>DNV-T I - 86</v>
      </c>
      <c r="B645" s="340">
        <v>86</v>
      </c>
      <c r="E645" s="339" t="s">
        <v>815</v>
      </c>
      <c r="H645" s="352"/>
      <c r="I645" s="352"/>
      <c r="J645" s="352"/>
      <c r="K645" s="352"/>
      <c r="L645" s="352"/>
      <c r="M645" s="352"/>
      <c r="N645" s="352"/>
      <c r="O645" s="352"/>
      <c r="P645" s="352"/>
      <c r="Q645" s="352"/>
      <c r="R645" s="352"/>
      <c r="S645" s="352"/>
      <c r="T645" s="352"/>
      <c r="U645" s="352"/>
      <c r="V645" s="352"/>
      <c r="W645" s="352"/>
      <c r="X645" s="352"/>
      <c r="Y645" s="352"/>
      <c r="Z645" s="352"/>
      <c r="AA645" s="352"/>
      <c r="AB645" s="352"/>
      <c r="AC645" s="352"/>
      <c r="AD645" s="352"/>
      <c r="AE645" s="352"/>
      <c r="AF645" s="352"/>
      <c r="AG645" s="352"/>
      <c r="AH645" s="352"/>
      <c r="AI645" s="352"/>
      <c r="AJ645" s="352"/>
      <c r="AK645" s="352"/>
      <c r="AL645" s="352"/>
      <c r="AM645" s="352"/>
      <c r="AN645" s="352"/>
      <c r="AO645" s="352"/>
      <c r="AP645" s="352"/>
      <c r="AQ645" s="352"/>
      <c r="AR645" s="352"/>
      <c r="AS645" s="352"/>
      <c r="AT645" s="352"/>
      <c r="AU645" s="352"/>
      <c r="AV645" s="352"/>
      <c r="AW645" s="352"/>
      <c r="AX645" s="352"/>
      <c r="AY645" s="352"/>
      <c r="AZ645" s="352"/>
      <c r="BA645" s="352"/>
      <c r="BB645" s="352"/>
      <c r="BC645" s="352"/>
      <c r="BD645" s="352"/>
      <c r="BE645" s="352"/>
      <c r="BF645" s="352"/>
      <c r="BG645" s="352"/>
      <c r="BH645" s="352"/>
      <c r="BI645" s="352"/>
      <c r="BJ645" s="352"/>
      <c r="BK645" s="352"/>
      <c r="BL645" s="352"/>
      <c r="BM645" s="352"/>
      <c r="BN645" s="352"/>
      <c r="BO645" s="352"/>
      <c r="BP645" s="352"/>
      <c r="BQ645" s="352"/>
      <c r="BR645" s="352"/>
      <c r="BS645" s="352"/>
      <c r="BT645" s="352"/>
      <c r="BU645" s="352"/>
      <c r="BV645" s="352"/>
      <c r="BW645" s="352"/>
      <c r="BX645" s="352"/>
      <c r="BY645" s="352"/>
      <c r="BZ645" s="352"/>
    </row>
    <row r="646" spans="1:78" ht="15" customHeight="1" x14ac:dyDescent="0.2">
      <c r="A646" s="340" t="str">
        <f t="shared" si="15"/>
        <v>DNV-T I - 86.1</v>
      </c>
      <c r="B646" s="340" t="s">
        <v>816</v>
      </c>
      <c r="E646" s="339" t="s">
        <v>817</v>
      </c>
      <c r="H646" s="352"/>
      <c r="I646" s="352"/>
      <c r="J646" s="352"/>
      <c r="K646" s="352"/>
      <c r="L646" s="352"/>
      <c r="M646" s="352"/>
      <c r="N646" s="352"/>
      <c r="O646" s="352"/>
      <c r="P646" s="352"/>
      <c r="Q646" s="352"/>
      <c r="R646" s="352"/>
      <c r="S646" s="352"/>
      <c r="T646" s="352"/>
      <c r="U646" s="352"/>
      <c r="V646" s="352"/>
      <c r="W646" s="352"/>
      <c r="X646" s="352"/>
      <c r="Y646" s="352"/>
      <c r="Z646" s="352"/>
      <c r="AA646" s="352"/>
      <c r="AB646" s="352"/>
      <c r="AC646" s="352"/>
      <c r="AD646" s="352"/>
      <c r="AE646" s="352"/>
      <c r="AF646" s="352"/>
      <c r="AG646" s="352"/>
      <c r="AH646" s="352"/>
      <c r="AI646" s="352"/>
      <c r="AJ646" s="352"/>
      <c r="AK646" s="352"/>
      <c r="AL646" s="352"/>
      <c r="AM646" s="352"/>
      <c r="AN646" s="352"/>
      <c r="AO646" s="352"/>
      <c r="AP646" s="352"/>
      <c r="AQ646" s="352"/>
      <c r="AR646" s="352"/>
      <c r="AS646" s="352"/>
      <c r="AT646" s="352"/>
      <c r="AU646" s="352"/>
      <c r="AV646" s="352"/>
      <c r="AW646" s="352"/>
      <c r="AX646" s="352"/>
      <c r="AY646" s="352"/>
      <c r="AZ646" s="352"/>
      <c r="BA646" s="352"/>
      <c r="BB646" s="352"/>
      <c r="BC646" s="352"/>
      <c r="BD646" s="352"/>
      <c r="BE646" s="352"/>
      <c r="BF646" s="352"/>
      <c r="BG646" s="352"/>
      <c r="BH646" s="352"/>
      <c r="BI646" s="352"/>
      <c r="BJ646" s="352"/>
      <c r="BK646" s="352"/>
      <c r="BL646" s="352"/>
      <c r="BM646" s="352"/>
      <c r="BN646" s="352"/>
      <c r="BO646" s="352"/>
      <c r="BP646" s="352"/>
      <c r="BQ646" s="352"/>
      <c r="BR646" s="352"/>
      <c r="BS646" s="352"/>
      <c r="BT646" s="352"/>
      <c r="BU646" s="352"/>
      <c r="BV646" s="352"/>
      <c r="BW646" s="352"/>
      <c r="BX646" s="352"/>
      <c r="BY646" s="352"/>
      <c r="BZ646" s="352"/>
    </row>
    <row r="647" spans="1:78" ht="15" customHeight="1" x14ac:dyDescent="0.2">
      <c r="A647" s="340" t="str">
        <f t="shared" si="15"/>
        <v>DNV-T I - 86.1.1</v>
      </c>
      <c r="B647" s="340" t="s">
        <v>818</v>
      </c>
      <c r="E647" s="339" t="s">
        <v>819</v>
      </c>
      <c r="H647" s="352"/>
      <c r="I647" s="352"/>
      <c r="J647" s="352"/>
      <c r="K647" s="352"/>
      <c r="L647" s="352"/>
      <c r="M647" s="352"/>
      <c r="N647" s="352"/>
      <c r="O647" s="352"/>
      <c r="P647" s="352"/>
      <c r="Q647" s="352"/>
      <c r="R647" s="352"/>
      <c r="S647" s="352"/>
      <c r="T647" s="352"/>
      <c r="U647" s="352"/>
      <c r="V647" s="352"/>
      <c r="W647" s="352"/>
      <c r="X647" s="352"/>
      <c r="Y647" s="352"/>
      <c r="Z647" s="352"/>
      <c r="AA647" s="352"/>
      <c r="AB647" s="352"/>
      <c r="AC647" s="352"/>
      <c r="AD647" s="352"/>
      <c r="AE647" s="352"/>
      <c r="AF647" s="352"/>
      <c r="AG647" s="352"/>
      <c r="AH647" s="352"/>
      <c r="AI647" s="352"/>
      <c r="AJ647" s="352"/>
      <c r="AK647" s="352"/>
      <c r="AL647" s="352"/>
      <c r="AM647" s="352"/>
      <c r="AN647" s="352"/>
      <c r="AO647" s="352"/>
      <c r="AP647" s="352"/>
      <c r="AQ647" s="352"/>
      <c r="AR647" s="352"/>
      <c r="AS647" s="352"/>
      <c r="AT647" s="352"/>
      <c r="AU647" s="352"/>
      <c r="AV647" s="352"/>
      <c r="AW647" s="352"/>
      <c r="AX647" s="352"/>
      <c r="AY647" s="352"/>
      <c r="AZ647" s="352"/>
      <c r="BA647" s="352"/>
      <c r="BB647" s="352"/>
      <c r="BC647" s="352"/>
      <c r="BD647" s="352"/>
      <c r="BE647" s="352"/>
      <c r="BF647" s="352"/>
      <c r="BG647" s="352"/>
      <c r="BH647" s="352"/>
      <c r="BI647" s="352"/>
      <c r="BJ647" s="352"/>
      <c r="BK647" s="352"/>
      <c r="BL647" s="352"/>
      <c r="BM647" s="352"/>
      <c r="BN647" s="352"/>
      <c r="BO647" s="352"/>
      <c r="BP647" s="352"/>
      <c r="BQ647" s="352"/>
      <c r="BR647" s="352"/>
      <c r="BS647" s="352"/>
      <c r="BT647" s="352"/>
      <c r="BU647" s="352"/>
      <c r="BV647" s="352"/>
      <c r="BW647" s="352"/>
      <c r="BX647" s="352"/>
      <c r="BY647" s="352"/>
      <c r="BZ647" s="352"/>
    </row>
    <row r="648" spans="1:78" ht="15" customHeight="1" x14ac:dyDescent="0.2">
      <c r="A648" s="340" t="str">
        <f t="shared" si="15"/>
        <v>DNV-T I - 86.1.2</v>
      </c>
      <c r="B648" s="340" t="s">
        <v>820</v>
      </c>
      <c r="E648" s="339" t="s">
        <v>821</v>
      </c>
      <c r="H648" s="352"/>
      <c r="I648" s="352"/>
      <c r="J648" s="352"/>
      <c r="K648" s="352"/>
      <c r="L648" s="352"/>
      <c r="M648" s="352"/>
      <c r="N648" s="352"/>
      <c r="O648" s="352"/>
      <c r="P648" s="352"/>
      <c r="Q648" s="352"/>
      <c r="R648" s="352"/>
      <c r="S648" s="352"/>
      <c r="T648" s="352"/>
      <c r="U648" s="352"/>
      <c r="V648" s="352"/>
      <c r="W648" s="352"/>
      <c r="X648" s="352"/>
      <c r="Y648" s="352"/>
      <c r="Z648" s="352"/>
      <c r="AA648" s="352"/>
      <c r="AB648" s="352"/>
      <c r="AC648" s="352"/>
      <c r="AD648" s="352"/>
      <c r="AE648" s="352"/>
      <c r="AF648" s="352"/>
      <c r="AG648" s="352"/>
      <c r="AH648" s="352"/>
      <c r="AI648" s="352"/>
      <c r="AJ648" s="352"/>
      <c r="AK648" s="352"/>
      <c r="AL648" s="352"/>
      <c r="AM648" s="352"/>
      <c r="AN648" s="352"/>
      <c r="AO648" s="352"/>
      <c r="AP648" s="352"/>
      <c r="AQ648" s="352"/>
      <c r="AR648" s="352"/>
      <c r="AS648" s="352"/>
      <c r="AT648" s="352"/>
      <c r="AU648" s="352"/>
      <c r="AV648" s="352"/>
      <c r="AW648" s="352"/>
      <c r="AX648" s="352"/>
      <c r="AY648" s="352"/>
      <c r="AZ648" s="352"/>
      <c r="BA648" s="352"/>
      <c r="BB648" s="352"/>
      <c r="BC648" s="352"/>
      <c r="BD648" s="352"/>
      <c r="BE648" s="352"/>
      <c r="BF648" s="352"/>
      <c r="BG648" s="352"/>
      <c r="BH648" s="352"/>
      <c r="BI648" s="352"/>
      <c r="BJ648" s="352"/>
      <c r="BK648" s="352"/>
      <c r="BL648" s="352"/>
      <c r="BM648" s="352"/>
      <c r="BN648" s="352"/>
      <c r="BO648" s="352"/>
      <c r="BP648" s="352"/>
      <c r="BQ648" s="352"/>
      <c r="BR648" s="352"/>
      <c r="BS648" s="352"/>
      <c r="BT648" s="352"/>
      <c r="BU648" s="352"/>
      <c r="BV648" s="352"/>
      <c r="BW648" s="352"/>
      <c r="BX648" s="352"/>
      <c r="BY648" s="352"/>
      <c r="BZ648" s="352"/>
    </row>
    <row r="649" spans="1:78" ht="15" customHeight="1" x14ac:dyDescent="0.2">
      <c r="A649" s="340" t="str">
        <f t="shared" si="15"/>
        <v>DNV-T I - 86.1.3</v>
      </c>
      <c r="B649" s="340" t="s">
        <v>822</v>
      </c>
      <c r="E649" s="339" t="s">
        <v>823</v>
      </c>
      <c r="H649" s="352"/>
      <c r="I649" s="352"/>
      <c r="J649" s="352"/>
      <c r="K649" s="352"/>
      <c r="L649" s="352"/>
      <c r="M649" s="352"/>
      <c r="N649" s="352"/>
      <c r="O649" s="352"/>
      <c r="P649" s="352"/>
      <c r="Q649" s="352"/>
      <c r="R649" s="352"/>
      <c r="S649" s="352"/>
      <c r="T649" s="352"/>
      <c r="U649" s="352"/>
      <c r="V649" s="352"/>
      <c r="W649" s="352"/>
      <c r="X649" s="352"/>
      <c r="Y649" s="352"/>
      <c r="Z649" s="352"/>
      <c r="AA649" s="352"/>
      <c r="AB649" s="352"/>
      <c r="AC649" s="352"/>
      <c r="AD649" s="352"/>
      <c r="AE649" s="352"/>
      <c r="AF649" s="352"/>
      <c r="AG649" s="352"/>
      <c r="AH649" s="352"/>
      <c r="AI649" s="352"/>
      <c r="AJ649" s="352"/>
      <c r="AK649" s="352"/>
      <c r="AL649" s="352"/>
      <c r="AM649" s="352"/>
      <c r="AN649" s="352"/>
      <c r="AO649" s="352"/>
      <c r="AP649" s="352"/>
      <c r="AQ649" s="352"/>
      <c r="AR649" s="352"/>
      <c r="AS649" s="352"/>
      <c r="AT649" s="352"/>
      <c r="AU649" s="352"/>
      <c r="AV649" s="352"/>
      <c r="AW649" s="352"/>
      <c r="AX649" s="352"/>
      <c r="AY649" s="352"/>
      <c r="AZ649" s="352"/>
      <c r="BA649" s="352"/>
      <c r="BB649" s="352"/>
      <c r="BC649" s="352"/>
      <c r="BD649" s="352"/>
      <c r="BE649" s="352"/>
      <c r="BF649" s="352"/>
      <c r="BG649" s="352"/>
      <c r="BH649" s="352"/>
      <c r="BI649" s="352"/>
      <c r="BJ649" s="352"/>
      <c r="BK649" s="352"/>
      <c r="BL649" s="352"/>
      <c r="BM649" s="352"/>
      <c r="BN649" s="352"/>
      <c r="BO649" s="352"/>
      <c r="BP649" s="352"/>
      <c r="BQ649" s="352"/>
      <c r="BR649" s="352"/>
      <c r="BS649" s="352"/>
      <c r="BT649" s="352"/>
      <c r="BU649" s="352"/>
      <c r="BV649" s="352"/>
      <c r="BW649" s="352"/>
      <c r="BX649" s="352"/>
      <c r="BY649" s="352"/>
      <c r="BZ649" s="352"/>
    </row>
    <row r="650" spans="1:78" ht="15" customHeight="1" x14ac:dyDescent="0.2">
      <c r="A650" s="340" t="str">
        <f t="shared" si="15"/>
        <v>DNV-T I - 86.1.4</v>
      </c>
      <c r="B650" s="340" t="s">
        <v>824</v>
      </c>
      <c r="E650" s="339" t="s">
        <v>825</v>
      </c>
      <c r="H650" s="352"/>
      <c r="I650" s="352"/>
      <c r="J650" s="352"/>
      <c r="K650" s="352"/>
      <c r="L650" s="352"/>
      <c r="M650" s="352"/>
      <c r="N650" s="352"/>
      <c r="O650" s="352"/>
      <c r="P650" s="352"/>
      <c r="Q650" s="352"/>
      <c r="R650" s="352"/>
      <c r="S650" s="352"/>
      <c r="T650" s="352"/>
      <c r="U650" s="352"/>
      <c r="V650" s="352"/>
      <c r="W650" s="352"/>
      <c r="X650" s="352"/>
      <c r="Y650" s="352"/>
      <c r="Z650" s="352"/>
      <c r="AA650" s="352"/>
      <c r="AB650" s="352"/>
      <c r="AC650" s="352"/>
      <c r="AD650" s="352"/>
      <c r="AE650" s="352"/>
      <c r="AF650" s="352"/>
      <c r="AG650" s="352"/>
      <c r="AH650" s="352"/>
      <c r="AI650" s="352"/>
      <c r="AJ650" s="352"/>
      <c r="AK650" s="352"/>
      <c r="AL650" s="352"/>
      <c r="AM650" s="352"/>
      <c r="AN650" s="352"/>
      <c r="AO650" s="352"/>
      <c r="AP650" s="352"/>
      <c r="AQ650" s="352"/>
      <c r="AR650" s="352"/>
      <c r="AS650" s="352"/>
      <c r="AT650" s="352"/>
      <c r="AU650" s="352"/>
      <c r="AV650" s="352"/>
      <c r="AW650" s="352"/>
      <c r="AX650" s="352"/>
      <c r="AY650" s="352"/>
      <c r="AZ650" s="352"/>
      <c r="BA650" s="352"/>
      <c r="BB650" s="352"/>
      <c r="BC650" s="352"/>
      <c r="BD650" s="352"/>
      <c r="BE650" s="352"/>
      <c r="BF650" s="352"/>
      <c r="BG650" s="352"/>
      <c r="BH650" s="352"/>
      <c r="BI650" s="352"/>
      <c r="BJ650" s="352"/>
      <c r="BK650" s="352"/>
      <c r="BL650" s="352"/>
      <c r="BM650" s="352"/>
      <c r="BN650" s="352"/>
      <c r="BO650" s="352"/>
      <c r="BP650" s="352"/>
      <c r="BQ650" s="352"/>
      <c r="BR650" s="352"/>
      <c r="BS650" s="352"/>
      <c r="BT650" s="352"/>
      <c r="BU650" s="352"/>
      <c r="BV650" s="352"/>
      <c r="BW650" s="352"/>
      <c r="BX650" s="352"/>
      <c r="BY650" s="352"/>
      <c r="BZ650" s="352"/>
    </row>
    <row r="651" spans="1:78" ht="15" customHeight="1" x14ac:dyDescent="0.2">
      <c r="A651" s="340" t="str">
        <f t="shared" si="15"/>
        <v>DNV-T I - 86.1.5</v>
      </c>
      <c r="B651" s="340" t="s">
        <v>826</v>
      </c>
      <c r="E651" s="339" t="s">
        <v>827</v>
      </c>
      <c r="H651" s="352"/>
      <c r="I651" s="352"/>
      <c r="J651" s="352"/>
      <c r="K651" s="352"/>
      <c r="L651" s="352"/>
      <c r="M651" s="352"/>
      <c r="N651" s="352"/>
      <c r="O651" s="352"/>
      <c r="P651" s="352"/>
      <c r="Q651" s="352"/>
      <c r="R651" s="352"/>
      <c r="S651" s="352"/>
      <c r="T651" s="352"/>
      <c r="U651" s="352"/>
      <c r="V651" s="352"/>
      <c r="W651" s="352"/>
      <c r="X651" s="352"/>
      <c r="Y651" s="352"/>
      <c r="Z651" s="352"/>
      <c r="AA651" s="352"/>
      <c r="AB651" s="352"/>
      <c r="AC651" s="352"/>
      <c r="AD651" s="352"/>
      <c r="AE651" s="352"/>
      <c r="AF651" s="352"/>
      <c r="AG651" s="352"/>
      <c r="AH651" s="352"/>
      <c r="AI651" s="352"/>
      <c r="AJ651" s="352"/>
      <c r="AK651" s="352"/>
      <c r="AL651" s="352"/>
      <c r="AM651" s="352"/>
      <c r="AN651" s="352"/>
      <c r="AO651" s="352"/>
      <c r="AP651" s="352"/>
      <c r="AQ651" s="352"/>
      <c r="AR651" s="352"/>
      <c r="AS651" s="352"/>
      <c r="AT651" s="352"/>
      <c r="AU651" s="352"/>
      <c r="AV651" s="352"/>
      <c r="AW651" s="352"/>
      <c r="AX651" s="352"/>
      <c r="AY651" s="352"/>
      <c r="AZ651" s="352"/>
      <c r="BA651" s="352"/>
      <c r="BB651" s="352"/>
      <c r="BC651" s="352"/>
      <c r="BD651" s="352"/>
      <c r="BE651" s="352"/>
      <c r="BF651" s="352"/>
      <c r="BG651" s="352"/>
      <c r="BH651" s="352"/>
      <c r="BI651" s="352"/>
      <c r="BJ651" s="352"/>
      <c r="BK651" s="352"/>
      <c r="BL651" s="352"/>
      <c r="BM651" s="352"/>
      <c r="BN651" s="352"/>
      <c r="BO651" s="352"/>
      <c r="BP651" s="352"/>
      <c r="BQ651" s="352"/>
      <c r="BR651" s="352"/>
      <c r="BS651" s="352"/>
      <c r="BT651" s="352"/>
      <c r="BU651" s="352"/>
      <c r="BV651" s="352"/>
      <c r="BW651" s="352"/>
      <c r="BX651" s="352"/>
      <c r="BY651" s="352"/>
      <c r="BZ651" s="352"/>
    </row>
    <row r="652" spans="1:78" ht="15" customHeight="1" x14ac:dyDescent="0.2">
      <c r="A652" s="340" t="str">
        <f t="shared" si="15"/>
        <v>DNV-T I - 86.2</v>
      </c>
      <c r="B652" s="340" t="s">
        <v>828</v>
      </c>
      <c r="E652" s="339" t="s">
        <v>829</v>
      </c>
      <c r="H652" s="352"/>
      <c r="I652" s="352"/>
      <c r="J652" s="352"/>
      <c r="K652" s="352"/>
      <c r="L652" s="352"/>
      <c r="M652" s="352"/>
      <c r="N652" s="352"/>
      <c r="O652" s="352"/>
      <c r="P652" s="352"/>
      <c r="Q652" s="352"/>
      <c r="R652" s="352"/>
      <c r="S652" s="352"/>
      <c r="T652" s="352"/>
      <c r="U652" s="352"/>
      <c r="V652" s="352"/>
      <c r="W652" s="352"/>
      <c r="X652" s="352"/>
      <c r="Y652" s="352"/>
      <c r="Z652" s="352"/>
      <c r="AA652" s="352"/>
      <c r="AB652" s="352"/>
      <c r="AC652" s="352"/>
      <c r="AD652" s="352"/>
      <c r="AE652" s="352"/>
      <c r="AF652" s="352"/>
      <c r="AG652" s="352"/>
      <c r="AH652" s="352"/>
      <c r="AI652" s="352"/>
      <c r="AJ652" s="352"/>
      <c r="AK652" s="352"/>
      <c r="AL652" s="352"/>
      <c r="AM652" s="352"/>
      <c r="AN652" s="352"/>
      <c r="AO652" s="352"/>
      <c r="AP652" s="352"/>
      <c r="AQ652" s="352"/>
      <c r="AR652" s="352"/>
      <c r="AS652" s="352"/>
      <c r="AT652" s="352"/>
      <c r="AU652" s="352"/>
      <c r="AV652" s="352"/>
      <c r="AW652" s="352"/>
      <c r="AX652" s="352"/>
      <c r="AY652" s="352"/>
      <c r="AZ652" s="352"/>
      <c r="BA652" s="352"/>
      <c r="BB652" s="352"/>
      <c r="BC652" s="352"/>
      <c r="BD652" s="352"/>
      <c r="BE652" s="352"/>
      <c r="BF652" s="352"/>
      <c r="BG652" s="352"/>
      <c r="BH652" s="352"/>
      <c r="BI652" s="352"/>
      <c r="BJ652" s="352"/>
      <c r="BK652" s="352"/>
      <c r="BL652" s="352"/>
      <c r="BM652" s="352"/>
      <c r="BN652" s="352"/>
      <c r="BO652" s="352"/>
      <c r="BP652" s="352"/>
      <c r="BQ652" s="352"/>
      <c r="BR652" s="352"/>
      <c r="BS652" s="352"/>
      <c r="BT652" s="352"/>
      <c r="BU652" s="352"/>
      <c r="BV652" s="352"/>
      <c r="BW652" s="352"/>
      <c r="BX652" s="352"/>
      <c r="BY652" s="352"/>
      <c r="BZ652" s="352"/>
    </row>
    <row r="653" spans="1:78" ht="15" customHeight="1" x14ac:dyDescent="0.2">
      <c r="A653" s="340" t="str">
        <f t="shared" si="15"/>
        <v>DNV-T I - 86.2.1</v>
      </c>
      <c r="B653" s="340" t="s">
        <v>830</v>
      </c>
      <c r="E653" s="339" t="s">
        <v>819</v>
      </c>
      <c r="H653" s="352"/>
      <c r="I653" s="352"/>
      <c r="J653" s="352"/>
      <c r="K653" s="352"/>
      <c r="L653" s="352"/>
      <c r="M653" s="352"/>
      <c r="N653" s="352"/>
      <c r="O653" s="352"/>
      <c r="P653" s="352"/>
      <c r="Q653" s="352"/>
      <c r="R653" s="352"/>
      <c r="S653" s="352"/>
      <c r="T653" s="352"/>
      <c r="U653" s="352"/>
      <c r="V653" s="352"/>
      <c r="W653" s="352"/>
      <c r="X653" s="352"/>
      <c r="Y653" s="352"/>
      <c r="Z653" s="352"/>
      <c r="AA653" s="352"/>
      <c r="AB653" s="352"/>
      <c r="AC653" s="352"/>
      <c r="AD653" s="352"/>
      <c r="AE653" s="352"/>
      <c r="AF653" s="352"/>
      <c r="AG653" s="352"/>
      <c r="AH653" s="352"/>
      <c r="AI653" s="352"/>
      <c r="AJ653" s="352"/>
      <c r="AK653" s="352"/>
      <c r="AL653" s="352"/>
      <c r="AM653" s="352"/>
      <c r="AN653" s="352"/>
      <c r="AO653" s="352"/>
      <c r="AP653" s="352"/>
      <c r="AQ653" s="352"/>
      <c r="AR653" s="352"/>
      <c r="AS653" s="352"/>
      <c r="AT653" s="352"/>
      <c r="AU653" s="352"/>
      <c r="AV653" s="352"/>
      <c r="AW653" s="352"/>
      <c r="AX653" s="352"/>
      <c r="AY653" s="352"/>
      <c r="AZ653" s="352"/>
      <c r="BA653" s="352"/>
      <c r="BB653" s="352"/>
      <c r="BC653" s="352"/>
      <c r="BD653" s="352"/>
      <c r="BE653" s="352"/>
      <c r="BF653" s="352"/>
      <c r="BG653" s="352"/>
      <c r="BH653" s="352"/>
      <c r="BI653" s="352"/>
      <c r="BJ653" s="352"/>
      <c r="BK653" s="352"/>
      <c r="BL653" s="352"/>
      <c r="BM653" s="352"/>
      <c r="BN653" s="352"/>
      <c r="BO653" s="352"/>
      <c r="BP653" s="352"/>
      <c r="BQ653" s="352"/>
      <c r="BR653" s="352"/>
      <c r="BS653" s="352"/>
      <c r="BT653" s="352"/>
      <c r="BU653" s="352"/>
      <c r="BV653" s="352"/>
      <c r="BW653" s="352"/>
      <c r="BX653" s="352"/>
      <c r="BY653" s="352"/>
      <c r="BZ653" s="352"/>
    </row>
    <row r="654" spans="1:78" ht="15" customHeight="1" x14ac:dyDescent="0.2">
      <c r="A654" s="340" t="str">
        <f t="shared" si="15"/>
        <v>DNV-T I - 86.2.2</v>
      </c>
      <c r="B654" s="340" t="s">
        <v>831</v>
      </c>
      <c r="E654" s="339" t="s">
        <v>832</v>
      </c>
      <c r="H654" s="352"/>
      <c r="I654" s="352"/>
      <c r="J654" s="352"/>
      <c r="K654" s="352"/>
      <c r="L654" s="352"/>
      <c r="M654" s="352"/>
      <c r="N654" s="352"/>
      <c r="O654" s="352"/>
      <c r="P654" s="352"/>
      <c r="Q654" s="352"/>
      <c r="R654" s="352"/>
      <c r="S654" s="352"/>
      <c r="T654" s="352"/>
      <c r="U654" s="352"/>
      <c r="V654" s="352"/>
      <c r="W654" s="352"/>
      <c r="X654" s="352"/>
      <c r="Y654" s="352"/>
      <c r="Z654" s="352"/>
      <c r="AA654" s="352"/>
      <c r="AB654" s="352"/>
      <c r="AC654" s="352"/>
      <c r="AD654" s="352"/>
      <c r="AE654" s="352"/>
      <c r="AF654" s="352"/>
      <c r="AG654" s="352"/>
      <c r="AH654" s="352"/>
      <c r="AI654" s="352"/>
      <c r="AJ654" s="352"/>
      <c r="AK654" s="352"/>
      <c r="AL654" s="352"/>
      <c r="AM654" s="352"/>
      <c r="AN654" s="352"/>
      <c r="AO654" s="352"/>
      <c r="AP654" s="352"/>
      <c r="AQ654" s="352"/>
      <c r="AR654" s="352"/>
      <c r="AS654" s="352"/>
      <c r="AT654" s="352"/>
      <c r="AU654" s="352"/>
      <c r="AV654" s="352"/>
      <c r="AW654" s="352"/>
      <c r="AX654" s="352"/>
      <c r="AY654" s="352"/>
      <c r="AZ654" s="352"/>
      <c r="BA654" s="352"/>
      <c r="BB654" s="352"/>
      <c r="BC654" s="352"/>
      <c r="BD654" s="352"/>
      <c r="BE654" s="352"/>
      <c r="BF654" s="352"/>
      <c r="BG654" s="352"/>
      <c r="BH654" s="352"/>
      <c r="BI654" s="352"/>
      <c r="BJ654" s="352"/>
      <c r="BK654" s="352"/>
      <c r="BL654" s="352"/>
      <c r="BM654" s="352"/>
      <c r="BN654" s="352"/>
      <c r="BO654" s="352"/>
      <c r="BP654" s="352"/>
      <c r="BQ654" s="352"/>
      <c r="BR654" s="352"/>
      <c r="BS654" s="352"/>
      <c r="BT654" s="352"/>
      <c r="BU654" s="352"/>
      <c r="BV654" s="352"/>
      <c r="BW654" s="352"/>
      <c r="BX654" s="352"/>
      <c r="BY654" s="352"/>
      <c r="BZ654" s="352"/>
    </row>
    <row r="655" spans="1:78" ht="15" customHeight="1" x14ac:dyDescent="0.2">
      <c r="A655" s="340" t="str">
        <f t="shared" si="15"/>
        <v>DNV-T I - 86.2.3</v>
      </c>
      <c r="B655" s="340" t="s">
        <v>833</v>
      </c>
      <c r="E655" s="339" t="s">
        <v>821</v>
      </c>
      <c r="H655" s="352"/>
      <c r="I655" s="352"/>
      <c r="J655" s="352"/>
      <c r="K655" s="352"/>
      <c r="L655" s="352"/>
      <c r="M655" s="352"/>
      <c r="N655" s="352"/>
      <c r="O655" s="352"/>
      <c r="P655" s="352"/>
      <c r="Q655" s="352"/>
      <c r="R655" s="352"/>
      <c r="S655" s="352"/>
      <c r="T655" s="352"/>
      <c r="U655" s="352"/>
      <c r="V655" s="352"/>
      <c r="W655" s="352"/>
      <c r="X655" s="352"/>
      <c r="Y655" s="352"/>
      <c r="Z655" s="352"/>
      <c r="AA655" s="352"/>
      <c r="AB655" s="352"/>
      <c r="AC655" s="352"/>
      <c r="AD655" s="352"/>
      <c r="AE655" s="352"/>
      <c r="AF655" s="352"/>
      <c r="AG655" s="352"/>
      <c r="AH655" s="352"/>
      <c r="AI655" s="352"/>
      <c r="AJ655" s="352"/>
      <c r="AK655" s="352"/>
      <c r="AL655" s="352"/>
      <c r="AM655" s="352"/>
      <c r="AN655" s="352"/>
      <c r="AO655" s="352"/>
      <c r="AP655" s="352"/>
      <c r="AQ655" s="352"/>
      <c r="AR655" s="352"/>
      <c r="AS655" s="352"/>
      <c r="AT655" s="352"/>
      <c r="AU655" s="352"/>
      <c r="AV655" s="352"/>
      <c r="AW655" s="352"/>
      <c r="AX655" s="352"/>
      <c r="AY655" s="352"/>
      <c r="AZ655" s="352"/>
      <c r="BA655" s="352"/>
      <c r="BB655" s="352"/>
      <c r="BC655" s="352"/>
      <c r="BD655" s="352"/>
      <c r="BE655" s="352"/>
      <c r="BF655" s="352"/>
      <c r="BG655" s="352"/>
      <c r="BH655" s="352"/>
      <c r="BI655" s="352"/>
      <c r="BJ655" s="352"/>
      <c r="BK655" s="352"/>
      <c r="BL655" s="352"/>
      <c r="BM655" s="352"/>
      <c r="BN655" s="352"/>
      <c r="BO655" s="352"/>
      <c r="BP655" s="352"/>
      <c r="BQ655" s="352"/>
      <c r="BR655" s="352"/>
      <c r="BS655" s="352"/>
      <c r="BT655" s="352"/>
      <c r="BU655" s="352"/>
      <c r="BV655" s="352"/>
      <c r="BW655" s="352"/>
      <c r="BX655" s="352"/>
      <c r="BY655" s="352"/>
      <c r="BZ655" s="352"/>
    </row>
    <row r="656" spans="1:78" ht="15" customHeight="1" x14ac:dyDescent="0.2">
      <c r="A656" s="340" t="str">
        <f t="shared" si="15"/>
        <v>DNV-T I - 86.2.4</v>
      </c>
      <c r="B656" s="340" t="s">
        <v>834</v>
      </c>
      <c r="E656" s="339" t="s">
        <v>823</v>
      </c>
      <c r="H656" s="352"/>
      <c r="I656" s="352"/>
      <c r="J656" s="352"/>
      <c r="K656" s="352"/>
      <c r="L656" s="352"/>
      <c r="M656" s="352"/>
      <c r="N656" s="352"/>
      <c r="O656" s="352"/>
      <c r="P656" s="352"/>
      <c r="Q656" s="352"/>
      <c r="R656" s="352"/>
      <c r="S656" s="352"/>
      <c r="T656" s="352"/>
      <c r="U656" s="352"/>
      <c r="V656" s="352"/>
      <c r="W656" s="352"/>
      <c r="X656" s="352"/>
      <c r="Y656" s="352"/>
      <c r="Z656" s="352"/>
      <c r="AA656" s="352"/>
      <c r="AB656" s="352"/>
      <c r="AC656" s="352"/>
      <c r="AD656" s="352"/>
      <c r="AE656" s="352"/>
      <c r="AF656" s="352"/>
      <c r="AG656" s="352"/>
      <c r="AH656" s="352"/>
      <c r="AI656" s="352"/>
      <c r="AJ656" s="352"/>
      <c r="AK656" s="352"/>
      <c r="AL656" s="352"/>
      <c r="AM656" s="352"/>
      <c r="AN656" s="352"/>
      <c r="AO656" s="352"/>
      <c r="AP656" s="352"/>
      <c r="AQ656" s="352"/>
      <c r="AR656" s="352"/>
      <c r="AS656" s="352"/>
      <c r="AT656" s="352"/>
      <c r="AU656" s="352"/>
      <c r="AV656" s="352"/>
      <c r="AW656" s="352"/>
      <c r="AX656" s="352"/>
      <c r="AY656" s="352"/>
      <c r="AZ656" s="352"/>
      <c r="BA656" s="352"/>
      <c r="BB656" s="352"/>
      <c r="BC656" s="352"/>
      <c r="BD656" s="352"/>
      <c r="BE656" s="352"/>
      <c r="BF656" s="352"/>
      <c r="BG656" s="352"/>
      <c r="BH656" s="352"/>
      <c r="BI656" s="352"/>
      <c r="BJ656" s="352"/>
      <c r="BK656" s="352"/>
      <c r="BL656" s="352"/>
      <c r="BM656" s="352"/>
      <c r="BN656" s="352"/>
      <c r="BO656" s="352"/>
      <c r="BP656" s="352"/>
      <c r="BQ656" s="352"/>
      <c r="BR656" s="352"/>
      <c r="BS656" s="352"/>
      <c r="BT656" s="352"/>
      <c r="BU656" s="352"/>
      <c r="BV656" s="352"/>
      <c r="BW656" s="352"/>
      <c r="BX656" s="352"/>
      <c r="BY656" s="352"/>
      <c r="BZ656" s="352"/>
    </row>
    <row r="657" spans="1:78" ht="15" customHeight="1" x14ac:dyDescent="0.2">
      <c r="A657" s="340" t="str">
        <f t="shared" si="15"/>
        <v>DNV-T I - 86.2.5</v>
      </c>
      <c r="B657" s="340" t="s">
        <v>835</v>
      </c>
      <c r="E657" s="339" t="s">
        <v>825</v>
      </c>
      <c r="H657" s="352"/>
      <c r="I657" s="352"/>
      <c r="J657" s="352"/>
      <c r="K657" s="352"/>
      <c r="L657" s="352"/>
      <c r="M657" s="352"/>
      <c r="N657" s="352"/>
      <c r="O657" s="352"/>
      <c r="P657" s="352"/>
      <c r="Q657" s="352"/>
      <c r="R657" s="352"/>
      <c r="S657" s="352"/>
      <c r="T657" s="352"/>
      <c r="U657" s="352"/>
      <c r="V657" s="352"/>
      <c r="W657" s="352"/>
      <c r="X657" s="352"/>
      <c r="Y657" s="352"/>
      <c r="Z657" s="352"/>
      <c r="AA657" s="352"/>
      <c r="AB657" s="352"/>
      <c r="AC657" s="352"/>
      <c r="AD657" s="352"/>
      <c r="AE657" s="352"/>
      <c r="AF657" s="352"/>
      <c r="AG657" s="352"/>
      <c r="AH657" s="352"/>
      <c r="AI657" s="352"/>
      <c r="AJ657" s="352"/>
      <c r="AK657" s="352"/>
      <c r="AL657" s="352"/>
      <c r="AM657" s="352"/>
      <c r="AN657" s="352"/>
      <c r="AO657" s="352"/>
      <c r="AP657" s="352"/>
      <c r="AQ657" s="352"/>
      <c r="AR657" s="352"/>
      <c r="AS657" s="352"/>
      <c r="AT657" s="352"/>
      <c r="AU657" s="352"/>
      <c r="AV657" s="352"/>
      <c r="AW657" s="352"/>
      <c r="AX657" s="352"/>
      <c r="AY657" s="352"/>
      <c r="AZ657" s="352"/>
      <c r="BA657" s="352"/>
      <c r="BB657" s="352"/>
      <c r="BC657" s="352"/>
      <c r="BD657" s="352"/>
      <c r="BE657" s="352"/>
      <c r="BF657" s="352"/>
      <c r="BG657" s="352"/>
      <c r="BH657" s="352"/>
      <c r="BI657" s="352"/>
      <c r="BJ657" s="352"/>
      <c r="BK657" s="352"/>
      <c r="BL657" s="352"/>
      <c r="BM657" s="352"/>
      <c r="BN657" s="352"/>
      <c r="BO657" s="352"/>
      <c r="BP657" s="352"/>
      <c r="BQ657" s="352"/>
      <c r="BR657" s="352"/>
      <c r="BS657" s="352"/>
      <c r="BT657" s="352"/>
      <c r="BU657" s="352"/>
      <c r="BV657" s="352"/>
      <c r="BW657" s="352"/>
      <c r="BX657" s="352"/>
      <c r="BY657" s="352"/>
      <c r="BZ657" s="352"/>
    </row>
    <row r="658" spans="1:78" ht="15" customHeight="1" x14ac:dyDescent="0.2">
      <c r="A658" s="340" t="str">
        <f t="shared" si="15"/>
        <v>DNV-T I - 86.2.6</v>
      </c>
      <c r="B658" s="340" t="s">
        <v>836</v>
      </c>
      <c r="E658" s="339" t="s">
        <v>827</v>
      </c>
    </row>
    <row r="659" spans="1:78" ht="15" customHeight="1" x14ac:dyDescent="0.2">
      <c r="A659" s="340" t="str">
        <f t="shared" si="15"/>
        <v>DNV-T I - 87</v>
      </c>
      <c r="B659" s="340">
        <v>87</v>
      </c>
      <c r="E659" s="339" t="s">
        <v>837</v>
      </c>
      <c r="H659" s="352"/>
      <c r="I659" s="352"/>
      <c r="J659" s="352"/>
      <c r="K659" s="352"/>
      <c r="L659" s="352"/>
      <c r="M659" s="352"/>
      <c r="N659" s="352"/>
      <c r="O659" s="352"/>
      <c r="P659" s="352"/>
      <c r="Q659" s="352"/>
      <c r="R659" s="352"/>
      <c r="S659" s="352"/>
      <c r="T659" s="352"/>
      <c r="U659" s="352"/>
      <c r="V659" s="352"/>
      <c r="W659" s="352"/>
      <c r="X659" s="352"/>
      <c r="Y659" s="352"/>
      <c r="Z659" s="352"/>
      <c r="AA659" s="352"/>
      <c r="AB659" s="352"/>
      <c r="AC659" s="352"/>
      <c r="AD659" s="352"/>
      <c r="AE659" s="352"/>
      <c r="AF659" s="352"/>
      <c r="AG659" s="352"/>
      <c r="AH659" s="352"/>
      <c r="AI659" s="352"/>
      <c r="AJ659" s="352"/>
      <c r="AK659" s="352"/>
      <c r="AL659" s="352"/>
      <c r="AM659" s="352"/>
      <c r="AN659" s="352"/>
      <c r="AO659" s="352"/>
      <c r="AP659" s="352"/>
      <c r="AQ659" s="352"/>
      <c r="AR659" s="352"/>
      <c r="AS659" s="352"/>
      <c r="AT659" s="352"/>
      <c r="AU659" s="352"/>
      <c r="AV659" s="352"/>
      <c r="AW659" s="352"/>
      <c r="AX659" s="352"/>
      <c r="AY659" s="352"/>
      <c r="AZ659" s="352"/>
      <c r="BA659" s="352"/>
      <c r="BB659" s="352"/>
      <c r="BC659" s="352"/>
      <c r="BD659" s="352"/>
      <c r="BE659" s="352"/>
      <c r="BF659" s="352"/>
      <c r="BG659" s="352"/>
      <c r="BH659" s="352"/>
      <c r="BI659" s="352"/>
      <c r="BJ659" s="352"/>
      <c r="BK659" s="352"/>
      <c r="BL659" s="352"/>
      <c r="BM659" s="352"/>
      <c r="BN659" s="352"/>
      <c r="BO659" s="352"/>
      <c r="BP659" s="352"/>
      <c r="BQ659" s="352"/>
      <c r="BR659" s="352"/>
      <c r="BS659" s="352"/>
      <c r="BT659" s="352"/>
      <c r="BU659" s="352"/>
      <c r="BV659" s="352"/>
      <c r="BW659" s="352"/>
      <c r="BX659" s="352"/>
      <c r="BY659" s="352"/>
      <c r="BZ659" s="352"/>
    </row>
    <row r="660" spans="1:78" ht="15" customHeight="1" x14ac:dyDescent="0.2">
      <c r="A660" s="340" t="str">
        <f t="shared" si="15"/>
        <v>DNV-T I - 88</v>
      </c>
      <c r="B660" s="340">
        <v>88</v>
      </c>
      <c r="E660" s="339" t="s">
        <v>838</v>
      </c>
      <c r="H660" s="352"/>
      <c r="I660" s="352"/>
      <c r="J660" s="352"/>
      <c r="K660" s="352"/>
      <c r="L660" s="352"/>
      <c r="M660" s="352"/>
      <c r="N660" s="352"/>
      <c r="O660" s="352"/>
      <c r="P660" s="352"/>
      <c r="Q660" s="352"/>
      <c r="R660" s="352"/>
      <c r="S660" s="352"/>
      <c r="T660" s="352"/>
      <c r="U660" s="352"/>
      <c r="V660" s="352"/>
      <c r="W660" s="352"/>
      <c r="X660" s="352"/>
      <c r="Y660" s="352"/>
      <c r="Z660" s="352"/>
      <c r="AA660" s="352"/>
      <c r="AB660" s="352"/>
      <c r="AC660" s="352"/>
      <c r="AD660" s="352"/>
      <c r="AE660" s="352"/>
      <c r="AF660" s="352"/>
      <c r="AG660" s="352"/>
      <c r="AH660" s="352"/>
      <c r="AI660" s="352"/>
      <c r="AJ660" s="352"/>
      <c r="AK660" s="352"/>
      <c r="AL660" s="352"/>
      <c r="AM660" s="352"/>
      <c r="AN660" s="352"/>
      <c r="AO660" s="352"/>
      <c r="AP660" s="352"/>
      <c r="AQ660" s="352"/>
      <c r="AR660" s="352"/>
      <c r="AS660" s="352"/>
      <c r="AT660" s="352"/>
      <c r="AU660" s="352"/>
      <c r="AV660" s="352"/>
      <c r="AW660" s="352"/>
      <c r="AX660" s="352"/>
      <c r="AY660" s="352"/>
      <c r="AZ660" s="352"/>
      <c r="BA660" s="352"/>
      <c r="BB660" s="352"/>
      <c r="BC660" s="352"/>
      <c r="BD660" s="352"/>
      <c r="BE660" s="352"/>
      <c r="BF660" s="352"/>
      <c r="BG660" s="352"/>
      <c r="BH660" s="352"/>
      <c r="BI660" s="352"/>
      <c r="BJ660" s="352"/>
      <c r="BK660" s="352"/>
      <c r="BL660" s="352"/>
      <c r="BM660" s="352"/>
      <c r="BN660" s="352"/>
      <c r="BO660" s="352"/>
      <c r="BP660" s="352"/>
      <c r="BQ660" s="352"/>
      <c r="BR660" s="352"/>
      <c r="BS660" s="352"/>
      <c r="BT660" s="352"/>
      <c r="BU660" s="352"/>
      <c r="BV660" s="352"/>
      <c r="BW660" s="352"/>
      <c r="BX660" s="352"/>
      <c r="BY660" s="352"/>
      <c r="BZ660" s="352"/>
    </row>
    <row r="661" spans="1:78" ht="15" customHeight="1" x14ac:dyDescent="0.2">
      <c r="A661" s="340" t="str">
        <f t="shared" si="15"/>
        <v>DNV-T I - 89</v>
      </c>
      <c r="B661" s="340">
        <v>89</v>
      </c>
      <c r="E661" s="339" t="s">
        <v>839</v>
      </c>
      <c r="H661" s="352"/>
      <c r="I661" s="352"/>
      <c r="J661" s="352"/>
      <c r="K661" s="352"/>
      <c r="L661" s="352"/>
      <c r="M661" s="352"/>
      <c r="N661" s="352"/>
      <c r="O661" s="352"/>
      <c r="P661" s="352"/>
      <c r="Q661" s="352"/>
      <c r="R661" s="352"/>
      <c r="S661" s="352"/>
      <c r="T661" s="352"/>
      <c r="U661" s="352"/>
      <c r="V661" s="352"/>
      <c r="W661" s="352"/>
      <c r="X661" s="352"/>
      <c r="Y661" s="352"/>
      <c r="Z661" s="352"/>
      <c r="AA661" s="352"/>
      <c r="AB661" s="352"/>
      <c r="AC661" s="352"/>
      <c r="AD661" s="352"/>
      <c r="AE661" s="352"/>
      <c r="AF661" s="352"/>
      <c r="AG661" s="352"/>
      <c r="AH661" s="352"/>
      <c r="AI661" s="352"/>
      <c r="AJ661" s="352"/>
      <c r="AK661" s="352"/>
      <c r="AL661" s="352"/>
      <c r="AM661" s="352"/>
      <c r="AN661" s="352"/>
      <c r="AO661" s="352"/>
      <c r="AP661" s="352"/>
      <c r="AQ661" s="352"/>
      <c r="AR661" s="352"/>
      <c r="AS661" s="352"/>
      <c r="AT661" s="352"/>
      <c r="AU661" s="352"/>
      <c r="AV661" s="352"/>
      <c r="AW661" s="352"/>
      <c r="AX661" s="352"/>
      <c r="AY661" s="352"/>
      <c r="AZ661" s="352"/>
      <c r="BA661" s="352"/>
      <c r="BB661" s="352"/>
      <c r="BC661" s="352"/>
      <c r="BD661" s="352"/>
      <c r="BE661" s="352"/>
      <c r="BF661" s="352"/>
      <c r="BG661" s="352"/>
      <c r="BH661" s="352"/>
      <c r="BI661" s="352"/>
      <c r="BJ661" s="352"/>
      <c r="BK661" s="352"/>
      <c r="BL661" s="352"/>
      <c r="BM661" s="352"/>
      <c r="BN661" s="352"/>
      <c r="BO661" s="352"/>
      <c r="BP661" s="352"/>
      <c r="BQ661" s="352"/>
      <c r="BR661" s="352"/>
      <c r="BS661" s="352"/>
      <c r="BT661" s="352"/>
      <c r="BU661" s="352"/>
      <c r="BV661" s="352"/>
      <c r="BW661" s="352"/>
      <c r="BX661" s="352"/>
      <c r="BY661" s="352"/>
      <c r="BZ661" s="352"/>
    </row>
    <row r="662" spans="1:78" ht="15" customHeight="1" x14ac:dyDescent="0.2">
      <c r="A662" s="340" t="str">
        <f t="shared" si="15"/>
        <v>DNV-T I - 90</v>
      </c>
      <c r="B662" s="340">
        <v>90</v>
      </c>
      <c r="E662" s="339" t="s">
        <v>840</v>
      </c>
      <c r="H662" s="352"/>
      <c r="I662" s="352"/>
      <c r="J662" s="352"/>
      <c r="K662" s="352"/>
      <c r="L662" s="352"/>
      <c r="M662" s="352"/>
      <c r="N662" s="352"/>
      <c r="O662" s="352"/>
      <c r="P662" s="352"/>
      <c r="Q662" s="352"/>
      <c r="R662" s="352"/>
      <c r="S662" s="352"/>
      <c r="T662" s="352"/>
      <c r="U662" s="352"/>
      <c r="V662" s="352"/>
      <c r="W662" s="352"/>
      <c r="X662" s="352"/>
      <c r="Y662" s="352"/>
      <c r="Z662" s="352"/>
      <c r="AA662" s="352"/>
      <c r="AB662" s="352"/>
      <c r="AC662" s="352"/>
      <c r="AD662" s="352"/>
      <c r="AE662" s="352"/>
      <c r="AF662" s="352"/>
      <c r="AG662" s="352"/>
      <c r="AH662" s="352"/>
      <c r="AI662" s="352"/>
      <c r="AJ662" s="352"/>
      <c r="AK662" s="352"/>
      <c r="AL662" s="352"/>
      <c r="AM662" s="352"/>
      <c r="AN662" s="352"/>
      <c r="AO662" s="352"/>
      <c r="AP662" s="352"/>
      <c r="AQ662" s="352"/>
      <c r="AR662" s="352"/>
      <c r="AS662" s="352"/>
      <c r="AT662" s="352"/>
      <c r="AU662" s="352"/>
      <c r="AV662" s="352"/>
      <c r="AW662" s="352"/>
      <c r="AX662" s="352"/>
      <c r="AY662" s="352"/>
      <c r="AZ662" s="352"/>
      <c r="BA662" s="352"/>
      <c r="BB662" s="352"/>
      <c r="BC662" s="352"/>
      <c r="BD662" s="352"/>
      <c r="BE662" s="352"/>
      <c r="BF662" s="352"/>
      <c r="BG662" s="352"/>
      <c r="BH662" s="352"/>
      <c r="BI662" s="352"/>
      <c r="BJ662" s="352"/>
      <c r="BK662" s="352"/>
      <c r="BL662" s="352"/>
      <c r="BM662" s="352"/>
      <c r="BN662" s="352"/>
      <c r="BO662" s="352"/>
      <c r="BP662" s="352"/>
      <c r="BQ662" s="352"/>
      <c r="BR662" s="352"/>
      <c r="BS662" s="352"/>
      <c r="BT662" s="352"/>
      <c r="BU662" s="352"/>
      <c r="BV662" s="352"/>
      <c r="BW662" s="352"/>
      <c r="BX662" s="352"/>
      <c r="BY662" s="352"/>
      <c r="BZ662" s="352"/>
    </row>
    <row r="663" spans="1:78" ht="15" customHeight="1" x14ac:dyDescent="0.2">
      <c r="A663" s="340" t="str">
        <f t="shared" si="15"/>
        <v>DNV-T I - 91</v>
      </c>
      <c r="B663" s="340">
        <v>91</v>
      </c>
      <c r="E663" s="339" t="s">
        <v>841</v>
      </c>
      <c r="H663" s="352"/>
      <c r="I663" s="352"/>
      <c r="J663" s="352"/>
      <c r="K663" s="352"/>
      <c r="L663" s="352"/>
      <c r="M663" s="352"/>
      <c r="N663" s="352"/>
      <c r="O663" s="352"/>
      <c r="P663" s="352"/>
      <c r="Q663" s="352"/>
      <c r="R663" s="352"/>
      <c r="S663" s="352"/>
      <c r="T663" s="352"/>
      <c r="U663" s="352"/>
      <c r="V663" s="352"/>
      <c r="W663" s="352"/>
      <c r="X663" s="352"/>
      <c r="Y663" s="352"/>
      <c r="Z663" s="352"/>
      <c r="AA663" s="352"/>
      <c r="AB663" s="352"/>
      <c r="AC663" s="352"/>
      <c r="AD663" s="352"/>
      <c r="AE663" s="352"/>
      <c r="AF663" s="352"/>
      <c r="AG663" s="352"/>
      <c r="AH663" s="352"/>
      <c r="AI663" s="352"/>
      <c r="AJ663" s="352"/>
      <c r="AK663" s="352"/>
      <c r="AL663" s="352"/>
      <c r="AM663" s="352"/>
      <c r="AN663" s="352"/>
      <c r="AO663" s="352"/>
      <c r="AP663" s="352"/>
      <c r="AQ663" s="352"/>
      <c r="AR663" s="352"/>
      <c r="AS663" s="352"/>
      <c r="AT663" s="352"/>
      <c r="AU663" s="352"/>
      <c r="AV663" s="352"/>
      <c r="AW663" s="352"/>
      <c r="AX663" s="352"/>
      <c r="AY663" s="352"/>
      <c r="AZ663" s="352"/>
      <c r="BA663" s="352"/>
      <c r="BB663" s="352"/>
      <c r="BC663" s="352"/>
      <c r="BD663" s="352"/>
      <c r="BE663" s="352"/>
      <c r="BF663" s="352"/>
      <c r="BG663" s="352"/>
      <c r="BH663" s="352"/>
      <c r="BI663" s="352"/>
      <c r="BJ663" s="352"/>
      <c r="BK663" s="352"/>
      <c r="BL663" s="352"/>
      <c r="BM663" s="352"/>
      <c r="BN663" s="352"/>
      <c r="BO663" s="352"/>
      <c r="BP663" s="352"/>
      <c r="BQ663" s="352"/>
      <c r="BR663" s="352"/>
      <c r="BS663" s="352"/>
      <c r="BT663" s="352"/>
      <c r="BU663" s="352"/>
      <c r="BV663" s="352"/>
      <c r="BW663" s="352"/>
      <c r="BX663" s="352"/>
      <c r="BY663" s="352"/>
      <c r="BZ663" s="352"/>
    </row>
    <row r="664" spans="1:78" ht="15" customHeight="1" x14ac:dyDescent="0.2">
      <c r="A664" s="340" t="str">
        <f t="shared" si="15"/>
        <v>DNV-T I - 92</v>
      </c>
      <c r="B664" s="340">
        <v>92</v>
      </c>
      <c r="E664" s="339" t="s">
        <v>842</v>
      </c>
      <c r="H664" s="352"/>
      <c r="I664" s="352"/>
      <c r="J664" s="352"/>
      <c r="K664" s="352"/>
      <c r="L664" s="352"/>
      <c r="M664" s="352"/>
      <c r="N664" s="352"/>
      <c r="O664" s="352"/>
      <c r="P664" s="352"/>
      <c r="Q664" s="352"/>
      <c r="R664" s="352"/>
      <c r="S664" s="352"/>
      <c r="T664" s="352"/>
      <c r="U664" s="352"/>
      <c r="V664" s="352"/>
      <c r="W664" s="352"/>
      <c r="X664" s="352"/>
      <c r="Y664" s="352"/>
      <c r="Z664" s="352"/>
      <c r="AA664" s="352"/>
      <c r="AB664" s="352"/>
      <c r="AC664" s="352"/>
      <c r="AD664" s="352"/>
      <c r="AE664" s="352"/>
      <c r="AF664" s="352"/>
      <c r="AG664" s="352"/>
      <c r="AH664" s="352"/>
      <c r="AI664" s="352"/>
      <c r="AJ664" s="352"/>
      <c r="AK664" s="352"/>
      <c r="AL664" s="352"/>
      <c r="AM664" s="352"/>
      <c r="AN664" s="352"/>
      <c r="AO664" s="352"/>
      <c r="AP664" s="352"/>
      <c r="AQ664" s="352"/>
      <c r="AR664" s="352"/>
      <c r="AS664" s="352"/>
      <c r="AT664" s="352"/>
      <c r="AU664" s="352"/>
      <c r="AV664" s="352"/>
      <c r="AW664" s="352"/>
      <c r="AX664" s="352"/>
      <c r="AY664" s="352"/>
      <c r="AZ664" s="352"/>
      <c r="BA664" s="352"/>
      <c r="BB664" s="352"/>
      <c r="BC664" s="352"/>
      <c r="BD664" s="352"/>
      <c r="BE664" s="352"/>
      <c r="BF664" s="352"/>
      <c r="BG664" s="352"/>
      <c r="BH664" s="352"/>
      <c r="BI664" s="352"/>
      <c r="BJ664" s="352"/>
      <c r="BK664" s="352"/>
      <c r="BL664" s="352"/>
      <c r="BM664" s="352"/>
      <c r="BN664" s="352"/>
      <c r="BO664" s="352"/>
      <c r="BP664" s="352"/>
      <c r="BQ664" s="352"/>
      <c r="BR664" s="352"/>
      <c r="BS664" s="352"/>
      <c r="BT664" s="352"/>
      <c r="BU664" s="352"/>
      <c r="BV664" s="352"/>
      <c r="BW664" s="352"/>
      <c r="BX664" s="352"/>
      <c r="BY664" s="352"/>
      <c r="BZ664" s="352"/>
    </row>
    <row r="665" spans="1:78" ht="15" customHeight="1" x14ac:dyDescent="0.2">
      <c r="A665" s="340" t="str">
        <f t="shared" si="15"/>
        <v>DNV-T I - 93</v>
      </c>
      <c r="B665" s="340">
        <v>93</v>
      </c>
      <c r="E665" s="339" t="s">
        <v>843</v>
      </c>
      <c r="H665" s="352"/>
      <c r="I665" s="352"/>
      <c r="J665" s="352"/>
      <c r="K665" s="352"/>
      <c r="L665" s="352"/>
      <c r="M665" s="352"/>
      <c r="N665" s="352"/>
      <c r="O665" s="352"/>
      <c r="P665" s="352"/>
      <c r="Q665" s="352"/>
      <c r="R665" s="352"/>
      <c r="S665" s="352"/>
      <c r="T665" s="352"/>
      <c r="U665" s="352"/>
      <c r="V665" s="352"/>
      <c r="W665" s="352"/>
      <c r="X665" s="352"/>
      <c r="Y665" s="352"/>
      <c r="Z665" s="352"/>
      <c r="AA665" s="352"/>
      <c r="AB665" s="352"/>
      <c r="AC665" s="352"/>
      <c r="AD665" s="352"/>
      <c r="AE665" s="352"/>
      <c r="AF665" s="352"/>
      <c r="AG665" s="352"/>
      <c r="AH665" s="352"/>
      <c r="AI665" s="352"/>
      <c r="AJ665" s="352"/>
      <c r="AK665" s="352"/>
      <c r="AL665" s="352"/>
      <c r="AM665" s="352"/>
      <c r="AN665" s="352"/>
      <c r="AO665" s="352"/>
      <c r="AP665" s="352"/>
      <c r="AQ665" s="352"/>
      <c r="AR665" s="352"/>
      <c r="AS665" s="352"/>
      <c r="AT665" s="352"/>
      <c r="AU665" s="352"/>
      <c r="AV665" s="352"/>
      <c r="AW665" s="352"/>
      <c r="AX665" s="352"/>
      <c r="AY665" s="352"/>
      <c r="AZ665" s="352"/>
      <c r="BA665" s="352"/>
      <c r="BB665" s="352"/>
      <c r="BC665" s="352"/>
      <c r="BD665" s="352"/>
      <c r="BE665" s="352"/>
      <c r="BF665" s="352"/>
      <c r="BG665" s="352"/>
      <c r="BH665" s="352"/>
      <c r="BI665" s="352"/>
      <c r="BJ665" s="352"/>
      <c r="BK665" s="352"/>
      <c r="BL665" s="352"/>
      <c r="BM665" s="352"/>
      <c r="BN665" s="352"/>
      <c r="BO665" s="352"/>
      <c r="BP665" s="352"/>
      <c r="BQ665" s="352"/>
      <c r="BR665" s="352"/>
      <c r="BS665" s="352"/>
      <c r="BT665" s="352"/>
      <c r="BU665" s="352"/>
      <c r="BV665" s="352"/>
      <c r="BW665" s="352"/>
      <c r="BX665" s="352"/>
      <c r="BY665" s="352"/>
      <c r="BZ665" s="352"/>
    </row>
    <row r="666" spans="1:78" ht="15" customHeight="1" x14ac:dyDescent="0.2">
      <c r="A666" s="340" t="str">
        <f t="shared" si="15"/>
        <v>DNV-T I - 94</v>
      </c>
      <c r="B666" s="340">
        <v>94</v>
      </c>
      <c r="E666" s="339" t="s">
        <v>844</v>
      </c>
      <c r="H666" s="352"/>
      <c r="I666" s="352"/>
      <c r="J666" s="352"/>
      <c r="K666" s="352"/>
      <c r="L666" s="352"/>
      <c r="M666" s="352"/>
      <c r="N666" s="352"/>
      <c r="O666" s="352"/>
      <c r="P666" s="352"/>
      <c r="Q666" s="352"/>
      <c r="R666" s="352"/>
      <c r="S666" s="352"/>
      <c r="T666" s="352"/>
      <c r="U666" s="352"/>
      <c r="V666" s="352"/>
      <c r="W666" s="352"/>
      <c r="X666" s="352"/>
      <c r="Y666" s="352"/>
      <c r="Z666" s="352"/>
      <c r="AA666" s="352"/>
      <c r="AB666" s="352"/>
      <c r="AC666" s="352"/>
      <c r="AD666" s="352"/>
      <c r="AE666" s="352"/>
      <c r="AF666" s="352"/>
      <c r="AG666" s="352"/>
      <c r="AH666" s="352"/>
      <c r="AI666" s="352"/>
      <c r="AJ666" s="352"/>
      <c r="AK666" s="352"/>
      <c r="AL666" s="352"/>
      <c r="AM666" s="352"/>
      <c r="AN666" s="352"/>
      <c r="AO666" s="352"/>
      <c r="AP666" s="352"/>
      <c r="AQ666" s="352"/>
      <c r="AR666" s="352"/>
      <c r="AS666" s="352"/>
      <c r="AT666" s="352"/>
      <c r="AU666" s="352"/>
      <c r="AV666" s="352"/>
      <c r="AW666" s="352"/>
      <c r="AX666" s="352"/>
      <c r="AY666" s="352"/>
      <c r="AZ666" s="352"/>
      <c r="BA666" s="352"/>
      <c r="BB666" s="352"/>
      <c r="BC666" s="352"/>
      <c r="BD666" s="352"/>
      <c r="BE666" s="352"/>
      <c r="BF666" s="352"/>
      <c r="BG666" s="352"/>
      <c r="BH666" s="352"/>
      <c r="BI666" s="352"/>
      <c r="BJ666" s="352"/>
      <c r="BK666" s="352"/>
      <c r="BL666" s="352"/>
      <c r="BM666" s="352"/>
      <c r="BN666" s="352"/>
      <c r="BO666" s="352"/>
      <c r="BP666" s="352"/>
      <c r="BQ666" s="352"/>
      <c r="BR666" s="352"/>
      <c r="BS666" s="352"/>
      <c r="BT666" s="352"/>
      <c r="BU666" s="352"/>
      <c r="BV666" s="352"/>
      <c r="BW666" s="352"/>
      <c r="BX666" s="352"/>
      <c r="BY666" s="352"/>
      <c r="BZ666" s="352"/>
    </row>
    <row r="667" spans="1:78" ht="15" customHeight="1" x14ac:dyDescent="0.2">
      <c r="A667" s="340" t="str">
        <f t="shared" si="15"/>
        <v>DNV-T I - 95</v>
      </c>
      <c r="B667" s="340">
        <v>95</v>
      </c>
      <c r="E667" s="339" t="s">
        <v>845</v>
      </c>
      <c r="H667" s="352"/>
      <c r="I667" s="352"/>
      <c r="J667" s="352"/>
      <c r="K667" s="352"/>
      <c r="L667" s="352"/>
      <c r="M667" s="352"/>
      <c r="N667" s="352"/>
      <c r="O667" s="352"/>
      <c r="P667" s="352"/>
      <c r="Q667" s="352"/>
      <c r="R667" s="352"/>
      <c r="S667" s="352"/>
      <c r="T667" s="352"/>
      <c r="U667" s="352"/>
      <c r="V667" s="352"/>
      <c r="W667" s="352"/>
      <c r="X667" s="352"/>
      <c r="Y667" s="352"/>
      <c r="Z667" s="352"/>
      <c r="AA667" s="352"/>
      <c r="AB667" s="352"/>
      <c r="AC667" s="352"/>
      <c r="AD667" s="352"/>
      <c r="AE667" s="352"/>
      <c r="AF667" s="352"/>
      <c r="AG667" s="352"/>
      <c r="AH667" s="352"/>
      <c r="AI667" s="352"/>
      <c r="AJ667" s="352"/>
      <c r="AK667" s="352"/>
      <c r="AL667" s="352"/>
      <c r="AM667" s="352"/>
      <c r="AN667" s="352"/>
      <c r="AO667" s="352"/>
      <c r="AP667" s="352"/>
      <c r="AQ667" s="352"/>
      <c r="AR667" s="352"/>
      <c r="AS667" s="352"/>
      <c r="AT667" s="352"/>
      <c r="AU667" s="352"/>
      <c r="AV667" s="352"/>
      <c r="AW667" s="352"/>
      <c r="AX667" s="352"/>
      <c r="AY667" s="352"/>
      <c r="AZ667" s="352"/>
      <c r="BA667" s="352"/>
      <c r="BB667" s="352"/>
      <c r="BC667" s="352"/>
      <c r="BD667" s="352"/>
      <c r="BE667" s="352"/>
      <c r="BF667" s="352"/>
      <c r="BG667" s="352"/>
      <c r="BH667" s="352"/>
      <c r="BI667" s="352"/>
      <c r="BJ667" s="352"/>
      <c r="BK667" s="352"/>
      <c r="BL667" s="352"/>
      <c r="BM667" s="352"/>
      <c r="BN667" s="352"/>
      <c r="BO667" s="352"/>
      <c r="BP667" s="352"/>
      <c r="BQ667" s="352"/>
      <c r="BR667" s="352"/>
      <c r="BS667" s="352"/>
      <c r="BT667" s="352"/>
      <c r="BU667" s="352"/>
      <c r="BV667" s="352"/>
      <c r="BW667" s="352"/>
      <c r="BX667" s="352"/>
      <c r="BY667" s="352"/>
      <c r="BZ667" s="352"/>
    </row>
    <row r="668" spans="1:78" ht="15" customHeight="1" x14ac:dyDescent="0.2">
      <c r="A668" s="340" t="str">
        <f t="shared" si="15"/>
        <v>DNV-T I - 96</v>
      </c>
      <c r="B668" s="340">
        <v>96</v>
      </c>
      <c r="E668" s="339" t="s">
        <v>846</v>
      </c>
      <c r="H668" s="352"/>
      <c r="I668" s="352"/>
      <c r="J668" s="352"/>
      <c r="K668" s="352"/>
      <c r="L668" s="352"/>
      <c r="M668" s="352"/>
      <c r="N668" s="352"/>
      <c r="O668" s="352"/>
      <c r="P668" s="352"/>
      <c r="Q668" s="352"/>
      <c r="R668" s="352"/>
      <c r="S668" s="352"/>
      <c r="T668" s="352"/>
      <c r="U668" s="352"/>
      <c r="V668" s="352"/>
      <c r="W668" s="352"/>
      <c r="X668" s="352"/>
      <c r="Y668" s="352"/>
      <c r="Z668" s="352"/>
      <c r="AA668" s="352"/>
      <c r="AB668" s="352"/>
      <c r="AC668" s="352"/>
      <c r="AD668" s="352"/>
      <c r="AE668" s="352"/>
      <c r="AF668" s="352"/>
      <c r="AG668" s="352"/>
      <c r="AH668" s="352"/>
      <c r="AI668" s="352"/>
      <c r="AJ668" s="352"/>
      <c r="AK668" s="352"/>
      <c r="AL668" s="352"/>
      <c r="AM668" s="352"/>
      <c r="AN668" s="352"/>
      <c r="AO668" s="352"/>
      <c r="AP668" s="352"/>
      <c r="AQ668" s="352"/>
      <c r="AR668" s="352"/>
      <c r="AS668" s="352"/>
      <c r="AT668" s="352"/>
      <c r="AU668" s="352"/>
      <c r="AV668" s="352"/>
      <c r="AW668" s="352"/>
      <c r="AX668" s="352"/>
      <c r="AY668" s="352"/>
      <c r="AZ668" s="352"/>
      <c r="BA668" s="352"/>
      <c r="BB668" s="352"/>
      <c r="BC668" s="352"/>
      <c r="BD668" s="352"/>
      <c r="BE668" s="352"/>
      <c r="BF668" s="352"/>
      <c r="BG668" s="352"/>
      <c r="BH668" s="352"/>
      <c r="BI668" s="352"/>
      <c r="BJ668" s="352"/>
      <c r="BK668" s="352"/>
      <c r="BL668" s="352"/>
      <c r="BM668" s="352"/>
      <c r="BN668" s="352"/>
      <c r="BO668" s="352"/>
      <c r="BP668" s="352"/>
      <c r="BQ668" s="352"/>
      <c r="BR668" s="352"/>
      <c r="BS668" s="352"/>
      <c r="BT668" s="352"/>
      <c r="BU668" s="352"/>
      <c r="BV668" s="352"/>
      <c r="BW668" s="352"/>
      <c r="BX668" s="352"/>
      <c r="BY668" s="352"/>
      <c r="BZ668" s="352"/>
    </row>
    <row r="669" spans="1:78" ht="15" customHeight="1" x14ac:dyDescent="0.2">
      <c r="A669" s="340" t="str">
        <f t="shared" si="15"/>
        <v>DNV-T I - 97</v>
      </c>
      <c r="B669" s="340">
        <v>97</v>
      </c>
      <c r="E669" s="339" t="s">
        <v>847</v>
      </c>
      <c r="H669" s="352"/>
      <c r="I669" s="352"/>
      <c r="J669" s="352"/>
      <c r="K669" s="352"/>
      <c r="L669" s="352"/>
      <c r="M669" s="352"/>
      <c r="N669" s="352"/>
      <c r="O669" s="352"/>
      <c r="P669" s="352"/>
      <c r="Q669" s="352"/>
      <c r="R669" s="352"/>
      <c r="S669" s="352"/>
      <c r="T669" s="352"/>
      <c r="U669" s="352"/>
      <c r="V669" s="352"/>
      <c r="W669" s="352"/>
      <c r="X669" s="352"/>
      <c r="Y669" s="352"/>
      <c r="Z669" s="352"/>
      <c r="AA669" s="352"/>
      <c r="AB669" s="352"/>
      <c r="AC669" s="352"/>
      <c r="AD669" s="352"/>
      <c r="AE669" s="352"/>
      <c r="AF669" s="352"/>
      <c r="AG669" s="352"/>
      <c r="AH669" s="352"/>
      <c r="AI669" s="352"/>
      <c r="AJ669" s="352"/>
      <c r="AK669" s="352"/>
      <c r="AL669" s="352"/>
      <c r="AM669" s="352"/>
      <c r="AN669" s="352"/>
      <c r="AO669" s="352"/>
      <c r="AP669" s="352"/>
      <c r="AQ669" s="352"/>
      <c r="AR669" s="352"/>
      <c r="AS669" s="352"/>
      <c r="AT669" s="352"/>
      <c r="AU669" s="352"/>
      <c r="AV669" s="352"/>
      <c r="AW669" s="352"/>
      <c r="AX669" s="352"/>
      <c r="AY669" s="352"/>
      <c r="AZ669" s="352"/>
      <c r="BA669" s="352"/>
      <c r="BB669" s="352"/>
      <c r="BC669" s="352"/>
      <c r="BD669" s="352"/>
      <c r="BE669" s="352"/>
      <c r="BF669" s="352"/>
      <c r="BG669" s="352"/>
      <c r="BH669" s="352"/>
      <c r="BI669" s="352"/>
      <c r="BJ669" s="352"/>
      <c r="BK669" s="352"/>
      <c r="BL669" s="352"/>
      <c r="BM669" s="352"/>
      <c r="BN669" s="352"/>
      <c r="BO669" s="352"/>
      <c r="BP669" s="352"/>
      <c r="BQ669" s="352"/>
      <c r="BR669" s="352"/>
      <c r="BS669" s="352"/>
      <c r="BT669" s="352"/>
      <c r="BU669" s="352"/>
      <c r="BV669" s="352"/>
      <c r="BW669" s="352"/>
      <c r="BX669" s="352"/>
      <c r="BY669" s="352"/>
      <c r="BZ669" s="352"/>
    </row>
    <row r="670" spans="1:78" ht="15" customHeight="1" x14ac:dyDescent="0.2">
      <c r="A670" s="340" t="str">
        <f t="shared" si="15"/>
        <v>DNV-T I - 98</v>
      </c>
      <c r="B670" s="340">
        <v>98</v>
      </c>
      <c r="E670" s="339" t="s">
        <v>848</v>
      </c>
      <c r="H670" s="352"/>
      <c r="I670" s="352"/>
      <c r="J670" s="352"/>
      <c r="K670" s="352"/>
      <c r="L670" s="352"/>
      <c r="M670" s="352"/>
      <c r="N670" s="352"/>
      <c r="O670" s="352"/>
      <c r="P670" s="352"/>
      <c r="Q670" s="352"/>
      <c r="R670" s="352"/>
      <c r="S670" s="352"/>
      <c r="T670" s="352"/>
      <c r="U670" s="352"/>
      <c r="V670" s="352"/>
      <c r="W670" s="352"/>
      <c r="X670" s="352"/>
      <c r="Y670" s="352"/>
      <c r="Z670" s="352"/>
      <c r="AA670" s="352"/>
      <c r="AB670" s="352"/>
      <c r="AC670" s="352"/>
      <c r="AD670" s="352"/>
      <c r="AE670" s="352"/>
      <c r="AF670" s="352"/>
      <c r="AG670" s="352"/>
      <c r="AH670" s="352"/>
      <c r="AI670" s="352"/>
      <c r="AJ670" s="352"/>
      <c r="AK670" s="352"/>
      <c r="AL670" s="352"/>
      <c r="AM670" s="352"/>
      <c r="AN670" s="352"/>
      <c r="AO670" s="352"/>
      <c r="AP670" s="352"/>
      <c r="AQ670" s="352"/>
      <c r="AR670" s="352"/>
      <c r="AS670" s="352"/>
      <c r="AT670" s="352"/>
      <c r="AU670" s="352"/>
      <c r="AV670" s="352"/>
      <c r="AW670" s="352"/>
      <c r="AX670" s="352"/>
      <c r="AY670" s="352"/>
      <c r="AZ670" s="352"/>
      <c r="BA670" s="352"/>
      <c r="BB670" s="352"/>
      <c r="BC670" s="352"/>
      <c r="BD670" s="352"/>
      <c r="BE670" s="352"/>
      <c r="BF670" s="352"/>
      <c r="BG670" s="352"/>
      <c r="BH670" s="352"/>
      <c r="BI670" s="352"/>
      <c r="BJ670" s="352"/>
      <c r="BK670" s="352"/>
      <c r="BL670" s="352"/>
      <c r="BM670" s="352"/>
      <c r="BN670" s="352"/>
      <c r="BO670" s="352"/>
      <c r="BP670" s="352"/>
      <c r="BQ670" s="352"/>
      <c r="BR670" s="352"/>
      <c r="BS670" s="352"/>
      <c r="BT670" s="352"/>
      <c r="BU670" s="352"/>
      <c r="BV670" s="352"/>
      <c r="BW670" s="352"/>
      <c r="BX670" s="352"/>
      <c r="BY670" s="352"/>
      <c r="BZ670" s="352"/>
    </row>
    <row r="671" spans="1:78" ht="15" customHeight="1" x14ac:dyDescent="0.2">
      <c r="A671" s="340" t="str">
        <f t="shared" si="15"/>
        <v>DNV-T I - 99</v>
      </c>
      <c r="B671" s="340">
        <v>99</v>
      </c>
      <c r="E671" s="339" t="s">
        <v>849</v>
      </c>
      <c r="H671" s="352"/>
      <c r="I671" s="352"/>
      <c r="J671" s="352"/>
      <c r="K671" s="352"/>
      <c r="L671" s="352"/>
      <c r="M671" s="352"/>
      <c r="N671" s="352"/>
      <c r="O671" s="352"/>
      <c r="P671" s="352"/>
      <c r="Q671" s="352"/>
      <c r="R671" s="352"/>
      <c r="S671" s="352"/>
      <c r="T671" s="352"/>
      <c r="U671" s="352"/>
      <c r="V671" s="352"/>
      <c r="W671" s="352"/>
      <c r="X671" s="352"/>
      <c r="Y671" s="352"/>
      <c r="Z671" s="352"/>
      <c r="AA671" s="352"/>
      <c r="AB671" s="352"/>
      <c r="AC671" s="352"/>
      <c r="AD671" s="352"/>
      <c r="AE671" s="352"/>
      <c r="AF671" s="352"/>
      <c r="AG671" s="352"/>
      <c r="AH671" s="352"/>
      <c r="AI671" s="352"/>
      <c r="AJ671" s="352"/>
      <c r="AK671" s="352"/>
      <c r="AL671" s="352"/>
      <c r="AM671" s="352"/>
      <c r="AN671" s="352"/>
      <c r="AO671" s="352"/>
      <c r="AP671" s="352"/>
      <c r="AQ671" s="352"/>
      <c r="AR671" s="352"/>
      <c r="AS671" s="352"/>
      <c r="AT671" s="352"/>
      <c r="AU671" s="352"/>
      <c r="AV671" s="352"/>
      <c r="AW671" s="352"/>
      <c r="AX671" s="352"/>
      <c r="AY671" s="352"/>
      <c r="AZ671" s="352"/>
      <c r="BA671" s="352"/>
      <c r="BB671" s="352"/>
      <c r="BC671" s="352"/>
      <c r="BD671" s="352"/>
      <c r="BE671" s="352"/>
      <c r="BF671" s="352"/>
      <c r="BG671" s="352"/>
      <c r="BH671" s="352"/>
      <c r="BI671" s="352"/>
      <c r="BJ671" s="352"/>
      <c r="BK671" s="352"/>
      <c r="BL671" s="352"/>
      <c r="BM671" s="352"/>
      <c r="BN671" s="352"/>
      <c r="BO671" s="352"/>
      <c r="BP671" s="352"/>
      <c r="BQ671" s="352"/>
      <c r="BR671" s="352"/>
      <c r="BS671" s="352"/>
      <c r="BT671" s="352"/>
      <c r="BU671" s="352"/>
      <c r="BV671" s="352"/>
      <c r="BW671" s="352"/>
      <c r="BX671" s="352"/>
      <c r="BY671" s="352"/>
      <c r="BZ671" s="352"/>
    </row>
    <row r="672" spans="1:78" ht="15" customHeight="1" x14ac:dyDescent="0.2">
      <c r="A672" s="340" t="str">
        <f t="shared" si="15"/>
        <v>DNV-T I - 100</v>
      </c>
      <c r="B672" s="340">
        <v>100</v>
      </c>
      <c r="E672" s="339" t="s">
        <v>850</v>
      </c>
      <c r="H672" s="352"/>
      <c r="I672" s="352"/>
      <c r="J672" s="352"/>
      <c r="K672" s="352"/>
      <c r="L672" s="352"/>
      <c r="M672" s="352"/>
      <c r="N672" s="352"/>
      <c r="O672" s="352"/>
      <c r="P672" s="352"/>
      <c r="Q672" s="352"/>
      <c r="R672" s="352"/>
      <c r="S672" s="352"/>
      <c r="T672" s="352"/>
      <c r="U672" s="352"/>
      <c r="V672" s="352"/>
      <c r="W672" s="352"/>
      <c r="X672" s="352"/>
      <c r="Y672" s="352"/>
      <c r="Z672" s="352"/>
      <c r="AA672" s="352"/>
      <c r="AB672" s="352"/>
      <c r="AC672" s="352"/>
      <c r="AD672" s="352"/>
      <c r="AE672" s="352"/>
      <c r="AF672" s="352"/>
      <c r="AG672" s="352"/>
      <c r="AH672" s="352"/>
      <c r="AI672" s="352"/>
      <c r="AJ672" s="352"/>
      <c r="AK672" s="352"/>
      <c r="AL672" s="352"/>
      <c r="AM672" s="352"/>
      <c r="AN672" s="352"/>
      <c r="AO672" s="352"/>
      <c r="AP672" s="352"/>
      <c r="AQ672" s="352"/>
      <c r="AR672" s="352"/>
      <c r="AS672" s="352"/>
      <c r="AT672" s="352"/>
      <c r="AU672" s="352"/>
      <c r="AV672" s="352"/>
      <c r="AW672" s="352"/>
      <c r="AX672" s="352"/>
      <c r="AY672" s="352"/>
      <c r="AZ672" s="352"/>
      <c r="BA672" s="352"/>
      <c r="BB672" s="352"/>
      <c r="BC672" s="352"/>
      <c r="BD672" s="352"/>
      <c r="BE672" s="352"/>
      <c r="BF672" s="352"/>
      <c r="BG672" s="352"/>
      <c r="BH672" s="352"/>
      <c r="BI672" s="352"/>
      <c r="BJ672" s="352"/>
      <c r="BK672" s="352"/>
      <c r="BL672" s="352"/>
      <c r="BM672" s="352"/>
      <c r="BN672" s="352"/>
      <c r="BO672" s="352"/>
      <c r="BP672" s="352"/>
      <c r="BQ672" s="352"/>
      <c r="BR672" s="352"/>
      <c r="BS672" s="352"/>
      <c r="BT672" s="352"/>
      <c r="BU672" s="352"/>
      <c r="BV672" s="352"/>
      <c r="BW672" s="352"/>
      <c r="BX672" s="352"/>
      <c r="BY672" s="352"/>
      <c r="BZ672" s="352"/>
    </row>
    <row r="673" spans="1:78" ht="15" customHeight="1" x14ac:dyDescent="0.2">
      <c r="A673" s="340" t="str">
        <f t="shared" si="15"/>
        <v>DNV-T I - 101</v>
      </c>
      <c r="B673" s="340">
        <v>101</v>
      </c>
      <c r="E673" s="339" t="s">
        <v>851</v>
      </c>
      <c r="H673" s="352"/>
      <c r="I673" s="352"/>
      <c r="J673" s="352"/>
      <c r="K673" s="352"/>
      <c r="L673" s="352"/>
      <c r="M673" s="352"/>
      <c r="N673" s="352"/>
      <c r="O673" s="352"/>
      <c r="P673" s="352"/>
      <c r="Q673" s="352"/>
      <c r="R673" s="352"/>
      <c r="S673" s="352"/>
      <c r="T673" s="352"/>
      <c r="U673" s="352"/>
      <c r="V673" s="352"/>
      <c r="W673" s="352"/>
      <c r="X673" s="352"/>
      <c r="Y673" s="352"/>
      <c r="Z673" s="352"/>
      <c r="AA673" s="352"/>
      <c r="AB673" s="352"/>
      <c r="AC673" s="352"/>
      <c r="AD673" s="352"/>
      <c r="AE673" s="352"/>
      <c r="AF673" s="352"/>
      <c r="AG673" s="352"/>
      <c r="AH673" s="352"/>
      <c r="AI673" s="352"/>
      <c r="AJ673" s="352"/>
      <c r="AK673" s="352"/>
      <c r="AL673" s="352"/>
      <c r="AM673" s="352"/>
      <c r="AN673" s="352"/>
      <c r="AO673" s="352"/>
      <c r="AP673" s="352"/>
      <c r="AQ673" s="352"/>
      <c r="AR673" s="352"/>
      <c r="AS673" s="352"/>
      <c r="AT673" s="352"/>
      <c r="AU673" s="352"/>
      <c r="AV673" s="352"/>
      <c r="AW673" s="352"/>
      <c r="AX673" s="352"/>
      <c r="AY673" s="352"/>
      <c r="AZ673" s="352"/>
      <c r="BA673" s="352"/>
      <c r="BB673" s="352"/>
      <c r="BC673" s="352"/>
      <c r="BD673" s="352"/>
      <c r="BE673" s="352"/>
      <c r="BF673" s="352"/>
      <c r="BG673" s="352"/>
      <c r="BH673" s="352"/>
      <c r="BI673" s="352"/>
      <c r="BJ673" s="352"/>
      <c r="BK673" s="352"/>
      <c r="BL673" s="352"/>
      <c r="BM673" s="352"/>
      <c r="BN673" s="352"/>
      <c r="BO673" s="352"/>
      <c r="BP673" s="352"/>
      <c r="BQ673" s="352"/>
      <c r="BR673" s="352"/>
      <c r="BS673" s="352"/>
      <c r="BT673" s="352"/>
      <c r="BU673" s="352"/>
      <c r="BV673" s="352"/>
      <c r="BW673" s="352"/>
      <c r="BX673" s="352"/>
      <c r="BY673" s="352"/>
      <c r="BZ673" s="352"/>
    </row>
    <row r="674" spans="1:78" ht="15" customHeight="1" x14ac:dyDescent="0.2">
      <c r="A674" s="340" t="str">
        <f t="shared" si="15"/>
        <v>DNV-T I - 102</v>
      </c>
      <c r="B674" s="340">
        <v>102</v>
      </c>
      <c r="E674" s="339" t="s">
        <v>852</v>
      </c>
      <c r="H674" s="352"/>
      <c r="I674" s="352"/>
      <c r="J674" s="352"/>
      <c r="K674" s="352"/>
      <c r="L674" s="352"/>
      <c r="M674" s="352"/>
      <c r="N674" s="352"/>
      <c r="O674" s="352"/>
      <c r="P674" s="352"/>
      <c r="Q674" s="352"/>
      <c r="R674" s="352"/>
      <c r="S674" s="352"/>
      <c r="T674" s="352"/>
      <c r="U674" s="352"/>
      <c r="V674" s="352"/>
      <c r="W674" s="352"/>
      <c r="X674" s="352"/>
      <c r="Y674" s="352"/>
      <c r="Z674" s="352"/>
      <c r="AA674" s="352"/>
      <c r="AB674" s="352"/>
      <c r="AC674" s="352"/>
      <c r="AD674" s="352"/>
      <c r="AE674" s="352"/>
      <c r="AF674" s="352"/>
      <c r="AG674" s="352"/>
      <c r="AH674" s="352"/>
      <c r="AI674" s="352"/>
      <c r="AJ674" s="352"/>
      <c r="AK674" s="352"/>
      <c r="AL674" s="352"/>
      <c r="AM674" s="352"/>
      <c r="AN674" s="352"/>
      <c r="AO674" s="352"/>
      <c r="AP674" s="352"/>
      <c r="AQ674" s="352"/>
      <c r="AR674" s="352"/>
      <c r="AS674" s="352"/>
      <c r="AT674" s="352"/>
      <c r="AU674" s="352"/>
      <c r="AV674" s="352"/>
      <c r="AW674" s="352"/>
      <c r="AX674" s="352"/>
      <c r="AY674" s="352"/>
      <c r="AZ674" s="352"/>
      <c r="BA674" s="352"/>
      <c r="BB674" s="352"/>
      <c r="BC674" s="352"/>
      <c r="BD674" s="352"/>
      <c r="BE674" s="352"/>
      <c r="BF674" s="352"/>
      <c r="BG674" s="352"/>
      <c r="BH674" s="352"/>
      <c r="BI674" s="352"/>
      <c r="BJ674" s="352"/>
      <c r="BK674" s="352"/>
      <c r="BL674" s="352"/>
      <c r="BM674" s="352"/>
      <c r="BN674" s="352"/>
      <c r="BO674" s="352"/>
      <c r="BP674" s="352"/>
      <c r="BQ674" s="352"/>
      <c r="BR674" s="352"/>
      <c r="BS674" s="352"/>
      <c r="BT674" s="352"/>
      <c r="BU674" s="352"/>
      <c r="BV674" s="352"/>
      <c r="BW674" s="352"/>
      <c r="BX674" s="352"/>
      <c r="BY674" s="352"/>
      <c r="BZ674" s="352"/>
    </row>
    <row r="675" spans="1:78" ht="15" customHeight="1" x14ac:dyDescent="0.2">
      <c r="A675" s="340" t="str">
        <f t="shared" si="15"/>
        <v>DNV-T I - 103</v>
      </c>
      <c r="B675" s="340">
        <v>103</v>
      </c>
      <c r="E675" s="339" t="s">
        <v>853</v>
      </c>
      <c r="H675" s="352"/>
      <c r="I675" s="352"/>
      <c r="J675" s="352"/>
      <c r="K675" s="352"/>
      <c r="L675" s="352"/>
      <c r="M675" s="352"/>
      <c r="N675" s="352"/>
      <c r="O675" s="352"/>
      <c r="P675" s="352"/>
      <c r="Q675" s="352"/>
      <c r="R675" s="352"/>
      <c r="S675" s="352"/>
      <c r="T675" s="352"/>
      <c r="U675" s="352"/>
      <c r="V675" s="352"/>
      <c r="W675" s="352"/>
      <c r="X675" s="352"/>
      <c r="Y675" s="352"/>
      <c r="Z675" s="352"/>
      <c r="AA675" s="352"/>
      <c r="AB675" s="352"/>
      <c r="AC675" s="352"/>
      <c r="AD675" s="352"/>
      <c r="AE675" s="352"/>
      <c r="AF675" s="352"/>
      <c r="AG675" s="352"/>
      <c r="AH675" s="352"/>
      <c r="AI675" s="352"/>
      <c r="AJ675" s="352"/>
      <c r="AK675" s="352"/>
      <c r="AL675" s="352"/>
      <c r="AM675" s="352"/>
      <c r="AN675" s="352"/>
      <c r="AO675" s="352"/>
      <c r="AP675" s="352"/>
      <c r="AQ675" s="352"/>
      <c r="AR675" s="352"/>
      <c r="AS675" s="352"/>
      <c r="AT675" s="352"/>
      <c r="AU675" s="352"/>
      <c r="AV675" s="352"/>
      <c r="AW675" s="352"/>
      <c r="AX675" s="352"/>
      <c r="AY675" s="352"/>
      <c r="AZ675" s="352"/>
      <c r="BA675" s="352"/>
      <c r="BB675" s="352"/>
      <c r="BC675" s="352"/>
      <c r="BD675" s="352"/>
      <c r="BE675" s="352"/>
      <c r="BF675" s="352"/>
      <c r="BG675" s="352"/>
      <c r="BH675" s="352"/>
      <c r="BI675" s="352"/>
      <c r="BJ675" s="352"/>
      <c r="BK675" s="352"/>
      <c r="BL675" s="352"/>
      <c r="BM675" s="352"/>
      <c r="BN675" s="352"/>
      <c r="BO675" s="352"/>
      <c r="BP675" s="352"/>
      <c r="BQ675" s="352"/>
      <c r="BR675" s="352"/>
      <c r="BS675" s="352"/>
      <c r="BT675" s="352"/>
      <c r="BU675" s="352"/>
      <c r="BV675" s="352"/>
      <c r="BW675" s="352"/>
      <c r="BX675" s="352"/>
      <c r="BY675" s="352"/>
      <c r="BZ675" s="352"/>
    </row>
    <row r="676" spans="1:78" ht="15" customHeight="1" x14ac:dyDescent="0.2">
      <c r="A676" s="340" t="str">
        <f t="shared" si="15"/>
        <v>DNV-T I - 104</v>
      </c>
      <c r="B676" s="340">
        <v>104</v>
      </c>
      <c r="E676" s="339" t="s">
        <v>854</v>
      </c>
      <c r="H676" s="352"/>
      <c r="I676" s="352"/>
      <c r="J676" s="352"/>
      <c r="K676" s="352"/>
      <c r="L676" s="352"/>
      <c r="M676" s="352"/>
      <c r="N676" s="352"/>
      <c r="O676" s="352"/>
      <c r="P676" s="352"/>
      <c r="Q676" s="352"/>
      <c r="R676" s="352"/>
      <c r="S676" s="352"/>
      <c r="T676" s="352"/>
      <c r="U676" s="352"/>
      <c r="V676" s="352"/>
      <c r="W676" s="352"/>
      <c r="X676" s="352"/>
      <c r="Y676" s="352"/>
      <c r="Z676" s="352"/>
      <c r="AA676" s="352"/>
      <c r="AB676" s="352"/>
      <c r="AC676" s="352"/>
      <c r="AD676" s="352"/>
      <c r="AE676" s="352"/>
      <c r="AF676" s="352"/>
      <c r="AG676" s="352"/>
      <c r="AH676" s="352"/>
      <c r="AI676" s="352"/>
      <c r="AJ676" s="352"/>
      <c r="AK676" s="352"/>
      <c r="AL676" s="352"/>
      <c r="AM676" s="352"/>
      <c r="AN676" s="352"/>
      <c r="AO676" s="352"/>
      <c r="AP676" s="352"/>
      <c r="AQ676" s="352"/>
      <c r="AR676" s="352"/>
      <c r="AS676" s="352"/>
      <c r="AT676" s="352"/>
      <c r="AU676" s="352"/>
      <c r="AV676" s="352"/>
      <c r="AW676" s="352"/>
      <c r="AX676" s="352"/>
      <c r="AY676" s="352"/>
      <c r="AZ676" s="352"/>
      <c r="BA676" s="352"/>
      <c r="BB676" s="352"/>
      <c r="BC676" s="352"/>
      <c r="BD676" s="352"/>
      <c r="BE676" s="352"/>
      <c r="BF676" s="352"/>
      <c r="BG676" s="352"/>
      <c r="BH676" s="352"/>
      <c r="BI676" s="352"/>
      <c r="BJ676" s="352"/>
      <c r="BK676" s="352"/>
      <c r="BL676" s="352"/>
      <c r="BM676" s="352"/>
      <c r="BN676" s="352"/>
      <c r="BO676" s="352"/>
      <c r="BP676" s="352"/>
      <c r="BQ676" s="352"/>
      <c r="BR676" s="352"/>
      <c r="BS676" s="352"/>
      <c r="BT676" s="352"/>
      <c r="BU676" s="352"/>
      <c r="BV676" s="352"/>
      <c r="BW676" s="352"/>
      <c r="BX676" s="352"/>
      <c r="BY676" s="352"/>
      <c r="BZ676" s="352"/>
    </row>
    <row r="677" spans="1:78" ht="15" customHeight="1" x14ac:dyDescent="0.2">
      <c r="A677" s="340" t="str">
        <f t="shared" si="15"/>
        <v>DNV-T I - 105</v>
      </c>
      <c r="B677" s="340">
        <v>105</v>
      </c>
      <c r="E677" s="339" t="s">
        <v>855</v>
      </c>
      <c r="H677" s="352"/>
      <c r="I677" s="352"/>
      <c r="J677" s="352"/>
      <c r="K677" s="352"/>
      <c r="L677" s="352"/>
      <c r="M677" s="352"/>
      <c r="N677" s="352"/>
      <c r="O677" s="352"/>
      <c r="P677" s="352"/>
      <c r="Q677" s="352"/>
      <c r="R677" s="352"/>
      <c r="S677" s="352"/>
      <c r="T677" s="352"/>
      <c r="U677" s="352"/>
      <c r="V677" s="352"/>
      <c r="W677" s="352"/>
      <c r="X677" s="352"/>
      <c r="Y677" s="352"/>
      <c r="Z677" s="352"/>
      <c r="AA677" s="352"/>
      <c r="AB677" s="352"/>
      <c r="AC677" s="352"/>
      <c r="AD677" s="352"/>
      <c r="AE677" s="352"/>
      <c r="AF677" s="352"/>
      <c r="AG677" s="352"/>
      <c r="AH677" s="352"/>
      <c r="AI677" s="352"/>
      <c r="AJ677" s="352"/>
      <c r="AK677" s="352"/>
      <c r="AL677" s="352"/>
      <c r="AM677" s="352"/>
      <c r="AN677" s="352"/>
      <c r="AO677" s="352"/>
      <c r="AP677" s="352"/>
      <c r="AQ677" s="352"/>
      <c r="AR677" s="352"/>
      <c r="AS677" s="352"/>
      <c r="AT677" s="352"/>
      <c r="AU677" s="352"/>
      <c r="AV677" s="352"/>
      <c r="AW677" s="352"/>
      <c r="AX677" s="352"/>
      <c r="AY677" s="352"/>
      <c r="AZ677" s="352"/>
      <c r="BA677" s="352"/>
      <c r="BB677" s="352"/>
      <c r="BC677" s="352"/>
      <c r="BD677" s="352"/>
      <c r="BE677" s="352"/>
      <c r="BF677" s="352"/>
      <c r="BG677" s="352"/>
      <c r="BH677" s="352"/>
      <c r="BI677" s="352"/>
      <c r="BJ677" s="352"/>
      <c r="BK677" s="352"/>
      <c r="BL677" s="352"/>
      <c r="BM677" s="352"/>
      <c r="BN677" s="352"/>
      <c r="BO677" s="352"/>
      <c r="BP677" s="352"/>
      <c r="BQ677" s="352"/>
      <c r="BR677" s="352"/>
      <c r="BS677" s="352"/>
      <c r="BT677" s="352"/>
      <c r="BU677" s="352"/>
      <c r="BV677" s="352"/>
      <c r="BW677" s="352"/>
      <c r="BX677" s="352"/>
      <c r="BY677" s="352"/>
      <c r="BZ677" s="352"/>
    </row>
    <row r="678" spans="1:78" ht="15" customHeight="1" x14ac:dyDescent="0.2">
      <c r="H678" s="352"/>
      <c r="I678" s="352"/>
      <c r="J678" s="352"/>
      <c r="K678" s="352"/>
      <c r="L678" s="352"/>
      <c r="M678" s="352"/>
      <c r="N678" s="352"/>
      <c r="O678" s="352"/>
      <c r="P678" s="352"/>
      <c r="Q678" s="352"/>
      <c r="R678" s="352"/>
      <c r="S678" s="352"/>
      <c r="T678" s="352"/>
      <c r="U678" s="352"/>
      <c r="V678" s="352"/>
      <c r="W678" s="352"/>
      <c r="X678" s="352"/>
      <c r="Y678" s="352"/>
      <c r="Z678" s="352"/>
      <c r="AA678" s="352"/>
      <c r="AB678" s="352"/>
      <c r="AC678" s="352"/>
      <c r="AD678" s="352"/>
      <c r="AE678" s="352"/>
      <c r="AF678" s="352"/>
      <c r="AG678" s="352"/>
      <c r="AH678" s="352"/>
      <c r="AI678" s="352"/>
      <c r="AJ678" s="352"/>
      <c r="AK678" s="352"/>
      <c r="AL678" s="352"/>
      <c r="AM678" s="352"/>
      <c r="AN678" s="352"/>
      <c r="AO678" s="352"/>
      <c r="AP678" s="352"/>
      <c r="AQ678" s="352"/>
      <c r="AR678" s="352"/>
      <c r="AS678" s="352"/>
      <c r="AT678" s="352"/>
      <c r="AU678" s="352"/>
      <c r="AV678" s="352"/>
      <c r="AW678" s="352"/>
      <c r="AX678" s="352"/>
      <c r="AY678" s="352"/>
      <c r="AZ678" s="352"/>
      <c r="BA678" s="352"/>
      <c r="BB678" s="352"/>
      <c r="BC678" s="352"/>
      <c r="BD678" s="352"/>
      <c r="BE678" s="352"/>
      <c r="BF678" s="352"/>
      <c r="BG678" s="352"/>
      <c r="BH678" s="352"/>
      <c r="BI678" s="352"/>
      <c r="BJ678" s="352"/>
      <c r="BK678" s="352"/>
      <c r="BL678" s="352"/>
      <c r="BM678" s="352"/>
      <c r="BN678" s="352"/>
      <c r="BO678" s="352"/>
      <c r="BP678" s="352"/>
      <c r="BQ678" s="352"/>
      <c r="BR678" s="352"/>
      <c r="BS678" s="352"/>
      <c r="BT678" s="352"/>
      <c r="BU678" s="352"/>
      <c r="BV678" s="352"/>
      <c r="BW678" s="352"/>
      <c r="BX678" s="352"/>
      <c r="BY678" s="352"/>
      <c r="BZ678" s="352"/>
    </row>
    <row r="679" spans="1:78" ht="15" customHeight="1" x14ac:dyDescent="0.2">
      <c r="A679" s="398"/>
      <c r="B679" s="338" t="s">
        <v>856</v>
      </c>
      <c r="C679" s="337"/>
      <c r="D679" s="399"/>
      <c r="E679" s="398"/>
      <c r="F679" s="400"/>
      <c r="G679" s="400"/>
      <c r="H679" s="352"/>
      <c r="I679" s="352"/>
      <c r="J679" s="352"/>
      <c r="K679" s="352"/>
      <c r="L679" s="352"/>
      <c r="M679" s="352"/>
      <c r="N679" s="352"/>
      <c r="O679" s="352"/>
      <c r="P679" s="352"/>
      <c r="Q679" s="352"/>
      <c r="R679" s="352"/>
      <c r="S679" s="352"/>
      <c r="T679" s="352"/>
      <c r="U679" s="352"/>
      <c r="V679" s="352"/>
      <c r="W679" s="352"/>
      <c r="X679" s="352"/>
      <c r="Y679" s="352"/>
      <c r="Z679" s="352"/>
      <c r="AA679" s="352"/>
      <c r="AB679" s="352"/>
      <c r="AC679" s="352"/>
      <c r="AD679" s="352"/>
      <c r="AE679" s="352"/>
      <c r="AF679" s="352"/>
      <c r="AG679" s="352"/>
      <c r="AH679" s="352"/>
      <c r="AI679" s="352"/>
      <c r="AJ679" s="352"/>
      <c r="AK679" s="352"/>
      <c r="AL679" s="352"/>
      <c r="AM679" s="352"/>
      <c r="AN679" s="352"/>
      <c r="AO679" s="352"/>
      <c r="AP679" s="352"/>
      <c r="AQ679" s="352"/>
      <c r="AR679" s="352"/>
      <c r="AS679" s="352"/>
      <c r="AT679" s="352"/>
      <c r="AU679" s="352"/>
      <c r="AV679" s="352"/>
      <c r="AW679" s="352"/>
      <c r="AX679" s="352"/>
      <c r="AY679" s="352"/>
      <c r="AZ679" s="352"/>
      <c r="BA679" s="352"/>
      <c r="BB679" s="352"/>
      <c r="BC679" s="352"/>
      <c r="BD679" s="352"/>
      <c r="BE679" s="352"/>
      <c r="BF679" s="352"/>
      <c r="BG679" s="352"/>
      <c r="BH679" s="352"/>
      <c r="BI679" s="352"/>
      <c r="BJ679" s="352"/>
      <c r="BK679" s="352"/>
      <c r="BL679" s="352"/>
      <c r="BM679" s="352"/>
      <c r="BN679" s="352"/>
      <c r="BO679" s="352"/>
      <c r="BP679" s="352"/>
      <c r="BQ679" s="352"/>
      <c r="BR679" s="352"/>
      <c r="BS679" s="352"/>
      <c r="BT679" s="352"/>
      <c r="BU679" s="352"/>
      <c r="BV679" s="352"/>
      <c r="BW679" s="352"/>
      <c r="BX679" s="352"/>
      <c r="BY679" s="352"/>
      <c r="BZ679" s="352"/>
    </row>
    <row r="680" spans="1:78" ht="15" customHeight="1" x14ac:dyDescent="0.2">
      <c r="A680" s="340" t="str">
        <f t="shared" ref="A680:A714" si="16">CONCATENATE("DNV-TRC - ",E680)</f>
        <v>DNV-TRC - 1</v>
      </c>
      <c r="E680" s="401">
        <v>1</v>
      </c>
      <c r="H680" s="402"/>
      <c r="I680" s="402"/>
      <c r="J680" s="402"/>
      <c r="K680" s="402"/>
      <c r="L680" s="402"/>
      <c r="M680" s="402"/>
      <c r="N680" s="402"/>
      <c r="O680" s="402"/>
      <c r="P680" s="402"/>
      <c r="Q680" s="402"/>
      <c r="R680" s="402"/>
      <c r="S680" s="402"/>
      <c r="T680" s="402"/>
      <c r="U680" s="402"/>
      <c r="V680" s="402"/>
      <c r="W680" s="402"/>
      <c r="X680" s="402"/>
      <c r="Y680" s="402"/>
      <c r="Z680" s="402"/>
      <c r="AA680" s="402"/>
      <c r="AB680" s="402"/>
      <c r="AC680" s="402"/>
      <c r="AD680" s="402"/>
      <c r="AE680" s="402"/>
      <c r="AF680" s="402"/>
      <c r="AG680" s="402"/>
      <c r="AH680" s="402"/>
      <c r="AI680" s="402"/>
      <c r="AJ680" s="402"/>
      <c r="AK680" s="402"/>
      <c r="AL680" s="402"/>
      <c r="AM680" s="402"/>
      <c r="AN680" s="402"/>
      <c r="AO680" s="402"/>
      <c r="AP680" s="402"/>
      <c r="AQ680" s="402"/>
      <c r="AR680" s="402"/>
      <c r="AS680" s="402"/>
      <c r="AT680" s="402"/>
      <c r="AU680" s="402"/>
      <c r="AV680" s="402"/>
      <c r="AW680" s="402"/>
      <c r="AX680" s="402"/>
      <c r="AY680" s="402"/>
      <c r="AZ680" s="402"/>
      <c r="BA680" s="402"/>
      <c r="BB680" s="402"/>
      <c r="BC680" s="402"/>
      <c r="BD680" s="402"/>
      <c r="BE680" s="402"/>
      <c r="BF680" s="402"/>
      <c r="BG680" s="402"/>
      <c r="BH680" s="402"/>
      <c r="BI680" s="402"/>
      <c r="BJ680" s="402"/>
      <c r="BK680" s="402"/>
      <c r="BL680" s="402"/>
      <c r="BM680" s="402"/>
      <c r="BN680" s="402"/>
      <c r="BO680" s="402"/>
      <c r="BP680" s="402"/>
      <c r="BQ680" s="402"/>
      <c r="BR680" s="402"/>
      <c r="BS680" s="402"/>
      <c r="BT680" s="402"/>
      <c r="BU680" s="402"/>
      <c r="BV680" s="402"/>
      <c r="BW680" s="402"/>
      <c r="BX680" s="402"/>
      <c r="BY680" s="402"/>
      <c r="BZ680" s="402"/>
    </row>
    <row r="681" spans="1:78" ht="15" customHeight="1" x14ac:dyDescent="0.2">
      <c r="A681" s="340" t="str">
        <f t="shared" si="16"/>
        <v>DNV-TRC - 1,5</v>
      </c>
      <c r="E681" s="401">
        <v>1.5</v>
      </c>
      <c r="H681" s="402"/>
      <c r="I681" s="402"/>
      <c r="J681" s="402"/>
      <c r="K681" s="402"/>
      <c r="L681" s="402"/>
      <c r="M681" s="402"/>
      <c r="N681" s="402"/>
      <c r="O681" s="402"/>
      <c r="P681" s="402"/>
      <c r="Q681" s="402"/>
      <c r="R681" s="402"/>
      <c r="S681" s="402"/>
      <c r="T681" s="402"/>
      <c r="U681" s="402"/>
      <c r="V681" s="402"/>
      <c r="W681" s="402"/>
      <c r="X681" s="402"/>
      <c r="Y681" s="402"/>
      <c r="Z681" s="402"/>
      <c r="AA681" s="402"/>
      <c r="AB681" s="402"/>
      <c r="AC681" s="402"/>
      <c r="AD681" s="402"/>
      <c r="AE681" s="402"/>
      <c r="AF681" s="402"/>
      <c r="AG681" s="402"/>
      <c r="AH681" s="402"/>
      <c r="AI681" s="402"/>
      <c r="AJ681" s="402"/>
      <c r="AK681" s="402"/>
      <c r="AL681" s="402"/>
      <c r="AM681" s="402"/>
      <c r="AN681" s="402"/>
      <c r="AO681" s="402"/>
      <c r="AP681" s="402"/>
      <c r="AQ681" s="402"/>
      <c r="AR681" s="402"/>
      <c r="AS681" s="402"/>
      <c r="AT681" s="402"/>
      <c r="AU681" s="402"/>
      <c r="AV681" s="402"/>
      <c r="AW681" s="402"/>
      <c r="AX681" s="402"/>
      <c r="AY681" s="402"/>
      <c r="AZ681" s="402"/>
      <c r="BA681" s="402"/>
      <c r="BB681" s="402"/>
      <c r="BC681" s="402"/>
      <c r="BD681" s="402"/>
      <c r="BE681" s="402"/>
      <c r="BF681" s="402"/>
      <c r="BG681" s="402"/>
      <c r="BH681" s="402"/>
      <c r="BI681" s="402"/>
      <c r="BJ681" s="402"/>
      <c r="BK681" s="402"/>
      <c r="BL681" s="402"/>
      <c r="BM681" s="402"/>
      <c r="BN681" s="402"/>
      <c r="BO681" s="402"/>
      <c r="BP681" s="402"/>
      <c r="BQ681" s="402"/>
      <c r="BR681" s="402"/>
      <c r="BS681" s="402"/>
      <c r="BT681" s="402"/>
      <c r="BU681" s="402"/>
      <c r="BV681" s="402"/>
      <c r="BW681" s="402"/>
      <c r="BX681" s="402"/>
      <c r="BY681" s="402"/>
      <c r="BZ681" s="402"/>
    </row>
    <row r="682" spans="1:78" ht="15" customHeight="1" x14ac:dyDescent="0.2">
      <c r="A682" s="340" t="str">
        <f t="shared" si="16"/>
        <v>DNV-TRC - 2</v>
      </c>
      <c r="E682" s="401">
        <v>2</v>
      </c>
      <c r="H682" s="402"/>
      <c r="I682" s="402"/>
      <c r="J682" s="402"/>
      <c r="K682" s="402"/>
      <c r="L682" s="402"/>
      <c r="M682" s="402"/>
      <c r="N682" s="402"/>
      <c r="O682" s="402"/>
      <c r="P682" s="402"/>
      <c r="Q682" s="402"/>
      <c r="R682" s="402"/>
      <c r="S682" s="402"/>
      <c r="T682" s="402"/>
      <c r="U682" s="402"/>
      <c r="V682" s="402"/>
      <c r="W682" s="402"/>
      <c r="X682" s="402"/>
      <c r="Y682" s="402"/>
      <c r="Z682" s="402"/>
      <c r="AA682" s="402"/>
      <c r="AB682" s="402"/>
      <c r="AC682" s="402"/>
      <c r="AD682" s="402"/>
      <c r="AE682" s="402"/>
      <c r="AF682" s="402"/>
      <c r="AG682" s="402"/>
      <c r="AH682" s="402"/>
      <c r="AI682" s="402"/>
      <c r="AJ682" s="402"/>
      <c r="AK682" s="402"/>
      <c r="AL682" s="402"/>
      <c r="AM682" s="402"/>
      <c r="AN682" s="402"/>
      <c r="AO682" s="402"/>
      <c r="AP682" s="402"/>
      <c r="AQ682" s="402"/>
      <c r="AR682" s="402"/>
      <c r="AS682" s="402"/>
      <c r="AT682" s="402"/>
      <c r="AU682" s="402"/>
      <c r="AV682" s="402"/>
      <c r="AW682" s="402"/>
      <c r="AX682" s="402"/>
      <c r="AY682" s="402"/>
      <c r="AZ682" s="402"/>
      <c r="BA682" s="402"/>
      <c r="BB682" s="402"/>
      <c r="BC682" s="402"/>
      <c r="BD682" s="402"/>
      <c r="BE682" s="402"/>
      <c r="BF682" s="402"/>
      <c r="BG682" s="402"/>
      <c r="BH682" s="402"/>
      <c r="BI682" s="402"/>
      <c r="BJ682" s="402"/>
      <c r="BK682" s="402"/>
      <c r="BL682" s="402"/>
      <c r="BM682" s="402"/>
      <c r="BN682" s="402"/>
      <c r="BO682" s="402"/>
      <c r="BP682" s="402"/>
      <c r="BQ682" s="402"/>
      <c r="BR682" s="402"/>
      <c r="BS682" s="402"/>
      <c r="BT682" s="402"/>
      <c r="BU682" s="402"/>
      <c r="BV682" s="402"/>
      <c r="BW682" s="402"/>
      <c r="BX682" s="402"/>
      <c r="BY682" s="402"/>
      <c r="BZ682" s="402"/>
    </row>
    <row r="683" spans="1:78" ht="15" customHeight="1" x14ac:dyDescent="0.2">
      <c r="A683" s="340" t="str">
        <f t="shared" si="16"/>
        <v>DNV-TRC - 2,5</v>
      </c>
      <c r="E683" s="401">
        <v>2.5</v>
      </c>
      <c r="H683" s="402"/>
      <c r="I683" s="402"/>
      <c r="J683" s="402"/>
      <c r="K683" s="402"/>
      <c r="L683" s="402"/>
      <c r="M683" s="402"/>
      <c r="N683" s="402"/>
      <c r="O683" s="402"/>
      <c r="P683" s="402"/>
      <c r="Q683" s="402"/>
      <c r="R683" s="402"/>
      <c r="S683" s="402"/>
      <c r="T683" s="402"/>
      <c r="U683" s="402"/>
      <c r="V683" s="402"/>
      <c r="W683" s="402"/>
      <c r="X683" s="402"/>
      <c r="Y683" s="402"/>
      <c r="Z683" s="402"/>
      <c r="AA683" s="402"/>
      <c r="AB683" s="402"/>
      <c r="AC683" s="402"/>
      <c r="AD683" s="402"/>
      <c r="AE683" s="402"/>
      <c r="AF683" s="402"/>
      <c r="AG683" s="402"/>
      <c r="AH683" s="402"/>
      <c r="AI683" s="402"/>
      <c r="AJ683" s="402"/>
      <c r="AK683" s="402"/>
      <c r="AL683" s="402"/>
      <c r="AM683" s="402"/>
      <c r="AN683" s="402"/>
      <c r="AO683" s="402"/>
      <c r="AP683" s="402"/>
      <c r="AQ683" s="402"/>
      <c r="AR683" s="402"/>
      <c r="AS683" s="402"/>
      <c r="AT683" s="402"/>
      <c r="AU683" s="402"/>
      <c r="AV683" s="402"/>
      <c r="AW683" s="402"/>
      <c r="AX683" s="402"/>
      <c r="AY683" s="402"/>
      <c r="AZ683" s="402"/>
      <c r="BA683" s="402"/>
      <c r="BB683" s="402"/>
      <c r="BC683" s="402"/>
      <c r="BD683" s="402"/>
      <c r="BE683" s="402"/>
      <c r="BF683" s="402"/>
      <c r="BG683" s="402"/>
      <c r="BH683" s="402"/>
      <c r="BI683" s="402"/>
      <c r="BJ683" s="402"/>
      <c r="BK683" s="402"/>
      <c r="BL683" s="402"/>
      <c r="BM683" s="402"/>
      <c r="BN683" s="402"/>
      <c r="BO683" s="402"/>
      <c r="BP683" s="402"/>
      <c r="BQ683" s="402"/>
      <c r="BR683" s="402"/>
      <c r="BS683" s="402"/>
      <c r="BT683" s="402"/>
      <c r="BU683" s="402"/>
      <c r="BV683" s="402"/>
      <c r="BW683" s="402"/>
      <c r="BX683" s="402"/>
      <c r="BY683" s="402"/>
      <c r="BZ683" s="402"/>
    </row>
    <row r="684" spans="1:78" ht="15" customHeight="1" x14ac:dyDescent="0.2">
      <c r="A684" s="340" t="str">
        <f t="shared" si="16"/>
        <v>DNV-TRC - 3</v>
      </c>
      <c r="E684" s="401">
        <v>3</v>
      </c>
      <c r="H684" s="402"/>
      <c r="I684" s="402"/>
      <c r="J684" s="402"/>
      <c r="K684" s="402"/>
      <c r="L684" s="402"/>
      <c r="M684" s="402"/>
      <c r="N684" s="402"/>
      <c r="O684" s="402"/>
      <c r="P684" s="402"/>
      <c r="Q684" s="402"/>
      <c r="R684" s="402"/>
      <c r="S684" s="402"/>
      <c r="T684" s="402"/>
      <c r="U684" s="402"/>
      <c r="V684" s="402"/>
      <c r="W684" s="402"/>
      <c r="X684" s="402"/>
      <c r="Y684" s="402"/>
      <c r="Z684" s="402"/>
      <c r="AA684" s="402"/>
      <c r="AB684" s="402"/>
      <c r="AC684" s="402"/>
      <c r="AD684" s="402"/>
      <c r="AE684" s="402"/>
      <c r="AF684" s="402"/>
      <c r="AG684" s="402"/>
      <c r="AH684" s="402"/>
      <c r="AI684" s="402"/>
      <c r="AJ684" s="402"/>
      <c r="AK684" s="402"/>
      <c r="AL684" s="402"/>
      <c r="AM684" s="402"/>
      <c r="AN684" s="402"/>
      <c r="AO684" s="402"/>
      <c r="AP684" s="402"/>
      <c r="AQ684" s="402"/>
      <c r="AR684" s="402"/>
      <c r="AS684" s="402"/>
      <c r="AT684" s="402"/>
      <c r="AU684" s="402"/>
      <c r="AV684" s="402"/>
      <c r="AW684" s="402"/>
      <c r="AX684" s="402"/>
      <c r="AY684" s="402"/>
      <c r="AZ684" s="402"/>
      <c r="BA684" s="402"/>
      <c r="BB684" s="402"/>
      <c r="BC684" s="402"/>
      <c r="BD684" s="402"/>
      <c r="BE684" s="402"/>
      <c r="BF684" s="402"/>
      <c r="BG684" s="402"/>
      <c r="BH684" s="402"/>
      <c r="BI684" s="402"/>
      <c r="BJ684" s="402"/>
      <c r="BK684" s="402"/>
      <c r="BL684" s="402"/>
      <c r="BM684" s="402"/>
      <c r="BN684" s="402"/>
      <c r="BO684" s="402"/>
      <c r="BP684" s="402"/>
      <c r="BQ684" s="402"/>
      <c r="BR684" s="402"/>
      <c r="BS684" s="402"/>
      <c r="BT684" s="402"/>
      <c r="BU684" s="402"/>
      <c r="BV684" s="402"/>
      <c r="BW684" s="402"/>
      <c r="BX684" s="402"/>
      <c r="BY684" s="402"/>
      <c r="BZ684" s="402"/>
    </row>
    <row r="685" spans="1:78" ht="15" customHeight="1" x14ac:dyDescent="0.2">
      <c r="A685" s="340" t="str">
        <f t="shared" si="16"/>
        <v>DNV-TRC - 3,5</v>
      </c>
      <c r="E685" s="401">
        <v>3.5</v>
      </c>
      <c r="H685" s="402"/>
      <c r="I685" s="402"/>
      <c r="J685" s="402"/>
      <c r="K685" s="402"/>
      <c r="L685" s="402"/>
      <c r="M685" s="402"/>
      <c r="N685" s="402"/>
      <c r="O685" s="402"/>
      <c r="P685" s="402"/>
      <c r="Q685" s="402"/>
      <c r="R685" s="402"/>
      <c r="S685" s="402"/>
      <c r="T685" s="402"/>
      <c r="U685" s="402"/>
      <c r="V685" s="402"/>
      <c r="W685" s="402"/>
      <c r="X685" s="402"/>
      <c r="Y685" s="402"/>
      <c r="Z685" s="402"/>
      <c r="AA685" s="402"/>
      <c r="AB685" s="402"/>
      <c r="AC685" s="402"/>
      <c r="AD685" s="402"/>
      <c r="AE685" s="402"/>
      <c r="AF685" s="402"/>
      <c r="AG685" s="402"/>
      <c r="AH685" s="402"/>
      <c r="AI685" s="402"/>
      <c r="AJ685" s="402"/>
      <c r="AK685" s="402"/>
      <c r="AL685" s="402"/>
      <c r="AM685" s="402"/>
      <c r="AN685" s="402"/>
      <c r="AO685" s="402"/>
      <c r="AP685" s="402"/>
      <c r="AQ685" s="402"/>
      <c r="AR685" s="402"/>
      <c r="AS685" s="402"/>
      <c r="AT685" s="402"/>
      <c r="AU685" s="402"/>
      <c r="AV685" s="402"/>
      <c r="AW685" s="402"/>
      <c r="AX685" s="402"/>
      <c r="AY685" s="402"/>
      <c r="AZ685" s="402"/>
      <c r="BA685" s="402"/>
      <c r="BB685" s="402"/>
      <c r="BC685" s="402"/>
      <c r="BD685" s="402"/>
      <c r="BE685" s="402"/>
      <c r="BF685" s="402"/>
      <c r="BG685" s="402"/>
      <c r="BH685" s="402"/>
      <c r="BI685" s="402"/>
      <c r="BJ685" s="402"/>
      <c r="BK685" s="402"/>
      <c r="BL685" s="402"/>
      <c r="BM685" s="402"/>
      <c r="BN685" s="402"/>
      <c r="BO685" s="402"/>
      <c r="BP685" s="402"/>
      <c r="BQ685" s="402"/>
      <c r="BR685" s="402"/>
      <c r="BS685" s="402"/>
      <c r="BT685" s="402"/>
      <c r="BU685" s="402"/>
      <c r="BV685" s="402"/>
      <c r="BW685" s="402"/>
      <c r="BX685" s="402"/>
      <c r="BY685" s="402"/>
      <c r="BZ685" s="402"/>
    </row>
    <row r="686" spans="1:78" ht="15" customHeight="1" x14ac:dyDescent="0.2">
      <c r="A686" s="340" t="str">
        <f t="shared" si="16"/>
        <v>DNV-TRC - 4</v>
      </c>
      <c r="E686" s="401">
        <v>4</v>
      </c>
      <c r="H686" s="402"/>
      <c r="I686" s="402"/>
      <c r="J686" s="402"/>
      <c r="K686" s="402"/>
      <c r="L686" s="402"/>
      <c r="M686" s="402"/>
      <c r="N686" s="402"/>
      <c r="O686" s="402"/>
      <c r="P686" s="402"/>
      <c r="Q686" s="402"/>
      <c r="R686" s="402"/>
      <c r="S686" s="402"/>
      <c r="T686" s="402"/>
      <c r="U686" s="402"/>
      <c r="V686" s="402"/>
      <c r="W686" s="402"/>
      <c r="X686" s="402"/>
      <c r="Y686" s="402"/>
      <c r="Z686" s="402"/>
      <c r="AA686" s="402"/>
      <c r="AB686" s="402"/>
      <c r="AC686" s="402"/>
      <c r="AD686" s="402"/>
      <c r="AE686" s="402"/>
      <c r="AF686" s="402"/>
      <c r="AG686" s="402"/>
      <c r="AH686" s="402"/>
      <c r="AI686" s="402"/>
      <c r="AJ686" s="402"/>
      <c r="AK686" s="402"/>
      <c r="AL686" s="402"/>
      <c r="AM686" s="402"/>
      <c r="AN686" s="402"/>
      <c r="AO686" s="402"/>
      <c r="AP686" s="402"/>
      <c r="AQ686" s="402"/>
      <c r="AR686" s="402"/>
      <c r="AS686" s="402"/>
      <c r="AT686" s="402"/>
      <c r="AU686" s="402"/>
      <c r="AV686" s="402"/>
      <c r="AW686" s="402"/>
      <c r="AX686" s="402"/>
      <c r="AY686" s="402"/>
      <c r="AZ686" s="402"/>
      <c r="BA686" s="402"/>
      <c r="BB686" s="402"/>
      <c r="BC686" s="402"/>
      <c r="BD686" s="402"/>
      <c r="BE686" s="402"/>
      <c r="BF686" s="402"/>
      <c r="BG686" s="402"/>
      <c r="BH686" s="402"/>
      <c r="BI686" s="402"/>
      <c r="BJ686" s="402"/>
      <c r="BK686" s="402"/>
      <c r="BL686" s="402"/>
      <c r="BM686" s="402"/>
      <c r="BN686" s="402"/>
      <c r="BO686" s="402"/>
      <c r="BP686" s="402"/>
      <c r="BQ686" s="402"/>
      <c r="BR686" s="402"/>
      <c r="BS686" s="402"/>
      <c r="BT686" s="402"/>
      <c r="BU686" s="402"/>
      <c r="BV686" s="402"/>
      <c r="BW686" s="402"/>
      <c r="BX686" s="402"/>
      <c r="BY686" s="402"/>
      <c r="BZ686" s="402"/>
    </row>
    <row r="687" spans="1:78" ht="15" customHeight="1" x14ac:dyDescent="0.2">
      <c r="A687" s="340" t="str">
        <f t="shared" si="16"/>
        <v>DNV-TRC - 4,5</v>
      </c>
      <c r="E687" s="401">
        <v>4.5</v>
      </c>
      <c r="H687" s="402"/>
      <c r="I687" s="402"/>
      <c r="J687" s="402"/>
      <c r="K687" s="402"/>
      <c r="L687" s="402"/>
      <c r="M687" s="402"/>
      <c r="N687" s="402"/>
      <c r="O687" s="402"/>
      <c r="P687" s="402"/>
      <c r="Q687" s="402"/>
      <c r="R687" s="402"/>
      <c r="S687" s="402"/>
      <c r="T687" s="402"/>
      <c r="U687" s="402"/>
      <c r="V687" s="402"/>
      <c r="W687" s="402"/>
      <c r="X687" s="402"/>
      <c r="Y687" s="402"/>
      <c r="Z687" s="402"/>
      <c r="AA687" s="402"/>
      <c r="AB687" s="402"/>
      <c r="AC687" s="402"/>
      <c r="AD687" s="402"/>
      <c r="AE687" s="402"/>
      <c r="AF687" s="402"/>
      <c r="AG687" s="402"/>
      <c r="AH687" s="402"/>
      <c r="AI687" s="402"/>
      <c r="AJ687" s="402"/>
      <c r="AK687" s="402"/>
      <c r="AL687" s="402"/>
      <c r="AM687" s="402"/>
      <c r="AN687" s="402"/>
      <c r="AO687" s="402"/>
      <c r="AP687" s="402"/>
      <c r="AQ687" s="402"/>
      <c r="AR687" s="402"/>
      <c r="AS687" s="402"/>
      <c r="AT687" s="402"/>
      <c r="AU687" s="402"/>
      <c r="AV687" s="402"/>
      <c r="AW687" s="402"/>
      <c r="AX687" s="402"/>
      <c r="AY687" s="402"/>
      <c r="AZ687" s="402"/>
      <c r="BA687" s="402"/>
      <c r="BB687" s="402"/>
      <c r="BC687" s="402"/>
      <c r="BD687" s="402"/>
      <c r="BE687" s="402"/>
      <c r="BF687" s="402"/>
      <c r="BG687" s="402"/>
      <c r="BH687" s="402"/>
      <c r="BI687" s="402"/>
      <c r="BJ687" s="402"/>
      <c r="BK687" s="402"/>
      <c r="BL687" s="402"/>
      <c r="BM687" s="402"/>
      <c r="BN687" s="402"/>
      <c r="BO687" s="402"/>
      <c r="BP687" s="402"/>
      <c r="BQ687" s="402"/>
      <c r="BR687" s="402"/>
      <c r="BS687" s="402"/>
      <c r="BT687" s="402"/>
      <c r="BU687" s="402"/>
      <c r="BV687" s="402"/>
      <c r="BW687" s="402"/>
      <c r="BX687" s="402"/>
      <c r="BY687" s="402"/>
      <c r="BZ687" s="402"/>
    </row>
    <row r="688" spans="1:78" ht="15" customHeight="1" x14ac:dyDescent="0.2">
      <c r="A688" s="340" t="str">
        <f t="shared" si="16"/>
        <v>DNV-TRC - 5</v>
      </c>
      <c r="E688" s="401">
        <v>5</v>
      </c>
      <c r="H688" s="402"/>
      <c r="I688" s="402"/>
      <c r="J688" s="402"/>
      <c r="K688" s="402"/>
      <c r="L688" s="402"/>
      <c r="M688" s="402"/>
      <c r="N688" s="402"/>
      <c r="O688" s="402"/>
      <c r="P688" s="402"/>
      <c r="Q688" s="402"/>
      <c r="R688" s="402"/>
      <c r="S688" s="402"/>
      <c r="T688" s="402"/>
      <c r="U688" s="402"/>
      <c r="V688" s="402"/>
      <c r="W688" s="402"/>
      <c r="X688" s="402"/>
      <c r="Y688" s="402"/>
      <c r="Z688" s="402"/>
      <c r="AA688" s="402"/>
      <c r="AB688" s="402"/>
      <c r="AC688" s="402"/>
      <c r="AD688" s="402"/>
      <c r="AE688" s="402"/>
      <c r="AF688" s="402"/>
      <c r="AG688" s="402"/>
      <c r="AH688" s="402"/>
      <c r="AI688" s="402"/>
      <c r="AJ688" s="402"/>
      <c r="AK688" s="402"/>
      <c r="AL688" s="402"/>
      <c r="AM688" s="402"/>
      <c r="AN688" s="402"/>
      <c r="AO688" s="402"/>
      <c r="AP688" s="402"/>
      <c r="AQ688" s="402"/>
      <c r="AR688" s="402"/>
      <c r="AS688" s="402"/>
      <c r="AT688" s="402"/>
      <c r="AU688" s="402"/>
      <c r="AV688" s="402"/>
      <c r="AW688" s="402"/>
      <c r="AX688" s="402"/>
      <c r="AY688" s="402"/>
      <c r="AZ688" s="402"/>
      <c r="BA688" s="402"/>
      <c r="BB688" s="402"/>
      <c r="BC688" s="402"/>
      <c r="BD688" s="402"/>
      <c r="BE688" s="402"/>
      <c r="BF688" s="402"/>
      <c r="BG688" s="402"/>
      <c r="BH688" s="402"/>
      <c r="BI688" s="402"/>
      <c r="BJ688" s="402"/>
      <c r="BK688" s="402"/>
      <c r="BL688" s="402"/>
      <c r="BM688" s="402"/>
      <c r="BN688" s="402"/>
      <c r="BO688" s="402"/>
      <c r="BP688" s="402"/>
      <c r="BQ688" s="402"/>
      <c r="BR688" s="402"/>
      <c r="BS688" s="402"/>
      <c r="BT688" s="402"/>
      <c r="BU688" s="402"/>
      <c r="BV688" s="402"/>
      <c r="BW688" s="402"/>
      <c r="BX688" s="402"/>
      <c r="BY688" s="402"/>
      <c r="BZ688" s="402"/>
    </row>
    <row r="689" spans="1:78" ht="15" customHeight="1" x14ac:dyDescent="0.2">
      <c r="A689" s="340" t="str">
        <f t="shared" si="16"/>
        <v>DNV-TRC - 6</v>
      </c>
      <c r="E689" s="401">
        <v>6</v>
      </c>
      <c r="H689" s="402"/>
      <c r="I689" s="402"/>
      <c r="J689" s="402"/>
      <c r="K689" s="402"/>
      <c r="L689" s="402"/>
      <c r="M689" s="402"/>
      <c r="N689" s="402"/>
      <c r="O689" s="402"/>
      <c r="P689" s="402"/>
      <c r="Q689" s="402"/>
      <c r="R689" s="402"/>
      <c r="S689" s="402"/>
      <c r="T689" s="402"/>
      <c r="U689" s="402"/>
      <c r="V689" s="402"/>
      <c r="W689" s="402"/>
      <c r="X689" s="402"/>
      <c r="Y689" s="402"/>
      <c r="Z689" s="402"/>
      <c r="AA689" s="402"/>
      <c r="AB689" s="402"/>
      <c r="AC689" s="402"/>
      <c r="AD689" s="402"/>
      <c r="AE689" s="402"/>
      <c r="AF689" s="402"/>
      <c r="AG689" s="402"/>
      <c r="AH689" s="402"/>
      <c r="AI689" s="402"/>
      <c r="AJ689" s="402"/>
      <c r="AK689" s="402"/>
      <c r="AL689" s="402"/>
      <c r="AM689" s="402"/>
      <c r="AN689" s="402"/>
      <c r="AO689" s="402"/>
      <c r="AP689" s="402"/>
      <c r="AQ689" s="402"/>
      <c r="AR689" s="402"/>
      <c r="AS689" s="402"/>
      <c r="AT689" s="402"/>
      <c r="AU689" s="402"/>
      <c r="AV689" s="402"/>
      <c r="AW689" s="402"/>
      <c r="AX689" s="402"/>
      <c r="AY689" s="402"/>
      <c r="AZ689" s="402"/>
      <c r="BA689" s="402"/>
      <c r="BB689" s="402"/>
      <c r="BC689" s="402"/>
      <c r="BD689" s="402"/>
      <c r="BE689" s="402"/>
      <c r="BF689" s="402"/>
      <c r="BG689" s="402"/>
      <c r="BH689" s="402"/>
      <c r="BI689" s="402"/>
      <c r="BJ689" s="402"/>
      <c r="BK689" s="402"/>
      <c r="BL689" s="402"/>
      <c r="BM689" s="402"/>
      <c r="BN689" s="402"/>
      <c r="BO689" s="402"/>
      <c r="BP689" s="402"/>
      <c r="BQ689" s="402"/>
      <c r="BR689" s="402"/>
      <c r="BS689" s="402"/>
      <c r="BT689" s="402"/>
      <c r="BU689" s="402"/>
      <c r="BV689" s="402"/>
      <c r="BW689" s="402"/>
      <c r="BX689" s="402"/>
      <c r="BY689" s="402"/>
      <c r="BZ689" s="402"/>
    </row>
    <row r="690" spans="1:78" ht="15" customHeight="1" x14ac:dyDescent="0.2">
      <c r="A690" s="340" t="str">
        <f t="shared" si="16"/>
        <v>DNV-TRC - 7</v>
      </c>
      <c r="E690" s="401">
        <v>7</v>
      </c>
      <c r="H690" s="402"/>
      <c r="I690" s="402"/>
      <c r="J690" s="402"/>
      <c r="K690" s="402"/>
      <c r="L690" s="402"/>
      <c r="M690" s="402"/>
      <c r="N690" s="402"/>
      <c r="O690" s="402"/>
      <c r="P690" s="402"/>
      <c r="Q690" s="402"/>
      <c r="R690" s="402"/>
      <c r="S690" s="402"/>
      <c r="T690" s="402"/>
      <c r="U690" s="402"/>
      <c r="V690" s="402"/>
      <c r="W690" s="402"/>
      <c r="X690" s="402"/>
      <c r="Y690" s="402"/>
      <c r="Z690" s="402"/>
      <c r="AA690" s="402"/>
      <c r="AB690" s="402"/>
      <c r="AC690" s="402"/>
      <c r="AD690" s="402"/>
      <c r="AE690" s="402"/>
      <c r="AF690" s="402"/>
      <c r="AG690" s="402"/>
      <c r="AH690" s="402"/>
      <c r="AI690" s="402"/>
      <c r="AJ690" s="402"/>
      <c r="AK690" s="402"/>
      <c r="AL690" s="402"/>
      <c r="AM690" s="402"/>
      <c r="AN690" s="402"/>
      <c r="AO690" s="402"/>
      <c r="AP690" s="402"/>
      <c r="AQ690" s="402"/>
      <c r="AR690" s="402"/>
      <c r="AS690" s="402"/>
      <c r="AT690" s="402"/>
      <c r="AU690" s="402"/>
      <c r="AV690" s="402"/>
      <c r="AW690" s="402"/>
      <c r="AX690" s="402"/>
      <c r="AY690" s="402"/>
      <c r="AZ690" s="402"/>
      <c r="BA690" s="402"/>
      <c r="BB690" s="402"/>
      <c r="BC690" s="402"/>
      <c r="BD690" s="402"/>
      <c r="BE690" s="402"/>
      <c r="BF690" s="402"/>
      <c r="BG690" s="402"/>
      <c r="BH690" s="402"/>
      <c r="BI690" s="402"/>
      <c r="BJ690" s="402"/>
      <c r="BK690" s="402"/>
      <c r="BL690" s="402"/>
      <c r="BM690" s="402"/>
      <c r="BN690" s="402"/>
      <c r="BO690" s="402"/>
      <c r="BP690" s="402"/>
      <c r="BQ690" s="402"/>
      <c r="BR690" s="402"/>
      <c r="BS690" s="402"/>
      <c r="BT690" s="402"/>
      <c r="BU690" s="402"/>
      <c r="BV690" s="402"/>
      <c r="BW690" s="402"/>
      <c r="BX690" s="402"/>
      <c r="BY690" s="402"/>
      <c r="BZ690" s="402"/>
    </row>
    <row r="691" spans="1:78" ht="15" customHeight="1" x14ac:dyDescent="0.2">
      <c r="A691" s="340" t="str">
        <f t="shared" si="16"/>
        <v>DNV-TRC - 8</v>
      </c>
      <c r="E691" s="401">
        <v>8</v>
      </c>
      <c r="H691" s="402"/>
      <c r="I691" s="402"/>
      <c r="J691" s="402"/>
      <c r="K691" s="402"/>
      <c r="L691" s="402"/>
      <c r="M691" s="402"/>
      <c r="N691" s="402"/>
      <c r="O691" s="402"/>
      <c r="P691" s="402"/>
      <c r="Q691" s="402"/>
      <c r="R691" s="402"/>
      <c r="S691" s="402"/>
      <c r="T691" s="402"/>
      <c r="U691" s="402"/>
      <c r="V691" s="402"/>
      <c r="W691" s="402"/>
      <c r="X691" s="402"/>
      <c r="Y691" s="402"/>
      <c r="Z691" s="402"/>
      <c r="AA691" s="402"/>
      <c r="AB691" s="402"/>
      <c r="AC691" s="402"/>
      <c r="AD691" s="402"/>
      <c r="AE691" s="402"/>
      <c r="AF691" s="402"/>
      <c r="AG691" s="402"/>
      <c r="AH691" s="402"/>
      <c r="AI691" s="402"/>
      <c r="AJ691" s="402"/>
      <c r="AK691" s="402"/>
      <c r="AL691" s="402"/>
      <c r="AM691" s="402"/>
      <c r="AN691" s="402"/>
      <c r="AO691" s="402"/>
      <c r="AP691" s="402"/>
      <c r="AQ691" s="402"/>
      <c r="AR691" s="402"/>
      <c r="AS691" s="402"/>
      <c r="AT691" s="402"/>
      <c r="AU691" s="402"/>
      <c r="AV691" s="402"/>
      <c r="AW691" s="402"/>
      <c r="AX691" s="402"/>
      <c r="AY691" s="402"/>
      <c r="AZ691" s="402"/>
      <c r="BA691" s="402"/>
      <c r="BB691" s="402"/>
      <c r="BC691" s="402"/>
      <c r="BD691" s="402"/>
      <c r="BE691" s="402"/>
      <c r="BF691" s="402"/>
      <c r="BG691" s="402"/>
      <c r="BH691" s="402"/>
      <c r="BI691" s="402"/>
      <c r="BJ691" s="402"/>
      <c r="BK691" s="402"/>
      <c r="BL691" s="402"/>
      <c r="BM691" s="402"/>
      <c r="BN691" s="402"/>
      <c r="BO691" s="402"/>
      <c r="BP691" s="402"/>
      <c r="BQ691" s="402"/>
      <c r="BR691" s="402"/>
      <c r="BS691" s="402"/>
      <c r="BT691" s="402"/>
      <c r="BU691" s="402"/>
      <c r="BV691" s="402"/>
      <c r="BW691" s="402"/>
      <c r="BX691" s="402"/>
      <c r="BY691" s="402"/>
      <c r="BZ691" s="402"/>
    </row>
    <row r="692" spans="1:78" ht="15" customHeight="1" x14ac:dyDescent="0.2">
      <c r="A692" s="340" t="str">
        <f t="shared" si="16"/>
        <v>DNV-TRC - 9</v>
      </c>
      <c r="E692" s="401">
        <v>9</v>
      </c>
      <c r="H692" s="402"/>
      <c r="I692" s="402"/>
      <c r="J692" s="402"/>
      <c r="K692" s="402"/>
      <c r="L692" s="402"/>
      <c r="M692" s="402"/>
      <c r="N692" s="402"/>
      <c r="O692" s="402"/>
      <c r="P692" s="402"/>
      <c r="Q692" s="402"/>
      <c r="R692" s="402"/>
      <c r="S692" s="402"/>
      <c r="T692" s="402"/>
      <c r="U692" s="402"/>
      <c r="V692" s="402"/>
      <c r="W692" s="402"/>
      <c r="X692" s="402"/>
      <c r="Y692" s="402"/>
      <c r="Z692" s="402"/>
      <c r="AA692" s="402"/>
      <c r="AB692" s="402"/>
      <c r="AC692" s="402"/>
      <c r="AD692" s="402"/>
      <c r="AE692" s="402"/>
      <c r="AF692" s="402"/>
      <c r="AG692" s="402"/>
      <c r="AH692" s="402"/>
      <c r="AI692" s="402"/>
      <c r="AJ692" s="402"/>
      <c r="AK692" s="402"/>
      <c r="AL692" s="402"/>
      <c r="AM692" s="402"/>
      <c r="AN692" s="402"/>
      <c r="AO692" s="402"/>
      <c r="AP692" s="402"/>
      <c r="AQ692" s="402"/>
      <c r="AR692" s="402"/>
      <c r="AS692" s="402"/>
      <c r="AT692" s="402"/>
      <c r="AU692" s="402"/>
      <c r="AV692" s="402"/>
      <c r="AW692" s="402"/>
      <c r="AX692" s="402"/>
      <c r="AY692" s="402"/>
      <c r="AZ692" s="402"/>
      <c r="BA692" s="402"/>
      <c r="BB692" s="402"/>
      <c r="BC692" s="402"/>
      <c r="BD692" s="402"/>
      <c r="BE692" s="402"/>
      <c r="BF692" s="402"/>
      <c r="BG692" s="402"/>
      <c r="BH692" s="402"/>
      <c r="BI692" s="402"/>
      <c r="BJ692" s="402"/>
      <c r="BK692" s="402"/>
      <c r="BL692" s="402"/>
      <c r="BM692" s="402"/>
      <c r="BN692" s="402"/>
      <c r="BO692" s="402"/>
      <c r="BP692" s="402"/>
      <c r="BQ692" s="402"/>
      <c r="BR692" s="402"/>
      <c r="BS692" s="402"/>
      <c r="BT692" s="402"/>
      <c r="BU692" s="402"/>
      <c r="BV692" s="402"/>
      <c r="BW692" s="402"/>
      <c r="BX692" s="402"/>
      <c r="BY692" s="402"/>
      <c r="BZ692" s="402"/>
    </row>
    <row r="693" spans="1:78" ht="15" customHeight="1" x14ac:dyDescent="0.2">
      <c r="A693" s="340" t="str">
        <f t="shared" si="16"/>
        <v>DNV-TRC - 10</v>
      </c>
      <c r="E693" s="401">
        <v>10</v>
      </c>
      <c r="H693" s="402"/>
      <c r="I693" s="402"/>
      <c r="J693" s="402"/>
      <c r="K693" s="402"/>
      <c r="L693" s="402"/>
      <c r="M693" s="402"/>
      <c r="N693" s="402"/>
      <c r="O693" s="402"/>
      <c r="P693" s="402"/>
      <c r="Q693" s="402"/>
      <c r="R693" s="402"/>
      <c r="S693" s="402"/>
      <c r="T693" s="402"/>
      <c r="U693" s="402"/>
      <c r="V693" s="402"/>
      <c r="W693" s="402"/>
      <c r="X693" s="402"/>
      <c r="Y693" s="402"/>
      <c r="Z693" s="402"/>
      <c r="AA693" s="402"/>
      <c r="AB693" s="402"/>
      <c r="AC693" s="402"/>
      <c r="AD693" s="402"/>
      <c r="AE693" s="402"/>
      <c r="AF693" s="402"/>
      <c r="AG693" s="402"/>
      <c r="AH693" s="402"/>
      <c r="AI693" s="402"/>
      <c r="AJ693" s="402"/>
      <c r="AK693" s="402"/>
      <c r="AL693" s="402"/>
      <c r="AM693" s="402"/>
      <c r="AN693" s="402"/>
      <c r="AO693" s="402"/>
      <c r="AP693" s="402"/>
      <c r="AQ693" s="402"/>
      <c r="AR693" s="402"/>
      <c r="AS693" s="402"/>
      <c r="AT693" s="402"/>
      <c r="AU693" s="402"/>
      <c r="AV693" s="402"/>
      <c r="AW693" s="402"/>
      <c r="AX693" s="402"/>
      <c r="AY693" s="402"/>
      <c r="AZ693" s="402"/>
      <c r="BA693" s="402"/>
      <c r="BB693" s="402"/>
      <c r="BC693" s="402"/>
      <c r="BD693" s="402"/>
      <c r="BE693" s="402"/>
      <c r="BF693" s="402"/>
      <c r="BG693" s="402"/>
      <c r="BH693" s="402"/>
      <c r="BI693" s="402"/>
      <c r="BJ693" s="402"/>
      <c r="BK693" s="402"/>
      <c r="BL693" s="402"/>
      <c r="BM693" s="402"/>
      <c r="BN693" s="402"/>
      <c r="BO693" s="402"/>
      <c r="BP693" s="402"/>
      <c r="BQ693" s="402"/>
      <c r="BR693" s="402"/>
      <c r="BS693" s="402"/>
      <c r="BT693" s="402"/>
      <c r="BU693" s="402"/>
      <c r="BV693" s="402"/>
      <c r="BW693" s="402"/>
      <c r="BX693" s="402"/>
      <c r="BY693" s="402"/>
      <c r="BZ693" s="402"/>
    </row>
    <row r="694" spans="1:78" ht="15" customHeight="1" x14ac:dyDescent="0.2">
      <c r="A694" s="340" t="str">
        <f t="shared" si="16"/>
        <v>DNV-TRC - 12</v>
      </c>
      <c r="E694" s="401">
        <v>12</v>
      </c>
      <c r="H694" s="402"/>
      <c r="I694" s="402"/>
      <c r="J694" s="402"/>
      <c r="K694" s="402"/>
      <c r="L694" s="402"/>
      <c r="M694" s="402"/>
      <c r="N694" s="402"/>
      <c r="O694" s="402"/>
      <c r="P694" s="402"/>
      <c r="Q694" s="402"/>
      <c r="R694" s="402"/>
      <c r="S694" s="402"/>
      <c r="T694" s="402"/>
      <c r="U694" s="402"/>
      <c r="V694" s="402"/>
      <c r="W694" s="402"/>
      <c r="X694" s="402"/>
      <c r="Y694" s="402"/>
      <c r="Z694" s="402"/>
      <c r="AA694" s="402"/>
      <c r="AB694" s="402"/>
      <c r="AC694" s="402"/>
      <c r="AD694" s="402"/>
      <c r="AE694" s="402"/>
      <c r="AF694" s="402"/>
      <c r="AG694" s="402"/>
      <c r="AH694" s="402"/>
      <c r="AI694" s="402"/>
      <c r="AJ694" s="402"/>
      <c r="AK694" s="402"/>
      <c r="AL694" s="402"/>
      <c r="AM694" s="402"/>
      <c r="AN694" s="402"/>
      <c r="AO694" s="402"/>
      <c r="AP694" s="402"/>
      <c r="AQ694" s="402"/>
      <c r="AR694" s="402"/>
      <c r="AS694" s="402"/>
      <c r="AT694" s="402"/>
      <c r="AU694" s="402"/>
      <c r="AV694" s="402"/>
      <c r="AW694" s="402"/>
      <c r="AX694" s="402"/>
      <c r="AY694" s="402"/>
      <c r="AZ694" s="402"/>
      <c r="BA694" s="402"/>
      <c r="BB694" s="402"/>
      <c r="BC694" s="402"/>
      <c r="BD694" s="402"/>
      <c r="BE694" s="402"/>
      <c r="BF694" s="402"/>
      <c r="BG694" s="402"/>
      <c r="BH694" s="402"/>
      <c r="BI694" s="402"/>
      <c r="BJ694" s="402"/>
      <c r="BK694" s="402"/>
      <c r="BL694" s="402"/>
      <c r="BM694" s="402"/>
      <c r="BN694" s="402"/>
      <c r="BO694" s="402"/>
      <c r="BP694" s="402"/>
      <c r="BQ694" s="402"/>
      <c r="BR694" s="402"/>
      <c r="BS694" s="402"/>
      <c r="BT694" s="402"/>
      <c r="BU694" s="402"/>
      <c r="BV694" s="402"/>
      <c r="BW694" s="402"/>
      <c r="BX694" s="402"/>
      <c r="BY694" s="402"/>
      <c r="BZ694" s="402"/>
    </row>
    <row r="695" spans="1:78" ht="15" customHeight="1" x14ac:dyDescent="0.2">
      <c r="A695" s="340" t="str">
        <f t="shared" si="16"/>
        <v>DNV-TRC - 15</v>
      </c>
      <c r="E695" s="401">
        <v>15</v>
      </c>
      <c r="H695" s="402"/>
      <c r="I695" s="402"/>
      <c r="J695" s="402"/>
      <c r="K695" s="402"/>
      <c r="L695" s="402"/>
      <c r="M695" s="402"/>
      <c r="N695" s="402"/>
      <c r="O695" s="402"/>
      <c r="P695" s="402"/>
      <c r="Q695" s="402"/>
      <c r="R695" s="402"/>
      <c r="S695" s="402"/>
      <c r="T695" s="402"/>
      <c r="U695" s="402"/>
      <c r="V695" s="402"/>
      <c r="W695" s="402"/>
      <c r="X695" s="402"/>
      <c r="Y695" s="402"/>
      <c r="Z695" s="402"/>
      <c r="AA695" s="402"/>
      <c r="AB695" s="402"/>
      <c r="AC695" s="402"/>
      <c r="AD695" s="402"/>
      <c r="AE695" s="402"/>
      <c r="AF695" s="402"/>
      <c r="AG695" s="402"/>
      <c r="AH695" s="402"/>
      <c r="AI695" s="402"/>
      <c r="AJ695" s="402"/>
      <c r="AK695" s="402"/>
      <c r="AL695" s="402"/>
      <c r="AM695" s="402"/>
      <c r="AN695" s="402"/>
      <c r="AO695" s="402"/>
      <c r="AP695" s="402"/>
      <c r="AQ695" s="402"/>
      <c r="AR695" s="402"/>
      <c r="AS695" s="402"/>
      <c r="AT695" s="402"/>
      <c r="AU695" s="402"/>
      <c r="AV695" s="402"/>
      <c r="AW695" s="402"/>
      <c r="AX695" s="402"/>
      <c r="AY695" s="402"/>
      <c r="AZ695" s="402"/>
      <c r="BA695" s="402"/>
      <c r="BB695" s="402"/>
      <c r="BC695" s="402"/>
      <c r="BD695" s="402"/>
      <c r="BE695" s="402"/>
      <c r="BF695" s="402"/>
      <c r="BG695" s="402"/>
      <c r="BH695" s="402"/>
      <c r="BI695" s="402"/>
      <c r="BJ695" s="402"/>
      <c r="BK695" s="402"/>
      <c r="BL695" s="402"/>
      <c r="BM695" s="402"/>
      <c r="BN695" s="402"/>
      <c r="BO695" s="402"/>
      <c r="BP695" s="402"/>
      <c r="BQ695" s="402"/>
      <c r="BR695" s="402"/>
      <c r="BS695" s="402"/>
      <c r="BT695" s="402"/>
      <c r="BU695" s="402"/>
      <c r="BV695" s="402"/>
      <c r="BW695" s="402"/>
      <c r="BX695" s="402"/>
      <c r="BY695" s="402"/>
      <c r="BZ695" s="402"/>
    </row>
    <row r="696" spans="1:78" ht="15" customHeight="1" x14ac:dyDescent="0.2">
      <c r="A696" s="340" t="str">
        <f t="shared" si="16"/>
        <v>DNV-TRC - 17</v>
      </c>
      <c r="E696" s="401">
        <v>17</v>
      </c>
      <c r="H696" s="402"/>
      <c r="I696" s="402"/>
      <c r="J696" s="402"/>
      <c r="K696" s="402"/>
      <c r="L696" s="402"/>
      <c r="M696" s="402"/>
      <c r="N696" s="402"/>
      <c r="O696" s="402"/>
      <c r="P696" s="402"/>
      <c r="Q696" s="402"/>
      <c r="R696" s="402"/>
      <c r="S696" s="402"/>
      <c r="T696" s="402"/>
      <c r="U696" s="402"/>
      <c r="V696" s="402"/>
      <c r="W696" s="402"/>
      <c r="X696" s="402"/>
      <c r="Y696" s="402"/>
      <c r="Z696" s="402"/>
      <c r="AA696" s="402"/>
      <c r="AB696" s="402"/>
      <c r="AC696" s="402"/>
      <c r="AD696" s="402"/>
      <c r="AE696" s="402"/>
      <c r="AF696" s="402"/>
      <c r="AG696" s="402"/>
      <c r="AH696" s="402"/>
      <c r="AI696" s="402"/>
      <c r="AJ696" s="402"/>
      <c r="AK696" s="402"/>
      <c r="AL696" s="402"/>
      <c r="AM696" s="402"/>
      <c r="AN696" s="402"/>
      <c r="AO696" s="402"/>
      <c r="AP696" s="402"/>
      <c r="AQ696" s="402"/>
      <c r="AR696" s="402"/>
      <c r="AS696" s="402"/>
      <c r="AT696" s="402"/>
      <c r="AU696" s="402"/>
      <c r="AV696" s="402"/>
      <c r="AW696" s="402"/>
      <c r="AX696" s="402"/>
      <c r="AY696" s="402"/>
      <c r="AZ696" s="402"/>
      <c r="BA696" s="402"/>
      <c r="BB696" s="402"/>
      <c r="BC696" s="402"/>
      <c r="BD696" s="402"/>
      <c r="BE696" s="402"/>
      <c r="BF696" s="402"/>
      <c r="BG696" s="402"/>
      <c r="BH696" s="402"/>
      <c r="BI696" s="402"/>
      <c r="BJ696" s="402"/>
      <c r="BK696" s="402"/>
      <c r="BL696" s="402"/>
      <c r="BM696" s="402"/>
      <c r="BN696" s="402"/>
      <c r="BO696" s="402"/>
      <c r="BP696" s="402"/>
      <c r="BQ696" s="402"/>
      <c r="BR696" s="402"/>
      <c r="BS696" s="402"/>
      <c r="BT696" s="402"/>
      <c r="BU696" s="402"/>
      <c r="BV696" s="402"/>
      <c r="BW696" s="402"/>
      <c r="BX696" s="402"/>
      <c r="BY696" s="402"/>
      <c r="BZ696" s="402"/>
    </row>
    <row r="697" spans="1:78" ht="15" customHeight="1" x14ac:dyDescent="0.2">
      <c r="A697" s="340" t="str">
        <f t="shared" si="16"/>
        <v>DNV-TRC - 19</v>
      </c>
      <c r="E697" s="401">
        <v>19</v>
      </c>
      <c r="H697" s="402"/>
      <c r="I697" s="402"/>
      <c r="J697" s="402"/>
      <c r="K697" s="402"/>
      <c r="L697" s="402"/>
      <c r="M697" s="402"/>
      <c r="N697" s="402"/>
      <c r="O697" s="402"/>
      <c r="P697" s="402"/>
      <c r="Q697" s="402"/>
      <c r="R697" s="402"/>
      <c r="S697" s="402"/>
      <c r="T697" s="402"/>
      <c r="U697" s="402"/>
      <c r="V697" s="402"/>
      <c r="W697" s="402"/>
      <c r="X697" s="402"/>
      <c r="Y697" s="402"/>
      <c r="Z697" s="402"/>
      <c r="AA697" s="402"/>
      <c r="AB697" s="402"/>
      <c r="AC697" s="402"/>
      <c r="AD697" s="402"/>
      <c r="AE697" s="402"/>
      <c r="AF697" s="402"/>
      <c r="AG697" s="402"/>
      <c r="AH697" s="402"/>
      <c r="AI697" s="402"/>
      <c r="AJ697" s="402"/>
      <c r="AK697" s="402"/>
      <c r="AL697" s="402"/>
      <c r="AM697" s="402"/>
      <c r="AN697" s="402"/>
      <c r="AO697" s="402"/>
      <c r="AP697" s="402"/>
      <c r="AQ697" s="402"/>
      <c r="AR697" s="402"/>
      <c r="AS697" s="402"/>
      <c r="AT697" s="402"/>
      <c r="AU697" s="402"/>
      <c r="AV697" s="402"/>
      <c r="AW697" s="402"/>
      <c r="AX697" s="402"/>
      <c r="AY697" s="402"/>
      <c r="AZ697" s="402"/>
      <c r="BA697" s="402"/>
      <c r="BB697" s="402"/>
      <c r="BC697" s="402"/>
      <c r="BD697" s="402"/>
      <c r="BE697" s="402"/>
      <c r="BF697" s="402"/>
      <c r="BG697" s="402"/>
      <c r="BH697" s="402"/>
      <c r="BI697" s="402"/>
      <c r="BJ697" s="402"/>
      <c r="BK697" s="402"/>
      <c r="BL697" s="402"/>
      <c r="BM697" s="402"/>
      <c r="BN697" s="402"/>
      <c r="BO697" s="402"/>
      <c r="BP697" s="402"/>
      <c r="BQ697" s="402"/>
      <c r="BR697" s="402"/>
      <c r="BS697" s="402"/>
      <c r="BT697" s="402"/>
      <c r="BU697" s="402"/>
      <c r="BV697" s="402"/>
      <c r="BW697" s="402"/>
      <c r="BX697" s="402"/>
      <c r="BY697" s="402"/>
      <c r="BZ697" s="402"/>
    </row>
    <row r="698" spans="1:78" ht="15" customHeight="1" x14ac:dyDescent="0.2">
      <c r="A698" s="340" t="str">
        <f t="shared" si="16"/>
        <v>DNV-TRC - 20</v>
      </c>
      <c r="E698" s="401">
        <v>20</v>
      </c>
      <c r="H698" s="402"/>
      <c r="I698" s="402"/>
      <c r="J698" s="402"/>
      <c r="K698" s="402"/>
      <c r="L698" s="402"/>
      <c r="M698" s="402"/>
      <c r="N698" s="402"/>
      <c r="O698" s="402"/>
      <c r="P698" s="402"/>
      <c r="Q698" s="402"/>
      <c r="R698" s="402"/>
      <c r="S698" s="402"/>
      <c r="T698" s="402"/>
      <c r="U698" s="402"/>
      <c r="V698" s="402"/>
      <c r="W698" s="402"/>
      <c r="X698" s="402"/>
      <c r="Y698" s="402"/>
      <c r="Z698" s="402"/>
      <c r="AA698" s="402"/>
      <c r="AB698" s="402"/>
      <c r="AC698" s="402"/>
      <c r="AD698" s="402"/>
      <c r="AE698" s="402"/>
      <c r="AF698" s="402"/>
      <c r="AG698" s="402"/>
      <c r="AH698" s="402"/>
      <c r="AI698" s="402"/>
      <c r="AJ698" s="402"/>
      <c r="AK698" s="402"/>
      <c r="AL698" s="402"/>
      <c r="AM698" s="402"/>
      <c r="AN698" s="402"/>
      <c r="AO698" s="402"/>
      <c r="AP698" s="402"/>
      <c r="AQ698" s="402"/>
      <c r="AR698" s="402"/>
      <c r="AS698" s="402"/>
      <c r="AT698" s="402"/>
      <c r="AU698" s="402"/>
      <c r="AV698" s="402"/>
      <c r="AW698" s="402"/>
      <c r="AX698" s="402"/>
      <c r="AY698" s="402"/>
      <c r="AZ698" s="402"/>
      <c r="BA698" s="402"/>
      <c r="BB698" s="402"/>
      <c r="BC698" s="402"/>
      <c r="BD698" s="402"/>
      <c r="BE698" s="402"/>
      <c r="BF698" s="402"/>
      <c r="BG698" s="402"/>
      <c r="BH698" s="402"/>
      <c r="BI698" s="402"/>
      <c r="BJ698" s="402"/>
      <c r="BK698" s="402"/>
      <c r="BL698" s="402"/>
      <c r="BM698" s="402"/>
      <c r="BN698" s="402"/>
      <c r="BO698" s="402"/>
      <c r="BP698" s="402"/>
      <c r="BQ698" s="402"/>
      <c r="BR698" s="402"/>
      <c r="BS698" s="402"/>
      <c r="BT698" s="402"/>
      <c r="BU698" s="402"/>
      <c r="BV698" s="402"/>
      <c r="BW698" s="402"/>
      <c r="BX698" s="402"/>
      <c r="BY698" s="402"/>
      <c r="BZ698" s="402"/>
    </row>
    <row r="699" spans="1:78" ht="15" customHeight="1" x14ac:dyDescent="0.2">
      <c r="A699" s="340" t="str">
        <f t="shared" si="16"/>
        <v>DNV-TRC - 25</v>
      </c>
      <c r="E699" s="401">
        <v>25</v>
      </c>
      <c r="H699" s="402"/>
      <c r="I699" s="402"/>
      <c r="J699" s="402"/>
      <c r="K699" s="402"/>
      <c r="L699" s="402"/>
      <c r="M699" s="402"/>
      <c r="N699" s="402"/>
      <c r="O699" s="402"/>
      <c r="P699" s="402"/>
      <c r="Q699" s="402"/>
      <c r="R699" s="402"/>
      <c r="S699" s="402"/>
      <c r="T699" s="402"/>
      <c r="U699" s="402"/>
      <c r="V699" s="402"/>
      <c r="W699" s="402"/>
      <c r="X699" s="402"/>
      <c r="Y699" s="402"/>
      <c r="Z699" s="402"/>
      <c r="AA699" s="402"/>
      <c r="AB699" s="402"/>
      <c r="AC699" s="402"/>
      <c r="AD699" s="402"/>
      <c r="AE699" s="402"/>
      <c r="AF699" s="402"/>
      <c r="AG699" s="402"/>
      <c r="AH699" s="402"/>
      <c r="AI699" s="402"/>
      <c r="AJ699" s="402"/>
      <c r="AK699" s="402"/>
      <c r="AL699" s="402"/>
      <c r="AM699" s="402"/>
      <c r="AN699" s="402"/>
      <c r="AO699" s="402"/>
      <c r="AP699" s="402"/>
      <c r="AQ699" s="402"/>
      <c r="AR699" s="402"/>
      <c r="AS699" s="402"/>
      <c r="AT699" s="402"/>
      <c r="AU699" s="402"/>
      <c r="AV699" s="402"/>
      <c r="AW699" s="402"/>
      <c r="AX699" s="402"/>
      <c r="AY699" s="402"/>
      <c r="AZ699" s="402"/>
      <c r="BA699" s="402"/>
      <c r="BB699" s="402"/>
      <c r="BC699" s="402"/>
      <c r="BD699" s="402"/>
      <c r="BE699" s="402"/>
      <c r="BF699" s="402"/>
      <c r="BG699" s="402"/>
      <c r="BH699" s="402"/>
      <c r="BI699" s="402"/>
      <c r="BJ699" s="402"/>
      <c r="BK699" s="402"/>
      <c r="BL699" s="402"/>
      <c r="BM699" s="402"/>
      <c r="BN699" s="402"/>
      <c r="BO699" s="402"/>
      <c r="BP699" s="402"/>
      <c r="BQ699" s="402"/>
      <c r="BR699" s="402"/>
      <c r="BS699" s="402"/>
      <c r="BT699" s="402"/>
      <c r="BU699" s="402"/>
      <c r="BV699" s="402"/>
      <c r="BW699" s="402"/>
      <c r="BX699" s="402"/>
      <c r="BY699" s="402"/>
      <c r="BZ699" s="402"/>
    </row>
    <row r="700" spans="1:78" ht="15" customHeight="1" x14ac:dyDescent="0.2">
      <c r="A700" s="340" t="str">
        <f t="shared" si="16"/>
        <v>DNV-TRC - 30</v>
      </c>
      <c r="E700" s="401">
        <v>30</v>
      </c>
      <c r="H700" s="402"/>
      <c r="I700" s="402"/>
      <c r="J700" s="402"/>
      <c r="K700" s="402"/>
      <c r="L700" s="402"/>
      <c r="M700" s="402"/>
      <c r="N700" s="402"/>
      <c r="O700" s="402"/>
      <c r="P700" s="402"/>
      <c r="Q700" s="402"/>
      <c r="R700" s="402"/>
      <c r="S700" s="402"/>
      <c r="T700" s="402"/>
      <c r="U700" s="402"/>
      <c r="V700" s="402"/>
      <c r="W700" s="402"/>
      <c r="X700" s="402"/>
      <c r="Y700" s="402"/>
      <c r="Z700" s="402"/>
      <c r="AA700" s="402"/>
      <c r="AB700" s="402"/>
      <c r="AC700" s="402"/>
      <c r="AD700" s="402"/>
      <c r="AE700" s="402"/>
      <c r="AF700" s="402"/>
      <c r="AG700" s="402"/>
      <c r="AH700" s="402"/>
      <c r="AI700" s="402"/>
      <c r="AJ700" s="402"/>
      <c r="AK700" s="402"/>
      <c r="AL700" s="402"/>
      <c r="AM700" s="402"/>
      <c r="AN700" s="402"/>
      <c r="AO700" s="402"/>
      <c r="AP700" s="402"/>
      <c r="AQ700" s="402"/>
      <c r="AR700" s="402"/>
      <c r="AS700" s="402"/>
      <c r="AT700" s="402"/>
      <c r="AU700" s="402"/>
      <c r="AV700" s="402"/>
      <c r="AW700" s="402"/>
      <c r="AX700" s="402"/>
      <c r="AY700" s="402"/>
      <c r="AZ700" s="402"/>
      <c r="BA700" s="402"/>
      <c r="BB700" s="402"/>
      <c r="BC700" s="402"/>
      <c r="BD700" s="402"/>
      <c r="BE700" s="402"/>
      <c r="BF700" s="402"/>
      <c r="BG700" s="402"/>
      <c r="BH700" s="402"/>
      <c r="BI700" s="402"/>
      <c r="BJ700" s="402"/>
      <c r="BK700" s="402"/>
      <c r="BL700" s="402"/>
      <c r="BM700" s="402"/>
      <c r="BN700" s="402"/>
      <c r="BO700" s="402"/>
      <c r="BP700" s="402"/>
      <c r="BQ700" s="402"/>
      <c r="BR700" s="402"/>
      <c r="BS700" s="402"/>
      <c r="BT700" s="402"/>
      <c r="BU700" s="402"/>
      <c r="BV700" s="402"/>
      <c r="BW700" s="402"/>
      <c r="BX700" s="402"/>
      <c r="BY700" s="402"/>
      <c r="BZ700" s="402"/>
    </row>
    <row r="701" spans="1:78" ht="15" customHeight="1" x14ac:dyDescent="0.2">
      <c r="A701" s="340" t="str">
        <f t="shared" si="16"/>
        <v>DNV-TRC - 35</v>
      </c>
      <c r="E701" s="401">
        <v>35</v>
      </c>
      <c r="H701" s="402"/>
      <c r="I701" s="402"/>
      <c r="J701" s="402"/>
      <c r="K701" s="402"/>
      <c r="L701" s="402"/>
      <c r="M701" s="402"/>
      <c r="N701" s="402"/>
      <c r="O701" s="402"/>
      <c r="P701" s="402"/>
      <c r="Q701" s="402"/>
      <c r="R701" s="402"/>
      <c r="S701" s="402"/>
      <c r="T701" s="402"/>
      <c r="U701" s="402"/>
      <c r="V701" s="402"/>
      <c r="W701" s="402"/>
      <c r="X701" s="402"/>
      <c r="Y701" s="402"/>
      <c r="Z701" s="402"/>
      <c r="AA701" s="402"/>
      <c r="AB701" s="402"/>
      <c r="AC701" s="402"/>
      <c r="AD701" s="402"/>
      <c r="AE701" s="402"/>
      <c r="AF701" s="402"/>
      <c r="AG701" s="402"/>
      <c r="AH701" s="402"/>
      <c r="AI701" s="402"/>
      <c r="AJ701" s="402"/>
      <c r="AK701" s="402"/>
      <c r="AL701" s="402"/>
      <c r="AM701" s="402"/>
      <c r="AN701" s="402"/>
      <c r="AO701" s="402"/>
      <c r="AP701" s="402"/>
      <c r="AQ701" s="402"/>
      <c r="AR701" s="402"/>
      <c r="AS701" s="402"/>
      <c r="AT701" s="402"/>
      <c r="AU701" s="402"/>
      <c r="AV701" s="402"/>
      <c r="AW701" s="402"/>
      <c r="AX701" s="402"/>
      <c r="AY701" s="402"/>
      <c r="AZ701" s="402"/>
      <c r="BA701" s="402"/>
      <c r="BB701" s="402"/>
      <c r="BC701" s="402"/>
      <c r="BD701" s="402"/>
      <c r="BE701" s="402"/>
      <c r="BF701" s="402"/>
      <c r="BG701" s="402"/>
      <c r="BH701" s="402"/>
      <c r="BI701" s="402"/>
      <c r="BJ701" s="402"/>
      <c r="BK701" s="402"/>
      <c r="BL701" s="402"/>
      <c r="BM701" s="402"/>
      <c r="BN701" s="402"/>
      <c r="BO701" s="402"/>
      <c r="BP701" s="402"/>
      <c r="BQ701" s="402"/>
      <c r="BR701" s="402"/>
      <c r="BS701" s="402"/>
      <c r="BT701" s="402"/>
      <c r="BU701" s="402"/>
      <c r="BV701" s="402"/>
      <c r="BW701" s="402"/>
      <c r="BX701" s="402"/>
      <c r="BY701" s="402"/>
      <c r="BZ701" s="402"/>
    </row>
    <row r="702" spans="1:78" ht="15" customHeight="1" x14ac:dyDescent="0.2">
      <c r="A702" s="340" t="str">
        <f t="shared" si="16"/>
        <v>DNV-TRC - 40</v>
      </c>
      <c r="E702" s="401">
        <v>40</v>
      </c>
      <c r="H702" s="402"/>
      <c r="I702" s="402"/>
      <c r="J702" s="402"/>
      <c r="K702" s="402"/>
      <c r="L702" s="402"/>
      <c r="M702" s="402"/>
      <c r="N702" s="402"/>
      <c r="O702" s="402"/>
      <c r="P702" s="402"/>
      <c r="Q702" s="402"/>
      <c r="R702" s="402"/>
      <c r="S702" s="402"/>
      <c r="T702" s="402"/>
      <c r="U702" s="402"/>
      <c r="V702" s="402"/>
      <c r="W702" s="402"/>
      <c r="X702" s="402"/>
      <c r="Y702" s="402"/>
      <c r="Z702" s="402"/>
      <c r="AA702" s="402"/>
      <c r="AB702" s="402"/>
      <c r="AC702" s="402"/>
      <c r="AD702" s="402"/>
      <c r="AE702" s="402"/>
      <c r="AF702" s="402"/>
      <c r="AG702" s="402"/>
      <c r="AH702" s="402"/>
      <c r="AI702" s="402"/>
      <c r="AJ702" s="402"/>
      <c r="AK702" s="402"/>
      <c r="AL702" s="402"/>
      <c r="AM702" s="402"/>
      <c r="AN702" s="402"/>
      <c r="AO702" s="402"/>
      <c r="AP702" s="402"/>
      <c r="AQ702" s="402"/>
      <c r="AR702" s="402"/>
      <c r="AS702" s="402"/>
      <c r="AT702" s="402"/>
      <c r="AU702" s="402"/>
      <c r="AV702" s="402"/>
      <c r="AW702" s="402"/>
      <c r="AX702" s="402"/>
      <c r="AY702" s="402"/>
      <c r="AZ702" s="402"/>
      <c r="BA702" s="402"/>
      <c r="BB702" s="402"/>
      <c r="BC702" s="402"/>
      <c r="BD702" s="402"/>
      <c r="BE702" s="402"/>
      <c r="BF702" s="402"/>
      <c r="BG702" s="402"/>
      <c r="BH702" s="402"/>
      <c r="BI702" s="402"/>
      <c r="BJ702" s="402"/>
      <c r="BK702" s="402"/>
      <c r="BL702" s="402"/>
      <c r="BM702" s="402"/>
      <c r="BN702" s="402"/>
      <c r="BO702" s="402"/>
      <c r="BP702" s="402"/>
      <c r="BQ702" s="402"/>
      <c r="BR702" s="402"/>
      <c r="BS702" s="402"/>
      <c r="BT702" s="402"/>
      <c r="BU702" s="402"/>
      <c r="BV702" s="402"/>
      <c r="BW702" s="402"/>
      <c r="BX702" s="402"/>
      <c r="BY702" s="402"/>
      <c r="BZ702" s="402"/>
    </row>
    <row r="703" spans="1:78" ht="15" customHeight="1" x14ac:dyDescent="0.2">
      <c r="A703" s="340" t="str">
        <f t="shared" si="16"/>
        <v>DNV-TRC - 45</v>
      </c>
      <c r="E703" s="401">
        <v>45</v>
      </c>
      <c r="H703" s="402"/>
      <c r="I703" s="402"/>
      <c r="J703" s="402"/>
      <c r="K703" s="402"/>
      <c r="L703" s="402"/>
      <c r="M703" s="402"/>
      <c r="N703" s="402"/>
      <c r="O703" s="402"/>
      <c r="P703" s="402"/>
      <c r="Q703" s="402"/>
      <c r="R703" s="402"/>
      <c r="S703" s="402"/>
      <c r="T703" s="402"/>
      <c r="U703" s="402"/>
      <c r="V703" s="402"/>
      <c r="W703" s="402"/>
      <c r="X703" s="402"/>
      <c r="Y703" s="402"/>
      <c r="Z703" s="402"/>
      <c r="AA703" s="402"/>
      <c r="AB703" s="402"/>
      <c r="AC703" s="402"/>
      <c r="AD703" s="402"/>
      <c r="AE703" s="402"/>
      <c r="AF703" s="402"/>
      <c r="AG703" s="402"/>
      <c r="AH703" s="402"/>
      <c r="AI703" s="402"/>
      <c r="AJ703" s="402"/>
      <c r="AK703" s="402"/>
      <c r="AL703" s="402"/>
      <c r="AM703" s="402"/>
      <c r="AN703" s="402"/>
      <c r="AO703" s="402"/>
      <c r="AP703" s="402"/>
      <c r="AQ703" s="402"/>
      <c r="AR703" s="402"/>
      <c r="AS703" s="402"/>
      <c r="AT703" s="402"/>
      <c r="AU703" s="402"/>
      <c r="AV703" s="402"/>
      <c r="AW703" s="402"/>
      <c r="AX703" s="402"/>
      <c r="AY703" s="402"/>
      <c r="AZ703" s="402"/>
      <c r="BA703" s="402"/>
      <c r="BB703" s="402"/>
      <c r="BC703" s="402"/>
      <c r="BD703" s="402"/>
      <c r="BE703" s="402"/>
      <c r="BF703" s="402"/>
      <c r="BG703" s="402"/>
      <c r="BH703" s="402"/>
      <c r="BI703" s="402"/>
      <c r="BJ703" s="402"/>
      <c r="BK703" s="402"/>
      <c r="BL703" s="402"/>
      <c r="BM703" s="402"/>
      <c r="BN703" s="402"/>
      <c r="BO703" s="402"/>
      <c r="BP703" s="402"/>
      <c r="BQ703" s="402"/>
      <c r="BR703" s="402"/>
      <c r="BS703" s="402"/>
      <c r="BT703" s="402"/>
      <c r="BU703" s="402"/>
      <c r="BV703" s="402"/>
      <c r="BW703" s="402"/>
      <c r="BX703" s="402"/>
      <c r="BY703" s="402"/>
      <c r="BZ703" s="402"/>
    </row>
    <row r="704" spans="1:78" ht="15" customHeight="1" x14ac:dyDescent="0.2">
      <c r="A704" s="340" t="str">
        <f t="shared" si="16"/>
        <v>DNV-TRC - 50</v>
      </c>
      <c r="E704" s="401">
        <v>50</v>
      </c>
      <c r="H704" s="402"/>
      <c r="I704" s="402"/>
      <c r="J704" s="402"/>
      <c r="K704" s="402"/>
      <c r="L704" s="402"/>
      <c r="M704" s="402"/>
      <c r="N704" s="402"/>
      <c r="O704" s="402"/>
      <c r="P704" s="402"/>
      <c r="Q704" s="402"/>
      <c r="R704" s="402"/>
      <c r="S704" s="402"/>
      <c r="T704" s="402"/>
      <c r="U704" s="402"/>
      <c r="V704" s="402"/>
      <c r="W704" s="402"/>
      <c r="X704" s="402"/>
      <c r="Y704" s="402"/>
      <c r="Z704" s="402"/>
      <c r="AA704" s="402"/>
      <c r="AB704" s="402"/>
      <c r="AC704" s="402"/>
      <c r="AD704" s="402"/>
      <c r="AE704" s="402"/>
      <c r="AF704" s="402"/>
      <c r="AG704" s="402"/>
      <c r="AH704" s="402"/>
      <c r="AI704" s="402"/>
      <c r="AJ704" s="402"/>
      <c r="AK704" s="402"/>
      <c r="AL704" s="402"/>
      <c r="AM704" s="402"/>
      <c r="AN704" s="402"/>
      <c r="AO704" s="402"/>
      <c r="AP704" s="402"/>
      <c r="AQ704" s="402"/>
      <c r="AR704" s="402"/>
      <c r="AS704" s="402"/>
      <c r="AT704" s="402"/>
      <c r="AU704" s="402"/>
      <c r="AV704" s="402"/>
      <c r="AW704" s="402"/>
      <c r="AX704" s="402"/>
      <c r="AY704" s="402"/>
      <c r="AZ704" s="402"/>
      <c r="BA704" s="402"/>
      <c r="BB704" s="402"/>
      <c r="BC704" s="402"/>
      <c r="BD704" s="402"/>
      <c r="BE704" s="402"/>
      <c r="BF704" s="402"/>
      <c r="BG704" s="402"/>
      <c r="BH704" s="402"/>
      <c r="BI704" s="402"/>
      <c r="BJ704" s="402"/>
      <c r="BK704" s="402"/>
      <c r="BL704" s="402"/>
      <c r="BM704" s="402"/>
      <c r="BN704" s="402"/>
      <c r="BO704" s="402"/>
      <c r="BP704" s="402"/>
      <c r="BQ704" s="402"/>
      <c r="BR704" s="402"/>
      <c r="BS704" s="402"/>
      <c r="BT704" s="402"/>
      <c r="BU704" s="402"/>
      <c r="BV704" s="402"/>
      <c r="BW704" s="402"/>
      <c r="BX704" s="402"/>
      <c r="BY704" s="402"/>
      <c r="BZ704" s="402"/>
    </row>
    <row r="705" spans="1:78" ht="15" customHeight="1" x14ac:dyDescent="0.2">
      <c r="A705" s="340" t="str">
        <f t="shared" si="16"/>
        <v>DNV-TRC - 55</v>
      </c>
      <c r="E705" s="401">
        <v>55</v>
      </c>
      <c r="H705" s="402"/>
      <c r="I705" s="402"/>
      <c r="J705" s="402"/>
      <c r="K705" s="402"/>
      <c r="L705" s="402"/>
      <c r="M705" s="402"/>
      <c r="N705" s="402"/>
      <c r="O705" s="402"/>
      <c r="P705" s="402"/>
      <c r="Q705" s="402"/>
      <c r="R705" s="402"/>
      <c r="S705" s="402"/>
      <c r="T705" s="402"/>
      <c r="U705" s="402"/>
      <c r="V705" s="402"/>
      <c r="W705" s="402"/>
      <c r="X705" s="402"/>
      <c r="Y705" s="402"/>
      <c r="Z705" s="402"/>
      <c r="AA705" s="402"/>
      <c r="AB705" s="402"/>
      <c r="AC705" s="402"/>
      <c r="AD705" s="402"/>
      <c r="AE705" s="402"/>
      <c r="AF705" s="402"/>
      <c r="AG705" s="402"/>
      <c r="AH705" s="402"/>
      <c r="AI705" s="402"/>
      <c r="AJ705" s="402"/>
      <c r="AK705" s="402"/>
      <c r="AL705" s="402"/>
      <c r="AM705" s="402"/>
      <c r="AN705" s="402"/>
      <c r="AO705" s="402"/>
      <c r="AP705" s="402"/>
      <c r="AQ705" s="402"/>
      <c r="AR705" s="402"/>
      <c r="AS705" s="402"/>
      <c r="AT705" s="402"/>
      <c r="AU705" s="402"/>
      <c r="AV705" s="402"/>
      <c r="AW705" s="402"/>
      <c r="AX705" s="402"/>
      <c r="AY705" s="402"/>
      <c r="AZ705" s="402"/>
      <c r="BA705" s="402"/>
      <c r="BB705" s="402"/>
      <c r="BC705" s="402"/>
      <c r="BD705" s="402"/>
      <c r="BE705" s="402"/>
      <c r="BF705" s="402"/>
      <c r="BG705" s="402"/>
      <c r="BH705" s="402"/>
      <c r="BI705" s="402"/>
      <c r="BJ705" s="402"/>
      <c r="BK705" s="402"/>
      <c r="BL705" s="402"/>
      <c r="BM705" s="402"/>
      <c r="BN705" s="402"/>
      <c r="BO705" s="402"/>
      <c r="BP705" s="402"/>
      <c r="BQ705" s="402"/>
      <c r="BR705" s="402"/>
      <c r="BS705" s="402"/>
      <c r="BT705" s="402"/>
      <c r="BU705" s="402"/>
      <c r="BV705" s="402"/>
      <c r="BW705" s="402"/>
      <c r="BX705" s="402"/>
      <c r="BY705" s="402"/>
      <c r="BZ705" s="402"/>
    </row>
    <row r="706" spans="1:78" ht="15" customHeight="1" x14ac:dyDescent="0.2">
      <c r="A706" s="340" t="str">
        <f t="shared" si="16"/>
        <v>DNV-TRC - 60</v>
      </c>
      <c r="E706" s="401">
        <v>60</v>
      </c>
      <c r="H706" s="402"/>
      <c r="I706" s="402"/>
      <c r="J706" s="402"/>
      <c r="K706" s="402"/>
      <c r="L706" s="402"/>
      <c r="M706" s="402"/>
      <c r="N706" s="402"/>
      <c r="O706" s="402"/>
      <c r="P706" s="402"/>
      <c r="Q706" s="402"/>
      <c r="R706" s="402"/>
      <c r="S706" s="402"/>
      <c r="T706" s="402"/>
      <c r="U706" s="402"/>
      <c r="V706" s="402"/>
      <c r="W706" s="402"/>
      <c r="X706" s="402"/>
      <c r="Y706" s="402"/>
      <c r="Z706" s="402"/>
      <c r="AA706" s="402"/>
      <c r="AB706" s="402"/>
      <c r="AC706" s="402"/>
      <c r="AD706" s="402"/>
      <c r="AE706" s="402"/>
      <c r="AF706" s="402"/>
      <c r="AG706" s="402"/>
      <c r="AH706" s="402"/>
      <c r="AI706" s="402"/>
      <c r="AJ706" s="402"/>
      <c r="AK706" s="402"/>
      <c r="AL706" s="402"/>
      <c r="AM706" s="402"/>
      <c r="AN706" s="402"/>
      <c r="AO706" s="402"/>
      <c r="AP706" s="402"/>
      <c r="AQ706" s="402"/>
      <c r="AR706" s="402"/>
      <c r="AS706" s="402"/>
      <c r="AT706" s="402"/>
      <c r="AU706" s="402"/>
      <c r="AV706" s="402"/>
      <c r="AW706" s="402"/>
      <c r="AX706" s="402"/>
      <c r="AY706" s="402"/>
      <c r="AZ706" s="402"/>
      <c r="BA706" s="402"/>
      <c r="BB706" s="402"/>
      <c r="BC706" s="402"/>
      <c r="BD706" s="402"/>
      <c r="BE706" s="402"/>
      <c r="BF706" s="402"/>
      <c r="BG706" s="402"/>
      <c r="BH706" s="402"/>
      <c r="BI706" s="402"/>
      <c r="BJ706" s="402"/>
      <c r="BK706" s="402"/>
      <c r="BL706" s="402"/>
      <c r="BM706" s="402"/>
      <c r="BN706" s="402"/>
      <c r="BO706" s="402"/>
      <c r="BP706" s="402"/>
      <c r="BQ706" s="402"/>
      <c r="BR706" s="402"/>
      <c r="BS706" s="402"/>
      <c r="BT706" s="402"/>
      <c r="BU706" s="402"/>
      <c r="BV706" s="402"/>
      <c r="BW706" s="402"/>
      <c r="BX706" s="402"/>
      <c r="BY706" s="402"/>
      <c r="BZ706" s="402"/>
    </row>
    <row r="707" spans="1:78" ht="15" customHeight="1" x14ac:dyDescent="0.2">
      <c r="A707" s="340" t="str">
        <f t="shared" si="16"/>
        <v>DNV-TRC - 65</v>
      </c>
      <c r="E707" s="401">
        <v>65</v>
      </c>
      <c r="H707" s="402"/>
      <c r="I707" s="402"/>
      <c r="J707" s="402"/>
      <c r="K707" s="402"/>
      <c r="L707" s="402"/>
      <c r="M707" s="402"/>
      <c r="N707" s="402"/>
      <c r="O707" s="402"/>
      <c r="P707" s="402"/>
      <c r="Q707" s="402"/>
      <c r="R707" s="402"/>
      <c r="S707" s="402"/>
      <c r="T707" s="402"/>
      <c r="U707" s="402"/>
      <c r="V707" s="402"/>
      <c r="W707" s="402"/>
      <c r="X707" s="402"/>
      <c r="Y707" s="402"/>
      <c r="Z707" s="402"/>
      <c r="AA707" s="402"/>
      <c r="AB707" s="402"/>
      <c r="AC707" s="402"/>
      <c r="AD707" s="402"/>
      <c r="AE707" s="402"/>
      <c r="AF707" s="402"/>
      <c r="AG707" s="402"/>
      <c r="AH707" s="402"/>
      <c r="AI707" s="402"/>
      <c r="AJ707" s="402"/>
      <c r="AK707" s="402"/>
      <c r="AL707" s="402"/>
      <c r="AM707" s="402"/>
      <c r="AN707" s="402"/>
      <c r="AO707" s="402"/>
      <c r="AP707" s="402"/>
      <c r="AQ707" s="402"/>
      <c r="AR707" s="402"/>
      <c r="AS707" s="402"/>
      <c r="AT707" s="402"/>
      <c r="AU707" s="402"/>
      <c r="AV707" s="402"/>
      <c r="AW707" s="402"/>
      <c r="AX707" s="402"/>
      <c r="AY707" s="402"/>
      <c r="AZ707" s="402"/>
      <c r="BA707" s="402"/>
      <c r="BB707" s="402"/>
      <c r="BC707" s="402"/>
      <c r="BD707" s="402"/>
      <c r="BE707" s="402"/>
      <c r="BF707" s="402"/>
      <c r="BG707" s="402"/>
      <c r="BH707" s="402"/>
      <c r="BI707" s="402"/>
      <c r="BJ707" s="402"/>
      <c r="BK707" s="402"/>
      <c r="BL707" s="402"/>
      <c r="BM707" s="402"/>
      <c r="BN707" s="402"/>
      <c r="BO707" s="402"/>
      <c r="BP707" s="402"/>
      <c r="BQ707" s="402"/>
      <c r="BR707" s="402"/>
      <c r="BS707" s="402"/>
      <c r="BT707" s="402"/>
      <c r="BU707" s="402"/>
      <c r="BV707" s="402"/>
      <c r="BW707" s="402"/>
      <c r="BX707" s="402"/>
      <c r="BY707" s="402"/>
      <c r="BZ707" s="402"/>
    </row>
    <row r="708" spans="1:78" ht="15" customHeight="1" x14ac:dyDescent="0.2">
      <c r="A708" s="340" t="str">
        <f t="shared" si="16"/>
        <v>DNV-TRC - 70</v>
      </c>
      <c r="E708" s="401">
        <v>70</v>
      </c>
      <c r="H708" s="402"/>
      <c r="I708" s="402"/>
      <c r="J708" s="402"/>
      <c r="K708" s="402"/>
      <c r="L708" s="402"/>
      <c r="M708" s="402"/>
      <c r="N708" s="402"/>
      <c r="O708" s="402"/>
      <c r="P708" s="402"/>
      <c r="Q708" s="402"/>
      <c r="R708" s="402"/>
      <c r="S708" s="402"/>
      <c r="T708" s="402"/>
      <c r="U708" s="402"/>
      <c r="V708" s="402"/>
      <c r="W708" s="402"/>
      <c r="X708" s="402"/>
      <c r="Y708" s="402"/>
      <c r="Z708" s="402"/>
      <c r="AA708" s="402"/>
      <c r="AB708" s="402"/>
      <c r="AC708" s="402"/>
      <c r="AD708" s="402"/>
      <c r="AE708" s="402"/>
      <c r="AF708" s="402"/>
      <c r="AG708" s="402"/>
      <c r="AH708" s="402"/>
      <c r="AI708" s="402"/>
      <c r="AJ708" s="402"/>
      <c r="AK708" s="402"/>
      <c r="AL708" s="402"/>
      <c r="AM708" s="402"/>
      <c r="AN708" s="402"/>
      <c r="AO708" s="402"/>
      <c r="AP708" s="402"/>
      <c r="AQ708" s="402"/>
      <c r="AR708" s="402"/>
      <c r="AS708" s="402"/>
      <c r="AT708" s="402"/>
      <c r="AU708" s="402"/>
      <c r="AV708" s="402"/>
      <c r="AW708" s="402"/>
      <c r="AX708" s="402"/>
      <c r="AY708" s="402"/>
      <c r="AZ708" s="402"/>
      <c r="BA708" s="402"/>
      <c r="BB708" s="402"/>
      <c r="BC708" s="402"/>
      <c r="BD708" s="402"/>
      <c r="BE708" s="402"/>
      <c r="BF708" s="402"/>
      <c r="BG708" s="402"/>
      <c r="BH708" s="402"/>
      <c r="BI708" s="402"/>
      <c r="BJ708" s="402"/>
      <c r="BK708" s="402"/>
      <c r="BL708" s="402"/>
      <c r="BM708" s="402"/>
      <c r="BN708" s="402"/>
      <c r="BO708" s="402"/>
      <c r="BP708" s="402"/>
      <c r="BQ708" s="402"/>
      <c r="BR708" s="402"/>
      <c r="BS708" s="402"/>
      <c r="BT708" s="402"/>
      <c r="BU708" s="402"/>
      <c r="BV708" s="402"/>
      <c r="BW708" s="402"/>
      <c r="BX708" s="402"/>
      <c r="BY708" s="402"/>
      <c r="BZ708" s="402"/>
    </row>
    <row r="709" spans="1:78" ht="15" customHeight="1" x14ac:dyDescent="0.2">
      <c r="A709" s="340" t="str">
        <f t="shared" si="16"/>
        <v>DNV-TRC - 75</v>
      </c>
      <c r="E709" s="401">
        <v>75</v>
      </c>
      <c r="H709" s="402"/>
      <c r="I709" s="402"/>
      <c r="J709" s="402"/>
      <c r="K709" s="402"/>
      <c r="L709" s="402"/>
      <c r="M709" s="402"/>
      <c r="N709" s="402"/>
      <c r="O709" s="402"/>
      <c r="P709" s="402"/>
      <c r="Q709" s="402"/>
      <c r="R709" s="402"/>
      <c r="S709" s="402"/>
      <c r="T709" s="402"/>
      <c r="U709" s="402"/>
      <c r="V709" s="402"/>
      <c r="W709" s="402"/>
      <c r="X709" s="402"/>
      <c r="Y709" s="402"/>
      <c r="Z709" s="402"/>
      <c r="AA709" s="402"/>
      <c r="AB709" s="402"/>
      <c r="AC709" s="402"/>
      <c r="AD709" s="402"/>
      <c r="AE709" s="402"/>
      <c r="AF709" s="402"/>
      <c r="AG709" s="402"/>
      <c r="AH709" s="402"/>
      <c r="AI709" s="402"/>
      <c r="AJ709" s="402"/>
      <c r="AK709" s="402"/>
      <c r="AL709" s="402"/>
      <c r="AM709" s="402"/>
      <c r="AN709" s="402"/>
      <c r="AO709" s="402"/>
      <c r="AP709" s="402"/>
      <c r="AQ709" s="402"/>
      <c r="AR709" s="402"/>
      <c r="AS709" s="402"/>
      <c r="AT709" s="402"/>
      <c r="AU709" s="402"/>
      <c r="AV709" s="402"/>
      <c r="AW709" s="402"/>
      <c r="AX709" s="402"/>
      <c r="AY709" s="402"/>
      <c r="AZ709" s="402"/>
      <c r="BA709" s="402"/>
      <c r="BB709" s="402"/>
      <c r="BC709" s="402"/>
      <c r="BD709" s="402"/>
      <c r="BE709" s="402"/>
      <c r="BF709" s="402"/>
      <c r="BG709" s="402"/>
      <c r="BH709" s="402"/>
      <c r="BI709" s="402"/>
      <c r="BJ709" s="402"/>
      <c r="BK709" s="402"/>
      <c r="BL709" s="402"/>
      <c r="BM709" s="402"/>
      <c r="BN709" s="402"/>
      <c r="BO709" s="402"/>
      <c r="BP709" s="402"/>
      <c r="BQ709" s="402"/>
      <c r="BR709" s="402"/>
      <c r="BS709" s="402"/>
      <c r="BT709" s="402"/>
      <c r="BU709" s="402"/>
      <c r="BV709" s="402"/>
      <c r="BW709" s="402"/>
      <c r="BX709" s="402"/>
      <c r="BY709" s="402"/>
      <c r="BZ709" s="402"/>
    </row>
    <row r="710" spans="1:78" ht="15" customHeight="1" x14ac:dyDescent="0.2">
      <c r="A710" s="340" t="str">
        <f t="shared" si="16"/>
        <v>DNV-TRC - 80</v>
      </c>
      <c r="E710" s="401">
        <v>80</v>
      </c>
      <c r="H710" s="402"/>
      <c r="I710" s="402"/>
      <c r="J710" s="402"/>
      <c r="K710" s="402"/>
      <c r="L710" s="402"/>
      <c r="M710" s="402"/>
      <c r="N710" s="402"/>
      <c r="O710" s="402"/>
      <c r="P710" s="402"/>
      <c r="Q710" s="402"/>
      <c r="R710" s="402"/>
      <c r="S710" s="402"/>
      <c r="T710" s="402"/>
      <c r="U710" s="402"/>
      <c r="V710" s="402"/>
      <c r="W710" s="402"/>
      <c r="X710" s="402"/>
      <c r="Y710" s="402"/>
      <c r="Z710" s="402"/>
      <c r="AA710" s="402"/>
      <c r="AB710" s="402"/>
      <c r="AC710" s="402"/>
      <c r="AD710" s="402"/>
      <c r="AE710" s="402"/>
      <c r="AF710" s="402"/>
      <c r="AG710" s="402"/>
      <c r="AH710" s="402"/>
      <c r="AI710" s="402"/>
      <c r="AJ710" s="402"/>
      <c r="AK710" s="402"/>
      <c r="AL710" s="402"/>
      <c r="AM710" s="402"/>
      <c r="AN710" s="402"/>
      <c r="AO710" s="402"/>
      <c r="AP710" s="402"/>
      <c r="AQ710" s="402"/>
      <c r="AR710" s="402"/>
      <c r="AS710" s="402"/>
      <c r="AT710" s="402"/>
      <c r="AU710" s="402"/>
      <c r="AV710" s="402"/>
      <c r="AW710" s="402"/>
      <c r="AX710" s="402"/>
      <c r="AY710" s="402"/>
      <c r="AZ710" s="402"/>
      <c r="BA710" s="402"/>
      <c r="BB710" s="402"/>
      <c r="BC710" s="402"/>
      <c r="BD710" s="402"/>
      <c r="BE710" s="402"/>
      <c r="BF710" s="402"/>
      <c r="BG710" s="402"/>
      <c r="BH710" s="402"/>
      <c r="BI710" s="402"/>
      <c r="BJ710" s="402"/>
      <c r="BK710" s="402"/>
      <c r="BL710" s="402"/>
      <c r="BM710" s="402"/>
      <c r="BN710" s="402"/>
      <c r="BO710" s="402"/>
      <c r="BP710" s="402"/>
      <c r="BQ710" s="402"/>
      <c r="BR710" s="402"/>
      <c r="BS710" s="402"/>
      <c r="BT710" s="402"/>
      <c r="BU710" s="402"/>
      <c r="BV710" s="402"/>
      <c r="BW710" s="402"/>
      <c r="BX710" s="402"/>
      <c r="BY710" s="402"/>
      <c r="BZ710" s="402"/>
    </row>
    <row r="711" spans="1:78" ht="15" customHeight="1" x14ac:dyDescent="0.2">
      <c r="A711" s="340" t="str">
        <f t="shared" si="16"/>
        <v>DNV-TRC - 85</v>
      </c>
      <c r="E711" s="401">
        <v>85</v>
      </c>
      <c r="H711" s="402"/>
      <c r="I711" s="402"/>
      <c r="J711" s="402"/>
      <c r="K711" s="402"/>
      <c r="L711" s="402"/>
      <c r="M711" s="402"/>
      <c r="N711" s="402"/>
      <c r="O711" s="402"/>
      <c r="P711" s="402"/>
      <c r="Q711" s="402"/>
      <c r="R711" s="402"/>
      <c r="S711" s="402"/>
      <c r="T711" s="402"/>
      <c r="U711" s="402"/>
      <c r="V711" s="402"/>
      <c r="W711" s="402"/>
      <c r="X711" s="402"/>
      <c r="Y711" s="402"/>
      <c r="Z711" s="402"/>
      <c r="AA711" s="402"/>
      <c r="AB711" s="402"/>
      <c r="AC711" s="402"/>
      <c r="AD711" s="402"/>
      <c r="AE711" s="402"/>
      <c r="AF711" s="402"/>
      <c r="AG711" s="402"/>
      <c r="AH711" s="402"/>
      <c r="AI711" s="402"/>
      <c r="AJ711" s="402"/>
      <c r="AK711" s="402"/>
      <c r="AL711" s="402"/>
      <c r="AM711" s="402"/>
      <c r="AN711" s="402"/>
      <c r="AO711" s="402"/>
      <c r="AP711" s="402"/>
      <c r="AQ711" s="402"/>
      <c r="AR711" s="402"/>
      <c r="AS711" s="402"/>
      <c r="AT711" s="402"/>
      <c r="AU711" s="402"/>
      <c r="AV711" s="402"/>
      <c r="AW711" s="402"/>
      <c r="AX711" s="402"/>
      <c r="AY711" s="402"/>
      <c r="AZ711" s="402"/>
      <c r="BA711" s="402"/>
      <c r="BB711" s="402"/>
      <c r="BC711" s="402"/>
      <c r="BD711" s="402"/>
      <c r="BE711" s="402"/>
      <c r="BF711" s="402"/>
      <c r="BG711" s="402"/>
      <c r="BH711" s="402"/>
      <c r="BI711" s="402"/>
      <c r="BJ711" s="402"/>
      <c r="BK711" s="402"/>
      <c r="BL711" s="402"/>
      <c r="BM711" s="402"/>
      <c r="BN711" s="402"/>
      <c r="BO711" s="402"/>
      <c r="BP711" s="402"/>
      <c r="BQ711" s="402"/>
      <c r="BR711" s="402"/>
      <c r="BS711" s="402"/>
      <c r="BT711" s="402"/>
      <c r="BU711" s="402"/>
      <c r="BV711" s="402"/>
      <c r="BW711" s="402"/>
      <c r="BX711" s="402"/>
      <c r="BY711" s="402"/>
      <c r="BZ711" s="402"/>
    </row>
    <row r="712" spans="1:78" ht="15" customHeight="1" x14ac:dyDescent="0.2">
      <c r="A712" s="340" t="str">
        <f t="shared" si="16"/>
        <v>DNV-TRC - 90</v>
      </c>
      <c r="E712" s="401">
        <v>90</v>
      </c>
      <c r="H712" s="402"/>
      <c r="I712" s="402"/>
      <c r="J712" s="402"/>
      <c r="K712" s="402"/>
      <c r="L712" s="402"/>
      <c r="M712" s="402"/>
      <c r="N712" s="402"/>
      <c r="O712" s="402"/>
      <c r="P712" s="402"/>
      <c r="Q712" s="402"/>
      <c r="R712" s="402"/>
      <c r="S712" s="402"/>
      <c r="T712" s="402"/>
      <c r="U712" s="402"/>
      <c r="V712" s="402"/>
      <c r="W712" s="402"/>
      <c r="X712" s="402"/>
      <c r="Y712" s="402"/>
      <c r="Z712" s="402"/>
      <c r="AA712" s="402"/>
      <c r="AB712" s="402"/>
      <c r="AC712" s="402"/>
      <c r="AD712" s="402"/>
      <c r="AE712" s="402"/>
      <c r="AF712" s="402"/>
      <c r="AG712" s="402"/>
      <c r="AH712" s="402"/>
      <c r="AI712" s="402"/>
      <c r="AJ712" s="402"/>
      <c r="AK712" s="402"/>
      <c r="AL712" s="402"/>
      <c r="AM712" s="402"/>
      <c r="AN712" s="402"/>
      <c r="AO712" s="402"/>
      <c r="AP712" s="402"/>
      <c r="AQ712" s="402"/>
      <c r="AR712" s="402"/>
      <c r="AS712" s="402"/>
      <c r="AT712" s="402"/>
      <c r="AU712" s="402"/>
      <c r="AV712" s="402"/>
      <c r="AW712" s="402"/>
      <c r="AX712" s="402"/>
      <c r="AY712" s="402"/>
      <c r="AZ712" s="402"/>
      <c r="BA712" s="402"/>
      <c r="BB712" s="402"/>
      <c r="BC712" s="402"/>
      <c r="BD712" s="402"/>
      <c r="BE712" s="402"/>
      <c r="BF712" s="402"/>
      <c r="BG712" s="402"/>
      <c r="BH712" s="402"/>
      <c r="BI712" s="402"/>
      <c r="BJ712" s="402"/>
      <c r="BK712" s="402"/>
      <c r="BL712" s="402"/>
      <c r="BM712" s="402"/>
      <c r="BN712" s="402"/>
      <c r="BO712" s="402"/>
      <c r="BP712" s="402"/>
      <c r="BQ712" s="402"/>
      <c r="BR712" s="402"/>
      <c r="BS712" s="402"/>
      <c r="BT712" s="402"/>
      <c r="BU712" s="402"/>
      <c r="BV712" s="402"/>
      <c r="BW712" s="402"/>
      <c r="BX712" s="402"/>
      <c r="BY712" s="402"/>
      <c r="BZ712" s="402"/>
    </row>
    <row r="713" spans="1:78" ht="15" customHeight="1" x14ac:dyDescent="0.2">
      <c r="A713" s="340" t="str">
        <f t="shared" si="16"/>
        <v>DNV-TRC - 95</v>
      </c>
      <c r="E713" s="401">
        <v>95</v>
      </c>
      <c r="H713" s="402"/>
      <c r="I713" s="402"/>
      <c r="J713" s="402"/>
      <c r="K713" s="402"/>
      <c r="L713" s="402"/>
      <c r="M713" s="402"/>
      <c r="N713" s="402"/>
      <c r="O713" s="402"/>
      <c r="P713" s="402"/>
      <c r="Q713" s="402"/>
      <c r="R713" s="402"/>
      <c r="S713" s="402"/>
      <c r="T713" s="402"/>
      <c r="U713" s="402"/>
      <c r="V713" s="402"/>
      <c r="W713" s="402"/>
      <c r="X713" s="402"/>
      <c r="Y713" s="402"/>
      <c r="Z713" s="402"/>
      <c r="AA713" s="402"/>
      <c r="AB713" s="402"/>
      <c r="AC713" s="402"/>
      <c r="AD713" s="402"/>
      <c r="AE713" s="402"/>
      <c r="AF713" s="402"/>
      <c r="AG713" s="402"/>
      <c r="AH713" s="402"/>
      <c r="AI713" s="402"/>
      <c r="AJ713" s="402"/>
      <c r="AK713" s="402"/>
      <c r="AL713" s="402"/>
      <c r="AM713" s="402"/>
      <c r="AN713" s="402"/>
      <c r="AO713" s="402"/>
      <c r="AP713" s="402"/>
      <c r="AQ713" s="402"/>
      <c r="AR713" s="402"/>
      <c r="AS713" s="402"/>
      <c r="AT713" s="402"/>
      <c r="AU713" s="402"/>
      <c r="AV713" s="402"/>
      <c r="AW713" s="402"/>
      <c r="AX713" s="402"/>
      <c r="AY713" s="402"/>
      <c r="AZ713" s="402"/>
      <c r="BA713" s="402"/>
      <c r="BB713" s="402"/>
      <c r="BC713" s="402"/>
      <c r="BD713" s="402"/>
      <c r="BE713" s="402"/>
      <c r="BF713" s="402"/>
      <c r="BG713" s="402"/>
      <c r="BH713" s="402"/>
      <c r="BI713" s="402"/>
      <c r="BJ713" s="402"/>
      <c r="BK713" s="402"/>
      <c r="BL713" s="402"/>
      <c r="BM713" s="402"/>
      <c r="BN713" s="402"/>
      <c r="BO713" s="402"/>
      <c r="BP713" s="402"/>
      <c r="BQ713" s="402"/>
      <c r="BR713" s="402"/>
      <c r="BS713" s="402"/>
      <c r="BT713" s="402"/>
      <c r="BU713" s="402"/>
      <c r="BV713" s="402"/>
      <c r="BW713" s="402"/>
      <c r="BX713" s="402"/>
      <c r="BY713" s="402"/>
      <c r="BZ713" s="402"/>
    </row>
    <row r="714" spans="1:78" ht="15" customHeight="1" x14ac:dyDescent="0.2">
      <c r="A714" s="340" t="str">
        <f t="shared" si="16"/>
        <v>DNV-TRC - 100</v>
      </c>
      <c r="E714" s="401">
        <v>100</v>
      </c>
      <c r="H714" s="402"/>
      <c r="I714" s="402"/>
      <c r="J714" s="402"/>
      <c r="K714" s="402"/>
      <c r="L714" s="402"/>
      <c r="M714" s="402"/>
      <c r="N714" s="402"/>
      <c r="O714" s="402"/>
      <c r="P714" s="402"/>
      <c r="Q714" s="402"/>
      <c r="R714" s="402"/>
      <c r="S714" s="402"/>
      <c r="T714" s="402"/>
      <c r="U714" s="402"/>
      <c r="V714" s="402"/>
      <c r="W714" s="402"/>
      <c r="X714" s="402"/>
      <c r="Y714" s="402"/>
      <c r="Z714" s="402"/>
      <c r="AA714" s="402"/>
      <c r="AB714" s="402"/>
      <c r="AC714" s="402"/>
      <c r="AD714" s="402"/>
      <c r="AE714" s="402"/>
      <c r="AF714" s="402"/>
      <c r="AG714" s="402"/>
      <c r="AH714" s="402"/>
      <c r="AI714" s="402"/>
      <c r="AJ714" s="402"/>
      <c r="AK714" s="402"/>
      <c r="AL714" s="402"/>
      <c r="AM714" s="402"/>
      <c r="AN714" s="402"/>
      <c r="AO714" s="402"/>
      <c r="AP714" s="402"/>
      <c r="AQ714" s="402"/>
      <c r="AR714" s="402"/>
      <c r="AS714" s="402"/>
      <c r="AT714" s="402"/>
      <c r="AU714" s="402"/>
      <c r="AV714" s="402"/>
      <c r="AW714" s="402"/>
      <c r="AX714" s="402"/>
      <c r="AY714" s="402"/>
      <c r="AZ714" s="402"/>
      <c r="BA714" s="402"/>
      <c r="BB714" s="402"/>
      <c r="BC714" s="402"/>
      <c r="BD714" s="402"/>
      <c r="BE714" s="402"/>
      <c r="BF714" s="402"/>
      <c r="BG714" s="402"/>
      <c r="BH714" s="402"/>
      <c r="BI714" s="402"/>
      <c r="BJ714" s="402"/>
      <c r="BK714" s="402"/>
      <c r="BL714" s="402"/>
      <c r="BM714" s="402"/>
      <c r="BN714" s="402"/>
      <c r="BO714" s="402"/>
      <c r="BP714" s="402"/>
      <c r="BQ714" s="402"/>
      <c r="BR714" s="402"/>
      <c r="BS714" s="402"/>
      <c r="BT714" s="402"/>
      <c r="BU714" s="402"/>
      <c r="BV714" s="402"/>
      <c r="BW714" s="402"/>
      <c r="BX714" s="402"/>
      <c r="BY714" s="402"/>
      <c r="BZ714" s="402"/>
    </row>
    <row r="715" spans="1:78" ht="15" customHeight="1" x14ac:dyDescent="0.2">
      <c r="A715" s="340"/>
      <c r="E715" s="401"/>
      <c r="H715" s="352"/>
      <c r="I715" s="352"/>
      <c r="J715" s="352"/>
      <c r="K715" s="352"/>
      <c r="L715" s="352"/>
      <c r="M715" s="352"/>
      <c r="N715" s="352"/>
      <c r="O715" s="352"/>
      <c r="P715" s="352"/>
      <c r="Q715" s="352"/>
      <c r="R715" s="352"/>
      <c r="S715" s="352"/>
      <c r="T715" s="352"/>
      <c r="U715" s="352"/>
      <c r="V715" s="352"/>
      <c r="W715" s="352"/>
      <c r="X715" s="352"/>
      <c r="Y715" s="352"/>
      <c r="Z715" s="352"/>
      <c r="AA715" s="352"/>
      <c r="AB715" s="352"/>
      <c r="AC715" s="352"/>
      <c r="AD715" s="352"/>
      <c r="AE715" s="352"/>
      <c r="AF715" s="352"/>
      <c r="AG715" s="352"/>
      <c r="AH715" s="352"/>
      <c r="AI715" s="352"/>
      <c r="AJ715" s="352"/>
      <c r="AK715" s="352"/>
      <c r="AL715" s="352"/>
      <c r="AM715" s="352"/>
      <c r="AN715" s="352"/>
      <c r="AO715" s="352"/>
      <c r="AP715" s="352"/>
      <c r="AQ715" s="352"/>
      <c r="AR715" s="352"/>
      <c r="AS715" s="352"/>
      <c r="AT715" s="352"/>
      <c r="AU715" s="352"/>
      <c r="AV715" s="352"/>
      <c r="AW715" s="352"/>
      <c r="AX715" s="352"/>
      <c r="AY715" s="352"/>
      <c r="AZ715" s="352"/>
      <c r="BA715" s="352"/>
      <c r="BB715" s="352"/>
      <c r="BC715" s="352"/>
      <c r="BD715" s="352"/>
      <c r="BE715" s="352"/>
      <c r="BF715" s="352"/>
      <c r="BG715" s="352"/>
      <c r="BH715" s="352"/>
      <c r="BI715" s="352"/>
      <c r="BJ715" s="352"/>
      <c r="BK715" s="352"/>
      <c r="BL715" s="352"/>
      <c r="BM715" s="352"/>
      <c r="BN715" s="352"/>
      <c r="BO715" s="352"/>
      <c r="BP715" s="352"/>
      <c r="BQ715" s="352"/>
      <c r="BR715" s="352"/>
      <c r="BS715" s="352"/>
      <c r="BT715" s="352"/>
      <c r="BU715" s="352"/>
      <c r="BV715" s="352"/>
      <c r="BW715" s="352"/>
      <c r="BX715" s="352"/>
      <c r="BY715" s="352"/>
      <c r="BZ715" s="352"/>
    </row>
    <row r="716" spans="1:78" ht="15" customHeight="1" x14ac:dyDescent="0.2">
      <c r="H716" s="352"/>
      <c r="I716" s="352"/>
      <c r="J716" s="352"/>
      <c r="K716" s="352"/>
      <c r="L716" s="352"/>
      <c r="M716" s="352"/>
      <c r="N716" s="352"/>
      <c r="O716" s="352"/>
      <c r="P716" s="352"/>
      <c r="Q716" s="352"/>
      <c r="R716" s="352"/>
      <c r="S716" s="352"/>
      <c r="T716" s="352"/>
      <c r="U716" s="352"/>
      <c r="V716" s="352"/>
      <c r="W716" s="352"/>
      <c r="X716" s="352"/>
      <c r="Y716" s="352"/>
      <c r="Z716" s="352"/>
      <c r="AA716" s="352"/>
      <c r="AB716" s="352"/>
      <c r="AC716" s="352"/>
      <c r="AD716" s="352"/>
      <c r="AE716" s="352"/>
      <c r="AF716" s="352"/>
      <c r="AG716" s="352"/>
      <c r="AH716" s="352"/>
      <c r="AI716" s="352"/>
      <c r="AJ716" s="352"/>
      <c r="AK716" s="352"/>
      <c r="AL716" s="352"/>
      <c r="AM716" s="352"/>
      <c r="AN716" s="352"/>
      <c r="AO716" s="352"/>
      <c r="AP716" s="352"/>
      <c r="AQ716" s="352"/>
      <c r="AR716" s="352"/>
      <c r="AS716" s="352"/>
      <c r="AT716" s="352"/>
      <c r="AU716" s="352"/>
      <c r="AV716" s="352"/>
      <c r="AW716" s="352"/>
      <c r="AX716" s="352"/>
      <c r="AY716" s="352"/>
      <c r="AZ716" s="352"/>
      <c r="BA716" s="352"/>
      <c r="BB716" s="352"/>
      <c r="BC716" s="352"/>
      <c r="BD716" s="352"/>
      <c r="BE716" s="352"/>
      <c r="BF716" s="352"/>
      <c r="BG716" s="352"/>
      <c r="BH716" s="352"/>
      <c r="BI716" s="352"/>
      <c r="BJ716" s="352"/>
      <c r="BK716" s="352"/>
      <c r="BL716" s="352"/>
      <c r="BM716" s="352"/>
      <c r="BN716" s="352"/>
      <c r="BO716" s="352"/>
      <c r="BP716" s="352"/>
      <c r="BQ716" s="352"/>
      <c r="BR716" s="352"/>
      <c r="BS716" s="352"/>
      <c r="BT716" s="352"/>
      <c r="BU716" s="352"/>
      <c r="BV716" s="352"/>
      <c r="BW716" s="352"/>
      <c r="BX716" s="352"/>
      <c r="BY716" s="352"/>
      <c r="BZ716" s="352"/>
    </row>
    <row r="717" spans="1:78" ht="15" customHeight="1" x14ac:dyDescent="0.2">
      <c r="A717" s="338"/>
      <c r="B717" s="338" t="s">
        <v>857</v>
      </c>
      <c r="C717" s="337"/>
      <c r="D717" s="338"/>
      <c r="E717" s="337"/>
      <c r="F717" s="337"/>
      <c r="G717" s="337"/>
      <c r="H717" s="352"/>
      <c r="I717" s="352"/>
      <c r="J717" s="352"/>
      <c r="K717" s="352"/>
      <c r="L717" s="352"/>
      <c r="M717" s="352"/>
      <c r="N717" s="352"/>
      <c r="O717" s="352"/>
      <c r="P717" s="352"/>
      <c r="Q717" s="352"/>
      <c r="R717" s="352"/>
      <c r="S717" s="352"/>
      <c r="T717" s="352"/>
      <c r="U717" s="352"/>
      <c r="V717" s="352"/>
      <c r="W717" s="352"/>
      <c r="X717" s="352"/>
      <c r="Y717" s="352"/>
      <c r="Z717" s="352"/>
      <c r="AA717" s="352"/>
      <c r="AB717" s="352"/>
      <c r="AC717" s="352"/>
      <c r="AD717" s="352"/>
      <c r="AE717" s="352"/>
      <c r="AF717" s="352"/>
      <c r="AG717" s="352"/>
      <c r="AH717" s="352"/>
      <c r="AI717" s="352"/>
      <c r="AJ717" s="352"/>
      <c r="AK717" s="352"/>
      <c r="AL717" s="352"/>
      <c r="AM717" s="352"/>
      <c r="AN717" s="352"/>
      <c r="AO717" s="352"/>
      <c r="AP717" s="352"/>
      <c r="AQ717" s="352"/>
      <c r="AR717" s="352"/>
      <c r="AS717" s="352"/>
      <c r="AT717" s="352"/>
      <c r="AU717" s="352"/>
      <c r="AV717" s="352"/>
      <c r="AW717" s="352"/>
      <c r="AX717" s="352"/>
      <c r="AY717" s="352"/>
      <c r="AZ717" s="352"/>
      <c r="BA717" s="352"/>
      <c r="BB717" s="352"/>
      <c r="BC717" s="352"/>
      <c r="BD717" s="352"/>
      <c r="BE717" s="352"/>
      <c r="BF717" s="352"/>
      <c r="BG717" s="352"/>
      <c r="BH717" s="352"/>
      <c r="BI717" s="352"/>
      <c r="BJ717" s="352"/>
      <c r="BK717" s="352"/>
      <c r="BL717" s="352"/>
      <c r="BM717" s="352"/>
      <c r="BN717" s="352"/>
      <c r="BO717" s="352"/>
      <c r="BP717" s="352"/>
      <c r="BQ717" s="352"/>
      <c r="BR717" s="352"/>
      <c r="BS717" s="352"/>
      <c r="BT717" s="352"/>
      <c r="BU717" s="352"/>
      <c r="BV717" s="352"/>
      <c r="BW717" s="352"/>
      <c r="BX717" s="352"/>
      <c r="BY717" s="352"/>
      <c r="BZ717" s="352"/>
    </row>
    <row r="718" spans="1:78" ht="15" customHeight="1" x14ac:dyDescent="0.2">
      <c r="A718" s="340" t="str">
        <f t="shared" ref="A718:A752" si="17">CONCATENATE("DNV-TRCA - ",E718)</f>
        <v>DNV-TRCA - 55</v>
      </c>
      <c r="E718" s="401">
        <v>55</v>
      </c>
      <c r="H718" s="402"/>
      <c r="I718" s="402"/>
      <c r="J718" s="402"/>
      <c r="K718" s="402"/>
      <c r="L718" s="402"/>
      <c r="M718" s="402"/>
      <c r="N718" s="402"/>
      <c r="O718" s="402"/>
      <c r="P718" s="402"/>
      <c r="Q718" s="402"/>
      <c r="R718" s="402"/>
      <c r="S718" s="402"/>
      <c r="T718" s="402"/>
      <c r="U718" s="402"/>
      <c r="V718" s="402"/>
      <c r="W718" s="402"/>
      <c r="X718" s="402"/>
      <c r="Y718" s="402"/>
      <c r="Z718" s="402"/>
      <c r="AA718" s="402"/>
      <c r="AB718" s="402"/>
      <c r="AC718" s="402"/>
      <c r="AD718" s="402"/>
      <c r="AE718" s="402"/>
      <c r="AF718" s="402"/>
      <c r="AG718" s="402"/>
      <c r="AH718" s="402"/>
      <c r="AI718" s="402"/>
      <c r="AJ718" s="402"/>
      <c r="AK718" s="402"/>
      <c r="AL718" s="402"/>
      <c r="AM718" s="402"/>
      <c r="AN718" s="402"/>
      <c r="AO718" s="402"/>
      <c r="AP718" s="402"/>
      <c r="AQ718" s="402"/>
      <c r="AR718" s="402"/>
      <c r="AS718" s="402"/>
      <c r="AT718" s="402"/>
      <c r="AU718" s="402"/>
      <c r="AV718" s="402"/>
      <c r="AW718" s="402"/>
      <c r="AX718" s="402"/>
      <c r="AY718" s="402"/>
      <c r="AZ718" s="402"/>
      <c r="BA718" s="402"/>
      <c r="BB718" s="402"/>
      <c r="BC718" s="402"/>
      <c r="BD718" s="402"/>
      <c r="BE718" s="402"/>
      <c r="BF718" s="402"/>
      <c r="BG718" s="402"/>
      <c r="BH718" s="402"/>
      <c r="BI718" s="402"/>
      <c r="BJ718" s="402"/>
      <c r="BK718" s="402"/>
      <c r="BL718" s="402"/>
      <c r="BM718" s="402"/>
      <c r="BN718" s="402"/>
      <c r="BO718" s="402"/>
      <c r="BP718" s="402"/>
      <c r="BQ718" s="402"/>
      <c r="BR718" s="402"/>
      <c r="BS718" s="402"/>
      <c r="BT718" s="402"/>
      <c r="BU718" s="402"/>
      <c r="BV718" s="402"/>
      <c r="BW718" s="402"/>
      <c r="BX718" s="402"/>
      <c r="BY718" s="402"/>
      <c r="BZ718" s="402"/>
    </row>
    <row r="719" spans="1:78" ht="15" customHeight="1" x14ac:dyDescent="0.2">
      <c r="A719" s="340" t="str">
        <f t="shared" si="17"/>
        <v>DNV-TRCA - 60</v>
      </c>
      <c r="E719" s="401">
        <v>60</v>
      </c>
      <c r="H719" s="402"/>
      <c r="I719" s="402"/>
      <c r="J719" s="402"/>
      <c r="K719" s="402"/>
      <c r="L719" s="402"/>
      <c r="M719" s="402"/>
      <c r="N719" s="402"/>
      <c r="O719" s="402"/>
      <c r="P719" s="402"/>
      <c r="Q719" s="402"/>
      <c r="R719" s="402"/>
      <c r="S719" s="402"/>
      <c r="T719" s="402"/>
      <c r="U719" s="402"/>
      <c r="V719" s="402"/>
      <c r="W719" s="402"/>
      <c r="X719" s="402"/>
      <c r="Y719" s="402"/>
      <c r="Z719" s="402"/>
      <c r="AA719" s="402"/>
      <c r="AB719" s="402"/>
      <c r="AC719" s="402"/>
      <c r="AD719" s="402"/>
      <c r="AE719" s="402"/>
      <c r="AF719" s="402"/>
      <c r="AG719" s="402"/>
      <c r="AH719" s="402"/>
      <c r="AI719" s="402"/>
      <c r="AJ719" s="402"/>
      <c r="AK719" s="402"/>
      <c r="AL719" s="402"/>
      <c r="AM719" s="402"/>
      <c r="AN719" s="402"/>
      <c r="AO719" s="402"/>
      <c r="AP719" s="402"/>
      <c r="AQ719" s="402"/>
      <c r="AR719" s="402"/>
      <c r="AS719" s="402"/>
      <c r="AT719" s="402"/>
      <c r="AU719" s="402"/>
      <c r="AV719" s="402"/>
      <c r="AW719" s="402"/>
      <c r="AX719" s="402"/>
      <c r="AY719" s="402"/>
      <c r="AZ719" s="402"/>
      <c r="BA719" s="402"/>
      <c r="BB719" s="402"/>
      <c r="BC719" s="402"/>
      <c r="BD719" s="402"/>
      <c r="BE719" s="402"/>
      <c r="BF719" s="402"/>
      <c r="BG719" s="402"/>
      <c r="BH719" s="402"/>
      <c r="BI719" s="402"/>
      <c r="BJ719" s="402"/>
      <c r="BK719" s="402"/>
      <c r="BL719" s="402"/>
      <c r="BM719" s="402"/>
      <c r="BN719" s="402"/>
      <c r="BO719" s="402"/>
      <c r="BP719" s="402"/>
      <c r="BQ719" s="402"/>
      <c r="BR719" s="402"/>
      <c r="BS719" s="402"/>
      <c r="BT719" s="402"/>
      <c r="BU719" s="402"/>
      <c r="BV719" s="402"/>
      <c r="BW719" s="402"/>
      <c r="BX719" s="402"/>
      <c r="BY719" s="402"/>
      <c r="BZ719" s="402"/>
    </row>
    <row r="720" spans="1:78" ht="15" customHeight="1" x14ac:dyDescent="0.2">
      <c r="A720" s="340" t="str">
        <f t="shared" si="17"/>
        <v>DNV-TRCA - 65</v>
      </c>
      <c r="E720" s="401">
        <v>65</v>
      </c>
      <c r="H720" s="402"/>
      <c r="I720" s="402"/>
      <c r="J720" s="402"/>
      <c r="K720" s="402"/>
      <c r="L720" s="402"/>
      <c r="M720" s="402"/>
      <c r="N720" s="402"/>
      <c r="O720" s="402"/>
      <c r="P720" s="402"/>
      <c r="Q720" s="402"/>
      <c r="R720" s="402"/>
      <c r="S720" s="402"/>
      <c r="T720" s="402"/>
      <c r="U720" s="402"/>
      <c r="V720" s="402"/>
      <c r="W720" s="402"/>
      <c r="X720" s="402"/>
      <c r="Y720" s="402"/>
      <c r="Z720" s="402"/>
      <c r="AA720" s="402"/>
      <c r="AB720" s="402"/>
      <c r="AC720" s="402"/>
      <c r="AD720" s="402"/>
      <c r="AE720" s="402"/>
      <c r="AF720" s="402"/>
      <c r="AG720" s="402"/>
      <c r="AH720" s="402"/>
      <c r="AI720" s="402"/>
      <c r="AJ720" s="402"/>
      <c r="AK720" s="402"/>
      <c r="AL720" s="402"/>
      <c r="AM720" s="402"/>
      <c r="AN720" s="402"/>
      <c r="AO720" s="402"/>
      <c r="AP720" s="402"/>
      <c r="AQ720" s="402"/>
      <c r="AR720" s="402"/>
      <c r="AS720" s="402"/>
      <c r="AT720" s="402"/>
      <c r="AU720" s="402"/>
      <c r="AV720" s="402"/>
      <c r="AW720" s="402"/>
      <c r="AX720" s="402"/>
      <c r="AY720" s="402"/>
      <c r="AZ720" s="402"/>
      <c r="BA720" s="402"/>
      <c r="BB720" s="402"/>
      <c r="BC720" s="402"/>
      <c r="BD720" s="402"/>
      <c r="BE720" s="402"/>
      <c r="BF720" s="402"/>
      <c r="BG720" s="402"/>
      <c r="BH720" s="402"/>
      <c r="BI720" s="402"/>
      <c r="BJ720" s="402"/>
      <c r="BK720" s="402"/>
      <c r="BL720" s="402"/>
      <c r="BM720" s="402"/>
      <c r="BN720" s="402"/>
      <c r="BO720" s="402"/>
      <c r="BP720" s="402"/>
      <c r="BQ720" s="402"/>
      <c r="BR720" s="402"/>
      <c r="BS720" s="402"/>
      <c r="BT720" s="402"/>
      <c r="BU720" s="402"/>
      <c r="BV720" s="402"/>
      <c r="BW720" s="402"/>
      <c r="BX720" s="402"/>
      <c r="BY720" s="402"/>
      <c r="BZ720" s="402"/>
    </row>
    <row r="721" spans="1:78" ht="15" customHeight="1" x14ac:dyDescent="0.2">
      <c r="A721" s="340" t="str">
        <f t="shared" si="17"/>
        <v>DNV-TRCA - 70</v>
      </c>
      <c r="E721" s="401">
        <v>70</v>
      </c>
      <c r="H721" s="402"/>
      <c r="I721" s="402"/>
      <c r="J721" s="402"/>
      <c r="K721" s="402"/>
      <c r="L721" s="402"/>
      <c r="M721" s="402"/>
      <c r="N721" s="402"/>
      <c r="O721" s="402"/>
      <c r="P721" s="402"/>
      <c r="Q721" s="402"/>
      <c r="R721" s="402"/>
      <c r="S721" s="402"/>
      <c r="T721" s="402"/>
      <c r="U721" s="402"/>
      <c r="V721" s="402"/>
      <c r="W721" s="402"/>
      <c r="X721" s="402"/>
      <c r="Y721" s="402"/>
      <c r="Z721" s="402"/>
      <c r="AA721" s="402"/>
      <c r="AB721" s="402"/>
      <c r="AC721" s="402"/>
      <c r="AD721" s="402"/>
      <c r="AE721" s="402"/>
      <c r="AF721" s="402"/>
      <c r="AG721" s="402"/>
      <c r="AH721" s="402"/>
      <c r="AI721" s="402"/>
      <c r="AJ721" s="402"/>
      <c r="AK721" s="402"/>
      <c r="AL721" s="402"/>
      <c r="AM721" s="402"/>
      <c r="AN721" s="402"/>
      <c r="AO721" s="402"/>
      <c r="AP721" s="402"/>
      <c r="AQ721" s="402"/>
      <c r="AR721" s="402"/>
      <c r="AS721" s="402"/>
      <c r="AT721" s="402"/>
      <c r="AU721" s="402"/>
      <c r="AV721" s="402"/>
      <c r="AW721" s="402"/>
      <c r="AX721" s="402"/>
      <c r="AY721" s="402"/>
      <c r="AZ721" s="402"/>
      <c r="BA721" s="402"/>
      <c r="BB721" s="402"/>
      <c r="BC721" s="402"/>
      <c r="BD721" s="402"/>
      <c r="BE721" s="402"/>
      <c r="BF721" s="402"/>
      <c r="BG721" s="402"/>
      <c r="BH721" s="402"/>
      <c r="BI721" s="402"/>
      <c r="BJ721" s="402"/>
      <c r="BK721" s="402"/>
      <c r="BL721" s="402"/>
      <c r="BM721" s="402"/>
      <c r="BN721" s="402"/>
      <c r="BO721" s="402"/>
      <c r="BP721" s="402"/>
      <c r="BQ721" s="402"/>
      <c r="BR721" s="402"/>
      <c r="BS721" s="402"/>
      <c r="BT721" s="402"/>
      <c r="BU721" s="402"/>
      <c r="BV721" s="402"/>
      <c r="BW721" s="402"/>
      <c r="BX721" s="402"/>
      <c r="BY721" s="402"/>
      <c r="BZ721" s="402"/>
    </row>
    <row r="722" spans="1:78" ht="15" customHeight="1" x14ac:dyDescent="0.2">
      <c r="A722" s="340" t="str">
        <f t="shared" si="17"/>
        <v>DNV-TRCA - 75</v>
      </c>
      <c r="E722" s="401">
        <v>75</v>
      </c>
      <c r="H722" s="402"/>
      <c r="I722" s="402"/>
      <c r="J722" s="402"/>
      <c r="K722" s="402"/>
      <c r="L722" s="402"/>
      <c r="M722" s="402"/>
      <c r="N722" s="402"/>
      <c r="O722" s="402"/>
      <c r="P722" s="402"/>
      <c r="Q722" s="402"/>
      <c r="R722" s="402"/>
      <c r="S722" s="402"/>
      <c r="T722" s="402"/>
      <c r="U722" s="402"/>
      <c r="V722" s="402"/>
      <c r="W722" s="402"/>
      <c r="X722" s="402"/>
      <c r="Y722" s="402"/>
      <c r="Z722" s="402"/>
      <c r="AA722" s="402"/>
      <c r="AB722" s="402"/>
      <c r="AC722" s="402"/>
      <c r="AD722" s="402"/>
      <c r="AE722" s="402"/>
      <c r="AF722" s="402"/>
      <c r="AG722" s="402"/>
      <c r="AH722" s="402"/>
      <c r="AI722" s="402"/>
      <c r="AJ722" s="402"/>
      <c r="AK722" s="402"/>
      <c r="AL722" s="402"/>
      <c r="AM722" s="402"/>
      <c r="AN722" s="402"/>
      <c r="AO722" s="402"/>
      <c r="AP722" s="402"/>
      <c r="AQ722" s="402"/>
      <c r="AR722" s="402"/>
      <c r="AS722" s="402"/>
      <c r="AT722" s="402"/>
      <c r="AU722" s="402"/>
      <c r="AV722" s="402"/>
      <c r="AW722" s="402"/>
      <c r="AX722" s="402"/>
      <c r="AY722" s="402"/>
      <c r="AZ722" s="402"/>
      <c r="BA722" s="402"/>
      <c r="BB722" s="402"/>
      <c r="BC722" s="402"/>
      <c r="BD722" s="402"/>
      <c r="BE722" s="402"/>
      <c r="BF722" s="402"/>
      <c r="BG722" s="402"/>
      <c r="BH722" s="402"/>
      <c r="BI722" s="402"/>
      <c r="BJ722" s="402"/>
      <c r="BK722" s="402"/>
      <c r="BL722" s="402"/>
      <c r="BM722" s="402"/>
      <c r="BN722" s="402"/>
      <c r="BO722" s="402"/>
      <c r="BP722" s="402"/>
      <c r="BQ722" s="402"/>
      <c r="BR722" s="402"/>
      <c r="BS722" s="402"/>
      <c r="BT722" s="402"/>
      <c r="BU722" s="402"/>
      <c r="BV722" s="402"/>
      <c r="BW722" s="402"/>
      <c r="BX722" s="402"/>
      <c r="BY722" s="402"/>
      <c r="BZ722" s="402"/>
    </row>
    <row r="723" spans="1:78" ht="15" customHeight="1" x14ac:dyDescent="0.2">
      <c r="A723" s="340" t="str">
        <f t="shared" si="17"/>
        <v>DNV-TRCA - 80</v>
      </c>
      <c r="E723" s="401">
        <v>80</v>
      </c>
      <c r="H723" s="402"/>
      <c r="I723" s="402"/>
      <c r="J723" s="402"/>
      <c r="K723" s="402"/>
      <c r="L723" s="402"/>
      <c r="M723" s="402"/>
      <c r="N723" s="402"/>
      <c r="O723" s="402"/>
      <c r="P723" s="402"/>
      <c r="Q723" s="402"/>
      <c r="R723" s="402"/>
      <c r="S723" s="402"/>
      <c r="T723" s="402"/>
      <c r="U723" s="402"/>
      <c r="V723" s="402"/>
      <c r="W723" s="402"/>
      <c r="X723" s="402"/>
      <c r="Y723" s="402"/>
      <c r="Z723" s="402"/>
      <c r="AA723" s="402"/>
      <c r="AB723" s="402"/>
      <c r="AC723" s="402"/>
      <c r="AD723" s="402"/>
      <c r="AE723" s="402"/>
      <c r="AF723" s="402"/>
      <c r="AG723" s="402"/>
      <c r="AH723" s="402"/>
      <c r="AI723" s="402"/>
      <c r="AJ723" s="402"/>
      <c r="AK723" s="402"/>
      <c r="AL723" s="402"/>
      <c r="AM723" s="402"/>
      <c r="AN723" s="402"/>
      <c r="AO723" s="402"/>
      <c r="AP723" s="402"/>
      <c r="AQ723" s="402"/>
      <c r="AR723" s="402"/>
      <c r="AS723" s="402"/>
      <c r="AT723" s="402"/>
      <c r="AU723" s="402"/>
      <c r="AV723" s="402"/>
      <c r="AW723" s="402"/>
      <c r="AX723" s="402"/>
      <c r="AY723" s="402"/>
      <c r="AZ723" s="402"/>
      <c r="BA723" s="402"/>
      <c r="BB723" s="402"/>
      <c r="BC723" s="402"/>
      <c r="BD723" s="402"/>
      <c r="BE723" s="402"/>
      <c r="BF723" s="402"/>
      <c r="BG723" s="402"/>
      <c r="BH723" s="402"/>
      <c r="BI723" s="402"/>
      <c r="BJ723" s="402"/>
      <c r="BK723" s="402"/>
      <c r="BL723" s="402"/>
      <c r="BM723" s="402"/>
      <c r="BN723" s="402"/>
      <c r="BO723" s="402"/>
      <c r="BP723" s="402"/>
      <c r="BQ723" s="402"/>
      <c r="BR723" s="402"/>
      <c r="BS723" s="402"/>
      <c r="BT723" s="402"/>
      <c r="BU723" s="402"/>
      <c r="BV723" s="402"/>
      <c r="BW723" s="402"/>
      <c r="BX723" s="402"/>
      <c r="BY723" s="402"/>
      <c r="BZ723" s="402"/>
    </row>
    <row r="724" spans="1:78" ht="15" customHeight="1" x14ac:dyDescent="0.2">
      <c r="A724" s="340" t="str">
        <f t="shared" si="17"/>
        <v>DNV-TRCA - 85</v>
      </c>
      <c r="E724" s="401">
        <v>85</v>
      </c>
      <c r="H724" s="402"/>
      <c r="I724" s="402"/>
      <c r="J724" s="402"/>
      <c r="K724" s="402"/>
      <c r="L724" s="402"/>
      <c r="M724" s="402"/>
      <c r="N724" s="402"/>
      <c r="O724" s="402"/>
      <c r="P724" s="402"/>
      <c r="Q724" s="402"/>
      <c r="R724" s="402"/>
      <c r="S724" s="402"/>
      <c r="T724" s="402"/>
      <c r="U724" s="402"/>
      <c r="V724" s="402"/>
      <c r="W724" s="402"/>
      <c r="X724" s="402"/>
      <c r="Y724" s="402"/>
      <c r="Z724" s="402"/>
      <c r="AA724" s="402"/>
      <c r="AB724" s="402"/>
      <c r="AC724" s="402"/>
      <c r="AD724" s="402"/>
      <c r="AE724" s="402"/>
      <c r="AF724" s="402"/>
      <c r="AG724" s="402"/>
      <c r="AH724" s="402"/>
      <c r="AI724" s="402"/>
      <c r="AJ724" s="402"/>
      <c r="AK724" s="402"/>
      <c r="AL724" s="402"/>
      <c r="AM724" s="402"/>
      <c r="AN724" s="402"/>
      <c r="AO724" s="402"/>
      <c r="AP724" s="402"/>
      <c r="AQ724" s="402"/>
      <c r="AR724" s="402"/>
      <c r="AS724" s="402"/>
      <c r="AT724" s="402"/>
      <c r="AU724" s="402"/>
      <c r="AV724" s="402"/>
      <c r="AW724" s="402"/>
      <c r="AX724" s="402"/>
      <c r="AY724" s="402"/>
      <c r="AZ724" s="402"/>
      <c r="BA724" s="402"/>
      <c r="BB724" s="402"/>
      <c r="BC724" s="402"/>
      <c r="BD724" s="402"/>
      <c r="BE724" s="402"/>
      <c r="BF724" s="402"/>
      <c r="BG724" s="402"/>
      <c r="BH724" s="402"/>
      <c r="BI724" s="402"/>
      <c r="BJ724" s="402"/>
      <c r="BK724" s="402"/>
      <c r="BL724" s="402"/>
      <c r="BM724" s="402"/>
      <c r="BN724" s="402"/>
      <c r="BO724" s="402"/>
      <c r="BP724" s="402"/>
      <c r="BQ724" s="402"/>
      <c r="BR724" s="402"/>
      <c r="BS724" s="402"/>
      <c r="BT724" s="402"/>
      <c r="BU724" s="402"/>
      <c r="BV724" s="402"/>
      <c r="BW724" s="402"/>
      <c r="BX724" s="402"/>
      <c r="BY724" s="402"/>
      <c r="BZ724" s="402"/>
    </row>
    <row r="725" spans="1:78" ht="15" customHeight="1" x14ac:dyDescent="0.2">
      <c r="A725" s="340" t="str">
        <f t="shared" si="17"/>
        <v>DNV-TRCA - 90</v>
      </c>
      <c r="E725" s="401">
        <v>90</v>
      </c>
      <c r="H725" s="402"/>
      <c r="I725" s="402"/>
      <c r="J725" s="402"/>
      <c r="K725" s="402"/>
      <c r="L725" s="402"/>
      <c r="M725" s="402"/>
      <c r="N725" s="402"/>
      <c r="O725" s="402"/>
      <c r="P725" s="402"/>
      <c r="Q725" s="402"/>
      <c r="R725" s="402"/>
      <c r="S725" s="402"/>
      <c r="T725" s="402"/>
      <c r="U725" s="402"/>
      <c r="V725" s="402"/>
      <c r="W725" s="402"/>
      <c r="X725" s="402"/>
      <c r="Y725" s="402"/>
      <c r="Z725" s="402"/>
      <c r="AA725" s="402"/>
      <c r="AB725" s="402"/>
      <c r="AC725" s="402"/>
      <c r="AD725" s="402"/>
      <c r="AE725" s="402"/>
      <c r="AF725" s="402"/>
      <c r="AG725" s="402"/>
      <c r="AH725" s="402"/>
      <c r="AI725" s="402"/>
      <c r="AJ725" s="402"/>
      <c r="AK725" s="402"/>
      <c r="AL725" s="402"/>
      <c r="AM725" s="402"/>
      <c r="AN725" s="402"/>
      <c r="AO725" s="402"/>
      <c r="AP725" s="402"/>
      <c r="AQ725" s="402"/>
      <c r="AR725" s="402"/>
      <c r="AS725" s="402"/>
      <c r="AT725" s="402"/>
      <c r="AU725" s="402"/>
      <c r="AV725" s="402"/>
      <c r="AW725" s="402"/>
      <c r="AX725" s="402"/>
      <c r="AY725" s="402"/>
      <c r="AZ725" s="402"/>
      <c r="BA725" s="402"/>
      <c r="BB725" s="402"/>
      <c r="BC725" s="402"/>
      <c r="BD725" s="402"/>
      <c r="BE725" s="402"/>
      <c r="BF725" s="402"/>
      <c r="BG725" s="402"/>
      <c r="BH725" s="402"/>
      <c r="BI725" s="402"/>
      <c r="BJ725" s="402"/>
      <c r="BK725" s="402"/>
      <c r="BL725" s="402"/>
      <c r="BM725" s="402"/>
      <c r="BN725" s="402"/>
      <c r="BO725" s="402"/>
      <c r="BP725" s="402"/>
      <c r="BQ725" s="402"/>
      <c r="BR725" s="402"/>
      <c r="BS725" s="402"/>
      <c r="BT725" s="402"/>
      <c r="BU725" s="402"/>
      <c r="BV725" s="402"/>
      <c r="BW725" s="402"/>
      <c r="BX725" s="402"/>
      <c r="BY725" s="402"/>
      <c r="BZ725" s="402"/>
    </row>
    <row r="726" spans="1:78" ht="15" customHeight="1" x14ac:dyDescent="0.2">
      <c r="A726" s="340" t="str">
        <f t="shared" si="17"/>
        <v>DNV-TRCA - 95</v>
      </c>
      <c r="E726" s="401">
        <v>95</v>
      </c>
      <c r="H726" s="402"/>
      <c r="I726" s="402"/>
      <c r="J726" s="402"/>
      <c r="K726" s="402"/>
      <c r="L726" s="402"/>
      <c r="M726" s="402"/>
      <c r="N726" s="402"/>
      <c r="O726" s="402"/>
      <c r="P726" s="402"/>
      <c r="Q726" s="402"/>
      <c r="R726" s="402"/>
      <c r="S726" s="402"/>
      <c r="T726" s="402"/>
      <c r="U726" s="402"/>
      <c r="V726" s="402"/>
      <c r="W726" s="402"/>
      <c r="X726" s="402"/>
      <c r="Y726" s="402"/>
      <c r="Z726" s="402"/>
      <c r="AA726" s="402"/>
      <c r="AB726" s="402"/>
      <c r="AC726" s="402"/>
      <c r="AD726" s="402"/>
      <c r="AE726" s="402"/>
      <c r="AF726" s="402"/>
      <c r="AG726" s="402"/>
      <c r="AH726" s="402"/>
      <c r="AI726" s="402"/>
      <c r="AJ726" s="402"/>
      <c r="AK726" s="402"/>
      <c r="AL726" s="402"/>
      <c r="AM726" s="402"/>
      <c r="AN726" s="402"/>
      <c r="AO726" s="402"/>
      <c r="AP726" s="402"/>
      <c r="AQ726" s="402"/>
      <c r="AR726" s="402"/>
      <c r="AS726" s="402"/>
      <c r="AT726" s="402"/>
      <c r="AU726" s="402"/>
      <c r="AV726" s="402"/>
      <c r="AW726" s="402"/>
      <c r="AX726" s="402"/>
      <c r="AY726" s="402"/>
      <c r="AZ726" s="402"/>
      <c r="BA726" s="402"/>
      <c r="BB726" s="402"/>
      <c r="BC726" s="402"/>
      <c r="BD726" s="402"/>
      <c r="BE726" s="402"/>
      <c r="BF726" s="402"/>
      <c r="BG726" s="402"/>
      <c r="BH726" s="402"/>
      <c r="BI726" s="402"/>
      <c r="BJ726" s="402"/>
      <c r="BK726" s="402"/>
      <c r="BL726" s="402"/>
      <c r="BM726" s="402"/>
      <c r="BN726" s="402"/>
      <c r="BO726" s="402"/>
      <c r="BP726" s="402"/>
      <c r="BQ726" s="402"/>
      <c r="BR726" s="402"/>
      <c r="BS726" s="402"/>
      <c r="BT726" s="402"/>
      <c r="BU726" s="402"/>
      <c r="BV726" s="402"/>
      <c r="BW726" s="402"/>
      <c r="BX726" s="402"/>
      <c r="BY726" s="402"/>
      <c r="BZ726" s="402"/>
    </row>
    <row r="727" spans="1:78" ht="15" customHeight="1" x14ac:dyDescent="0.2">
      <c r="A727" s="340" t="str">
        <f t="shared" si="17"/>
        <v>DNV-TRCA - 100</v>
      </c>
      <c r="E727" s="401">
        <v>100</v>
      </c>
      <c r="H727" s="402"/>
      <c r="I727" s="402"/>
      <c r="J727" s="402"/>
      <c r="K727" s="402"/>
      <c r="L727" s="402"/>
      <c r="M727" s="402"/>
      <c r="N727" s="402"/>
      <c r="O727" s="402"/>
      <c r="P727" s="402"/>
      <c r="Q727" s="402"/>
      <c r="R727" s="402"/>
      <c r="S727" s="402"/>
      <c r="T727" s="402"/>
      <c r="U727" s="402"/>
      <c r="V727" s="402"/>
      <c r="W727" s="402"/>
      <c r="X727" s="402"/>
      <c r="Y727" s="402"/>
      <c r="Z727" s="402"/>
      <c r="AA727" s="402"/>
      <c r="AB727" s="402"/>
      <c r="AC727" s="402"/>
      <c r="AD727" s="402"/>
      <c r="AE727" s="402"/>
      <c r="AF727" s="402"/>
      <c r="AG727" s="402"/>
      <c r="AH727" s="402"/>
      <c r="AI727" s="402"/>
      <c r="AJ727" s="402"/>
      <c r="AK727" s="402"/>
      <c r="AL727" s="402"/>
      <c r="AM727" s="402"/>
      <c r="AN727" s="402"/>
      <c r="AO727" s="402"/>
      <c r="AP727" s="402"/>
      <c r="AQ727" s="402"/>
      <c r="AR727" s="402"/>
      <c r="AS727" s="402"/>
      <c r="AT727" s="402"/>
      <c r="AU727" s="402"/>
      <c r="AV727" s="402"/>
      <c r="AW727" s="402"/>
      <c r="AX727" s="402"/>
      <c r="AY727" s="402"/>
      <c r="AZ727" s="402"/>
      <c r="BA727" s="402"/>
      <c r="BB727" s="402"/>
      <c r="BC727" s="402"/>
      <c r="BD727" s="402"/>
      <c r="BE727" s="402"/>
      <c r="BF727" s="402"/>
      <c r="BG727" s="402"/>
      <c r="BH727" s="402"/>
      <c r="BI727" s="402"/>
      <c r="BJ727" s="402"/>
      <c r="BK727" s="402"/>
      <c r="BL727" s="402"/>
      <c r="BM727" s="402"/>
      <c r="BN727" s="402"/>
      <c r="BO727" s="402"/>
      <c r="BP727" s="402"/>
      <c r="BQ727" s="402"/>
      <c r="BR727" s="402"/>
      <c r="BS727" s="402"/>
      <c r="BT727" s="402"/>
      <c r="BU727" s="402"/>
      <c r="BV727" s="402"/>
      <c r="BW727" s="402"/>
      <c r="BX727" s="402"/>
      <c r="BY727" s="402"/>
      <c r="BZ727" s="402"/>
    </row>
    <row r="728" spans="1:78" ht="15" customHeight="1" x14ac:dyDescent="0.2">
      <c r="A728" s="340" t="str">
        <f t="shared" si="17"/>
        <v>DNV-TRCA - 105</v>
      </c>
      <c r="E728" s="401">
        <v>105</v>
      </c>
      <c r="H728" s="402"/>
      <c r="I728" s="402"/>
      <c r="J728" s="402"/>
      <c r="K728" s="402"/>
      <c r="L728" s="402"/>
      <c r="M728" s="402"/>
      <c r="N728" s="402"/>
      <c r="O728" s="402"/>
      <c r="P728" s="402"/>
      <c r="Q728" s="402"/>
      <c r="R728" s="402"/>
      <c r="S728" s="402"/>
      <c r="T728" s="402"/>
      <c r="U728" s="402"/>
      <c r="V728" s="402"/>
      <c r="W728" s="402"/>
      <c r="X728" s="402"/>
      <c r="Y728" s="402"/>
      <c r="Z728" s="402"/>
      <c r="AA728" s="402"/>
      <c r="AB728" s="402"/>
      <c r="AC728" s="402"/>
      <c r="AD728" s="402"/>
      <c r="AE728" s="402"/>
      <c r="AF728" s="402"/>
      <c r="AG728" s="402"/>
      <c r="AH728" s="402"/>
      <c r="AI728" s="402"/>
      <c r="AJ728" s="402"/>
      <c r="AK728" s="402"/>
      <c r="AL728" s="402"/>
      <c r="AM728" s="402"/>
      <c r="AN728" s="402"/>
      <c r="AO728" s="402"/>
      <c r="AP728" s="402"/>
      <c r="AQ728" s="402"/>
      <c r="AR728" s="402"/>
      <c r="AS728" s="402"/>
      <c r="AT728" s="402"/>
      <c r="AU728" s="402"/>
      <c r="AV728" s="402"/>
      <c r="AW728" s="402"/>
      <c r="AX728" s="402"/>
      <c r="AY728" s="402"/>
      <c r="AZ728" s="402"/>
      <c r="BA728" s="402"/>
      <c r="BB728" s="402"/>
      <c r="BC728" s="402"/>
      <c r="BD728" s="402"/>
      <c r="BE728" s="402"/>
      <c r="BF728" s="402"/>
      <c r="BG728" s="402"/>
      <c r="BH728" s="402"/>
      <c r="BI728" s="402"/>
      <c r="BJ728" s="402"/>
      <c r="BK728" s="402"/>
      <c r="BL728" s="402"/>
      <c r="BM728" s="402"/>
      <c r="BN728" s="402"/>
      <c r="BO728" s="402"/>
      <c r="BP728" s="402"/>
      <c r="BQ728" s="402"/>
      <c r="BR728" s="402"/>
      <c r="BS728" s="402"/>
      <c r="BT728" s="402"/>
      <c r="BU728" s="402"/>
      <c r="BV728" s="402"/>
      <c r="BW728" s="402"/>
      <c r="BX728" s="402"/>
      <c r="BY728" s="402"/>
      <c r="BZ728" s="402"/>
    </row>
    <row r="729" spans="1:78" ht="15" customHeight="1" x14ac:dyDescent="0.2">
      <c r="A729" s="340" t="str">
        <f t="shared" si="17"/>
        <v>DNV-TRCA - 110</v>
      </c>
      <c r="E729" s="401">
        <v>110</v>
      </c>
      <c r="H729" s="402"/>
      <c r="I729" s="402"/>
      <c r="J729" s="402"/>
      <c r="K729" s="402"/>
      <c r="L729" s="402"/>
      <c r="M729" s="402"/>
      <c r="N729" s="402"/>
      <c r="O729" s="402"/>
      <c r="P729" s="402"/>
      <c r="Q729" s="402"/>
      <c r="R729" s="402"/>
      <c r="S729" s="402"/>
      <c r="T729" s="402"/>
      <c r="U729" s="402"/>
      <c r="V729" s="402"/>
      <c r="W729" s="402"/>
      <c r="X729" s="402"/>
      <c r="Y729" s="402"/>
      <c r="Z729" s="402"/>
      <c r="AA729" s="402"/>
      <c r="AB729" s="402"/>
      <c r="AC729" s="402"/>
      <c r="AD729" s="402"/>
      <c r="AE729" s="402"/>
      <c r="AF729" s="402"/>
      <c r="AG729" s="402"/>
      <c r="AH729" s="402"/>
      <c r="AI729" s="402"/>
      <c r="AJ729" s="402"/>
      <c r="AK729" s="402"/>
      <c r="AL729" s="402"/>
      <c r="AM729" s="402"/>
      <c r="AN729" s="402"/>
      <c r="AO729" s="402"/>
      <c r="AP729" s="402"/>
      <c r="AQ729" s="402"/>
      <c r="AR729" s="402"/>
      <c r="AS729" s="402"/>
      <c r="AT729" s="402"/>
      <c r="AU729" s="402"/>
      <c r="AV729" s="402"/>
      <c r="AW729" s="402"/>
      <c r="AX729" s="402"/>
      <c r="AY729" s="402"/>
      <c r="AZ729" s="402"/>
      <c r="BA729" s="402"/>
      <c r="BB729" s="402"/>
      <c r="BC729" s="402"/>
      <c r="BD729" s="402"/>
      <c r="BE729" s="402"/>
      <c r="BF729" s="402"/>
      <c r="BG729" s="402"/>
      <c r="BH729" s="402"/>
      <c r="BI729" s="402"/>
      <c r="BJ729" s="402"/>
      <c r="BK729" s="402"/>
      <c r="BL729" s="402"/>
      <c r="BM729" s="402"/>
      <c r="BN729" s="402"/>
      <c r="BO729" s="402"/>
      <c r="BP729" s="402"/>
      <c r="BQ729" s="402"/>
      <c r="BR729" s="402"/>
      <c r="BS729" s="402"/>
      <c r="BT729" s="402"/>
      <c r="BU729" s="402"/>
      <c r="BV729" s="402"/>
      <c r="BW729" s="402"/>
      <c r="BX729" s="402"/>
      <c r="BY729" s="402"/>
      <c r="BZ729" s="402"/>
    </row>
    <row r="730" spans="1:78" ht="15" customHeight="1" x14ac:dyDescent="0.2">
      <c r="A730" s="340" t="str">
        <f t="shared" si="17"/>
        <v>DNV-TRCA - 120</v>
      </c>
      <c r="E730" s="401">
        <v>120</v>
      </c>
      <c r="H730" s="402"/>
      <c r="I730" s="402"/>
      <c r="J730" s="402"/>
      <c r="K730" s="402"/>
      <c r="L730" s="402"/>
      <c r="M730" s="402"/>
      <c r="N730" s="402"/>
      <c r="O730" s="402"/>
      <c r="P730" s="402"/>
      <c r="Q730" s="402"/>
      <c r="R730" s="402"/>
      <c r="S730" s="402"/>
      <c r="T730" s="402"/>
      <c r="U730" s="402"/>
      <c r="V730" s="402"/>
      <c r="W730" s="402"/>
      <c r="X730" s="402"/>
      <c r="Y730" s="402"/>
      <c r="Z730" s="402"/>
      <c r="AA730" s="402"/>
      <c r="AB730" s="402"/>
      <c r="AC730" s="402"/>
      <c r="AD730" s="402"/>
      <c r="AE730" s="402"/>
      <c r="AF730" s="402"/>
      <c r="AG730" s="402"/>
      <c r="AH730" s="402"/>
      <c r="AI730" s="402"/>
      <c r="AJ730" s="402"/>
      <c r="AK730" s="402"/>
      <c r="AL730" s="402"/>
      <c r="AM730" s="402"/>
      <c r="AN730" s="402"/>
      <c r="AO730" s="402"/>
      <c r="AP730" s="402"/>
      <c r="AQ730" s="402"/>
      <c r="AR730" s="402"/>
      <c r="AS730" s="402"/>
      <c r="AT730" s="402"/>
      <c r="AU730" s="402"/>
      <c r="AV730" s="402"/>
      <c r="AW730" s="402"/>
      <c r="AX730" s="402"/>
      <c r="AY730" s="402"/>
      <c r="AZ730" s="402"/>
      <c r="BA730" s="402"/>
      <c r="BB730" s="402"/>
      <c r="BC730" s="402"/>
      <c r="BD730" s="402"/>
      <c r="BE730" s="402"/>
      <c r="BF730" s="402"/>
      <c r="BG730" s="402"/>
      <c r="BH730" s="402"/>
      <c r="BI730" s="402"/>
      <c r="BJ730" s="402"/>
      <c r="BK730" s="402"/>
      <c r="BL730" s="402"/>
      <c r="BM730" s="402"/>
      <c r="BN730" s="402"/>
      <c r="BO730" s="402"/>
      <c r="BP730" s="402"/>
      <c r="BQ730" s="402"/>
      <c r="BR730" s="402"/>
      <c r="BS730" s="402"/>
      <c r="BT730" s="402"/>
      <c r="BU730" s="402"/>
      <c r="BV730" s="402"/>
      <c r="BW730" s="402"/>
      <c r="BX730" s="402"/>
      <c r="BY730" s="402"/>
      <c r="BZ730" s="402"/>
    </row>
    <row r="731" spans="1:78" ht="15" customHeight="1" x14ac:dyDescent="0.2">
      <c r="A731" s="340" t="str">
        <f t="shared" si="17"/>
        <v>DNV-TRCA - 130</v>
      </c>
      <c r="E731" s="401">
        <v>130</v>
      </c>
      <c r="H731" s="402"/>
      <c r="I731" s="402"/>
      <c r="J731" s="402"/>
      <c r="K731" s="402"/>
      <c r="L731" s="402"/>
      <c r="M731" s="402"/>
      <c r="N731" s="402"/>
      <c r="O731" s="402"/>
      <c r="P731" s="402"/>
      <c r="Q731" s="402"/>
      <c r="R731" s="402"/>
      <c r="S731" s="402"/>
      <c r="T731" s="402"/>
      <c r="U731" s="402"/>
      <c r="V731" s="402"/>
      <c r="W731" s="402"/>
      <c r="X731" s="402"/>
      <c r="Y731" s="402"/>
      <c r="Z731" s="402"/>
      <c r="AA731" s="402"/>
      <c r="AB731" s="402"/>
      <c r="AC731" s="402"/>
      <c r="AD731" s="402"/>
      <c r="AE731" s="402"/>
      <c r="AF731" s="402"/>
      <c r="AG731" s="402"/>
      <c r="AH731" s="402"/>
      <c r="AI731" s="402"/>
      <c r="AJ731" s="402"/>
      <c r="AK731" s="402"/>
      <c r="AL731" s="402"/>
      <c r="AM731" s="402"/>
      <c r="AN731" s="402"/>
      <c r="AO731" s="402"/>
      <c r="AP731" s="402"/>
      <c r="AQ731" s="402"/>
      <c r="AR731" s="402"/>
      <c r="AS731" s="402"/>
      <c r="AT731" s="402"/>
      <c r="AU731" s="402"/>
      <c r="AV731" s="402"/>
      <c r="AW731" s="402"/>
      <c r="AX731" s="402"/>
      <c r="AY731" s="402"/>
      <c r="AZ731" s="402"/>
      <c r="BA731" s="402"/>
      <c r="BB731" s="402"/>
      <c r="BC731" s="402"/>
      <c r="BD731" s="402"/>
      <c r="BE731" s="402"/>
      <c r="BF731" s="402"/>
      <c r="BG731" s="402"/>
      <c r="BH731" s="402"/>
      <c r="BI731" s="402"/>
      <c r="BJ731" s="402"/>
      <c r="BK731" s="402"/>
      <c r="BL731" s="402"/>
      <c r="BM731" s="402"/>
      <c r="BN731" s="402"/>
      <c r="BO731" s="402"/>
      <c r="BP731" s="402"/>
      <c r="BQ731" s="402"/>
      <c r="BR731" s="402"/>
      <c r="BS731" s="402"/>
      <c r="BT731" s="402"/>
      <c r="BU731" s="402"/>
      <c r="BV731" s="402"/>
      <c r="BW731" s="402"/>
      <c r="BX731" s="402"/>
      <c r="BY731" s="402"/>
      <c r="BZ731" s="402"/>
    </row>
    <row r="732" spans="1:78" ht="15" customHeight="1" x14ac:dyDescent="0.2">
      <c r="A732" s="340" t="str">
        <f t="shared" si="17"/>
        <v>DNV-TRCA - 140</v>
      </c>
      <c r="E732" s="401">
        <v>140</v>
      </c>
      <c r="H732" s="402"/>
      <c r="I732" s="402"/>
      <c r="J732" s="402"/>
      <c r="K732" s="402"/>
      <c r="L732" s="402"/>
      <c r="M732" s="402"/>
      <c r="N732" s="402"/>
      <c r="O732" s="402"/>
      <c r="P732" s="402"/>
      <c r="Q732" s="402"/>
      <c r="R732" s="402"/>
      <c r="S732" s="402"/>
      <c r="T732" s="402"/>
      <c r="U732" s="402"/>
      <c r="V732" s="402"/>
      <c r="W732" s="402"/>
      <c r="X732" s="402"/>
      <c r="Y732" s="402"/>
      <c r="Z732" s="402"/>
      <c r="AA732" s="402"/>
      <c r="AB732" s="402"/>
      <c r="AC732" s="402"/>
      <c r="AD732" s="402"/>
      <c r="AE732" s="402"/>
      <c r="AF732" s="402"/>
      <c r="AG732" s="402"/>
      <c r="AH732" s="402"/>
      <c r="AI732" s="402"/>
      <c r="AJ732" s="402"/>
      <c r="AK732" s="402"/>
      <c r="AL732" s="402"/>
      <c r="AM732" s="402"/>
      <c r="AN732" s="402"/>
      <c r="AO732" s="402"/>
      <c r="AP732" s="402"/>
      <c r="AQ732" s="402"/>
      <c r="AR732" s="402"/>
      <c r="AS732" s="402"/>
      <c r="AT732" s="402"/>
      <c r="AU732" s="402"/>
      <c r="AV732" s="402"/>
      <c r="AW732" s="402"/>
      <c r="AX732" s="402"/>
      <c r="AY732" s="402"/>
      <c r="AZ732" s="402"/>
      <c r="BA732" s="402"/>
      <c r="BB732" s="402"/>
      <c r="BC732" s="402"/>
      <c r="BD732" s="402"/>
      <c r="BE732" s="402"/>
      <c r="BF732" s="402"/>
      <c r="BG732" s="402"/>
      <c r="BH732" s="402"/>
      <c r="BI732" s="402"/>
      <c r="BJ732" s="402"/>
      <c r="BK732" s="402"/>
      <c r="BL732" s="402"/>
      <c r="BM732" s="402"/>
      <c r="BN732" s="402"/>
      <c r="BO732" s="402"/>
      <c r="BP732" s="402"/>
      <c r="BQ732" s="402"/>
      <c r="BR732" s="402"/>
      <c r="BS732" s="402"/>
      <c r="BT732" s="402"/>
      <c r="BU732" s="402"/>
      <c r="BV732" s="402"/>
      <c r="BW732" s="402"/>
      <c r="BX732" s="402"/>
      <c r="BY732" s="402"/>
      <c r="BZ732" s="402"/>
    </row>
    <row r="733" spans="1:78" ht="15" customHeight="1" x14ac:dyDescent="0.2">
      <c r="A733" s="340" t="str">
        <f t="shared" si="17"/>
        <v>DNV-TRCA - 150</v>
      </c>
      <c r="E733" s="401">
        <v>150</v>
      </c>
      <c r="H733" s="402"/>
      <c r="I733" s="402"/>
      <c r="J733" s="402"/>
      <c r="K733" s="402"/>
      <c r="L733" s="402"/>
      <c r="M733" s="402"/>
      <c r="N733" s="402"/>
      <c r="O733" s="402"/>
      <c r="P733" s="402"/>
      <c r="Q733" s="402"/>
      <c r="R733" s="402"/>
      <c r="S733" s="402"/>
      <c r="T733" s="402"/>
      <c r="U733" s="402"/>
      <c r="V733" s="402"/>
      <c r="W733" s="402"/>
      <c r="X733" s="402"/>
      <c r="Y733" s="402"/>
      <c r="Z733" s="402"/>
      <c r="AA733" s="402"/>
      <c r="AB733" s="402"/>
      <c r="AC733" s="402"/>
      <c r="AD733" s="402"/>
      <c r="AE733" s="402"/>
      <c r="AF733" s="402"/>
      <c r="AG733" s="402"/>
      <c r="AH733" s="402"/>
      <c r="AI733" s="402"/>
      <c r="AJ733" s="402"/>
      <c r="AK733" s="402"/>
      <c r="AL733" s="402"/>
      <c r="AM733" s="402"/>
      <c r="AN733" s="402"/>
      <c r="AO733" s="402"/>
      <c r="AP733" s="402"/>
      <c r="AQ733" s="402"/>
      <c r="AR733" s="402"/>
      <c r="AS733" s="402"/>
      <c r="AT733" s="402"/>
      <c r="AU733" s="402"/>
      <c r="AV733" s="402"/>
      <c r="AW733" s="402"/>
      <c r="AX733" s="402"/>
      <c r="AY733" s="402"/>
      <c r="AZ733" s="402"/>
      <c r="BA733" s="402"/>
      <c r="BB733" s="402"/>
      <c r="BC733" s="402"/>
      <c r="BD733" s="402"/>
      <c r="BE733" s="402"/>
      <c r="BF733" s="402"/>
      <c r="BG733" s="402"/>
      <c r="BH733" s="402"/>
      <c r="BI733" s="402"/>
      <c r="BJ733" s="402"/>
      <c r="BK733" s="402"/>
      <c r="BL733" s="402"/>
      <c r="BM733" s="402"/>
      <c r="BN733" s="402"/>
      <c r="BO733" s="402"/>
      <c r="BP733" s="402"/>
      <c r="BQ733" s="402"/>
      <c r="BR733" s="402"/>
      <c r="BS733" s="402"/>
      <c r="BT733" s="402"/>
      <c r="BU733" s="402"/>
      <c r="BV733" s="402"/>
      <c r="BW733" s="402"/>
      <c r="BX733" s="402"/>
      <c r="BY733" s="402"/>
      <c r="BZ733" s="402"/>
    </row>
    <row r="734" spans="1:78" ht="15" customHeight="1" x14ac:dyDescent="0.2">
      <c r="A734" s="340" t="str">
        <f t="shared" si="17"/>
        <v>DNV-TRCA - 160</v>
      </c>
      <c r="E734" s="401">
        <v>160</v>
      </c>
      <c r="H734" s="402"/>
      <c r="I734" s="402"/>
      <c r="J734" s="402"/>
      <c r="K734" s="402"/>
      <c r="L734" s="402"/>
      <c r="M734" s="402"/>
      <c r="N734" s="402"/>
      <c r="O734" s="402"/>
      <c r="P734" s="402"/>
      <c r="Q734" s="402"/>
      <c r="R734" s="402"/>
      <c r="S734" s="402"/>
      <c r="T734" s="402"/>
      <c r="U734" s="402"/>
      <c r="V734" s="402"/>
      <c r="W734" s="402"/>
      <c r="X734" s="402"/>
      <c r="Y734" s="402"/>
      <c r="Z734" s="402"/>
      <c r="AA734" s="402"/>
      <c r="AB734" s="402"/>
      <c r="AC734" s="402"/>
      <c r="AD734" s="402"/>
      <c r="AE734" s="402"/>
      <c r="AF734" s="402"/>
      <c r="AG734" s="402"/>
      <c r="AH734" s="402"/>
      <c r="AI734" s="402"/>
      <c r="AJ734" s="402"/>
      <c r="AK734" s="402"/>
      <c r="AL734" s="402"/>
      <c r="AM734" s="402"/>
      <c r="AN734" s="402"/>
      <c r="AO734" s="402"/>
      <c r="AP734" s="402"/>
      <c r="AQ734" s="402"/>
      <c r="AR734" s="402"/>
      <c r="AS734" s="402"/>
      <c r="AT734" s="402"/>
      <c r="AU734" s="402"/>
      <c r="AV734" s="402"/>
      <c r="AW734" s="402"/>
      <c r="AX734" s="402"/>
      <c r="AY734" s="402"/>
      <c r="AZ734" s="402"/>
      <c r="BA734" s="402"/>
      <c r="BB734" s="402"/>
      <c r="BC734" s="402"/>
      <c r="BD734" s="402"/>
      <c r="BE734" s="402"/>
      <c r="BF734" s="402"/>
      <c r="BG734" s="402"/>
      <c r="BH734" s="402"/>
      <c r="BI734" s="402"/>
      <c r="BJ734" s="402"/>
      <c r="BK734" s="402"/>
      <c r="BL734" s="402"/>
      <c r="BM734" s="402"/>
      <c r="BN734" s="402"/>
      <c r="BO734" s="402"/>
      <c r="BP734" s="402"/>
      <c r="BQ734" s="402"/>
      <c r="BR734" s="402"/>
      <c r="BS734" s="402"/>
      <c r="BT734" s="402"/>
      <c r="BU734" s="402"/>
      <c r="BV734" s="402"/>
      <c r="BW734" s="402"/>
      <c r="BX734" s="402"/>
      <c r="BY734" s="402"/>
      <c r="BZ734" s="402"/>
    </row>
    <row r="735" spans="1:78" ht="15" customHeight="1" x14ac:dyDescent="0.2">
      <c r="A735" s="340" t="str">
        <f t="shared" si="17"/>
        <v>DNV-TRCA - 170</v>
      </c>
      <c r="E735" s="401">
        <v>170</v>
      </c>
      <c r="H735" s="402"/>
      <c r="I735" s="402"/>
      <c r="J735" s="402"/>
      <c r="K735" s="402"/>
      <c r="L735" s="402"/>
      <c r="M735" s="402"/>
      <c r="N735" s="402"/>
      <c r="O735" s="402"/>
      <c r="P735" s="402"/>
      <c r="Q735" s="402"/>
      <c r="R735" s="402"/>
      <c r="S735" s="402"/>
      <c r="T735" s="402"/>
      <c r="U735" s="402"/>
      <c r="V735" s="402"/>
      <c r="W735" s="402"/>
      <c r="X735" s="402"/>
      <c r="Y735" s="402"/>
      <c r="Z735" s="402"/>
      <c r="AA735" s="402"/>
      <c r="AB735" s="402"/>
      <c r="AC735" s="402"/>
      <c r="AD735" s="402"/>
      <c r="AE735" s="402"/>
      <c r="AF735" s="402"/>
      <c r="AG735" s="402"/>
      <c r="AH735" s="402"/>
      <c r="AI735" s="402"/>
      <c r="AJ735" s="402"/>
      <c r="AK735" s="402"/>
      <c r="AL735" s="402"/>
      <c r="AM735" s="402"/>
      <c r="AN735" s="402"/>
      <c r="AO735" s="402"/>
      <c r="AP735" s="402"/>
      <c r="AQ735" s="402"/>
      <c r="AR735" s="402"/>
      <c r="AS735" s="402"/>
      <c r="AT735" s="402"/>
      <c r="AU735" s="402"/>
      <c r="AV735" s="402"/>
      <c r="AW735" s="402"/>
      <c r="AX735" s="402"/>
      <c r="AY735" s="402"/>
      <c r="AZ735" s="402"/>
      <c r="BA735" s="402"/>
      <c r="BB735" s="402"/>
      <c r="BC735" s="402"/>
      <c r="BD735" s="402"/>
      <c r="BE735" s="402"/>
      <c r="BF735" s="402"/>
      <c r="BG735" s="402"/>
      <c r="BH735" s="402"/>
      <c r="BI735" s="402"/>
      <c r="BJ735" s="402"/>
      <c r="BK735" s="402"/>
      <c r="BL735" s="402"/>
      <c r="BM735" s="402"/>
      <c r="BN735" s="402"/>
      <c r="BO735" s="402"/>
      <c r="BP735" s="402"/>
      <c r="BQ735" s="402"/>
      <c r="BR735" s="402"/>
      <c r="BS735" s="402"/>
      <c r="BT735" s="402"/>
      <c r="BU735" s="402"/>
      <c r="BV735" s="402"/>
      <c r="BW735" s="402"/>
      <c r="BX735" s="402"/>
      <c r="BY735" s="402"/>
      <c r="BZ735" s="402"/>
    </row>
    <row r="736" spans="1:78" ht="15" customHeight="1" x14ac:dyDescent="0.2">
      <c r="A736" s="340" t="str">
        <f t="shared" si="17"/>
        <v>DNV-TRCA - 180</v>
      </c>
      <c r="E736" s="401">
        <v>180</v>
      </c>
      <c r="H736" s="402"/>
      <c r="I736" s="402"/>
      <c r="J736" s="402"/>
      <c r="K736" s="402"/>
      <c r="L736" s="402"/>
      <c r="M736" s="402"/>
      <c r="N736" s="402"/>
      <c r="O736" s="402"/>
      <c r="P736" s="402"/>
      <c r="Q736" s="402"/>
      <c r="R736" s="402"/>
      <c r="S736" s="402"/>
      <c r="T736" s="402"/>
      <c r="U736" s="402"/>
      <c r="V736" s="402"/>
      <c r="W736" s="402"/>
      <c r="X736" s="402"/>
      <c r="Y736" s="402"/>
      <c r="Z736" s="402"/>
      <c r="AA736" s="402"/>
      <c r="AB736" s="402"/>
      <c r="AC736" s="402"/>
      <c r="AD736" s="402"/>
      <c r="AE736" s="402"/>
      <c r="AF736" s="402"/>
      <c r="AG736" s="402"/>
      <c r="AH736" s="402"/>
      <c r="AI736" s="402"/>
      <c r="AJ736" s="402"/>
      <c r="AK736" s="402"/>
      <c r="AL736" s="402"/>
      <c r="AM736" s="402"/>
      <c r="AN736" s="402"/>
      <c r="AO736" s="402"/>
      <c r="AP736" s="402"/>
      <c r="AQ736" s="402"/>
      <c r="AR736" s="402"/>
      <c r="AS736" s="402"/>
      <c r="AT736" s="402"/>
      <c r="AU736" s="402"/>
      <c r="AV736" s="402"/>
      <c r="AW736" s="402"/>
      <c r="AX736" s="402"/>
      <c r="AY736" s="402"/>
      <c r="AZ736" s="402"/>
      <c r="BA736" s="402"/>
      <c r="BB736" s="402"/>
      <c r="BC736" s="402"/>
      <c r="BD736" s="402"/>
      <c r="BE736" s="402"/>
      <c r="BF736" s="402"/>
      <c r="BG736" s="402"/>
      <c r="BH736" s="402"/>
      <c r="BI736" s="402"/>
      <c r="BJ736" s="402"/>
      <c r="BK736" s="402"/>
      <c r="BL736" s="402"/>
      <c r="BM736" s="402"/>
      <c r="BN736" s="402"/>
      <c r="BO736" s="402"/>
      <c r="BP736" s="402"/>
      <c r="BQ736" s="402"/>
      <c r="BR736" s="402"/>
      <c r="BS736" s="402"/>
      <c r="BT736" s="402"/>
      <c r="BU736" s="402"/>
      <c r="BV736" s="402"/>
      <c r="BW736" s="402"/>
      <c r="BX736" s="402"/>
      <c r="BY736" s="402"/>
      <c r="BZ736" s="402"/>
    </row>
    <row r="737" spans="1:78" ht="15" customHeight="1" x14ac:dyDescent="0.2">
      <c r="A737" s="340" t="str">
        <f t="shared" si="17"/>
        <v>DNV-TRCA - 200</v>
      </c>
      <c r="E737" s="401">
        <v>200</v>
      </c>
      <c r="H737" s="402"/>
      <c r="I737" s="402"/>
      <c r="J737" s="402"/>
      <c r="K737" s="402"/>
      <c r="L737" s="402"/>
      <c r="M737" s="402"/>
      <c r="N737" s="402"/>
      <c r="O737" s="402"/>
      <c r="P737" s="402"/>
      <c r="Q737" s="402"/>
      <c r="R737" s="402"/>
      <c r="S737" s="402"/>
      <c r="T737" s="402"/>
      <c r="U737" s="402"/>
      <c r="V737" s="402"/>
      <c r="W737" s="402"/>
      <c r="X737" s="402"/>
      <c r="Y737" s="402"/>
      <c r="Z737" s="402"/>
      <c r="AA737" s="402"/>
      <c r="AB737" s="402"/>
      <c r="AC737" s="402"/>
      <c r="AD737" s="402"/>
      <c r="AE737" s="402"/>
      <c r="AF737" s="402"/>
      <c r="AG737" s="402"/>
      <c r="AH737" s="402"/>
      <c r="AI737" s="402"/>
      <c r="AJ737" s="402"/>
      <c r="AK737" s="402"/>
      <c r="AL737" s="402"/>
      <c r="AM737" s="402"/>
      <c r="AN737" s="402"/>
      <c r="AO737" s="402"/>
      <c r="AP737" s="402"/>
      <c r="AQ737" s="402"/>
      <c r="AR737" s="402"/>
      <c r="AS737" s="402"/>
      <c r="AT737" s="402"/>
      <c r="AU737" s="402"/>
      <c r="AV737" s="402"/>
      <c r="AW737" s="402"/>
      <c r="AX737" s="402"/>
      <c r="AY737" s="402"/>
      <c r="AZ737" s="402"/>
      <c r="BA737" s="402"/>
      <c r="BB737" s="402"/>
      <c r="BC737" s="402"/>
      <c r="BD737" s="402"/>
      <c r="BE737" s="402"/>
      <c r="BF737" s="402"/>
      <c r="BG737" s="402"/>
      <c r="BH737" s="402"/>
      <c r="BI737" s="402"/>
      <c r="BJ737" s="402"/>
      <c r="BK737" s="402"/>
      <c r="BL737" s="402"/>
      <c r="BM737" s="402"/>
      <c r="BN737" s="402"/>
      <c r="BO737" s="402"/>
      <c r="BP737" s="402"/>
      <c r="BQ737" s="402"/>
      <c r="BR737" s="402"/>
      <c r="BS737" s="402"/>
      <c r="BT737" s="402"/>
      <c r="BU737" s="402"/>
      <c r="BV737" s="402"/>
      <c r="BW737" s="402"/>
      <c r="BX737" s="402"/>
      <c r="BY737" s="402"/>
      <c r="BZ737" s="402"/>
    </row>
    <row r="738" spans="1:78" ht="15" customHeight="1" x14ac:dyDescent="0.2">
      <c r="A738" s="340" t="str">
        <f t="shared" si="17"/>
        <v>DNV-TRCA - 225</v>
      </c>
      <c r="E738" s="401">
        <v>225</v>
      </c>
      <c r="H738" s="402"/>
      <c r="I738" s="402"/>
      <c r="J738" s="402"/>
      <c r="K738" s="402"/>
      <c r="L738" s="402"/>
      <c r="M738" s="402"/>
      <c r="N738" s="402"/>
      <c r="O738" s="402"/>
      <c r="P738" s="402"/>
      <c r="Q738" s="402"/>
      <c r="R738" s="402"/>
      <c r="S738" s="402"/>
      <c r="T738" s="402"/>
      <c r="U738" s="402"/>
      <c r="V738" s="402"/>
      <c r="W738" s="402"/>
      <c r="X738" s="402"/>
      <c r="Y738" s="402"/>
      <c r="Z738" s="402"/>
      <c r="AA738" s="402"/>
      <c r="AB738" s="402"/>
      <c r="AC738" s="402"/>
      <c r="AD738" s="402"/>
      <c r="AE738" s="402"/>
      <c r="AF738" s="402"/>
      <c r="AG738" s="402"/>
      <c r="AH738" s="402"/>
      <c r="AI738" s="402"/>
      <c r="AJ738" s="402"/>
      <c r="AK738" s="402"/>
      <c r="AL738" s="402"/>
      <c r="AM738" s="402"/>
      <c r="AN738" s="402"/>
      <c r="AO738" s="402"/>
      <c r="AP738" s="402"/>
      <c r="AQ738" s="402"/>
      <c r="AR738" s="402"/>
      <c r="AS738" s="402"/>
      <c r="AT738" s="402"/>
      <c r="AU738" s="402"/>
      <c r="AV738" s="402"/>
      <c r="AW738" s="402"/>
      <c r="AX738" s="402"/>
      <c r="AY738" s="402"/>
      <c r="AZ738" s="402"/>
      <c r="BA738" s="402"/>
      <c r="BB738" s="402"/>
      <c r="BC738" s="402"/>
      <c r="BD738" s="402"/>
      <c r="BE738" s="402"/>
      <c r="BF738" s="402"/>
      <c r="BG738" s="402"/>
      <c r="BH738" s="402"/>
      <c r="BI738" s="402"/>
      <c r="BJ738" s="402"/>
      <c r="BK738" s="402"/>
      <c r="BL738" s="402"/>
      <c r="BM738" s="402"/>
      <c r="BN738" s="402"/>
      <c r="BO738" s="402"/>
      <c r="BP738" s="402"/>
      <c r="BQ738" s="402"/>
      <c r="BR738" s="402"/>
      <c r="BS738" s="402"/>
      <c r="BT738" s="402"/>
      <c r="BU738" s="402"/>
      <c r="BV738" s="402"/>
      <c r="BW738" s="402"/>
      <c r="BX738" s="402"/>
      <c r="BY738" s="402"/>
      <c r="BZ738" s="402"/>
    </row>
    <row r="739" spans="1:78" ht="15" customHeight="1" x14ac:dyDescent="0.2">
      <c r="A739" s="340" t="str">
        <f t="shared" si="17"/>
        <v>DNV-TRCA - 250</v>
      </c>
      <c r="E739" s="401">
        <v>250</v>
      </c>
      <c r="H739" s="402"/>
      <c r="I739" s="402"/>
      <c r="J739" s="402"/>
      <c r="K739" s="402"/>
      <c r="L739" s="402"/>
      <c r="M739" s="402"/>
      <c r="N739" s="402"/>
      <c r="O739" s="402"/>
      <c r="P739" s="402"/>
      <c r="Q739" s="402"/>
      <c r="R739" s="402"/>
      <c r="S739" s="402"/>
      <c r="T739" s="402"/>
      <c r="U739" s="402"/>
      <c r="V739" s="402"/>
      <c r="W739" s="402"/>
      <c r="X739" s="402"/>
      <c r="Y739" s="402"/>
      <c r="Z739" s="402"/>
      <c r="AA739" s="402"/>
      <c r="AB739" s="402"/>
      <c r="AC739" s="402"/>
      <c r="AD739" s="402"/>
      <c r="AE739" s="402"/>
      <c r="AF739" s="402"/>
      <c r="AG739" s="402"/>
      <c r="AH739" s="402"/>
      <c r="AI739" s="402"/>
      <c r="AJ739" s="402"/>
      <c r="AK739" s="402"/>
      <c r="AL739" s="402"/>
      <c r="AM739" s="402"/>
      <c r="AN739" s="402"/>
      <c r="AO739" s="402"/>
      <c r="AP739" s="402"/>
      <c r="AQ739" s="402"/>
      <c r="AR739" s="402"/>
      <c r="AS739" s="402"/>
      <c r="AT739" s="402"/>
      <c r="AU739" s="402"/>
      <c r="AV739" s="402"/>
      <c r="AW739" s="402"/>
      <c r="AX739" s="402"/>
      <c r="AY739" s="402"/>
      <c r="AZ739" s="402"/>
      <c r="BA739" s="402"/>
      <c r="BB739" s="402"/>
      <c r="BC739" s="402"/>
      <c r="BD739" s="402"/>
      <c r="BE739" s="402"/>
      <c r="BF739" s="402"/>
      <c r="BG739" s="402"/>
      <c r="BH739" s="402"/>
      <c r="BI739" s="402"/>
      <c r="BJ739" s="402"/>
      <c r="BK739" s="402"/>
      <c r="BL739" s="402"/>
      <c r="BM739" s="402"/>
      <c r="BN739" s="402"/>
      <c r="BO739" s="402"/>
      <c r="BP739" s="402"/>
      <c r="BQ739" s="402"/>
      <c r="BR739" s="402"/>
      <c r="BS739" s="402"/>
      <c r="BT739" s="402"/>
      <c r="BU739" s="402"/>
      <c r="BV739" s="402"/>
      <c r="BW739" s="402"/>
      <c r="BX739" s="402"/>
      <c r="BY739" s="402"/>
      <c r="BZ739" s="402"/>
    </row>
    <row r="740" spans="1:78" ht="15" customHeight="1" x14ac:dyDescent="0.2">
      <c r="A740" s="340" t="str">
        <f t="shared" si="17"/>
        <v>DNV-TRCA - 275</v>
      </c>
      <c r="E740" s="401">
        <v>275</v>
      </c>
      <c r="H740" s="402"/>
      <c r="I740" s="402"/>
      <c r="J740" s="402"/>
      <c r="K740" s="402"/>
      <c r="L740" s="402"/>
      <c r="M740" s="402"/>
      <c r="N740" s="402"/>
      <c r="O740" s="402"/>
      <c r="P740" s="402"/>
      <c r="Q740" s="402"/>
      <c r="R740" s="402"/>
      <c r="S740" s="402"/>
      <c r="T740" s="402"/>
      <c r="U740" s="402"/>
      <c r="V740" s="402"/>
      <c r="W740" s="402"/>
      <c r="X740" s="402"/>
      <c r="Y740" s="402"/>
      <c r="Z740" s="402"/>
      <c r="AA740" s="402"/>
      <c r="AB740" s="402"/>
      <c r="AC740" s="402"/>
      <c r="AD740" s="402"/>
      <c r="AE740" s="402"/>
      <c r="AF740" s="402"/>
      <c r="AG740" s="402"/>
      <c r="AH740" s="402"/>
      <c r="AI740" s="402"/>
      <c r="AJ740" s="402"/>
      <c r="AK740" s="402"/>
      <c r="AL740" s="402"/>
      <c r="AM740" s="402"/>
      <c r="AN740" s="402"/>
      <c r="AO740" s="402"/>
      <c r="AP740" s="402"/>
      <c r="AQ740" s="402"/>
      <c r="AR740" s="402"/>
      <c r="AS740" s="402"/>
      <c r="AT740" s="402"/>
      <c r="AU740" s="402"/>
      <c r="AV740" s="402"/>
      <c r="AW740" s="402"/>
      <c r="AX740" s="402"/>
      <c r="AY740" s="402"/>
      <c r="AZ740" s="402"/>
      <c r="BA740" s="402"/>
      <c r="BB740" s="402"/>
      <c r="BC740" s="402"/>
      <c r="BD740" s="402"/>
      <c r="BE740" s="402"/>
      <c r="BF740" s="402"/>
      <c r="BG740" s="402"/>
      <c r="BH740" s="402"/>
      <c r="BI740" s="402"/>
      <c r="BJ740" s="402"/>
      <c r="BK740" s="402"/>
      <c r="BL740" s="402"/>
      <c r="BM740" s="402"/>
      <c r="BN740" s="402"/>
      <c r="BO740" s="402"/>
      <c r="BP740" s="402"/>
      <c r="BQ740" s="402"/>
      <c r="BR740" s="402"/>
      <c r="BS740" s="402"/>
      <c r="BT740" s="402"/>
      <c r="BU740" s="402"/>
      <c r="BV740" s="402"/>
      <c r="BW740" s="402"/>
      <c r="BX740" s="402"/>
      <c r="BY740" s="402"/>
      <c r="BZ740" s="402"/>
    </row>
    <row r="741" spans="1:78" ht="15" customHeight="1" x14ac:dyDescent="0.2">
      <c r="A741" s="340" t="str">
        <f t="shared" si="17"/>
        <v>DNV-TRCA - 300</v>
      </c>
      <c r="E741" s="401">
        <v>300</v>
      </c>
      <c r="H741" s="402"/>
      <c r="I741" s="402"/>
      <c r="J741" s="402"/>
      <c r="K741" s="402"/>
      <c r="L741" s="402"/>
      <c r="M741" s="402"/>
      <c r="N741" s="402"/>
      <c r="O741" s="402"/>
      <c r="P741" s="402"/>
      <c r="Q741" s="402"/>
      <c r="R741" s="402"/>
      <c r="S741" s="402"/>
      <c r="T741" s="402"/>
      <c r="U741" s="402"/>
      <c r="V741" s="402"/>
      <c r="W741" s="402"/>
      <c r="X741" s="402"/>
      <c r="Y741" s="402"/>
      <c r="Z741" s="402"/>
      <c r="AA741" s="402"/>
      <c r="AB741" s="402"/>
      <c r="AC741" s="402"/>
      <c r="AD741" s="402"/>
      <c r="AE741" s="402"/>
      <c r="AF741" s="402"/>
      <c r="AG741" s="402"/>
      <c r="AH741" s="402"/>
      <c r="AI741" s="402"/>
      <c r="AJ741" s="402"/>
      <c r="AK741" s="402"/>
      <c r="AL741" s="402"/>
      <c r="AM741" s="402"/>
      <c r="AN741" s="402"/>
      <c r="AO741" s="402"/>
      <c r="AP741" s="402"/>
      <c r="AQ741" s="402"/>
      <c r="AR741" s="402"/>
      <c r="AS741" s="402"/>
      <c r="AT741" s="402"/>
      <c r="AU741" s="402"/>
      <c r="AV741" s="402"/>
      <c r="AW741" s="402"/>
      <c r="AX741" s="402"/>
      <c r="AY741" s="402"/>
      <c r="AZ741" s="402"/>
      <c r="BA741" s="402"/>
      <c r="BB741" s="402"/>
      <c r="BC741" s="402"/>
      <c r="BD741" s="402"/>
      <c r="BE741" s="402"/>
      <c r="BF741" s="402"/>
      <c r="BG741" s="402"/>
      <c r="BH741" s="402"/>
      <c r="BI741" s="402"/>
      <c r="BJ741" s="402"/>
      <c r="BK741" s="402"/>
      <c r="BL741" s="402"/>
      <c r="BM741" s="402"/>
      <c r="BN741" s="402"/>
      <c r="BO741" s="402"/>
      <c r="BP741" s="402"/>
      <c r="BQ741" s="402"/>
      <c r="BR741" s="402"/>
      <c r="BS741" s="402"/>
      <c r="BT741" s="402"/>
      <c r="BU741" s="402"/>
      <c r="BV741" s="402"/>
      <c r="BW741" s="402"/>
      <c r="BX741" s="402"/>
      <c r="BY741" s="402"/>
      <c r="BZ741" s="402"/>
    </row>
    <row r="742" spans="1:78" ht="15" customHeight="1" x14ac:dyDescent="0.2">
      <c r="A742" s="340" t="str">
        <f t="shared" si="17"/>
        <v>DNV-TRCA - 325</v>
      </c>
      <c r="E742" s="401">
        <v>325</v>
      </c>
      <c r="H742" s="402"/>
      <c r="I742" s="402"/>
      <c r="J742" s="402"/>
      <c r="K742" s="402"/>
      <c r="L742" s="402"/>
      <c r="M742" s="402"/>
      <c r="N742" s="402"/>
      <c r="O742" s="402"/>
      <c r="P742" s="402"/>
      <c r="Q742" s="402"/>
      <c r="R742" s="402"/>
      <c r="S742" s="402"/>
      <c r="T742" s="402"/>
      <c r="U742" s="402"/>
      <c r="V742" s="402"/>
      <c r="W742" s="402"/>
      <c r="X742" s="402"/>
      <c r="Y742" s="402"/>
      <c r="Z742" s="402"/>
      <c r="AA742" s="402"/>
      <c r="AB742" s="402"/>
      <c r="AC742" s="402"/>
      <c r="AD742" s="402"/>
      <c r="AE742" s="402"/>
      <c r="AF742" s="402"/>
      <c r="AG742" s="402"/>
      <c r="AH742" s="402"/>
      <c r="AI742" s="402"/>
      <c r="AJ742" s="402"/>
      <c r="AK742" s="402"/>
      <c r="AL742" s="402"/>
      <c r="AM742" s="402"/>
      <c r="AN742" s="402"/>
      <c r="AO742" s="402"/>
      <c r="AP742" s="402"/>
      <c r="AQ742" s="402"/>
      <c r="AR742" s="402"/>
      <c r="AS742" s="402"/>
      <c r="AT742" s="402"/>
      <c r="AU742" s="402"/>
      <c r="AV742" s="402"/>
      <c r="AW742" s="402"/>
      <c r="AX742" s="402"/>
      <c r="AY742" s="402"/>
      <c r="AZ742" s="402"/>
      <c r="BA742" s="402"/>
      <c r="BB742" s="402"/>
      <c r="BC742" s="402"/>
      <c r="BD742" s="402"/>
      <c r="BE742" s="402"/>
      <c r="BF742" s="402"/>
      <c r="BG742" s="402"/>
      <c r="BH742" s="402"/>
      <c r="BI742" s="402"/>
      <c r="BJ742" s="402"/>
      <c r="BK742" s="402"/>
      <c r="BL742" s="402"/>
      <c r="BM742" s="402"/>
      <c r="BN742" s="402"/>
      <c r="BO742" s="402"/>
      <c r="BP742" s="402"/>
      <c r="BQ742" s="402"/>
      <c r="BR742" s="402"/>
      <c r="BS742" s="402"/>
      <c r="BT742" s="402"/>
      <c r="BU742" s="402"/>
      <c r="BV742" s="402"/>
      <c r="BW742" s="402"/>
      <c r="BX742" s="402"/>
      <c r="BY742" s="402"/>
      <c r="BZ742" s="402"/>
    </row>
    <row r="743" spans="1:78" ht="15" customHeight="1" x14ac:dyDescent="0.2">
      <c r="A743" s="340" t="str">
        <f t="shared" si="17"/>
        <v>DNV-TRCA - 350</v>
      </c>
      <c r="E743" s="401">
        <v>350</v>
      </c>
      <c r="H743" s="402"/>
      <c r="I743" s="402"/>
      <c r="J743" s="402"/>
      <c r="K743" s="402"/>
      <c r="L743" s="402"/>
      <c r="M743" s="402"/>
      <c r="N743" s="402"/>
      <c r="O743" s="402"/>
      <c r="P743" s="402"/>
      <c r="Q743" s="402"/>
      <c r="R743" s="402"/>
      <c r="S743" s="402"/>
      <c r="T743" s="402"/>
      <c r="U743" s="402"/>
      <c r="V743" s="402"/>
      <c r="W743" s="402"/>
      <c r="X743" s="402"/>
      <c r="Y743" s="402"/>
      <c r="Z743" s="402"/>
      <c r="AA743" s="402"/>
      <c r="AB743" s="402"/>
      <c r="AC743" s="402"/>
      <c r="AD743" s="402"/>
      <c r="AE743" s="402"/>
      <c r="AF743" s="402"/>
      <c r="AG743" s="402"/>
      <c r="AH743" s="402"/>
      <c r="AI743" s="402"/>
      <c r="AJ743" s="402"/>
      <c r="AK743" s="402"/>
      <c r="AL743" s="402"/>
      <c r="AM743" s="402"/>
      <c r="AN743" s="402"/>
      <c r="AO743" s="402"/>
      <c r="AP743" s="402"/>
      <c r="AQ743" s="402"/>
      <c r="AR743" s="402"/>
      <c r="AS743" s="402"/>
      <c r="AT743" s="402"/>
      <c r="AU743" s="402"/>
      <c r="AV743" s="402"/>
      <c r="AW743" s="402"/>
      <c r="AX743" s="402"/>
      <c r="AY743" s="402"/>
      <c r="AZ743" s="402"/>
      <c r="BA743" s="402"/>
      <c r="BB743" s="402"/>
      <c r="BC743" s="402"/>
      <c r="BD743" s="402"/>
      <c r="BE743" s="402"/>
      <c r="BF743" s="402"/>
      <c r="BG743" s="402"/>
      <c r="BH743" s="402"/>
      <c r="BI743" s="402"/>
      <c r="BJ743" s="402"/>
      <c r="BK743" s="402"/>
      <c r="BL743" s="402"/>
      <c r="BM743" s="402"/>
      <c r="BN743" s="402"/>
      <c r="BO743" s="402"/>
      <c r="BP743" s="402"/>
      <c r="BQ743" s="402"/>
      <c r="BR743" s="402"/>
      <c r="BS743" s="402"/>
      <c r="BT743" s="402"/>
      <c r="BU743" s="402"/>
      <c r="BV743" s="402"/>
      <c r="BW743" s="402"/>
      <c r="BX743" s="402"/>
      <c r="BY743" s="402"/>
      <c r="BZ743" s="402"/>
    </row>
    <row r="744" spans="1:78" ht="15" customHeight="1" x14ac:dyDescent="0.2">
      <c r="A744" s="340" t="str">
        <f t="shared" si="17"/>
        <v>DNV-TRCA - 375</v>
      </c>
      <c r="E744" s="401">
        <v>375</v>
      </c>
      <c r="H744" s="402"/>
      <c r="I744" s="402"/>
      <c r="J744" s="402"/>
      <c r="K744" s="402"/>
      <c r="L744" s="402"/>
      <c r="M744" s="402"/>
      <c r="N744" s="402"/>
      <c r="O744" s="402"/>
      <c r="P744" s="402"/>
      <c r="Q744" s="402"/>
      <c r="R744" s="402"/>
      <c r="S744" s="402"/>
      <c r="T744" s="402"/>
      <c r="U744" s="402"/>
      <c r="V744" s="402"/>
      <c r="W744" s="402"/>
      <c r="X744" s="402"/>
      <c r="Y744" s="402"/>
      <c r="Z744" s="402"/>
      <c r="AA744" s="402"/>
      <c r="AB744" s="402"/>
      <c r="AC744" s="402"/>
      <c r="AD744" s="402"/>
      <c r="AE744" s="402"/>
      <c r="AF744" s="402"/>
      <c r="AG744" s="402"/>
      <c r="AH744" s="402"/>
      <c r="AI744" s="402"/>
      <c r="AJ744" s="402"/>
      <c r="AK744" s="402"/>
      <c r="AL744" s="402"/>
      <c r="AM744" s="402"/>
      <c r="AN744" s="402"/>
      <c r="AO744" s="402"/>
      <c r="AP744" s="402"/>
      <c r="AQ744" s="402"/>
      <c r="AR744" s="402"/>
      <c r="AS744" s="402"/>
      <c r="AT744" s="402"/>
      <c r="AU744" s="402"/>
      <c r="AV744" s="402"/>
      <c r="AW744" s="402"/>
      <c r="AX744" s="402"/>
      <c r="AY744" s="402"/>
      <c r="AZ744" s="402"/>
      <c r="BA744" s="402"/>
      <c r="BB744" s="402"/>
      <c r="BC744" s="402"/>
      <c r="BD744" s="402"/>
      <c r="BE744" s="402"/>
      <c r="BF744" s="402"/>
      <c r="BG744" s="402"/>
      <c r="BH744" s="402"/>
      <c r="BI744" s="402"/>
      <c r="BJ744" s="402"/>
      <c r="BK744" s="402"/>
      <c r="BL744" s="402"/>
      <c r="BM744" s="402"/>
      <c r="BN744" s="402"/>
      <c r="BO744" s="402"/>
      <c r="BP744" s="402"/>
      <c r="BQ744" s="402"/>
      <c r="BR744" s="402"/>
      <c r="BS744" s="402"/>
      <c r="BT744" s="402"/>
      <c r="BU744" s="402"/>
      <c r="BV744" s="402"/>
      <c r="BW744" s="402"/>
      <c r="BX744" s="402"/>
      <c r="BY744" s="402"/>
      <c r="BZ744" s="402"/>
    </row>
    <row r="745" spans="1:78" ht="15" customHeight="1" x14ac:dyDescent="0.2">
      <c r="A745" s="340" t="str">
        <f t="shared" si="17"/>
        <v>DNV-TRCA - 400</v>
      </c>
      <c r="E745" s="401">
        <v>400</v>
      </c>
      <c r="H745" s="402"/>
      <c r="I745" s="402"/>
      <c r="J745" s="402"/>
      <c r="K745" s="402"/>
      <c r="L745" s="402"/>
      <c r="M745" s="402"/>
      <c r="N745" s="402"/>
      <c r="O745" s="402"/>
      <c r="P745" s="402"/>
      <c r="Q745" s="402"/>
      <c r="R745" s="402"/>
      <c r="S745" s="402"/>
      <c r="T745" s="402"/>
      <c r="U745" s="402"/>
      <c r="V745" s="402"/>
      <c r="W745" s="402"/>
      <c r="X745" s="402"/>
      <c r="Y745" s="402"/>
      <c r="Z745" s="402"/>
      <c r="AA745" s="402"/>
      <c r="AB745" s="402"/>
      <c r="AC745" s="402"/>
      <c r="AD745" s="402"/>
      <c r="AE745" s="402"/>
      <c r="AF745" s="402"/>
      <c r="AG745" s="402"/>
      <c r="AH745" s="402"/>
      <c r="AI745" s="402"/>
      <c r="AJ745" s="402"/>
      <c r="AK745" s="402"/>
      <c r="AL745" s="402"/>
      <c r="AM745" s="402"/>
      <c r="AN745" s="402"/>
      <c r="AO745" s="402"/>
      <c r="AP745" s="402"/>
      <c r="AQ745" s="402"/>
      <c r="AR745" s="402"/>
      <c r="AS745" s="402"/>
      <c r="AT745" s="402"/>
      <c r="AU745" s="402"/>
      <c r="AV745" s="402"/>
      <c r="AW745" s="402"/>
      <c r="AX745" s="402"/>
      <c r="AY745" s="402"/>
      <c r="AZ745" s="402"/>
      <c r="BA745" s="402"/>
      <c r="BB745" s="402"/>
      <c r="BC745" s="402"/>
      <c r="BD745" s="402"/>
      <c r="BE745" s="402"/>
      <c r="BF745" s="402"/>
      <c r="BG745" s="402"/>
      <c r="BH745" s="402"/>
      <c r="BI745" s="402"/>
      <c r="BJ745" s="402"/>
      <c r="BK745" s="402"/>
      <c r="BL745" s="402"/>
      <c r="BM745" s="402"/>
      <c r="BN745" s="402"/>
      <c r="BO745" s="402"/>
      <c r="BP745" s="402"/>
      <c r="BQ745" s="402"/>
      <c r="BR745" s="402"/>
      <c r="BS745" s="402"/>
      <c r="BT745" s="402"/>
      <c r="BU745" s="402"/>
      <c r="BV745" s="402"/>
      <c r="BW745" s="402"/>
      <c r="BX745" s="402"/>
      <c r="BY745" s="402"/>
      <c r="BZ745" s="402"/>
    </row>
    <row r="746" spans="1:78" ht="15" customHeight="1" x14ac:dyDescent="0.2">
      <c r="A746" s="340" t="str">
        <f t="shared" si="17"/>
        <v>DNV-TRCA - 425</v>
      </c>
      <c r="E746" s="401">
        <v>425</v>
      </c>
      <c r="H746" s="402"/>
      <c r="I746" s="402"/>
      <c r="J746" s="402"/>
      <c r="K746" s="402"/>
      <c r="L746" s="402"/>
      <c r="M746" s="402"/>
      <c r="N746" s="402"/>
      <c r="O746" s="402"/>
      <c r="P746" s="402"/>
      <c r="Q746" s="402"/>
      <c r="R746" s="402"/>
      <c r="S746" s="402"/>
      <c r="T746" s="402"/>
      <c r="U746" s="402"/>
      <c r="V746" s="402"/>
      <c r="W746" s="402"/>
      <c r="X746" s="402"/>
      <c r="Y746" s="402"/>
      <c r="Z746" s="402"/>
      <c r="AA746" s="402"/>
      <c r="AB746" s="402"/>
      <c r="AC746" s="402"/>
      <c r="AD746" s="402"/>
      <c r="AE746" s="402"/>
      <c r="AF746" s="402"/>
      <c r="AG746" s="402"/>
      <c r="AH746" s="402"/>
      <c r="AI746" s="402"/>
      <c r="AJ746" s="402"/>
      <c r="AK746" s="402"/>
      <c r="AL746" s="402"/>
      <c r="AM746" s="402"/>
      <c r="AN746" s="402"/>
      <c r="AO746" s="402"/>
      <c r="AP746" s="402"/>
      <c r="AQ746" s="402"/>
      <c r="AR746" s="402"/>
      <c r="AS746" s="402"/>
      <c r="AT746" s="402"/>
      <c r="AU746" s="402"/>
      <c r="AV746" s="402"/>
      <c r="AW746" s="402"/>
      <c r="AX746" s="402"/>
      <c r="AY746" s="402"/>
      <c r="AZ746" s="402"/>
      <c r="BA746" s="402"/>
      <c r="BB746" s="402"/>
      <c r="BC746" s="402"/>
      <c r="BD746" s="402"/>
      <c r="BE746" s="402"/>
      <c r="BF746" s="402"/>
      <c r="BG746" s="402"/>
      <c r="BH746" s="402"/>
      <c r="BI746" s="402"/>
      <c r="BJ746" s="402"/>
      <c r="BK746" s="402"/>
      <c r="BL746" s="402"/>
      <c r="BM746" s="402"/>
      <c r="BN746" s="402"/>
      <c r="BO746" s="402"/>
      <c r="BP746" s="402"/>
      <c r="BQ746" s="402"/>
      <c r="BR746" s="402"/>
      <c r="BS746" s="402"/>
      <c r="BT746" s="402"/>
      <c r="BU746" s="402"/>
      <c r="BV746" s="402"/>
      <c r="BW746" s="402"/>
      <c r="BX746" s="402"/>
      <c r="BY746" s="402"/>
      <c r="BZ746" s="402"/>
    </row>
    <row r="747" spans="1:78" ht="15" customHeight="1" x14ac:dyDescent="0.2">
      <c r="A747" s="340" t="str">
        <f t="shared" si="17"/>
        <v>DNV-TRCA - 450</v>
      </c>
      <c r="E747" s="401">
        <v>450</v>
      </c>
      <c r="H747" s="402"/>
      <c r="I747" s="402"/>
      <c r="J747" s="402"/>
      <c r="K747" s="402"/>
      <c r="L747" s="402"/>
      <c r="M747" s="402"/>
      <c r="N747" s="402"/>
      <c r="O747" s="402"/>
      <c r="P747" s="402"/>
      <c r="Q747" s="402"/>
      <c r="R747" s="402"/>
      <c r="S747" s="402"/>
      <c r="T747" s="402"/>
      <c r="U747" s="402"/>
      <c r="V747" s="402"/>
      <c r="W747" s="402"/>
      <c r="X747" s="402"/>
      <c r="Y747" s="402"/>
      <c r="Z747" s="402"/>
      <c r="AA747" s="402"/>
      <c r="AB747" s="402"/>
      <c r="AC747" s="402"/>
      <c r="AD747" s="402"/>
      <c r="AE747" s="402"/>
      <c r="AF747" s="402"/>
      <c r="AG747" s="402"/>
      <c r="AH747" s="402"/>
      <c r="AI747" s="402"/>
      <c r="AJ747" s="402"/>
      <c r="AK747" s="402"/>
      <c r="AL747" s="402"/>
      <c r="AM747" s="402"/>
      <c r="AN747" s="402"/>
      <c r="AO747" s="402"/>
      <c r="AP747" s="402"/>
      <c r="AQ747" s="402"/>
      <c r="AR747" s="402"/>
      <c r="AS747" s="402"/>
      <c r="AT747" s="402"/>
      <c r="AU747" s="402"/>
      <c r="AV747" s="402"/>
      <c r="AW747" s="402"/>
      <c r="AX747" s="402"/>
      <c r="AY747" s="402"/>
      <c r="AZ747" s="402"/>
      <c r="BA747" s="402"/>
      <c r="BB747" s="402"/>
      <c r="BC747" s="402"/>
      <c r="BD747" s="402"/>
      <c r="BE747" s="402"/>
      <c r="BF747" s="402"/>
      <c r="BG747" s="402"/>
      <c r="BH747" s="402"/>
      <c r="BI747" s="402"/>
      <c r="BJ747" s="402"/>
      <c r="BK747" s="402"/>
      <c r="BL747" s="402"/>
      <c r="BM747" s="402"/>
      <c r="BN747" s="402"/>
      <c r="BO747" s="402"/>
      <c r="BP747" s="402"/>
      <c r="BQ747" s="402"/>
      <c r="BR747" s="402"/>
      <c r="BS747" s="402"/>
      <c r="BT747" s="402"/>
      <c r="BU747" s="402"/>
      <c r="BV747" s="402"/>
      <c r="BW747" s="402"/>
      <c r="BX747" s="402"/>
      <c r="BY747" s="402"/>
      <c r="BZ747" s="402"/>
    </row>
    <row r="748" spans="1:78" ht="15" customHeight="1" x14ac:dyDescent="0.2">
      <c r="A748" s="340" t="str">
        <f t="shared" si="17"/>
        <v>DNV-TRCA - 475</v>
      </c>
      <c r="E748" s="401">
        <v>475</v>
      </c>
      <c r="H748" s="402"/>
      <c r="I748" s="402"/>
      <c r="J748" s="402"/>
      <c r="K748" s="402"/>
      <c r="L748" s="402"/>
      <c r="M748" s="402"/>
      <c r="N748" s="402"/>
      <c r="O748" s="402"/>
      <c r="P748" s="402"/>
      <c r="Q748" s="402"/>
      <c r="R748" s="402"/>
      <c r="S748" s="402"/>
      <c r="T748" s="402"/>
      <c r="U748" s="402"/>
      <c r="V748" s="402"/>
      <c r="W748" s="402"/>
      <c r="X748" s="402"/>
      <c r="Y748" s="402"/>
      <c r="Z748" s="402"/>
      <c r="AA748" s="402"/>
      <c r="AB748" s="402"/>
      <c r="AC748" s="402"/>
      <c r="AD748" s="402"/>
      <c r="AE748" s="402"/>
      <c r="AF748" s="402"/>
      <c r="AG748" s="402"/>
      <c r="AH748" s="402"/>
      <c r="AI748" s="402"/>
      <c r="AJ748" s="402"/>
      <c r="AK748" s="402"/>
      <c r="AL748" s="402"/>
      <c r="AM748" s="402"/>
      <c r="AN748" s="402"/>
      <c r="AO748" s="402"/>
      <c r="AP748" s="402"/>
      <c r="AQ748" s="402"/>
      <c r="AR748" s="402"/>
      <c r="AS748" s="402"/>
      <c r="AT748" s="402"/>
      <c r="AU748" s="402"/>
      <c r="AV748" s="402"/>
      <c r="AW748" s="402"/>
      <c r="AX748" s="402"/>
      <c r="AY748" s="402"/>
      <c r="AZ748" s="402"/>
      <c r="BA748" s="402"/>
      <c r="BB748" s="402"/>
      <c r="BC748" s="402"/>
      <c r="BD748" s="402"/>
      <c r="BE748" s="402"/>
      <c r="BF748" s="402"/>
      <c r="BG748" s="402"/>
      <c r="BH748" s="402"/>
      <c r="BI748" s="402"/>
      <c r="BJ748" s="402"/>
      <c r="BK748" s="402"/>
      <c r="BL748" s="402"/>
      <c r="BM748" s="402"/>
      <c r="BN748" s="402"/>
      <c r="BO748" s="402"/>
      <c r="BP748" s="402"/>
      <c r="BQ748" s="402"/>
      <c r="BR748" s="402"/>
      <c r="BS748" s="402"/>
      <c r="BT748" s="402"/>
      <c r="BU748" s="402"/>
      <c r="BV748" s="402"/>
      <c r="BW748" s="402"/>
      <c r="BX748" s="402"/>
      <c r="BY748" s="402"/>
      <c r="BZ748" s="402"/>
    </row>
    <row r="749" spans="1:78" ht="15" customHeight="1" x14ac:dyDescent="0.2">
      <c r="A749" s="340" t="str">
        <f t="shared" si="17"/>
        <v>DNV-TRCA - 500</v>
      </c>
      <c r="E749" s="401">
        <v>500</v>
      </c>
      <c r="H749" s="402"/>
      <c r="I749" s="402"/>
      <c r="J749" s="402"/>
      <c r="K749" s="402"/>
      <c r="L749" s="402"/>
      <c r="M749" s="402"/>
      <c r="N749" s="402"/>
      <c r="O749" s="402"/>
      <c r="P749" s="402"/>
      <c r="Q749" s="402"/>
      <c r="R749" s="402"/>
      <c r="S749" s="402"/>
      <c r="T749" s="402"/>
      <c r="U749" s="402"/>
      <c r="V749" s="402"/>
      <c r="W749" s="402"/>
      <c r="X749" s="402"/>
      <c r="Y749" s="402"/>
      <c r="Z749" s="402"/>
      <c r="AA749" s="402"/>
      <c r="AB749" s="402"/>
      <c r="AC749" s="402"/>
      <c r="AD749" s="402"/>
      <c r="AE749" s="402"/>
      <c r="AF749" s="402"/>
      <c r="AG749" s="402"/>
      <c r="AH749" s="402"/>
      <c r="AI749" s="402"/>
      <c r="AJ749" s="402"/>
      <c r="AK749" s="402"/>
      <c r="AL749" s="402"/>
      <c r="AM749" s="402"/>
      <c r="AN749" s="402"/>
      <c r="AO749" s="402"/>
      <c r="AP749" s="402"/>
      <c r="AQ749" s="402"/>
      <c r="AR749" s="402"/>
      <c r="AS749" s="402"/>
      <c r="AT749" s="402"/>
      <c r="AU749" s="402"/>
      <c r="AV749" s="402"/>
      <c r="AW749" s="402"/>
      <c r="AX749" s="402"/>
      <c r="AY749" s="402"/>
      <c r="AZ749" s="402"/>
      <c r="BA749" s="402"/>
      <c r="BB749" s="402"/>
      <c r="BC749" s="402"/>
      <c r="BD749" s="402"/>
      <c r="BE749" s="402"/>
      <c r="BF749" s="402"/>
      <c r="BG749" s="402"/>
      <c r="BH749" s="402"/>
      <c r="BI749" s="402"/>
      <c r="BJ749" s="402"/>
      <c r="BK749" s="402"/>
      <c r="BL749" s="402"/>
      <c r="BM749" s="402"/>
      <c r="BN749" s="402"/>
      <c r="BO749" s="402"/>
      <c r="BP749" s="402"/>
      <c r="BQ749" s="402"/>
      <c r="BR749" s="402"/>
      <c r="BS749" s="402"/>
      <c r="BT749" s="402"/>
      <c r="BU749" s="402"/>
      <c r="BV749" s="402"/>
      <c r="BW749" s="402"/>
      <c r="BX749" s="402"/>
      <c r="BY749" s="402"/>
      <c r="BZ749" s="402"/>
    </row>
    <row r="750" spans="1:78" ht="15" customHeight="1" x14ac:dyDescent="0.2">
      <c r="A750" s="340" t="str">
        <f t="shared" si="17"/>
        <v>DNV-TRCA - 600</v>
      </c>
      <c r="E750" s="401">
        <v>600</v>
      </c>
      <c r="H750" s="402"/>
      <c r="I750" s="402"/>
      <c r="J750" s="402"/>
      <c r="K750" s="402"/>
      <c r="L750" s="402"/>
      <c r="M750" s="402"/>
      <c r="N750" s="402"/>
      <c r="O750" s="402"/>
      <c r="P750" s="402"/>
      <c r="Q750" s="402"/>
      <c r="R750" s="402"/>
      <c r="S750" s="402"/>
      <c r="T750" s="402"/>
      <c r="U750" s="402"/>
      <c r="V750" s="402"/>
      <c r="W750" s="402"/>
      <c r="X750" s="402"/>
      <c r="Y750" s="402"/>
      <c r="Z750" s="402"/>
      <c r="AA750" s="402"/>
      <c r="AB750" s="402"/>
      <c r="AC750" s="402"/>
      <c r="AD750" s="402"/>
      <c r="AE750" s="402"/>
      <c r="AF750" s="402"/>
      <c r="AG750" s="402"/>
      <c r="AH750" s="402"/>
      <c r="AI750" s="402"/>
      <c r="AJ750" s="402"/>
      <c r="AK750" s="402"/>
      <c r="AL750" s="402"/>
      <c r="AM750" s="402"/>
      <c r="AN750" s="402"/>
      <c r="AO750" s="402"/>
      <c r="AP750" s="402"/>
      <c r="AQ750" s="402"/>
      <c r="AR750" s="402"/>
      <c r="AS750" s="402"/>
      <c r="AT750" s="402"/>
      <c r="AU750" s="402"/>
      <c r="AV750" s="402"/>
      <c r="AW750" s="402"/>
      <c r="AX750" s="402"/>
      <c r="AY750" s="402"/>
      <c r="AZ750" s="402"/>
      <c r="BA750" s="402"/>
      <c r="BB750" s="402"/>
      <c r="BC750" s="402"/>
      <c r="BD750" s="402"/>
      <c r="BE750" s="402"/>
      <c r="BF750" s="402"/>
      <c r="BG750" s="402"/>
      <c r="BH750" s="402"/>
      <c r="BI750" s="402"/>
      <c r="BJ750" s="402"/>
      <c r="BK750" s="402"/>
      <c r="BL750" s="402"/>
      <c r="BM750" s="402"/>
      <c r="BN750" s="402"/>
      <c r="BO750" s="402"/>
      <c r="BP750" s="402"/>
      <c r="BQ750" s="402"/>
      <c r="BR750" s="402"/>
      <c r="BS750" s="402"/>
      <c r="BT750" s="402"/>
      <c r="BU750" s="402"/>
      <c r="BV750" s="402"/>
      <c r="BW750" s="402"/>
      <c r="BX750" s="402"/>
      <c r="BY750" s="402"/>
      <c r="BZ750" s="402"/>
    </row>
    <row r="751" spans="1:78" ht="15" customHeight="1" x14ac:dyDescent="0.2">
      <c r="A751" s="340" t="str">
        <f t="shared" si="17"/>
        <v>DNV-TRCA - 800</v>
      </c>
      <c r="E751" s="401">
        <v>800</v>
      </c>
      <c r="H751" s="402"/>
      <c r="I751" s="402"/>
      <c r="J751" s="402"/>
      <c r="K751" s="402"/>
      <c r="L751" s="402"/>
      <c r="M751" s="402"/>
      <c r="N751" s="402"/>
      <c r="O751" s="402"/>
      <c r="P751" s="402"/>
      <c r="Q751" s="402"/>
      <c r="R751" s="402"/>
      <c r="S751" s="402"/>
      <c r="T751" s="402"/>
      <c r="U751" s="402"/>
      <c r="V751" s="402"/>
      <c r="W751" s="402"/>
      <c r="X751" s="402"/>
      <c r="Y751" s="402"/>
      <c r="Z751" s="402"/>
      <c r="AA751" s="402"/>
      <c r="AB751" s="402"/>
      <c r="AC751" s="402"/>
      <c r="AD751" s="402"/>
      <c r="AE751" s="402"/>
      <c r="AF751" s="402"/>
      <c r="AG751" s="402"/>
      <c r="AH751" s="402"/>
      <c r="AI751" s="402"/>
      <c r="AJ751" s="402"/>
      <c r="AK751" s="402"/>
      <c r="AL751" s="402"/>
      <c r="AM751" s="402"/>
      <c r="AN751" s="402"/>
      <c r="AO751" s="402"/>
      <c r="AP751" s="402"/>
      <c r="AQ751" s="402"/>
      <c r="AR751" s="402"/>
      <c r="AS751" s="402"/>
      <c r="AT751" s="402"/>
      <c r="AU751" s="402"/>
      <c r="AV751" s="402"/>
      <c r="AW751" s="402"/>
      <c r="AX751" s="402"/>
      <c r="AY751" s="402"/>
      <c r="AZ751" s="402"/>
      <c r="BA751" s="402"/>
      <c r="BB751" s="402"/>
      <c r="BC751" s="402"/>
      <c r="BD751" s="402"/>
      <c r="BE751" s="402"/>
      <c r="BF751" s="402"/>
      <c r="BG751" s="402"/>
      <c r="BH751" s="402"/>
      <c r="BI751" s="402"/>
      <c r="BJ751" s="402"/>
      <c r="BK751" s="402"/>
      <c r="BL751" s="402"/>
      <c r="BM751" s="402"/>
      <c r="BN751" s="402"/>
      <c r="BO751" s="402"/>
      <c r="BP751" s="402"/>
      <c r="BQ751" s="402"/>
      <c r="BR751" s="402"/>
      <c r="BS751" s="402"/>
      <c r="BT751" s="402"/>
      <c r="BU751" s="402"/>
      <c r="BV751" s="402"/>
      <c r="BW751" s="402"/>
      <c r="BX751" s="402"/>
      <c r="BY751" s="402"/>
      <c r="BZ751" s="402"/>
    </row>
    <row r="752" spans="1:78" ht="15" customHeight="1" x14ac:dyDescent="0.2">
      <c r="A752" s="340" t="str">
        <f t="shared" si="17"/>
        <v>DNV-TRCA - 1000</v>
      </c>
      <c r="E752" s="401">
        <v>1000</v>
      </c>
      <c r="H752" s="402"/>
      <c r="I752" s="402"/>
      <c r="J752" s="402"/>
      <c r="K752" s="402"/>
      <c r="L752" s="402"/>
      <c r="M752" s="402"/>
      <c r="N752" s="402"/>
      <c r="O752" s="402"/>
      <c r="P752" s="402"/>
      <c r="Q752" s="402"/>
      <c r="R752" s="402"/>
      <c r="S752" s="402"/>
      <c r="T752" s="402"/>
      <c r="U752" s="402"/>
      <c r="V752" s="402"/>
      <c r="W752" s="402"/>
      <c r="X752" s="402"/>
      <c r="Y752" s="402"/>
      <c r="Z752" s="402"/>
      <c r="AA752" s="402"/>
      <c r="AB752" s="402"/>
      <c r="AC752" s="402"/>
      <c r="AD752" s="402"/>
      <c r="AE752" s="402"/>
      <c r="AF752" s="402"/>
      <c r="AG752" s="402"/>
      <c r="AH752" s="402"/>
      <c r="AI752" s="402"/>
      <c r="AJ752" s="402"/>
      <c r="AK752" s="402"/>
      <c r="AL752" s="402"/>
      <c r="AM752" s="402"/>
      <c r="AN752" s="402"/>
      <c r="AO752" s="402"/>
      <c r="AP752" s="402"/>
      <c r="AQ752" s="402"/>
      <c r="AR752" s="402"/>
      <c r="AS752" s="402"/>
      <c r="AT752" s="402"/>
      <c r="AU752" s="402"/>
      <c r="AV752" s="402"/>
      <c r="AW752" s="402"/>
      <c r="AX752" s="402"/>
      <c r="AY752" s="402"/>
      <c r="AZ752" s="402"/>
      <c r="BA752" s="402"/>
      <c r="BB752" s="402"/>
      <c r="BC752" s="402"/>
      <c r="BD752" s="402"/>
      <c r="BE752" s="402"/>
      <c r="BF752" s="402"/>
      <c r="BG752" s="402"/>
      <c r="BH752" s="402"/>
      <c r="BI752" s="402"/>
      <c r="BJ752" s="402"/>
      <c r="BK752" s="402"/>
      <c r="BL752" s="402"/>
      <c r="BM752" s="402"/>
      <c r="BN752" s="402"/>
      <c r="BO752" s="402"/>
      <c r="BP752" s="402"/>
      <c r="BQ752" s="402"/>
      <c r="BR752" s="402"/>
      <c r="BS752" s="402"/>
      <c r="BT752" s="402"/>
      <c r="BU752" s="402"/>
      <c r="BV752" s="402"/>
      <c r="BW752" s="402"/>
      <c r="BX752" s="402"/>
      <c r="BY752" s="402"/>
      <c r="BZ752" s="402"/>
    </row>
    <row r="753" spans="1:78" ht="15" customHeight="1" x14ac:dyDescent="0.2">
      <c r="H753" s="352"/>
      <c r="I753" s="352"/>
      <c r="J753" s="352"/>
      <c r="K753" s="352"/>
      <c r="L753" s="352"/>
      <c r="M753" s="352"/>
      <c r="N753" s="352"/>
      <c r="O753" s="352"/>
      <c r="P753" s="352"/>
      <c r="Q753" s="352"/>
      <c r="R753" s="352"/>
      <c r="S753" s="352"/>
      <c r="T753" s="352"/>
      <c r="U753" s="352"/>
      <c r="V753" s="352"/>
      <c r="W753" s="352"/>
      <c r="X753" s="352"/>
      <c r="Y753" s="352"/>
      <c r="Z753" s="352"/>
      <c r="AA753" s="352"/>
      <c r="AB753" s="352"/>
      <c r="AC753" s="352"/>
      <c r="AD753" s="352"/>
      <c r="AE753" s="352"/>
      <c r="AF753" s="352"/>
      <c r="AG753" s="352"/>
      <c r="AH753" s="352"/>
      <c r="AI753" s="352"/>
      <c r="AJ753" s="352"/>
      <c r="AK753" s="352"/>
      <c r="AL753" s="352"/>
      <c r="AM753" s="352"/>
      <c r="AN753" s="352"/>
      <c r="AO753" s="352"/>
      <c r="AP753" s="352"/>
      <c r="AQ753" s="352"/>
      <c r="AR753" s="352"/>
      <c r="AS753" s="352"/>
      <c r="AT753" s="352"/>
      <c r="AU753" s="352"/>
      <c r="AV753" s="352"/>
      <c r="AW753" s="352"/>
      <c r="AX753" s="352"/>
      <c r="AY753" s="352"/>
      <c r="AZ753" s="352"/>
      <c r="BA753" s="352"/>
      <c r="BB753" s="352"/>
      <c r="BC753" s="352"/>
      <c r="BD753" s="352"/>
      <c r="BE753" s="352"/>
      <c r="BF753" s="352"/>
      <c r="BG753" s="352"/>
      <c r="BH753" s="352"/>
      <c r="BI753" s="352"/>
      <c r="BJ753" s="352"/>
      <c r="BK753" s="352"/>
      <c r="BL753" s="352"/>
      <c r="BM753" s="352"/>
      <c r="BN753" s="352"/>
      <c r="BO753" s="352"/>
      <c r="BP753" s="352"/>
      <c r="BQ753" s="352"/>
      <c r="BR753" s="352"/>
      <c r="BS753" s="352"/>
      <c r="BT753" s="352"/>
      <c r="BU753" s="352"/>
      <c r="BV753" s="352"/>
      <c r="BW753" s="352"/>
      <c r="BX753" s="352"/>
      <c r="BY753" s="352"/>
      <c r="BZ753" s="352"/>
    </row>
    <row r="754" spans="1:78" ht="15" customHeight="1" x14ac:dyDescent="0.2">
      <c r="H754" s="352"/>
      <c r="I754" s="352"/>
      <c r="J754" s="352"/>
      <c r="K754" s="352"/>
      <c r="L754" s="352"/>
      <c r="M754" s="352"/>
      <c r="N754" s="352"/>
      <c r="O754" s="352"/>
      <c r="P754" s="352"/>
      <c r="Q754" s="352"/>
      <c r="R754" s="352"/>
      <c r="S754" s="352"/>
      <c r="T754" s="352"/>
      <c r="U754" s="352"/>
      <c r="V754" s="352"/>
      <c r="W754" s="352"/>
      <c r="X754" s="352"/>
      <c r="Y754" s="352"/>
      <c r="Z754" s="352"/>
      <c r="AA754" s="352"/>
      <c r="AB754" s="352"/>
      <c r="AC754" s="352"/>
      <c r="AD754" s="352"/>
      <c r="AE754" s="352"/>
      <c r="AF754" s="352"/>
      <c r="AG754" s="352"/>
      <c r="AH754" s="352"/>
      <c r="AI754" s="352"/>
      <c r="AJ754" s="352"/>
      <c r="AK754" s="352"/>
      <c r="AL754" s="352"/>
      <c r="AM754" s="352"/>
      <c r="AN754" s="352"/>
      <c r="AO754" s="352"/>
      <c r="AP754" s="352"/>
      <c r="AQ754" s="352"/>
      <c r="AR754" s="352"/>
      <c r="AS754" s="352"/>
      <c r="AT754" s="352"/>
      <c r="AU754" s="352"/>
      <c r="AV754" s="352"/>
      <c r="AW754" s="352"/>
      <c r="AX754" s="352"/>
      <c r="AY754" s="352"/>
      <c r="AZ754" s="352"/>
      <c r="BA754" s="352"/>
      <c r="BB754" s="352"/>
      <c r="BC754" s="352"/>
      <c r="BD754" s="352"/>
      <c r="BE754" s="352"/>
      <c r="BF754" s="352"/>
      <c r="BG754" s="352"/>
      <c r="BH754" s="352"/>
      <c r="BI754" s="352"/>
      <c r="BJ754" s="352"/>
      <c r="BK754" s="352"/>
      <c r="BL754" s="352"/>
      <c r="BM754" s="352"/>
      <c r="BN754" s="352"/>
      <c r="BO754" s="352"/>
      <c r="BP754" s="352"/>
      <c r="BQ754" s="352"/>
      <c r="BR754" s="352"/>
      <c r="BS754" s="352"/>
      <c r="BT754" s="352"/>
      <c r="BU754" s="352"/>
      <c r="BV754" s="352"/>
      <c r="BW754" s="352"/>
      <c r="BX754" s="352"/>
      <c r="BY754" s="352"/>
      <c r="BZ754" s="352"/>
    </row>
    <row r="755" spans="1:78" ht="15" customHeight="1" x14ac:dyDescent="0.2">
      <c r="H755" s="352"/>
      <c r="I755" s="352"/>
      <c r="J755" s="352"/>
      <c r="K755" s="352"/>
      <c r="L755" s="352"/>
      <c r="M755" s="352"/>
      <c r="N755" s="352"/>
      <c r="O755" s="352"/>
      <c r="P755" s="352"/>
      <c r="Q755" s="352"/>
      <c r="R755" s="352"/>
      <c r="S755" s="352"/>
      <c r="T755" s="352"/>
      <c r="U755" s="352"/>
      <c r="V755" s="352"/>
      <c r="W755" s="352"/>
      <c r="X755" s="352"/>
      <c r="Y755" s="352"/>
      <c r="Z755" s="352"/>
      <c r="AA755" s="352"/>
      <c r="AB755" s="352"/>
      <c r="AC755" s="352"/>
      <c r="AD755" s="352"/>
      <c r="AE755" s="352"/>
      <c r="AF755" s="352"/>
      <c r="AG755" s="352"/>
      <c r="AH755" s="352"/>
      <c r="AI755" s="352"/>
      <c r="AJ755" s="352"/>
      <c r="AK755" s="352"/>
      <c r="AL755" s="352"/>
      <c r="AM755" s="352"/>
      <c r="AN755" s="352"/>
      <c r="AO755" s="352"/>
      <c r="AP755" s="352"/>
      <c r="AQ755" s="352"/>
      <c r="AR755" s="352"/>
      <c r="AS755" s="352"/>
      <c r="AT755" s="352"/>
      <c r="AU755" s="352"/>
      <c r="AV755" s="352"/>
      <c r="AW755" s="352"/>
      <c r="AX755" s="352"/>
      <c r="AY755" s="352"/>
      <c r="AZ755" s="352"/>
      <c r="BA755" s="352"/>
      <c r="BB755" s="352"/>
      <c r="BC755" s="352"/>
      <c r="BD755" s="352"/>
      <c r="BE755" s="352"/>
      <c r="BF755" s="352"/>
      <c r="BG755" s="352"/>
      <c r="BH755" s="352"/>
      <c r="BI755" s="352"/>
      <c r="BJ755" s="352"/>
      <c r="BK755" s="352"/>
      <c r="BL755" s="352"/>
      <c r="BM755" s="352"/>
      <c r="BN755" s="352"/>
      <c r="BO755" s="352"/>
      <c r="BP755" s="352"/>
      <c r="BQ755" s="352"/>
      <c r="BR755" s="352"/>
      <c r="BS755" s="352"/>
      <c r="BT755" s="352"/>
      <c r="BU755" s="352"/>
      <c r="BV755" s="352"/>
      <c r="BW755" s="352"/>
      <c r="BX755" s="352"/>
      <c r="BY755" s="352"/>
      <c r="BZ755" s="352"/>
    </row>
    <row r="756" spans="1:78" ht="15" customHeight="1" x14ac:dyDescent="0.2">
      <c r="H756" s="352"/>
      <c r="I756" s="352"/>
      <c r="J756" s="352"/>
      <c r="K756" s="352"/>
      <c r="L756" s="352"/>
      <c r="M756" s="352"/>
      <c r="N756" s="352"/>
      <c r="O756" s="352"/>
      <c r="P756" s="352"/>
      <c r="Q756" s="352"/>
      <c r="R756" s="352"/>
      <c r="S756" s="352"/>
      <c r="T756" s="352"/>
      <c r="U756" s="352"/>
      <c r="V756" s="352"/>
      <c r="W756" s="352"/>
      <c r="X756" s="352"/>
      <c r="Y756" s="352"/>
      <c r="Z756" s="352"/>
      <c r="AA756" s="352"/>
      <c r="AB756" s="352"/>
      <c r="AC756" s="352"/>
      <c r="AD756" s="352"/>
      <c r="AE756" s="352"/>
      <c r="AF756" s="352"/>
      <c r="AG756" s="352"/>
      <c r="AH756" s="352"/>
      <c r="AI756" s="352"/>
      <c r="AJ756" s="352"/>
      <c r="AK756" s="352"/>
      <c r="AL756" s="352"/>
      <c r="AM756" s="352"/>
      <c r="AN756" s="352"/>
      <c r="AO756" s="352"/>
      <c r="AP756" s="352"/>
      <c r="AQ756" s="352"/>
      <c r="AR756" s="352"/>
      <c r="AS756" s="352"/>
      <c r="AT756" s="352"/>
      <c r="AU756" s="352"/>
      <c r="AV756" s="352"/>
      <c r="AW756" s="352"/>
      <c r="AX756" s="352"/>
      <c r="AY756" s="352"/>
      <c r="AZ756" s="352"/>
      <c r="BA756" s="352"/>
      <c r="BB756" s="352"/>
      <c r="BC756" s="352"/>
      <c r="BD756" s="352"/>
      <c r="BE756" s="352"/>
      <c r="BF756" s="352"/>
      <c r="BG756" s="352"/>
      <c r="BH756" s="352"/>
      <c r="BI756" s="352"/>
      <c r="BJ756" s="352"/>
      <c r="BK756" s="352"/>
      <c r="BL756" s="352"/>
      <c r="BM756" s="352"/>
      <c r="BN756" s="352"/>
      <c r="BO756" s="352"/>
      <c r="BP756" s="352"/>
      <c r="BQ756" s="352"/>
      <c r="BR756" s="352"/>
      <c r="BS756" s="352"/>
      <c r="BT756" s="352"/>
      <c r="BU756" s="352"/>
      <c r="BV756" s="352"/>
      <c r="BW756" s="352"/>
      <c r="BX756" s="352"/>
      <c r="BY756" s="352"/>
      <c r="BZ756" s="352"/>
    </row>
    <row r="757" spans="1:78" ht="15" customHeight="1" x14ac:dyDescent="0.2">
      <c r="A757" s="351"/>
      <c r="B757" s="338" t="s">
        <v>1459</v>
      </c>
      <c r="H757" s="352"/>
      <c r="I757" s="352"/>
      <c r="J757" s="352"/>
      <c r="K757" s="352"/>
      <c r="L757" s="352"/>
      <c r="M757" s="352"/>
      <c r="N757" s="352"/>
      <c r="O757" s="352"/>
      <c r="P757" s="352"/>
      <c r="Q757" s="352"/>
      <c r="R757" s="352"/>
      <c r="S757" s="352"/>
      <c r="T757" s="352"/>
      <c r="U757" s="352"/>
      <c r="V757" s="352"/>
      <c r="W757" s="352"/>
      <c r="X757" s="352"/>
      <c r="Y757" s="352"/>
      <c r="Z757" s="352"/>
      <c r="AA757" s="352"/>
      <c r="AB757" s="352"/>
      <c r="AC757" s="352"/>
      <c r="AD757" s="352"/>
      <c r="AE757" s="352"/>
      <c r="AF757" s="352"/>
      <c r="AG757" s="352"/>
      <c r="AH757" s="352"/>
      <c r="AI757" s="352"/>
      <c r="AJ757" s="352"/>
      <c r="AK757" s="352"/>
      <c r="AL757" s="352"/>
      <c r="AM757" s="352"/>
      <c r="AN757" s="352"/>
      <c r="AO757" s="352"/>
      <c r="AP757" s="352"/>
      <c r="AQ757" s="352"/>
      <c r="AR757" s="352"/>
      <c r="AS757" s="352"/>
      <c r="AT757" s="352"/>
      <c r="AU757" s="352"/>
      <c r="AV757" s="352"/>
      <c r="AW757" s="352"/>
      <c r="AX757" s="352"/>
      <c r="AY757" s="352"/>
      <c r="AZ757" s="352"/>
      <c r="BA757" s="352"/>
      <c r="BB757" s="352"/>
      <c r="BC757" s="352"/>
      <c r="BD757" s="352"/>
      <c r="BE757" s="352"/>
      <c r="BF757" s="352"/>
      <c r="BG757" s="352"/>
      <c r="BH757" s="352"/>
      <c r="BI757" s="352"/>
      <c r="BJ757" s="352"/>
      <c r="BK757" s="352"/>
      <c r="BL757" s="352"/>
      <c r="BM757" s="352"/>
      <c r="BN757" s="352"/>
      <c r="BO757" s="352"/>
      <c r="BP757" s="352"/>
      <c r="BQ757" s="352"/>
      <c r="BR757" s="352"/>
      <c r="BS757" s="352"/>
      <c r="BT757" s="352"/>
      <c r="BU757" s="352"/>
      <c r="BV757" s="352"/>
      <c r="BW757" s="352"/>
      <c r="BX757" s="352"/>
      <c r="BY757" s="352"/>
      <c r="BZ757" s="352"/>
    </row>
    <row r="758" spans="1:78" ht="15" customHeight="1" x14ac:dyDescent="0.2">
      <c r="H758" s="352"/>
      <c r="I758" s="352"/>
      <c r="J758" s="352"/>
      <c r="K758" s="352"/>
      <c r="L758" s="352"/>
      <c r="M758" s="352"/>
      <c r="N758" s="352"/>
      <c r="O758" s="352"/>
      <c r="P758" s="352"/>
      <c r="Q758" s="352"/>
      <c r="R758" s="352"/>
      <c r="S758" s="352"/>
      <c r="T758" s="352"/>
      <c r="U758" s="352"/>
      <c r="V758" s="352"/>
      <c r="W758" s="352"/>
      <c r="X758" s="352"/>
      <c r="Y758" s="352"/>
      <c r="Z758" s="352"/>
      <c r="AA758" s="352"/>
      <c r="AB758" s="352"/>
      <c r="AC758" s="352"/>
      <c r="AD758" s="352"/>
      <c r="AE758" s="352"/>
      <c r="AF758" s="352"/>
      <c r="AG758" s="352"/>
      <c r="AH758" s="352"/>
      <c r="AI758" s="352"/>
      <c r="AJ758" s="352"/>
      <c r="AK758" s="352"/>
      <c r="AL758" s="352"/>
      <c r="AM758" s="352"/>
      <c r="AN758" s="352"/>
      <c r="AO758" s="352"/>
      <c r="AP758" s="352"/>
      <c r="AQ758" s="352"/>
      <c r="AR758" s="352"/>
      <c r="AS758" s="352"/>
      <c r="AT758" s="352"/>
      <c r="AU758" s="352"/>
      <c r="AV758" s="352"/>
      <c r="AW758" s="352"/>
      <c r="AX758" s="352"/>
      <c r="AY758" s="352"/>
      <c r="AZ758" s="352"/>
      <c r="BA758" s="352"/>
      <c r="BB758" s="352"/>
      <c r="BC758" s="352"/>
      <c r="BD758" s="352"/>
      <c r="BE758" s="352"/>
      <c r="BF758" s="352"/>
      <c r="BG758" s="352"/>
      <c r="BH758" s="352"/>
      <c r="BI758" s="352"/>
      <c r="BJ758" s="352"/>
      <c r="BK758" s="352"/>
      <c r="BL758" s="352"/>
      <c r="BM758" s="352"/>
      <c r="BN758" s="352"/>
      <c r="BO758" s="352"/>
      <c r="BP758" s="352"/>
      <c r="BQ758" s="352"/>
      <c r="BR758" s="352"/>
      <c r="BS758" s="352"/>
      <c r="BT758" s="352"/>
      <c r="BU758" s="352"/>
      <c r="BV758" s="352"/>
      <c r="BW758" s="352"/>
      <c r="BX758" s="352"/>
      <c r="BY758" s="352"/>
      <c r="BZ758" s="352"/>
    </row>
    <row r="759" spans="1:78" ht="15" customHeight="1" x14ac:dyDescent="0.2">
      <c r="B759" s="340" t="s">
        <v>50</v>
      </c>
      <c r="C759" s="339" t="s">
        <v>858</v>
      </c>
      <c r="H759" s="352"/>
      <c r="I759" s="352"/>
      <c r="J759" s="352"/>
      <c r="K759" s="352"/>
      <c r="L759" s="352"/>
      <c r="M759" s="352"/>
      <c r="N759" s="352"/>
      <c r="O759" s="352"/>
      <c r="P759" s="352"/>
      <c r="Q759" s="352"/>
      <c r="R759" s="352"/>
      <c r="S759" s="352"/>
      <c r="T759" s="352"/>
      <c r="U759" s="352"/>
      <c r="V759" s="352"/>
      <c r="W759" s="352"/>
      <c r="X759" s="352"/>
      <c r="Y759" s="352"/>
      <c r="Z759" s="352"/>
      <c r="AA759" s="352"/>
      <c r="AB759" s="352"/>
      <c r="AC759" s="352"/>
      <c r="AD759" s="352"/>
      <c r="AE759" s="352"/>
      <c r="AF759" s="352"/>
      <c r="AG759" s="352"/>
      <c r="AH759" s="352"/>
      <c r="AI759" s="352"/>
      <c r="AJ759" s="352"/>
      <c r="AK759" s="352"/>
      <c r="AL759" s="352"/>
      <c r="AM759" s="352"/>
      <c r="AN759" s="352"/>
      <c r="AO759" s="352"/>
      <c r="AP759" s="352"/>
      <c r="AQ759" s="352"/>
      <c r="AR759" s="352"/>
      <c r="AS759" s="352"/>
      <c r="AT759" s="352"/>
      <c r="AU759" s="352"/>
      <c r="AV759" s="352"/>
      <c r="AW759" s="352"/>
      <c r="AX759" s="352"/>
      <c r="AY759" s="352"/>
      <c r="AZ759" s="352"/>
      <c r="BA759" s="352"/>
      <c r="BB759" s="352"/>
      <c r="BC759" s="352"/>
      <c r="BD759" s="352"/>
      <c r="BE759" s="352"/>
      <c r="BF759" s="352"/>
      <c r="BG759" s="352"/>
      <c r="BH759" s="352"/>
      <c r="BI759" s="352"/>
      <c r="BJ759" s="352"/>
      <c r="BK759" s="352"/>
      <c r="BL759" s="352"/>
      <c r="BM759" s="352"/>
      <c r="BN759" s="352"/>
      <c r="BO759" s="352"/>
      <c r="BP759" s="352"/>
      <c r="BQ759" s="352"/>
      <c r="BR759" s="352"/>
      <c r="BS759" s="352"/>
      <c r="BT759" s="352"/>
      <c r="BU759" s="352"/>
      <c r="BV759" s="352"/>
      <c r="BW759" s="352"/>
      <c r="BX759" s="352"/>
      <c r="BY759" s="352"/>
      <c r="BZ759" s="352"/>
    </row>
    <row r="760" spans="1:78" ht="15" customHeight="1" x14ac:dyDescent="0.2">
      <c r="A760" s="340" t="str">
        <f>CONCATENATE("IIEE-SJ - ",B760)</f>
        <v>IIEE-SJ - 1</v>
      </c>
      <c r="B760" s="340">
        <v>1</v>
      </c>
      <c r="E760" s="339" t="s">
        <v>859</v>
      </c>
      <c r="H760" s="352"/>
      <c r="I760" s="352"/>
      <c r="J760" s="352"/>
      <c r="K760" s="352"/>
      <c r="L760" s="352"/>
      <c r="M760" s="352"/>
      <c r="N760" s="352"/>
      <c r="O760" s="352"/>
      <c r="P760" s="352"/>
      <c r="Q760" s="352"/>
      <c r="R760" s="352"/>
      <c r="S760" s="352"/>
      <c r="T760" s="352"/>
      <c r="U760" s="352"/>
      <c r="V760" s="352"/>
      <c r="W760" s="352"/>
      <c r="X760" s="352"/>
      <c r="Y760" s="352"/>
      <c r="Z760" s="352"/>
      <c r="AA760" s="352"/>
      <c r="AB760" s="352"/>
      <c r="AC760" s="352"/>
      <c r="AD760" s="352"/>
      <c r="AE760" s="352"/>
      <c r="AF760" s="352"/>
      <c r="AG760" s="352"/>
      <c r="AH760" s="352"/>
      <c r="AI760" s="352"/>
      <c r="AJ760" s="352"/>
      <c r="AK760" s="352"/>
      <c r="AL760" s="352"/>
      <c r="AM760" s="352"/>
      <c r="AN760" s="352"/>
      <c r="AO760" s="352"/>
      <c r="AP760" s="352"/>
      <c r="AQ760" s="352"/>
      <c r="AR760" s="352"/>
      <c r="AS760" s="352"/>
      <c r="AT760" s="352"/>
      <c r="AU760" s="352"/>
      <c r="AV760" s="352"/>
      <c r="AW760" s="352"/>
      <c r="AX760" s="352"/>
      <c r="AY760" s="352"/>
      <c r="AZ760" s="352"/>
      <c r="BA760" s="352"/>
      <c r="BB760" s="352"/>
      <c r="BC760" s="352"/>
      <c r="BD760" s="352"/>
      <c r="BE760" s="352"/>
      <c r="BF760" s="352"/>
      <c r="BG760" s="352"/>
      <c r="BH760" s="352"/>
      <c r="BI760" s="352"/>
      <c r="BJ760" s="352"/>
      <c r="BK760" s="352"/>
      <c r="BL760" s="352"/>
      <c r="BM760" s="352"/>
      <c r="BN760" s="352"/>
      <c r="BO760" s="352"/>
      <c r="BP760" s="352"/>
      <c r="BQ760" s="352"/>
      <c r="BR760" s="352"/>
      <c r="BS760" s="352"/>
      <c r="BT760" s="352"/>
      <c r="BU760" s="352"/>
      <c r="BV760" s="352"/>
      <c r="BW760" s="352"/>
      <c r="BX760" s="352"/>
      <c r="BY760" s="352"/>
      <c r="BZ760" s="352"/>
    </row>
    <row r="761" spans="1:78" ht="15" customHeight="1" x14ac:dyDescent="0.2">
      <c r="A761" s="340" t="s">
        <v>1125</v>
      </c>
      <c r="B761" s="340">
        <v>101000</v>
      </c>
      <c r="E761" s="339" t="s">
        <v>726</v>
      </c>
      <c r="G761" s="403">
        <v>0.1</v>
      </c>
      <c r="H761" s="352"/>
      <c r="I761" s="352"/>
      <c r="J761" s="352"/>
      <c r="K761" s="352"/>
      <c r="L761" s="352"/>
      <c r="M761" s="352"/>
      <c r="N761" s="352"/>
      <c r="O761" s="352"/>
      <c r="P761" s="352"/>
      <c r="Q761" s="352"/>
      <c r="R761" s="352"/>
      <c r="S761" s="352"/>
      <c r="T761" s="352"/>
      <c r="U761" s="352"/>
      <c r="V761" s="352"/>
      <c r="W761" s="352"/>
      <c r="X761" s="352"/>
      <c r="Y761" s="352"/>
      <c r="Z761" s="352"/>
      <c r="AA761" s="352"/>
      <c r="AB761" s="352"/>
      <c r="AC761" s="352"/>
      <c r="AD761" s="352"/>
      <c r="AE761" s="352"/>
      <c r="AF761" s="352"/>
      <c r="AG761" s="352"/>
      <c r="AH761" s="352"/>
      <c r="AI761" s="352"/>
      <c r="AJ761" s="352"/>
      <c r="AK761" s="352"/>
      <c r="AL761" s="352"/>
      <c r="AM761" s="352"/>
      <c r="AN761" s="352"/>
      <c r="AO761" s="352"/>
      <c r="AP761" s="352"/>
      <c r="AQ761" s="352"/>
      <c r="AR761" s="352"/>
      <c r="AS761" s="352"/>
      <c r="AT761" s="352"/>
      <c r="AU761" s="352"/>
      <c r="AV761" s="352"/>
      <c r="AW761" s="352"/>
      <c r="AX761" s="352"/>
      <c r="AY761" s="352"/>
      <c r="AZ761" s="352"/>
      <c r="BA761" s="352"/>
      <c r="BB761" s="352"/>
      <c r="BC761" s="352"/>
      <c r="BD761" s="352"/>
      <c r="BE761" s="352"/>
      <c r="BF761" s="352"/>
      <c r="BG761" s="352"/>
      <c r="BH761" s="352"/>
      <c r="BI761" s="352"/>
      <c r="BJ761" s="352"/>
      <c r="BK761" s="352"/>
      <c r="BL761" s="352"/>
      <c r="BM761" s="352"/>
      <c r="BN761" s="352"/>
      <c r="BO761" s="352"/>
      <c r="BP761" s="352"/>
      <c r="BQ761" s="352"/>
      <c r="BR761" s="352"/>
      <c r="BS761" s="352"/>
      <c r="BT761" s="352"/>
      <c r="BU761" s="352"/>
      <c r="BV761" s="352"/>
      <c r="BW761" s="352"/>
      <c r="BX761" s="352"/>
      <c r="BY761" s="352"/>
      <c r="BZ761" s="352"/>
    </row>
    <row r="762" spans="1:78" ht="15" customHeight="1" x14ac:dyDescent="0.2">
      <c r="A762" s="340" t="s">
        <v>1124</v>
      </c>
      <c r="B762" s="340">
        <v>102000</v>
      </c>
      <c r="E762" s="339" t="s">
        <v>727</v>
      </c>
      <c r="G762" s="403">
        <v>0.4</v>
      </c>
      <c r="H762" s="352"/>
      <c r="I762" s="352"/>
      <c r="J762" s="352"/>
      <c r="K762" s="352"/>
      <c r="L762" s="352"/>
      <c r="M762" s="352"/>
      <c r="N762" s="352"/>
      <c r="O762" s="352"/>
      <c r="P762" s="352"/>
      <c r="Q762" s="352"/>
      <c r="R762" s="352"/>
      <c r="S762" s="352"/>
      <c r="T762" s="352"/>
      <c r="U762" s="352"/>
      <c r="V762" s="352"/>
      <c r="W762" s="352"/>
      <c r="X762" s="352"/>
      <c r="Y762" s="352"/>
      <c r="Z762" s="352"/>
      <c r="AA762" s="352"/>
      <c r="AB762" s="352"/>
      <c r="AC762" s="352"/>
      <c r="AD762" s="352"/>
      <c r="AE762" s="352"/>
      <c r="AF762" s="352"/>
      <c r="AG762" s="352"/>
      <c r="AH762" s="352"/>
      <c r="AI762" s="352"/>
      <c r="AJ762" s="352"/>
      <c r="AK762" s="352"/>
      <c r="AL762" s="352"/>
      <c r="AM762" s="352"/>
      <c r="AN762" s="352"/>
      <c r="AO762" s="352"/>
      <c r="AP762" s="352"/>
      <c r="AQ762" s="352"/>
      <c r="AR762" s="352"/>
      <c r="AS762" s="352"/>
      <c r="AT762" s="352"/>
      <c r="AU762" s="352"/>
      <c r="AV762" s="352"/>
      <c r="AW762" s="352"/>
      <c r="AX762" s="352"/>
      <c r="AY762" s="352"/>
      <c r="AZ762" s="352"/>
      <c r="BA762" s="352"/>
      <c r="BB762" s="352"/>
      <c r="BC762" s="352"/>
      <c r="BD762" s="352"/>
      <c r="BE762" s="352"/>
      <c r="BF762" s="352"/>
      <c r="BG762" s="352"/>
      <c r="BH762" s="352"/>
      <c r="BI762" s="352"/>
      <c r="BJ762" s="352"/>
      <c r="BK762" s="352"/>
      <c r="BL762" s="352"/>
      <c r="BM762" s="352"/>
      <c r="BN762" s="352"/>
      <c r="BO762" s="352"/>
      <c r="BP762" s="352"/>
      <c r="BQ762" s="352"/>
      <c r="BR762" s="352"/>
      <c r="BS762" s="352"/>
      <c r="BT762" s="352"/>
      <c r="BU762" s="352"/>
      <c r="BV762" s="352"/>
      <c r="BW762" s="352"/>
      <c r="BX762" s="352"/>
      <c r="BY762" s="352"/>
      <c r="BZ762" s="352"/>
    </row>
    <row r="763" spans="1:78" ht="15" customHeight="1" x14ac:dyDescent="0.2">
      <c r="A763" s="340" t="s">
        <v>1122</v>
      </c>
      <c r="B763" s="340">
        <v>103000</v>
      </c>
      <c r="E763" s="339" t="s">
        <v>728</v>
      </c>
      <c r="G763" s="403">
        <v>0.5</v>
      </c>
      <c r="H763" s="352"/>
      <c r="I763" s="352"/>
      <c r="J763" s="352"/>
      <c r="K763" s="352"/>
      <c r="L763" s="352"/>
      <c r="M763" s="352"/>
      <c r="N763" s="352"/>
      <c r="O763" s="352"/>
      <c r="P763" s="352"/>
      <c r="Q763" s="352"/>
      <c r="R763" s="352"/>
      <c r="S763" s="352"/>
      <c r="T763" s="352"/>
      <c r="U763" s="352"/>
      <c r="V763" s="352"/>
      <c r="W763" s="352"/>
      <c r="X763" s="352"/>
      <c r="Y763" s="352"/>
      <c r="Z763" s="352"/>
      <c r="AA763" s="352"/>
      <c r="AB763" s="352"/>
      <c r="AC763" s="352"/>
      <c r="AD763" s="352"/>
      <c r="AE763" s="352"/>
      <c r="AF763" s="352"/>
      <c r="AG763" s="352"/>
      <c r="AH763" s="352"/>
      <c r="AI763" s="352"/>
      <c r="AJ763" s="352"/>
      <c r="AK763" s="352"/>
      <c r="AL763" s="352"/>
      <c r="AM763" s="352"/>
      <c r="AN763" s="352"/>
      <c r="AO763" s="352"/>
      <c r="AP763" s="352"/>
      <c r="AQ763" s="352"/>
      <c r="AR763" s="352"/>
      <c r="AS763" s="352"/>
      <c r="AT763" s="352"/>
      <c r="AU763" s="352"/>
      <c r="AV763" s="352"/>
      <c r="AW763" s="352"/>
      <c r="AX763" s="352"/>
      <c r="AY763" s="352"/>
      <c r="AZ763" s="352"/>
      <c r="BA763" s="352"/>
      <c r="BB763" s="352"/>
      <c r="BC763" s="352"/>
      <c r="BD763" s="352"/>
      <c r="BE763" s="352"/>
      <c r="BF763" s="352"/>
      <c r="BG763" s="352"/>
      <c r="BH763" s="352"/>
      <c r="BI763" s="352"/>
      <c r="BJ763" s="352"/>
      <c r="BK763" s="352"/>
      <c r="BL763" s="352"/>
      <c r="BM763" s="352"/>
      <c r="BN763" s="352"/>
      <c r="BO763" s="352"/>
      <c r="BP763" s="352"/>
      <c r="BQ763" s="352"/>
      <c r="BR763" s="352"/>
      <c r="BS763" s="352"/>
      <c r="BT763" s="352"/>
      <c r="BU763" s="352"/>
      <c r="BV763" s="352"/>
      <c r="BW763" s="352"/>
      <c r="BX763" s="352"/>
      <c r="BY763" s="352"/>
      <c r="BZ763" s="352"/>
    </row>
    <row r="764" spans="1:78" ht="15" customHeight="1" x14ac:dyDescent="0.2">
      <c r="A764" s="340"/>
      <c r="H764" s="352"/>
      <c r="I764" s="352"/>
      <c r="J764" s="352"/>
      <c r="K764" s="352"/>
      <c r="L764" s="352"/>
      <c r="M764" s="352"/>
      <c r="N764" s="352"/>
      <c r="O764" s="352"/>
      <c r="P764" s="352"/>
      <c r="Q764" s="352"/>
      <c r="R764" s="352"/>
      <c r="S764" s="352"/>
      <c r="T764" s="352"/>
      <c r="U764" s="352"/>
      <c r="V764" s="352"/>
      <c r="W764" s="352"/>
      <c r="X764" s="352"/>
      <c r="Y764" s="352"/>
      <c r="Z764" s="352"/>
      <c r="AA764" s="352"/>
      <c r="AB764" s="352"/>
      <c r="AC764" s="352"/>
      <c r="AD764" s="352"/>
      <c r="AE764" s="352"/>
      <c r="AF764" s="352"/>
      <c r="AG764" s="352"/>
      <c r="AH764" s="352"/>
      <c r="AI764" s="352"/>
      <c r="AJ764" s="352"/>
      <c r="AK764" s="352"/>
      <c r="AL764" s="352"/>
      <c r="AM764" s="352"/>
      <c r="AN764" s="352"/>
      <c r="AO764" s="352"/>
      <c r="AP764" s="352"/>
      <c r="AQ764" s="352"/>
      <c r="AR764" s="352"/>
      <c r="AS764" s="352"/>
      <c r="AT764" s="352"/>
      <c r="AU764" s="352"/>
      <c r="AV764" s="352"/>
      <c r="AW764" s="352"/>
      <c r="AX764" s="352"/>
      <c r="AY764" s="352"/>
      <c r="AZ764" s="352"/>
      <c r="BA764" s="352"/>
      <c r="BB764" s="352"/>
      <c r="BC764" s="352"/>
      <c r="BD764" s="352"/>
      <c r="BE764" s="352"/>
      <c r="BF764" s="352"/>
      <c r="BG764" s="352"/>
      <c r="BH764" s="352"/>
      <c r="BI764" s="352"/>
      <c r="BJ764" s="352"/>
      <c r="BK764" s="352"/>
      <c r="BL764" s="352"/>
      <c r="BM764" s="352"/>
      <c r="BN764" s="352"/>
      <c r="BO764" s="352"/>
      <c r="BP764" s="352"/>
      <c r="BQ764" s="352"/>
      <c r="BR764" s="352"/>
      <c r="BS764" s="352"/>
      <c r="BT764" s="352"/>
      <c r="BU764" s="352"/>
      <c r="BV764" s="352"/>
      <c r="BW764" s="352"/>
      <c r="BX764" s="352"/>
      <c r="BY764" s="352"/>
      <c r="BZ764" s="352"/>
    </row>
    <row r="765" spans="1:78" ht="15" customHeight="1" x14ac:dyDescent="0.2">
      <c r="A765" s="340" t="s">
        <v>1460</v>
      </c>
      <c r="B765" s="340">
        <v>2</v>
      </c>
      <c r="E765" s="339" t="s">
        <v>860</v>
      </c>
      <c r="H765" s="352"/>
      <c r="I765" s="352"/>
      <c r="J765" s="352"/>
      <c r="K765" s="352"/>
      <c r="L765" s="352"/>
      <c r="M765" s="352"/>
      <c r="N765" s="352"/>
      <c r="O765" s="352"/>
      <c r="P765" s="352"/>
      <c r="Q765" s="352"/>
      <c r="R765" s="352"/>
      <c r="S765" s="352"/>
      <c r="T765" s="352"/>
      <c r="U765" s="352"/>
      <c r="V765" s="352"/>
      <c r="W765" s="352"/>
      <c r="X765" s="352"/>
      <c r="Y765" s="352"/>
      <c r="Z765" s="352"/>
      <c r="AA765" s="352"/>
      <c r="AB765" s="352"/>
      <c r="AC765" s="352"/>
      <c r="AD765" s="352"/>
      <c r="AE765" s="352"/>
      <c r="AF765" s="352"/>
      <c r="AG765" s="352"/>
      <c r="AH765" s="352"/>
      <c r="AI765" s="352"/>
      <c r="AJ765" s="352"/>
      <c r="AK765" s="352"/>
      <c r="AL765" s="352"/>
      <c r="AM765" s="352"/>
      <c r="AN765" s="352"/>
      <c r="AO765" s="352"/>
      <c r="AP765" s="352"/>
      <c r="AQ765" s="352"/>
      <c r="AR765" s="352"/>
      <c r="AS765" s="352"/>
      <c r="AT765" s="352"/>
      <c r="AU765" s="352"/>
      <c r="AV765" s="352"/>
      <c r="AW765" s="352"/>
      <c r="AX765" s="352"/>
      <c r="AY765" s="352"/>
      <c r="AZ765" s="352"/>
      <c r="BA765" s="352"/>
      <c r="BB765" s="352"/>
      <c r="BC765" s="352"/>
      <c r="BD765" s="352"/>
      <c r="BE765" s="352"/>
      <c r="BF765" s="352"/>
      <c r="BG765" s="352"/>
      <c r="BH765" s="352"/>
      <c r="BI765" s="352"/>
      <c r="BJ765" s="352"/>
      <c r="BK765" s="352"/>
      <c r="BL765" s="352"/>
      <c r="BM765" s="352"/>
      <c r="BN765" s="352"/>
      <c r="BO765" s="352"/>
      <c r="BP765" s="352"/>
      <c r="BQ765" s="352"/>
      <c r="BR765" s="352"/>
      <c r="BS765" s="352"/>
      <c r="BT765" s="352"/>
      <c r="BU765" s="352"/>
      <c r="BV765" s="352"/>
      <c r="BW765" s="352"/>
      <c r="BX765" s="352"/>
      <c r="BY765" s="352"/>
      <c r="BZ765" s="352"/>
    </row>
    <row r="766" spans="1:78" ht="15" customHeight="1" x14ac:dyDescent="0.2">
      <c r="A766" s="340"/>
      <c r="H766" s="352"/>
      <c r="I766" s="352"/>
      <c r="J766" s="352"/>
      <c r="K766" s="352"/>
      <c r="L766" s="352"/>
      <c r="M766" s="352"/>
      <c r="N766" s="352"/>
      <c r="O766" s="352"/>
      <c r="P766" s="352"/>
      <c r="Q766" s="352"/>
      <c r="R766" s="352"/>
      <c r="S766" s="352"/>
      <c r="T766" s="352"/>
      <c r="U766" s="352"/>
      <c r="V766" s="352"/>
      <c r="W766" s="352"/>
      <c r="X766" s="352"/>
      <c r="Y766" s="352"/>
      <c r="Z766" s="352"/>
      <c r="AA766" s="352"/>
      <c r="AB766" s="352"/>
      <c r="AC766" s="352"/>
      <c r="AD766" s="352"/>
      <c r="AE766" s="352"/>
      <c r="AF766" s="352"/>
      <c r="AG766" s="352"/>
      <c r="AH766" s="352"/>
      <c r="AI766" s="352"/>
      <c r="AJ766" s="352"/>
      <c r="AK766" s="352"/>
      <c r="AL766" s="352"/>
      <c r="AM766" s="352"/>
      <c r="AN766" s="352"/>
      <c r="AO766" s="352"/>
      <c r="AP766" s="352"/>
      <c r="AQ766" s="352"/>
      <c r="AR766" s="352"/>
      <c r="AS766" s="352"/>
      <c r="AT766" s="352"/>
      <c r="AU766" s="352"/>
      <c r="AV766" s="352"/>
      <c r="AW766" s="352"/>
      <c r="AX766" s="352"/>
      <c r="AY766" s="352"/>
      <c r="AZ766" s="352"/>
      <c r="BA766" s="352"/>
      <c r="BB766" s="352"/>
      <c r="BC766" s="352"/>
      <c r="BD766" s="352"/>
      <c r="BE766" s="352"/>
      <c r="BF766" s="352"/>
      <c r="BG766" s="352"/>
      <c r="BH766" s="352"/>
      <c r="BI766" s="352"/>
      <c r="BJ766" s="352"/>
      <c r="BK766" s="352"/>
      <c r="BL766" s="352"/>
      <c r="BM766" s="352"/>
      <c r="BN766" s="352"/>
      <c r="BO766" s="352"/>
      <c r="BP766" s="352"/>
      <c r="BQ766" s="352"/>
      <c r="BR766" s="352"/>
      <c r="BS766" s="352"/>
      <c r="BT766" s="352"/>
      <c r="BU766" s="352"/>
      <c r="BV766" s="352"/>
      <c r="BW766" s="352"/>
      <c r="BX766" s="352"/>
      <c r="BY766" s="352"/>
      <c r="BZ766" s="352"/>
    </row>
    <row r="767" spans="1:78" ht="15" customHeight="1" x14ac:dyDescent="0.2">
      <c r="A767" s="340" t="s">
        <v>1461</v>
      </c>
      <c r="B767" s="340">
        <v>201</v>
      </c>
      <c r="E767" s="339" t="s">
        <v>861</v>
      </c>
      <c r="H767" s="352"/>
      <c r="I767" s="352"/>
      <c r="J767" s="352"/>
      <c r="K767" s="352"/>
      <c r="L767" s="352"/>
      <c r="M767" s="352"/>
      <c r="N767" s="352"/>
      <c r="O767" s="352"/>
      <c r="P767" s="352"/>
      <c r="Q767" s="352"/>
      <c r="R767" s="352"/>
      <c r="S767" s="352"/>
      <c r="T767" s="352"/>
      <c r="U767" s="352"/>
      <c r="V767" s="352"/>
      <c r="W767" s="352"/>
      <c r="X767" s="352"/>
      <c r="Y767" s="352"/>
      <c r="Z767" s="352"/>
      <c r="AA767" s="352"/>
      <c r="AB767" s="352"/>
      <c r="AC767" s="352"/>
      <c r="AD767" s="352"/>
      <c r="AE767" s="352"/>
      <c r="AF767" s="352"/>
      <c r="AG767" s="352"/>
      <c r="AH767" s="352"/>
      <c r="AI767" s="352"/>
      <c r="AJ767" s="352"/>
      <c r="AK767" s="352"/>
      <c r="AL767" s="352"/>
      <c r="AM767" s="352"/>
      <c r="AN767" s="352"/>
      <c r="AO767" s="352"/>
      <c r="AP767" s="352"/>
      <c r="AQ767" s="352"/>
      <c r="AR767" s="352"/>
      <c r="AS767" s="352"/>
      <c r="AT767" s="352"/>
      <c r="AU767" s="352"/>
      <c r="AV767" s="352"/>
      <c r="AW767" s="352"/>
      <c r="AX767" s="352"/>
      <c r="AY767" s="352"/>
      <c r="AZ767" s="352"/>
      <c r="BA767" s="352"/>
      <c r="BB767" s="352"/>
      <c r="BC767" s="352"/>
      <c r="BD767" s="352"/>
      <c r="BE767" s="352"/>
      <c r="BF767" s="352"/>
      <c r="BG767" s="352"/>
      <c r="BH767" s="352"/>
      <c r="BI767" s="352"/>
      <c r="BJ767" s="352"/>
      <c r="BK767" s="352"/>
      <c r="BL767" s="352"/>
      <c r="BM767" s="352"/>
      <c r="BN767" s="352"/>
      <c r="BO767" s="352"/>
      <c r="BP767" s="352"/>
      <c r="BQ767" s="352"/>
      <c r="BR767" s="352"/>
      <c r="BS767" s="352"/>
      <c r="BT767" s="352"/>
      <c r="BU767" s="352"/>
      <c r="BV767" s="352"/>
      <c r="BW767" s="352"/>
      <c r="BX767" s="352"/>
      <c r="BY767" s="352"/>
      <c r="BZ767" s="352"/>
    </row>
    <row r="768" spans="1:78" ht="15" customHeight="1" x14ac:dyDescent="0.2">
      <c r="A768" s="340" t="s">
        <v>1462</v>
      </c>
      <c r="B768" s="340">
        <v>201001</v>
      </c>
      <c r="E768" s="339" t="s">
        <v>587</v>
      </c>
      <c r="H768" s="352"/>
      <c r="I768" s="352"/>
      <c r="J768" s="352"/>
      <c r="K768" s="352"/>
      <c r="L768" s="352"/>
      <c r="M768" s="352"/>
      <c r="N768" s="352"/>
      <c r="O768" s="352"/>
      <c r="P768" s="352"/>
      <c r="Q768" s="352"/>
      <c r="R768" s="352"/>
      <c r="S768" s="352"/>
      <c r="T768" s="352"/>
      <c r="U768" s="352"/>
      <c r="V768" s="352"/>
      <c r="W768" s="352"/>
      <c r="X768" s="352"/>
      <c r="Y768" s="352"/>
      <c r="Z768" s="352"/>
      <c r="AA768" s="352"/>
      <c r="AB768" s="352"/>
      <c r="AC768" s="352"/>
      <c r="AD768" s="352"/>
      <c r="AE768" s="352"/>
      <c r="AF768" s="352"/>
      <c r="AG768" s="352"/>
      <c r="AH768" s="352"/>
      <c r="AI768" s="352"/>
      <c r="AJ768" s="352"/>
      <c r="AK768" s="352"/>
      <c r="AL768" s="352"/>
      <c r="AM768" s="352"/>
      <c r="AN768" s="352"/>
      <c r="AO768" s="352"/>
      <c r="AP768" s="352"/>
      <c r="AQ768" s="352"/>
      <c r="AR768" s="352"/>
      <c r="AS768" s="352"/>
      <c r="AT768" s="352"/>
      <c r="AU768" s="352"/>
      <c r="AV768" s="352"/>
      <c r="AW768" s="352"/>
      <c r="AX768" s="352"/>
      <c r="AY768" s="352"/>
      <c r="AZ768" s="352"/>
      <c r="BA768" s="352"/>
      <c r="BB768" s="352"/>
      <c r="BC768" s="352"/>
      <c r="BD768" s="352"/>
      <c r="BE768" s="352"/>
      <c r="BF768" s="352"/>
      <c r="BG768" s="352"/>
      <c r="BH768" s="352"/>
      <c r="BI768" s="352"/>
      <c r="BJ768" s="352"/>
      <c r="BK768" s="352"/>
      <c r="BL768" s="352"/>
      <c r="BM768" s="352"/>
      <c r="BN768" s="352"/>
      <c r="BO768" s="352"/>
      <c r="BP768" s="352"/>
      <c r="BQ768" s="352"/>
      <c r="BR768" s="352"/>
      <c r="BS768" s="352"/>
      <c r="BT768" s="352"/>
      <c r="BU768" s="352"/>
      <c r="BV768" s="352"/>
      <c r="BW768" s="352"/>
      <c r="BX768" s="352"/>
      <c r="BY768" s="352"/>
      <c r="BZ768" s="352"/>
    </row>
    <row r="769" spans="1:78" ht="15" customHeight="1" x14ac:dyDescent="0.2">
      <c r="A769" s="340" t="s">
        <v>1463</v>
      </c>
      <c r="B769" s="340">
        <v>201002</v>
      </c>
      <c r="E769" s="339" t="s">
        <v>588</v>
      </c>
      <c r="H769" s="352"/>
      <c r="I769" s="352"/>
      <c r="J769" s="352"/>
      <c r="K769" s="352"/>
      <c r="L769" s="352"/>
      <c r="M769" s="352"/>
      <c r="N769" s="352"/>
      <c r="O769" s="352"/>
      <c r="P769" s="352"/>
      <c r="Q769" s="352"/>
      <c r="R769" s="352"/>
      <c r="S769" s="352"/>
      <c r="T769" s="352"/>
      <c r="U769" s="352"/>
      <c r="V769" s="352"/>
      <c r="W769" s="352"/>
      <c r="X769" s="352"/>
      <c r="Y769" s="352"/>
      <c r="Z769" s="352"/>
      <c r="AA769" s="352"/>
      <c r="AB769" s="352"/>
      <c r="AC769" s="352"/>
      <c r="AD769" s="352"/>
      <c r="AE769" s="352"/>
      <c r="AF769" s="352"/>
      <c r="AG769" s="352"/>
      <c r="AH769" s="352"/>
      <c r="AI769" s="352"/>
      <c r="AJ769" s="352"/>
      <c r="AK769" s="352"/>
      <c r="AL769" s="352"/>
      <c r="AM769" s="352"/>
      <c r="AN769" s="352"/>
      <c r="AO769" s="352"/>
      <c r="AP769" s="352"/>
      <c r="AQ769" s="352"/>
      <c r="AR769" s="352"/>
      <c r="AS769" s="352"/>
      <c r="AT769" s="352"/>
      <c r="AU769" s="352"/>
      <c r="AV769" s="352"/>
      <c r="AW769" s="352"/>
      <c r="AX769" s="352"/>
      <c r="AY769" s="352"/>
      <c r="AZ769" s="352"/>
      <c r="BA769" s="352"/>
      <c r="BB769" s="352"/>
      <c r="BC769" s="352"/>
      <c r="BD769" s="352"/>
      <c r="BE769" s="352"/>
      <c r="BF769" s="352"/>
      <c r="BG769" s="352"/>
      <c r="BH769" s="352"/>
      <c r="BI769" s="352"/>
      <c r="BJ769" s="352"/>
      <c r="BK769" s="352"/>
      <c r="BL769" s="352"/>
      <c r="BM769" s="352"/>
      <c r="BN769" s="352"/>
      <c r="BO769" s="352"/>
      <c r="BP769" s="352"/>
      <c r="BQ769" s="352"/>
      <c r="BR769" s="352"/>
      <c r="BS769" s="352"/>
      <c r="BT769" s="352"/>
      <c r="BU769" s="352"/>
      <c r="BV769" s="352"/>
      <c r="BW769" s="352"/>
      <c r="BX769" s="352"/>
      <c r="BY769" s="352"/>
      <c r="BZ769" s="352"/>
    </row>
    <row r="770" spans="1:78" ht="15" customHeight="1" x14ac:dyDescent="0.2">
      <c r="A770" s="340" t="s">
        <v>1464</v>
      </c>
      <c r="B770" s="340">
        <v>201003</v>
      </c>
      <c r="E770" s="339" t="s">
        <v>589</v>
      </c>
      <c r="H770" s="352"/>
      <c r="I770" s="352"/>
      <c r="J770" s="352"/>
      <c r="K770" s="352"/>
      <c r="L770" s="352"/>
      <c r="M770" s="352"/>
      <c r="N770" s="352"/>
      <c r="O770" s="352"/>
      <c r="P770" s="352"/>
      <c r="Q770" s="352"/>
      <c r="R770" s="352"/>
      <c r="S770" s="352"/>
      <c r="T770" s="352"/>
      <c r="U770" s="352"/>
      <c r="V770" s="352"/>
      <c r="W770" s="352"/>
      <c r="X770" s="352"/>
      <c r="Y770" s="352"/>
      <c r="Z770" s="352"/>
      <c r="AA770" s="352"/>
      <c r="AB770" s="352"/>
      <c r="AC770" s="352"/>
      <c r="AD770" s="352"/>
      <c r="AE770" s="352"/>
      <c r="AF770" s="352"/>
      <c r="AG770" s="352"/>
      <c r="AH770" s="352"/>
      <c r="AI770" s="352"/>
      <c r="AJ770" s="352"/>
      <c r="AK770" s="352"/>
      <c r="AL770" s="352"/>
      <c r="AM770" s="352"/>
      <c r="AN770" s="352"/>
      <c r="AO770" s="352"/>
      <c r="AP770" s="352"/>
      <c r="AQ770" s="352"/>
      <c r="AR770" s="352"/>
      <c r="AS770" s="352"/>
      <c r="AT770" s="352"/>
      <c r="AU770" s="352"/>
      <c r="AV770" s="352"/>
      <c r="AW770" s="352"/>
      <c r="AX770" s="352"/>
      <c r="AY770" s="352"/>
      <c r="AZ770" s="352"/>
      <c r="BA770" s="352"/>
      <c r="BB770" s="352"/>
      <c r="BC770" s="352"/>
      <c r="BD770" s="352"/>
      <c r="BE770" s="352"/>
      <c r="BF770" s="352"/>
      <c r="BG770" s="352"/>
      <c r="BH770" s="352"/>
      <c r="BI770" s="352"/>
      <c r="BJ770" s="352"/>
      <c r="BK770" s="352"/>
      <c r="BL770" s="352"/>
      <c r="BM770" s="352"/>
      <c r="BN770" s="352"/>
      <c r="BO770" s="352"/>
      <c r="BP770" s="352"/>
      <c r="BQ770" s="352"/>
      <c r="BR770" s="352"/>
      <c r="BS770" s="352"/>
      <c r="BT770" s="352"/>
      <c r="BU770" s="352"/>
      <c r="BV770" s="352"/>
      <c r="BW770" s="352"/>
      <c r="BX770" s="352"/>
      <c r="BY770" s="352"/>
      <c r="BZ770" s="352"/>
    </row>
    <row r="771" spans="1:78" s="369" customFormat="1" ht="15" customHeight="1" x14ac:dyDescent="0.2">
      <c r="A771" s="367" t="s">
        <v>1465</v>
      </c>
      <c r="B771" s="367">
        <v>201004</v>
      </c>
      <c r="D771" s="367"/>
      <c r="E771" s="369" t="s">
        <v>712</v>
      </c>
      <c r="H771" s="370"/>
      <c r="I771" s="370"/>
      <c r="J771" s="370"/>
      <c r="K771" s="370"/>
      <c r="L771" s="370"/>
      <c r="M771" s="370"/>
      <c r="N771" s="370"/>
      <c r="O771" s="370"/>
      <c r="P771" s="370"/>
      <c r="Q771" s="370"/>
      <c r="R771" s="370"/>
      <c r="S771" s="370"/>
      <c r="T771" s="370"/>
      <c r="U771" s="370"/>
      <c r="V771" s="370"/>
      <c r="W771" s="370"/>
      <c r="X771" s="370"/>
      <c r="Y771" s="370"/>
      <c r="Z771" s="370"/>
      <c r="AA771" s="370"/>
      <c r="AB771" s="370"/>
      <c r="AC771" s="370"/>
      <c r="AD771" s="370"/>
      <c r="AE771" s="370"/>
      <c r="AF771" s="370"/>
      <c r="AG771" s="370"/>
      <c r="AH771" s="370"/>
      <c r="AI771" s="370"/>
      <c r="AJ771" s="370"/>
      <c r="AK771" s="370"/>
      <c r="AL771" s="370"/>
      <c r="AM771" s="370"/>
      <c r="AN771" s="370"/>
      <c r="AO771" s="370"/>
      <c r="AP771" s="370"/>
      <c r="AQ771" s="370"/>
      <c r="AR771" s="370"/>
      <c r="AS771" s="370"/>
      <c r="AT771" s="370"/>
      <c r="AU771" s="370"/>
      <c r="AV771" s="370"/>
      <c r="AW771" s="370"/>
      <c r="AX771" s="370"/>
      <c r="AY771" s="370"/>
      <c r="AZ771" s="370"/>
      <c r="BA771" s="370"/>
      <c r="BB771" s="370"/>
      <c r="BC771" s="370"/>
      <c r="BD771" s="370"/>
      <c r="BE771" s="370"/>
      <c r="BF771" s="370"/>
      <c r="BG771" s="370"/>
      <c r="BH771" s="370"/>
      <c r="BI771" s="370"/>
      <c r="BJ771" s="370"/>
      <c r="BK771" s="370"/>
      <c r="BL771" s="370"/>
      <c r="BM771" s="370"/>
      <c r="BN771" s="370"/>
      <c r="BO771" s="370"/>
      <c r="BP771" s="370"/>
      <c r="BQ771" s="370"/>
      <c r="BR771" s="370"/>
      <c r="BS771" s="370"/>
      <c r="BT771" s="370"/>
      <c r="BU771" s="370"/>
      <c r="BV771" s="370"/>
      <c r="BW771" s="370"/>
      <c r="BX771" s="370"/>
      <c r="BY771" s="370"/>
      <c r="BZ771" s="370"/>
    </row>
    <row r="772" spans="1:78" ht="15" customHeight="1" x14ac:dyDescent="0.2">
      <c r="A772" s="340"/>
      <c r="H772" s="352"/>
      <c r="I772" s="352"/>
      <c r="J772" s="352"/>
      <c r="K772" s="352"/>
      <c r="L772" s="352"/>
      <c r="M772" s="352"/>
      <c r="N772" s="352"/>
      <c r="O772" s="352"/>
      <c r="P772" s="352"/>
      <c r="Q772" s="352"/>
      <c r="R772" s="352"/>
      <c r="S772" s="352"/>
      <c r="T772" s="352"/>
      <c r="U772" s="352"/>
      <c r="V772" s="352"/>
      <c r="W772" s="352"/>
      <c r="X772" s="352"/>
      <c r="Y772" s="352"/>
      <c r="Z772" s="352"/>
      <c r="AA772" s="352"/>
      <c r="AB772" s="352"/>
      <c r="AC772" s="352"/>
      <c r="AD772" s="352"/>
      <c r="AE772" s="352"/>
      <c r="AF772" s="352"/>
      <c r="AG772" s="352"/>
      <c r="AH772" s="352"/>
      <c r="AI772" s="352"/>
      <c r="AJ772" s="352"/>
      <c r="AK772" s="352"/>
      <c r="AL772" s="352"/>
      <c r="AM772" s="352"/>
      <c r="AN772" s="352"/>
      <c r="AO772" s="352"/>
      <c r="AP772" s="352"/>
      <c r="AQ772" s="352"/>
      <c r="AR772" s="352"/>
      <c r="AS772" s="352"/>
      <c r="AT772" s="352"/>
      <c r="AU772" s="352"/>
      <c r="AV772" s="352"/>
      <c r="AW772" s="352"/>
      <c r="AX772" s="352"/>
      <c r="AY772" s="352"/>
      <c r="AZ772" s="352"/>
      <c r="BA772" s="352"/>
      <c r="BB772" s="352"/>
      <c r="BC772" s="352"/>
      <c r="BD772" s="352"/>
      <c r="BE772" s="352"/>
      <c r="BF772" s="352"/>
      <c r="BG772" s="352"/>
      <c r="BH772" s="352"/>
      <c r="BI772" s="352"/>
      <c r="BJ772" s="352"/>
      <c r="BK772" s="352"/>
      <c r="BL772" s="352"/>
      <c r="BM772" s="352"/>
      <c r="BN772" s="352"/>
      <c r="BO772" s="352"/>
      <c r="BP772" s="352"/>
      <c r="BQ772" s="352"/>
      <c r="BR772" s="352"/>
      <c r="BS772" s="352"/>
      <c r="BT772" s="352"/>
      <c r="BU772" s="352"/>
      <c r="BV772" s="352"/>
      <c r="BW772" s="352"/>
      <c r="BX772" s="352"/>
      <c r="BY772" s="352"/>
      <c r="BZ772" s="352"/>
    </row>
    <row r="773" spans="1:78" ht="15" customHeight="1" x14ac:dyDescent="0.2">
      <c r="A773" s="340" t="s">
        <v>1466</v>
      </c>
      <c r="B773" s="340">
        <v>202</v>
      </c>
      <c r="E773" s="339" t="s">
        <v>862</v>
      </c>
      <c r="H773" s="352"/>
      <c r="I773" s="352"/>
      <c r="J773" s="352"/>
      <c r="K773" s="352"/>
      <c r="L773" s="352"/>
      <c r="M773" s="352"/>
      <c r="N773" s="352"/>
      <c r="O773" s="352"/>
      <c r="P773" s="352"/>
      <c r="Q773" s="352"/>
      <c r="R773" s="352"/>
      <c r="S773" s="352"/>
      <c r="T773" s="352"/>
      <c r="U773" s="352"/>
      <c r="V773" s="352"/>
      <c r="W773" s="352"/>
      <c r="X773" s="352"/>
      <c r="Y773" s="352"/>
      <c r="Z773" s="352"/>
      <c r="AA773" s="352"/>
      <c r="AB773" s="352"/>
      <c r="AC773" s="352"/>
      <c r="AD773" s="352"/>
      <c r="AE773" s="352"/>
      <c r="AF773" s="352"/>
      <c r="AG773" s="352"/>
      <c r="AH773" s="352"/>
      <c r="AI773" s="352"/>
      <c r="AJ773" s="352"/>
      <c r="AK773" s="352"/>
      <c r="AL773" s="352"/>
      <c r="AM773" s="352"/>
      <c r="AN773" s="352"/>
      <c r="AO773" s="352"/>
      <c r="AP773" s="352"/>
      <c r="AQ773" s="352"/>
      <c r="AR773" s="352"/>
      <c r="AS773" s="352"/>
      <c r="AT773" s="352"/>
      <c r="AU773" s="352"/>
      <c r="AV773" s="352"/>
      <c r="AW773" s="352"/>
      <c r="AX773" s="352"/>
      <c r="AY773" s="352"/>
      <c r="AZ773" s="352"/>
      <c r="BA773" s="352"/>
      <c r="BB773" s="352"/>
      <c r="BC773" s="352"/>
      <c r="BD773" s="352"/>
      <c r="BE773" s="352"/>
      <c r="BF773" s="352"/>
      <c r="BG773" s="352"/>
      <c r="BH773" s="352"/>
      <c r="BI773" s="352"/>
      <c r="BJ773" s="352"/>
      <c r="BK773" s="352"/>
      <c r="BL773" s="352"/>
      <c r="BM773" s="352"/>
      <c r="BN773" s="352"/>
      <c r="BO773" s="352"/>
      <c r="BP773" s="352"/>
      <c r="BQ773" s="352"/>
      <c r="BR773" s="352"/>
      <c r="BS773" s="352"/>
      <c r="BT773" s="352"/>
      <c r="BU773" s="352"/>
      <c r="BV773" s="352"/>
      <c r="BW773" s="352"/>
      <c r="BX773" s="352"/>
      <c r="BY773" s="352"/>
      <c r="BZ773" s="352"/>
    </row>
    <row r="774" spans="1:78" ht="15" customHeight="1" x14ac:dyDescent="0.2">
      <c r="A774" s="340" t="s">
        <v>1467</v>
      </c>
      <c r="B774" s="340">
        <v>202001</v>
      </c>
      <c r="E774" s="339" t="s">
        <v>590</v>
      </c>
      <c r="H774" s="352"/>
      <c r="I774" s="352"/>
      <c r="J774" s="352"/>
      <c r="K774" s="352"/>
      <c r="L774" s="352"/>
      <c r="M774" s="352"/>
      <c r="N774" s="352"/>
      <c r="O774" s="352"/>
      <c r="P774" s="352"/>
      <c r="Q774" s="352"/>
      <c r="R774" s="352"/>
      <c r="S774" s="352"/>
      <c r="T774" s="352"/>
      <c r="U774" s="352"/>
      <c r="V774" s="352"/>
      <c r="W774" s="352"/>
      <c r="X774" s="352"/>
      <c r="Y774" s="352"/>
      <c r="Z774" s="352"/>
      <c r="AA774" s="352"/>
      <c r="AB774" s="352"/>
      <c r="AC774" s="352"/>
      <c r="AD774" s="352"/>
      <c r="AE774" s="352"/>
      <c r="AF774" s="352"/>
      <c r="AG774" s="352"/>
      <c r="AH774" s="352"/>
      <c r="AI774" s="352"/>
      <c r="AJ774" s="352"/>
      <c r="AK774" s="352"/>
      <c r="AL774" s="352"/>
      <c r="AM774" s="352"/>
      <c r="AN774" s="352"/>
      <c r="AO774" s="352"/>
      <c r="AP774" s="352"/>
      <c r="AQ774" s="352"/>
      <c r="AR774" s="352"/>
      <c r="AS774" s="352"/>
      <c r="AT774" s="352"/>
      <c r="AU774" s="352"/>
      <c r="AV774" s="352"/>
      <c r="AW774" s="352"/>
      <c r="AX774" s="352"/>
      <c r="AY774" s="352"/>
      <c r="AZ774" s="352"/>
      <c r="BA774" s="352"/>
      <c r="BB774" s="352"/>
      <c r="BC774" s="352"/>
      <c r="BD774" s="352"/>
      <c r="BE774" s="352"/>
      <c r="BF774" s="352"/>
      <c r="BG774" s="352"/>
      <c r="BH774" s="352"/>
      <c r="BI774" s="352"/>
      <c r="BJ774" s="352"/>
      <c r="BK774" s="352"/>
      <c r="BL774" s="352"/>
      <c r="BM774" s="352"/>
      <c r="BN774" s="352"/>
      <c r="BO774" s="352"/>
      <c r="BP774" s="352"/>
      <c r="BQ774" s="352"/>
      <c r="BR774" s="352"/>
      <c r="BS774" s="352"/>
      <c r="BT774" s="352"/>
      <c r="BU774" s="352"/>
      <c r="BV774" s="352"/>
      <c r="BW774" s="352"/>
      <c r="BX774" s="352"/>
      <c r="BY774" s="352"/>
      <c r="BZ774" s="352"/>
    </row>
    <row r="775" spans="1:78" ht="15" customHeight="1" x14ac:dyDescent="0.2">
      <c r="A775" s="340" t="s">
        <v>1468</v>
      </c>
      <c r="B775" s="340">
        <v>202002</v>
      </c>
      <c r="E775" s="339" t="s">
        <v>591</v>
      </c>
      <c r="H775" s="352"/>
      <c r="I775" s="352"/>
      <c r="J775" s="352"/>
      <c r="K775" s="352"/>
      <c r="L775" s="352"/>
      <c r="M775" s="352"/>
      <c r="N775" s="352"/>
      <c r="O775" s="352"/>
      <c r="P775" s="352"/>
      <c r="Q775" s="352"/>
      <c r="R775" s="352"/>
      <c r="S775" s="352"/>
      <c r="T775" s="352"/>
      <c r="U775" s="352"/>
      <c r="V775" s="352"/>
      <c r="W775" s="352"/>
      <c r="X775" s="352"/>
      <c r="Y775" s="352"/>
      <c r="Z775" s="352"/>
      <c r="AA775" s="352"/>
      <c r="AB775" s="352"/>
      <c r="AC775" s="352"/>
      <c r="AD775" s="352"/>
      <c r="AE775" s="352"/>
      <c r="AF775" s="352"/>
      <c r="AG775" s="352"/>
      <c r="AH775" s="352"/>
      <c r="AI775" s="352"/>
      <c r="AJ775" s="352"/>
      <c r="AK775" s="352"/>
      <c r="AL775" s="352"/>
      <c r="AM775" s="352"/>
      <c r="AN775" s="352"/>
      <c r="AO775" s="352"/>
      <c r="AP775" s="352"/>
      <c r="AQ775" s="352"/>
      <c r="AR775" s="352"/>
      <c r="AS775" s="352"/>
      <c r="AT775" s="352"/>
      <c r="AU775" s="352"/>
      <c r="AV775" s="352"/>
      <c r="AW775" s="352"/>
      <c r="AX775" s="352"/>
      <c r="AY775" s="352"/>
      <c r="AZ775" s="352"/>
      <c r="BA775" s="352"/>
      <c r="BB775" s="352"/>
      <c r="BC775" s="352"/>
      <c r="BD775" s="352"/>
      <c r="BE775" s="352"/>
      <c r="BF775" s="352"/>
      <c r="BG775" s="352"/>
      <c r="BH775" s="352"/>
      <c r="BI775" s="352"/>
      <c r="BJ775" s="352"/>
      <c r="BK775" s="352"/>
      <c r="BL775" s="352"/>
      <c r="BM775" s="352"/>
      <c r="BN775" s="352"/>
      <c r="BO775" s="352"/>
      <c r="BP775" s="352"/>
      <c r="BQ775" s="352"/>
      <c r="BR775" s="352"/>
      <c r="BS775" s="352"/>
      <c r="BT775" s="352"/>
      <c r="BU775" s="352"/>
      <c r="BV775" s="352"/>
      <c r="BW775" s="352"/>
      <c r="BX775" s="352"/>
      <c r="BY775" s="352"/>
      <c r="BZ775" s="352"/>
    </row>
    <row r="776" spans="1:78" ht="15" customHeight="1" x14ac:dyDescent="0.2">
      <c r="A776" s="340" t="s">
        <v>1469</v>
      </c>
      <c r="B776" s="340">
        <v>202003</v>
      </c>
      <c r="E776" s="339" t="s">
        <v>592</v>
      </c>
      <c r="H776" s="352"/>
      <c r="I776" s="352"/>
      <c r="J776" s="352"/>
      <c r="K776" s="352"/>
      <c r="L776" s="352"/>
      <c r="M776" s="352"/>
      <c r="N776" s="352"/>
      <c r="O776" s="352"/>
      <c r="P776" s="352"/>
      <c r="Q776" s="352"/>
      <c r="R776" s="352"/>
      <c r="S776" s="352"/>
      <c r="T776" s="352"/>
      <c r="U776" s="352"/>
      <c r="V776" s="352"/>
      <c r="W776" s="352"/>
      <c r="X776" s="352"/>
      <c r="Y776" s="352"/>
      <c r="Z776" s="352"/>
      <c r="AA776" s="352"/>
      <c r="AB776" s="352"/>
      <c r="AC776" s="352"/>
      <c r="AD776" s="352"/>
      <c r="AE776" s="352"/>
      <c r="AF776" s="352"/>
      <c r="AG776" s="352"/>
      <c r="AH776" s="352"/>
      <c r="AI776" s="352"/>
      <c r="AJ776" s="352"/>
      <c r="AK776" s="352"/>
      <c r="AL776" s="352"/>
      <c r="AM776" s="352"/>
      <c r="AN776" s="352"/>
      <c r="AO776" s="352"/>
      <c r="AP776" s="352"/>
      <c r="AQ776" s="352"/>
      <c r="AR776" s="352"/>
      <c r="AS776" s="352"/>
      <c r="AT776" s="352"/>
      <c r="AU776" s="352"/>
      <c r="AV776" s="352"/>
      <c r="AW776" s="352"/>
      <c r="AX776" s="352"/>
      <c r="AY776" s="352"/>
      <c r="AZ776" s="352"/>
      <c r="BA776" s="352"/>
      <c r="BB776" s="352"/>
      <c r="BC776" s="352"/>
      <c r="BD776" s="352"/>
      <c r="BE776" s="352"/>
      <c r="BF776" s="352"/>
      <c r="BG776" s="352"/>
      <c r="BH776" s="352"/>
      <c r="BI776" s="352"/>
      <c r="BJ776" s="352"/>
      <c r="BK776" s="352"/>
      <c r="BL776" s="352"/>
      <c r="BM776" s="352"/>
      <c r="BN776" s="352"/>
      <c r="BO776" s="352"/>
      <c r="BP776" s="352"/>
      <c r="BQ776" s="352"/>
      <c r="BR776" s="352"/>
      <c r="BS776" s="352"/>
      <c r="BT776" s="352"/>
      <c r="BU776" s="352"/>
      <c r="BV776" s="352"/>
      <c r="BW776" s="352"/>
      <c r="BX776" s="352"/>
      <c r="BY776" s="352"/>
      <c r="BZ776" s="352"/>
    </row>
    <row r="777" spans="1:78" s="369" customFormat="1" ht="15" customHeight="1" x14ac:dyDescent="0.2">
      <c r="A777" s="367" t="s">
        <v>1470</v>
      </c>
      <c r="B777" s="367">
        <v>202004</v>
      </c>
      <c r="D777" s="367"/>
      <c r="E777" s="369" t="s">
        <v>685</v>
      </c>
      <c r="H777" s="370"/>
      <c r="I777" s="370"/>
      <c r="J777" s="370"/>
      <c r="K777" s="370"/>
      <c r="L777" s="370"/>
      <c r="M777" s="370"/>
      <c r="N777" s="370"/>
      <c r="O777" s="370"/>
      <c r="P777" s="370"/>
      <c r="Q777" s="370"/>
      <c r="R777" s="370"/>
      <c r="S777" s="370"/>
      <c r="T777" s="370"/>
      <c r="U777" s="370"/>
      <c r="V777" s="370"/>
      <c r="W777" s="370"/>
      <c r="X777" s="370"/>
      <c r="Y777" s="370"/>
      <c r="Z777" s="370"/>
      <c r="AA777" s="370"/>
      <c r="AB777" s="370"/>
      <c r="AC777" s="370"/>
      <c r="AD777" s="370"/>
      <c r="AE777" s="370"/>
      <c r="AF777" s="370"/>
      <c r="AG777" s="370"/>
      <c r="AH777" s="370"/>
      <c r="AI777" s="370"/>
      <c r="AJ777" s="370"/>
      <c r="AK777" s="370"/>
      <c r="AL777" s="370"/>
      <c r="AM777" s="370"/>
      <c r="AN777" s="370"/>
      <c r="AO777" s="370"/>
      <c r="AP777" s="370"/>
      <c r="AQ777" s="370"/>
      <c r="AR777" s="370"/>
      <c r="AS777" s="370"/>
      <c r="AT777" s="370"/>
      <c r="AU777" s="370"/>
      <c r="AV777" s="370"/>
      <c r="AW777" s="370"/>
      <c r="AX777" s="370"/>
      <c r="AY777" s="370"/>
      <c r="AZ777" s="370"/>
      <c r="BA777" s="370"/>
      <c r="BB777" s="370"/>
      <c r="BC777" s="370"/>
      <c r="BD777" s="370"/>
      <c r="BE777" s="370"/>
      <c r="BF777" s="370"/>
      <c r="BG777" s="370"/>
      <c r="BH777" s="370"/>
      <c r="BI777" s="370"/>
      <c r="BJ777" s="370"/>
      <c r="BK777" s="370"/>
      <c r="BL777" s="370"/>
      <c r="BM777" s="370"/>
      <c r="BN777" s="370"/>
      <c r="BO777" s="370"/>
      <c r="BP777" s="370"/>
      <c r="BQ777" s="370"/>
      <c r="BR777" s="370"/>
      <c r="BS777" s="370"/>
      <c r="BT777" s="370"/>
      <c r="BU777" s="370"/>
      <c r="BV777" s="370"/>
      <c r="BW777" s="370"/>
      <c r="BX777" s="370"/>
      <c r="BY777" s="370"/>
      <c r="BZ777" s="370"/>
    </row>
    <row r="778" spans="1:78" ht="15" customHeight="1" x14ac:dyDescent="0.2">
      <c r="A778" s="340"/>
      <c r="H778" s="352"/>
      <c r="I778" s="352"/>
      <c r="J778" s="352"/>
      <c r="K778" s="352"/>
      <c r="L778" s="352"/>
      <c r="M778" s="352"/>
      <c r="N778" s="352"/>
      <c r="O778" s="352"/>
      <c r="P778" s="352"/>
      <c r="Q778" s="352"/>
      <c r="R778" s="352"/>
      <c r="S778" s="352"/>
      <c r="T778" s="352"/>
      <c r="U778" s="352"/>
      <c r="V778" s="352"/>
      <c r="W778" s="352"/>
      <c r="X778" s="352"/>
      <c r="Y778" s="352"/>
      <c r="Z778" s="352"/>
      <c r="AA778" s="352"/>
      <c r="AB778" s="352"/>
      <c r="AC778" s="352"/>
      <c r="AD778" s="352"/>
      <c r="AE778" s="352"/>
      <c r="AF778" s="352"/>
      <c r="AG778" s="352"/>
      <c r="AH778" s="352"/>
      <c r="AI778" s="352"/>
      <c r="AJ778" s="352"/>
      <c r="AK778" s="352"/>
      <c r="AL778" s="352"/>
      <c r="AM778" s="352"/>
      <c r="AN778" s="352"/>
      <c r="AO778" s="352"/>
      <c r="AP778" s="352"/>
      <c r="AQ778" s="352"/>
      <c r="AR778" s="352"/>
      <c r="AS778" s="352"/>
      <c r="AT778" s="352"/>
      <c r="AU778" s="352"/>
      <c r="AV778" s="352"/>
      <c r="AW778" s="352"/>
      <c r="AX778" s="352"/>
      <c r="AY778" s="352"/>
      <c r="AZ778" s="352"/>
      <c r="BA778" s="352"/>
      <c r="BB778" s="352"/>
      <c r="BC778" s="352"/>
      <c r="BD778" s="352"/>
      <c r="BE778" s="352"/>
      <c r="BF778" s="352"/>
      <c r="BG778" s="352"/>
      <c r="BH778" s="352"/>
      <c r="BI778" s="352"/>
      <c r="BJ778" s="352"/>
      <c r="BK778" s="352"/>
      <c r="BL778" s="352"/>
      <c r="BM778" s="352"/>
      <c r="BN778" s="352"/>
      <c r="BO778" s="352"/>
      <c r="BP778" s="352"/>
      <c r="BQ778" s="352"/>
      <c r="BR778" s="352"/>
      <c r="BS778" s="352"/>
      <c r="BT778" s="352"/>
      <c r="BU778" s="352"/>
      <c r="BV778" s="352"/>
      <c r="BW778" s="352"/>
      <c r="BX778" s="352"/>
      <c r="BY778" s="352"/>
      <c r="BZ778" s="352"/>
    </row>
    <row r="779" spans="1:78" ht="15" customHeight="1" x14ac:dyDescent="0.2">
      <c r="A779" s="340" t="s">
        <v>1471</v>
      </c>
      <c r="B779" s="340">
        <v>203</v>
      </c>
      <c r="E779" s="339" t="s">
        <v>863</v>
      </c>
      <c r="H779" s="352"/>
      <c r="I779" s="352"/>
      <c r="J779" s="352"/>
      <c r="K779" s="352"/>
      <c r="L779" s="352"/>
      <c r="M779" s="352"/>
      <c r="N779" s="352"/>
      <c r="O779" s="352"/>
      <c r="P779" s="352"/>
      <c r="Q779" s="352"/>
      <c r="R779" s="352"/>
      <c r="S779" s="352"/>
      <c r="T779" s="352"/>
      <c r="U779" s="352"/>
      <c r="V779" s="352"/>
      <c r="W779" s="352"/>
      <c r="X779" s="352"/>
      <c r="Y779" s="352"/>
      <c r="Z779" s="352"/>
      <c r="AA779" s="352"/>
      <c r="AB779" s="352"/>
      <c r="AC779" s="352"/>
      <c r="AD779" s="352"/>
      <c r="AE779" s="352"/>
      <c r="AF779" s="352"/>
      <c r="AG779" s="352"/>
      <c r="AH779" s="352"/>
      <c r="AI779" s="352"/>
      <c r="AJ779" s="352"/>
      <c r="AK779" s="352"/>
      <c r="AL779" s="352"/>
      <c r="AM779" s="352"/>
      <c r="AN779" s="352"/>
      <c r="AO779" s="352"/>
      <c r="AP779" s="352"/>
      <c r="AQ779" s="352"/>
      <c r="AR779" s="352"/>
      <c r="AS779" s="352"/>
      <c r="AT779" s="352"/>
      <c r="AU779" s="352"/>
      <c r="AV779" s="352"/>
      <c r="AW779" s="352"/>
      <c r="AX779" s="352"/>
      <c r="AY779" s="352"/>
      <c r="AZ779" s="352"/>
      <c r="BA779" s="352"/>
      <c r="BB779" s="352"/>
      <c r="BC779" s="352"/>
      <c r="BD779" s="352"/>
      <c r="BE779" s="352"/>
      <c r="BF779" s="352"/>
      <c r="BG779" s="352"/>
      <c r="BH779" s="352"/>
      <c r="BI779" s="352"/>
      <c r="BJ779" s="352"/>
      <c r="BK779" s="352"/>
      <c r="BL779" s="352"/>
      <c r="BM779" s="352"/>
      <c r="BN779" s="352"/>
      <c r="BO779" s="352"/>
      <c r="BP779" s="352"/>
      <c r="BQ779" s="352"/>
      <c r="BR779" s="352"/>
      <c r="BS779" s="352"/>
      <c r="BT779" s="352"/>
      <c r="BU779" s="352"/>
      <c r="BV779" s="352"/>
      <c r="BW779" s="352"/>
      <c r="BX779" s="352"/>
      <c r="BY779" s="352"/>
      <c r="BZ779" s="352"/>
    </row>
    <row r="780" spans="1:78" ht="15" customHeight="1" x14ac:dyDescent="0.2">
      <c r="A780" s="340" t="s">
        <v>1127</v>
      </c>
      <c r="B780" s="340">
        <v>203001</v>
      </c>
      <c r="E780" s="339" t="s">
        <v>864</v>
      </c>
      <c r="H780" s="352"/>
      <c r="I780" s="352"/>
      <c r="J780" s="352"/>
      <c r="K780" s="352"/>
      <c r="L780" s="352"/>
      <c r="M780" s="352"/>
      <c r="N780" s="352"/>
      <c r="O780" s="352"/>
      <c r="P780" s="352"/>
      <c r="Q780" s="352"/>
      <c r="R780" s="352"/>
      <c r="S780" s="352"/>
      <c r="T780" s="352"/>
      <c r="U780" s="352"/>
      <c r="V780" s="352"/>
      <c r="W780" s="352"/>
      <c r="X780" s="352"/>
      <c r="Y780" s="352"/>
      <c r="Z780" s="352"/>
      <c r="AA780" s="352"/>
      <c r="AB780" s="352"/>
      <c r="AC780" s="352"/>
      <c r="AD780" s="352"/>
      <c r="AE780" s="352"/>
      <c r="AF780" s="352"/>
      <c r="AG780" s="352"/>
      <c r="AH780" s="352"/>
      <c r="AI780" s="352"/>
      <c r="AJ780" s="352"/>
      <c r="AK780" s="352"/>
      <c r="AL780" s="352"/>
      <c r="AM780" s="352"/>
      <c r="AN780" s="352"/>
      <c r="AO780" s="352"/>
      <c r="AP780" s="352"/>
      <c r="AQ780" s="352"/>
      <c r="AR780" s="352"/>
      <c r="AS780" s="352"/>
      <c r="AT780" s="352"/>
      <c r="AU780" s="352"/>
      <c r="AV780" s="352"/>
      <c r="AW780" s="352"/>
      <c r="AX780" s="352"/>
      <c r="AY780" s="352"/>
      <c r="AZ780" s="352"/>
      <c r="BA780" s="352"/>
      <c r="BB780" s="352"/>
      <c r="BC780" s="352"/>
      <c r="BD780" s="352"/>
      <c r="BE780" s="352"/>
      <c r="BF780" s="352"/>
      <c r="BG780" s="352"/>
      <c r="BH780" s="352"/>
      <c r="BI780" s="352"/>
      <c r="BJ780" s="352"/>
      <c r="BK780" s="352"/>
      <c r="BL780" s="352"/>
      <c r="BM780" s="352"/>
      <c r="BN780" s="352"/>
      <c r="BO780" s="352"/>
      <c r="BP780" s="352"/>
      <c r="BQ780" s="352"/>
      <c r="BR780" s="352"/>
      <c r="BS780" s="352"/>
      <c r="BT780" s="352"/>
      <c r="BU780" s="352"/>
      <c r="BV780" s="352"/>
      <c r="BW780" s="352"/>
      <c r="BX780" s="352"/>
      <c r="BY780" s="352"/>
      <c r="BZ780" s="352"/>
    </row>
    <row r="781" spans="1:78" ht="15" customHeight="1" x14ac:dyDescent="0.2">
      <c r="A781" s="340" t="s">
        <v>1472</v>
      </c>
      <c r="B781" s="340">
        <v>203002</v>
      </c>
      <c r="E781" s="339" t="s">
        <v>715</v>
      </c>
      <c r="H781" s="352"/>
      <c r="I781" s="352"/>
      <c r="J781" s="352"/>
      <c r="K781" s="352"/>
      <c r="L781" s="352"/>
      <c r="M781" s="352"/>
      <c r="N781" s="352"/>
      <c r="O781" s="352"/>
      <c r="P781" s="352"/>
      <c r="Q781" s="352"/>
      <c r="R781" s="352"/>
      <c r="S781" s="352"/>
      <c r="T781" s="352"/>
      <c r="U781" s="352"/>
      <c r="V781" s="352"/>
      <c r="W781" s="352"/>
      <c r="X781" s="352"/>
      <c r="Y781" s="352"/>
      <c r="Z781" s="352"/>
      <c r="AA781" s="352"/>
      <c r="AB781" s="352"/>
      <c r="AC781" s="352"/>
      <c r="AD781" s="352"/>
      <c r="AE781" s="352"/>
      <c r="AF781" s="352"/>
      <c r="AG781" s="352"/>
      <c r="AH781" s="352"/>
      <c r="AI781" s="352"/>
      <c r="AJ781" s="352"/>
      <c r="AK781" s="352"/>
      <c r="AL781" s="352"/>
      <c r="AM781" s="352"/>
      <c r="AN781" s="352"/>
      <c r="AO781" s="352"/>
      <c r="AP781" s="352"/>
      <c r="AQ781" s="352"/>
      <c r="AR781" s="352"/>
      <c r="AS781" s="352"/>
      <c r="AT781" s="352"/>
      <c r="AU781" s="352"/>
      <c r="AV781" s="352"/>
      <c r="AW781" s="352"/>
      <c r="AX781" s="352"/>
      <c r="AY781" s="352"/>
      <c r="AZ781" s="352"/>
      <c r="BA781" s="352"/>
      <c r="BB781" s="352"/>
      <c r="BC781" s="352"/>
      <c r="BD781" s="352"/>
      <c r="BE781" s="352"/>
      <c r="BF781" s="352"/>
      <c r="BG781" s="352"/>
      <c r="BH781" s="352"/>
      <c r="BI781" s="352"/>
      <c r="BJ781" s="352"/>
      <c r="BK781" s="352"/>
      <c r="BL781" s="352"/>
      <c r="BM781" s="352"/>
      <c r="BN781" s="352"/>
      <c r="BO781" s="352"/>
      <c r="BP781" s="352"/>
      <c r="BQ781" s="352"/>
      <c r="BR781" s="352"/>
      <c r="BS781" s="352"/>
      <c r="BT781" s="352"/>
      <c r="BU781" s="352"/>
      <c r="BV781" s="352"/>
      <c r="BW781" s="352"/>
      <c r="BX781" s="352"/>
      <c r="BY781" s="352"/>
      <c r="BZ781" s="352"/>
    </row>
    <row r="782" spans="1:78" ht="15" customHeight="1" x14ac:dyDescent="0.2">
      <c r="A782" s="340"/>
      <c r="H782" s="352"/>
      <c r="I782" s="352"/>
      <c r="J782" s="352"/>
      <c r="K782" s="352"/>
      <c r="L782" s="352"/>
      <c r="M782" s="352"/>
      <c r="N782" s="352"/>
      <c r="O782" s="352"/>
      <c r="P782" s="352"/>
      <c r="Q782" s="352"/>
      <c r="R782" s="352"/>
      <c r="S782" s="352"/>
      <c r="T782" s="352"/>
      <c r="U782" s="352"/>
      <c r="V782" s="352"/>
      <c r="W782" s="352"/>
      <c r="X782" s="352"/>
      <c r="Y782" s="352"/>
      <c r="Z782" s="352"/>
      <c r="AA782" s="352"/>
      <c r="AB782" s="352"/>
      <c r="AC782" s="352"/>
      <c r="AD782" s="352"/>
      <c r="AE782" s="352"/>
      <c r="AF782" s="352"/>
      <c r="AG782" s="352"/>
      <c r="AH782" s="352"/>
      <c r="AI782" s="352"/>
      <c r="AJ782" s="352"/>
      <c r="AK782" s="352"/>
      <c r="AL782" s="352"/>
      <c r="AM782" s="352"/>
      <c r="AN782" s="352"/>
      <c r="AO782" s="352"/>
      <c r="AP782" s="352"/>
      <c r="AQ782" s="352"/>
      <c r="AR782" s="352"/>
      <c r="AS782" s="352"/>
      <c r="AT782" s="352"/>
      <c r="AU782" s="352"/>
      <c r="AV782" s="352"/>
      <c r="AW782" s="352"/>
      <c r="AX782" s="352"/>
      <c r="AY782" s="352"/>
      <c r="AZ782" s="352"/>
      <c r="BA782" s="352"/>
      <c r="BB782" s="352"/>
      <c r="BC782" s="352"/>
      <c r="BD782" s="352"/>
      <c r="BE782" s="352"/>
      <c r="BF782" s="352"/>
      <c r="BG782" s="352"/>
      <c r="BH782" s="352"/>
      <c r="BI782" s="352"/>
      <c r="BJ782" s="352"/>
      <c r="BK782" s="352"/>
      <c r="BL782" s="352"/>
      <c r="BM782" s="352"/>
      <c r="BN782" s="352"/>
      <c r="BO782" s="352"/>
      <c r="BP782" s="352"/>
      <c r="BQ782" s="352"/>
      <c r="BR782" s="352"/>
      <c r="BS782" s="352"/>
      <c r="BT782" s="352"/>
      <c r="BU782" s="352"/>
      <c r="BV782" s="352"/>
      <c r="BW782" s="352"/>
      <c r="BX782" s="352"/>
      <c r="BY782" s="352"/>
      <c r="BZ782" s="352"/>
    </row>
    <row r="783" spans="1:78" ht="15" customHeight="1" x14ac:dyDescent="0.2">
      <c r="A783" s="340" t="s">
        <v>1473</v>
      </c>
      <c r="B783" s="340">
        <v>204</v>
      </c>
      <c r="E783" s="339" t="s">
        <v>865</v>
      </c>
      <c r="H783" s="352"/>
      <c r="I783" s="352"/>
      <c r="J783" s="352"/>
      <c r="K783" s="352"/>
      <c r="L783" s="352"/>
      <c r="M783" s="352"/>
      <c r="N783" s="352"/>
      <c r="O783" s="352"/>
      <c r="P783" s="352"/>
      <c r="Q783" s="352"/>
      <c r="R783" s="352"/>
      <c r="S783" s="352"/>
      <c r="T783" s="352"/>
      <c r="U783" s="352"/>
      <c r="V783" s="352"/>
      <c r="W783" s="352"/>
      <c r="X783" s="352"/>
      <c r="Y783" s="352"/>
      <c r="Z783" s="352"/>
      <c r="AA783" s="352"/>
      <c r="AB783" s="352"/>
      <c r="AC783" s="352"/>
      <c r="AD783" s="352"/>
      <c r="AE783" s="352"/>
      <c r="AF783" s="352"/>
      <c r="AG783" s="352"/>
      <c r="AH783" s="352"/>
      <c r="AI783" s="352"/>
      <c r="AJ783" s="352"/>
      <c r="AK783" s="352"/>
      <c r="AL783" s="352"/>
      <c r="AM783" s="352"/>
      <c r="AN783" s="352"/>
      <c r="AO783" s="352"/>
      <c r="AP783" s="352"/>
      <c r="AQ783" s="352"/>
      <c r="AR783" s="352"/>
      <c r="AS783" s="352"/>
      <c r="AT783" s="352"/>
      <c r="AU783" s="352"/>
      <c r="AV783" s="352"/>
      <c r="AW783" s="352"/>
      <c r="AX783" s="352"/>
      <c r="AY783" s="352"/>
      <c r="AZ783" s="352"/>
      <c r="BA783" s="352"/>
      <c r="BB783" s="352"/>
      <c r="BC783" s="352"/>
      <c r="BD783" s="352"/>
      <c r="BE783" s="352"/>
      <c r="BF783" s="352"/>
      <c r="BG783" s="352"/>
      <c r="BH783" s="352"/>
      <c r="BI783" s="352"/>
      <c r="BJ783" s="352"/>
      <c r="BK783" s="352"/>
      <c r="BL783" s="352"/>
      <c r="BM783" s="352"/>
      <c r="BN783" s="352"/>
      <c r="BO783" s="352"/>
      <c r="BP783" s="352"/>
      <c r="BQ783" s="352"/>
      <c r="BR783" s="352"/>
      <c r="BS783" s="352"/>
      <c r="BT783" s="352"/>
      <c r="BU783" s="352"/>
      <c r="BV783" s="352"/>
      <c r="BW783" s="352"/>
      <c r="BX783" s="352"/>
      <c r="BY783" s="352"/>
      <c r="BZ783" s="352"/>
    </row>
    <row r="784" spans="1:78" ht="15" customHeight="1" x14ac:dyDescent="0.2">
      <c r="A784" s="340" t="s">
        <v>1474</v>
      </c>
      <c r="B784" s="340">
        <v>204001</v>
      </c>
      <c r="E784" s="372" t="s">
        <v>866</v>
      </c>
      <c r="H784" s="352"/>
      <c r="I784" s="352"/>
      <c r="J784" s="352"/>
      <c r="K784" s="352"/>
      <c r="L784" s="352"/>
      <c r="M784" s="352"/>
      <c r="N784" s="352"/>
      <c r="O784" s="352"/>
      <c r="P784" s="352"/>
      <c r="Q784" s="352"/>
      <c r="R784" s="352"/>
      <c r="S784" s="352"/>
      <c r="T784" s="352"/>
      <c r="U784" s="352"/>
      <c r="V784" s="352"/>
      <c r="W784" s="352"/>
      <c r="X784" s="352"/>
      <c r="Y784" s="352"/>
      <c r="Z784" s="352"/>
      <c r="AA784" s="352"/>
      <c r="AB784" s="352"/>
      <c r="AC784" s="352"/>
      <c r="AD784" s="352"/>
      <c r="AE784" s="352"/>
      <c r="AF784" s="352"/>
      <c r="AG784" s="352"/>
      <c r="AH784" s="352"/>
      <c r="AI784" s="352"/>
      <c r="AJ784" s="352"/>
      <c r="AK784" s="352"/>
      <c r="AL784" s="352"/>
      <c r="AM784" s="352"/>
      <c r="AN784" s="352"/>
      <c r="AO784" s="352"/>
      <c r="AP784" s="352"/>
      <c r="AQ784" s="352"/>
      <c r="AR784" s="352"/>
      <c r="AS784" s="352"/>
      <c r="AT784" s="352"/>
      <c r="AU784" s="352"/>
      <c r="AV784" s="352"/>
      <c r="AW784" s="352"/>
      <c r="AX784" s="352"/>
      <c r="AY784" s="352"/>
      <c r="AZ784" s="352"/>
      <c r="BA784" s="352"/>
      <c r="BB784" s="352"/>
      <c r="BC784" s="352"/>
      <c r="BD784" s="352"/>
      <c r="BE784" s="352"/>
      <c r="BF784" s="352"/>
      <c r="BG784" s="352"/>
      <c r="BH784" s="352"/>
      <c r="BI784" s="352"/>
      <c r="BJ784" s="352"/>
      <c r="BK784" s="352"/>
      <c r="BL784" s="352"/>
      <c r="BM784" s="352"/>
      <c r="BN784" s="352"/>
      <c r="BO784" s="352"/>
      <c r="BP784" s="352"/>
      <c r="BQ784" s="352"/>
      <c r="BR784" s="352"/>
      <c r="BS784" s="352"/>
      <c r="BT784" s="352"/>
      <c r="BU784" s="352"/>
      <c r="BV784" s="352"/>
      <c r="BW784" s="352"/>
      <c r="BX784" s="352"/>
      <c r="BY784" s="352"/>
      <c r="BZ784" s="352"/>
    </row>
    <row r="785" spans="1:78" ht="15" customHeight="1" x14ac:dyDescent="0.2">
      <c r="A785" s="340" t="s">
        <v>1475</v>
      </c>
      <c r="B785" s="340">
        <v>204002</v>
      </c>
      <c r="E785" s="372" t="s">
        <v>867</v>
      </c>
      <c r="H785" s="352"/>
      <c r="I785" s="352"/>
      <c r="J785" s="352"/>
      <c r="K785" s="352"/>
      <c r="L785" s="352"/>
      <c r="M785" s="352"/>
      <c r="N785" s="352"/>
      <c r="O785" s="352"/>
      <c r="P785" s="352"/>
      <c r="Q785" s="352"/>
      <c r="R785" s="352"/>
      <c r="S785" s="352"/>
      <c r="T785" s="352"/>
      <c r="U785" s="352"/>
      <c r="V785" s="352"/>
      <c r="W785" s="352"/>
      <c r="X785" s="352"/>
      <c r="Y785" s="352"/>
      <c r="Z785" s="352"/>
      <c r="AA785" s="352"/>
      <c r="AB785" s="352"/>
      <c r="AC785" s="352"/>
      <c r="AD785" s="352"/>
      <c r="AE785" s="352"/>
      <c r="AF785" s="352"/>
      <c r="AG785" s="352"/>
      <c r="AH785" s="352"/>
      <c r="AI785" s="352"/>
      <c r="AJ785" s="352"/>
      <c r="AK785" s="352"/>
      <c r="AL785" s="352"/>
      <c r="AM785" s="352"/>
      <c r="AN785" s="352"/>
      <c r="AO785" s="352"/>
      <c r="AP785" s="352"/>
      <c r="AQ785" s="352"/>
      <c r="AR785" s="352"/>
      <c r="AS785" s="352"/>
      <c r="AT785" s="352"/>
      <c r="AU785" s="352"/>
      <c r="AV785" s="352"/>
      <c r="AW785" s="352"/>
      <c r="AX785" s="352"/>
      <c r="AY785" s="352"/>
      <c r="AZ785" s="352"/>
      <c r="BA785" s="352"/>
      <c r="BB785" s="352"/>
      <c r="BC785" s="352"/>
      <c r="BD785" s="352"/>
      <c r="BE785" s="352"/>
      <c r="BF785" s="352"/>
      <c r="BG785" s="352"/>
      <c r="BH785" s="352"/>
      <c r="BI785" s="352"/>
      <c r="BJ785" s="352"/>
      <c r="BK785" s="352"/>
      <c r="BL785" s="352"/>
      <c r="BM785" s="352"/>
      <c r="BN785" s="352"/>
      <c r="BO785" s="352"/>
      <c r="BP785" s="352"/>
      <c r="BQ785" s="352"/>
      <c r="BR785" s="352"/>
      <c r="BS785" s="352"/>
      <c r="BT785" s="352"/>
      <c r="BU785" s="352"/>
      <c r="BV785" s="352"/>
      <c r="BW785" s="352"/>
      <c r="BX785" s="352"/>
      <c r="BY785" s="352"/>
      <c r="BZ785" s="352"/>
    </row>
    <row r="786" spans="1:78" ht="15" customHeight="1" x14ac:dyDescent="0.2">
      <c r="A786" s="340" t="s">
        <v>1476</v>
      </c>
      <c r="B786" s="340">
        <v>204003</v>
      </c>
      <c r="E786" s="372" t="s">
        <v>868</v>
      </c>
      <c r="H786" s="352"/>
      <c r="I786" s="352"/>
      <c r="J786" s="352"/>
      <c r="K786" s="352"/>
      <c r="L786" s="352"/>
      <c r="M786" s="352"/>
      <c r="N786" s="352"/>
      <c r="O786" s="352"/>
      <c r="P786" s="352"/>
      <c r="Q786" s="352"/>
      <c r="R786" s="352"/>
      <c r="S786" s="352"/>
      <c r="T786" s="352"/>
      <c r="U786" s="352"/>
      <c r="V786" s="352"/>
      <c r="W786" s="352"/>
      <c r="X786" s="352"/>
      <c r="Y786" s="352"/>
      <c r="Z786" s="352"/>
      <c r="AA786" s="352"/>
      <c r="AB786" s="352"/>
      <c r="AC786" s="352"/>
      <c r="AD786" s="352"/>
      <c r="AE786" s="352"/>
      <c r="AF786" s="352"/>
      <c r="AG786" s="352"/>
      <c r="AH786" s="352"/>
      <c r="AI786" s="352"/>
      <c r="AJ786" s="352"/>
      <c r="AK786" s="352"/>
      <c r="AL786" s="352"/>
      <c r="AM786" s="352"/>
      <c r="AN786" s="352"/>
      <c r="AO786" s="352"/>
      <c r="AP786" s="352"/>
      <c r="AQ786" s="352"/>
      <c r="AR786" s="352"/>
      <c r="AS786" s="352"/>
      <c r="AT786" s="352"/>
      <c r="AU786" s="352"/>
      <c r="AV786" s="352"/>
      <c r="AW786" s="352"/>
      <c r="AX786" s="352"/>
      <c r="AY786" s="352"/>
      <c r="AZ786" s="352"/>
      <c r="BA786" s="352"/>
      <c r="BB786" s="352"/>
      <c r="BC786" s="352"/>
      <c r="BD786" s="352"/>
      <c r="BE786" s="352"/>
      <c r="BF786" s="352"/>
      <c r="BG786" s="352"/>
      <c r="BH786" s="352"/>
      <c r="BI786" s="352"/>
      <c r="BJ786" s="352"/>
      <c r="BK786" s="352"/>
      <c r="BL786" s="352"/>
      <c r="BM786" s="352"/>
      <c r="BN786" s="352"/>
      <c r="BO786" s="352"/>
      <c r="BP786" s="352"/>
      <c r="BQ786" s="352"/>
      <c r="BR786" s="352"/>
      <c r="BS786" s="352"/>
      <c r="BT786" s="352"/>
      <c r="BU786" s="352"/>
      <c r="BV786" s="352"/>
      <c r="BW786" s="352"/>
      <c r="BX786" s="352"/>
      <c r="BY786" s="352"/>
      <c r="BZ786" s="352"/>
    </row>
    <row r="787" spans="1:78" s="369" customFormat="1" ht="15" customHeight="1" x14ac:dyDescent="0.2">
      <c r="A787" s="367" t="s">
        <v>1477</v>
      </c>
      <c r="B787" s="367">
        <v>204004</v>
      </c>
      <c r="D787" s="367"/>
      <c r="E787" s="369" t="s">
        <v>695</v>
      </c>
      <c r="H787" s="370"/>
      <c r="I787" s="370"/>
      <c r="J787" s="370"/>
      <c r="K787" s="370"/>
      <c r="L787" s="370"/>
      <c r="M787" s="370"/>
      <c r="N787" s="370"/>
      <c r="O787" s="370"/>
      <c r="P787" s="370"/>
      <c r="Q787" s="370"/>
      <c r="R787" s="370"/>
      <c r="S787" s="370"/>
      <c r="T787" s="370"/>
      <c r="U787" s="370"/>
      <c r="V787" s="370"/>
      <c r="W787" s="370"/>
      <c r="X787" s="370"/>
      <c r="Y787" s="370"/>
      <c r="Z787" s="370"/>
      <c r="AA787" s="370"/>
      <c r="AB787" s="370"/>
      <c r="AC787" s="370"/>
      <c r="AD787" s="370"/>
      <c r="AE787" s="370"/>
      <c r="AF787" s="370"/>
      <c r="AG787" s="370"/>
      <c r="AH787" s="370"/>
      <c r="AI787" s="370"/>
      <c r="AJ787" s="370"/>
      <c r="AK787" s="370"/>
      <c r="AL787" s="370"/>
      <c r="AM787" s="370"/>
      <c r="AN787" s="370"/>
      <c r="AO787" s="370"/>
      <c r="AP787" s="370"/>
      <c r="AQ787" s="370"/>
      <c r="AR787" s="370"/>
      <c r="AS787" s="370"/>
      <c r="AT787" s="370"/>
      <c r="AU787" s="370"/>
      <c r="AV787" s="370"/>
      <c r="AW787" s="370"/>
      <c r="AX787" s="370"/>
      <c r="AY787" s="370"/>
      <c r="AZ787" s="370"/>
      <c r="BA787" s="370"/>
      <c r="BB787" s="370"/>
      <c r="BC787" s="370"/>
      <c r="BD787" s="370"/>
      <c r="BE787" s="370"/>
      <c r="BF787" s="370"/>
      <c r="BG787" s="370"/>
      <c r="BH787" s="370"/>
      <c r="BI787" s="370"/>
      <c r="BJ787" s="370"/>
      <c r="BK787" s="370"/>
      <c r="BL787" s="370"/>
      <c r="BM787" s="370"/>
      <c r="BN787" s="370"/>
      <c r="BO787" s="370"/>
      <c r="BP787" s="370"/>
      <c r="BQ787" s="370"/>
      <c r="BR787" s="370"/>
      <c r="BS787" s="370"/>
      <c r="BT787" s="370"/>
      <c r="BU787" s="370"/>
      <c r="BV787" s="370"/>
      <c r="BW787" s="370"/>
      <c r="BX787" s="370"/>
      <c r="BY787" s="370"/>
      <c r="BZ787" s="370"/>
    </row>
    <row r="788" spans="1:78" s="369" customFormat="1" ht="15" customHeight="1" x14ac:dyDescent="0.2">
      <c r="A788" s="367" t="s">
        <v>1478</v>
      </c>
      <c r="B788" s="367">
        <v>204005</v>
      </c>
      <c r="D788" s="367"/>
      <c r="E788" s="369" t="s">
        <v>696</v>
      </c>
      <c r="H788" s="370"/>
      <c r="I788" s="370"/>
      <c r="J788" s="370"/>
      <c r="K788" s="370"/>
      <c r="L788" s="370"/>
      <c r="M788" s="370"/>
      <c r="N788" s="370"/>
      <c r="O788" s="370"/>
      <c r="P788" s="370"/>
      <c r="Q788" s="370"/>
      <c r="R788" s="370"/>
      <c r="S788" s="370"/>
      <c r="T788" s="370"/>
      <c r="U788" s="370"/>
      <c r="V788" s="370"/>
      <c r="W788" s="370"/>
      <c r="X788" s="370"/>
      <c r="Y788" s="370"/>
      <c r="Z788" s="370"/>
      <c r="AA788" s="370"/>
      <c r="AB788" s="370"/>
      <c r="AC788" s="370"/>
      <c r="AD788" s="370"/>
      <c r="AE788" s="370"/>
      <c r="AF788" s="370"/>
      <c r="AG788" s="370"/>
      <c r="AH788" s="370"/>
      <c r="AI788" s="370"/>
      <c r="AJ788" s="370"/>
      <c r="AK788" s="370"/>
      <c r="AL788" s="370"/>
      <c r="AM788" s="370"/>
      <c r="AN788" s="370"/>
      <c r="AO788" s="370"/>
      <c r="AP788" s="370"/>
      <c r="AQ788" s="370"/>
      <c r="AR788" s="370"/>
      <c r="AS788" s="370"/>
      <c r="AT788" s="370"/>
      <c r="AU788" s="370"/>
      <c r="AV788" s="370"/>
      <c r="AW788" s="370"/>
      <c r="AX788" s="370"/>
      <c r="AY788" s="370"/>
      <c r="AZ788" s="370"/>
      <c r="BA788" s="370"/>
      <c r="BB788" s="370"/>
      <c r="BC788" s="370"/>
      <c r="BD788" s="370"/>
      <c r="BE788" s="370"/>
      <c r="BF788" s="370"/>
      <c r="BG788" s="370"/>
      <c r="BH788" s="370"/>
      <c r="BI788" s="370"/>
      <c r="BJ788" s="370"/>
      <c r="BK788" s="370"/>
      <c r="BL788" s="370"/>
      <c r="BM788" s="370"/>
      <c r="BN788" s="370"/>
      <c r="BO788" s="370"/>
      <c r="BP788" s="370"/>
      <c r="BQ788" s="370"/>
      <c r="BR788" s="370"/>
      <c r="BS788" s="370"/>
      <c r="BT788" s="370"/>
      <c r="BU788" s="370"/>
      <c r="BV788" s="370"/>
      <c r="BW788" s="370"/>
      <c r="BX788" s="370"/>
      <c r="BY788" s="370"/>
      <c r="BZ788" s="370"/>
    </row>
    <row r="789" spans="1:78" ht="15" customHeight="1" x14ac:dyDescent="0.2">
      <c r="A789" s="340"/>
      <c r="H789" s="352"/>
      <c r="I789" s="352"/>
      <c r="J789" s="352"/>
      <c r="K789" s="352"/>
      <c r="L789" s="352"/>
      <c r="M789" s="352"/>
      <c r="N789" s="352"/>
      <c r="O789" s="352"/>
      <c r="P789" s="352"/>
      <c r="Q789" s="352"/>
      <c r="R789" s="352"/>
      <c r="S789" s="352"/>
      <c r="T789" s="352"/>
      <c r="U789" s="352"/>
      <c r="V789" s="352"/>
      <c r="W789" s="352"/>
      <c r="X789" s="352"/>
      <c r="Y789" s="352"/>
      <c r="Z789" s="352"/>
      <c r="AA789" s="352"/>
      <c r="AB789" s="352"/>
      <c r="AC789" s="352"/>
      <c r="AD789" s="352"/>
      <c r="AE789" s="352"/>
      <c r="AF789" s="352"/>
      <c r="AG789" s="352"/>
      <c r="AH789" s="352"/>
      <c r="AI789" s="352"/>
      <c r="AJ789" s="352"/>
      <c r="AK789" s="352"/>
      <c r="AL789" s="352"/>
      <c r="AM789" s="352"/>
      <c r="AN789" s="352"/>
      <c r="AO789" s="352"/>
      <c r="AP789" s="352"/>
      <c r="AQ789" s="352"/>
      <c r="AR789" s="352"/>
      <c r="AS789" s="352"/>
      <c r="AT789" s="352"/>
      <c r="AU789" s="352"/>
      <c r="AV789" s="352"/>
      <c r="AW789" s="352"/>
      <c r="AX789" s="352"/>
      <c r="AY789" s="352"/>
      <c r="AZ789" s="352"/>
      <c r="BA789" s="352"/>
      <c r="BB789" s="352"/>
      <c r="BC789" s="352"/>
      <c r="BD789" s="352"/>
      <c r="BE789" s="352"/>
      <c r="BF789" s="352"/>
      <c r="BG789" s="352"/>
      <c r="BH789" s="352"/>
      <c r="BI789" s="352"/>
      <c r="BJ789" s="352"/>
      <c r="BK789" s="352"/>
      <c r="BL789" s="352"/>
      <c r="BM789" s="352"/>
      <c r="BN789" s="352"/>
      <c r="BO789" s="352"/>
      <c r="BP789" s="352"/>
      <c r="BQ789" s="352"/>
      <c r="BR789" s="352"/>
      <c r="BS789" s="352"/>
      <c r="BT789" s="352"/>
      <c r="BU789" s="352"/>
      <c r="BV789" s="352"/>
      <c r="BW789" s="352"/>
      <c r="BX789" s="352"/>
      <c r="BY789" s="352"/>
      <c r="BZ789" s="352"/>
    </row>
    <row r="790" spans="1:78" ht="15" customHeight="1" x14ac:dyDescent="0.2">
      <c r="A790" s="340" t="s">
        <v>1479</v>
      </c>
      <c r="B790" s="340">
        <v>205</v>
      </c>
      <c r="E790" s="339" t="s">
        <v>869</v>
      </c>
      <c r="H790" s="352"/>
      <c r="I790" s="352"/>
      <c r="J790" s="352"/>
      <c r="K790" s="352"/>
      <c r="L790" s="352"/>
      <c r="M790" s="352"/>
      <c r="N790" s="352"/>
      <c r="O790" s="352"/>
      <c r="P790" s="352"/>
      <c r="Q790" s="352"/>
      <c r="R790" s="352"/>
      <c r="S790" s="352"/>
      <c r="T790" s="352"/>
      <c r="U790" s="352"/>
      <c r="V790" s="352"/>
      <c r="W790" s="352"/>
      <c r="X790" s="352"/>
      <c r="Y790" s="352"/>
      <c r="Z790" s="352"/>
      <c r="AA790" s="352"/>
      <c r="AB790" s="352"/>
      <c r="AC790" s="352"/>
      <c r="AD790" s="352"/>
      <c r="AE790" s="352"/>
      <c r="AF790" s="352"/>
      <c r="AG790" s="352"/>
      <c r="AH790" s="352"/>
      <c r="AI790" s="352"/>
      <c r="AJ790" s="352"/>
      <c r="AK790" s="352"/>
      <c r="AL790" s="352"/>
      <c r="AM790" s="352"/>
      <c r="AN790" s="352"/>
      <c r="AO790" s="352"/>
      <c r="AP790" s="352"/>
      <c r="AQ790" s="352"/>
      <c r="AR790" s="352"/>
      <c r="AS790" s="352"/>
      <c r="AT790" s="352"/>
      <c r="AU790" s="352"/>
      <c r="AV790" s="352"/>
      <c r="AW790" s="352"/>
      <c r="AX790" s="352"/>
      <c r="AY790" s="352"/>
      <c r="AZ790" s="352"/>
      <c r="BA790" s="352"/>
      <c r="BB790" s="352"/>
      <c r="BC790" s="352"/>
      <c r="BD790" s="352"/>
      <c r="BE790" s="352"/>
      <c r="BF790" s="352"/>
      <c r="BG790" s="352"/>
      <c r="BH790" s="352"/>
      <c r="BI790" s="352"/>
      <c r="BJ790" s="352"/>
      <c r="BK790" s="352"/>
      <c r="BL790" s="352"/>
      <c r="BM790" s="352"/>
      <c r="BN790" s="352"/>
      <c r="BO790" s="352"/>
      <c r="BP790" s="352"/>
      <c r="BQ790" s="352"/>
      <c r="BR790" s="352"/>
      <c r="BS790" s="352"/>
      <c r="BT790" s="352"/>
      <c r="BU790" s="352"/>
      <c r="BV790" s="352"/>
      <c r="BW790" s="352"/>
      <c r="BX790" s="352"/>
      <c r="BY790" s="352"/>
      <c r="BZ790" s="352"/>
    </row>
    <row r="791" spans="1:78" ht="15" customHeight="1" x14ac:dyDescent="0.2">
      <c r="A791" s="340" t="s">
        <v>1480</v>
      </c>
      <c r="B791" s="340">
        <v>205001</v>
      </c>
      <c r="E791" s="339" t="s">
        <v>1481</v>
      </c>
      <c r="H791" s="352"/>
      <c r="I791" s="352"/>
      <c r="J791" s="352"/>
      <c r="K791" s="352"/>
      <c r="L791" s="352"/>
      <c r="M791" s="352"/>
      <c r="N791" s="352"/>
      <c r="O791" s="352"/>
      <c r="P791" s="352"/>
      <c r="Q791" s="352"/>
      <c r="R791" s="352"/>
      <c r="S791" s="352"/>
      <c r="T791" s="352"/>
      <c r="U791" s="352"/>
      <c r="V791" s="352"/>
      <c r="W791" s="352"/>
      <c r="X791" s="352"/>
      <c r="Y791" s="352"/>
      <c r="Z791" s="352"/>
      <c r="AA791" s="352"/>
      <c r="AB791" s="352"/>
      <c r="AC791" s="352"/>
      <c r="AD791" s="352"/>
      <c r="AE791" s="352"/>
      <c r="AF791" s="352"/>
      <c r="AG791" s="352"/>
      <c r="AH791" s="352"/>
      <c r="AI791" s="352"/>
      <c r="AJ791" s="352"/>
      <c r="AK791" s="352"/>
      <c r="AL791" s="352"/>
      <c r="AM791" s="352"/>
      <c r="AN791" s="352"/>
      <c r="AO791" s="352"/>
      <c r="AP791" s="352"/>
      <c r="AQ791" s="352"/>
      <c r="AR791" s="352"/>
      <c r="AS791" s="352"/>
      <c r="AT791" s="352"/>
      <c r="AU791" s="352"/>
      <c r="AV791" s="352"/>
      <c r="AW791" s="352"/>
      <c r="AX791" s="352"/>
      <c r="AY791" s="352"/>
      <c r="AZ791" s="352"/>
      <c r="BA791" s="352"/>
      <c r="BB791" s="352"/>
      <c r="BC791" s="352"/>
      <c r="BD791" s="352"/>
      <c r="BE791" s="352"/>
      <c r="BF791" s="352"/>
      <c r="BG791" s="352"/>
      <c r="BH791" s="352"/>
      <c r="BI791" s="352"/>
      <c r="BJ791" s="352"/>
      <c r="BK791" s="352"/>
      <c r="BL791" s="352"/>
      <c r="BM791" s="352"/>
      <c r="BN791" s="352"/>
      <c r="BO791" s="352"/>
      <c r="BP791" s="352"/>
      <c r="BQ791" s="352"/>
      <c r="BR791" s="352"/>
      <c r="BS791" s="352"/>
      <c r="BT791" s="352"/>
      <c r="BU791" s="352"/>
      <c r="BV791" s="352"/>
      <c r="BW791" s="352"/>
      <c r="BX791" s="352"/>
      <c r="BY791" s="352"/>
      <c r="BZ791" s="352"/>
    </row>
    <row r="792" spans="1:78" ht="15" customHeight="1" x14ac:dyDescent="0.2">
      <c r="A792" s="340" t="s">
        <v>1482</v>
      </c>
      <c r="B792" s="340">
        <v>205002</v>
      </c>
      <c r="E792" s="339" t="s">
        <v>1483</v>
      </c>
      <c r="H792" s="352"/>
      <c r="I792" s="352"/>
      <c r="J792" s="352"/>
      <c r="K792" s="352"/>
      <c r="L792" s="352"/>
      <c r="M792" s="352"/>
      <c r="N792" s="352"/>
      <c r="O792" s="352"/>
      <c r="P792" s="352"/>
      <c r="Q792" s="352"/>
      <c r="R792" s="352"/>
      <c r="S792" s="352"/>
      <c r="T792" s="352"/>
      <c r="U792" s="352"/>
      <c r="V792" s="352"/>
      <c r="W792" s="352"/>
      <c r="X792" s="352"/>
      <c r="Y792" s="352"/>
      <c r="Z792" s="352"/>
      <c r="AA792" s="352"/>
      <c r="AB792" s="352"/>
      <c r="AC792" s="352"/>
      <c r="AD792" s="352"/>
      <c r="AE792" s="352"/>
      <c r="AF792" s="352"/>
      <c r="AG792" s="352"/>
      <c r="AH792" s="352"/>
      <c r="AI792" s="352"/>
      <c r="AJ792" s="352"/>
      <c r="AK792" s="352"/>
      <c r="AL792" s="352"/>
      <c r="AM792" s="352"/>
      <c r="AN792" s="352"/>
      <c r="AO792" s="352"/>
      <c r="AP792" s="352"/>
      <c r="AQ792" s="352"/>
      <c r="AR792" s="352"/>
      <c r="AS792" s="352"/>
      <c r="AT792" s="352"/>
      <c r="AU792" s="352"/>
      <c r="AV792" s="352"/>
      <c r="AW792" s="352"/>
      <c r="AX792" s="352"/>
      <c r="AY792" s="352"/>
      <c r="AZ792" s="352"/>
      <c r="BA792" s="352"/>
      <c r="BB792" s="352"/>
      <c r="BC792" s="352"/>
      <c r="BD792" s="352"/>
      <c r="BE792" s="352"/>
      <c r="BF792" s="352"/>
      <c r="BG792" s="352"/>
      <c r="BH792" s="352"/>
      <c r="BI792" s="352"/>
      <c r="BJ792" s="352"/>
      <c r="BK792" s="352"/>
      <c r="BL792" s="352"/>
      <c r="BM792" s="352"/>
      <c r="BN792" s="352"/>
      <c r="BO792" s="352"/>
      <c r="BP792" s="352"/>
      <c r="BQ792" s="352"/>
      <c r="BR792" s="352"/>
      <c r="BS792" s="352"/>
      <c r="BT792" s="352"/>
      <c r="BU792" s="352"/>
      <c r="BV792" s="352"/>
      <c r="BW792" s="352"/>
      <c r="BX792" s="352"/>
      <c r="BY792" s="352"/>
      <c r="BZ792" s="352"/>
    </row>
    <row r="793" spans="1:78" s="369" customFormat="1" ht="15" customHeight="1" x14ac:dyDescent="0.2">
      <c r="A793" s="367" t="s">
        <v>1484</v>
      </c>
      <c r="B793" s="367">
        <v>205003</v>
      </c>
      <c r="D793" s="367"/>
      <c r="E793" s="369" t="s">
        <v>693</v>
      </c>
      <c r="H793" s="370"/>
      <c r="I793" s="370"/>
      <c r="J793" s="370"/>
      <c r="K793" s="370"/>
      <c r="L793" s="370"/>
      <c r="M793" s="370"/>
      <c r="N793" s="370"/>
      <c r="O793" s="370"/>
      <c r="P793" s="370"/>
      <c r="Q793" s="370"/>
      <c r="R793" s="370"/>
      <c r="S793" s="370"/>
      <c r="T793" s="370"/>
      <c r="U793" s="370"/>
      <c r="V793" s="370"/>
      <c r="W793" s="370"/>
      <c r="X793" s="370"/>
      <c r="Y793" s="370"/>
      <c r="Z793" s="370"/>
      <c r="AA793" s="370"/>
      <c r="AB793" s="370"/>
      <c r="AC793" s="370"/>
      <c r="AD793" s="370"/>
      <c r="AE793" s="370"/>
      <c r="AF793" s="370"/>
      <c r="AG793" s="370"/>
      <c r="AH793" s="370"/>
      <c r="AI793" s="370"/>
      <c r="AJ793" s="370"/>
      <c r="AK793" s="370"/>
      <c r="AL793" s="370"/>
      <c r="AM793" s="370"/>
      <c r="AN793" s="370"/>
      <c r="AO793" s="370"/>
      <c r="AP793" s="370"/>
      <c r="AQ793" s="370"/>
      <c r="AR793" s="370"/>
      <c r="AS793" s="370"/>
      <c r="AT793" s="370"/>
      <c r="AU793" s="370"/>
      <c r="AV793" s="370"/>
      <c r="AW793" s="370"/>
      <c r="AX793" s="370"/>
      <c r="AY793" s="370"/>
      <c r="AZ793" s="370"/>
      <c r="BA793" s="370"/>
      <c r="BB793" s="370"/>
      <c r="BC793" s="370"/>
      <c r="BD793" s="370"/>
      <c r="BE793" s="370"/>
      <c r="BF793" s="370"/>
      <c r="BG793" s="370"/>
      <c r="BH793" s="370"/>
      <c r="BI793" s="370"/>
      <c r="BJ793" s="370"/>
      <c r="BK793" s="370"/>
      <c r="BL793" s="370"/>
      <c r="BM793" s="370"/>
      <c r="BN793" s="370"/>
      <c r="BO793" s="370"/>
      <c r="BP793" s="370"/>
      <c r="BQ793" s="370"/>
      <c r="BR793" s="370"/>
      <c r="BS793" s="370"/>
      <c r="BT793" s="370"/>
      <c r="BU793" s="370"/>
      <c r="BV793" s="370"/>
      <c r="BW793" s="370"/>
      <c r="BX793" s="370"/>
      <c r="BY793" s="370"/>
      <c r="BZ793" s="370"/>
    </row>
    <row r="794" spans="1:78" s="369" customFormat="1" ht="15" customHeight="1" x14ac:dyDescent="0.2">
      <c r="A794" s="367" t="s">
        <v>1485</v>
      </c>
      <c r="B794" s="367">
        <v>205004</v>
      </c>
      <c r="D794" s="367"/>
      <c r="E794" s="369" t="s">
        <v>694</v>
      </c>
      <c r="H794" s="370"/>
      <c r="I794" s="370"/>
      <c r="J794" s="370"/>
      <c r="K794" s="370"/>
      <c r="L794" s="370"/>
      <c r="M794" s="370"/>
      <c r="N794" s="370"/>
      <c r="O794" s="370"/>
      <c r="P794" s="370"/>
      <c r="Q794" s="370"/>
      <c r="R794" s="370"/>
      <c r="S794" s="370"/>
      <c r="T794" s="370"/>
      <c r="U794" s="370"/>
      <c r="V794" s="370"/>
      <c r="W794" s="370"/>
      <c r="X794" s="370"/>
      <c r="Y794" s="370"/>
      <c r="Z794" s="370"/>
      <c r="AA794" s="370"/>
      <c r="AB794" s="370"/>
      <c r="AC794" s="370"/>
      <c r="AD794" s="370"/>
      <c r="AE794" s="370"/>
      <c r="AF794" s="370"/>
      <c r="AG794" s="370"/>
      <c r="AH794" s="370"/>
      <c r="AI794" s="370"/>
      <c r="AJ794" s="370"/>
      <c r="AK794" s="370"/>
      <c r="AL794" s="370"/>
      <c r="AM794" s="370"/>
      <c r="AN794" s="370"/>
      <c r="AO794" s="370"/>
      <c r="AP794" s="370"/>
      <c r="AQ794" s="370"/>
      <c r="AR794" s="370"/>
      <c r="AS794" s="370"/>
      <c r="AT794" s="370"/>
      <c r="AU794" s="370"/>
      <c r="AV794" s="370"/>
      <c r="AW794" s="370"/>
      <c r="AX794" s="370"/>
      <c r="AY794" s="370"/>
      <c r="AZ794" s="370"/>
      <c r="BA794" s="370"/>
      <c r="BB794" s="370"/>
      <c r="BC794" s="370"/>
      <c r="BD794" s="370"/>
      <c r="BE794" s="370"/>
      <c r="BF794" s="370"/>
      <c r="BG794" s="370"/>
      <c r="BH794" s="370"/>
      <c r="BI794" s="370"/>
      <c r="BJ794" s="370"/>
      <c r="BK794" s="370"/>
      <c r="BL794" s="370"/>
      <c r="BM794" s="370"/>
      <c r="BN794" s="370"/>
      <c r="BO794" s="370"/>
      <c r="BP794" s="370"/>
      <c r="BQ794" s="370"/>
      <c r="BR794" s="370"/>
      <c r="BS794" s="370"/>
      <c r="BT794" s="370"/>
      <c r="BU794" s="370"/>
      <c r="BV794" s="370"/>
      <c r="BW794" s="370"/>
      <c r="BX794" s="370"/>
      <c r="BY794" s="370"/>
      <c r="BZ794" s="370"/>
    </row>
    <row r="795" spans="1:78" s="369" customFormat="1" ht="15" customHeight="1" x14ac:dyDescent="0.2">
      <c r="A795" s="367" t="s">
        <v>1486</v>
      </c>
      <c r="B795" s="367">
        <v>205005</v>
      </c>
      <c r="D795" s="367"/>
      <c r="E795" s="369" t="s">
        <v>692</v>
      </c>
      <c r="H795" s="370"/>
      <c r="I795" s="370"/>
      <c r="J795" s="370"/>
      <c r="K795" s="370"/>
      <c r="L795" s="370"/>
      <c r="M795" s="370"/>
      <c r="N795" s="370"/>
      <c r="O795" s="370"/>
      <c r="P795" s="370"/>
      <c r="Q795" s="370"/>
      <c r="R795" s="370"/>
      <c r="S795" s="370"/>
      <c r="T795" s="370"/>
      <c r="U795" s="370"/>
      <c r="V795" s="370"/>
      <c r="W795" s="370"/>
      <c r="X795" s="370"/>
      <c r="Y795" s="370"/>
      <c r="Z795" s="370"/>
      <c r="AA795" s="370"/>
      <c r="AB795" s="370"/>
      <c r="AC795" s="370"/>
      <c r="AD795" s="370"/>
      <c r="AE795" s="370"/>
      <c r="AF795" s="370"/>
      <c r="AG795" s="370"/>
      <c r="AH795" s="370"/>
      <c r="AI795" s="370"/>
      <c r="AJ795" s="370"/>
      <c r="AK795" s="370"/>
      <c r="AL795" s="370"/>
      <c r="AM795" s="370"/>
      <c r="AN795" s="370"/>
      <c r="AO795" s="370"/>
      <c r="AP795" s="370"/>
      <c r="AQ795" s="370"/>
      <c r="AR795" s="370"/>
      <c r="AS795" s="370"/>
      <c r="AT795" s="370"/>
      <c r="AU795" s="370"/>
      <c r="AV795" s="370"/>
      <c r="AW795" s="370"/>
      <c r="AX795" s="370"/>
      <c r="AY795" s="370"/>
      <c r="AZ795" s="370"/>
      <c r="BA795" s="370"/>
      <c r="BB795" s="370"/>
      <c r="BC795" s="370"/>
      <c r="BD795" s="370"/>
      <c r="BE795" s="370"/>
      <c r="BF795" s="370"/>
      <c r="BG795" s="370"/>
      <c r="BH795" s="370"/>
      <c r="BI795" s="370"/>
      <c r="BJ795" s="370"/>
      <c r="BK795" s="370"/>
      <c r="BL795" s="370"/>
      <c r="BM795" s="370"/>
      <c r="BN795" s="370"/>
      <c r="BO795" s="370"/>
      <c r="BP795" s="370"/>
      <c r="BQ795" s="370"/>
      <c r="BR795" s="370"/>
      <c r="BS795" s="370"/>
      <c r="BT795" s="370"/>
      <c r="BU795" s="370"/>
      <c r="BV795" s="370"/>
      <c r="BW795" s="370"/>
      <c r="BX795" s="370"/>
      <c r="BY795" s="370"/>
      <c r="BZ795" s="370"/>
    </row>
    <row r="796" spans="1:78" ht="15" customHeight="1" x14ac:dyDescent="0.2">
      <c r="A796" s="340"/>
      <c r="H796" s="352"/>
      <c r="I796" s="352"/>
      <c r="J796" s="352"/>
      <c r="K796" s="352"/>
      <c r="L796" s="352"/>
      <c r="M796" s="352"/>
      <c r="N796" s="352"/>
      <c r="O796" s="352"/>
      <c r="P796" s="352"/>
      <c r="Q796" s="352"/>
      <c r="R796" s="352"/>
      <c r="S796" s="352"/>
      <c r="T796" s="352"/>
      <c r="U796" s="352"/>
      <c r="V796" s="352"/>
      <c r="W796" s="352"/>
      <c r="X796" s="352"/>
      <c r="Y796" s="352"/>
      <c r="Z796" s="352"/>
      <c r="AA796" s="352"/>
      <c r="AB796" s="352"/>
      <c r="AC796" s="352"/>
      <c r="AD796" s="352"/>
      <c r="AE796" s="352"/>
      <c r="AF796" s="352"/>
      <c r="AG796" s="352"/>
      <c r="AH796" s="352"/>
      <c r="AI796" s="352"/>
      <c r="AJ796" s="352"/>
      <c r="AK796" s="352"/>
      <c r="AL796" s="352"/>
      <c r="AM796" s="352"/>
      <c r="AN796" s="352"/>
      <c r="AO796" s="352"/>
      <c r="AP796" s="352"/>
      <c r="AQ796" s="352"/>
      <c r="AR796" s="352"/>
      <c r="AS796" s="352"/>
      <c r="AT796" s="352"/>
      <c r="AU796" s="352"/>
      <c r="AV796" s="352"/>
      <c r="AW796" s="352"/>
      <c r="AX796" s="352"/>
      <c r="AY796" s="352"/>
      <c r="AZ796" s="352"/>
      <c r="BA796" s="352"/>
      <c r="BB796" s="352"/>
      <c r="BC796" s="352"/>
      <c r="BD796" s="352"/>
      <c r="BE796" s="352"/>
      <c r="BF796" s="352"/>
      <c r="BG796" s="352"/>
      <c r="BH796" s="352"/>
      <c r="BI796" s="352"/>
      <c r="BJ796" s="352"/>
      <c r="BK796" s="352"/>
      <c r="BL796" s="352"/>
      <c r="BM796" s="352"/>
      <c r="BN796" s="352"/>
      <c r="BO796" s="352"/>
      <c r="BP796" s="352"/>
      <c r="BQ796" s="352"/>
      <c r="BR796" s="352"/>
      <c r="BS796" s="352"/>
      <c r="BT796" s="352"/>
      <c r="BU796" s="352"/>
      <c r="BV796" s="352"/>
      <c r="BW796" s="352"/>
      <c r="BX796" s="352"/>
      <c r="BY796" s="352"/>
      <c r="BZ796" s="352"/>
    </row>
    <row r="797" spans="1:78" ht="15" customHeight="1" x14ac:dyDescent="0.2">
      <c r="A797" s="340" t="s">
        <v>1487</v>
      </c>
      <c r="B797" s="340">
        <v>206</v>
      </c>
      <c r="E797" s="339" t="s">
        <v>870</v>
      </c>
      <c r="H797" s="352"/>
      <c r="I797" s="352"/>
      <c r="J797" s="352"/>
      <c r="K797" s="352"/>
      <c r="L797" s="352"/>
      <c r="M797" s="352"/>
      <c r="N797" s="352"/>
      <c r="O797" s="352"/>
      <c r="P797" s="352"/>
      <c r="Q797" s="352"/>
      <c r="R797" s="352"/>
      <c r="S797" s="352"/>
      <c r="T797" s="352"/>
      <c r="U797" s="352"/>
      <c r="V797" s="352"/>
      <c r="W797" s="352"/>
      <c r="X797" s="352"/>
      <c r="Y797" s="352"/>
      <c r="Z797" s="352"/>
      <c r="AA797" s="352"/>
      <c r="AB797" s="352"/>
      <c r="AC797" s="352"/>
      <c r="AD797" s="352"/>
      <c r="AE797" s="352"/>
      <c r="AF797" s="352"/>
      <c r="AG797" s="352"/>
      <c r="AH797" s="352"/>
      <c r="AI797" s="352"/>
      <c r="AJ797" s="352"/>
      <c r="AK797" s="352"/>
      <c r="AL797" s="352"/>
      <c r="AM797" s="352"/>
      <c r="AN797" s="352"/>
      <c r="AO797" s="352"/>
      <c r="AP797" s="352"/>
      <c r="AQ797" s="352"/>
      <c r="AR797" s="352"/>
      <c r="AS797" s="352"/>
      <c r="AT797" s="352"/>
      <c r="AU797" s="352"/>
      <c r="AV797" s="352"/>
      <c r="AW797" s="352"/>
      <c r="AX797" s="352"/>
      <c r="AY797" s="352"/>
      <c r="AZ797" s="352"/>
      <c r="BA797" s="352"/>
      <c r="BB797" s="352"/>
      <c r="BC797" s="352"/>
      <c r="BD797" s="352"/>
      <c r="BE797" s="352"/>
      <c r="BF797" s="352"/>
      <c r="BG797" s="352"/>
      <c r="BH797" s="352"/>
      <c r="BI797" s="352"/>
      <c r="BJ797" s="352"/>
      <c r="BK797" s="352"/>
      <c r="BL797" s="352"/>
      <c r="BM797" s="352"/>
      <c r="BN797" s="352"/>
      <c r="BO797" s="352"/>
      <c r="BP797" s="352"/>
      <c r="BQ797" s="352"/>
      <c r="BR797" s="352"/>
      <c r="BS797" s="352"/>
      <c r="BT797" s="352"/>
      <c r="BU797" s="352"/>
      <c r="BV797" s="352"/>
      <c r="BW797" s="352"/>
      <c r="BX797" s="352"/>
      <c r="BY797" s="352"/>
      <c r="BZ797" s="352"/>
    </row>
    <row r="798" spans="1:78" ht="15" customHeight="1" x14ac:dyDescent="0.2">
      <c r="A798" s="340" t="s">
        <v>1488</v>
      </c>
      <c r="B798" s="340">
        <v>206001</v>
      </c>
      <c r="E798" s="339" t="s">
        <v>871</v>
      </c>
      <c r="H798" s="352"/>
      <c r="I798" s="352"/>
      <c r="J798" s="352"/>
      <c r="K798" s="352"/>
      <c r="L798" s="352"/>
      <c r="M798" s="352"/>
      <c r="N798" s="352"/>
      <c r="O798" s="352"/>
      <c r="P798" s="352"/>
      <c r="Q798" s="352"/>
      <c r="R798" s="352"/>
      <c r="S798" s="352"/>
      <c r="T798" s="352"/>
      <c r="U798" s="352"/>
      <c r="V798" s="352"/>
      <c r="W798" s="352"/>
      <c r="X798" s="352"/>
      <c r="Y798" s="352"/>
      <c r="Z798" s="352"/>
      <c r="AA798" s="352"/>
      <c r="AB798" s="352"/>
      <c r="AC798" s="352"/>
      <c r="AD798" s="352"/>
      <c r="AE798" s="352"/>
      <c r="AF798" s="352"/>
      <c r="AG798" s="352"/>
      <c r="AH798" s="352"/>
      <c r="AI798" s="352"/>
      <c r="AJ798" s="352"/>
      <c r="AK798" s="352"/>
      <c r="AL798" s="352"/>
      <c r="AM798" s="352"/>
      <c r="AN798" s="352"/>
      <c r="AO798" s="352"/>
      <c r="AP798" s="352"/>
      <c r="AQ798" s="352"/>
      <c r="AR798" s="352"/>
      <c r="AS798" s="352"/>
      <c r="AT798" s="352"/>
      <c r="AU798" s="352"/>
      <c r="AV798" s="352"/>
      <c r="AW798" s="352"/>
      <c r="AX798" s="352"/>
      <c r="AY798" s="352"/>
      <c r="AZ798" s="352"/>
      <c r="BA798" s="352"/>
      <c r="BB798" s="352"/>
      <c r="BC798" s="352"/>
      <c r="BD798" s="352"/>
      <c r="BE798" s="352"/>
      <c r="BF798" s="352"/>
      <c r="BG798" s="352"/>
      <c r="BH798" s="352"/>
      <c r="BI798" s="352"/>
      <c r="BJ798" s="352"/>
      <c r="BK798" s="352"/>
      <c r="BL798" s="352"/>
      <c r="BM798" s="352"/>
      <c r="BN798" s="352"/>
      <c r="BO798" s="352"/>
      <c r="BP798" s="352"/>
      <c r="BQ798" s="352"/>
      <c r="BR798" s="352"/>
      <c r="BS798" s="352"/>
      <c r="BT798" s="352"/>
      <c r="BU798" s="352"/>
      <c r="BV798" s="352"/>
      <c r="BW798" s="352"/>
      <c r="BX798" s="352"/>
      <c r="BY798" s="352"/>
      <c r="BZ798" s="352"/>
    </row>
    <row r="799" spans="1:78" ht="15" customHeight="1" x14ac:dyDescent="0.2">
      <c r="A799" s="340" t="s">
        <v>1489</v>
      </c>
      <c r="B799" s="340">
        <v>206002</v>
      </c>
      <c r="E799" s="339" t="s">
        <v>593</v>
      </c>
      <c r="H799" s="352"/>
      <c r="I799" s="352"/>
      <c r="J799" s="352"/>
      <c r="K799" s="352"/>
      <c r="L799" s="352"/>
      <c r="M799" s="352"/>
      <c r="N799" s="352"/>
      <c r="O799" s="352"/>
      <c r="P799" s="352"/>
      <c r="Q799" s="352"/>
      <c r="R799" s="352"/>
      <c r="S799" s="352"/>
      <c r="T799" s="352"/>
      <c r="U799" s="352"/>
      <c r="V799" s="352"/>
      <c r="W799" s="352"/>
      <c r="X799" s="352"/>
      <c r="Y799" s="352"/>
      <c r="Z799" s="352"/>
      <c r="AA799" s="352"/>
      <c r="AB799" s="352"/>
      <c r="AC799" s="352"/>
      <c r="AD799" s="352"/>
      <c r="AE799" s="352"/>
      <c r="AF799" s="352"/>
      <c r="AG799" s="352"/>
      <c r="AH799" s="352"/>
      <c r="AI799" s="352"/>
      <c r="AJ799" s="352"/>
      <c r="AK799" s="352"/>
      <c r="AL799" s="352"/>
      <c r="AM799" s="352"/>
      <c r="AN799" s="352"/>
      <c r="AO799" s="352"/>
      <c r="AP799" s="352"/>
      <c r="AQ799" s="352"/>
      <c r="AR799" s="352"/>
      <c r="AS799" s="352"/>
      <c r="AT799" s="352"/>
      <c r="AU799" s="352"/>
      <c r="AV799" s="352"/>
      <c r="AW799" s="352"/>
      <c r="AX799" s="352"/>
      <c r="AY799" s="352"/>
      <c r="AZ799" s="352"/>
      <c r="BA799" s="352"/>
      <c r="BB799" s="352"/>
      <c r="BC799" s="352"/>
      <c r="BD799" s="352"/>
      <c r="BE799" s="352"/>
      <c r="BF799" s="352"/>
      <c r="BG799" s="352"/>
      <c r="BH799" s="352"/>
      <c r="BI799" s="352"/>
      <c r="BJ799" s="352"/>
      <c r="BK799" s="352"/>
      <c r="BL799" s="352"/>
      <c r="BM799" s="352"/>
      <c r="BN799" s="352"/>
      <c r="BO799" s="352"/>
      <c r="BP799" s="352"/>
      <c r="BQ799" s="352"/>
      <c r="BR799" s="352"/>
      <c r="BS799" s="352"/>
      <c r="BT799" s="352"/>
      <c r="BU799" s="352"/>
      <c r="BV799" s="352"/>
      <c r="BW799" s="352"/>
      <c r="BX799" s="352"/>
      <c r="BY799" s="352"/>
      <c r="BZ799" s="352"/>
    </row>
    <row r="800" spans="1:78" s="369" customFormat="1" ht="15" customHeight="1" x14ac:dyDescent="0.2">
      <c r="A800" s="367" t="s">
        <v>1490</v>
      </c>
      <c r="B800" s="367">
        <v>206003</v>
      </c>
      <c r="D800" s="367"/>
      <c r="E800" s="369" t="s">
        <v>686</v>
      </c>
      <c r="H800" s="370"/>
      <c r="I800" s="370"/>
      <c r="J800" s="370"/>
      <c r="K800" s="370"/>
      <c r="L800" s="370"/>
      <c r="M800" s="370"/>
      <c r="N800" s="370"/>
      <c r="O800" s="370"/>
      <c r="P800" s="370"/>
      <c r="Q800" s="370"/>
      <c r="R800" s="370"/>
      <c r="S800" s="370"/>
      <c r="T800" s="370"/>
      <c r="U800" s="370"/>
      <c r="V800" s="370"/>
      <c r="W800" s="370"/>
      <c r="X800" s="370"/>
      <c r="Y800" s="370"/>
      <c r="Z800" s="370"/>
      <c r="AA800" s="370"/>
      <c r="AB800" s="370"/>
      <c r="AC800" s="370"/>
      <c r="AD800" s="370"/>
      <c r="AE800" s="370"/>
      <c r="AF800" s="370"/>
      <c r="AG800" s="370"/>
      <c r="AH800" s="370"/>
      <c r="AI800" s="370"/>
      <c r="AJ800" s="370"/>
      <c r="AK800" s="370"/>
      <c r="AL800" s="370"/>
      <c r="AM800" s="370"/>
      <c r="AN800" s="370"/>
      <c r="AO800" s="370"/>
      <c r="AP800" s="370"/>
      <c r="AQ800" s="370"/>
      <c r="AR800" s="370"/>
      <c r="AS800" s="370"/>
      <c r="AT800" s="370"/>
      <c r="AU800" s="370"/>
      <c r="AV800" s="370"/>
      <c r="AW800" s="370"/>
      <c r="AX800" s="370"/>
      <c r="AY800" s="370"/>
      <c r="AZ800" s="370"/>
      <c r="BA800" s="370"/>
      <c r="BB800" s="370"/>
      <c r="BC800" s="370"/>
      <c r="BD800" s="370"/>
      <c r="BE800" s="370"/>
      <c r="BF800" s="370"/>
      <c r="BG800" s="370"/>
      <c r="BH800" s="370"/>
      <c r="BI800" s="370"/>
      <c r="BJ800" s="370"/>
      <c r="BK800" s="370"/>
      <c r="BL800" s="370"/>
      <c r="BM800" s="370"/>
      <c r="BN800" s="370"/>
      <c r="BO800" s="370"/>
      <c r="BP800" s="370"/>
      <c r="BQ800" s="370"/>
      <c r="BR800" s="370"/>
      <c r="BS800" s="370"/>
      <c r="BT800" s="370"/>
      <c r="BU800" s="370"/>
      <c r="BV800" s="370"/>
      <c r="BW800" s="370"/>
      <c r="BX800" s="370"/>
      <c r="BY800" s="370"/>
      <c r="BZ800" s="370"/>
    </row>
    <row r="801" spans="1:78" s="369" customFormat="1" ht="15" customHeight="1" x14ac:dyDescent="0.2">
      <c r="A801" s="367" t="s">
        <v>1491</v>
      </c>
      <c r="B801" s="367">
        <v>206004</v>
      </c>
      <c r="D801" s="367"/>
      <c r="E801" s="369" t="s">
        <v>687</v>
      </c>
      <c r="H801" s="370"/>
      <c r="I801" s="370"/>
      <c r="J801" s="370"/>
      <c r="K801" s="370"/>
      <c r="L801" s="370"/>
      <c r="M801" s="370"/>
      <c r="N801" s="370"/>
      <c r="O801" s="370"/>
      <c r="P801" s="370"/>
      <c r="Q801" s="370"/>
      <c r="R801" s="370"/>
      <c r="S801" s="370"/>
      <c r="T801" s="370"/>
      <c r="U801" s="370"/>
      <c r="V801" s="370"/>
      <c r="W801" s="370"/>
      <c r="X801" s="370"/>
      <c r="Y801" s="370"/>
      <c r="Z801" s="370"/>
      <c r="AA801" s="370"/>
      <c r="AB801" s="370"/>
      <c r="AC801" s="370"/>
      <c r="AD801" s="370"/>
      <c r="AE801" s="370"/>
      <c r="AF801" s="370"/>
      <c r="AG801" s="370"/>
      <c r="AH801" s="370"/>
      <c r="AI801" s="370"/>
      <c r="AJ801" s="370"/>
      <c r="AK801" s="370"/>
      <c r="AL801" s="370"/>
      <c r="AM801" s="370"/>
      <c r="AN801" s="370"/>
      <c r="AO801" s="370"/>
      <c r="AP801" s="370"/>
      <c r="AQ801" s="370"/>
      <c r="AR801" s="370"/>
      <c r="AS801" s="370"/>
      <c r="AT801" s="370"/>
      <c r="AU801" s="370"/>
      <c r="AV801" s="370"/>
      <c r="AW801" s="370"/>
      <c r="AX801" s="370"/>
      <c r="AY801" s="370"/>
      <c r="AZ801" s="370"/>
      <c r="BA801" s="370"/>
      <c r="BB801" s="370"/>
      <c r="BC801" s="370"/>
      <c r="BD801" s="370"/>
      <c r="BE801" s="370"/>
      <c r="BF801" s="370"/>
      <c r="BG801" s="370"/>
      <c r="BH801" s="370"/>
      <c r="BI801" s="370"/>
      <c r="BJ801" s="370"/>
      <c r="BK801" s="370"/>
      <c r="BL801" s="370"/>
      <c r="BM801" s="370"/>
      <c r="BN801" s="370"/>
      <c r="BO801" s="370"/>
      <c r="BP801" s="370"/>
      <c r="BQ801" s="370"/>
      <c r="BR801" s="370"/>
      <c r="BS801" s="370"/>
      <c r="BT801" s="370"/>
      <c r="BU801" s="370"/>
      <c r="BV801" s="370"/>
      <c r="BW801" s="370"/>
      <c r="BX801" s="370"/>
      <c r="BY801" s="370"/>
      <c r="BZ801" s="370"/>
    </row>
    <row r="802" spans="1:78" ht="15" customHeight="1" x14ac:dyDescent="0.2">
      <c r="A802" s="340"/>
      <c r="H802" s="352"/>
      <c r="I802" s="352"/>
      <c r="J802" s="352"/>
      <c r="K802" s="352"/>
      <c r="L802" s="352"/>
      <c r="M802" s="352"/>
      <c r="N802" s="352"/>
      <c r="O802" s="352"/>
      <c r="P802" s="352"/>
      <c r="Q802" s="352"/>
      <c r="R802" s="352"/>
      <c r="S802" s="352"/>
      <c r="T802" s="352"/>
      <c r="U802" s="352"/>
      <c r="V802" s="352"/>
      <c r="W802" s="352"/>
      <c r="X802" s="352"/>
      <c r="Y802" s="352"/>
      <c r="Z802" s="352"/>
      <c r="AA802" s="352"/>
      <c r="AB802" s="352"/>
      <c r="AC802" s="352"/>
      <c r="AD802" s="352"/>
      <c r="AE802" s="352"/>
      <c r="AF802" s="352"/>
      <c r="AG802" s="352"/>
      <c r="AH802" s="352"/>
      <c r="AI802" s="352"/>
      <c r="AJ802" s="352"/>
      <c r="AK802" s="352"/>
      <c r="AL802" s="352"/>
      <c r="AM802" s="352"/>
      <c r="AN802" s="352"/>
      <c r="AO802" s="352"/>
      <c r="AP802" s="352"/>
      <c r="AQ802" s="352"/>
      <c r="AR802" s="352"/>
      <c r="AS802" s="352"/>
      <c r="AT802" s="352"/>
      <c r="AU802" s="352"/>
      <c r="AV802" s="352"/>
      <c r="AW802" s="352"/>
      <c r="AX802" s="352"/>
      <c r="AY802" s="352"/>
      <c r="AZ802" s="352"/>
      <c r="BA802" s="352"/>
      <c r="BB802" s="352"/>
      <c r="BC802" s="352"/>
      <c r="BD802" s="352"/>
      <c r="BE802" s="352"/>
      <c r="BF802" s="352"/>
      <c r="BG802" s="352"/>
      <c r="BH802" s="352"/>
      <c r="BI802" s="352"/>
      <c r="BJ802" s="352"/>
      <c r="BK802" s="352"/>
      <c r="BL802" s="352"/>
      <c r="BM802" s="352"/>
      <c r="BN802" s="352"/>
      <c r="BO802" s="352"/>
      <c r="BP802" s="352"/>
      <c r="BQ802" s="352"/>
      <c r="BR802" s="352"/>
      <c r="BS802" s="352"/>
      <c r="BT802" s="352"/>
      <c r="BU802" s="352"/>
      <c r="BV802" s="352"/>
      <c r="BW802" s="352"/>
      <c r="BX802" s="352"/>
      <c r="BY802" s="352"/>
      <c r="BZ802" s="352"/>
    </row>
    <row r="803" spans="1:78" ht="15" customHeight="1" x14ac:dyDescent="0.2">
      <c r="A803" s="340" t="s">
        <v>1492</v>
      </c>
      <c r="B803" s="340">
        <v>207</v>
      </c>
      <c r="E803" s="339" t="s">
        <v>872</v>
      </c>
      <c r="H803" s="352"/>
      <c r="I803" s="352"/>
      <c r="J803" s="352"/>
      <c r="K803" s="352"/>
      <c r="L803" s="352"/>
      <c r="M803" s="352"/>
      <c r="N803" s="352"/>
      <c r="O803" s="352"/>
      <c r="P803" s="352"/>
      <c r="Q803" s="352"/>
      <c r="R803" s="352"/>
      <c r="S803" s="352"/>
      <c r="T803" s="352"/>
      <c r="U803" s="352"/>
      <c r="V803" s="352"/>
      <c r="W803" s="352"/>
      <c r="X803" s="352"/>
      <c r="Y803" s="352"/>
      <c r="Z803" s="352"/>
      <c r="AA803" s="352"/>
      <c r="AB803" s="352"/>
      <c r="AC803" s="352"/>
      <c r="AD803" s="352"/>
      <c r="AE803" s="352"/>
      <c r="AF803" s="352"/>
      <c r="AG803" s="352"/>
      <c r="AH803" s="352"/>
      <c r="AI803" s="352"/>
      <c r="AJ803" s="352"/>
      <c r="AK803" s="352"/>
      <c r="AL803" s="352"/>
      <c r="AM803" s="352"/>
      <c r="AN803" s="352"/>
      <c r="AO803" s="352"/>
      <c r="AP803" s="352"/>
      <c r="AQ803" s="352"/>
      <c r="AR803" s="352"/>
      <c r="AS803" s="352"/>
      <c r="AT803" s="352"/>
      <c r="AU803" s="352"/>
      <c r="AV803" s="352"/>
      <c r="AW803" s="352"/>
      <c r="AX803" s="352"/>
      <c r="AY803" s="352"/>
      <c r="AZ803" s="352"/>
      <c r="BA803" s="352"/>
      <c r="BB803" s="352"/>
      <c r="BC803" s="352"/>
      <c r="BD803" s="352"/>
      <c r="BE803" s="352"/>
      <c r="BF803" s="352"/>
      <c r="BG803" s="352"/>
      <c r="BH803" s="352"/>
      <c r="BI803" s="352"/>
      <c r="BJ803" s="352"/>
      <c r="BK803" s="352"/>
      <c r="BL803" s="352"/>
      <c r="BM803" s="352"/>
      <c r="BN803" s="352"/>
      <c r="BO803" s="352"/>
      <c r="BP803" s="352"/>
      <c r="BQ803" s="352"/>
      <c r="BR803" s="352"/>
      <c r="BS803" s="352"/>
      <c r="BT803" s="352"/>
      <c r="BU803" s="352"/>
      <c r="BV803" s="352"/>
      <c r="BW803" s="352"/>
      <c r="BX803" s="352"/>
      <c r="BY803" s="352"/>
      <c r="BZ803" s="352"/>
    </row>
    <row r="804" spans="1:78" ht="15" customHeight="1" x14ac:dyDescent="0.2">
      <c r="A804" s="340" t="s">
        <v>1493</v>
      </c>
      <c r="B804" s="340">
        <v>207001</v>
      </c>
      <c r="E804" s="339" t="s">
        <v>594</v>
      </c>
      <c r="H804" s="352"/>
      <c r="I804" s="352"/>
      <c r="J804" s="352"/>
      <c r="K804" s="352"/>
      <c r="L804" s="352"/>
      <c r="M804" s="352"/>
      <c r="N804" s="352"/>
      <c r="O804" s="352"/>
      <c r="P804" s="352"/>
      <c r="Q804" s="352"/>
      <c r="R804" s="352"/>
      <c r="S804" s="352"/>
      <c r="T804" s="352"/>
      <c r="U804" s="352"/>
      <c r="V804" s="352"/>
      <c r="W804" s="352"/>
      <c r="X804" s="352"/>
      <c r="Y804" s="352"/>
      <c r="Z804" s="352"/>
      <c r="AA804" s="352"/>
      <c r="AB804" s="352"/>
      <c r="AC804" s="352"/>
      <c r="AD804" s="352"/>
      <c r="AE804" s="352"/>
      <c r="AF804" s="352"/>
      <c r="AG804" s="352"/>
      <c r="AH804" s="352"/>
      <c r="AI804" s="352"/>
      <c r="AJ804" s="352"/>
      <c r="AK804" s="352"/>
      <c r="AL804" s="352"/>
      <c r="AM804" s="352"/>
      <c r="AN804" s="352"/>
      <c r="AO804" s="352"/>
      <c r="AP804" s="352"/>
      <c r="AQ804" s="352"/>
      <c r="AR804" s="352"/>
      <c r="AS804" s="352"/>
      <c r="AT804" s="352"/>
      <c r="AU804" s="352"/>
      <c r="AV804" s="352"/>
      <c r="AW804" s="352"/>
      <c r="AX804" s="352"/>
      <c r="AY804" s="352"/>
      <c r="AZ804" s="352"/>
      <c r="BA804" s="352"/>
      <c r="BB804" s="352"/>
      <c r="BC804" s="352"/>
      <c r="BD804" s="352"/>
      <c r="BE804" s="352"/>
      <c r="BF804" s="352"/>
      <c r="BG804" s="352"/>
      <c r="BH804" s="352"/>
      <c r="BI804" s="352"/>
      <c r="BJ804" s="352"/>
      <c r="BK804" s="352"/>
      <c r="BL804" s="352"/>
      <c r="BM804" s="352"/>
      <c r="BN804" s="352"/>
      <c r="BO804" s="352"/>
      <c r="BP804" s="352"/>
      <c r="BQ804" s="352"/>
      <c r="BR804" s="352"/>
      <c r="BS804" s="352"/>
      <c r="BT804" s="352"/>
      <c r="BU804" s="352"/>
      <c r="BV804" s="352"/>
      <c r="BW804" s="352"/>
      <c r="BX804" s="352"/>
      <c r="BY804" s="352"/>
      <c r="BZ804" s="352"/>
    </row>
    <row r="805" spans="1:78" s="369" customFormat="1" ht="15" customHeight="1" x14ac:dyDescent="0.2">
      <c r="A805" s="367" t="s">
        <v>1494</v>
      </c>
      <c r="B805" s="367">
        <v>207002</v>
      </c>
      <c r="D805" s="367"/>
      <c r="E805" s="369" t="s">
        <v>873</v>
      </c>
      <c r="H805" s="370"/>
      <c r="I805" s="370"/>
      <c r="J805" s="370"/>
      <c r="K805" s="370"/>
      <c r="L805" s="370"/>
      <c r="M805" s="370"/>
      <c r="N805" s="370"/>
      <c r="O805" s="370"/>
      <c r="P805" s="370"/>
      <c r="Q805" s="370"/>
      <c r="R805" s="370"/>
      <c r="S805" s="370"/>
      <c r="T805" s="370"/>
      <c r="U805" s="370"/>
      <c r="V805" s="370"/>
      <c r="W805" s="370"/>
      <c r="X805" s="370"/>
      <c r="Y805" s="370"/>
      <c r="Z805" s="370"/>
      <c r="AA805" s="370"/>
      <c r="AB805" s="370"/>
      <c r="AC805" s="370"/>
      <c r="AD805" s="370"/>
      <c r="AE805" s="370"/>
      <c r="AF805" s="370"/>
      <c r="AG805" s="370"/>
      <c r="AH805" s="370"/>
      <c r="AI805" s="370"/>
      <c r="AJ805" s="370"/>
      <c r="AK805" s="370"/>
      <c r="AL805" s="370"/>
      <c r="AM805" s="370"/>
      <c r="AN805" s="370"/>
      <c r="AO805" s="370"/>
      <c r="AP805" s="370"/>
      <c r="AQ805" s="370"/>
      <c r="AR805" s="370"/>
      <c r="AS805" s="370"/>
      <c r="AT805" s="370"/>
      <c r="AU805" s="370"/>
      <c r="AV805" s="370"/>
      <c r="AW805" s="370"/>
      <c r="AX805" s="370"/>
      <c r="AY805" s="370"/>
      <c r="AZ805" s="370"/>
      <c r="BA805" s="370"/>
      <c r="BB805" s="370"/>
      <c r="BC805" s="370"/>
      <c r="BD805" s="370"/>
      <c r="BE805" s="370"/>
      <c r="BF805" s="370"/>
      <c r="BG805" s="370"/>
      <c r="BH805" s="370"/>
      <c r="BI805" s="370"/>
      <c r="BJ805" s="370"/>
      <c r="BK805" s="370"/>
      <c r="BL805" s="370"/>
      <c r="BM805" s="370"/>
      <c r="BN805" s="370"/>
      <c r="BO805" s="370"/>
      <c r="BP805" s="370"/>
      <c r="BQ805" s="370"/>
      <c r="BR805" s="370"/>
      <c r="BS805" s="370"/>
      <c r="BT805" s="370"/>
      <c r="BU805" s="370"/>
      <c r="BV805" s="370"/>
      <c r="BW805" s="370"/>
      <c r="BX805" s="370"/>
      <c r="BY805" s="370"/>
      <c r="BZ805" s="370"/>
    </row>
    <row r="806" spans="1:78" s="369" customFormat="1" ht="15" customHeight="1" x14ac:dyDescent="0.2">
      <c r="A806" s="367" t="s">
        <v>1495</v>
      </c>
      <c r="B806" s="367">
        <v>207003</v>
      </c>
      <c r="D806" s="367"/>
      <c r="E806" s="369" t="s">
        <v>688</v>
      </c>
      <c r="H806" s="370"/>
      <c r="I806" s="370"/>
      <c r="J806" s="370"/>
      <c r="K806" s="370"/>
      <c r="L806" s="370"/>
      <c r="M806" s="370"/>
      <c r="N806" s="370"/>
      <c r="O806" s="370"/>
      <c r="P806" s="370"/>
      <c r="Q806" s="370"/>
      <c r="R806" s="370"/>
      <c r="S806" s="370"/>
      <c r="T806" s="370"/>
      <c r="U806" s="370"/>
      <c r="V806" s="370"/>
      <c r="W806" s="370"/>
      <c r="X806" s="370"/>
      <c r="Y806" s="370"/>
      <c r="Z806" s="370"/>
      <c r="AA806" s="370"/>
      <c r="AB806" s="370"/>
      <c r="AC806" s="370"/>
      <c r="AD806" s="370"/>
      <c r="AE806" s="370"/>
      <c r="AF806" s="370"/>
      <c r="AG806" s="370"/>
      <c r="AH806" s="370"/>
      <c r="AI806" s="370"/>
      <c r="AJ806" s="370"/>
      <c r="AK806" s="370"/>
      <c r="AL806" s="370"/>
      <c r="AM806" s="370"/>
      <c r="AN806" s="370"/>
      <c r="AO806" s="370"/>
      <c r="AP806" s="370"/>
      <c r="AQ806" s="370"/>
      <c r="AR806" s="370"/>
      <c r="AS806" s="370"/>
      <c r="AT806" s="370"/>
      <c r="AU806" s="370"/>
      <c r="AV806" s="370"/>
      <c r="AW806" s="370"/>
      <c r="AX806" s="370"/>
      <c r="AY806" s="370"/>
      <c r="AZ806" s="370"/>
      <c r="BA806" s="370"/>
      <c r="BB806" s="370"/>
      <c r="BC806" s="370"/>
      <c r="BD806" s="370"/>
      <c r="BE806" s="370"/>
      <c r="BF806" s="370"/>
      <c r="BG806" s="370"/>
      <c r="BH806" s="370"/>
      <c r="BI806" s="370"/>
      <c r="BJ806" s="370"/>
      <c r="BK806" s="370"/>
      <c r="BL806" s="370"/>
      <c r="BM806" s="370"/>
      <c r="BN806" s="370"/>
      <c r="BO806" s="370"/>
      <c r="BP806" s="370"/>
      <c r="BQ806" s="370"/>
      <c r="BR806" s="370"/>
      <c r="BS806" s="370"/>
      <c r="BT806" s="370"/>
      <c r="BU806" s="370"/>
      <c r="BV806" s="370"/>
      <c r="BW806" s="370"/>
      <c r="BX806" s="370"/>
      <c r="BY806" s="370"/>
      <c r="BZ806" s="370"/>
    </row>
    <row r="807" spans="1:78" s="369" customFormat="1" ht="15" customHeight="1" x14ac:dyDescent="0.2">
      <c r="A807" s="367" t="s">
        <v>1496</v>
      </c>
      <c r="B807" s="367">
        <v>207004</v>
      </c>
      <c r="D807" s="367"/>
      <c r="E807" s="369" t="s">
        <v>691</v>
      </c>
      <c r="H807" s="370"/>
      <c r="I807" s="370"/>
      <c r="J807" s="370"/>
      <c r="K807" s="370"/>
      <c r="L807" s="370"/>
      <c r="M807" s="370"/>
      <c r="N807" s="370"/>
      <c r="O807" s="370"/>
      <c r="P807" s="370"/>
      <c r="Q807" s="370"/>
      <c r="R807" s="370"/>
      <c r="S807" s="370"/>
      <c r="T807" s="370"/>
      <c r="U807" s="370"/>
      <c r="V807" s="370"/>
      <c r="W807" s="370"/>
      <c r="X807" s="370"/>
      <c r="Y807" s="370"/>
      <c r="Z807" s="370"/>
      <c r="AA807" s="370"/>
      <c r="AB807" s="370"/>
      <c r="AC807" s="370"/>
      <c r="AD807" s="370"/>
      <c r="AE807" s="370"/>
      <c r="AF807" s="370"/>
      <c r="AG807" s="370"/>
      <c r="AH807" s="370"/>
      <c r="AI807" s="370"/>
      <c r="AJ807" s="370"/>
      <c r="AK807" s="370"/>
      <c r="AL807" s="370"/>
      <c r="AM807" s="370"/>
      <c r="AN807" s="370"/>
      <c r="AO807" s="370"/>
      <c r="AP807" s="370"/>
      <c r="AQ807" s="370"/>
      <c r="AR807" s="370"/>
      <c r="AS807" s="370"/>
      <c r="AT807" s="370"/>
      <c r="AU807" s="370"/>
      <c r="AV807" s="370"/>
      <c r="AW807" s="370"/>
      <c r="AX807" s="370"/>
      <c r="AY807" s="370"/>
      <c r="AZ807" s="370"/>
      <c r="BA807" s="370"/>
      <c r="BB807" s="370"/>
      <c r="BC807" s="370"/>
      <c r="BD807" s="370"/>
      <c r="BE807" s="370"/>
      <c r="BF807" s="370"/>
      <c r="BG807" s="370"/>
      <c r="BH807" s="370"/>
      <c r="BI807" s="370"/>
      <c r="BJ807" s="370"/>
      <c r="BK807" s="370"/>
      <c r="BL807" s="370"/>
      <c r="BM807" s="370"/>
      <c r="BN807" s="370"/>
      <c r="BO807" s="370"/>
      <c r="BP807" s="370"/>
      <c r="BQ807" s="370"/>
      <c r="BR807" s="370"/>
      <c r="BS807" s="370"/>
      <c r="BT807" s="370"/>
      <c r="BU807" s="370"/>
      <c r="BV807" s="370"/>
      <c r="BW807" s="370"/>
      <c r="BX807" s="370"/>
      <c r="BY807" s="370"/>
      <c r="BZ807" s="370"/>
    </row>
    <row r="808" spans="1:78" ht="15" customHeight="1" x14ac:dyDescent="0.2">
      <c r="A808" s="340"/>
      <c r="H808" s="352"/>
      <c r="I808" s="352"/>
      <c r="J808" s="352"/>
      <c r="K808" s="352"/>
      <c r="L808" s="352"/>
      <c r="M808" s="352"/>
      <c r="N808" s="352"/>
      <c r="O808" s="352"/>
      <c r="P808" s="352"/>
      <c r="Q808" s="352"/>
      <c r="R808" s="352"/>
      <c r="S808" s="352"/>
      <c r="T808" s="352"/>
      <c r="U808" s="352"/>
      <c r="V808" s="352"/>
      <c r="W808" s="352"/>
      <c r="X808" s="352"/>
      <c r="Y808" s="352"/>
      <c r="Z808" s="352"/>
      <c r="AA808" s="352"/>
      <c r="AB808" s="352"/>
      <c r="AC808" s="352"/>
      <c r="AD808" s="352"/>
      <c r="AE808" s="352"/>
      <c r="AF808" s="352"/>
      <c r="AG808" s="352"/>
      <c r="AH808" s="352"/>
      <c r="AI808" s="352"/>
      <c r="AJ808" s="352"/>
      <c r="AK808" s="352"/>
      <c r="AL808" s="352"/>
      <c r="AM808" s="352"/>
      <c r="AN808" s="352"/>
      <c r="AO808" s="352"/>
      <c r="AP808" s="352"/>
      <c r="AQ808" s="352"/>
      <c r="AR808" s="352"/>
      <c r="AS808" s="352"/>
      <c r="AT808" s="352"/>
      <c r="AU808" s="352"/>
      <c r="AV808" s="352"/>
      <c r="AW808" s="352"/>
      <c r="AX808" s="352"/>
      <c r="AY808" s="352"/>
      <c r="AZ808" s="352"/>
      <c r="BA808" s="352"/>
      <c r="BB808" s="352"/>
      <c r="BC808" s="352"/>
      <c r="BD808" s="352"/>
      <c r="BE808" s="352"/>
      <c r="BF808" s="352"/>
      <c r="BG808" s="352"/>
      <c r="BH808" s="352"/>
      <c r="BI808" s="352"/>
      <c r="BJ808" s="352"/>
      <c r="BK808" s="352"/>
      <c r="BL808" s="352"/>
      <c r="BM808" s="352"/>
      <c r="BN808" s="352"/>
      <c r="BO808" s="352"/>
      <c r="BP808" s="352"/>
      <c r="BQ808" s="352"/>
      <c r="BR808" s="352"/>
      <c r="BS808" s="352"/>
      <c r="BT808" s="352"/>
      <c r="BU808" s="352"/>
      <c r="BV808" s="352"/>
      <c r="BW808" s="352"/>
      <c r="BX808" s="352"/>
      <c r="BY808" s="352"/>
      <c r="BZ808" s="352"/>
    </row>
    <row r="809" spans="1:78" ht="15" customHeight="1" x14ac:dyDescent="0.2">
      <c r="A809" s="340" t="s">
        <v>1497</v>
      </c>
      <c r="B809" s="340">
        <v>208</v>
      </c>
      <c r="E809" s="339" t="s">
        <v>874</v>
      </c>
      <c r="H809" s="352"/>
      <c r="I809" s="352"/>
      <c r="J809" s="352"/>
      <c r="K809" s="352"/>
      <c r="L809" s="352"/>
      <c r="M809" s="352"/>
      <c r="N809" s="352"/>
      <c r="O809" s="352"/>
      <c r="P809" s="352"/>
      <c r="Q809" s="352"/>
      <c r="R809" s="352"/>
      <c r="S809" s="352"/>
      <c r="T809" s="352"/>
      <c r="U809" s="352"/>
      <c r="V809" s="352"/>
      <c r="W809" s="352"/>
      <c r="X809" s="352"/>
      <c r="Y809" s="352"/>
      <c r="Z809" s="352"/>
      <c r="AA809" s="352"/>
      <c r="AB809" s="352"/>
      <c r="AC809" s="352"/>
      <c r="AD809" s="352"/>
      <c r="AE809" s="352"/>
      <c r="AF809" s="352"/>
      <c r="AG809" s="352"/>
      <c r="AH809" s="352"/>
      <c r="AI809" s="352"/>
      <c r="AJ809" s="352"/>
      <c r="AK809" s="352"/>
      <c r="AL809" s="352"/>
      <c r="AM809" s="352"/>
      <c r="AN809" s="352"/>
      <c r="AO809" s="352"/>
      <c r="AP809" s="352"/>
      <c r="AQ809" s="352"/>
      <c r="AR809" s="352"/>
      <c r="AS809" s="352"/>
      <c r="AT809" s="352"/>
      <c r="AU809" s="352"/>
      <c r="AV809" s="352"/>
      <c r="AW809" s="352"/>
      <c r="AX809" s="352"/>
      <c r="AY809" s="352"/>
      <c r="AZ809" s="352"/>
      <c r="BA809" s="352"/>
      <c r="BB809" s="352"/>
      <c r="BC809" s="352"/>
      <c r="BD809" s="352"/>
      <c r="BE809" s="352"/>
      <c r="BF809" s="352"/>
      <c r="BG809" s="352"/>
      <c r="BH809" s="352"/>
      <c r="BI809" s="352"/>
      <c r="BJ809" s="352"/>
      <c r="BK809" s="352"/>
      <c r="BL809" s="352"/>
      <c r="BM809" s="352"/>
      <c r="BN809" s="352"/>
      <c r="BO809" s="352"/>
      <c r="BP809" s="352"/>
      <c r="BQ809" s="352"/>
      <c r="BR809" s="352"/>
      <c r="BS809" s="352"/>
      <c r="BT809" s="352"/>
      <c r="BU809" s="352"/>
      <c r="BV809" s="352"/>
      <c r="BW809" s="352"/>
      <c r="BX809" s="352"/>
      <c r="BY809" s="352"/>
      <c r="BZ809" s="352"/>
    </row>
    <row r="810" spans="1:78" ht="15" customHeight="1" x14ac:dyDescent="0.2">
      <c r="A810" s="340" t="s">
        <v>1498</v>
      </c>
      <c r="B810" s="340">
        <v>208001</v>
      </c>
      <c r="E810" s="339" t="s">
        <v>595</v>
      </c>
      <c r="H810" s="352"/>
      <c r="I810" s="352"/>
      <c r="J810" s="352"/>
      <c r="K810" s="352"/>
      <c r="L810" s="352"/>
      <c r="M810" s="352"/>
      <c r="N810" s="352"/>
      <c r="O810" s="352"/>
      <c r="P810" s="352"/>
      <c r="Q810" s="352"/>
      <c r="R810" s="352"/>
      <c r="S810" s="352"/>
      <c r="T810" s="352"/>
      <c r="U810" s="352"/>
      <c r="V810" s="352"/>
      <c r="W810" s="352"/>
      <c r="X810" s="352"/>
      <c r="Y810" s="352"/>
      <c r="Z810" s="352"/>
      <c r="AA810" s="352"/>
      <c r="AB810" s="352"/>
      <c r="AC810" s="352"/>
      <c r="AD810" s="352"/>
      <c r="AE810" s="352"/>
      <c r="AF810" s="352"/>
      <c r="AG810" s="352"/>
      <c r="AH810" s="352"/>
      <c r="AI810" s="352"/>
      <c r="AJ810" s="352"/>
      <c r="AK810" s="352"/>
      <c r="AL810" s="352"/>
      <c r="AM810" s="352"/>
      <c r="AN810" s="352"/>
      <c r="AO810" s="352"/>
      <c r="AP810" s="352"/>
      <c r="AQ810" s="352"/>
      <c r="AR810" s="352"/>
      <c r="AS810" s="352"/>
      <c r="AT810" s="352"/>
      <c r="AU810" s="352"/>
      <c r="AV810" s="352"/>
      <c r="AW810" s="352"/>
      <c r="AX810" s="352"/>
      <c r="AY810" s="352"/>
      <c r="AZ810" s="352"/>
      <c r="BA810" s="352"/>
      <c r="BB810" s="352"/>
      <c r="BC810" s="352"/>
      <c r="BD810" s="352"/>
      <c r="BE810" s="352"/>
      <c r="BF810" s="352"/>
      <c r="BG810" s="352"/>
      <c r="BH810" s="352"/>
      <c r="BI810" s="352"/>
      <c r="BJ810" s="352"/>
      <c r="BK810" s="352"/>
      <c r="BL810" s="352"/>
      <c r="BM810" s="352"/>
      <c r="BN810" s="352"/>
      <c r="BO810" s="352"/>
      <c r="BP810" s="352"/>
      <c r="BQ810" s="352"/>
      <c r="BR810" s="352"/>
      <c r="BS810" s="352"/>
      <c r="BT810" s="352"/>
      <c r="BU810" s="352"/>
      <c r="BV810" s="352"/>
      <c r="BW810" s="352"/>
      <c r="BX810" s="352"/>
      <c r="BY810" s="352"/>
      <c r="BZ810" s="352"/>
    </row>
    <row r="811" spans="1:78" s="369" customFormat="1" ht="15" customHeight="1" x14ac:dyDescent="0.2">
      <c r="A811" s="367" t="s">
        <v>1499</v>
      </c>
      <c r="B811" s="367">
        <v>208002</v>
      </c>
      <c r="D811" s="367"/>
      <c r="E811" s="369" t="s">
        <v>875</v>
      </c>
      <c r="H811" s="370"/>
      <c r="I811" s="370"/>
      <c r="J811" s="370"/>
      <c r="K811" s="370"/>
      <c r="L811" s="370"/>
      <c r="M811" s="370"/>
      <c r="N811" s="370"/>
      <c r="O811" s="370"/>
      <c r="P811" s="370"/>
      <c r="Q811" s="370"/>
      <c r="R811" s="370"/>
      <c r="S811" s="370"/>
      <c r="T811" s="370"/>
      <c r="U811" s="370"/>
      <c r="V811" s="370"/>
      <c r="W811" s="370"/>
      <c r="X811" s="370"/>
      <c r="Y811" s="370"/>
      <c r="Z811" s="370"/>
      <c r="AA811" s="370"/>
      <c r="AB811" s="370"/>
      <c r="AC811" s="370"/>
      <c r="AD811" s="370"/>
      <c r="AE811" s="370"/>
      <c r="AF811" s="370"/>
      <c r="AG811" s="370"/>
      <c r="AH811" s="370"/>
      <c r="AI811" s="370"/>
      <c r="AJ811" s="370"/>
      <c r="AK811" s="370"/>
      <c r="AL811" s="370"/>
      <c r="AM811" s="370"/>
      <c r="AN811" s="370"/>
      <c r="AO811" s="370"/>
      <c r="AP811" s="370"/>
      <c r="AQ811" s="370"/>
      <c r="AR811" s="370"/>
      <c r="AS811" s="370"/>
      <c r="AT811" s="370"/>
      <c r="AU811" s="370"/>
      <c r="AV811" s="370"/>
      <c r="AW811" s="370"/>
      <c r="AX811" s="370"/>
      <c r="AY811" s="370"/>
      <c r="AZ811" s="370"/>
      <c r="BA811" s="370"/>
      <c r="BB811" s="370"/>
      <c r="BC811" s="370"/>
      <c r="BD811" s="370"/>
      <c r="BE811" s="370"/>
      <c r="BF811" s="370"/>
      <c r="BG811" s="370"/>
      <c r="BH811" s="370"/>
      <c r="BI811" s="370"/>
      <c r="BJ811" s="370"/>
      <c r="BK811" s="370"/>
      <c r="BL811" s="370"/>
      <c r="BM811" s="370"/>
      <c r="BN811" s="370"/>
      <c r="BO811" s="370"/>
      <c r="BP811" s="370"/>
      <c r="BQ811" s="370"/>
      <c r="BR811" s="370"/>
      <c r="BS811" s="370"/>
      <c r="BT811" s="370"/>
      <c r="BU811" s="370"/>
      <c r="BV811" s="370"/>
      <c r="BW811" s="370"/>
      <c r="BX811" s="370"/>
      <c r="BY811" s="370"/>
      <c r="BZ811" s="370"/>
    </row>
    <row r="812" spans="1:78" ht="15" customHeight="1" x14ac:dyDescent="0.2">
      <c r="A812" s="340"/>
      <c r="H812" s="352"/>
      <c r="I812" s="352"/>
      <c r="J812" s="352"/>
      <c r="K812" s="352"/>
      <c r="L812" s="352"/>
      <c r="M812" s="352"/>
      <c r="N812" s="352"/>
      <c r="O812" s="352"/>
      <c r="P812" s="352"/>
      <c r="Q812" s="352"/>
      <c r="R812" s="352"/>
      <c r="S812" s="352"/>
      <c r="T812" s="352"/>
      <c r="U812" s="352"/>
      <c r="V812" s="352"/>
      <c r="W812" s="352"/>
      <c r="X812" s="352"/>
      <c r="Y812" s="352"/>
      <c r="Z812" s="352"/>
      <c r="AA812" s="352"/>
      <c r="AB812" s="352"/>
      <c r="AC812" s="352"/>
      <c r="AD812" s="352"/>
      <c r="AE812" s="352"/>
      <c r="AF812" s="352"/>
      <c r="AG812" s="352"/>
      <c r="AH812" s="352"/>
      <c r="AI812" s="352"/>
      <c r="AJ812" s="352"/>
      <c r="AK812" s="352"/>
      <c r="AL812" s="352"/>
      <c r="AM812" s="352"/>
      <c r="AN812" s="352"/>
      <c r="AO812" s="352"/>
      <c r="AP812" s="352"/>
      <c r="AQ812" s="352"/>
      <c r="AR812" s="352"/>
      <c r="AS812" s="352"/>
      <c r="AT812" s="352"/>
      <c r="AU812" s="352"/>
      <c r="AV812" s="352"/>
      <c r="AW812" s="352"/>
      <c r="AX812" s="352"/>
      <c r="AY812" s="352"/>
      <c r="AZ812" s="352"/>
      <c r="BA812" s="352"/>
      <c r="BB812" s="352"/>
      <c r="BC812" s="352"/>
      <c r="BD812" s="352"/>
      <c r="BE812" s="352"/>
      <c r="BF812" s="352"/>
      <c r="BG812" s="352"/>
      <c r="BH812" s="352"/>
      <c r="BI812" s="352"/>
      <c r="BJ812" s="352"/>
      <c r="BK812" s="352"/>
      <c r="BL812" s="352"/>
      <c r="BM812" s="352"/>
      <c r="BN812" s="352"/>
      <c r="BO812" s="352"/>
      <c r="BP812" s="352"/>
      <c r="BQ812" s="352"/>
      <c r="BR812" s="352"/>
      <c r="BS812" s="352"/>
      <c r="BT812" s="352"/>
      <c r="BU812" s="352"/>
      <c r="BV812" s="352"/>
      <c r="BW812" s="352"/>
      <c r="BX812" s="352"/>
      <c r="BY812" s="352"/>
      <c r="BZ812" s="352"/>
    </row>
    <row r="813" spans="1:78" ht="15" customHeight="1" x14ac:dyDescent="0.2">
      <c r="A813" s="340" t="s">
        <v>1500</v>
      </c>
      <c r="B813" s="340">
        <v>209</v>
      </c>
      <c r="E813" s="339" t="s">
        <v>876</v>
      </c>
      <c r="H813" s="352"/>
      <c r="I813" s="352"/>
      <c r="J813" s="352"/>
      <c r="K813" s="352"/>
      <c r="L813" s="352"/>
      <c r="M813" s="352"/>
      <c r="N813" s="352"/>
      <c r="O813" s="352"/>
      <c r="P813" s="352"/>
      <c r="Q813" s="352"/>
      <c r="R813" s="352"/>
      <c r="S813" s="352"/>
      <c r="T813" s="352"/>
      <c r="U813" s="352"/>
      <c r="V813" s="352"/>
      <c r="W813" s="352"/>
      <c r="X813" s="352"/>
      <c r="Y813" s="352"/>
      <c r="Z813" s="352"/>
      <c r="AA813" s="352"/>
      <c r="AB813" s="352"/>
      <c r="AC813" s="352"/>
      <c r="AD813" s="352"/>
      <c r="AE813" s="352"/>
      <c r="AF813" s="352"/>
      <c r="AG813" s="352"/>
      <c r="AH813" s="352"/>
      <c r="AI813" s="352"/>
      <c r="AJ813" s="352"/>
      <c r="AK813" s="352"/>
      <c r="AL813" s="352"/>
      <c r="AM813" s="352"/>
      <c r="AN813" s="352"/>
      <c r="AO813" s="352"/>
      <c r="AP813" s="352"/>
      <c r="AQ813" s="352"/>
      <c r="AR813" s="352"/>
      <c r="AS813" s="352"/>
      <c r="AT813" s="352"/>
      <c r="AU813" s="352"/>
      <c r="AV813" s="352"/>
      <c r="AW813" s="352"/>
      <c r="AX813" s="352"/>
      <c r="AY813" s="352"/>
      <c r="AZ813" s="352"/>
      <c r="BA813" s="352"/>
      <c r="BB813" s="352"/>
      <c r="BC813" s="352"/>
      <c r="BD813" s="352"/>
      <c r="BE813" s="352"/>
      <c r="BF813" s="352"/>
      <c r="BG813" s="352"/>
      <c r="BH813" s="352"/>
      <c r="BI813" s="352"/>
      <c r="BJ813" s="352"/>
      <c r="BK813" s="352"/>
      <c r="BL813" s="352"/>
      <c r="BM813" s="352"/>
      <c r="BN813" s="352"/>
      <c r="BO813" s="352"/>
      <c r="BP813" s="352"/>
      <c r="BQ813" s="352"/>
      <c r="BR813" s="352"/>
      <c r="BS813" s="352"/>
      <c r="BT813" s="352"/>
      <c r="BU813" s="352"/>
      <c r="BV813" s="352"/>
      <c r="BW813" s="352"/>
      <c r="BX813" s="352"/>
      <c r="BY813" s="352"/>
      <c r="BZ813" s="352"/>
    </row>
    <row r="814" spans="1:78" ht="15" customHeight="1" x14ac:dyDescent="0.2">
      <c r="A814" s="340" t="s">
        <v>1501</v>
      </c>
      <c r="B814" s="340">
        <v>209001</v>
      </c>
      <c r="E814" s="339" t="s">
        <v>596</v>
      </c>
      <c r="H814" s="352"/>
      <c r="I814" s="352"/>
      <c r="J814" s="352"/>
      <c r="K814" s="352"/>
      <c r="L814" s="352"/>
      <c r="M814" s="352"/>
      <c r="N814" s="352"/>
      <c r="O814" s="352"/>
      <c r="P814" s="352"/>
      <c r="Q814" s="352"/>
      <c r="R814" s="352"/>
      <c r="S814" s="352"/>
      <c r="T814" s="352"/>
      <c r="U814" s="352"/>
      <c r="V814" s="352"/>
      <c r="W814" s="352"/>
      <c r="X814" s="352"/>
      <c r="Y814" s="352"/>
      <c r="Z814" s="352"/>
      <c r="AA814" s="352"/>
      <c r="AB814" s="352"/>
      <c r="AC814" s="352"/>
      <c r="AD814" s="352"/>
      <c r="AE814" s="352"/>
      <c r="AF814" s="352"/>
      <c r="AG814" s="352"/>
      <c r="AH814" s="352"/>
      <c r="AI814" s="352"/>
      <c r="AJ814" s="352"/>
      <c r="AK814" s="352"/>
      <c r="AL814" s="352"/>
      <c r="AM814" s="352"/>
      <c r="AN814" s="352"/>
      <c r="AO814" s="352"/>
      <c r="AP814" s="352"/>
      <c r="AQ814" s="352"/>
      <c r="AR814" s="352"/>
      <c r="AS814" s="352"/>
      <c r="AT814" s="352"/>
      <c r="AU814" s="352"/>
      <c r="AV814" s="352"/>
      <c r="AW814" s="352"/>
      <c r="AX814" s="352"/>
      <c r="AY814" s="352"/>
      <c r="AZ814" s="352"/>
      <c r="BA814" s="352"/>
      <c r="BB814" s="352"/>
      <c r="BC814" s="352"/>
      <c r="BD814" s="352"/>
      <c r="BE814" s="352"/>
      <c r="BF814" s="352"/>
      <c r="BG814" s="352"/>
      <c r="BH814" s="352"/>
      <c r="BI814" s="352"/>
      <c r="BJ814" s="352"/>
      <c r="BK814" s="352"/>
      <c r="BL814" s="352"/>
      <c r="BM814" s="352"/>
      <c r="BN814" s="352"/>
      <c r="BO814" s="352"/>
      <c r="BP814" s="352"/>
      <c r="BQ814" s="352"/>
      <c r="BR814" s="352"/>
      <c r="BS814" s="352"/>
      <c r="BT814" s="352"/>
      <c r="BU814" s="352"/>
      <c r="BV814" s="352"/>
      <c r="BW814" s="352"/>
      <c r="BX814" s="352"/>
      <c r="BY814" s="352"/>
      <c r="BZ814" s="352"/>
    </row>
    <row r="815" spans="1:78" ht="15" customHeight="1" x14ac:dyDescent="0.2">
      <c r="A815" s="340" t="s">
        <v>1502</v>
      </c>
      <c r="B815" s="340">
        <v>209002</v>
      </c>
      <c r="E815" s="339" t="s">
        <v>597</v>
      </c>
      <c r="H815" s="352"/>
      <c r="I815" s="352"/>
      <c r="J815" s="352"/>
      <c r="K815" s="352"/>
      <c r="L815" s="352"/>
      <c r="M815" s="352"/>
      <c r="N815" s="352"/>
      <c r="O815" s="352"/>
      <c r="P815" s="352"/>
      <c r="Q815" s="352"/>
      <c r="R815" s="352"/>
      <c r="S815" s="352"/>
      <c r="T815" s="352"/>
      <c r="U815" s="352"/>
      <c r="V815" s="352"/>
      <c r="W815" s="352"/>
      <c r="X815" s="352"/>
      <c r="Y815" s="352"/>
      <c r="Z815" s="352"/>
      <c r="AA815" s="352"/>
      <c r="AB815" s="352"/>
      <c r="AC815" s="352"/>
      <c r="AD815" s="352"/>
      <c r="AE815" s="352"/>
      <c r="AF815" s="352"/>
      <c r="AG815" s="352"/>
      <c r="AH815" s="352"/>
      <c r="AI815" s="352"/>
      <c r="AJ815" s="352"/>
      <c r="AK815" s="352"/>
      <c r="AL815" s="352"/>
      <c r="AM815" s="352"/>
      <c r="AN815" s="352"/>
      <c r="AO815" s="352"/>
      <c r="AP815" s="352"/>
      <c r="AQ815" s="352"/>
      <c r="AR815" s="352"/>
      <c r="AS815" s="352"/>
      <c r="AT815" s="352"/>
      <c r="AU815" s="352"/>
      <c r="AV815" s="352"/>
      <c r="AW815" s="352"/>
      <c r="AX815" s="352"/>
      <c r="AY815" s="352"/>
      <c r="AZ815" s="352"/>
      <c r="BA815" s="352"/>
      <c r="BB815" s="352"/>
      <c r="BC815" s="352"/>
      <c r="BD815" s="352"/>
      <c r="BE815" s="352"/>
      <c r="BF815" s="352"/>
      <c r="BG815" s="352"/>
      <c r="BH815" s="352"/>
      <c r="BI815" s="352"/>
      <c r="BJ815" s="352"/>
      <c r="BK815" s="352"/>
      <c r="BL815" s="352"/>
      <c r="BM815" s="352"/>
      <c r="BN815" s="352"/>
      <c r="BO815" s="352"/>
      <c r="BP815" s="352"/>
      <c r="BQ815" s="352"/>
      <c r="BR815" s="352"/>
      <c r="BS815" s="352"/>
      <c r="BT815" s="352"/>
      <c r="BU815" s="352"/>
      <c r="BV815" s="352"/>
      <c r="BW815" s="352"/>
      <c r="BX815" s="352"/>
      <c r="BY815" s="352"/>
      <c r="BZ815" s="352"/>
    </row>
    <row r="816" spans="1:78" ht="15" customHeight="1" x14ac:dyDescent="0.2">
      <c r="A816" s="340" t="s">
        <v>1503</v>
      </c>
      <c r="B816" s="340">
        <v>209003</v>
      </c>
      <c r="E816" s="339" t="s">
        <v>598</v>
      </c>
      <c r="H816" s="352"/>
      <c r="I816" s="352"/>
      <c r="J816" s="352"/>
      <c r="K816" s="352"/>
      <c r="L816" s="352"/>
      <c r="M816" s="352"/>
      <c r="N816" s="352"/>
      <c r="O816" s="352"/>
      <c r="P816" s="352"/>
      <c r="Q816" s="352"/>
      <c r="R816" s="352"/>
      <c r="S816" s="352"/>
      <c r="T816" s="352"/>
      <c r="U816" s="352"/>
      <c r="V816" s="352"/>
      <c r="W816" s="352"/>
      <c r="X816" s="352"/>
      <c r="Y816" s="352"/>
      <c r="Z816" s="352"/>
      <c r="AA816" s="352"/>
      <c r="AB816" s="352"/>
      <c r="AC816" s="352"/>
      <c r="AD816" s="352"/>
      <c r="AE816" s="352"/>
      <c r="AF816" s="352"/>
      <c r="AG816" s="352"/>
      <c r="AH816" s="352"/>
      <c r="AI816" s="352"/>
      <c r="AJ816" s="352"/>
      <c r="AK816" s="352"/>
      <c r="AL816" s="352"/>
      <c r="AM816" s="352"/>
      <c r="AN816" s="352"/>
      <c r="AO816" s="352"/>
      <c r="AP816" s="352"/>
      <c r="AQ816" s="352"/>
      <c r="AR816" s="352"/>
      <c r="AS816" s="352"/>
      <c r="AT816" s="352"/>
      <c r="AU816" s="352"/>
      <c r="AV816" s="352"/>
      <c r="AW816" s="352"/>
      <c r="AX816" s="352"/>
      <c r="AY816" s="352"/>
      <c r="AZ816" s="352"/>
      <c r="BA816" s="352"/>
      <c r="BB816" s="352"/>
      <c r="BC816" s="352"/>
      <c r="BD816" s="352"/>
      <c r="BE816" s="352"/>
      <c r="BF816" s="352"/>
      <c r="BG816" s="352"/>
      <c r="BH816" s="352"/>
      <c r="BI816" s="352"/>
      <c r="BJ816" s="352"/>
      <c r="BK816" s="352"/>
      <c r="BL816" s="352"/>
      <c r="BM816" s="352"/>
      <c r="BN816" s="352"/>
      <c r="BO816" s="352"/>
      <c r="BP816" s="352"/>
      <c r="BQ816" s="352"/>
      <c r="BR816" s="352"/>
      <c r="BS816" s="352"/>
      <c r="BT816" s="352"/>
      <c r="BU816" s="352"/>
      <c r="BV816" s="352"/>
      <c r="BW816" s="352"/>
      <c r="BX816" s="352"/>
      <c r="BY816" s="352"/>
      <c r="BZ816" s="352"/>
    </row>
    <row r="817" spans="1:78" ht="15" customHeight="1" x14ac:dyDescent="0.2">
      <c r="A817" s="340" t="s">
        <v>1504</v>
      </c>
      <c r="B817" s="340">
        <v>209004</v>
      </c>
      <c r="E817" s="339" t="s">
        <v>599</v>
      </c>
      <c r="H817" s="352"/>
      <c r="I817" s="352"/>
      <c r="J817" s="352"/>
      <c r="K817" s="352"/>
      <c r="L817" s="352"/>
      <c r="M817" s="352"/>
      <c r="N817" s="352"/>
      <c r="O817" s="352"/>
      <c r="P817" s="352"/>
      <c r="Q817" s="352"/>
      <c r="R817" s="352"/>
      <c r="S817" s="352"/>
      <c r="T817" s="352"/>
      <c r="U817" s="352"/>
      <c r="V817" s="352"/>
      <c r="W817" s="352"/>
      <c r="X817" s="352"/>
      <c r="Y817" s="352"/>
      <c r="Z817" s="352"/>
      <c r="AA817" s="352"/>
      <c r="AB817" s="352"/>
      <c r="AC817" s="352"/>
      <c r="AD817" s="352"/>
      <c r="AE817" s="352"/>
      <c r="AF817" s="352"/>
      <c r="AG817" s="352"/>
      <c r="AH817" s="352"/>
      <c r="AI817" s="352"/>
      <c r="AJ817" s="352"/>
      <c r="AK817" s="352"/>
      <c r="AL817" s="352"/>
      <c r="AM817" s="352"/>
      <c r="AN817" s="352"/>
      <c r="AO817" s="352"/>
      <c r="AP817" s="352"/>
      <c r="AQ817" s="352"/>
      <c r="AR817" s="352"/>
      <c r="AS817" s="352"/>
      <c r="AT817" s="352"/>
      <c r="AU817" s="352"/>
      <c r="AV817" s="352"/>
      <c r="AW817" s="352"/>
      <c r="AX817" s="352"/>
      <c r="AY817" s="352"/>
      <c r="AZ817" s="352"/>
      <c r="BA817" s="352"/>
      <c r="BB817" s="352"/>
      <c r="BC817" s="352"/>
      <c r="BD817" s="352"/>
      <c r="BE817" s="352"/>
      <c r="BF817" s="352"/>
      <c r="BG817" s="352"/>
      <c r="BH817" s="352"/>
      <c r="BI817" s="352"/>
      <c r="BJ817" s="352"/>
      <c r="BK817" s="352"/>
      <c r="BL817" s="352"/>
      <c r="BM817" s="352"/>
      <c r="BN817" s="352"/>
      <c r="BO817" s="352"/>
      <c r="BP817" s="352"/>
      <c r="BQ817" s="352"/>
      <c r="BR817" s="352"/>
      <c r="BS817" s="352"/>
      <c r="BT817" s="352"/>
      <c r="BU817" s="352"/>
      <c r="BV817" s="352"/>
      <c r="BW817" s="352"/>
      <c r="BX817" s="352"/>
      <c r="BY817" s="352"/>
      <c r="BZ817" s="352"/>
    </row>
    <row r="818" spans="1:78" s="369" customFormat="1" ht="15" customHeight="1" x14ac:dyDescent="0.2">
      <c r="A818" s="367" t="s">
        <v>1505</v>
      </c>
      <c r="B818" s="367">
        <v>209005</v>
      </c>
      <c r="D818" s="367"/>
      <c r="E818" s="369" t="s">
        <v>698</v>
      </c>
      <c r="H818" s="370"/>
      <c r="I818" s="370"/>
      <c r="J818" s="370"/>
      <c r="K818" s="370"/>
      <c r="L818" s="370"/>
      <c r="M818" s="370"/>
      <c r="N818" s="370"/>
      <c r="O818" s="370"/>
      <c r="P818" s="370"/>
      <c r="Q818" s="370"/>
      <c r="R818" s="370"/>
      <c r="S818" s="370"/>
      <c r="T818" s="370"/>
      <c r="U818" s="370"/>
      <c r="V818" s="370"/>
      <c r="W818" s="370"/>
      <c r="X818" s="370"/>
      <c r="Y818" s="370"/>
      <c r="Z818" s="370"/>
      <c r="AA818" s="370"/>
      <c r="AB818" s="370"/>
      <c r="AC818" s="370"/>
      <c r="AD818" s="370"/>
      <c r="AE818" s="370"/>
      <c r="AF818" s="370"/>
      <c r="AG818" s="370"/>
      <c r="AH818" s="370"/>
      <c r="AI818" s="370"/>
      <c r="AJ818" s="370"/>
      <c r="AK818" s="370"/>
      <c r="AL818" s="370"/>
      <c r="AM818" s="370"/>
      <c r="AN818" s="370"/>
      <c r="AO818" s="370"/>
      <c r="AP818" s="370"/>
      <c r="AQ818" s="370"/>
      <c r="AR818" s="370"/>
      <c r="AS818" s="370"/>
      <c r="AT818" s="370"/>
      <c r="AU818" s="370"/>
      <c r="AV818" s="370"/>
      <c r="AW818" s="370"/>
      <c r="AX818" s="370"/>
      <c r="AY818" s="370"/>
      <c r="AZ818" s="370"/>
      <c r="BA818" s="370"/>
      <c r="BB818" s="370"/>
      <c r="BC818" s="370"/>
      <c r="BD818" s="370"/>
      <c r="BE818" s="370"/>
      <c r="BF818" s="370"/>
      <c r="BG818" s="370"/>
      <c r="BH818" s="370"/>
      <c r="BI818" s="370"/>
      <c r="BJ818" s="370"/>
      <c r="BK818" s="370"/>
      <c r="BL818" s="370"/>
      <c r="BM818" s="370"/>
      <c r="BN818" s="370"/>
      <c r="BO818" s="370"/>
      <c r="BP818" s="370"/>
      <c r="BQ818" s="370"/>
      <c r="BR818" s="370"/>
      <c r="BS818" s="370"/>
      <c r="BT818" s="370"/>
      <c r="BU818" s="370"/>
      <c r="BV818" s="370"/>
      <c r="BW818" s="370"/>
      <c r="BX818" s="370"/>
      <c r="BY818" s="370"/>
      <c r="BZ818" s="370"/>
    </row>
    <row r="819" spans="1:78" s="369" customFormat="1" ht="15" customHeight="1" x14ac:dyDescent="0.2">
      <c r="A819" s="367" t="s">
        <v>1506</v>
      </c>
      <c r="B819" s="367">
        <v>209006</v>
      </c>
      <c r="D819" s="367"/>
      <c r="E819" s="369" t="s">
        <v>699</v>
      </c>
      <c r="H819" s="370"/>
      <c r="I819" s="370"/>
      <c r="J819" s="370"/>
      <c r="K819" s="370"/>
      <c r="L819" s="370"/>
      <c r="M819" s="370"/>
      <c r="N819" s="370"/>
      <c r="O819" s="370"/>
      <c r="P819" s="370"/>
      <c r="Q819" s="370"/>
      <c r="R819" s="370"/>
      <c r="S819" s="370"/>
      <c r="T819" s="370"/>
      <c r="U819" s="370"/>
      <c r="V819" s="370"/>
      <c r="W819" s="370"/>
      <c r="X819" s="370"/>
      <c r="Y819" s="370"/>
      <c r="Z819" s="370"/>
      <c r="AA819" s="370"/>
      <c r="AB819" s="370"/>
      <c r="AC819" s="370"/>
      <c r="AD819" s="370"/>
      <c r="AE819" s="370"/>
      <c r="AF819" s="370"/>
      <c r="AG819" s="370"/>
      <c r="AH819" s="370"/>
      <c r="AI819" s="370"/>
      <c r="AJ819" s="370"/>
      <c r="AK819" s="370"/>
      <c r="AL819" s="370"/>
      <c r="AM819" s="370"/>
      <c r="AN819" s="370"/>
      <c r="AO819" s="370"/>
      <c r="AP819" s="370"/>
      <c r="AQ819" s="370"/>
      <c r="AR819" s="370"/>
      <c r="AS819" s="370"/>
      <c r="AT819" s="370"/>
      <c r="AU819" s="370"/>
      <c r="AV819" s="370"/>
      <c r="AW819" s="370"/>
      <c r="AX819" s="370"/>
      <c r="AY819" s="370"/>
      <c r="AZ819" s="370"/>
      <c r="BA819" s="370"/>
      <c r="BB819" s="370"/>
      <c r="BC819" s="370"/>
      <c r="BD819" s="370"/>
      <c r="BE819" s="370"/>
      <c r="BF819" s="370"/>
      <c r="BG819" s="370"/>
      <c r="BH819" s="370"/>
      <c r="BI819" s="370"/>
      <c r="BJ819" s="370"/>
      <c r="BK819" s="370"/>
      <c r="BL819" s="370"/>
      <c r="BM819" s="370"/>
      <c r="BN819" s="370"/>
      <c r="BO819" s="370"/>
      <c r="BP819" s="370"/>
      <c r="BQ819" s="370"/>
      <c r="BR819" s="370"/>
      <c r="BS819" s="370"/>
      <c r="BT819" s="370"/>
      <c r="BU819" s="370"/>
      <c r="BV819" s="370"/>
      <c r="BW819" s="370"/>
      <c r="BX819" s="370"/>
      <c r="BY819" s="370"/>
      <c r="BZ819" s="370"/>
    </row>
    <row r="820" spans="1:78" s="369" customFormat="1" ht="15" customHeight="1" x14ac:dyDescent="0.2">
      <c r="A820" s="367" t="s">
        <v>1507</v>
      </c>
      <c r="B820" s="367">
        <v>209007</v>
      </c>
      <c r="D820" s="367"/>
      <c r="E820" s="369" t="s">
        <v>700</v>
      </c>
      <c r="H820" s="370"/>
      <c r="I820" s="370"/>
      <c r="J820" s="370"/>
      <c r="K820" s="370"/>
      <c r="L820" s="370"/>
      <c r="M820" s="370"/>
      <c r="N820" s="370"/>
      <c r="O820" s="370"/>
      <c r="P820" s="370"/>
      <c r="Q820" s="370"/>
      <c r="R820" s="370"/>
      <c r="S820" s="370"/>
      <c r="T820" s="370"/>
      <c r="U820" s="370"/>
      <c r="V820" s="370"/>
      <c r="W820" s="370"/>
      <c r="X820" s="370"/>
      <c r="Y820" s="370"/>
      <c r="Z820" s="370"/>
      <c r="AA820" s="370"/>
      <c r="AB820" s="370"/>
      <c r="AC820" s="370"/>
      <c r="AD820" s="370"/>
      <c r="AE820" s="370"/>
      <c r="AF820" s="370"/>
      <c r="AG820" s="370"/>
      <c r="AH820" s="370"/>
      <c r="AI820" s="370"/>
      <c r="AJ820" s="370"/>
      <c r="AK820" s="370"/>
      <c r="AL820" s="370"/>
      <c r="AM820" s="370"/>
      <c r="AN820" s="370"/>
      <c r="AO820" s="370"/>
      <c r="AP820" s="370"/>
      <c r="AQ820" s="370"/>
      <c r="AR820" s="370"/>
      <c r="AS820" s="370"/>
      <c r="AT820" s="370"/>
      <c r="AU820" s="370"/>
      <c r="AV820" s="370"/>
      <c r="AW820" s="370"/>
      <c r="AX820" s="370"/>
      <c r="AY820" s="370"/>
      <c r="AZ820" s="370"/>
      <c r="BA820" s="370"/>
      <c r="BB820" s="370"/>
      <c r="BC820" s="370"/>
      <c r="BD820" s="370"/>
      <c r="BE820" s="370"/>
      <c r="BF820" s="370"/>
      <c r="BG820" s="370"/>
      <c r="BH820" s="370"/>
      <c r="BI820" s="370"/>
      <c r="BJ820" s="370"/>
      <c r="BK820" s="370"/>
      <c r="BL820" s="370"/>
      <c r="BM820" s="370"/>
      <c r="BN820" s="370"/>
      <c r="BO820" s="370"/>
      <c r="BP820" s="370"/>
      <c r="BQ820" s="370"/>
      <c r="BR820" s="370"/>
      <c r="BS820" s="370"/>
      <c r="BT820" s="370"/>
      <c r="BU820" s="370"/>
      <c r="BV820" s="370"/>
      <c r="BW820" s="370"/>
      <c r="BX820" s="370"/>
      <c r="BY820" s="370"/>
      <c r="BZ820" s="370"/>
    </row>
    <row r="821" spans="1:78" ht="15" customHeight="1" x14ac:dyDescent="0.2">
      <c r="A821" s="340"/>
      <c r="H821" s="352"/>
      <c r="I821" s="352"/>
      <c r="J821" s="352"/>
      <c r="K821" s="352"/>
      <c r="L821" s="352"/>
      <c r="M821" s="352"/>
      <c r="N821" s="352"/>
      <c r="O821" s="352"/>
      <c r="P821" s="352"/>
      <c r="Q821" s="352"/>
      <c r="R821" s="352"/>
      <c r="S821" s="352"/>
      <c r="T821" s="352"/>
      <c r="U821" s="352"/>
      <c r="V821" s="352"/>
      <c r="W821" s="352"/>
      <c r="X821" s="352"/>
      <c r="Y821" s="352"/>
      <c r="Z821" s="352"/>
      <c r="AA821" s="352"/>
      <c r="AB821" s="352"/>
      <c r="AC821" s="352"/>
      <c r="AD821" s="352"/>
      <c r="AE821" s="352"/>
      <c r="AF821" s="352"/>
      <c r="AG821" s="352"/>
      <c r="AH821" s="352"/>
      <c r="AI821" s="352"/>
      <c r="AJ821" s="352"/>
      <c r="AK821" s="352"/>
      <c r="AL821" s="352"/>
      <c r="AM821" s="352"/>
      <c r="AN821" s="352"/>
      <c r="AO821" s="352"/>
      <c r="AP821" s="352"/>
      <c r="AQ821" s="352"/>
      <c r="AR821" s="352"/>
      <c r="AS821" s="352"/>
      <c r="AT821" s="352"/>
      <c r="AU821" s="352"/>
      <c r="AV821" s="352"/>
      <c r="AW821" s="352"/>
      <c r="AX821" s="352"/>
      <c r="AY821" s="352"/>
      <c r="AZ821" s="352"/>
      <c r="BA821" s="352"/>
      <c r="BB821" s="352"/>
      <c r="BC821" s="352"/>
      <c r="BD821" s="352"/>
      <c r="BE821" s="352"/>
      <c r="BF821" s="352"/>
      <c r="BG821" s="352"/>
      <c r="BH821" s="352"/>
      <c r="BI821" s="352"/>
      <c r="BJ821" s="352"/>
      <c r="BK821" s="352"/>
      <c r="BL821" s="352"/>
      <c r="BM821" s="352"/>
      <c r="BN821" s="352"/>
      <c r="BO821" s="352"/>
      <c r="BP821" s="352"/>
      <c r="BQ821" s="352"/>
      <c r="BR821" s="352"/>
      <c r="BS821" s="352"/>
      <c r="BT821" s="352"/>
      <c r="BU821" s="352"/>
      <c r="BV821" s="352"/>
      <c r="BW821" s="352"/>
      <c r="BX821" s="352"/>
      <c r="BY821" s="352"/>
      <c r="BZ821" s="352"/>
    </row>
    <row r="822" spans="1:78" ht="15" customHeight="1" x14ac:dyDescent="0.2">
      <c r="A822" s="340" t="s">
        <v>1508</v>
      </c>
      <c r="B822" s="340">
        <v>210</v>
      </c>
      <c r="E822" s="339" t="s">
        <v>877</v>
      </c>
      <c r="H822" s="352"/>
      <c r="I822" s="352"/>
      <c r="J822" s="352"/>
      <c r="K822" s="352"/>
      <c r="L822" s="352"/>
      <c r="M822" s="352"/>
      <c r="N822" s="352"/>
      <c r="O822" s="352"/>
      <c r="P822" s="352"/>
      <c r="Q822" s="352"/>
      <c r="R822" s="352"/>
      <c r="S822" s="352"/>
      <c r="T822" s="352"/>
      <c r="U822" s="352"/>
      <c r="V822" s="352"/>
      <c r="W822" s="352"/>
      <c r="X822" s="352"/>
      <c r="Y822" s="352"/>
      <c r="Z822" s="352"/>
      <c r="AA822" s="352"/>
      <c r="AB822" s="352"/>
      <c r="AC822" s="352"/>
      <c r="AD822" s="352"/>
      <c r="AE822" s="352"/>
      <c r="AF822" s="352"/>
      <c r="AG822" s="352"/>
      <c r="AH822" s="352"/>
      <c r="AI822" s="352"/>
      <c r="AJ822" s="352"/>
      <c r="AK822" s="352"/>
      <c r="AL822" s="352"/>
      <c r="AM822" s="352"/>
      <c r="AN822" s="352"/>
      <c r="AO822" s="352"/>
      <c r="AP822" s="352"/>
      <c r="AQ822" s="352"/>
      <c r="AR822" s="352"/>
      <c r="AS822" s="352"/>
      <c r="AT822" s="352"/>
      <c r="AU822" s="352"/>
      <c r="AV822" s="352"/>
      <c r="AW822" s="352"/>
      <c r="AX822" s="352"/>
      <c r="AY822" s="352"/>
      <c r="AZ822" s="352"/>
      <c r="BA822" s="352"/>
      <c r="BB822" s="352"/>
      <c r="BC822" s="352"/>
      <c r="BD822" s="352"/>
      <c r="BE822" s="352"/>
      <c r="BF822" s="352"/>
      <c r="BG822" s="352"/>
      <c r="BH822" s="352"/>
      <c r="BI822" s="352"/>
      <c r="BJ822" s="352"/>
      <c r="BK822" s="352"/>
      <c r="BL822" s="352"/>
      <c r="BM822" s="352"/>
      <c r="BN822" s="352"/>
      <c r="BO822" s="352"/>
      <c r="BP822" s="352"/>
      <c r="BQ822" s="352"/>
      <c r="BR822" s="352"/>
      <c r="BS822" s="352"/>
      <c r="BT822" s="352"/>
      <c r="BU822" s="352"/>
      <c r="BV822" s="352"/>
      <c r="BW822" s="352"/>
      <c r="BX822" s="352"/>
      <c r="BY822" s="352"/>
      <c r="BZ822" s="352"/>
    </row>
    <row r="823" spans="1:78" ht="15" customHeight="1" x14ac:dyDescent="0.2">
      <c r="A823" s="340" t="s">
        <v>1509</v>
      </c>
      <c r="B823" s="340">
        <v>210001</v>
      </c>
      <c r="E823" s="339" t="s">
        <v>600</v>
      </c>
      <c r="H823" s="352"/>
      <c r="I823" s="352"/>
      <c r="J823" s="352"/>
      <c r="K823" s="352"/>
      <c r="L823" s="352"/>
      <c r="M823" s="352"/>
      <c r="N823" s="352"/>
      <c r="O823" s="352"/>
      <c r="P823" s="352"/>
      <c r="Q823" s="352"/>
      <c r="R823" s="352"/>
      <c r="S823" s="352"/>
      <c r="T823" s="352"/>
      <c r="U823" s="352"/>
      <c r="V823" s="352"/>
      <c r="W823" s="352"/>
      <c r="X823" s="352"/>
      <c r="Y823" s="352"/>
      <c r="Z823" s="352"/>
      <c r="AA823" s="352"/>
      <c r="AB823" s="352"/>
      <c r="AC823" s="352"/>
      <c r="AD823" s="352"/>
      <c r="AE823" s="352"/>
      <c r="AF823" s="352"/>
      <c r="AG823" s="352"/>
      <c r="AH823" s="352"/>
      <c r="AI823" s="352"/>
      <c r="AJ823" s="352"/>
      <c r="AK823" s="352"/>
      <c r="AL823" s="352"/>
      <c r="AM823" s="352"/>
      <c r="AN823" s="352"/>
      <c r="AO823" s="352"/>
      <c r="AP823" s="352"/>
      <c r="AQ823" s="352"/>
      <c r="AR823" s="352"/>
      <c r="AS823" s="352"/>
      <c r="AT823" s="352"/>
      <c r="AU823" s="352"/>
      <c r="AV823" s="352"/>
      <c r="AW823" s="352"/>
      <c r="AX823" s="352"/>
      <c r="AY823" s="352"/>
      <c r="AZ823" s="352"/>
      <c r="BA823" s="352"/>
      <c r="BB823" s="352"/>
      <c r="BC823" s="352"/>
      <c r="BD823" s="352"/>
      <c r="BE823" s="352"/>
      <c r="BF823" s="352"/>
      <c r="BG823" s="352"/>
      <c r="BH823" s="352"/>
      <c r="BI823" s="352"/>
      <c r="BJ823" s="352"/>
      <c r="BK823" s="352"/>
      <c r="BL823" s="352"/>
      <c r="BM823" s="352"/>
      <c r="BN823" s="352"/>
      <c r="BO823" s="352"/>
      <c r="BP823" s="352"/>
      <c r="BQ823" s="352"/>
      <c r="BR823" s="352"/>
      <c r="BS823" s="352"/>
      <c r="BT823" s="352"/>
      <c r="BU823" s="352"/>
      <c r="BV823" s="352"/>
      <c r="BW823" s="352"/>
      <c r="BX823" s="352"/>
      <c r="BY823" s="352"/>
      <c r="BZ823" s="352"/>
    </row>
    <row r="824" spans="1:78" ht="15" customHeight="1" x14ac:dyDescent="0.2">
      <c r="A824" s="340" t="s">
        <v>1510</v>
      </c>
      <c r="B824" s="340">
        <v>210002</v>
      </c>
      <c r="E824" s="339" t="s">
        <v>601</v>
      </c>
      <c r="H824" s="352"/>
      <c r="I824" s="352"/>
      <c r="J824" s="352"/>
      <c r="K824" s="352"/>
      <c r="L824" s="352"/>
      <c r="M824" s="352"/>
      <c r="N824" s="352"/>
      <c r="O824" s="352"/>
      <c r="P824" s="352"/>
      <c r="Q824" s="352"/>
      <c r="R824" s="352"/>
      <c r="S824" s="352"/>
      <c r="T824" s="352"/>
      <c r="U824" s="352"/>
      <c r="V824" s="352"/>
      <c r="W824" s="352"/>
      <c r="X824" s="352"/>
      <c r="Y824" s="352"/>
      <c r="Z824" s="352"/>
      <c r="AA824" s="352"/>
      <c r="AB824" s="352"/>
      <c r="AC824" s="352"/>
      <c r="AD824" s="352"/>
      <c r="AE824" s="352"/>
      <c r="AF824" s="352"/>
      <c r="AG824" s="352"/>
      <c r="AH824" s="352"/>
      <c r="AI824" s="352"/>
      <c r="AJ824" s="352"/>
      <c r="AK824" s="352"/>
      <c r="AL824" s="352"/>
      <c r="AM824" s="352"/>
      <c r="AN824" s="352"/>
      <c r="AO824" s="352"/>
      <c r="AP824" s="352"/>
      <c r="AQ824" s="352"/>
      <c r="AR824" s="352"/>
      <c r="AS824" s="352"/>
      <c r="AT824" s="352"/>
      <c r="AU824" s="352"/>
      <c r="AV824" s="352"/>
      <c r="AW824" s="352"/>
      <c r="AX824" s="352"/>
      <c r="AY824" s="352"/>
      <c r="AZ824" s="352"/>
      <c r="BA824" s="352"/>
      <c r="BB824" s="352"/>
      <c r="BC824" s="352"/>
      <c r="BD824" s="352"/>
      <c r="BE824" s="352"/>
      <c r="BF824" s="352"/>
      <c r="BG824" s="352"/>
      <c r="BH824" s="352"/>
      <c r="BI824" s="352"/>
      <c r="BJ824" s="352"/>
      <c r="BK824" s="352"/>
      <c r="BL824" s="352"/>
      <c r="BM824" s="352"/>
      <c r="BN824" s="352"/>
      <c r="BO824" s="352"/>
      <c r="BP824" s="352"/>
      <c r="BQ824" s="352"/>
      <c r="BR824" s="352"/>
      <c r="BS824" s="352"/>
      <c r="BT824" s="352"/>
      <c r="BU824" s="352"/>
      <c r="BV824" s="352"/>
      <c r="BW824" s="352"/>
      <c r="BX824" s="352"/>
      <c r="BY824" s="352"/>
      <c r="BZ824" s="352"/>
    </row>
    <row r="825" spans="1:78" ht="15" customHeight="1" x14ac:dyDescent="0.2">
      <c r="A825" s="340" t="s">
        <v>1511</v>
      </c>
      <c r="B825" s="340">
        <v>210003</v>
      </c>
      <c r="E825" s="339" t="s">
        <v>602</v>
      </c>
      <c r="H825" s="352"/>
      <c r="I825" s="352"/>
      <c r="J825" s="352"/>
      <c r="K825" s="352"/>
      <c r="L825" s="352"/>
      <c r="M825" s="352"/>
      <c r="N825" s="352"/>
      <c r="O825" s="352"/>
      <c r="P825" s="352"/>
      <c r="Q825" s="352"/>
      <c r="R825" s="352"/>
      <c r="S825" s="352"/>
      <c r="T825" s="352"/>
      <c r="U825" s="352"/>
      <c r="V825" s="352"/>
      <c r="W825" s="352"/>
      <c r="X825" s="352"/>
      <c r="Y825" s="352"/>
      <c r="Z825" s="352"/>
      <c r="AA825" s="352"/>
      <c r="AB825" s="352"/>
      <c r="AC825" s="352"/>
      <c r="AD825" s="352"/>
      <c r="AE825" s="352"/>
      <c r="AF825" s="352"/>
      <c r="AG825" s="352"/>
      <c r="AH825" s="352"/>
      <c r="AI825" s="352"/>
      <c r="AJ825" s="352"/>
      <c r="AK825" s="352"/>
      <c r="AL825" s="352"/>
      <c r="AM825" s="352"/>
      <c r="AN825" s="352"/>
      <c r="AO825" s="352"/>
      <c r="AP825" s="352"/>
      <c r="AQ825" s="352"/>
      <c r="AR825" s="352"/>
      <c r="AS825" s="352"/>
      <c r="AT825" s="352"/>
      <c r="AU825" s="352"/>
      <c r="AV825" s="352"/>
      <c r="AW825" s="352"/>
      <c r="AX825" s="352"/>
      <c r="AY825" s="352"/>
      <c r="AZ825" s="352"/>
      <c r="BA825" s="352"/>
      <c r="BB825" s="352"/>
      <c r="BC825" s="352"/>
      <c r="BD825" s="352"/>
      <c r="BE825" s="352"/>
      <c r="BF825" s="352"/>
      <c r="BG825" s="352"/>
      <c r="BH825" s="352"/>
      <c r="BI825" s="352"/>
      <c r="BJ825" s="352"/>
      <c r="BK825" s="352"/>
      <c r="BL825" s="352"/>
      <c r="BM825" s="352"/>
      <c r="BN825" s="352"/>
      <c r="BO825" s="352"/>
      <c r="BP825" s="352"/>
      <c r="BQ825" s="352"/>
      <c r="BR825" s="352"/>
      <c r="BS825" s="352"/>
      <c r="BT825" s="352"/>
      <c r="BU825" s="352"/>
      <c r="BV825" s="352"/>
      <c r="BW825" s="352"/>
      <c r="BX825" s="352"/>
      <c r="BY825" s="352"/>
      <c r="BZ825" s="352"/>
    </row>
    <row r="826" spans="1:78" ht="15" customHeight="1" x14ac:dyDescent="0.2">
      <c r="A826" s="340" t="s">
        <v>1512</v>
      </c>
      <c r="B826" s="340">
        <v>210004</v>
      </c>
      <c r="E826" s="339" t="s">
        <v>603</v>
      </c>
      <c r="H826" s="352"/>
      <c r="I826" s="352"/>
      <c r="J826" s="352"/>
      <c r="K826" s="352"/>
      <c r="L826" s="352"/>
      <c r="M826" s="352"/>
      <c r="N826" s="352"/>
      <c r="O826" s="352"/>
      <c r="P826" s="352"/>
      <c r="Q826" s="352"/>
      <c r="R826" s="352"/>
      <c r="S826" s="352"/>
      <c r="T826" s="352"/>
      <c r="U826" s="352"/>
      <c r="V826" s="352"/>
      <c r="W826" s="352"/>
      <c r="X826" s="352"/>
      <c r="Y826" s="352"/>
      <c r="Z826" s="352"/>
      <c r="AA826" s="352"/>
      <c r="AB826" s="352"/>
      <c r="AC826" s="352"/>
      <c r="AD826" s="352"/>
      <c r="AE826" s="352"/>
      <c r="AF826" s="352"/>
      <c r="AG826" s="352"/>
      <c r="AH826" s="352"/>
      <c r="AI826" s="352"/>
      <c r="AJ826" s="352"/>
      <c r="AK826" s="352"/>
      <c r="AL826" s="352"/>
      <c r="AM826" s="352"/>
      <c r="AN826" s="352"/>
      <c r="AO826" s="352"/>
      <c r="AP826" s="352"/>
      <c r="AQ826" s="352"/>
      <c r="AR826" s="352"/>
      <c r="AS826" s="352"/>
      <c r="AT826" s="352"/>
      <c r="AU826" s="352"/>
      <c r="AV826" s="352"/>
      <c r="AW826" s="352"/>
      <c r="AX826" s="352"/>
      <c r="AY826" s="352"/>
      <c r="AZ826" s="352"/>
      <c r="BA826" s="352"/>
      <c r="BB826" s="352"/>
      <c r="BC826" s="352"/>
      <c r="BD826" s="352"/>
      <c r="BE826" s="352"/>
      <c r="BF826" s="352"/>
      <c r="BG826" s="352"/>
      <c r="BH826" s="352"/>
      <c r="BI826" s="352"/>
      <c r="BJ826" s="352"/>
      <c r="BK826" s="352"/>
      <c r="BL826" s="352"/>
      <c r="BM826" s="352"/>
      <c r="BN826" s="352"/>
      <c r="BO826" s="352"/>
      <c r="BP826" s="352"/>
      <c r="BQ826" s="352"/>
      <c r="BR826" s="352"/>
      <c r="BS826" s="352"/>
      <c r="BT826" s="352"/>
      <c r="BU826" s="352"/>
      <c r="BV826" s="352"/>
      <c r="BW826" s="352"/>
      <c r="BX826" s="352"/>
      <c r="BY826" s="352"/>
      <c r="BZ826" s="352"/>
    </row>
    <row r="827" spans="1:78" ht="15" customHeight="1" x14ac:dyDescent="0.2">
      <c r="A827" s="340" t="s">
        <v>1513</v>
      </c>
      <c r="B827" s="340">
        <v>210005</v>
      </c>
      <c r="E827" s="339" t="s">
        <v>604</v>
      </c>
      <c r="H827" s="352"/>
      <c r="I827" s="352"/>
      <c r="J827" s="352"/>
      <c r="K827" s="352"/>
      <c r="L827" s="352"/>
      <c r="M827" s="352"/>
      <c r="N827" s="352"/>
      <c r="O827" s="352"/>
      <c r="P827" s="352"/>
      <c r="Q827" s="352"/>
      <c r="R827" s="352"/>
      <c r="S827" s="352"/>
      <c r="T827" s="352"/>
      <c r="U827" s="352"/>
      <c r="V827" s="352"/>
      <c r="W827" s="352"/>
      <c r="X827" s="352"/>
      <c r="Y827" s="352"/>
      <c r="Z827" s="352"/>
      <c r="AA827" s="352"/>
      <c r="AB827" s="352"/>
      <c r="AC827" s="352"/>
      <c r="AD827" s="352"/>
      <c r="AE827" s="352"/>
      <c r="AF827" s="352"/>
      <c r="AG827" s="352"/>
      <c r="AH827" s="352"/>
      <c r="AI827" s="352"/>
      <c r="AJ827" s="352"/>
      <c r="AK827" s="352"/>
      <c r="AL827" s="352"/>
      <c r="AM827" s="352"/>
      <c r="AN827" s="352"/>
      <c r="AO827" s="352"/>
      <c r="AP827" s="352"/>
      <c r="AQ827" s="352"/>
      <c r="AR827" s="352"/>
      <c r="AS827" s="352"/>
      <c r="AT827" s="352"/>
      <c r="AU827" s="352"/>
      <c r="AV827" s="352"/>
      <c r="AW827" s="352"/>
      <c r="AX827" s="352"/>
      <c r="AY827" s="352"/>
      <c r="AZ827" s="352"/>
      <c r="BA827" s="352"/>
      <c r="BB827" s="352"/>
      <c r="BC827" s="352"/>
      <c r="BD827" s="352"/>
      <c r="BE827" s="352"/>
      <c r="BF827" s="352"/>
      <c r="BG827" s="352"/>
      <c r="BH827" s="352"/>
      <c r="BI827" s="352"/>
      <c r="BJ827" s="352"/>
      <c r="BK827" s="352"/>
      <c r="BL827" s="352"/>
      <c r="BM827" s="352"/>
      <c r="BN827" s="352"/>
      <c r="BO827" s="352"/>
      <c r="BP827" s="352"/>
      <c r="BQ827" s="352"/>
      <c r="BR827" s="352"/>
      <c r="BS827" s="352"/>
      <c r="BT827" s="352"/>
      <c r="BU827" s="352"/>
      <c r="BV827" s="352"/>
      <c r="BW827" s="352"/>
      <c r="BX827" s="352"/>
      <c r="BY827" s="352"/>
      <c r="BZ827" s="352"/>
    </row>
    <row r="828" spans="1:78" ht="15" customHeight="1" x14ac:dyDescent="0.2">
      <c r="A828" s="340" t="s">
        <v>1514</v>
      </c>
      <c r="B828" s="340">
        <v>210006</v>
      </c>
      <c r="E828" s="339" t="s">
        <v>605</v>
      </c>
      <c r="H828" s="352"/>
      <c r="I828" s="352"/>
      <c r="J828" s="352"/>
      <c r="K828" s="352"/>
      <c r="L828" s="352"/>
      <c r="M828" s="352"/>
      <c r="N828" s="352"/>
      <c r="O828" s="352"/>
      <c r="P828" s="352"/>
      <c r="Q828" s="352"/>
      <c r="R828" s="352"/>
      <c r="S828" s="352"/>
      <c r="T828" s="352"/>
      <c r="U828" s="352"/>
      <c r="V828" s="352"/>
      <c r="W828" s="352"/>
      <c r="X828" s="352"/>
      <c r="Y828" s="352"/>
      <c r="Z828" s="352"/>
      <c r="AA828" s="352"/>
      <c r="AB828" s="352"/>
      <c r="AC828" s="352"/>
      <c r="AD828" s="352"/>
      <c r="AE828" s="352"/>
      <c r="AF828" s="352"/>
      <c r="AG828" s="352"/>
      <c r="AH828" s="352"/>
      <c r="AI828" s="352"/>
      <c r="AJ828" s="352"/>
      <c r="AK828" s="352"/>
      <c r="AL828" s="352"/>
      <c r="AM828" s="352"/>
      <c r="AN828" s="352"/>
      <c r="AO828" s="352"/>
      <c r="AP828" s="352"/>
      <c r="AQ828" s="352"/>
      <c r="AR828" s="352"/>
      <c r="AS828" s="352"/>
      <c r="AT828" s="352"/>
      <c r="AU828" s="352"/>
      <c r="AV828" s="352"/>
      <c r="AW828" s="352"/>
      <c r="AX828" s="352"/>
      <c r="AY828" s="352"/>
      <c r="AZ828" s="352"/>
      <c r="BA828" s="352"/>
      <c r="BB828" s="352"/>
      <c r="BC828" s="352"/>
      <c r="BD828" s="352"/>
      <c r="BE828" s="352"/>
      <c r="BF828" s="352"/>
      <c r="BG828" s="352"/>
      <c r="BH828" s="352"/>
      <c r="BI828" s="352"/>
      <c r="BJ828" s="352"/>
      <c r="BK828" s="352"/>
      <c r="BL828" s="352"/>
      <c r="BM828" s="352"/>
      <c r="BN828" s="352"/>
      <c r="BO828" s="352"/>
      <c r="BP828" s="352"/>
      <c r="BQ828" s="352"/>
      <c r="BR828" s="352"/>
      <c r="BS828" s="352"/>
      <c r="BT828" s="352"/>
      <c r="BU828" s="352"/>
      <c r="BV828" s="352"/>
      <c r="BW828" s="352"/>
      <c r="BX828" s="352"/>
      <c r="BY828" s="352"/>
      <c r="BZ828" s="352"/>
    </row>
    <row r="829" spans="1:78" ht="15" customHeight="1" x14ac:dyDescent="0.2">
      <c r="A829" s="340" t="s">
        <v>1515</v>
      </c>
      <c r="B829" s="340">
        <v>210007</v>
      </c>
      <c r="E829" s="339" t="s">
        <v>606</v>
      </c>
      <c r="H829" s="352"/>
      <c r="I829" s="352"/>
      <c r="J829" s="352"/>
      <c r="K829" s="352"/>
      <c r="L829" s="352"/>
      <c r="M829" s="352"/>
      <c r="N829" s="352"/>
      <c r="O829" s="352"/>
      <c r="P829" s="352"/>
      <c r="Q829" s="352"/>
      <c r="R829" s="352"/>
      <c r="S829" s="352"/>
      <c r="T829" s="352"/>
      <c r="U829" s="352"/>
      <c r="V829" s="352"/>
      <c r="W829" s="352"/>
      <c r="X829" s="352"/>
      <c r="Y829" s="352"/>
      <c r="Z829" s="352"/>
      <c r="AA829" s="352"/>
      <c r="AB829" s="352"/>
      <c r="AC829" s="352"/>
      <c r="AD829" s="352"/>
      <c r="AE829" s="352"/>
      <c r="AF829" s="352"/>
      <c r="AG829" s="352"/>
      <c r="AH829" s="352"/>
      <c r="AI829" s="352"/>
      <c r="AJ829" s="352"/>
      <c r="AK829" s="352"/>
      <c r="AL829" s="352"/>
      <c r="AM829" s="352"/>
      <c r="AN829" s="352"/>
      <c r="AO829" s="352"/>
      <c r="AP829" s="352"/>
      <c r="AQ829" s="352"/>
      <c r="AR829" s="352"/>
      <c r="AS829" s="352"/>
      <c r="AT829" s="352"/>
      <c r="AU829" s="352"/>
      <c r="AV829" s="352"/>
      <c r="AW829" s="352"/>
      <c r="AX829" s="352"/>
      <c r="AY829" s="352"/>
      <c r="AZ829" s="352"/>
      <c r="BA829" s="352"/>
      <c r="BB829" s="352"/>
      <c r="BC829" s="352"/>
      <c r="BD829" s="352"/>
      <c r="BE829" s="352"/>
      <c r="BF829" s="352"/>
      <c r="BG829" s="352"/>
      <c r="BH829" s="352"/>
      <c r="BI829" s="352"/>
      <c r="BJ829" s="352"/>
      <c r="BK829" s="352"/>
      <c r="BL829" s="352"/>
      <c r="BM829" s="352"/>
      <c r="BN829" s="352"/>
      <c r="BO829" s="352"/>
      <c r="BP829" s="352"/>
      <c r="BQ829" s="352"/>
      <c r="BR829" s="352"/>
      <c r="BS829" s="352"/>
      <c r="BT829" s="352"/>
      <c r="BU829" s="352"/>
      <c r="BV829" s="352"/>
      <c r="BW829" s="352"/>
      <c r="BX829" s="352"/>
      <c r="BY829" s="352"/>
      <c r="BZ829" s="352"/>
    </row>
    <row r="830" spans="1:78" ht="15" customHeight="1" x14ac:dyDescent="0.2">
      <c r="A830" s="340" t="s">
        <v>1516</v>
      </c>
      <c r="B830" s="340">
        <v>210008</v>
      </c>
      <c r="E830" s="339" t="s">
        <v>607</v>
      </c>
      <c r="H830" s="352"/>
      <c r="I830" s="352"/>
      <c r="J830" s="352"/>
      <c r="K830" s="352"/>
      <c r="L830" s="352"/>
      <c r="M830" s="352"/>
      <c r="N830" s="352"/>
      <c r="O830" s="352"/>
      <c r="P830" s="352"/>
      <c r="Q830" s="352"/>
      <c r="R830" s="352"/>
      <c r="S830" s="352"/>
      <c r="T830" s="352"/>
      <c r="U830" s="352"/>
      <c r="V830" s="352"/>
      <c r="W830" s="352"/>
      <c r="X830" s="352"/>
      <c r="Y830" s="352"/>
      <c r="Z830" s="352"/>
      <c r="AA830" s="352"/>
      <c r="AB830" s="352"/>
      <c r="AC830" s="352"/>
      <c r="AD830" s="352"/>
      <c r="AE830" s="352"/>
      <c r="AF830" s="352"/>
      <c r="AG830" s="352"/>
      <c r="AH830" s="352"/>
      <c r="AI830" s="352"/>
      <c r="AJ830" s="352"/>
      <c r="AK830" s="352"/>
      <c r="AL830" s="352"/>
      <c r="AM830" s="352"/>
      <c r="AN830" s="352"/>
      <c r="AO830" s="352"/>
      <c r="AP830" s="352"/>
      <c r="AQ830" s="352"/>
      <c r="AR830" s="352"/>
      <c r="AS830" s="352"/>
      <c r="AT830" s="352"/>
      <c r="AU830" s="352"/>
      <c r="AV830" s="352"/>
      <c r="AW830" s="352"/>
      <c r="AX830" s="352"/>
      <c r="AY830" s="352"/>
      <c r="AZ830" s="352"/>
      <c r="BA830" s="352"/>
      <c r="BB830" s="352"/>
      <c r="BC830" s="352"/>
      <c r="BD830" s="352"/>
      <c r="BE830" s="352"/>
      <c r="BF830" s="352"/>
      <c r="BG830" s="352"/>
      <c r="BH830" s="352"/>
      <c r="BI830" s="352"/>
      <c r="BJ830" s="352"/>
      <c r="BK830" s="352"/>
      <c r="BL830" s="352"/>
      <c r="BM830" s="352"/>
      <c r="BN830" s="352"/>
      <c r="BO830" s="352"/>
      <c r="BP830" s="352"/>
      <c r="BQ830" s="352"/>
      <c r="BR830" s="352"/>
      <c r="BS830" s="352"/>
      <c r="BT830" s="352"/>
      <c r="BU830" s="352"/>
      <c r="BV830" s="352"/>
      <c r="BW830" s="352"/>
      <c r="BX830" s="352"/>
      <c r="BY830" s="352"/>
      <c r="BZ830" s="352"/>
    </row>
    <row r="831" spans="1:78" ht="15" customHeight="1" x14ac:dyDescent="0.2">
      <c r="A831" s="340"/>
      <c r="H831" s="352"/>
      <c r="I831" s="352"/>
      <c r="J831" s="352"/>
      <c r="K831" s="352"/>
      <c r="L831" s="352"/>
      <c r="M831" s="352"/>
      <c r="N831" s="352"/>
      <c r="O831" s="352"/>
      <c r="P831" s="352"/>
      <c r="Q831" s="352"/>
      <c r="R831" s="352"/>
      <c r="S831" s="352"/>
      <c r="T831" s="352"/>
      <c r="U831" s="352"/>
      <c r="V831" s="352"/>
      <c r="W831" s="352"/>
      <c r="X831" s="352"/>
      <c r="Y831" s="352"/>
      <c r="Z831" s="352"/>
      <c r="AA831" s="352"/>
      <c r="AB831" s="352"/>
      <c r="AC831" s="352"/>
      <c r="AD831" s="352"/>
      <c r="AE831" s="352"/>
      <c r="AF831" s="352"/>
      <c r="AG831" s="352"/>
      <c r="AH831" s="352"/>
      <c r="AI831" s="352"/>
      <c r="AJ831" s="352"/>
      <c r="AK831" s="352"/>
      <c r="AL831" s="352"/>
      <c r="AM831" s="352"/>
      <c r="AN831" s="352"/>
      <c r="AO831" s="352"/>
      <c r="AP831" s="352"/>
      <c r="AQ831" s="352"/>
      <c r="AR831" s="352"/>
      <c r="AS831" s="352"/>
      <c r="AT831" s="352"/>
      <c r="AU831" s="352"/>
      <c r="AV831" s="352"/>
      <c r="AW831" s="352"/>
      <c r="AX831" s="352"/>
      <c r="AY831" s="352"/>
      <c r="AZ831" s="352"/>
      <c r="BA831" s="352"/>
      <c r="BB831" s="352"/>
      <c r="BC831" s="352"/>
      <c r="BD831" s="352"/>
      <c r="BE831" s="352"/>
      <c r="BF831" s="352"/>
      <c r="BG831" s="352"/>
      <c r="BH831" s="352"/>
      <c r="BI831" s="352"/>
      <c r="BJ831" s="352"/>
      <c r="BK831" s="352"/>
      <c r="BL831" s="352"/>
      <c r="BM831" s="352"/>
      <c r="BN831" s="352"/>
      <c r="BO831" s="352"/>
      <c r="BP831" s="352"/>
      <c r="BQ831" s="352"/>
      <c r="BR831" s="352"/>
      <c r="BS831" s="352"/>
      <c r="BT831" s="352"/>
      <c r="BU831" s="352"/>
      <c r="BV831" s="352"/>
      <c r="BW831" s="352"/>
      <c r="BX831" s="352"/>
      <c r="BY831" s="352"/>
      <c r="BZ831" s="352"/>
    </row>
    <row r="832" spans="1:78" ht="15" customHeight="1" x14ac:dyDescent="0.2">
      <c r="A832" s="340" t="s">
        <v>1517</v>
      </c>
      <c r="B832" s="340">
        <v>211</v>
      </c>
      <c r="E832" s="339" t="s">
        <v>878</v>
      </c>
      <c r="H832" s="352"/>
      <c r="I832" s="352"/>
      <c r="J832" s="352"/>
      <c r="K832" s="352"/>
      <c r="L832" s="352"/>
      <c r="M832" s="352"/>
      <c r="N832" s="352"/>
      <c r="O832" s="352"/>
      <c r="P832" s="352"/>
      <c r="Q832" s="352"/>
      <c r="R832" s="352"/>
      <c r="S832" s="352"/>
      <c r="T832" s="352"/>
      <c r="U832" s="352"/>
      <c r="V832" s="352"/>
      <c r="W832" s="352"/>
      <c r="X832" s="352"/>
      <c r="Y832" s="352"/>
      <c r="Z832" s="352"/>
      <c r="AA832" s="352"/>
      <c r="AB832" s="352"/>
      <c r="AC832" s="352"/>
      <c r="AD832" s="352"/>
      <c r="AE832" s="352"/>
      <c r="AF832" s="352"/>
      <c r="AG832" s="352"/>
      <c r="AH832" s="352"/>
      <c r="AI832" s="352"/>
      <c r="AJ832" s="352"/>
      <c r="AK832" s="352"/>
      <c r="AL832" s="352"/>
      <c r="AM832" s="352"/>
      <c r="AN832" s="352"/>
      <c r="AO832" s="352"/>
      <c r="AP832" s="352"/>
      <c r="AQ832" s="352"/>
      <c r="AR832" s="352"/>
      <c r="AS832" s="352"/>
      <c r="AT832" s="352"/>
      <c r="AU832" s="352"/>
      <c r="AV832" s="352"/>
      <c r="AW832" s="352"/>
      <c r="AX832" s="352"/>
      <c r="AY832" s="352"/>
      <c r="AZ832" s="352"/>
      <c r="BA832" s="352"/>
      <c r="BB832" s="352"/>
      <c r="BC832" s="352"/>
      <c r="BD832" s="352"/>
      <c r="BE832" s="352"/>
      <c r="BF832" s="352"/>
      <c r="BG832" s="352"/>
      <c r="BH832" s="352"/>
      <c r="BI832" s="352"/>
      <c r="BJ832" s="352"/>
      <c r="BK832" s="352"/>
      <c r="BL832" s="352"/>
      <c r="BM832" s="352"/>
      <c r="BN832" s="352"/>
      <c r="BO832" s="352"/>
      <c r="BP832" s="352"/>
      <c r="BQ832" s="352"/>
      <c r="BR832" s="352"/>
      <c r="BS832" s="352"/>
      <c r="BT832" s="352"/>
      <c r="BU832" s="352"/>
      <c r="BV832" s="352"/>
      <c r="BW832" s="352"/>
      <c r="BX832" s="352"/>
      <c r="BY832" s="352"/>
      <c r="BZ832" s="352"/>
    </row>
    <row r="833" spans="1:78" ht="15" customHeight="1" x14ac:dyDescent="0.2">
      <c r="A833" s="340" t="s">
        <v>1518</v>
      </c>
      <c r="B833" s="340">
        <v>211001</v>
      </c>
      <c r="E833" s="339" t="s">
        <v>608</v>
      </c>
      <c r="H833" s="352"/>
      <c r="I833" s="352"/>
      <c r="J833" s="352"/>
      <c r="K833" s="352"/>
      <c r="L833" s="352"/>
      <c r="M833" s="352"/>
      <c r="N833" s="352"/>
      <c r="O833" s="352"/>
      <c r="P833" s="352"/>
      <c r="Q833" s="352"/>
      <c r="R833" s="352"/>
      <c r="S833" s="352"/>
      <c r="T833" s="352"/>
      <c r="U833" s="352"/>
      <c r="V833" s="352"/>
      <c r="W833" s="352"/>
      <c r="X833" s="352"/>
      <c r="Y833" s="352"/>
      <c r="Z833" s="352"/>
      <c r="AA833" s="352"/>
      <c r="AB833" s="352"/>
      <c r="AC833" s="352"/>
      <c r="AD833" s="352"/>
      <c r="AE833" s="352"/>
      <c r="AF833" s="352"/>
      <c r="AG833" s="352"/>
      <c r="AH833" s="352"/>
      <c r="AI833" s="352"/>
      <c r="AJ833" s="352"/>
      <c r="AK833" s="352"/>
      <c r="AL833" s="352"/>
      <c r="AM833" s="352"/>
      <c r="AN833" s="352"/>
      <c r="AO833" s="352"/>
      <c r="AP833" s="352"/>
      <c r="AQ833" s="352"/>
      <c r="AR833" s="352"/>
      <c r="AS833" s="352"/>
      <c r="AT833" s="352"/>
      <c r="AU833" s="352"/>
      <c r="AV833" s="352"/>
      <c r="AW833" s="352"/>
      <c r="AX833" s="352"/>
      <c r="AY833" s="352"/>
      <c r="AZ833" s="352"/>
      <c r="BA833" s="352"/>
      <c r="BB833" s="352"/>
      <c r="BC833" s="352"/>
      <c r="BD833" s="352"/>
      <c r="BE833" s="352"/>
      <c r="BF833" s="352"/>
      <c r="BG833" s="352"/>
      <c r="BH833" s="352"/>
      <c r="BI833" s="352"/>
      <c r="BJ833" s="352"/>
      <c r="BK833" s="352"/>
      <c r="BL833" s="352"/>
      <c r="BM833" s="352"/>
      <c r="BN833" s="352"/>
      <c r="BO833" s="352"/>
      <c r="BP833" s="352"/>
      <c r="BQ833" s="352"/>
      <c r="BR833" s="352"/>
      <c r="BS833" s="352"/>
      <c r="BT833" s="352"/>
      <c r="BU833" s="352"/>
      <c r="BV833" s="352"/>
      <c r="BW833" s="352"/>
      <c r="BX833" s="352"/>
      <c r="BY833" s="352"/>
      <c r="BZ833" s="352"/>
    </row>
    <row r="834" spans="1:78" ht="15" customHeight="1" x14ac:dyDescent="0.2">
      <c r="A834" s="340" t="s">
        <v>1519</v>
      </c>
      <c r="B834" s="340">
        <v>211002</v>
      </c>
      <c r="E834" s="339" t="s">
        <v>609</v>
      </c>
      <c r="H834" s="352"/>
      <c r="I834" s="352"/>
      <c r="J834" s="352"/>
      <c r="K834" s="352"/>
      <c r="L834" s="352"/>
      <c r="M834" s="352"/>
      <c r="N834" s="352"/>
      <c r="O834" s="352"/>
      <c r="P834" s="352"/>
      <c r="Q834" s="352"/>
      <c r="R834" s="352"/>
      <c r="S834" s="352"/>
      <c r="T834" s="352"/>
      <c r="U834" s="352"/>
      <c r="V834" s="352"/>
      <c r="W834" s="352"/>
      <c r="X834" s="352"/>
      <c r="Y834" s="352"/>
      <c r="Z834" s="352"/>
      <c r="AA834" s="352"/>
      <c r="AB834" s="352"/>
      <c r="AC834" s="352"/>
      <c r="AD834" s="352"/>
      <c r="AE834" s="352"/>
      <c r="AF834" s="352"/>
      <c r="AG834" s="352"/>
      <c r="AH834" s="352"/>
      <c r="AI834" s="352"/>
      <c r="AJ834" s="352"/>
      <c r="AK834" s="352"/>
      <c r="AL834" s="352"/>
      <c r="AM834" s="352"/>
      <c r="AN834" s="352"/>
      <c r="AO834" s="352"/>
      <c r="AP834" s="352"/>
      <c r="AQ834" s="352"/>
      <c r="AR834" s="352"/>
      <c r="AS834" s="352"/>
      <c r="AT834" s="352"/>
      <c r="AU834" s="352"/>
      <c r="AV834" s="352"/>
      <c r="AW834" s="352"/>
      <c r="AX834" s="352"/>
      <c r="AY834" s="352"/>
      <c r="AZ834" s="352"/>
      <c r="BA834" s="352"/>
      <c r="BB834" s="352"/>
      <c r="BC834" s="352"/>
      <c r="BD834" s="352"/>
      <c r="BE834" s="352"/>
      <c r="BF834" s="352"/>
      <c r="BG834" s="352"/>
      <c r="BH834" s="352"/>
      <c r="BI834" s="352"/>
      <c r="BJ834" s="352"/>
      <c r="BK834" s="352"/>
      <c r="BL834" s="352"/>
      <c r="BM834" s="352"/>
      <c r="BN834" s="352"/>
      <c r="BO834" s="352"/>
      <c r="BP834" s="352"/>
      <c r="BQ834" s="352"/>
      <c r="BR834" s="352"/>
      <c r="BS834" s="352"/>
      <c r="BT834" s="352"/>
      <c r="BU834" s="352"/>
      <c r="BV834" s="352"/>
      <c r="BW834" s="352"/>
      <c r="BX834" s="352"/>
      <c r="BY834" s="352"/>
      <c r="BZ834" s="352"/>
    </row>
    <row r="835" spans="1:78" ht="15" customHeight="1" x14ac:dyDescent="0.2">
      <c r="A835" s="340" t="s">
        <v>1520</v>
      </c>
      <c r="B835" s="340">
        <v>211003</v>
      </c>
      <c r="E835" s="339" t="s">
        <v>610</v>
      </c>
      <c r="H835" s="352"/>
      <c r="I835" s="352"/>
      <c r="J835" s="352"/>
      <c r="K835" s="352"/>
      <c r="L835" s="352"/>
      <c r="M835" s="352"/>
      <c r="N835" s="352"/>
      <c r="O835" s="352"/>
      <c r="P835" s="352"/>
      <c r="Q835" s="352"/>
      <c r="R835" s="352"/>
      <c r="S835" s="352"/>
      <c r="T835" s="352"/>
      <c r="U835" s="352"/>
      <c r="V835" s="352"/>
      <c r="W835" s="352"/>
      <c r="X835" s="352"/>
      <c r="Y835" s="352"/>
      <c r="Z835" s="352"/>
      <c r="AA835" s="352"/>
      <c r="AB835" s="352"/>
      <c r="AC835" s="352"/>
      <c r="AD835" s="352"/>
      <c r="AE835" s="352"/>
      <c r="AF835" s="352"/>
      <c r="AG835" s="352"/>
      <c r="AH835" s="352"/>
      <c r="AI835" s="352"/>
      <c r="AJ835" s="352"/>
      <c r="AK835" s="352"/>
      <c r="AL835" s="352"/>
      <c r="AM835" s="352"/>
      <c r="AN835" s="352"/>
      <c r="AO835" s="352"/>
      <c r="AP835" s="352"/>
      <c r="AQ835" s="352"/>
      <c r="AR835" s="352"/>
      <c r="AS835" s="352"/>
      <c r="AT835" s="352"/>
      <c r="AU835" s="352"/>
      <c r="AV835" s="352"/>
      <c r="AW835" s="352"/>
      <c r="AX835" s="352"/>
      <c r="AY835" s="352"/>
      <c r="AZ835" s="352"/>
      <c r="BA835" s="352"/>
      <c r="BB835" s="352"/>
      <c r="BC835" s="352"/>
      <c r="BD835" s="352"/>
      <c r="BE835" s="352"/>
      <c r="BF835" s="352"/>
      <c r="BG835" s="352"/>
      <c r="BH835" s="352"/>
      <c r="BI835" s="352"/>
      <c r="BJ835" s="352"/>
      <c r="BK835" s="352"/>
      <c r="BL835" s="352"/>
      <c r="BM835" s="352"/>
      <c r="BN835" s="352"/>
      <c r="BO835" s="352"/>
      <c r="BP835" s="352"/>
      <c r="BQ835" s="352"/>
      <c r="BR835" s="352"/>
      <c r="BS835" s="352"/>
      <c r="BT835" s="352"/>
      <c r="BU835" s="352"/>
      <c r="BV835" s="352"/>
      <c r="BW835" s="352"/>
      <c r="BX835" s="352"/>
      <c r="BY835" s="352"/>
      <c r="BZ835" s="352"/>
    </row>
    <row r="836" spans="1:78" ht="15" customHeight="1" x14ac:dyDescent="0.2">
      <c r="A836" s="340" t="s">
        <v>1521</v>
      </c>
      <c r="B836" s="340">
        <v>211004</v>
      </c>
      <c r="E836" s="339" t="s">
        <v>611</v>
      </c>
      <c r="H836" s="352"/>
      <c r="I836" s="352"/>
      <c r="J836" s="352"/>
      <c r="K836" s="352"/>
      <c r="L836" s="352"/>
      <c r="M836" s="352"/>
      <c r="N836" s="352"/>
      <c r="O836" s="352"/>
      <c r="P836" s="352"/>
      <c r="Q836" s="352"/>
      <c r="R836" s="352"/>
      <c r="S836" s="352"/>
      <c r="T836" s="352"/>
      <c r="U836" s="352"/>
      <c r="V836" s="352"/>
      <c r="W836" s="352"/>
      <c r="X836" s="352"/>
      <c r="Y836" s="352"/>
      <c r="Z836" s="352"/>
      <c r="AA836" s="352"/>
      <c r="AB836" s="352"/>
      <c r="AC836" s="352"/>
      <c r="AD836" s="352"/>
      <c r="AE836" s="352"/>
      <c r="AF836" s="352"/>
      <c r="AG836" s="352"/>
      <c r="AH836" s="352"/>
      <c r="AI836" s="352"/>
      <c r="AJ836" s="352"/>
      <c r="AK836" s="352"/>
      <c r="AL836" s="352"/>
      <c r="AM836" s="352"/>
      <c r="AN836" s="352"/>
      <c r="AO836" s="352"/>
      <c r="AP836" s="352"/>
      <c r="AQ836" s="352"/>
      <c r="AR836" s="352"/>
      <c r="AS836" s="352"/>
      <c r="AT836" s="352"/>
      <c r="AU836" s="352"/>
      <c r="AV836" s="352"/>
      <c r="AW836" s="352"/>
      <c r="AX836" s="352"/>
      <c r="AY836" s="352"/>
      <c r="AZ836" s="352"/>
      <c r="BA836" s="352"/>
      <c r="BB836" s="352"/>
      <c r="BC836" s="352"/>
      <c r="BD836" s="352"/>
      <c r="BE836" s="352"/>
      <c r="BF836" s="352"/>
      <c r="BG836" s="352"/>
      <c r="BH836" s="352"/>
      <c r="BI836" s="352"/>
      <c r="BJ836" s="352"/>
      <c r="BK836" s="352"/>
      <c r="BL836" s="352"/>
      <c r="BM836" s="352"/>
      <c r="BN836" s="352"/>
      <c r="BO836" s="352"/>
      <c r="BP836" s="352"/>
      <c r="BQ836" s="352"/>
      <c r="BR836" s="352"/>
      <c r="BS836" s="352"/>
      <c r="BT836" s="352"/>
      <c r="BU836" s="352"/>
      <c r="BV836" s="352"/>
      <c r="BW836" s="352"/>
      <c r="BX836" s="352"/>
      <c r="BY836" s="352"/>
      <c r="BZ836" s="352"/>
    </row>
    <row r="837" spans="1:78" ht="15" customHeight="1" x14ac:dyDescent="0.2">
      <c r="A837" s="340" t="s">
        <v>1522</v>
      </c>
      <c r="B837" s="340">
        <v>211005</v>
      </c>
      <c r="E837" s="339" t="s">
        <v>612</v>
      </c>
      <c r="H837" s="352"/>
      <c r="I837" s="352"/>
      <c r="J837" s="352"/>
      <c r="K837" s="352"/>
      <c r="L837" s="352"/>
      <c r="M837" s="352"/>
      <c r="N837" s="352"/>
      <c r="O837" s="352"/>
      <c r="P837" s="352"/>
      <c r="Q837" s="352"/>
      <c r="R837" s="352"/>
      <c r="S837" s="352"/>
      <c r="T837" s="352"/>
      <c r="U837" s="352"/>
      <c r="V837" s="352"/>
      <c r="W837" s="352"/>
      <c r="X837" s="352"/>
      <c r="Y837" s="352"/>
      <c r="Z837" s="352"/>
      <c r="AA837" s="352"/>
      <c r="AB837" s="352"/>
      <c r="AC837" s="352"/>
      <c r="AD837" s="352"/>
      <c r="AE837" s="352"/>
      <c r="AF837" s="352"/>
      <c r="AG837" s="352"/>
      <c r="AH837" s="352"/>
      <c r="AI837" s="352"/>
      <c r="AJ837" s="352"/>
      <c r="AK837" s="352"/>
      <c r="AL837" s="352"/>
      <c r="AM837" s="352"/>
      <c r="AN837" s="352"/>
      <c r="AO837" s="352"/>
      <c r="AP837" s="352"/>
      <c r="AQ837" s="352"/>
      <c r="AR837" s="352"/>
      <c r="AS837" s="352"/>
      <c r="AT837" s="352"/>
      <c r="AU837" s="352"/>
      <c r="AV837" s="352"/>
      <c r="AW837" s="352"/>
      <c r="AX837" s="352"/>
      <c r="AY837" s="352"/>
      <c r="AZ837" s="352"/>
      <c r="BA837" s="352"/>
      <c r="BB837" s="352"/>
      <c r="BC837" s="352"/>
      <c r="BD837" s="352"/>
      <c r="BE837" s="352"/>
      <c r="BF837" s="352"/>
      <c r="BG837" s="352"/>
      <c r="BH837" s="352"/>
      <c r="BI837" s="352"/>
      <c r="BJ837" s="352"/>
      <c r="BK837" s="352"/>
      <c r="BL837" s="352"/>
      <c r="BM837" s="352"/>
      <c r="BN837" s="352"/>
      <c r="BO837" s="352"/>
      <c r="BP837" s="352"/>
      <c r="BQ837" s="352"/>
      <c r="BR837" s="352"/>
      <c r="BS837" s="352"/>
      <c r="BT837" s="352"/>
      <c r="BU837" s="352"/>
      <c r="BV837" s="352"/>
      <c r="BW837" s="352"/>
      <c r="BX837" s="352"/>
      <c r="BY837" s="352"/>
      <c r="BZ837" s="352"/>
    </row>
    <row r="838" spans="1:78" s="369" customFormat="1" ht="15" customHeight="1" x14ac:dyDescent="0.2">
      <c r="A838" s="367" t="s">
        <v>1523</v>
      </c>
      <c r="B838" s="367">
        <v>211006</v>
      </c>
      <c r="D838" s="367"/>
      <c r="E838" s="369" t="s">
        <v>713</v>
      </c>
      <c r="H838" s="370"/>
      <c r="I838" s="370"/>
      <c r="J838" s="370"/>
      <c r="K838" s="370"/>
      <c r="L838" s="370"/>
      <c r="M838" s="370"/>
      <c r="N838" s="370"/>
      <c r="O838" s="370"/>
      <c r="P838" s="370"/>
      <c r="Q838" s="370"/>
      <c r="R838" s="370"/>
      <c r="S838" s="370"/>
      <c r="T838" s="370"/>
      <c r="U838" s="370"/>
      <c r="V838" s="370"/>
      <c r="W838" s="370"/>
      <c r="X838" s="370"/>
      <c r="Y838" s="370"/>
      <c r="Z838" s="370"/>
      <c r="AA838" s="370"/>
      <c r="AB838" s="370"/>
      <c r="AC838" s="370"/>
      <c r="AD838" s="370"/>
      <c r="AE838" s="370"/>
      <c r="AF838" s="370"/>
      <c r="AG838" s="370"/>
      <c r="AH838" s="370"/>
      <c r="AI838" s="370"/>
      <c r="AJ838" s="370"/>
      <c r="AK838" s="370"/>
      <c r="AL838" s="370"/>
      <c r="AM838" s="370"/>
      <c r="AN838" s="370"/>
      <c r="AO838" s="370"/>
      <c r="AP838" s="370"/>
      <c r="AQ838" s="370"/>
      <c r="AR838" s="370"/>
      <c r="AS838" s="370"/>
      <c r="AT838" s="370"/>
      <c r="AU838" s="370"/>
      <c r="AV838" s="370"/>
      <c r="AW838" s="370"/>
      <c r="AX838" s="370"/>
      <c r="AY838" s="370"/>
      <c r="AZ838" s="370"/>
      <c r="BA838" s="370"/>
      <c r="BB838" s="370"/>
      <c r="BC838" s="370"/>
      <c r="BD838" s="370"/>
      <c r="BE838" s="370"/>
      <c r="BF838" s="370"/>
      <c r="BG838" s="370"/>
      <c r="BH838" s="370"/>
      <c r="BI838" s="370"/>
      <c r="BJ838" s="370"/>
      <c r="BK838" s="370"/>
      <c r="BL838" s="370"/>
      <c r="BM838" s="370"/>
      <c r="BN838" s="370"/>
      <c r="BO838" s="370"/>
      <c r="BP838" s="370"/>
      <c r="BQ838" s="370"/>
      <c r="BR838" s="370"/>
      <c r="BS838" s="370"/>
      <c r="BT838" s="370"/>
      <c r="BU838" s="370"/>
      <c r="BV838" s="370"/>
      <c r="BW838" s="370"/>
      <c r="BX838" s="370"/>
      <c r="BY838" s="370"/>
      <c r="BZ838" s="370"/>
    </row>
    <row r="839" spans="1:78" s="369" customFormat="1" ht="15" customHeight="1" x14ac:dyDescent="0.2">
      <c r="A839" s="367" t="s">
        <v>1524</v>
      </c>
      <c r="B839" s="367">
        <v>211007</v>
      </c>
      <c r="D839" s="367"/>
      <c r="E839" s="369" t="s">
        <v>714</v>
      </c>
      <c r="H839" s="370"/>
      <c r="I839" s="370"/>
      <c r="J839" s="370"/>
      <c r="K839" s="370"/>
      <c r="L839" s="370"/>
      <c r="M839" s="370"/>
      <c r="N839" s="370"/>
      <c r="O839" s="370"/>
      <c r="P839" s="370"/>
      <c r="Q839" s="370"/>
      <c r="R839" s="370"/>
      <c r="S839" s="370"/>
      <c r="T839" s="370"/>
      <c r="U839" s="370"/>
      <c r="V839" s="370"/>
      <c r="W839" s="370"/>
      <c r="X839" s="370"/>
      <c r="Y839" s="370"/>
      <c r="Z839" s="370"/>
      <c r="AA839" s="370"/>
      <c r="AB839" s="370"/>
      <c r="AC839" s="370"/>
      <c r="AD839" s="370"/>
      <c r="AE839" s="370"/>
      <c r="AF839" s="370"/>
      <c r="AG839" s="370"/>
      <c r="AH839" s="370"/>
      <c r="AI839" s="370"/>
      <c r="AJ839" s="370"/>
      <c r="AK839" s="370"/>
      <c r="AL839" s="370"/>
      <c r="AM839" s="370"/>
      <c r="AN839" s="370"/>
      <c r="AO839" s="370"/>
      <c r="AP839" s="370"/>
      <c r="AQ839" s="370"/>
      <c r="AR839" s="370"/>
      <c r="AS839" s="370"/>
      <c r="AT839" s="370"/>
      <c r="AU839" s="370"/>
      <c r="AV839" s="370"/>
      <c r="AW839" s="370"/>
      <c r="AX839" s="370"/>
      <c r="AY839" s="370"/>
      <c r="AZ839" s="370"/>
      <c r="BA839" s="370"/>
      <c r="BB839" s="370"/>
      <c r="BC839" s="370"/>
      <c r="BD839" s="370"/>
      <c r="BE839" s="370"/>
      <c r="BF839" s="370"/>
      <c r="BG839" s="370"/>
      <c r="BH839" s="370"/>
      <c r="BI839" s="370"/>
      <c r="BJ839" s="370"/>
      <c r="BK839" s="370"/>
      <c r="BL839" s="370"/>
      <c r="BM839" s="370"/>
      <c r="BN839" s="370"/>
      <c r="BO839" s="370"/>
      <c r="BP839" s="370"/>
      <c r="BQ839" s="370"/>
      <c r="BR839" s="370"/>
      <c r="BS839" s="370"/>
      <c r="BT839" s="370"/>
      <c r="BU839" s="370"/>
      <c r="BV839" s="370"/>
      <c r="BW839" s="370"/>
      <c r="BX839" s="370"/>
      <c r="BY839" s="370"/>
      <c r="BZ839" s="370"/>
    </row>
    <row r="840" spans="1:78" s="369" customFormat="1" ht="15" customHeight="1" x14ac:dyDescent="0.2">
      <c r="A840" s="367" t="s">
        <v>1525</v>
      </c>
      <c r="B840" s="367">
        <v>211008</v>
      </c>
      <c r="D840" s="367"/>
      <c r="E840" s="369" t="s">
        <v>879</v>
      </c>
      <c r="H840" s="370"/>
      <c r="I840" s="370"/>
      <c r="J840" s="370"/>
      <c r="K840" s="370"/>
      <c r="L840" s="370"/>
      <c r="M840" s="370"/>
      <c r="N840" s="370"/>
      <c r="O840" s="370"/>
      <c r="P840" s="370"/>
      <c r="Q840" s="370"/>
      <c r="R840" s="370"/>
      <c r="S840" s="370"/>
      <c r="T840" s="370"/>
      <c r="U840" s="370"/>
      <c r="V840" s="370"/>
      <c r="W840" s="370"/>
      <c r="X840" s="370"/>
      <c r="Y840" s="370"/>
      <c r="Z840" s="370"/>
      <c r="AA840" s="370"/>
      <c r="AB840" s="370"/>
      <c r="AC840" s="370"/>
      <c r="AD840" s="370"/>
      <c r="AE840" s="370"/>
      <c r="AF840" s="370"/>
      <c r="AG840" s="370"/>
      <c r="AH840" s="370"/>
      <c r="AI840" s="370"/>
      <c r="AJ840" s="370"/>
      <c r="AK840" s="370"/>
      <c r="AL840" s="370"/>
      <c r="AM840" s="370"/>
      <c r="AN840" s="370"/>
      <c r="AO840" s="370"/>
      <c r="AP840" s="370"/>
      <c r="AQ840" s="370"/>
      <c r="AR840" s="370"/>
      <c r="AS840" s="370"/>
      <c r="AT840" s="370"/>
      <c r="AU840" s="370"/>
      <c r="AV840" s="370"/>
      <c r="AW840" s="370"/>
      <c r="AX840" s="370"/>
      <c r="AY840" s="370"/>
      <c r="AZ840" s="370"/>
      <c r="BA840" s="370"/>
      <c r="BB840" s="370"/>
      <c r="BC840" s="370"/>
      <c r="BD840" s="370"/>
      <c r="BE840" s="370"/>
      <c r="BF840" s="370"/>
      <c r="BG840" s="370"/>
      <c r="BH840" s="370"/>
      <c r="BI840" s="370"/>
      <c r="BJ840" s="370"/>
      <c r="BK840" s="370"/>
      <c r="BL840" s="370"/>
      <c r="BM840" s="370"/>
      <c r="BN840" s="370"/>
      <c r="BO840" s="370"/>
      <c r="BP840" s="370"/>
      <c r="BQ840" s="370"/>
      <c r="BR840" s="370"/>
      <c r="BS840" s="370"/>
      <c r="BT840" s="370"/>
      <c r="BU840" s="370"/>
      <c r="BV840" s="370"/>
      <c r="BW840" s="370"/>
      <c r="BX840" s="370"/>
      <c r="BY840" s="370"/>
      <c r="BZ840" s="370"/>
    </row>
    <row r="841" spans="1:78" s="369" customFormat="1" ht="15" customHeight="1" x14ac:dyDescent="0.2">
      <c r="A841" s="367" t="s">
        <v>1526</v>
      </c>
      <c r="B841" s="367">
        <v>211009</v>
      </c>
      <c r="D841" s="367"/>
      <c r="E841" s="369" t="s">
        <v>880</v>
      </c>
      <c r="H841" s="370"/>
      <c r="I841" s="370"/>
      <c r="J841" s="370"/>
      <c r="K841" s="370"/>
      <c r="L841" s="370"/>
      <c r="M841" s="370"/>
      <c r="N841" s="370"/>
      <c r="O841" s="370"/>
      <c r="P841" s="370"/>
      <c r="Q841" s="370"/>
      <c r="R841" s="370"/>
      <c r="S841" s="370"/>
      <c r="T841" s="370"/>
      <c r="U841" s="370"/>
      <c r="V841" s="370"/>
      <c r="W841" s="370"/>
      <c r="X841" s="370"/>
      <c r="Y841" s="370"/>
      <c r="Z841" s="370"/>
      <c r="AA841" s="370"/>
      <c r="AB841" s="370"/>
      <c r="AC841" s="370"/>
      <c r="AD841" s="370"/>
      <c r="AE841" s="370"/>
      <c r="AF841" s="370"/>
      <c r="AG841" s="370"/>
      <c r="AH841" s="370"/>
      <c r="AI841" s="370"/>
      <c r="AJ841" s="370"/>
      <c r="AK841" s="370"/>
      <c r="AL841" s="370"/>
      <c r="AM841" s="370"/>
      <c r="AN841" s="370"/>
      <c r="AO841" s="370"/>
      <c r="AP841" s="370"/>
      <c r="AQ841" s="370"/>
      <c r="AR841" s="370"/>
      <c r="AS841" s="370"/>
      <c r="AT841" s="370"/>
      <c r="AU841" s="370"/>
      <c r="AV841" s="370"/>
      <c r="AW841" s="370"/>
      <c r="AX841" s="370"/>
      <c r="AY841" s="370"/>
      <c r="AZ841" s="370"/>
      <c r="BA841" s="370"/>
      <c r="BB841" s="370"/>
      <c r="BC841" s="370"/>
      <c r="BD841" s="370"/>
      <c r="BE841" s="370"/>
      <c r="BF841" s="370"/>
      <c r="BG841" s="370"/>
      <c r="BH841" s="370"/>
      <c r="BI841" s="370"/>
      <c r="BJ841" s="370"/>
      <c r="BK841" s="370"/>
      <c r="BL841" s="370"/>
      <c r="BM841" s="370"/>
      <c r="BN841" s="370"/>
      <c r="BO841" s="370"/>
      <c r="BP841" s="370"/>
      <c r="BQ841" s="370"/>
      <c r="BR841" s="370"/>
      <c r="BS841" s="370"/>
      <c r="BT841" s="370"/>
      <c r="BU841" s="370"/>
      <c r="BV841" s="370"/>
      <c r="BW841" s="370"/>
      <c r="BX841" s="370"/>
      <c r="BY841" s="370"/>
      <c r="BZ841" s="370"/>
    </row>
    <row r="842" spans="1:78" ht="15" customHeight="1" x14ac:dyDescent="0.2">
      <c r="A842" s="340"/>
      <c r="H842" s="352"/>
      <c r="I842" s="352"/>
      <c r="J842" s="352"/>
      <c r="K842" s="352"/>
      <c r="L842" s="352"/>
      <c r="M842" s="352"/>
      <c r="N842" s="352"/>
      <c r="O842" s="352"/>
      <c r="P842" s="352"/>
      <c r="Q842" s="352"/>
      <c r="R842" s="352"/>
      <c r="S842" s="352"/>
      <c r="T842" s="352"/>
      <c r="U842" s="352"/>
      <c r="V842" s="352"/>
      <c r="W842" s="352"/>
      <c r="X842" s="352"/>
      <c r="Y842" s="352"/>
      <c r="Z842" s="352"/>
      <c r="AA842" s="352"/>
      <c r="AB842" s="352"/>
      <c r="AC842" s="352"/>
      <c r="AD842" s="352"/>
      <c r="AE842" s="352"/>
      <c r="AF842" s="352"/>
      <c r="AG842" s="352"/>
      <c r="AH842" s="352"/>
      <c r="AI842" s="352"/>
      <c r="AJ842" s="352"/>
      <c r="AK842" s="352"/>
      <c r="AL842" s="352"/>
      <c r="AM842" s="352"/>
      <c r="AN842" s="352"/>
      <c r="AO842" s="352"/>
      <c r="AP842" s="352"/>
      <c r="AQ842" s="352"/>
      <c r="AR842" s="352"/>
      <c r="AS842" s="352"/>
      <c r="AT842" s="352"/>
      <c r="AU842" s="352"/>
      <c r="AV842" s="352"/>
      <c r="AW842" s="352"/>
      <c r="AX842" s="352"/>
      <c r="AY842" s="352"/>
      <c r="AZ842" s="352"/>
      <c r="BA842" s="352"/>
      <c r="BB842" s="352"/>
      <c r="BC842" s="352"/>
      <c r="BD842" s="352"/>
      <c r="BE842" s="352"/>
      <c r="BF842" s="352"/>
      <c r="BG842" s="352"/>
      <c r="BH842" s="352"/>
      <c r="BI842" s="352"/>
      <c r="BJ842" s="352"/>
      <c r="BK842" s="352"/>
      <c r="BL842" s="352"/>
      <c r="BM842" s="352"/>
      <c r="BN842" s="352"/>
      <c r="BO842" s="352"/>
      <c r="BP842" s="352"/>
      <c r="BQ842" s="352"/>
      <c r="BR842" s="352"/>
      <c r="BS842" s="352"/>
      <c r="BT842" s="352"/>
      <c r="BU842" s="352"/>
      <c r="BV842" s="352"/>
      <c r="BW842" s="352"/>
      <c r="BX842" s="352"/>
      <c r="BY842" s="352"/>
      <c r="BZ842" s="352"/>
    </row>
    <row r="843" spans="1:78" ht="15" customHeight="1" x14ac:dyDescent="0.2">
      <c r="A843" s="340" t="s">
        <v>1527</v>
      </c>
      <c r="B843" s="340">
        <v>212</v>
      </c>
      <c r="E843" s="339" t="s">
        <v>881</v>
      </c>
      <c r="H843" s="352"/>
      <c r="I843" s="352"/>
      <c r="J843" s="352"/>
      <c r="K843" s="352"/>
      <c r="L843" s="352"/>
      <c r="M843" s="352"/>
      <c r="N843" s="352"/>
      <c r="O843" s="352"/>
      <c r="P843" s="352"/>
      <c r="Q843" s="352"/>
      <c r="R843" s="352"/>
      <c r="S843" s="352"/>
      <c r="T843" s="352"/>
      <c r="U843" s="352"/>
      <c r="V843" s="352"/>
      <c r="W843" s="352"/>
      <c r="X843" s="352"/>
      <c r="Y843" s="352"/>
      <c r="Z843" s="352"/>
      <c r="AA843" s="352"/>
      <c r="AB843" s="352"/>
      <c r="AC843" s="352"/>
      <c r="AD843" s="352"/>
      <c r="AE843" s="352"/>
      <c r="AF843" s="352"/>
      <c r="AG843" s="352"/>
      <c r="AH843" s="352"/>
      <c r="AI843" s="352"/>
      <c r="AJ843" s="352"/>
      <c r="AK843" s="352"/>
      <c r="AL843" s="352"/>
      <c r="AM843" s="352"/>
      <c r="AN843" s="352"/>
      <c r="AO843" s="352"/>
      <c r="AP843" s="352"/>
      <c r="AQ843" s="352"/>
      <c r="AR843" s="352"/>
      <c r="AS843" s="352"/>
      <c r="AT843" s="352"/>
      <c r="AU843" s="352"/>
      <c r="AV843" s="352"/>
      <c r="AW843" s="352"/>
      <c r="AX843" s="352"/>
      <c r="AY843" s="352"/>
      <c r="AZ843" s="352"/>
      <c r="BA843" s="352"/>
      <c r="BB843" s="352"/>
      <c r="BC843" s="352"/>
      <c r="BD843" s="352"/>
      <c r="BE843" s="352"/>
      <c r="BF843" s="352"/>
      <c r="BG843" s="352"/>
      <c r="BH843" s="352"/>
      <c r="BI843" s="352"/>
      <c r="BJ843" s="352"/>
      <c r="BK843" s="352"/>
      <c r="BL843" s="352"/>
      <c r="BM843" s="352"/>
      <c r="BN843" s="352"/>
      <c r="BO843" s="352"/>
      <c r="BP843" s="352"/>
      <c r="BQ843" s="352"/>
      <c r="BR843" s="352"/>
      <c r="BS843" s="352"/>
      <c r="BT843" s="352"/>
      <c r="BU843" s="352"/>
      <c r="BV843" s="352"/>
      <c r="BW843" s="352"/>
      <c r="BX843" s="352"/>
      <c r="BY843" s="352"/>
      <c r="BZ843" s="352"/>
    </row>
    <row r="844" spans="1:78" ht="15" customHeight="1" x14ac:dyDescent="0.2">
      <c r="A844" s="340" t="s">
        <v>1528</v>
      </c>
      <c r="B844" s="340">
        <v>212001</v>
      </c>
      <c r="E844" s="339" t="s">
        <v>613</v>
      </c>
      <c r="H844" s="352"/>
      <c r="I844" s="352"/>
      <c r="J844" s="352"/>
      <c r="K844" s="352"/>
      <c r="L844" s="352"/>
      <c r="M844" s="352"/>
      <c r="N844" s="352"/>
      <c r="O844" s="352"/>
      <c r="P844" s="352"/>
      <c r="Q844" s="352"/>
      <c r="R844" s="352"/>
      <c r="S844" s="352"/>
      <c r="T844" s="352"/>
      <c r="U844" s="352"/>
      <c r="V844" s="352"/>
      <c r="W844" s="352"/>
      <c r="X844" s="352"/>
      <c r="Y844" s="352"/>
      <c r="Z844" s="352"/>
      <c r="AA844" s="352"/>
      <c r="AB844" s="352"/>
      <c r="AC844" s="352"/>
      <c r="AD844" s="352"/>
      <c r="AE844" s="352"/>
      <c r="AF844" s="352"/>
      <c r="AG844" s="352"/>
      <c r="AH844" s="352"/>
      <c r="AI844" s="352"/>
      <c r="AJ844" s="352"/>
      <c r="AK844" s="352"/>
      <c r="AL844" s="352"/>
      <c r="AM844" s="352"/>
      <c r="AN844" s="352"/>
      <c r="AO844" s="352"/>
      <c r="AP844" s="352"/>
      <c r="AQ844" s="352"/>
      <c r="AR844" s="352"/>
      <c r="AS844" s="352"/>
      <c r="AT844" s="352"/>
      <c r="AU844" s="352"/>
      <c r="AV844" s="352"/>
      <c r="AW844" s="352"/>
      <c r="AX844" s="352"/>
      <c r="AY844" s="352"/>
      <c r="AZ844" s="352"/>
      <c r="BA844" s="352"/>
      <c r="BB844" s="352"/>
      <c r="BC844" s="352"/>
      <c r="BD844" s="352"/>
      <c r="BE844" s="352"/>
      <c r="BF844" s="352"/>
      <c r="BG844" s="352"/>
      <c r="BH844" s="352"/>
      <c r="BI844" s="352"/>
      <c r="BJ844" s="352"/>
      <c r="BK844" s="352"/>
      <c r="BL844" s="352"/>
      <c r="BM844" s="352"/>
      <c r="BN844" s="352"/>
      <c r="BO844" s="352"/>
      <c r="BP844" s="352"/>
      <c r="BQ844" s="352"/>
      <c r="BR844" s="352"/>
      <c r="BS844" s="352"/>
      <c r="BT844" s="352"/>
      <c r="BU844" s="352"/>
      <c r="BV844" s="352"/>
      <c r="BW844" s="352"/>
      <c r="BX844" s="352"/>
      <c r="BY844" s="352"/>
      <c r="BZ844" s="352"/>
    </row>
    <row r="845" spans="1:78" ht="15" customHeight="1" x14ac:dyDescent="0.2">
      <c r="A845" s="340" t="s">
        <v>1529</v>
      </c>
      <c r="B845" s="340">
        <v>212002</v>
      </c>
      <c r="E845" s="339" t="s">
        <v>614</v>
      </c>
      <c r="H845" s="352"/>
      <c r="I845" s="352"/>
      <c r="J845" s="352"/>
      <c r="K845" s="352"/>
      <c r="L845" s="352"/>
      <c r="M845" s="352"/>
      <c r="N845" s="352"/>
      <c r="O845" s="352"/>
      <c r="P845" s="352"/>
      <c r="Q845" s="352"/>
      <c r="R845" s="352"/>
      <c r="S845" s="352"/>
      <c r="T845" s="352"/>
      <c r="U845" s="352"/>
      <c r="V845" s="352"/>
      <c r="W845" s="352"/>
      <c r="X845" s="352"/>
      <c r="Y845" s="352"/>
      <c r="Z845" s="352"/>
      <c r="AA845" s="352"/>
      <c r="AB845" s="352"/>
      <c r="AC845" s="352"/>
      <c r="AD845" s="352"/>
      <c r="AE845" s="352"/>
      <c r="AF845" s="352"/>
      <c r="AG845" s="352"/>
      <c r="AH845" s="352"/>
      <c r="AI845" s="352"/>
      <c r="AJ845" s="352"/>
      <c r="AK845" s="352"/>
      <c r="AL845" s="352"/>
      <c r="AM845" s="352"/>
      <c r="AN845" s="352"/>
      <c r="AO845" s="352"/>
      <c r="AP845" s="352"/>
      <c r="AQ845" s="352"/>
      <c r="AR845" s="352"/>
      <c r="AS845" s="352"/>
      <c r="AT845" s="352"/>
      <c r="AU845" s="352"/>
      <c r="AV845" s="352"/>
      <c r="AW845" s="352"/>
      <c r="AX845" s="352"/>
      <c r="AY845" s="352"/>
      <c r="AZ845" s="352"/>
      <c r="BA845" s="352"/>
      <c r="BB845" s="352"/>
      <c r="BC845" s="352"/>
      <c r="BD845" s="352"/>
      <c r="BE845" s="352"/>
      <c r="BF845" s="352"/>
      <c r="BG845" s="352"/>
      <c r="BH845" s="352"/>
      <c r="BI845" s="352"/>
      <c r="BJ845" s="352"/>
      <c r="BK845" s="352"/>
      <c r="BL845" s="352"/>
      <c r="BM845" s="352"/>
      <c r="BN845" s="352"/>
      <c r="BO845" s="352"/>
      <c r="BP845" s="352"/>
      <c r="BQ845" s="352"/>
      <c r="BR845" s="352"/>
      <c r="BS845" s="352"/>
      <c r="BT845" s="352"/>
      <c r="BU845" s="352"/>
      <c r="BV845" s="352"/>
      <c r="BW845" s="352"/>
      <c r="BX845" s="352"/>
      <c r="BY845" s="352"/>
      <c r="BZ845" s="352"/>
    </row>
    <row r="846" spans="1:78" s="369" customFormat="1" ht="15" customHeight="1" x14ac:dyDescent="0.2">
      <c r="A846" s="367" t="s">
        <v>1530</v>
      </c>
      <c r="B846" s="367">
        <v>212003</v>
      </c>
      <c r="D846" s="367"/>
      <c r="E846" s="369" t="s">
        <v>615</v>
      </c>
      <c r="H846" s="370"/>
      <c r="I846" s="370"/>
      <c r="J846" s="370"/>
      <c r="K846" s="370"/>
      <c r="L846" s="370"/>
      <c r="M846" s="370"/>
      <c r="N846" s="370"/>
      <c r="O846" s="370"/>
      <c r="P846" s="370"/>
      <c r="Q846" s="370"/>
      <c r="R846" s="370"/>
      <c r="S846" s="370"/>
      <c r="T846" s="370"/>
      <c r="U846" s="370"/>
      <c r="V846" s="370"/>
      <c r="W846" s="370"/>
      <c r="X846" s="370"/>
      <c r="Y846" s="370"/>
      <c r="Z846" s="370"/>
      <c r="AA846" s="370"/>
      <c r="AB846" s="370"/>
      <c r="AC846" s="370"/>
      <c r="AD846" s="370"/>
      <c r="AE846" s="370"/>
      <c r="AF846" s="370"/>
      <c r="AG846" s="370"/>
      <c r="AH846" s="370"/>
      <c r="AI846" s="370"/>
      <c r="AJ846" s="370"/>
      <c r="AK846" s="370"/>
      <c r="AL846" s="370"/>
      <c r="AM846" s="370"/>
      <c r="AN846" s="370"/>
      <c r="AO846" s="370"/>
      <c r="AP846" s="370"/>
      <c r="AQ846" s="370"/>
      <c r="AR846" s="370"/>
      <c r="AS846" s="370"/>
      <c r="AT846" s="370"/>
      <c r="AU846" s="370"/>
      <c r="AV846" s="370"/>
      <c r="AW846" s="370"/>
      <c r="AX846" s="370"/>
      <c r="AY846" s="370"/>
      <c r="AZ846" s="370"/>
      <c r="BA846" s="370"/>
      <c r="BB846" s="370"/>
      <c r="BC846" s="370"/>
      <c r="BD846" s="370"/>
      <c r="BE846" s="370"/>
      <c r="BF846" s="370"/>
      <c r="BG846" s="370"/>
      <c r="BH846" s="370"/>
      <c r="BI846" s="370"/>
      <c r="BJ846" s="370"/>
      <c r="BK846" s="370"/>
      <c r="BL846" s="370"/>
      <c r="BM846" s="370"/>
      <c r="BN846" s="370"/>
      <c r="BO846" s="370"/>
      <c r="BP846" s="370"/>
      <c r="BQ846" s="370"/>
      <c r="BR846" s="370"/>
      <c r="BS846" s="370"/>
      <c r="BT846" s="370"/>
      <c r="BU846" s="370"/>
      <c r="BV846" s="370"/>
      <c r="BW846" s="370"/>
      <c r="BX846" s="370"/>
      <c r="BY846" s="370"/>
      <c r="BZ846" s="370"/>
    </row>
    <row r="847" spans="1:78" ht="15" customHeight="1" x14ac:dyDescent="0.2">
      <c r="A847" s="340" t="s">
        <v>1531</v>
      </c>
      <c r="B847" s="340">
        <v>212004</v>
      </c>
      <c r="E847" s="339" t="s">
        <v>616</v>
      </c>
      <c r="H847" s="352"/>
      <c r="I847" s="352"/>
      <c r="J847" s="352"/>
      <c r="K847" s="352"/>
      <c r="L847" s="352"/>
      <c r="M847" s="352"/>
      <c r="N847" s="352"/>
      <c r="O847" s="352"/>
      <c r="P847" s="352"/>
      <c r="Q847" s="352"/>
      <c r="R847" s="352"/>
      <c r="S847" s="352"/>
      <c r="T847" s="352"/>
      <c r="U847" s="352"/>
      <c r="V847" s="352"/>
      <c r="W847" s="352"/>
      <c r="X847" s="352"/>
      <c r="Y847" s="352"/>
      <c r="Z847" s="352"/>
      <c r="AA847" s="352"/>
      <c r="AB847" s="352"/>
      <c r="AC847" s="352"/>
      <c r="AD847" s="352"/>
      <c r="AE847" s="352"/>
      <c r="AF847" s="352"/>
      <c r="AG847" s="352"/>
      <c r="AH847" s="352"/>
      <c r="AI847" s="352"/>
      <c r="AJ847" s="352"/>
      <c r="AK847" s="352"/>
      <c r="AL847" s="352"/>
      <c r="AM847" s="352"/>
      <c r="AN847" s="352"/>
      <c r="AO847" s="352"/>
      <c r="AP847" s="352"/>
      <c r="AQ847" s="352"/>
      <c r="AR847" s="352"/>
      <c r="AS847" s="352"/>
      <c r="AT847" s="352"/>
      <c r="AU847" s="352"/>
      <c r="AV847" s="352"/>
      <c r="AW847" s="352"/>
      <c r="AX847" s="352"/>
      <c r="AY847" s="352"/>
      <c r="AZ847" s="352"/>
      <c r="BA847" s="352"/>
      <c r="BB847" s="352"/>
      <c r="BC847" s="352"/>
      <c r="BD847" s="352"/>
      <c r="BE847" s="352"/>
      <c r="BF847" s="352"/>
      <c r="BG847" s="352"/>
      <c r="BH847" s="352"/>
      <c r="BI847" s="352"/>
      <c r="BJ847" s="352"/>
      <c r="BK847" s="352"/>
      <c r="BL847" s="352"/>
      <c r="BM847" s="352"/>
      <c r="BN847" s="352"/>
      <c r="BO847" s="352"/>
      <c r="BP847" s="352"/>
      <c r="BQ847" s="352"/>
      <c r="BR847" s="352"/>
      <c r="BS847" s="352"/>
      <c r="BT847" s="352"/>
      <c r="BU847" s="352"/>
      <c r="BV847" s="352"/>
      <c r="BW847" s="352"/>
      <c r="BX847" s="352"/>
      <c r="BY847" s="352"/>
      <c r="BZ847" s="352"/>
    </row>
    <row r="848" spans="1:78" ht="15" customHeight="1" x14ac:dyDescent="0.2">
      <c r="A848" s="340"/>
      <c r="H848" s="352"/>
      <c r="I848" s="352"/>
      <c r="J848" s="352"/>
      <c r="K848" s="352"/>
      <c r="L848" s="352"/>
      <c r="M848" s="352"/>
      <c r="N848" s="352"/>
      <c r="O848" s="352"/>
      <c r="P848" s="352"/>
      <c r="Q848" s="352"/>
      <c r="R848" s="352"/>
      <c r="S848" s="352"/>
      <c r="T848" s="352"/>
      <c r="U848" s="352"/>
      <c r="V848" s="352"/>
      <c r="W848" s="352"/>
      <c r="X848" s="352"/>
      <c r="Y848" s="352"/>
      <c r="Z848" s="352"/>
      <c r="AA848" s="352"/>
      <c r="AB848" s="352"/>
      <c r="AC848" s="352"/>
      <c r="AD848" s="352"/>
      <c r="AE848" s="352"/>
      <c r="AF848" s="352"/>
      <c r="AG848" s="352"/>
      <c r="AH848" s="352"/>
      <c r="AI848" s="352"/>
      <c r="AJ848" s="352"/>
      <c r="AK848" s="352"/>
      <c r="AL848" s="352"/>
      <c r="AM848" s="352"/>
      <c r="AN848" s="352"/>
      <c r="AO848" s="352"/>
      <c r="AP848" s="352"/>
      <c r="AQ848" s="352"/>
      <c r="AR848" s="352"/>
      <c r="AS848" s="352"/>
      <c r="AT848" s="352"/>
      <c r="AU848" s="352"/>
      <c r="AV848" s="352"/>
      <c r="AW848" s="352"/>
      <c r="AX848" s="352"/>
      <c r="AY848" s="352"/>
      <c r="AZ848" s="352"/>
      <c r="BA848" s="352"/>
      <c r="BB848" s="352"/>
      <c r="BC848" s="352"/>
      <c r="BD848" s="352"/>
      <c r="BE848" s="352"/>
      <c r="BF848" s="352"/>
      <c r="BG848" s="352"/>
      <c r="BH848" s="352"/>
      <c r="BI848" s="352"/>
      <c r="BJ848" s="352"/>
      <c r="BK848" s="352"/>
      <c r="BL848" s="352"/>
      <c r="BM848" s="352"/>
      <c r="BN848" s="352"/>
      <c r="BO848" s="352"/>
      <c r="BP848" s="352"/>
      <c r="BQ848" s="352"/>
      <c r="BR848" s="352"/>
      <c r="BS848" s="352"/>
      <c r="BT848" s="352"/>
      <c r="BU848" s="352"/>
      <c r="BV848" s="352"/>
      <c r="BW848" s="352"/>
      <c r="BX848" s="352"/>
      <c r="BY848" s="352"/>
      <c r="BZ848" s="352"/>
    </row>
    <row r="849" spans="1:78" ht="15" customHeight="1" x14ac:dyDescent="0.2">
      <c r="A849" s="340" t="s">
        <v>1532</v>
      </c>
      <c r="B849" s="340">
        <v>213</v>
      </c>
      <c r="E849" s="339" t="s">
        <v>882</v>
      </c>
      <c r="H849" s="352"/>
      <c r="I849" s="352"/>
      <c r="J849" s="352"/>
      <c r="K849" s="352"/>
      <c r="L849" s="352"/>
      <c r="M849" s="352"/>
      <c r="N849" s="352"/>
      <c r="O849" s="352"/>
      <c r="P849" s="352"/>
      <c r="Q849" s="352"/>
      <c r="R849" s="352"/>
      <c r="S849" s="352"/>
      <c r="T849" s="352"/>
      <c r="U849" s="352"/>
      <c r="V849" s="352"/>
      <c r="W849" s="352"/>
      <c r="X849" s="352"/>
      <c r="Y849" s="352"/>
      <c r="Z849" s="352"/>
      <c r="AA849" s="352"/>
      <c r="AB849" s="352"/>
      <c r="AC849" s="352"/>
      <c r="AD849" s="352"/>
      <c r="AE849" s="352"/>
      <c r="AF849" s="352"/>
      <c r="AG849" s="352"/>
      <c r="AH849" s="352"/>
      <c r="AI849" s="352"/>
      <c r="AJ849" s="352"/>
      <c r="AK849" s="352"/>
      <c r="AL849" s="352"/>
      <c r="AM849" s="352"/>
      <c r="AN849" s="352"/>
      <c r="AO849" s="352"/>
      <c r="AP849" s="352"/>
      <c r="AQ849" s="352"/>
      <c r="AR849" s="352"/>
      <c r="AS849" s="352"/>
      <c r="AT849" s="352"/>
      <c r="AU849" s="352"/>
      <c r="AV849" s="352"/>
      <c r="AW849" s="352"/>
      <c r="AX849" s="352"/>
      <c r="AY849" s="352"/>
      <c r="AZ849" s="352"/>
      <c r="BA849" s="352"/>
      <c r="BB849" s="352"/>
      <c r="BC849" s="352"/>
      <c r="BD849" s="352"/>
      <c r="BE849" s="352"/>
      <c r="BF849" s="352"/>
      <c r="BG849" s="352"/>
      <c r="BH849" s="352"/>
      <c r="BI849" s="352"/>
      <c r="BJ849" s="352"/>
      <c r="BK849" s="352"/>
      <c r="BL849" s="352"/>
      <c r="BM849" s="352"/>
      <c r="BN849" s="352"/>
      <c r="BO849" s="352"/>
      <c r="BP849" s="352"/>
      <c r="BQ849" s="352"/>
      <c r="BR849" s="352"/>
      <c r="BS849" s="352"/>
      <c r="BT849" s="352"/>
      <c r="BU849" s="352"/>
      <c r="BV849" s="352"/>
      <c r="BW849" s="352"/>
      <c r="BX849" s="352"/>
      <c r="BY849" s="352"/>
      <c r="BZ849" s="352"/>
    </row>
    <row r="850" spans="1:78" ht="15" customHeight="1" x14ac:dyDescent="0.2">
      <c r="A850" s="340" t="s">
        <v>1533</v>
      </c>
      <c r="B850" s="340">
        <v>213001</v>
      </c>
      <c r="E850" s="339" t="s">
        <v>617</v>
      </c>
      <c r="H850" s="352"/>
      <c r="I850" s="352"/>
      <c r="J850" s="352"/>
      <c r="K850" s="352"/>
      <c r="L850" s="352"/>
      <c r="M850" s="352"/>
      <c r="N850" s="352"/>
      <c r="O850" s="352"/>
      <c r="P850" s="352"/>
      <c r="Q850" s="352"/>
      <c r="R850" s="352"/>
      <c r="S850" s="352"/>
      <c r="T850" s="352"/>
      <c r="U850" s="352"/>
      <c r="V850" s="352"/>
      <c r="W850" s="352"/>
      <c r="X850" s="352"/>
      <c r="Y850" s="352"/>
      <c r="Z850" s="352"/>
      <c r="AA850" s="352"/>
      <c r="AB850" s="352"/>
      <c r="AC850" s="352"/>
      <c r="AD850" s="352"/>
      <c r="AE850" s="352"/>
      <c r="AF850" s="352"/>
      <c r="AG850" s="352"/>
      <c r="AH850" s="352"/>
      <c r="AI850" s="352"/>
      <c r="AJ850" s="352"/>
      <c r="AK850" s="352"/>
      <c r="AL850" s="352"/>
      <c r="AM850" s="352"/>
      <c r="AN850" s="352"/>
      <c r="AO850" s="352"/>
      <c r="AP850" s="352"/>
      <c r="AQ850" s="352"/>
      <c r="AR850" s="352"/>
      <c r="AS850" s="352"/>
      <c r="AT850" s="352"/>
      <c r="AU850" s="352"/>
      <c r="AV850" s="352"/>
      <c r="AW850" s="352"/>
      <c r="AX850" s="352"/>
      <c r="AY850" s="352"/>
      <c r="AZ850" s="352"/>
      <c r="BA850" s="352"/>
      <c r="BB850" s="352"/>
      <c r="BC850" s="352"/>
      <c r="BD850" s="352"/>
      <c r="BE850" s="352"/>
      <c r="BF850" s="352"/>
      <c r="BG850" s="352"/>
      <c r="BH850" s="352"/>
      <c r="BI850" s="352"/>
      <c r="BJ850" s="352"/>
      <c r="BK850" s="352"/>
      <c r="BL850" s="352"/>
      <c r="BM850" s="352"/>
      <c r="BN850" s="352"/>
      <c r="BO850" s="352"/>
      <c r="BP850" s="352"/>
      <c r="BQ850" s="352"/>
      <c r="BR850" s="352"/>
      <c r="BS850" s="352"/>
      <c r="BT850" s="352"/>
      <c r="BU850" s="352"/>
      <c r="BV850" s="352"/>
      <c r="BW850" s="352"/>
      <c r="BX850" s="352"/>
      <c r="BY850" s="352"/>
      <c r="BZ850" s="352"/>
    </row>
    <row r="851" spans="1:78" ht="15" customHeight="1" x14ac:dyDescent="0.2">
      <c r="A851" s="340" t="s">
        <v>1534</v>
      </c>
      <c r="B851" s="340">
        <v>213002</v>
      </c>
      <c r="E851" s="339" t="s">
        <v>618</v>
      </c>
      <c r="H851" s="352"/>
      <c r="I851" s="352"/>
      <c r="J851" s="352"/>
      <c r="K851" s="352"/>
      <c r="L851" s="352"/>
      <c r="M851" s="352"/>
      <c r="N851" s="352"/>
      <c r="O851" s="352"/>
      <c r="P851" s="352"/>
      <c r="Q851" s="352"/>
      <c r="R851" s="352"/>
      <c r="S851" s="352"/>
      <c r="T851" s="352"/>
      <c r="U851" s="352"/>
      <c r="V851" s="352"/>
      <c r="W851" s="352"/>
      <c r="X851" s="352"/>
      <c r="Y851" s="352"/>
      <c r="Z851" s="352"/>
      <c r="AA851" s="352"/>
      <c r="AB851" s="352"/>
      <c r="AC851" s="352"/>
      <c r="AD851" s="352"/>
      <c r="AE851" s="352"/>
      <c r="AF851" s="352"/>
      <c r="AG851" s="352"/>
      <c r="AH851" s="352"/>
      <c r="AI851" s="352"/>
      <c r="AJ851" s="352"/>
      <c r="AK851" s="352"/>
      <c r="AL851" s="352"/>
      <c r="AM851" s="352"/>
      <c r="AN851" s="352"/>
      <c r="AO851" s="352"/>
      <c r="AP851" s="352"/>
      <c r="AQ851" s="352"/>
      <c r="AR851" s="352"/>
      <c r="AS851" s="352"/>
      <c r="AT851" s="352"/>
      <c r="AU851" s="352"/>
      <c r="AV851" s="352"/>
      <c r="AW851" s="352"/>
      <c r="AX851" s="352"/>
      <c r="AY851" s="352"/>
      <c r="AZ851" s="352"/>
      <c r="BA851" s="352"/>
      <c r="BB851" s="352"/>
      <c r="BC851" s="352"/>
      <c r="BD851" s="352"/>
      <c r="BE851" s="352"/>
      <c r="BF851" s="352"/>
      <c r="BG851" s="352"/>
      <c r="BH851" s="352"/>
      <c r="BI851" s="352"/>
      <c r="BJ851" s="352"/>
      <c r="BK851" s="352"/>
      <c r="BL851" s="352"/>
      <c r="BM851" s="352"/>
      <c r="BN851" s="352"/>
      <c r="BO851" s="352"/>
      <c r="BP851" s="352"/>
      <c r="BQ851" s="352"/>
      <c r="BR851" s="352"/>
      <c r="BS851" s="352"/>
      <c r="BT851" s="352"/>
      <c r="BU851" s="352"/>
      <c r="BV851" s="352"/>
      <c r="BW851" s="352"/>
      <c r="BX851" s="352"/>
      <c r="BY851" s="352"/>
      <c r="BZ851" s="352"/>
    </row>
    <row r="852" spans="1:78" ht="15" customHeight="1" x14ac:dyDescent="0.2">
      <c r="A852" s="340" t="s">
        <v>1535</v>
      </c>
      <c r="B852" s="340">
        <v>213003</v>
      </c>
      <c r="E852" s="339" t="s">
        <v>619</v>
      </c>
      <c r="H852" s="352"/>
      <c r="I852" s="352"/>
      <c r="J852" s="352"/>
      <c r="K852" s="352"/>
      <c r="L852" s="352"/>
      <c r="M852" s="352"/>
      <c r="N852" s="352"/>
      <c r="O852" s="352"/>
      <c r="P852" s="352"/>
      <c r="Q852" s="352"/>
      <c r="R852" s="352"/>
      <c r="S852" s="352"/>
      <c r="T852" s="352"/>
      <c r="U852" s="352"/>
      <c r="V852" s="352"/>
      <c r="W852" s="352"/>
      <c r="X852" s="352"/>
      <c r="Y852" s="352"/>
      <c r="Z852" s="352"/>
      <c r="AA852" s="352"/>
      <c r="AB852" s="352"/>
      <c r="AC852" s="352"/>
      <c r="AD852" s="352"/>
      <c r="AE852" s="352"/>
      <c r="AF852" s="352"/>
      <c r="AG852" s="352"/>
      <c r="AH852" s="352"/>
      <c r="AI852" s="352"/>
      <c r="AJ852" s="352"/>
      <c r="AK852" s="352"/>
      <c r="AL852" s="352"/>
      <c r="AM852" s="352"/>
      <c r="AN852" s="352"/>
      <c r="AO852" s="352"/>
      <c r="AP852" s="352"/>
      <c r="AQ852" s="352"/>
      <c r="AR852" s="352"/>
      <c r="AS852" s="352"/>
      <c r="AT852" s="352"/>
      <c r="AU852" s="352"/>
      <c r="AV852" s="352"/>
      <c r="AW852" s="352"/>
      <c r="AX852" s="352"/>
      <c r="AY852" s="352"/>
      <c r="AZ852" s="352"/>
      <c r="BA852" s="352"/>
      <c r="BB852" s="352"/>
      <c r="BC852" s="352"/>
      <c r="BD852" s="352"/>
      <c r="BE852" s="352"/>
      <c r="BF852" s="352"/>
      <c r="BG852" s="352"/>
      <c r="BH852" s="352"/>
      <c r="BI852" s="352"/>
      <c r="BJ852" s="352"/>
      <c r="BK852" s="352"/>
      <c r="BL852" s="352"/>
      <c r="BM852" s="352"/>
      <c r="BN852" s="352"/>
      <c r="BO852" s="352"/>
      <c r="BP852" s="352"/>
      <c r="BQ852" s="352"/>
      <c r="BR852" s="352"/>
      <c r="BS852" s="352"/>
      <c r="BT852" s="352"/>
      <c r="BU852" s="352"/>
      <c r="BV852" s="352"/>
      <c r="BW852" s="352"/>
      <c r="BX852" s="352"/>
      <c r="BY852" s="352"/>
      <c r="BZ852" s="352"/>
    </row>
    <row r="853" spans="1:78" ht="15" customHeight="1" x14ac:dyDescent="0.2">
      <c r="A853" s="340" t="s">
        <v>1536</v>
      </c>
      <c r="B853" s="340">
        <v>213004</v>
      </c>
      <c r="E853" s="339" t="s">
        <v>620</v>
      </c>
      <c r="H853" s="352"/>
      <c r="I853" s="352"/>
      <c r="J853" s="352"/>
      <c r="K853" s="352"/>
      <c r="L853" s="352"/>
      <c r="M853" s="352"/>
      <c r="N853" s="352"/>
      <c r="O853" s="352"/>
      <c r="P853" s="352"/>
      <c r="Q853" s="352"/>
      <c r="R853" s="352"/>
      <c r="S853" s="352"/>
      <c r="T853" s="352"/>
      <c r="U853" s="352"/>
      <c r="V853" s="352"/>
      <c r="W853" s="352"/>
      <c r="X853" s="352"/>
      <c r="Y853" s="352"/>
      <c r="Z853" s="352"/>
      <c r="AA853" s="352"/>
      <c r="AB853" s="352"/>
      <c r="AC853" s="352"/>
      <c r="AD853" s="352"/>
      <c r="AE853" s="352"/>
      <c r="AF853" s="352"/>
      <c r="AG853" s="352"/>
      <c r="AH853" s="352"/>
      <c r="AI853" s="352"/>
      <c r="AJ853" s="352"/>
      <c r="AK853" s="352"/>
      <c r="AL853" s="352"/>
      <c r="AM853" s="352"/>
      <c r="AN853" s="352"/>
      <c r="AO853" s="352"/>
      <c r="AP853" s="352"/>
      <c r="AQ853" s="352"/>
      <c r="AR853" s="352"/>
      <c r="AS853" s="352"/>
      <c r="AT853" s="352"/>
      <c r="AU853" s="352"/>
      <c r="AV853" s="352"/>
      <c r="AW853" s="352"/>
      <c r="AX853" s="352"/>
      <c r="AY853" s="352"/>
      <c r="AZ853" s="352"/>
      <c r="BA853" s="352"/>
      <c r="BB853" s="352"/>
      <c r="BC853" s="352"/>
      <c r="BD853" s="352"/>
      <c r="BE853" s="352"/>
      <c r="BF853" s="352"/>
      <c r="BG853" s="352"/>
      <c r="BH853" s="352"/>
      <c r="BI853" s="352"/>
      <c r="BJ853" s="352"/>
      <c r="BK853" s="352"/>
      <c r="BL853" s="352"/>
      <c r="BM853" s="352"/>
      <c r="BN853" s="352"/>
      <c r="BO853" s="352"/>
      <c r="BP853" s="352"/>
      <c r="BQ853" s="352"/>
      <c r="BR853" s="352"/>
      <c r="BS853" s="352"/>
      <c r="BT853" s="352"/>
      <c r="BU853" s="352"/>
      <c r="BV853" s="352"/>
      <c r="BW853" s="352"/>
      <c r="BX853" s="352"/>
      <c r="BY853" s="352"/>
      <c r="BZ853" s="352"/>
    </row>
    <row r="854" spans="1:78" ht="15" customHeight="1" x14ac:dyDescent="0.2">
      <c r="A854" s="340" t="s">
        <v>1537</v>
      </c>
      <c r="B854" s="340">
        <v>213005</v>
      </c>
      <c r="E854" s="339" t="s">
        <v>621</v>
      </c>
      <c r="H854" s="352"/>
      <c r="I854" s="352"/>
      <c r="J854" s="352"/>
      <c r="K854" s="352"/>
      <c r="L854" s="352"/>
      <c r="M854" s="352"/>
      <c r="N854" s="352"/>
      <c r="O854" s="352"/>
      <c r="P854" s="352"/>
      <c r="Q854" s="352"/>
      <c r="R854" s="352"/>
      <c r="S854" s="352"/>
      <c r="T854" s="352"/>
      <c r="U854" s="352"/>
      <c r="V854" s="352"/>
      <c r="W854" s="352"/>
      <c r="X854" s="352"/>
      <c r="Y854" s="352"/>
      <c r="Z854" s="352"/>
      <c r="AA854" s="352"/>
      <c r="AB854" s="352"/>
      <c r="AC854" s="352"/>
      <c r="AD854" s="352"/>
      <c r="AE854" s="352"/>
      <c r="AF854" s="352"/>
      <c r="AG854" s="352"/>
      <c r="AH854" s="352"/>
      <c r="AI854" s="352"/>
      <c r="AJ854" s="352"/>
      <c r="AK854" s="352"/>
      <c r="AL854" s="352"/>
      <c r="AM854" s="352"/>
      <c r="AN854" s="352"/>
      <c r="AO854" s="352"/>
      <c r="AP854" s="352"/>
      <c r="AQ854" s="352"/>
      <c r="AR854" s="352"/>
      <c r="AS854" s="352"/>
      <c r="AT854" s="352"/>
      <c r="AU854" s="352"/>
      <c r="AV854" s="352"/>
      <c r="AW854" s="352"/>
      <c r="AX854" s="352"/>
      <c r="AY854" s="352"/>
      <c r="AZ854" s="352"/>
      <c r="BA854" s="352"/>
      <c r="BB854" s="352"/>
      <c r="BC854" s="352"/>
      <c r="BD854" s="352"/>
      <c r="BE854" s="352"/>
      <c r="BF854" s="352"/>
      <c r="BG854" s="352"/>
      <c r="BH854" s="352"/>
      <c r="BI854" s="352"/>
      <c r="BJ854" s="352"/>
      <c r="BK854" s="352"/>
      <c r="BL854" s="352"/>
      <c r="BM854" s="352"/>
      <c r="BN854" s="352"/>
      <c r="BO854" s="352"/>
      <c r="BP854" s="352"/>
      <c r="BQ854" s="352"/>
      <c r="BR854" s="352"/>
      <c r="BS854" s="352"/>
      <c r="BT854" s="352"/>
      <c r="BU854" s="352"/>
      <c r="BV854" s="352"/>
      <c r="BW854" s="352"/>
      <c r="BX854" s="352"/>
      <c r="BY854" s="352"/>
      <c r="BZ854" s="352"/>
    </row>
    <row r="855" spans="1:78" ht="15" customHeight="1" x14ac:dyDescent="0.2">
      <c r="A855" s="340" t="s">
        <v>1538</v>
      </c>
      <c r="B855" s="340">
        <v>213006</v>
      </c>
      <c r="E855" s="339" t="s">
        <v>622</v>
      </c>
      <c r="H855" s="352"/>
      <c r="I855" s="352"/>
      <c r="J855" s="352"/>
      <c r="K855" s="352"/>
      <c r="L855" s="352"/>
      <c r="M855" s="352"/>
      <c r="N855" s="352"/>
      <c r="O855" s="352"/>
      <c r="P855" s="352"/>
      <c r="Q855" s="352"/>
      <c r="R855" s="352"/>
      <c r="S855" s="352"/>
      <c r="T855" s="352"/>
      <c r="U855" s="352"/>
      <c r="V855" s="352"/>
      <c r="W855" s="352"/>
      <c r="X855" s="352"/>
      <c r="Y855" s="352"/>
      <c r="Z855" s="352"/>
      <c r="AA855" s="352"/>
      <c r="AB855" s="352"/>
      <c r="AC855" s="352"/>
      <c r="AD855" s="352"/>
      <c r="AE855" s="352"/>
      <c r="AF855" s="352"/>
      <c r="AG855" s="352"/>
      <c r="AH855" s="352"/>
      <c r="AI855" s="352"/>
      <c r="AJ855" s="352"/>
      <c r="AK855" s="352"/>
      <c r="AL855" s="352"/>
      <c r="AM855" s="352"/>
      <c r="AN855" s="352"/>
      <c r="AO855" s="352"/>
      <c r="AP855" s="352"/>
      <c r="AQ855" s="352"/>
      <c r="AR855" s="352"/>
      <c r="AS855" s="352"/>
      <c r="AT855" s="352"/>
      <c r="AU855" s="352"/>
      <c r="AV855" s="352"/>
      <c r="AW855" s="352"/>
      <c r="AX855" s="352"/>
      <c r="AY855" s="352"/>
      <c r="AZ855" s="352"/>
      <c r="BA855" s="352"/>
      <c r="BB855" s="352"/>
      <c r="BC855" s="352"/>
      <c r="BD855" s="352"/>
      <c r="BE855" s="352"/>
      <c r="BF855" s="352"/>
      <c r="BG855" s="352"/>
      <c r="BH855" s="352"/>
      <c r="BI855" s="352"/>
      <c r="BJ855" s="352"/>
      <c r="BK855" s="352"/>
      <c r="BL855" s="352"/>
      <c r="BM855" s="352"/>
      <c r="BN855" s="352"/>
      <c r="BO855" s="352"/>
      <c r="BP855" s="352"/>
      <c r="BQ855" s="352"/>
      <c r="BR855" s="352"/>
      <c r="BS855" s="352"/>
      <c r="BT855" s="352"/>
      <c r="BU855" s="352"/>
      <c r="BV855" s="352"/>
      <c r="BW855" s="352"/>
      <c r="BX855" s="352"/>
      <c r="BY855" s="352"/>
      <c r="BZ855" s="352"/>
    </row>
    <row r="856" spans="1:78" ht="15" customHeight="1" x14ac:dyDescent="0.2">
      <c r="A856" s="340" t="s">
        <v>1539</v>
      </c>
      <c r="B856" s="340">
        <v>213007</v>
      </c>
      <c r="E856" s="339" t="s">
        <v>623</v>
      </c>
      <c r="H856" s="352"/>
      <c r="I856" s="352"/>
      <c r="J856" s="352"/>
      <c r="K856" s="352"/>
      <c r="L856" s="352"/>
      <c r="M856" s="352"/>
      <c r="N856" s="352"/>
      <c r="O856" s="352"/>
      <c r="P856" s="352"/>
      <c r="Q856" s="352"/>
      <c r="R856" s="352"/>
      <c r="S856" s="352"/>
      <c r="T856" s="352"/>
      <c r="U856" s="352"/>
      <c r="V856" s="352"/>
      <c r="W856" s="352"/>
      <c r="X856" s="352"/>
      <c r="Y856" s="352"/>
      <c r="Z856" s="352"/>
      <c r="AA856" s="352"/>
      <c r="AB856" s="352"/>
      <c r="AC856" s="352"/>
      <c r="AD856" s="352"/>
      <c r="AE856" s="352"/>
      <c r="AF856" s="352"/>
      <c r="AG856" s="352"/>
      <c r="AH856" s="352"/>
      <c r="AI856" s="352"/>
      <c r="AJ856" s="352"/>
      <c r="AK856" s="352"/>
      <c r="AL856" s="352"/>
      <c r="AM856" s="352"/>
      <c r="AN856" s="352"/>
      <c r="AO856" s="352"/>
      <c r="AP856" s="352"/>
      <c r="AQ856" s="352"/>
      <c r="AR856" s="352"/>
      <c r="AS856" s="352"/>
      <c r="AT856" s="352"/>
      <c r="AU856" s="352"/>
      <c r="AV856" s="352"/>
      <c r="AW856" s="352"/>
      <c r="AX856" s="352"/>
      <c r="AY856" s="352"/>
      <c r="AZ856" s="352"/>
      <c r="BA856" s="352"/>
      <c r="BB856" s="352"/>
      <c r="BC856" s="352"/>
      <c r="BD856" s="352"/>
      <c r="BE856" s="352"/>
      <c r="BF856" s="352"/>
      <c r="BG856" s="352"/>
      <c r="BH856" s="352"/>
      <c r="BI856" s="352"/>
      <c r="BJ856" s="352"/>
      <c r="BK856" s="352"/>
      <c r="BL856" s="352"/>
      <c r="BM856" s="352"/>
      <c r="BN856" s="352"/>
      <c r="BO856" s="352"/>
      <c r="BP856" s="352"/>
      <c r="BQ856" s="352"/>
      <c r="BR856" s="352"/>
      <c r="BS856" s="352"/>
      <c r="BT856" s="352"/>
      <c r="BU856" s="352"/>
      <c r="BV856" s="352"/>
      <c r="BW856" s="352"/>
      <c r="BX856" s="352"/>
      <c r="BY856" s="352"/>
      <c r="BZ856" s="352"/>
    </row>
    <row r="857" spans="1:78" ht="15" customHeight="1" x14ac:dyDescent="0.2">
      <c r="A857" s="340" t="s">
        <v>1540</v>
      </c>
      <c r="B857" s="340">
        <v>213008</v>
      </c>
      <c r="E857" s="339" t="s">
        <v>624</v>
      </c>
      <c r="H857" s="352"/>
      <c r="I857" s="352"/>
      <c r="J857" s="352"/>
      <c r="K857" s="352"/>
      <c r="L857" s="352"/>
      <c r="M857" s="352"/>
      <c r="N857" s="352"/>
      <c r="O857" s="352"/>
      <c r="P857" s="352"/>
      <c r="Q857" s="352"/>
      <c r="R857" s="352"/>
      <c r="S857" s="352"/>
      <c r="T857" s="352"/>
      <c r="U857" s="352"/>
      <c r="V857" s="352"/>
      <c r="W857" s="352"/>
      <c r="X857" s="352"/>
      <c r="Y857" s="352"/>
      <c r="Z857" s="352"/>
      <c r="AA857" s="352"/>
      <c r="AB857" s="352"/>
      <c r="AC857" s="352"/>
      <c r="AD857" s="352"/>
      <c r="AE857" s="352"/>
      <c r="AF857" s="352"/>
      <c r="AG857" s="352"/>
      <c r="AH857" s="352"/>
      <c r="AI857" s="352"/>
      <c r="AJ857" s="352"/>
      <c r="AK857" s="352"/>
      <c r="AL857" s="352"/>
      <c r="AM857" s="352"/>
      <c r="AN857" s="352"/>
      <c r="AO857" s="352"/>
      <c r="AP857" s="352"/>
      <c r="AQ857" s="352"/>
      <c r="AR857" s="352"/>
      <c r="AS857" s="352"/>
      <c r="AT857" s="352"/>
      <c r="AU857" s="352"/>
      <c r="AV857" s="352"/>
      <c r="AW857" s="352"/>
      <c r="AX857" s="352"/>
      <c r="AY857" s="352"/>
      <c r="AZ857" s="352"/>
      <c r="BA857" s="352"/>
      <c r="BB857" s="352"/>
      <c r="BC857" s="352"/>
      <c r="BD857" s="352"/>
      <c r="BE857" s="352"/>
      <c r="BF857" s="352"/>
      <c r="BG857" s="352"/>
      <c r="BH857" s="352"/>
      <c r="BI857" s="352"/>
      <c r="BJ857" s="352"/>
      <c r="BK857" s="352"/>
      <c r="BL857" s="352"/>
      <c r="BM857" s="352"/>
      <c r="BN857" s="352"/>
      <c r="BO857" s="352"/>
      <c r="BP857" s="352"/>
      <c r="BQ857" s="352"/>
      <c r="BR857" s="352"/>
      <c r="BS857" s="352"/>
      <c r="BT857" s="352"/>
      <c r="BU857" s="352"/>
      <c r="BV857" s="352"/>
      <c r="BW857" s="352"/>
      <c r="BX857" s="352"/>
      <c r="BY857" s="352"/>
      <c r="BZ857" s="352"/>
    </row>
    <row r="858" spans="1:78" ht="15" customHeight="1" x14ac:dyDescent="0.2">
      <c r="A858" s="340"/>
      <c r="H858" s="352"/>
      <c r="I858" s="352"/>
      <c r="J858" s="352"/>
      <c r="K858" s="352"/>
      <c r="L858" s="352"/>
      <c r="M858" s="352"/>
      <c r="N858" s="352"/>
      <c r="O858" s="352"/>
      <c r="P858" s="352"/>
      <c r="Q858" s="352"/>
      <c r="R858" s="352"/>
      <c r="S858" s="352"/>
      <c r="T858" s="352"/>
      <c r="U858" s="352"/>
      <c r="V858" s="352"/>
      <c r="W858" s="352"/>
      <c r="X858" s="352"/>
      <c r="Y858" s="352"/>
      <c r="Z858" s="352"/>
      <c r="AA858" s="352"/>
      <c r="AB858" s="352"/>
      <c r="AC858" s="352"/>
      <c r="AD858" s="352"/>
      <c r="AE858" s="352"/>
      <c r="AF858" s="352"/>
      <c r="AG858" s="352"/>
      <c r="AH858" s="352"/>
      <c r="AI858" s="352"/>
      <c r="AJ858" s="352"/>
      <c r="AK858" s="352"/>
      <c r="AL858" s="352"/>
      <c r="AM858" s="352"/>
      <c r="AN858" s="352"/>
      <c r="AO858" s="352"/>
      <c r="AP858" s="352"/>
      <c r="AQ858" s="352"/>
      <c r="AR858" s="352"/>
      <c r="AS858" s="352"/>
      <c r="AT858" s="352"/>
      <c r="AU858" s="352"/>
      <c r="AV858" s="352"/>
      <c r="AW858" s="352"/>
      <c r="AX858" s="352"/>
      <c r="AY858" s="352"/>
      <c r="AZ858" s="352"/>
      <c r="BA858" s="352"/>
      <c r="BB858" s="352"/>
      <c r="BC858" s="352"/>
      <c r="BD858" s="352"/>
      <c r="BE858" s="352"/>
      <c r="BF858" s="352"/>
      <c r="BG858" s="352"/>
      <c r="BH858" s="352"/>
      <c r="BI858" s="352"/>
      <c r="BJ858" s="352"/>
      <c r="BK858" s="352"/>
      <c r="BL858" s="352"/>
      <c r="BM858" s="352"/>
      <c r="BN858" s="352"/>
      <c r="BO858" s="352"/>
      <c r="BP858" s="352"/>
      <c r="BQ858" s="352"/>
      <c r="BR858" s="352"/>
      <c r="BS858" s="352"/>
      <c r="BT858" s="352"/>
      <c r="BU858" s="352"/>
      <c r="BV858" s="352"/>
      <c r="BW858" s="352"/>
      <c r="BX858" s="352"/>
      <c r="BY858" s="352"/>
      <c r="BZ858" s="352"/>
    </row>
    <row r="859" spans="1:78" ht="15" customHeight="1" x14ac:dyDescent="0.2">
      <c r="A859" s="340" t="s">
        <v>1541</v>
      </c>
      <c r="B859" s="340">
        <v>214</v>
      </c>
      <c r="E859" s="339" t="s">
        <v>883</v>
      </c>
      <c r="H859" s="352"/>
      <c r="I859" s="352"/>
      <c r="J859" s="352"/>
      <c r="K859" s="352"/>
      <c r="L859" s="352"/>
      <c r="M859" s="352"/>
      <c r="N859" s="352"/>
      <c r="O859" s="352"/>
      <c r="P859" s="352"/>
      <c r="Q859" s="352"/>
      <c r="R859" s="352"/>
      <c r="S859" s="352"/>
      <c r="T859" s="352"/>
      <c r="U859" s="352"/>
      <c r="V859" s="352"/>
      <c r="W859" s="352"/>
      <c r="X859" s="352"/>
      <c r="Y859" s="352"/>
      <c r="Z859" s="352"/>
      <c r="AA859" s="352"/>
      <c r="AB859" s="352"/>
      <c r="AC859" s="352"/>
      <c r="AD859" s="352"/>
      <c r="AE859" s="352"/>
      <c r="AF859" s="352"/>
      <c r="AG859" s="352"/>
      <c r="AH859" s="352"/>
      <c r="AI859" s="352"/>
      <c r="AJ859" s="352"/>
      <c r="AK859" s="352"/>
      <c r="AL859" s="352"/>
      <c r="AM859" s="352"/>
      <c r="AN859" s="352"/>
      <c r="AO859" s="352"/>
      <c r="AP859" s="352"/>
      <c r="AQ859" s="352"/>
      <c r="AR859" s="352"/>
      <c r="AS859" s="352"/>
      <c r="AT859" s="352"/>
      <c r="AU859" s="352"/>
      <c r="AV859" s="352"/>
      <c r="AW859" s="352"/>
      <c r="AX859" s="352"/>
      <c r="AY859" s="352"/>
      <c r="AZ859" s="352"/>
      <c r="BA859" s="352"/>
      <c r="BB859" s="352"/>
      <c r="BC859" s="352"/>
      <c r="BD859" s="352"/>
      <c r="BE859" s="352"/>
      <c r="BF859" s="352"/>
      <c r="BG859" s="352"/>
      <c r="BH859" s="352"/>
      <c r="BI859" s="352"/>
      <c r="BJ859" s="352"/>
      <c r="BK859" s="352"/>
      <c r="BL859" s="352"/>
      <c r="BM859" s="352"/>
      <c r="BN859" s="352"/>
      <c r="BO859" s="352"/>
      <c r="BP859" s="352"/>
      <c r="BQ859" s="352"/>
      <c r="BR859" s="352"/>
      <c r="BS859" s="352"/>
      <c r="BT859" s="352"/>
      <c r="BU859" s="352"/>
      <c r="BV859" s="352"/>
      <c r="BW859" s="352"/>
      <c r="BX859" s="352"/>
      <c r="BY859" s="352"/>
      <c r="BZ859" s="352"/>
    </row>
    <row r="860" spans="1:78" ht="15" customHeight="1" x14ac:dyDescent="0.2">
      <c r="A860" s="340" t="s">
        <v>1542</v>
      </c>
      <c r="B860" s="340">
        <v>214001</v>
      </c>
      <c r="E860" s="339" t="s">
        <v>625</v>
      </c>
      <c r="H860" s="352"/>
      <c r="I860" s="352"/>
      <c r="J860" s="352"/>
      <c r="K860" s="352"/>
      <c r="L860" s="352"/>
      <c r="M860" s="352"/>
      <c r="N860" s="352"/>
      <c r="O860" s="352"/>
      <c r="P860" s="352"/>
      <c r="Q860" s="352"/>
      <c r="R860" s="352"/>
      <c r="S860" s="352"/>
      <c r="T860" s="352"/>
      <c r="U860" s="352"/>
      <c r="V860" s="352"/>
      <c r="W860" s="352"/>
      <c r="X860" s="352"/>
      <c r="Y860" s="352"/>
      <c r="Z860" s="352"/>
      <c r="AA860" s="352"/>
      <c r="AB860" s="352"/>
      <c r="AC860" s="352"/>
      <c r="AD860" s="352"/>
      <c r="AE860" s="352"/>
      <c r="AF860" s="352"/>
      <c r="AG860" s="352"/>
      <c r="AH860" s="352"/>
      <c r="AI860" s="352"/>
      <c r="AJ860" s="352"/>
      <c r="AK860" s="352"/>
      <c r="AL860" s="352"/>
      <c r="AM860" s="352"/>
      <c r="AN860" s="352"/>
      <c r="AO860" s="352"/>
      <c r="AP860" s="352"/>
      <c r="AQ860" s="352"/>
      <c r="AR860" s="352"/>
      <c r="AS860" s="352"/>
      <c r="AT860" s="352"/>
      <c r="AU860" s="352"/>
      <c r="AV860" s="352"/>
      <c r="AW860" s="352"/>
      <c r="AX860" s="352"/>
      <c r="AY860" s="352"/>
      <c r="AZ860" s="352"/>
      <c r="BA860" s="352"/>
      <c r="BB860" s="352"/>
      <c r="BC860" s="352"/>
      <c r="BD860" s="352"/>
      <c r="BE860" s="352"/>
      <c r="BF860" s="352"/>
      <c r="BG860" s="352"/>
      <c r="BH860" s="352"/>
      <c r="BI860" s="352"/>
      <c r="BJ860" s="352"/>
      <c r="BK860" s="352"/>
      <c r="BL860" s="352"/>
      <c r="BM860" s="352"/>
      <c r="BN860" s="352"/>
      <c r="BO860" s="352"/>
      <c r="BP860" s="352"/>
      <c r="BQ860" s="352"/>
      <c r="BR860" s="352"/>
      <c r="BS860" s="352"/>
      <c r="BT860" s="352"/>
      <c r="BU860" s="352"/>
      <c r="BV860" s="352"/>
      <c r="BW860" s="352"/>
      <c r="BX860" s="352"/>
      <c r="BY860" s="352"/>
      <c r="BZ860" s="352"/>
    </row>
    <row r="861" spans="1:78" ht="15" customHeight="1" x14ac:dyDescent="0.2">
      <c r="A861" s="340" t="s">
        <v>1543</v>
      </c>
      <c r="B861" s="340">
        <v>214002</v>
      </c>
      <c r="E861" s="339" t="s">
        <v>626</v>
      </c>
      <c r="H861" s="352"/>
      <c r="I861" s="352"/>
      <c r="J861" s="352"/>
      <c r="K861" s="352"/>
      <c r="L861" s="352"/>
      <c r="M861" s="352"/>
      <c r="N861" s="352"/>
      <c r="O861" s="352"/>
      <c r="P861" s="352"/>
      <c r="Q861" s="352"/>
      <c r="R861" s="352"/>
      <c r="S861" s="352"/>
      <c r="T861" s="352"/>
      <c r="U861" s="352"/>
      <c r="V861" s="352"/>
      <c r="W861" s="352"/>
      <c r="X861" s="352"/>
      <c r="Y861" s="352"/>
      <c r="Z861" s="352"/>
      <c r="AA861" s="352"/>
      <c r="AB861" s="352"/>
      <c r="AC861" s="352"/>
      <c r="AD861" s="352"/>
      <c r="AE861" s="352"/>
      <c r="AF861" s="352"/>
      <c r="AG861" s="352"/>
      <c r="AH861" s="352"/>
      <c r="AI861" s="352"/>
      <c r="AJ861" s="352"/>
      <c r="AK861" s="352"/>
      <c r="AL861" s="352"/>
      <c r="AM861" s="352"/>
      <c r="AN861" s="352"/>
      <c r="AO861" s="352"/>
      <c r="AP861" s="352"/>
      <c r="AQ861" s="352"/>
      <c r="AR861" s="352"/>
      <c r="AS861" s="352"/>
      <c r="AT861" s="352"/>
      <c r="AU861" s="352"/>
      <c r="AV861" s="352"/>
      <c r="AW861" s="352"/>
      <c r="AX861" s="352"/>
      <c r="AY861" s="352"/>
      <c r="AZ861" s="352"/>
      <c r="BA861" s="352"/>
      <c r="BB861" s="352"/>
      <c r="BC861" s="352"/>
      <c r="BD861" s="352"/>
      <c r="BE861" s="352"/>
      <c r="BF861" s="352"/>
      <c r="BG861" s="352"/>
      <c r="BH861" s="352"/>
      <c r="BI861" s="352"/>
      <c r="BJ861" s="352"/>
      <c r="BK861" s="352"/>
      <c r="BL861" s="352"/>
      <c r="BM861" s="352"/>
      <c r="BN861" s="352"/>
      <c r="BO861" s="352"/>
      <c r="BP861" s="352"/>
      <c r="BQ861" s="352"/>
      <c r="BR861" s="352"/>
      <c r="BS861" s="352"/>
      <c r="BT861" s="352"/>
      <c r="BU861" s="352"/>
      <c r="BV861" s="352"/>
      <c r="BW861" s="352"/>
      <c r="BX861" s="352"/>
      <c r="BY861" s="352"/>
      <c r="BZ861" s="352"/>
    </row>
    <row r="862" spans="1:78" ht="15" customHeight="1" x14ac:dyDescent="0.2">
      <c r="A862" s="340" t="s">
        <v>1544</v>
      </c>
      <c r="B862" s="340">
        <v>214003</v>
      </c>
      <c r="E862" s="339" t="s">
        <v>627</v>
      </c>
      <c r="H862" s="352"/>
      <c r="I862" s="352"/>
      <c r="J862" s="352"/>
      <c r="K862" s="352"/>
      <c r="L862" s="352"/>
      <c r="M862" s="352"/>
      <c r="N862" s="352"/>
      <c r="O862" s="352"/>
      <c r="P862" s="352"/>
      <c r="Q862" s="352"/>
      <c r="R862" s="352"/>
      <c r="S862" s="352"/>
      <c r="T862" s="352"/>
      <c r="U862" s="352"/>
      <c r="V862" s="352"/>
      <c r="W862" s="352"/>
      <c r="X862" s="352"/>
      <c r="Y862" s="352"/>
      <c r="Z862" s="352"/>
      <c r="AA862" s="352"/>
      <c r="AB862" s="352"/>
      <c r="AC862" s="352"/>
      <c r="AD862" s="352"/>
      <c r="AE862" s="352"/>
      <c r="AF862" s="352"/>
      <c r="AG862" s="352"/>
      <c r="AH862" s="352"/>
      <c r="AI862" s="352"/>
      <c r="AJ862" s="352"/>
      <c r="AK862" s="352"/>
      <c r="AL862" s="352"/>
      <c r="AM862" s="352"/>
      <c r="AN862" s="352"/>
      <c r="AO862" s="352"/>
      <c r="AP862" s="352"/>
      <c r="AQ862" s="352"/>
      <c r="AR862" s="352"/>
      <c r="AS862" s="352"/>
      <c r="AT862" s="352"/>
      <c r="AU862" s="352"/>
      <c r="AV862" s="352"/>
      <c r="AW862" s="352"/>
      <c r="AX862" s="352"/>
      <c r="AY862" s="352"/>
      <c r="AZ862" s="352"/>
      <c r="BA862" s="352"/>
      <c r="BB862" s="352"/>
      <c r="BC862" s="352"/>
      <c r="BD862" s="352"/>
      <c r="BE862" s="352"/>
      <c r="BF862" s="352"/>
      <c r="BG862" s="352"/>
      <c r="BH862" s="352"/>
      <c r="BI862" s="352"/>
      <c r="BJ862" s="352"/>
      <c r="BK862" s="352"/>
      <c r="BL862" s="352"/>
      <c r="BM862" s="352"/>
      <c r="BN862" s="352"/>
      <c r="BO862" s="352"/>
      <c r="BP862" s="352"/>
      <c r="BQ862" s="352"/>
      <c r="BR862" s="352"/>
      <c r="BS862" s="352"/>
      <c r="BT862" s="352"/>
      <c r="BU862" s="352"/>
      <c r="BV862" s="352"/>
      <c r="BW862" s="352"/>
      <c r="BX862" s="352"/>
      <c r="BY862" s="352"/>
      <c r="BZ862" s="352"/>
    </row>
    <row r="863" spans="1:78" ht="15" customHeight="1" x14ac:dyDescent="0.2">
      <c r="A863" s="340" t="s">
        <v>1545</v>
      </c>
      <c r="B863" s="340">
        <v>214004</v>
      </c>
      <c r="E863" s="339" t="s">
        <v>628</v>
      </c>
      <c r="H863" s="352"/>
      <c r="I863" s="352"/>
      <c r="J863" s="352"/>
      <c r="K863" s="352"/>
      <c r="L863" s="352"/>
      <c r="M863" s="352"/>
      <c r="N863" s="352"/>
      <c r="O863" s="352"/>
      <c r="P863" s="352"/>
      <c r="Q863" s="352"/>
      <c r="R863" s="352"/>
      <c r="S863" s="352"/>
      <c r="T863" s="352"/>
      <c r="U863" s="352"/>
      <c r="V863" s="352"/>
      <c r="W863" s="352"/>
      <c r="X863" s="352"/>
      <c r="Y863" s="352"/>
      <c r="Z863" s="352"/>
      <c r="AA863" s="352"/>
      <c r="AB863" s="352"/>
      <c r="AC863" s="352"/>
      <c r="AD863" s="352"/>
      <c r="AE863" s="352"/>
      <c r="AF863" s="352"/>
      <c r="AG863" s="352"/>
      <c r="AH863" s="352"/>
      <c r="AI863" s="352"/>
      <c r="AJ863" s="352"/>
      <c r="AK863" s="352"/>
      <c r="AL863" s="352"/>
      <c r="AM863" s="352"/>
      <c r="AN863" s="352"/>
      <c r="AO863" s="352"/>
      <c r="AP863" s="352"/>
      <c r="AQ863" s="352"/>
      <c r="AR863" s="352"/>
      <c r="AS863" s="352"/>
      <c r="AT863" s="352"/>
      <c r="AU863" s="352"/>
      <c r="AV863" s="352"/>
      <c r="AW863" s="352"/>
      <c r="AX863" s="352"/>
      <c r="AY863" s="352"/>
      <c r="AZ863" s="352"/>
      <c r="BA863" s="352"/>
      <c r="BB863" s="352"/>
      <c r="BC863" s="352"/>
      <c r="BD863" s="352"/>
      <c r="BE863" s="352"/>
      <c r="BF863" s="352"/>
      <c r="BG863" s="352"/>
      <c r="BH863" s="352"/>
      <c r="BI863" s="352"/>
      <c r="BJ863" s="352"/>
      <c r="BK863" s="352"/>
      <c r="BL863" s="352"/>
      <c r="BM863" s="352"/>
      <c r="BN863" s="352"/>
      <c r="BO863" s="352"/>
      <c r="BP863" s="352"/>
      <c r="BQ863" s="352"/>
      <c r="BR863" s="352"/>
      <c r="BS863" s="352"/>
      <c r="BT863" s="352"/>
      <c r="BU863" s="352"/>
      <c r="BV863" s="352"/>
      <c r="BW863" s="352"/>
      <c r="BX863" s="352"/>
      <c r="BY863" s="352"/>
      <c r="BZ863" s="352"/>
    </row>
    <row r="864" spans="1:78" ht="15" customHeight="1" x14ac:dyDescent="0.2">
      <c r="A864" s="340" t="s">
        <v>1546</v>
      </c>
      <c r="B864" s="340">
        <v>214005</v>
      </c>
      <c r="E864" s="339" t="s">
        <v>629</v>
      </c>
      <c r="H864" s="352"/>
      <c r="I864" s="352"/>
      <c r="J864" s="352"/>
      <c r="K864" s="352"/>
      <c r="L864" s="352"/>
      <c r="M864" s="352"/>
      <c r="N864" s="352"/>
      <c r="O864" s="352"/>
      <c r="P864" s="352"/>
      <c r="Q864" s="352"/>
      <c r="R864" s="352"/>
      <c r="S864" s="352"/>
      <c r="T864" s="352"/>
      <c r="U864" s="352"/>
      <c r="V864" s="352"/>
      <c r="W864" s="352"/>
      <c r="X864" s="352"/>
      <c r="Y864" s="352"/>
      <c r="Z864" s="352"/>
      <c r="AA864" s="352"/>
      <c r="AB864" s="352"/>
      <c r="AC864" s="352"/>
      <c r="AD864" s="352"/>
      <c r="AE864" s="352"/>
      <c r="AF864" s="352"/>
      <c r="AG864" s="352"/>
      <c r="AH864" s="352"/>
      <c r="AI864" s="352"/>
      <c r="AJ864" s="352"/>
      <c r="AK864" s="352"/>
      <c r="AL864" s="352"/>
      <c r="AM864" s="352"/>
      <c r="AN864" s="352"/>
      <c r="AO864" s="352"/>
      <c r="AP864" s="352"/>
      <c r="AQ864" s="352"/>
      <c r="AR864" s="352"/>
      <c r="AS864" s="352"/>
      <c r="AT864" s="352"/>
      <c r="AU864" s="352"/>
      <c r="AV864" s="352"/>
      <c r="AW864" s="352"/>
      <c r="AX864" s="352"/>
      <c r="AY864" s="352"/>
      <c r="AZ864" s="352"/>
      <c r="BA864" s="352"/>
      <c r="BB864" s="352"/>
      <c r="BC864" s="352"/>
      <c r="BD864" s="352"/>
      <c r="BE864" s="352"/>
      <c r="BF864" s="352"/>
      <c r="BG864" s="352"/>
      <c r="BH864" s="352"/>
      <c r="BI864" s="352"/>
      <c r="BJ864" s="352"/>
      <c r="BK864" s="352"/>
      <c r="BL864" s="352"/>
      <c r="BM864" s="352"/>
      <c r="BN864" s="352"/>
      <c r="BO864" s="352"/>
      <c r="BP864" s="352"/>
      <c r="BQ864" s="352"/>
      <c r="BR864" s="352"/>
      <c r="BS864" s="352"/>
      <c r="BT864" s="352"/>
      <c r="BU864" s="352"/>
      <c r="BV864" s="352"/>
      <c r="BW864" s="352"/>
      <c r="BX864" s="352"/>
      <c r="BY864" s="352"/>
      <c r="BZ864" s="352"/>
    </row>
    <row r="865" spans="1:78" ht="15" customHeight="1" x14ac:dyDescent="0.2">
      <c r="A865" s="340" t="s">
        <v>1547</v>
      </c>
      <c r="B865" s="340">
        <v>214006</v>
      </c>
      <c r="E865" s="339" t="s">
        <v>630</v>
      </c>
      <c r="H865" s="352"/>
      <c r="I865" s="352"/>
      <c r="J865" s="352"/>
      <c r="K865" s="352"/>
      <c r="L865" s="352"/>
      <c r="M865" s="352"/>
      <c r="N865" s="352"/>
      <c r="O865" s="352"/>
      <c r="P865" s="352"/>
      <c r="Q865" s="352"/>
      <c r="R865" s="352"/>
      <c r="S865" s="352"/>
      <c r="T865" s="352"/>
      <c r="U865" s="352"/>
      <c r="V865" s="352"/>
      <c r="W865" s="352"/>
      <c r="X865" s="352"/>
      <c r="Y865" s="352"/>
      <c r="Z865" s="352"/>
      <c r="AA865" s="352"/>
      <c r="AB865" s="352"/>
      <c r="AC865" s="352"/>
      <c r="AD865" s="352"/>
      <c r="AE865" s="352"/>
      <c r="AF865" s="352"/>
      <c r="AG865" s="352"/>
      <c r="AH865" s="352"/>
      <c r="AI865" s="352"/>
      <c r="AJ865" s="352"/>
      <c r="AK865" s="352"/>
      <c r="AL865" s="352"/>
      <c r="AM865" s="352"/>
      <c r="AN865" s="352"/>
      <c r="AO865" s="352"/>
      <c r="AP865" s="352"/>
      <c r="AQ865" s="352"/>
      <c r="AR865" s="352"/>
      <c r="AS865" s="352"/>
      <c r="AT865" s="352"/>
      <c r="AU865" s="352"/>
      <c r="AV865" s="352"/>
      <c r="AW865" s="352"/>
      <c r="AX865" s="352"/>
      <c r="AY865" s="352"/>
      <c r="AZ865" s="352"/>
      <c r="BA865" s="352"/>
      <c r="BB865" s="352"/>
      <c r="BC865" s="352"/>
      <c r="BD865" s="352"/>
      <c r="BE865" s="352"/>
      <c r="BF865" s="352"/>
      <c r="BG865" s="352"/>
      <c r="BH865" s="352"/>
      <c r="BI865" s="352"/>
      <c r="BJ865" s="352"/>
      <c r="BK865" s="352"/>
      <c r="BL865" s="352"/>
      <c r="BM865" s="352"/>
      <c r="BN865" s="352"/>
      <c r="BO865" s="352"/>
      <c r="BP865" s="352"/>
      <c r="BQ865" s="352"/>
      <c r="BR865" s="352"/>
      <c r="BS865" s="352"/>
      <c r="BT865" s="352"/>
      <c r="BU865" s="352"/>
      <c r="BV865" s="352"/>
      <c r="BW865" s="352"/>
      <c r="BX865" s="352"/>
      <c r="BY865" s="352"/>
      <c r="BZ865" s="352"/>
    </row>
    <row r="866" spans="1:78" ht="15" customHeight="1" x14ac:dyDescent="0.2">
      <c r="A866" s="340"/>
      <c r="H866" s="352"/>
      <c r="I866" s="352"/>
      <c r="J866" s="352"/>
      <c r="K866" s="352"/>
      <c r="L866" s="352"/>
      <c r="M866" s="352"/>
      <c r="N866" s="352"/>
      <c r="O866" s="352"/>
      <c r="P866" s="352"/>
      <c r="Q866" s="352"/>
      <c r="R866" s="352"/>
      <c r="S866" s="352"/>
      <c r="T866" s="352"/>
      <c r="U866" s="352"/>
      <c r="V866" s="352"/>
      <c r="W866" s="352"/>
      <c r="X866" s="352"/>
      <c r="Y866" s="352"/>
      <c r="Z866" s="352"/>
      <c r="AA866" s="352"/>
      <c r="AB866" s="352"/>
      <c r="AC866" s="352"/>
      <c r="AD866" s="352"/>
      <c r="AE866" s="352"/>
      <c r="AF866" s="352"/>
      <c r="AG866" s="352"/>
      <c r="AH866" s="352"/>
      <c r="AI866" s="352"/>
      <c r="AJ866" s="352"/>
      <c r="AK866" s="352"/>
      <c r="AL866" s="352"/>
      <c r="AM866" s="352"/>
      <c r="AN866" s="352"/>
      <c r="AO866" s="352"/>
      <c r="AP866" s="352"/>
      <c r="AQ866" s="352"/>
      <c r="AR866" s="352"/>
      <c r="AS866" s="352"/>
      <c r="AT866" s="352"/>
      <c r="AU866" s="352"/>
      <c r="AV866" s="352"/>
      <c r="AW866" s="352"/>
      <c r="AX866" s="352"/>
      <c r="AY866" s="352"/>
      <c r="AZ866" s="352"/>
      <c r="BA866" s="352"/>
      <c r="BB866" s="352"/>
      <c r="BC866" s="352"/>
      <c r="BD866" s="352"/>
      <c r="BE866" s="352"/>
      <c r="BF866" s="352"/>
      <c r="BG866" s="352"/>
      <c r="BH866" s="352"/>
      <c r="BI866" s="352"/>
      <c r="BJ866" s="352"/>
      <c r="BK866" s="352"/>
      <c r="BL866" s="352"/>
      <c r="BM866" s="352"/>
      <c r="BN866" s="352"/>
      <c r="BO866" s="352"/>
      <c r="BP866" s="352"/>
      <c r="BQ866" s="352"/>
      <c r="BR866" s="352"/>
      <c r="BS866" s="352"/>
      <c r="BT866" s="352"/>
      <c r="BU866" s="352"/>
      <c r="BV866" s="352"/>
      <c r="BW866" s="352"/>
      <c r="BX866" s="352"/>
      <c r="BY866" s="352"/>
      <c r="BZ866" s="352"/>
    </row>
    <row r="867" spans="1:78" ht="15" customHeight="1" x14ac:dyDescent="0.2">
      <c r="A867" s="340" t="s">
        <v>1548</v>
      </c>
      <c r="B867" s="340">
        <v>215</v>
      </c>
      <c r="E867" s="339" t="s">
        <v>884</v>
      </c>
      <c r="H867" s="352"/>
      <c r="I867" s="352"/>
      <c r="J867" s="352"/>
      <c r="K867" s="352"/>
      <c r="L867" s="352"/>
      <c r="M867" s="352"/>
      <c r="N867" s="352"/>
      <c r="O867" s="352"/>
      <c r="P867" s="352"/>
      <c r="Q867" s="352"/>
      <c r="R867" s="352"/>
      <c r="S867" s="352"/>
      <c r="T867" s="352"/>
      <c r="U867" s="352"/>
      <c r="V867" s="352"/>
      <c r="W867" s="352"/>
      <c r="X867" s="352"/>
      <c r="Y867" s="352"/>
      <c r="Z867" s="352"/>
      <c r="AA867" s="352"/>
      <c r="AB867" s="352"/>
      <c r="AC867" s="352"/>
      <c r="AD867" s="352"/>
      <c r="AE867" s="352"/>
      <c r="AF867" s="352"/>
      <c r="AG867" s="352"/>
      <c r="AH867" s="352"/>
      <c r="AI867" s="352"/>
      <c r="AJ867" s="352"/>
      <c r="AK867" s="352"/>
      <c r="AL867" s="352"/>
      <c r="AM867" s="352"/>
      <c r="AN867" s="352"/>
      <c r="AO867" s="352"/>
      <c r="AP867" s="352"/>
      <c r="AQ867" s="352"/>
      <c r="AR867" s="352"/>
      <c r="AS867" s="352"/>
      <c r="AT867" s="352"/>
      <c r="AU867" s="352"/>
      <c r="AV867" s="352"/>
      <c r="AW867" s="352"/>
      <c r="AX867" s="352"/>
      <c r="AY867" s="352"/>
      <c r="AZ867" s="352"/>
      <c r="BA867" s="352"/>
      <c r="BB867" s="352"/>
      <c r="BC867" s="352"/>
      <c r="BD867" s="352"/>
      <c r="BE867" s="352"/>
      <c r="BF867" s="352"/>
      <c r="BG867" s="352"/>
      <c r="BH867" s="352"/>
      <c r="BI867" s="352"/>
      <c r="BJ867" s="352"/>
      <c r="BK867" s="352"/>
      <c r="BL867" s="352"/>
      <c r="BM867" s="352"/>
      <c r="BN867" s="352"/>
      <c r="BO867" s="352"/>
      <c r="BP867" s="352"/>
      <c r="BQ867" s="352"/>
      <c r="BR867" s="352"/>
      <c r="BS867" s="352"/>
      <c r="BT867" s="352"/>
      <c r="BU867" s="352"/>
      <c r="BV867" s="352"/>
      <c r="BW867" s="352"/>
      <c r="BX867" s="352"/>
      <c r="BY867" s="352"/>
      <c r="BZ867" s="352"/>
    </row>
    <row r="868" spans="1:78" s="369" customFormat="1" ht="15" customHeight="1" x14ac:dyDescent="0.2">
      <c r="A868" s="367" t="s">
        <v>1549</v>
      </c>
      <c r="B868" s="367">
        <v>215001</v>
      </c>
      <c r="D868" s="367"/>
      <c r="E868" s="369" t="s">
        <v>631</v>
      </c>
      <c r="H868" s="370"/>
      <c r="I868" s="370"/>
      <c r="J868" s="370"/>
      <c r="K868" s="370"/>
      <c r="L868" s="370"/>
      <c r="M868" s="370"/>
      <c r="N868" s="370"/>
      <c r="O868" s="370"/>
      <c r="P868" s="370"/>
      <c r="Q868" s="370"/>
      <c r="R868" s="370"/>
      <c r="S868" s="370"/>
      <c r="T868" s="370"/>
      <c r="U868" s="370"/>
      <c r="V868" s="370"/>
      <c r="W868" s="370"/>
      <c r="X868" s="370"/>
      <c r="Y868" s="370"/>
      <c r="Z868" s="370"/>
      <c r="AA868" s="370"/>
      <c r="AB868" s="370"/>
      <c r="AC868" s="370"/>
      <c r="AD868" s="370"/>
      <c r="AE868" s="370"/>
      <c r="AF868" s="370"/>
      <c r="AG868" s="370"/>
      <c r="AH868" s="370"/>
      <c r="AI868" s="370"/>
      <c r="AJ868" s="370"/>
      <c r="AK868" s="370"/>
      <c r="AL868" s="370"/>
      <c r="AM868" s="370"/>
      <c r="AN868" s="370"/>
      <c r="AO868" s="370"/>
      <c r="AP868" s="370"/>
      <c r="AQ868" s="370"/>
      <c r="AR868" s="370"/>
      <c r="AS868" s="370"/>
      <c r="AT868" s="370"/>
      <c r="AU868" s="370"/>
      <c r="AV868" s="370"/>
      <c r="AW868" s="370"/>
      <c r="AX868" s="370"/>
      <c r="AY868" s="370"/>
      <c r="AZ868" s="370"/>
      <c r="BA868" s="370"/>
      <c r="BB868" s="370"/>
      <c r="BC868" s="370"/>
      <c r="BD868" s="370"/>
      <c r="BE868" s="370"/>
      <c r="BF868" s="370"/>
      <c r="BG868" s="370"/>
      <c r="BH868" s="370"/>
      <c r="BI868" s="370"/>
      <c r="BJ868" s="370"/>
      <c r="BK868" s="370"/>
      <c r="BL868" s="370"/>
      <c r="BM868" s="370"/>
      <c r="BN868" s="370"/>
      <c r="BO868" s="370"/>
      <c r="BP868" s="370"/>
      <c r="BQ868" s="370"/>
      <c r="BR868" s="370"/>
      <c r="BS868" s="370"/>
      <c r="BT868" s="370"/>
      <c r="BU868" s="370"/>
      <c r="BV868" s="370"/>
      <c r="BW868" s="370"/>
      <c r="BX868" s="370"/>
      <c r="BY868" s="370"/>
      <c r="BZ868" s="370"/>
    </row>
    <row r="869" spans="1:78" s="369" customFormat="1" ht="15" customHeight="1" x14ac:dyDescent="0.2">
      <c r="A869" s="367" t="s">
        <v>1550</v>
      </c>
      <c r="B869" s="367">
        <v>215002</v>
      </c>
      <c r="D869" s="367"/>
      <c r="E869" s="369" t="s">
        <v>632</v>
      </c>
      <c r="H869" s="370"/>
      <c r="I869" s="370"/>
      <c r="J869" s="370"/>
      <c r="K869" s="370"/>
      <c r="L869" s="370"/>
      <c r="M869" s="370"/>
      <c r="N869" s="370"/>
      <c r="O869" s="370"/>
      <c r="P869" s="370"/>
      <c r="Q869" s="370"/>
      <c r="R869" s="370"/>
      <c r="S869" s="370"/>
      <c r="T869" s="370"/>
      <c r="U869" s="370"/>
      <c r="V869" s="370"/>
      <c r="W869" s="370"/>
      <c r="X869" s="370"/>
      <c r="Y869" s="370"/>
      <c r="Z869" s="370"/>
      <c r="AA869" s="370"/>
      <c r="AB869" s="370"/>
      <c r="AC869" s="370"/>
      <c r="AD869" s="370"/>
      <c r="AE869" s="370"/>
      <c r="AF869" s="370"/>
      <c r="AG869" s="370"/>
      <c r="AH869" s="370"/>
      <c r="AI869" s="370"/>
      <c r="AJ869" s="370"/>
      <c r="AK869" s="370"/>
      <c r="AL869" s="370"/>
      <c r="AM869" s="370"/>
      <c r="AN869" s="370"/>
      <c r="AO869" s="370"/>
      <c r="AP869" s="370"/>
      <c r="AQ869" s="370"/>
      <c r="AR869" s="370"/>
      <c r="AS869" s="370"/>
      <c r="AT869" s="370"/>
      <c r="AU869" s="370"/>
      <c r="AV869" s="370"/>
      <c r="AW869" s="370"/>
      <c r="AX869" s="370"/>
      <c r="AY869" s="370"/>
      <c r="AZ869" s="370"/>
      <c r="BA869" s="370"/>
      <c r="BB869" s="370"/>
      <c r="BC869" s="370"/>
      <c r="BD869" s="370"/>
      <c r="BE869" s="370"/>
      <c r="BF869" s="370"/>
      <c r="BG869" s="370"/>
      <c r="BH869" s="370"/>
      <c r="BI869" s="370"/>
      <c r="BJ869" s="370"/>
      <c r="BK869" s="370"/>
      <c r="BL869" s="370"/>
      <c r="BM869" s="370"/>
      <c r="BN869" s="370"/>
      <c r="BO869" s="370"/>
      <c r="BP869" s="370"/>
      <c r="BQ869" s="370"/>
      <c r="BR869" s="370"/>
      <c r="BS869" s="370"/>
      <c r="BT869" s="370"/>
      <c r="BU869" s="370"/>
      <c r="BV869" s="370"/>
      <c r="BW869" s="370"/>
      <c r="BX869" s="370"/>
      <c r="BY869" s="370"/>
      <c r="BZ869" s="370"/>
    </row>
    <row r="870" spans="1:78" s="369" customFormat="1" ht="15" customHeight="1" x14ac:dyDescent="0.2">
      <c r="A870" s="367" t="s">
        <v>1551</v>
      </c>
      <c r="B870" s="367">
        <v>215003</v>
      </c>
      <c r="D870" s="367"/>
      <c r="E870" s="369" t="s">
        <v>633</v>
      </c>
      <c r="H870" s="370"/>
      <c r="I870" s="370"/>
      <c r="J870" s="370"/>
      <c r="K870" s="370"/>
      <c r="L870" s="370"/>
      <c r="M870" s="370"/>
      <c r="N870" s="370"/>
      <c r="O870" s="370"/>
      <c r="P870" s="370"/>
      <c r="Q870" s="370"/>
      <c r="R870" s="370"/>
      <c r="S870" s="370"/>
      <c r="T870" s="370"/>
      <c r="U870" s="370"/>
      <c r="V870" s="370"/>
      <c r="W870" s="370"/>
      <c r="X870" s="370"/>
      <c r="Y870" s="370"/>
      <c r="Z870" s="370"/>
      <c r="AA870" s="370"/>
      <c r="AB870" s="370"/>
      <c r="AC870" s="370"/>
      <c r="AD870" s="370"/>
      <c r="AE870" s="370"/>
      <c r="AF870" s="370"/>
      <c r="AG870" s="370"/>
      <c r="AH870" s="370"/>
      <c r="AI870" s="370"/>
      <c r="AJ870" s="370"/>
      <c r="AK870" s="370"/>
      <c r="AL870" s="370"/>
      <c r="AM870" s="370"/>
      <c r="AN870" s="370"/>
      <c r="AO870" s="370"/>
      <c r="AP870" s="370"/>
      <c r="AQ870" s="370"/>
      <c r="AR870" s="370"/>
      <c r="AS870" s="370"/>
      <c r="AT870" s="370"/>
      <c r="AU870" s="370"/>
      <c r="AV870" s="370"/>
      <c r="AW870" s="370"/>
      <c r="AX870" s="370"/>
      <c r="AY870" s="370"/>
      <c r="AZ870" s="370"/>
      <c r="BA870" s="370"/>
      <c r="BB870" s="370"/>
      <c r="BC870" s="370"/>
      <c r="BD870" s="370"/>
      <c r="BE870" s="370"/>
      <c r="BF870" s="370"/>
      <c r="BG870" s="370"/>
      <c r="BH870" s="370"/>
      <c r="BI870" s="370"/>
      <c r="BJ870" s="370"/>
      <c r="BK870" s="370"/>
      <c r="BL870" s="370"/>
      <c r="BM870" s="370"/>
      <c r="BN870" s="370"/>
      <c r="BO870" s="370"/>
      <c r="BP870" s="370"/>
      <c r="BQ870" s="370"/>
      <c r="BR870" s="370"/>
      <c r="BS870" s="370"/>
      <c r="BT870" s="370"/>
      <c r="BU870" s="370"/>
      <c r="BV870" s="370"/>
      <c r="BW870" s="370"/>
      <c r="BX870" s="370"/>
      <c r="BY870" s="370"/>
      <c r="BZ870" s="370"/>
    </row>
    <row r="871" spans="1:78" ht="15" customHeight="1" x14ac:dyDescent="0.2">
      <c r="A871" s="340" t="s">
        <v>1552</v>
      </c>
      <c r="B871" s="340">
        <v>215004</v>
      </c>
      <c r="E871" s="339" t="s">
        <v>634</v>
      </c>
      <c r="H871" s="352"/>
      <c r="I871" s="352"/>
      <c r="J871" s="352"/>
      <c r="K871" s="352"/>
      <c r="L871" s="352"/>
      <c r="M871" s="352"/>
      <c r="N871" s="352"/>
      <c r="O871" s="352"/>
      <c r="P871" s="352"/>
      <c r="Q871" s="352"/>
      <c r="R871" s="352"/>
      <c r="S871" s="352"/>
      <c r="T871" s="352"/>
      <c r="U871" s="352"/>
      <c r="V871" s="352"/>
      <c r="W871" s="352"/>
      <c r="X871" s="352"/>
      <c r="Y871" s="352"/>
      <c r="Z871" s="352"/>
      <c r="AA871" s="352"/>
      <c r="AB871" s="352"/>
      <c r="AC871" s="352"/>
      <c r="AD871" s="352"/>
      <c r="AE871" s="352"/>
      <c r="AF871" s="352"/>
      <c r="AG871" s="352"/>
      <c r="AH871" s="352"/>
      <c r="AI871" s="352"/>
      <c r="AJ871" s="352"/>
      <c r="AK871" s="352"/>
      <c r="AL871" s="352"/>
      <c r="AM871" s="352"/>
      <c r="AN871" s="352"/>
      <c r="AO871" s="352"/>
      <c r="AP871" s="352"/>
      <c r="AQ871" s="352"/>
      <c r="AR871" s="352"/>
      <c r="AS871" s="352"/>
      <c r="AT871" s="352"/>
      <c r="AU871" s="352"/>
      <c r="AV871" s="352"/>
      <c r="AW871" s="352"/>
      <c r="AX871" s="352"/>
      <c r="AY871" s="352"/>
      <c r="AZ871" s="352"/>
      <c r="BA871" s="352"/>
      <c r="BB871" s="352"/>
      <c r="BC871" s="352"/>
      <c r="BD871" s="352"/>
      <c r="BE871" s="352"/>
      <c r="BF871" s="352"/>
      <c r="BG871" s="352"/>
      <c r="BH871" s="352"/>
      <c r="BI871" s="352"/>
      <c r="BJ871" s="352"/>
      <c r="BK871" s="352"/>
      <c r="BL871" s="352"/>
      <c r="BM871" s="352"/>
      <c r="BN871" s="352"/>
      <c r="BO871" s="352"/>
      <c r="BP871" s="352"/>
      <c r="BQ871" s="352"/>
      <c r="BR871" s="352"/>
      <c r="BS871" s="352"/>
      <c r="BT871" s="352"/>
      <c r="BU871" s="352"/>
      <c r="BV871" s="352"/>
      <c r="BW871" s="352"/>
      <c r="BX871" s="352"/>
      <c r="BY871" s="352"/>
      <c r="BZ871" s="352"/>
    </row>
    <row r="872" spans="1:78" ht="15" customHeight="1" x14ac:dyDescent="0.2">
      <c r="A872" s="340" t="s">
        <v>1553</v>
      </c>
      <c r="B872" s="340">
        <v>215005</v>
      </c>
      <c r="E872" s="339" t="s">
        <v>635</v>
      </c>
      <c r="H872" s="352"/>
      <c r="I872" s="352"/>
      <c r="J872" s="352"/>
      <c r="K872" s="352"/>
      <c r="L872" s="352"/>
      <c r="M872" s="352"/>
      <c r="N872" s="352"/>
      <c r="O872" s="352"/>
      <c r="P872" s="352"/>
      <c r="Q872" s="352"/>
      <c r="R872" s="352"/>
      <c r="S872" s="352"/>
      <c r="T872" s="352"/>
      <c r="U872" s="352"/>
      <c r="V872" s="352"/>
      <c r="W872" s="352"/>
      <c r="X872" s="352"/>
      <c r="Y872" s="352"/>
      <c r="Z872" s="352"/>
      <c r="AA872" s="352"/>
      <c r="AB872" s="352"/>
      <c r="AC872" s="352"/>
      <c r="AD872" s="352"/>
      <c r="AE872" s="352"/>
      <c r="AF872" s="352"/>
      <c r="AG872" s="352"/>
      <c r="AH872" s="352"/>
      <c r="AI872" s="352"/>
      <c r="AJ872" s="352"/>
      <c r="AK872" s="352"/>
      <c r="AL872" s="352"/>
      <c r="AM872" s="352"/>
      <c r="AN872" s="352"/>
      <c r="AO872" s="352"/>
      <c r="AP872" s="352"/>
      <c r="AQ872" s="352"/>
      <c r="AR872" s="352"/>
      <c r="AS872" s="352"/>
      <c r="AT872" s="352"/>
      <c r="AU872" s="352"/>
      <c r="AV872" s="352"/>
      <c r="AW872" s="352"/>
      <c r="AX872" s="352"/>
      <c r="AY872" s="352"/>
      <c r="AZ872" s="352"/>
      <c r="BA872" s="352"/>
      <c r="BB872" s="352"/>
      <c r="BC872" s="352"/>
      <c r="BD872" s="352"/>
      <c r="BE872" s="352"/>
      <c r="BF872" s="352"/>
      <c r="BG872" s="352"/>
      <c r="BH872" s="352"/>
      <c r="BI872" s="352"/>
      <c r="BJ872" s="352"/>
      <c r="BK872" s="352"/>
      <c r="BL872" s="352"/>
      <c r="BM872" s="352"/>
      <c r="BN872" s="352"/>
      <c r="BO872" s="352"/>
      <c r="BP872" s="352"/>
      <c r="BQ872" s="352"/>
      <c r="BR872" s="352"/>
      <c r="BS872" s="352"/>
      <c r="BT872" s="352"/>
      <c r="BU872" s="352"/>
      <c r="BV872" s="352"/>
      <c r="BW872" s="352"/>
      <c r="BX872" s="352"/>
      <c r="BY872" s="352"/>
      <c r="BZ872" s="352"/>
    </row>
    <row r="873" spans="1:78" ht="15" customHeight="1" x14ac:dyDescent="0.2">
      <c r="A873" s="340" t="s">
        <v>1554</v>
      </c>
      <c r="B873" s="340">
        <v>215006</v>
      </c>
      <c r="E873" s="339" t="s">
        <v>636</v>
      </c>
      <c r="H873" s="352"/>
      <c r="I873" s="352"/>
      <c r="J873" s="352"/>
      <c r="K873" s="352"/>
      <c r="L873" s="352"/>
      <c r="M873" s="352"/>
      <c r="N873" s="352"/>
      <c r="O873" s="352"/>
      <c r="P873" s="352"/>
      <c r="Q873" s="352"/>
      <c r="R873" s="352"/>
      <c r="S873" s="352"/>
      <c r="T873" s="352"/>
      <c r="U873" s="352"/>
      <c r="V873" s="352"/>
      <c r="W873" s="352"/>
      <c r="X873" s="352"/>
      <c r="Y873" s="352"/>
      <c r="Z873" s="352"/>
      <c r="AA873" s="352"/>
      <c r="AB873" s="352"/>
      <c r="AC873" s="352"/>
      <c r="AD873" s="352"/>
      <c r="AE873" s="352"/>
      <c r="AF873" s="352"/>
      <c r="AG873" s="352"/>
      <c r="AH873" s="352"/>
      <c r="AI873" s="352"/>
      <c r="AJ873" s="352"/>
      <c r="AK873" s="352"/>
      <c r="AL873" s="352"/>
      <c r="AM873" s="352"/>
      <c r="AN873" s="352"/>
      <c r="AO873" s="352"/>
      <c r="AP873" s="352"/>
      <c r="AQ873" s="352"/>
      <c r="AR873" s="352"/>
      <c r="AS873" s="352"/>
      <c r="AT873" s="352"/>
      <c r="AU873" s="352"/>
      <c r="AV873" s="352"/>
      <c r="AW873" s="352"/>
      <c r="AX873" s="352"/>
      <c r="AY873" s="352"/>
      <c r="AZ873" s="352"/>
      <c r="BA873" s="352"/>
      <c r="BB873" s="352"/>
      <c r="BC873" s="352"/>
      <c r="BD873" s="352"/>
      <c r="BE873" s="352"/>
      <c r="BF873" s="352"/>
      <c r="BG873" s="352"/>
      <c r="BH873" s="352"/>
      <c r="BI873" s="352"/>
      <c r="BJ873" s="352"/>
      <c r="BK873" s="352"/>
      <c r="BL873" s="352"/>
      <c r="BM873" s="352"/>
      <c r="BN873" s="352"/>
      <c r="BO873" s="352"/>
      <c r="BP873" s="352"/>
      <c r="BQ873" s="352"/>
      <c r="BR873" s="352"/>
      <c r="BS873" s="352"/>
      <c r="BT873" s="352"/>
      <c r="BU873" s="352"/>
      <c r="BV873" s="352"/>
      <c r="BW873" s="352"/>
      <c r="BX873" s="352"/>
      <c r="BY873" s="352"/>
      <c r="BZ873" s="352"/>
    </row>
    <row r="874" spans="1:78" ht="15" customHeight="1" x14ac:dyDescent="0.2">
      <c r="A874" s="340"/>
      <c r="H874" s="352"/>
      <c r="I874" s="352"/>
      <c r="J874" s="352"/>
      <c r="K874" s="352"/>
      <c r="L874" s="352"/>
      <c r="M874" s="352"/>
      <c r="N874" s="352"/>
      <c r="O874" s="352"/>
      <c r="P874" s="352"/>
      <c r="Q874" s="352"/>
      <c r="R874" s="352"/>
      <c r="S874" s="352"/>
      <c r="T874" s="352"/>
      <c r="U874" s="352"/>
      <c r="V874" s="352"/>
      <c r="W874" s="352"/>
      <c r="X874" s="352"/>
      <c r="Y874" s="352"/>
      <c r="Z874" s="352"/>
      <c r="AA874" s="352"/>
      <c r="AB874" s="352"/>
      <c r="AC874" s="352"/>
      <c r="AD874" s="352"/>
      <c r="AE874" s="352"/>
      <c r="AF874" s="352"/>
      <c r="AG874" s="352"/>
      <c r="AH874" s="352"/>
      <c r="AI874" s="352"/>
      <c r="AJ874" s="352"/>
      <c r="AK874" s="352"/>
      <c r="AL874" s="352"/>
      <c r="AM874" s="352"/>
      <c r="AN874" s="352"/>
      <c r="AO874" s="352"/>
      <c r="AP874" s="352"/>
      <c r="AQ874" s="352"/>
      <c r="AR874" s="352"/>
      <c r="AS874" s="352"/>
      <c r="AT874" s="352"/>
      <c r="AU874" s="352"/>
      <c r="AV874" s="352"/>
      <c r="AW874" s="352"/>
      <c r="AX874" s="352"/>
      <c r="AY874" s="352"/>
      <c r="AZ874" s="352"/>
      <c r="BA874" s="352"/>
      <c r="BB874" s="352"/>
      <c r="BC874" s="352"/>
      <c r="BD874" s="352"/>
      <c r="BE874" s="352"/>
      <c r="BF874" s="352"/>
      <c r="BG874" s="352"/>
      <c r="BH874" s="352"/>
      <c r="BI874" s="352"/>
      <c r="BJ874" s="352"/>
      <c r="BK874" s="352"/>
      <c r="BL874" s="352"/>
      <c r="BM874" s="352"/>
      <c r="BN874" s="352"/>
      <c r="BO874" s="352"/>
      <c r="BP874" s="352"/>
      <c r="BQ874" s="352"/>
      <c r="BR874" s="352"/>
      <c r="BS874" s="352"/>
      <c r="BT874" s="352"/>
      <c r="BU874" s="352"/>
      <c r="BV874" s="352"/>
      <c r="BW874" s="352"/>
      <c r="BX874" s="352"/>
      <c r="BY874" s="352"/>
      <c r="BZ874" s="352"/>
    </row>
    <row r="875" spans="1:78" ht="15" customHeight="1" x14ac:dyDescent="0.2">
      <c r="A875" s="340" t="s">
        <v>1555</v>
      </c>
      <c r="B875" s="340">
        <v>216</v>
      </c>
      <c r="E875" s="339" t="s">
        <v>885</v>
      </c>
      <c r="H875" s="352"/>
      <c r="I875" s="352"/>
      <c r="J875" s="352"/>
      <c r="K875" s="352"/>
      <c r="L875" s="352"/>
      <c r="M875" s="352"/>
      <c r="N875" s="352"/>
      <c r="O875" s="352"/>
      <c r="P875" s="352"/>
      <c r="Q875" s="352"/>
      <c r="R875" s="352"/>
      <c r="S875" s="352"/>
      <c r="T875" s="352"/>
      <c r="U875" s="352"/>
      <c r="V875" s="352"/>
      <c r="W875" s="352"/>
      <c r="X875" s="352"/>
      <c r="Y875" s="352"/>
      <c r="Z875" s="352"/>
      <c r="AA875" s="352"/>
      <c r="AB875" s="352"/>
      <c r="AC875" s="352"/>
      <c r="AD875" s="352"/>
      <c r="AE875" s="352"/>
      <c r="AF875" s="352"/>
      <c r="AG875" s="352"/>
      <c r="AH875" s="352"/>
      <c r="AI875" s="352"/>
      <c r="AJ875" s="352"/>
      <c r="AK875" s="352"/>
      <c r="AL875" s="352"/>
      <c r="AM875" s="352"/>
      <c r="AN875" s="352"/>
      <c r="AO875" s="352"/>
      <c r="AP875" s="352"/>
      <c r="AQ875" s="352"/>
      <c r="AR875" s="352"/>
      <c r="AS875" s="352"/>
      <c r="AT875" s="352"/>
      <c r="AU875" s="352"/>
      <c r="AV875" s="352"/>
      <c r="AW875" s="352"/>
      <c r="AX875" s="352"/>
      <c r="AY875" s="352"/>
      <c r="AZ875" s="352"/>
      <c r="BA875" s="352"/>
      <c r="BB875" s="352"/>
      <c r="BC875" s="352"/>
      <c r="BD875" s="352"/>
      <c r="BE875" s="352"/>
      <c r="BF875" s="352"/>
      <c r="BG875" s="352"/>
      <c r="BH875" s="352"/>
      <c r="BI875" s="352"/>
      <c r="BJ875" s="352"/>
      <c r="BK875" s="352"/>
      <c r="BL875" s="352"/>
      <c r="BM875" s="352"/>
      <c r="BN875" s="352"/>
      <c r="BO875" s="352"/>
      <c r="BP875" s="352"/>
      <c r="BQ875" s="352"/>
      <c r="BR875" s="352"/>
      <c r="BS875" s="352"/>
      <c r="BT875" s="352"/>
      <c r="BU875" s="352"/>
      <c r="BV875" s="352"/>
      <c r="BW875" s="352"/>
      <c r="BX875" s="352"/>
      <c r="BY875" s="352"/>
      <c r="BZ875" s="352"/>
    </row>
    <row r="876" spans="1:78" ht="15" customHeight="1" x14ac:dyDescent="0.2">
      <c r="A876" s="340" t="s">
        <v>1556</v>
      </c>
      <c r="B876" s="340">
        <v>216001</v>
      </c>
      <c r="E876" s="339" t="s">
        <v>637</v>
      </c>
      <c r="H876" s="352"/>
      <c r="I876" s="352"/>
      <c r="J876" s="352"/>
      <c r="K876" s="352"/>
      <c r="L876" s="352"/>
      <c r="M876" s="352"/>
      <c r="N876" s="352"/>
      <c r="O876" s="352"/>
      <c r="P876" s="352"/>
      <c r="Q876" s="352"/>
      <c r="R876" s="352"/>
      <c r="S876" s="352"/>
      <c r="T876" s="352"/>
      <c r="U876" s="352"/>
      <c r="V876" s="352"/>
      <c r="W876" s="352"/>
      <c r="X876" s="352"/>
      <c r="Y876" s="352"/>
      <c r="Z876" s="352"/>
      <c r="AA876" s="352"/>
      <c r="AB876" s="352"/>
      <c r="AC876" s="352"/>
      <c r="AD876" s="352"/>
      <c r="AE876" s="352"/>
      <c r="AF876" s="352"/>
      <c r="AG876" s="352"/>
      <c r="AH876" s="352"/>
      <c r="AI876" s="352"/>
      <c r="AJ876" s="352"/>
      <c r="AK876" s="352"/>
      <c r="AL876" s="352"/>
      <c r="AM876" s="352"/>
      <c r="AN876" s="352"/>
      <c r="AO876" s="352"/>
      <c r="AP876" s="352"/>
      <c r="AQ876" s="352"/>
      <c r="AR876" s="352"/>
      <c r="AS876" s="352"/>
      <c r="AT876" s="352"/>
      <c r="AU876" s="352"/>
      <c r="AV876" s="352"/>
      <c r="AW876" s="352"/>
      <c r="AX876" s="352"/>
      <c r="AY876" s="352"/>
      <c r="AZ876" s="352"/>
      <c r="BA876" s="352"/>
      <c r="BB876" s="352"/>
      <c r="BC876" s="352"/>
      <c r="BD876" s="352"/>
      <c r="BE876" s="352"/>
      <c r="BF876" s="352"/>
      <c r="BG876" s="352"/>
      <c r="BH876" s="352"/>
      <c r="BI876" s="352"/>
      <c r="BJ876" s="352"/>
      <c r="BK876" s="352"/>
      <c r="BL876" s="352"/>
      <c r="BM876" s="352"/>
      <c r="BN876" s="352"/>
      <c r="BO876" s="352"/>
      <c r="BP876" s="352"/>
      <c r="BQ876" s="352"/>
      <c r="BR876" s="352"/>
      <c r="BS876" s="352"/>
      <c r="BT876" s="352"/>
      <c r="BU876" s="352"/>
      <c r="BV876" s="352"/>
      <c r="BW876" s="352"/>
      <c r="BX876" s="352"/>
      <c r="BY876" s="352"/>
      <c r="BZ876" s="352"/>
    </row>
    <row r="877" spans="1:78" ht="15" customHeight="1" x14ac:dyDescent="0.2">
      <c r="A877" s="340" t="s">
        <v>1557</v>
      </c>
      <c r="B877" s="340">
        <v>216002</v>
      </c>
      <c r="E877" s="339" t="s">
        <v>638</v>
      </c>
      <c r="H877" s="352"/>
      <c r="I877" s="352"/>
      <c r="J877" s="352"/>
      <c r="K877" s="352"/>
      <c r="L877" s="352"/>
      <c r="M877" s="352"/>
      <c r="N877" s="352"/>
      <c r="O877" s="352"/>
      <c r="P877" s="352"/>
      <c r="Q877" s="352"/>
      <c r="R877" s="352"/>
      <c r="S877" s="352"/>
      <c r="T877" s="352"/>
      <c r="U877" s="352"/>
      <c r="V877" s="352"/>
      <c r="W877" s="352"/>
      <c r="X877" s="352"/>
      <c r="Y877" s="352"/>
      <c r="Z877" s="352"/>
      <c r="AA877" s="352"/>
      <c r="AB877" s="352"/>
      <c r="AC877" s="352"/>
      <c r="AD877" s="352"/>
      <c r="AE877" s="352"/>
      <c r="AF877" s="352"/>
      <c r="AG877" s="352"/>
      <c r="AH877" s="352"/>
      <c r="AI877" s="352"/>
      <c r="AJ877" s="352"/>
      <c r="AK877" s="352"/>
      <c r="AL877" s="352"/>
      <c r="AM877" s="352"/>
      <c r="AN877" s="352"/>
      <c r="AO877" s="352"/>
      <c r="AP877" s="352"/>
      <c r="AQ877" s="352"/>
      <c r="AR877" s="352"/>
      <c r="AS877" s="352"/>
      <c r="AT877" s="352"/>
      <c r="AU877" s="352"/>
      <c r="AV877" s="352"/>
      <c r="AW877" s="352"/>
      <c r="AX877" s="352"/>
      <c r="AY877" s="352"/>
      <c r="AZ877" s="352"/>
      <c r="BA877" s="352"/>
      <c r="BB877" s="352"/>
      <c r="BC877" s="352"/>
      <c r="BD877" s="352"/>
      <c r="BE877" s="352"/>
      <c r="BF877" s="352"/>
      <c r="BG877" s="352"/>
      <c r="BH877" s="352"/>
      <c r="BI877" s="352"/>
      <c r="BJ877" s="352"/>
      <c r="BK877" s="352"/>
      <c r="BL877" s="352"/>
      <c r="BM877" s="352"/>
      <c r="BN877" s="352"/>
      <c r="BO877" s="352"/>
      <c r="BP877" s="352"/>
      <c r="BQ877" s="352"/>
      <c r="BR877" s="352"/>
      <c r="BS877" s="352"/>
      <c r="BT877" s="352"/>
      <c r="BU877" s="352"/>
      <c r="BV877" s="352"/>
      <c r="BW877" s="352"/>
      <c r="BX877" s="352"/>
      <c r="BY877" s="352"/>
      <c r="BZ877" s="352"/>
    </row>
    <row r="878" spans="1:78" ht="15" customHeight="1" x14ac:dyDescent="0.2">
      <c r="A878" s="340" t="s">
        <v>1558</v>
      </c>
      <c r="B878" s="340">
        <v>216003</v>
      </c>
      <c r="E878" s="339" t="s">
        <v>639</v>
      </c>
      <c r="H878" s="352"/>
      <c r="I878" s="352"/>
      <c r="J878" s="352"/>
      <c r="K878" s="352"/>
      <c r="L878" s="352"/>
      <c r="M878" s="352"/>
      <c r="N878" s="352"/>
      <c r="O878" s="352"/>
      <c r="P878" s="352"/>
      <c r="Q878" s="352"/>
      <c r="R878" s="352"/>
      <c r="S878" s="352"/>
      <c r="T878" s="352"/>
      <c r="U878" s="352"/>
      <c r="V878" s="352"/>
      <c r="W878" s="352"/>
      <c r="X878" s="352"/>
      <c r="Y878" s="352"/>
      <c r="Z878" s="352"/>
      <c r="AA878" s="352"/>
      <c r="AB878" s="352"/>
      <c r="AC878" s="352"/>
      <c r="AD878" s="352"/>
      <c r="AE878" s="352"/>
      <c r="AF878" s="352"/>
      <c r="AG878" s="352"/>
      <c r="AH878" s="352"/>
      <c r="AI878" s="352"/>
      <c r="AJ878" s="352"/>
      <c r="AK878" s="352"/>
      <c r="AL878" s="352"/>
      <c r="AM878" s="352"/>
      <c r="AN878" s="352"/>
      <c r="AO878" s="352"/>
      <c r="AP878" s="352"/>
      <c r="AQ878" s="352"/>
      <c r="AR878" s="352"/>
      <c r="AS878" s="352"/>
      <c r="AT878" s="352"/>
      <c r="AU878" s="352"/>
      <c r="AV878" s="352"/>
      <c r="AW878" s="352"/>
      <c r="AX878" s="352"/>
      <c r="AY878" s="352"/>
      <c r="AZ878" s="352"/>
      <c r="BA878" s="352"/>
      <c r="BB878" s="352"/>
      <c r="BC878" s="352"/>
      <c r="BD878" s="352"/>
      <c r="BE878" s="352"/>
      <c r="BF878" s="352"/>
      <c r="BG878" s="352"/>
      <c r="BH878" s="352"/>
      <c r="BI878" s="352"/>
      <c r="BJ878" s="352"/>
      <c r="BK878" s="352"/>
      <c r="BL878" s="352"/>
      <c r="BM878" s="352"/>
      <c r="BN878" s="352"/>
      <c r="BO878" s="352"/>
      <c r="BP878" s="352"/>
      <c r="BQ878" s="352"/>
      <c r="BR878" s="352"/>
      <c r="BS878" s="352"/>
      <c r="BT878" s="352"/>
      <c r="BU878" s="352"/>
      <c r="BV878" s="352"/>
      <c r="BW878" s="352"/>
      <c r="BX878" s="352"/>
      <c r="BY878" s="352"/>
      <c r="BZ878" s="352"/>
    </row>
    <row r="879" spans="1:78" ht="15" customHeight="1" x14ac:dyDescent="0.2">
      <c r="A879" s="340" t="s">
        <v>1559</v>
      </c>
      <c r="B879" s="340">
        <v>216004</v>
      </c>
      <c r="E879" s="339" t="s">
        <v>640</v>
      </c>
      <c r="H879" s="352"/>
      <c r="I879" s="352"/>
      <c r="J879" s="352"/>
      <c r="K879" s="352"/>
      <c r="L879" s="352"/>
      <c r="M879" s="352"/>
      <c r="N879" s="352"/>
      <c r="O879" s="352"/>
      <c r="P879" s="352"/>
      <c r="Q879" s="352"/>
      <c r="R879" s="352"/>
      <c r="S879" s="352"/>
      <c r="T879" s="352"/>
      <c r="U879" s="352"/>
      <c r="V879" s="352"/>
      <c r="W879" s="352"/>
      <c r="X879" s="352"/>
      <c r="Y879" s="352"/>
      <c r="Z879" s="352"/>
      <c r="AA879" s="352"/>
      <c r="AB879" s="352"/>
      <c r="AC879" s="352"/>
      <c r="AD879" s="352"/>
      <c r="AE879" s="352"/>
      <c r="AF879" s="352"/>
      <c r="AG879" s="352"/>
      <c r="AH879" s="352"/>
      <c r="AI879" s="352"/>
      <c r="AJ879" s="352"/>
      <c r="AK879" s="352"/>
      <c r="AL879" s="352"/>
      <c r="AM879" s="352"/>
      <c r="AN879" s="352"/>
      <c r="AO879" s="352"/>
      <c r="AP879" s="352"/>
      <c r="AQ879" s="352"/>
      <c r="AR879" s="352"/>
      <c r="AS879" s="352"/>
      <c r="AT879" s="352"/>
      <c r="AU879" s="352"/>
      <c r="AV879" s="352"/>
      <c r="AW879" s="352"/>
      <c r="AX879" s="352"/>
      <c r="AY879" s="352"/>
      <c r="AZ879" s="352"/>
      <c r="BA879" s="352"/>
      <c r="BB879" s="352"/>
      <c r="BC879" s="352"/>
      <c r="BD879" s="352"/>
      <c r="BE879" s="352"/>
      <c r="BF879" s="352"/>
      <c r="BG879" s="352"/>
      <c r="BH879" s="352"/>
      <c r="BI879" s="352"/>
      <c r="BJ879" s="352"/>
      <c r="BK879" s="352"/>
      <c r="BL879" s="352"/>
      <c r="BM879" s="352"/>
      <c r="BN879" s="352"/>
      <c r="BO879" s="352"/>
      <c r="BP879" s="352"/>
      <c r="BQ879" s="352"/>
      <c r="BR879" s="352"/>
      <c r="BS879" s="352"/>
      <c r="BT879" s="352"/>
      <c r="BU879" s="352"/>
      <c r="BV879" s="352"/>
      <c r="BW879" s="352"/>
      <c r="BX879" s="352"/>
      <c r="BY879" s="352"/>
      <c r="BZ879" s="352"/>
    </row>
    <row r="880" spans="1:78" ht="15" customHeight="1" x14ac:dyDescent="0.2">
      <c r="A880" s="340" t="s">
        <v>1560</v>
      </c>
      <c r="B880" s="340">
        <v>216005</v>
      </c>
      <c r="E880" s="339" t="s">
        <v>641</v>
      </c>
      <c r="H880" s="352"/>
      <c r="I880" s="352"/>
      <c r="J880" s="352"/>
      <c r="K880" s="352"/>
      <c r="L880" s="352"/>
      <c r="M880" s="352"/>
      <c r="N880" s="352"/>
      <c r="O880" s="352"/>
      <c r="P880" s="352"/>
      <c r="Q880" s="352"/>
      <c r="R880" s="352"/>
      <c r="S880" s="352"/>
      <c r="T880" s="352"/>
      <c r="U880" s="352"/>
      <c r="V880" s="352"/>
      <c r="W880" s="352"/>
      <c r="X880" s="352"/>
      <c r="Y880" s="352"/>
      <c r="Z880" s="352"/>
      <c r="AA880" s="352"/>
      <c r="AB880" s="352"/>
      <c r="AC880" s="352"/>
      <c r="AD880" s="352"/>
      <c r="AE880" s="352"/>
      <c r="AF880" s="352"/>
      <c r="AG880" s="352"/>
      <c r="AH880" s="352"/>
      <c r="AI880" s="352"/>
      <c r="AJ880" s="352"/>
      <c r="AK880" s="352"/>
      <c r="AL880" s="352"/>
      <c r="AM880" s="352"/>
      <c r="AN880" s="352"/>
      <c r="AO880" s="352"/>
      <c r="AP880" s="352"/>
      <c r="AQ880" s="352"/>
      <c r="AR880" s="352"/>
      <c r="AS880" s="352"/>
      <c r="AT880" s="352"/>
      <c r="AU880" s="352"/>
      <c r="AV880" s="352"/>
      <c r="AW880" s="352"/>
      <c r="AX880" s="352"/>
      <c r="AY880" s="352"/>
      <c r="AZ880" s="352"/>
      <c r="BA880" s="352"/>
      <c r="BB880" s="352"/>
      <c r="BC880" s="352"/>
      <c r="BD880" s="352"/>
      <c r="BE880" s="352"/>
      <c r="BF880" s="352"/>
      <c r="BG880" s="352"/>
      <c r="BH880" s="352"/>
      <c r="BI880" s="352"/>
      <c r="BJ880" s="352"/>
      <c r="BK880" s="352"/>
      <c r="BL880" s="352"/>
      <c r="BM880" s="352"/>
      <c r="BN880" s="352"/>
      <c r="BO880" s="352"/>
      <c r="BP880" s="352"/>
      <c r="BQ880" s="352"/>
      <c r="BR880" s="352"/>
      <c r="BS880" s="352"/>
      <c r="BT880" s="352"/>
      <c r="BU880" s="352"/>
      <c r="BV880" s="352"/>
      <c r="BW880" s="352"/>
      <c r="BX880" s="352"/>
      <c r="BY880" s="352"/>
      <c r="BZ880" s="352"/>
    </row>
    <row r="881" spans="1:78" ht="15" customHeight="1" x14ac:dyDescent="0.2">
      <c r="A881" s="340"/>
      <c r="H881" s="352"/>
      <c r="I881" s="352"/>
      <c r="J881" s="352"/>
      <c r="K881" s="352"/>
      <c r="L881" s="352"/>
      <c r="M881" s="352"/>
      <c r="N881" s="352"/>
      <c r="O881" s="352"/>
      <c r="P881" s="352"/>
      <c r="Q881" s="352"/>
      <c r="R881" s="352"/>
      <c r="S881" s="352"/>
      <c r="T881" s="352"/>
      <c r="U881" s="352"/>
      <c r="V881" s="352"/>
      <c r="W881" s="352"/>
      <c r="X881" s="352"/>
      <c r="Y881" s="352"/>
      <c r="Z881" s="352"/>
      <c r="AA881" s="352"/>
      <c r="AB881" s="352"/>
      <c r="AC881" s="352"/>
      <c r="AD881" s="352"/>
      <c r="AE881" s="352"/>
      <c r="AF881" s="352"/>
      <c r="AG881" s="352"/>
      <c r="AH881" s="352"/>
      <c r="AI881" s="352"/>
      <c r="AJ881" s="352"/>
      <c r="AK881" s="352"/>
      <c r="AL881" s="352"/>
      <c r="AM881" s="352"/>
      <c r="AN881" s="352"/>
      <c r="AO881" s="352"/>
      <c r="AP881" s="352"/>
      <c r="AQ881" s="352"/>
      <c r="AR881" s="352"/>
      <c r="AS881" s="352"/>
      <c r="AT881" s="352"/>
      <c r="AU881" s="352"/>
      <c r="AV881" s="352"/>
      <c r="AW881" s="352"/>
      <c r="AX881" s="352"/>
      <c r="AY881" s="352"/>
      <c r="AZ881" s="352"/>
      <c r="BA881" s="352"/>
      <c r="BB881" s="352"/>
      <c r="BC881" s="352"/>
      <c r="BD881" s="352"/>
      <c r="BE881" s="352"/>
      <c r="BF881" s="352"/>
      <c r="BG881" s="352"/>
      <c r="BH881" s="352"/>
      <c r="BI881" s="352"/>
      <c r="BJ881" s="352"/>
      <c r="BK881" s="352"/>
      <c r="BL881" s="352"/>
      <c r="BM881" s="352"/>
      <c r="BN881" s="352"/>
      <c r="BO881" s="352"/>
      <c r="BP881" s="352"/>
      <c r="BQ881" s="352"/>
      <c r="BR881" s="352"/>
      <c r="BS881" s="352"/>
      <c r="BT881" s="352"/>
      <c r="BU881" s="352"/>
      <c r="BV881" s="352"/>
      <c r="BW881" s="352"/>
      <c r="BX881" s="352"/>
      <c r="BY881" s="352"/>
      <c r="BZ881" s="352"/>
    </row>
    <row r="882" spans="1:78" ht="15" customHeight="1" x14ac:dyDescent="0.2">
      <c r="A882" s="340" t="s">
        <v>1561</v>
      </c>
      <c r="B882" s="340">
        <v>217</v>
      </c>
      <c r="E882" s="339" t="s">
        <v>886</v>
      </c>
      <c r="H882" s="352"/>
      <c r="I882" s="352"/>
      <c r="J882" s="352"/>
      <c r="K882" s="352"/>
      <c r="L882" s="352"/>
      <c r="M882" s="352"/>
      <c r="N882" s="352"/>
      <c r="O882" s="352"/>
      <c r="P882" s="352"/>
      <c r="Q882" s="352"/>
      <c r="R882" s="352"/>
      <c r="S882" s="352"/>
      <c r="T882" s="352"/>
      <c r="U882" s="352"/>
      <c r="V882" s="352"/>
      <c r="W882" s="352"/>
      <c r="X882" s="352"/>
      <c r="Y882" s="352"/>
      <c r="Z882" s="352"/>
      <c r="AA882" s="352"/>
      <c r="AB882" s="352"/>
      <c r="AC882" s="352"/>
      <c r="AD882" s="352"/>
      <c r="AE882" s="352"/>
      <c r="AF882" s="352"/>
      <c r="AG882" s="352"/>
      <c r="AH882" s="352"/>
      <c r="AI882" s="352"/>
      <c r="AJ882" s="352"/>
      <c r="AK882" s="352"/>
      <c r="AL882" s="352"/>
      <c r="AM882" s="352"/>
      <c r="AN882" s="352"/>
      <c r="AO882" s="352"/>
      <c r="AP882" s="352"/>
      <c r="AQ882" s="352"/>
      <c r="AR882" s="352"/>
      <c r="AS882" s="352"/>
      <c r="AT882" s="352"/>
      <c r="AU882" s="352"/>
      <c r="AV882" s="352"/>
      <c r="AW882" s="352"/>
      <c r="AX882" s="352"/>
      <c r="AY882" s="352"/>
      <c r="AZ882" s="352"/>
      <c r="BA882" s="352"/>
      <c r="BB882" s="352"/>
      <c r="BC882" s="352"/>
      <c r="BD882" s="352"/>
      <c r="BE882" s="352"/>
      <c r="BF882" s="352"/>
      <c r="BG882" s="352"/>
      <c r="BH882" s="352"/>
      <c r="BI882" s="352"/>
      <c r="BJ882" s="352"/>
      <c r="BK882" s="352"/>
      <c r="BL882" s="352"/>
      <c r="BM882" s="352"/>
      <c r="BN882" s="352"/>
      <c r="BO882" s="352"/>
      <c r="BP882" s="352"/>
      <c r="BQ882" s="352"/>
      <c r="BR882" s="352"/>
      <c r="BS882" s="352"/>
      <c r="BT882" s="352"/>
      <c r="BU882" s="352"/>
      <c r="BV882" s="352"/>
      <c r="BW882" s="352"/>
      <c r="BX882" s="352"/>
      <c r="BY882" s="352"/>
      <c r="BZ882" s="352"/>
    </row>
    <row r="883" spans="1:78" ht="15" customHeight="1" x14ac:dyDescent="0.2">
      <c r="A883" s="340" t="s">
        <v>1562</v>
      </c>
      <c r="B883" s="340">
        <v>217001</v>
      </c>
      <c r="E883" s="339" t="s">
        <v>642</v>
      </c>
      <c r="H883" s="352"/>
      <c r="I883" s="352"/>
      <c r="J883" s="352"/>
      <c r="K883" s="352"/>
      <c r="L883" s="352"/>
      <c r="M883" s="352"/>
      <c r="N883" s="352"/>
      <c r="O883" s="352"/>
      <c r="P883" s="352"/>
      <c r="Q883" s="352"/>
      <c r="R883" s="352"/>
      <c r="S883" s="352"/>
      <c r="T883" s="352"/>
      <c r="U883" s="352"/>
      <c r="V883" s="352"/>
      <c r="W883" s="352"/>
      <c r="X883" s="352"/>
      <c r="Y883" s="352"/>
      <c r="Z883" s="352"/>
      <c r="AA883" s="352"/>
      <c r="AB883" s="352"/>
      <c r="AC883" s="352"/>
      <c r="AD883" s="352"/>
      <c r="AE883" s="352"/>
      <c r="AF883" s="352"/>
      <c r="AG883" s="352"/>
      <c r="AH883" s="352"/>
      <c r="AI883" s="352"/>
      <c r="AJ883" s="352"/>
      <c r="AK883" s="352"/>
      <c r="AL883" s="352"/>
      <c r="AM883" s="352"/>
      <c r="AN883" s="352"/>
      <c r="AO883" s="352"/>
      <c r="AP883" s="352"/>
      <c r="AQ883" s="352"/>
      <c r="AR883" s="352"/>
      <c r="AS883" s="352"/>
      <c r="AT883" s="352"/>
      <c r="AU883" s="352"/>
      <c r="AV883" s="352"/>
      <c r="AW883" s="352"/>
      <c r="AX883" s="352"/>
      <c r="AY883" s="352"/>
      <c r="AZ883" s="352"/>
      <c r="BA883" s="352"/>
      <c r="BB883" s="352"/>
      <c r="BC883" s="352"/>
      <c r="BD883" s="352"/>
      <c r="BE883" s="352"/>
      <c r="BF883" s="352"/>
      <c r="BG883" s="352"/>
      <c r="BH883" s="352"/>
      <c r="BI883" s="352"/>
      <c r="BJ883" s="352"/>
      <c r="BK883" s="352"/>
      <c r="BL883" s="352"/>
      <c r="BM883" s="352"/>
      <c r="BN883" s="352"/>
      <c r="BO883" s="352"/>
      <c r="BP883" s="352"/>
      <c r="BQ883" s="352"/>
      <c r="BR883" s="352"/>
      <c r="BS883" s="352"/>
      <c r="BT883" s="352"/>
      <c r="BU883" s="352"/>
      <c r="BV883" s="352"/>
      <c r="BW883" s="352"/>
      <c r="BX883" s="352"/>
      <c r="BY883" s="352"/>
      <c r="BZ883" s="352"/>
    </row>
    <row r="884" spans="1:78" ht="15" customHeight="1" x14ac:dyDescent="0.2">
      <c r="A884" s="340" t="s">
        <v>1563</v>
      </c>
      <c r="B884" s="340">
        <v>217002</v>
      </c>
      <c r="E884" s="339" t="s">
        <v>643</v>
      </c>
      <c r="H884" s="352"/>
      <c r="I884" s="352"/>
      <c r="J884" s="352"/>
      <c r="K884" s="352"/>
      <c r="L884" s="352"/>
      <c r="M884" s="352"/>
      <c r="N884" s="352"/>
      <c r="O884" s="352"/>
      <c r="P884" s="352"/>
      <c r="Q884" s="352"/>
      <c r="R884" s="352"/>
      <c r="S884" s="352"/>
      <c r="T884" s="352"/>
      <c r="U884" s="352"/>
      <c r="V884" s="352"/>
      <c r="W884" s="352"/>
      <c r="X884" s="352"/>
      <c r="Y884" s="352"/>
      <c r="Z884" s="352"/>
      <c r="AA884" s="352"/>
      <c r="AB884" s="352"/>
      <c r="AC884" s="352"/>
      <c r="AD884" s="352"/>
      <c r="AE884" s="352"/>
      <c r="AF884" s="352"/>
      <c r="AG884" s="352"/>
      <c r="AH884" s="352"/>
      <c r="AI884" s="352"/>
      <c r="AJ884" s="352"/>
      <c r="AK884" s="352"/>
      <c r="AL884" s="352"/>
      <c r="AM884" s="352"/>
      <c r="AN884" s="352"/>
      <c r="AO884" s="352"/>
      <c r="AP884" s="352"/>
      <c r="AQ884" s="352"/>
      <c r="AR884" s="352"/>
      <c r="AS884" s="352"/>
      <c r="AT884" s="352"/>
      <c r="AU884" s="352"/>
      <c r="AV884" s="352"/>
      <c r="AW884" s="352"/>
      <c r="AX884" s="352"/>
      <c r="AY884" s="352"/>
      <c r="AZ884" s="352"/>
      <c r="BA884" s="352"/>
      <c r="BB884" s="352"/>
      <c r="BC884" s="352"/>
      <c r="BD884" s="352"/>
      <c r="BE884" s="352"/>
      <c r="BF884" s="352"/>
      <c r="BG884" s="352"/>
      <c r="BH884" s="352"/>
      <c r="BI884" s="352"/>
      <c r="BJ884" s="352"/>
      <c r="BK884" s="352"/>
      <c r="BL884" s="352"/>
      <c r="BM884" s="352"/>
      <c r="BN884" s="352"/>
      <c r="BO884" s="352"/>
      <c r="BP884" s="352"/>
      <c r="BQ884" s="352"/>
      <c r="BR884" s="352"/>
      <c r="BS884" s="352"/>
      <c r="BT884" s="352"/>
      <c r="BU884" s="352"/>
      <c r="BV884" s="352"/>
      <c r="BW884" s="352"/>
      <c r="BX884" s="352"/>
      <c r="BY884" s="352"/>
      <c r="BZ884" s="352"/>
    </row>
    <row r="885" spans="1:78" ht="15" customHeight="1" x14ac:dyDescent="0.2">
      <c r="A885" s="340"/>
      <c r="H885" s="352"/>
      <c r="I885" s="352"/>
      <c r="J885" s="352"/>
      <c r="K885" s="352"/>
      <c r="L885" s="352"/>
      <c r="M885" s="352"/>
      <c r="N885" s="352"/>
      <c r="O885" s="352"/>
      <c r="P885" s="352"/>
      <c r="Q885" s="352"/>
      <c r="R885" s="352"/>
      <c r="S885" s="352"/>
      <c r="T885" s="352"/>
      <c r="U885" s="352"/>
      <c r="V885" s="352"/>
      <c r="W885" s="352"/>
      <c r="X885" s="352"/>
      <c r="Y885" s="352"/>
      <c r="Z885" s="352"/>
      <c r="AA885" s="352"/>
      <c r="AB885" s="352"/>
      <c r="AC885" s="352"/>
      <c r="AD885" s="352"/>
      <c r="AE885" s="352"/>
      <c r="AF885" s="352"/>
      <c r="AG885" s="352"/>
      <c r="AH885" s="352"/>
      <c r="AI885" s="352"/>
      <c r="AJ885" s="352"/>
      <c r="AK885" s="352"/>
      <c r="AL885" s="352"/>
      <c r="AM885" s="352"/>
      <c r="AN885" s="352"/>
      <c r="AO885" s="352"/>
      <c r="AP885" s="352"/>
      <c r="AQ885" s="352"/>
      <c r="AR885" s="352"/>
      <c r="AS885" s="352"/>
      <c r="AT885" s="352"/>
      <c r="AU885" s="352"/>
      <c r="AV885" s="352"/>
      <c r="AW885" s="352"/>
      <c r="AX885" s="352"/>
      <c r="AY885" s="352"/>
      <c r="AZ885" s="352"/>
      <c r="BA885" s="352"/>
      <c r="BB885" s="352"/>
      <c r="BC885" s="352"/>
      <c r="BD885" s="352"/>
      <c r="BE885" s="352"/>
      <c r="BF885" s="352"/>
      <c r="BG885" s="352"/>
      <c r="BH885" s="352"/>
      <c r="BI885" s="352"/>
      <c r="BJ885" s="352"/>
      <c r="BK885" s="352"/>
      <c r="BL885" s="352"/>
      <c r="BM885" s="352"/>
      <c r="BN885" s="352"/>
      <c r="BO885" s="352"/>
      <c r="BP885" s="352"/>
      <c r="BQ885" s="352"/>
      <c r="BR885" s="352"/>
      <c r="BS885" s="352"/>
      <c r="BT885" s="352"/>
      <c r="BU885" s="352"/>
      <c r="BV885" s="352"/>
      <c r="BW885" s="352"/>
      <c r="BX885" s="352"/>
      <c r="BY885" s="352"/>
      <c r="BZ885" s="352"/>
    </row>
    <row r="886" spans="1:78" ht="15" customHeight="1" x14ac:dyDescent="0.2">
      <c r="A886" s="340" t="s">
        <v>1564</v>
      </c>
      <c r="B886" s="340">
        <v>218</v>
      </c>
      <c r="E886" s="339" t="s">
        <v>837</v>
      </c>
      <c r="H886" s="352"/>
      <c r="I886" s="352"/>
      <c r="J886" s="352"/>
      <c r="K886" s="352"/>
      <c r="L886" s="352"/>
      <c r="M886" s="352"/>
      <c r="N886" s="352"/>
      <c r="O886" s="352"/>
      <c r="P886" s="352"/>
      <c r="Q886" s="352"/>
      <c r="R886" s="352"/>
      <c r="S886" s="352"/>
      <c r="T886" s="352"/>
      <c r="U886" s="352"/>
      <c r="V886" s="352"/>
      <c r="W886" s="352"/>
      <c r="X886" s="352"/>
      <c r="Y886" s="352"/>
      <c r="Z886" s="352"/>
      <c r="AA886" s="352"/>
      <c r="AB886" s="352"/>
      <c r="AC886" s="352"/>
      <c r="AD886" s="352"/>
      <c r="AE886" s="352"/>
      <c r="AF886" s="352"/>
      <c r="AG886" s="352"/>
      <c r="AH886" s="352"/>
      <c r="AI886" s="352"/>
      <c r="AJ886" s="352"/>
      <c r="AK886" s="352"/>
      <c r="AL886" s="352"/>
      <c r="AM886" s="352"/>
      <c r="AN886" s="352"/>
      <c r="AO886" s="352"/>
      <c r="AP886" s="352"/>
      <c r="AQ886" s="352"/>
      <c r="AR886" s="352"/>
      <c r="AS886" s="352"/>
      <c r="AT886" s="352"/>
      <c r="AU886" s="352"/>
      <c r="AV886" s="352"/>
      <c r="AW886" s="352"/>
      <c r="AX886" s="352"/>
      <c r="AY886" s="352"/>
      <c r="AZ886" s="352"/>
      <c r="BA886" s="352"/>
      <c r="BB886" s="352"/>
      <c r="BC886" s="352"/>
      <c r="BD886" s="352"/>
      <c r="BE886" s="352"/>
      <c r="BF886" s="352"/>
      <c r="BG886" s="352"/>
      <c r="BH886" s="352"/>
      <c r="BI886" s="352"/>
      <c r="BJ886" s="352"/>
      <c r="BK886" s="352"/>
      <c r="BL886" s="352"/>
      <c r="BM886" s="352"/>
      <c r="BN886" s="352"/>
      <c r="BO886" s="352"/>
      <c r="BP886" s="352"/>
      <c r="BQ886" s="352"/>
      <c r="BR886" s="352"/>
      <c r="BS886" s="352"/>
      <c r="BT886" s="352"/>
      <c r="BU886" s="352"/>
      <c r="BV886" s="352"/>
      <c r="BW886" s="352"/>
      <c r="BX886" s="352"/>
      <c r="BY886" s="352"/>
      <c r="BZ886" s="352"/>
    </row>
    <row r="887" spans="1:78" ht="15" customHeight="1" x14ac:dyDescent="0.2">
      <c r="A887" s="340" t="s">
        <v>1565</v>
      </c>
      <c r="B887" s="340">
        <v>218001</v>
      </c>
      <c r="E887" s="339" t="s">
        <v>644</v>
      </c>
      <c r="H887" s="352"/>
      <c r="I887" s="352"/>
      <c r="J887" s="352"/>
      <c r="K887" s="352"/>
      <c r="L887" s="352"/>
      <c r="M887" s="352"/>
      <c r="N887" s="352"/>
      <c r="O887" s="352"/>
      <c r="P887" s="352"/>
      <c r="Q887" s="352"/>
      <c r="R887" s="352"/>
      <c r="S887" s="352"/>
      <c r="T887" s="352"/>
      <c r="U887" s="352"/>
      <c r="V887" s="352"/>
      <c r="W887" s="352"/>
      <c r="X887" s="352"/>
      <c r="Y887" s="352"/>
      <c r="Z887" s="352"/>
      <c r="AA887" s="352"/>
      <c r="AB887" s="352"/>
      <c r="AC887" s="352"/>
      <c r="AD887" s="352"/>
      <c r="AE887" s="352"/>
      <c r="AF887" s="352"/>
      <c r="AG887" s="352"/>
      <c r="AH887" s="352"/>
      <c r="AI887" s="352"/>
      <c r="AJ887" s="352"/>
      <c r="AK887" s="352"/>
      <c r="AL887" s="352"/>
      <c r="AM887" s="352"/>
      <c r="AN887" s="352"/>
      <c r="AO887" s="352"/>
      <c r="AP887" s="352"/>
      <c r="AQ887" s="352"/>
      <c r="AR887" s="352"/>
      <c r="AS887" s="352"/>
      <c r="AT887" s="352"/>
      <c r="AU887" s="352"/>
      <c r="AV887" s="352"/>
      <c r="AW887" s="352"/>
      <c r="AX887" s="352"/>
      <c r="AY887" s="352"/>
      <c r="AZ887" s="352"/>
      <c r="BA887" s="352"/>
      <c r="BB887" s="352"/>
      <c r="BC887" s="352"/>
      <c r="BD887" s="352"/>
      <c r="BE887" s="352"/>
      <c r="BF887" s="352"/>
      <c r="BG887" s="352"/>
      <c r="BH887" s="352"/>
      <c r="BI887" s="352"/>
      <c r="BJ887" s="352"/>
      <c r="BK887" s="352"/>
      <c r="BL887" s="352"/>
      <c r="BM887" s="352"/>
      <c r="BN887" s="352"/>
      <c r="BO887" s="352"/>
      <c r="BP887" s="352"/>
      <c r="BQ887" s="352"/>
      <c r="BR887" s="352"/>
      <c r="BS887" s="352"/>
      <c r="BT887" s="352"/>
      <c r="BU887" s="352"/>
      <c r="BV887" s="352"/>
      <c r="BW887" s="352"/>
      <c r="BX887" s="352"/>
      <c r="BY887" s="352"/>
      <c r="BZ887" s="352"/>
    </row>
    <row r="888" spans="1:78" ht="15" customHeight="1" x14ac:dyDescent="0.2">
      <c r="A888" s="340" t="s">
        <v>1566</v>
      </c>
      <c r="B888" s="340">
        <v>218002</v>
      </c>
      <c r="E888" s="339" t="s">
        <v>645</v>
      </c>
      <c r="H888" s="352"/>
      <c r="I888" s="352"/>
      <c r="J888" s="352"/>
      <c r="K888" s="352"/>
      <c r="L888" s="352"/>
      <c r="M888" s="352"/>
      <c r="N888" s="352"/>
      <c r="O888" s="352"/>
      <c r="P888" s="352"/>
      <c r="Q888" s="352"/>
      <c r="R888" s="352"/>
      <c r="S888" s="352"/>
      <c r="T888" s="352"/>
      <c r="U888" s="352"/>
      <c r="V888" s="352"/>
      <c r="W888" s="352"/>
      <c r="X888" s="352"/>
      <c r="Y888" s="352"/>
      <c r="Z888" s="352"/>
      <c r="AA888" s="352"/>
      <c r="AB888" s="352"/>
      <c r="AC888" s="352"/>
      <c r="AD888" s="352"/>
      <c r="AE888" s="352"/>
      <c r="AF888" s="352"/>
      <c r="AG888" s="352"/>
      <c r="AH888" s="352"/>
      <c r="AI888" s="352"/>
      <c r="AJ888" s="352"/>
      <c r="AK888" s="352"/>
      <c r="AL888" s="352"/>
      <c r="AM888" s="352"/>
      <c r="AN888" s="352"/>
      <c r="AO888" s="352"/>
      <c r="AP888" s="352"/>
      <c r="AQ888" s="352"/>
      <c r="AR888" s="352"/>
      <c r="AS888" s="352"/>
      <c r="AT888" s="352"/>
      <c r="AU888" s="352"/>
      <c r="AV888" s="352"/>
      <c r="AW888" s="352"/>
      <c r="AX888" s="352"/>
      <c r="AY888" s="352"/>
      <c r="AZ888" s="352"/>
      <c r="BA888" s="352"/>
      <c r="BB888" s="352"/>
      <c r="BC888" s="352"/>
      <c r="BD888" s="352"/>
      <c r="BE888" s="352"/>
      <c r="BF888" s="352"/>
      <c r="BG888" s="352"/>
      <c r="BH888" s="352"/>
      <c r="BI888" s="352"/>
      <c r="BJ888" s="352"/>
      <c r="BK888" s="352"/>
      <c r="BL888" s="352"/>
      <c r="BM888" s="352"/>
      <c r="BN888" s="352"/>
      <c r="BO888" s="352"/>
      <c r="BP888" s="352"/>
      <c r="BQ888" s="352"/>
      <c r="BR888" s="352"/>
      <c r="BS888" s="352"/>
      <c r="BT888" s="352"/>
      <c r="BU888" s="352"/>
      <c r="BV888" s="352"/>
      <c r="BW888" s="352"/>
      <c r="BX888" s="352"/>
      <c r="BY888" s="352"/>
      <c r="BZ888" s="352"/>
    </row>
    <row r="889" spans="1:78" ht="15" customHeight="1" x14ac:dyDescent="0.2">
      <c r="A889" s="340" t="s">
        <v>1567</v>
      </c>
      <c r="B889" s="340">
        <v>218003</v>
      </c>
      <c r="E889" s="339" t="s">
        <v>646</v>
      </c>
      <c r="H889" s="352"/>
      <c r="I889" s="352"/>
      <c r="J889" s="352"/>
      <c r="K889" s="352"/>
      <c r="L889" s="352"/>
      <c r="M889" s="352"/>
      <c r="N889" s="352"/>
      <c r="O889" s="352"/>
      <c r="P889" s="352"/>
      <c r="Q889" s="352"/>
      <c r="R889" s="352"/>
      <c r="S889" s="352"/>
      <c r="T889" s="352"/>
      <c r="U889" s="352"/>
      <c r="V889" s="352"/>
      <c r="W889" s="352"/>
      <c r="X889" s="352"/>
      <c r="Y889" s="352"/>
      <c r="Z889" s="352"/>
      <c r="AA889" s="352"/>
      <c r="AB889" s="352"/>
      <c r="AC889" s="352"/>
      <c r="AD889" s="352"/>
      <c r="AE889" s="352"/>
      <c r="AF889" s="352"/>
      <c r="AG889" s="352"/>
      <c r="AH889" s="352"/>
      <c r="AI889" s="352"/>
      <c r="AJ889" s="352"/>
      <c r="AK889" s="352"/>
      <c r="AL889" s="352"/>
      <c r="AM889" s="352"/>
      <c r="AN889" s="352"/>
      <c r="AO889" s="352"/>
      <c r="AP889" s="352"/>
      <c r="AQ889" s="352"/>
      <c r="AR889" s="352"/>
      <c r="AS889" s="352"/>
      <c r="AT889" s="352"/>
      <c r="AU889" s="352"/>
      <c r="AV889" s="352"/>
      <c r="AW889" s="352"/>
      <c r="AX889" s="352"/>
      <c r="AY889" s="352"/>
      <c r="AZ889" s="352"/>
      <c r="BA889" s="352"/>
      <c r="BB889" s="352"/>
      <c r="BC889" s="352"/>
      <c r="BD889" s="352"/>
      <c r="BE889" s="352"/>
      <c r="BF889" s="352"/>
      <c r="BG889" s="352"/>
      <c r="BH889" s="352"/>
      <c r="BI889" s="352"/>
      <c r="BJ889" s="352"/>
      <c r="BK889" s="352"/>
      <c r="BL889" s="352"/>
      <c r="BM889" s="352"/>
      <c r="BN889" s="352"/>
      <c r="BO889" s="352"/>
      <c r="BP889" s="352"/>
      <c r="BQ889" s="352"/>
      <c r="BR889" s="352"/>
      <c r="BS889" s="352"/>
      <c r="BT889" s="352"/>
      <c r="BU889" s="352"/>
      <c r="BV889" s="352"/>
      <c r="BW889" s="352"/>
      <c r="BX889" s="352"/>
      <c r="BY889" s="352"/>
      <c r="BZ889" s="352"/>
    </row>
    <row r="890" spans="1:78" ht="15" customHeight="1" x14ac:dyDescent="0.2">
      <c r="A890" s="340"/>
      <c r="H890" s="352"/>
      <c r="I890" s="352"/>
      <c r="J890" s="352"/>
      <c r="K890" s="352"/>
      <c r="L890" s="352"/>
      <c r="M890" s="352"/>
      <c r="N890" s="352"/>
      <c r="O890" s="352"/>
      <c r="P890" s="352"/>
      <c r="Q890" s="352"/>
      <c r="R890" s="352"/>
      <c r="S890" s="352"/>
      <c r="T890" s="352"/>
      <c r="U890" s="352"/>
      <c r="V890" s="352"/>
      <c r="W890" s="352"/>
      <c r="X890" s="352"/>
      <c r="Y890" s="352"/>
      <c r="Z890" s="352"/>
      <c r="AA890" s="352"/>
      <c r="AB890" s="352"/>
      <c r="AC890" s="352"/>
      <c r="AD890" s="352"/>
      <c r="AE890" s="352"/>
      <c r="AF890" s="352"/>
      <c r="AG890" s="352"/>
      <c r="AH890" s="352"/>
      <c r="AI890" s="352"/>
      <c r="AJ890" s="352"/>
      <c r="AK890" s="352"/>
      <c r="AL890" s="352"/>
      <c r="AM890" s="352"/>
      <c r="AN890" s="352"/>
      <c r="AO890" s="352"/>
      <c r="AP890" s="352"/>
      <c r="AQ890" s="352"/>
      <c r="AR890" s="352"/>
      <c r="AS890" s="352"/>
      <c r="AT890" s="352"/>
      <c r="AU890" s="352"/>
      <c r="AV890" s="352"/>
      <c r="AW890" s="352"/>
      <c r="AX890" s="352"/>
      <c r="AY890" s="352"/>
      <c r="AZ890" s="352"/>
      <c r="BA890" s="352"/>
      <c r="BB890" s="352"/>
      <c r="BC890" s="352"/>
      <c r="BD890" s="352"/>
      <c r="BE890" s="352"/>
      <c r="BF890" s="352"/>
      <c r="BG890" s="352"/>
      <c r="BH890" s="352"/>
      <c r="BI890" s="352"/>
      <c r="BJ890" s="352"/>
      <c r="BK890" s="352"/>
      <c r="BL890" s="352"/>
      <c r="BM890" s="352"/>
      <c r="BN890" s="352"/>
      <c r="BO890" s="352"/>
      <c r="BP890" s="352"/>
      <c r="BQ890" s="352"/>
      <c r="BR890" s="352"/>
      <c r="BS890" s="352"/>
      <c r="BT890" s="352"/>
      <c r="BU890" s="352"/>
      <c r="BV890" s="352"/>
      <c r="BW890" s="352"/>
      <c r="BX890" s="352"/>
      <c r="BY890" s="352"/>
      <c r="BZ890" s="352"/>
    </row>
    <row r="891" spans="1:78" ht="15" customHeight="1" x14ac:dyDescent="0.2">
      <c r="A891" s="340" t="s">
        <v>1568</v>
      </c>
      <c r="B891" s="340">
        <v>219</v>
      </c>
      <c r="E891" s="339" t="s">
        <v>887</v>
      </c>
      <c r="H891" s="352"/>
      <c r="I891" s="352"/>
      <c r="J891" s="352"/>
      <c r="K891" s="352"/>
      <c r="L891" s="352"/>
      <c r="M891" s="352"/>
      <c r="N891" s="352"/>
      <c r="O891" s="352"/>
      <c r="P891" s="352"/>
      <c r="Q891" s="352"/>
      <c r="R891" s="352"/>
      <c r="S891" s="352"/>
      <c r="T891" s="352"/>
      <c r="U891" s="352"/>
      <c r="V891" s="352"/>
      <c r="W891" s="352"/>
      <c r="X891" s="352"/>
      <c r="Y891" s="352"/>
      <c r="Z891" s="352"/>
      <c r="AA891" s="352"/>
      <c r="AB891" s="352"/>
      <c r="AC891" s="352"/>
      <c r="AD891" s="352"/>
      <c r="AE891" s="352"/>
      <c r="AF891" s="352"/>
      <c r="AG891" s="352"/>
      <c r="AH891" s="352"/>
      <c r="AI891" s="352"/>
      <c r="AJ891" s="352"/>
      <c r="AK891" s="352"/>
      <c r="AL891" s="352"/>
      <c r="AM891" s="352"/>
      <c r="AN891" s="352"/>
      <c r="AO891" s="352"/>
      <c r="AP891" s="352"/>
      <c r="AQ891" s="352"/>
      <c r="AR891" s="352"/>
      <c r="AS891" s="352"/>
      <c r="AT891" s="352"/>
      <c r="AU891" s="352"/>
      <c r="AV891" s="352"/>
      <c r="AW891" s="352"/>
      <c r="AX891" s="352"/>
      <c r="AY891" s="352"/>
      <c r="AZ891" s="352"/>
      <c r="BA891" s="352"/>
      <c r="BB891" s="352"/>
      <c r="BC891" s="352"/>
      <c r="BD891" s="352"/>
      <c r="BE891" s="352"/>
      <c r="BF891" s="352"/>
      <c r="BG891" s="352"/>
      <c r="BH891" s="352"/>
      <c r="BI891" s="352"/>
      <c r="BJ891" s="352"/>
      <c r="BK891" s="352"/>
      <c r="BL891" s="352"/>
      <c r="BM891" s="352"/>
      <c r="BN891" s="352"/>
      <c r="BO891" s="352"/>
      <c r="BP891" s="352"/>
      <c r="BQ891" s="352"/>
      <c r="BR891" s="352"/>
      <c r="BS891" s="352"/>
      <c r="BT891" s="352"/>
      <c r="BU891" s="352"/>
      <c r="BV891" s="352"/>
      <c r="BW891" s="352"/>
      <c r="BX891" s="352"/>
      <c r="BY891" s="352"/>
      <c r="BZ891" s="352"/>
    </row>
    <row r="892" spans="1:78" ht="15" customHeight="1" x14ac:dyDescent="0.2">
      <c r="A892" s="340" t="s">
        <v>1569</v>
      </c>
      <c r="B892" s="340">
        <v>219001</v>
      </c>
      <c r="E892" s="339" t="s">
        <v>888</v>
      </c>
      <c r="H892" s="352"/>
      <c r="I892" s="352"/>
      <c r="J892" s="352"/>
      <c r="K892" s="352"/>
      <c r="L892" s="352"/>
      <c r="M892" s="352"/>
      <c r="N892" s="352"/>
      <c r="O892" s="352"/>
      <c r="P892" s="352"/>
      <c r="Q892" s="352"/>
      <c r="R892" s="352"/>
      <c r="S892" s="352"/>
      <c r="T892" s="352"/>
      <c r="U892" s="352"/>
      <c r="V892" s="352"/>
      <c r="W892" s="352"/>
      <c r="X892" s="352"/>
      <c r="Y892" s="352"/>
      <c r="Z892" s="352"/>
      <c r="AA892" s="352"/>
      <c r="AB892" s="352"/>
      <c r="AC892" s="352"/>
      <c r="AD892" s="352"/>
      <c r="AE892" s="352"/>
      <c r="AF892" s="352"/>
      <c r="AG892" s="352"/>
      <c r="AH892" s="352"/>
      <c r="AI892" s="352"/>
      <c r="AJ892" s="352"/>
      <c r="AK892" s="352"/>
      <c r="AL892" s="352"/>
      <c r="AM892" s="352"/>
      <c r="AN892" s="352"/>
      <c r="AO892" s="352"/>
      <c r="AP892" s="352"/>
      <c r="AQ892" s="352"/>
      <c r="AR892" s="352"/>
      <c r="AS892" s="352"/>
      <c r="AT892" s="352"/>
      <c r="AU892" s="352"/>
      <c r="AV892" s="352"/>
      <c r="AW892" s="352"/>
      <c r="AX892" s="352"/>
      <c r="AY892" s="352"/>
      <c r="AZ892" s="352"/>
      <c r="BA892" s="352"/>
      <c r="BB892" s="352"/>
      <c r="BC892" s="352"/>
      <c r="BD892" s="352"/>
      <c r="BE892" s="352"/>
      <c r="BF892" s="352"/>
      <c r="BG892" s="352"/>
      <c r="BH892" s="352"/>
      <c r="BI892" s="352"/>
      <c r="BJ892" s="352"/>
      <c r="BK892" s="352"/>
      <c r="BL892" s="352"/>
      <c r="BM892" s="352"/>
      <c r="BN892" s="352"/>
      <c r="BO892" s="352"/>
      <c r="BP892" s="352"/>
      <c r="BQ892" s="352"/>
      <c r="BR892" s="352"/>
      <c r="BS892" s="352"/>
      <c r="BT892" s="352"/>
      <c r="BU892" s="352"/>
      <c r="BV892" s="352"/>
      <c r="BW892" s="352"/>
      <c r="BX892" s="352"/>
      <c r="BY892" s="352"/>
      <c r="BZ892" s="352"/>
    </row>
    <row r="893" spans="1:78" ht="15" customHeight="1" x14ac:dyDescent="0.2">
      <c r="A893" s="340" t="s">
        <v>1570</v>
      </c>
      <c r="B893" s="340">
        <v>219002</v>
      </c>
      <c r="E893" s="339" t="s">
        <v>889</v>
      </c>
      <c r="H893" s="352"/>
      <c r="I893" s="352"/>
      <c r="J893" s="352"/>
      <c r="K893" s="352"/>
      <c r="L893" s="352"/>
      <c r="M893" s="352"/>
      <c r="N893" s="352"/>
      <c r="O893" s="352"/>
      <c r="P893" s="352"/>
      <c r="Q893" s="352"/>
      <c r="R893" s="352"/>
      <c r="S893" s="352"/>
      <c r="T893" s="352"/>
      <c r="U893" s="352"/>
      <c r="V893" s="352"/>
      <c r="W893" s="352"/>
      <c r="X893" s="352"/>
      <c r="Y893" s="352"/>
      <c r="Z893" s="352"/>
      <c r="AA893" s="352"/>
      <c r="AB893" s="352"/>
      <c r="AC893" s="352"/>
      <c r="AD893" s="352"/>
      <c r="AE893" s="352"/>
      <c r="AF893" s="352"/>
      <c r="AG893" s="352"/>
      <c r="AH893" s="352"/>
      <c r="AI893" s="352"/>
      <c r="AJ893" s="352"/>
      <c r="AK893" s="352"/>
      <c r="AL893" s="352"/>
      <c r="AM893" s="352"/>
      <c r="AN893" s="352"/>
      <c r="AO893" s="352"/>
      <c r="AP893" s="352"/>
      <c r="AQ893" s="352"/>
      <c r="AR893" s="352"/>
      <c r="AS893" s="352"/>
      <c r="AT893" s="352"/>
      <c r="AU893" s="352"/>
      <c r="AV893" s="352"/>
      <c r="AW893" s="352"/>
      <c r="AX893" s="352"/>
      <c r="AY893" s="352"/>
      <c r="AZ893" s="352"/>
      <c r="BA893" s="352"/>
      <c r="BB893" s="352"/>
      <c r="BC893" s="352"/>
      <c r="BD893" s="352"/>
      <c r="BE893" s="352"/>
      <c r="BF893" s="352"/>
      <c r="BG893" s="352"/>
      <c r="BH893" s="352"/>
      <c r="BI893" s="352"/>
      <c r="BJ893" s="352"/>
      <c r="BK893" s="352"/>
      <c r="BL893" s="352"/>
      <c r="BM893" s="352"/>
      <c r="BN893" s="352"/>
      <c r="BO893" s="352"/>
      <c r="BP893" s="352"/>
      <c r="BQ893" s="352"/>
      <c r="BR893" s="352"/>
      <c r="BS893" s="352"/>
      <c r="BT893" s="352"/>
      <c r="BU893" s="352"/>
      <c r="BV893" s="352"/>
      <c r="BW893" s="352"/>
      <c r="BX893" s="352"/>
      <c r="BY893" s="352"/>
      <c r="BZ893" s="352"/>
    </row>
    <row r="894" spans="1:78" ht="15" customHeight="1" x14ac:dyDescent="0.2">
      <c r="A894" s="340" t="s">
        <v>1571</v>
      </c>
      <c r="B894" s="340">
        <v>219003</v>
      </c>
      <c r="E894" s="339" t="s">
        <v>890</v>
      </c>
      <c r="H894" s="352"/>
      <c r="I894" s="352"/>
      <c r="J894" s="352"/>
      <c r="K894" s="352"/>
      <c r="L894" s="352"/>
      <c r="M894" s="352"/>
      <c r="N894" s="352"/>
      <c r="O894" s="352"/>
      <c r="P894" s="352"/>
      <c r="Q894" s="352"/>
      <c r="R894" s="352"/>
      <c r="S894" s="352"/>
      <c r="T894" s="352"/>
      <c r="U894" s="352"/>
      <c r="V894" s="352"/>
      <c r="W894" s="352"/>
      <c r="X894" s="352"/>
      <c r="Y894" s="352"/>
      <c r="Z894" s="352"/>
      <c r="AA894" s="352"/>
      <c r="AB894" s="352"/>
      <c r="AC894" s="352"/>
      <c r="AD894" s="352"/>
      <c r="AE894" s="352"/>
      <c r="AF894" s="352"/>
      <c r="AG894" s="352"/>
      <c r="AH894" s="352"/>
      <c r="AI894" s="352"/>
      <c r="AJ894" s="352"/>
      <c r="AK894" s="352"/>
      <c r="AL894" s="352"/>
      <c r="AM894" s="352"/>
      <c r="AN894" s="352"/>
      <c r="AO894" s="352"/>
      <c r="AP894" s="352"/>
      <c r="AQ894" s="352"/>
      <c r="AR894" s="352"/>
      <c r="AS894" s="352"/>
      <c r="AT894" s="352"/>
      <c r="AU894" s="352"/>
      <c r="AV894" s="352"/>
      <c r="AW894" s="352"/>
      <c r="AX894" s="352"/>
      <c r="AY894" s="352"/>
      <c r="AZ894" s="352"/>
      <c r="BA894" s="352"/>
      <c r="BB894" s="352"/>
      <c r="BC894" s="352"/>
      <c r="BD894" s="352"/>
      <c r="BE894" s="352"/>
      <c r="BF894" s="352"/>
      <c r="BG894" s="352"/>
      <c r="BH894" s="352"/>
      <c r="BI894" s="352"/>
      <c r="BJ894" s="352"/>
      <c r="BK894" s="352"/>
      <c r="BL894" s="352"/>
      <c r="BM894" s="352"/>
      <c r="BN894" s="352"/>
      <c r="BO894" s="352"/>
      <c r="BP894" s="352"/>
      <c r="BQ894" s="352"/>
      <c r="BR894" s="352"/>
      <c r="BS894" s="352"/>
      <c r="BT894" s="352"/>
      <c r="BU894" s="352"/>
      <c r="BV894" s="352"/>
      <c r="BW894" s="352"/>
      <c r="BX894" s="352"/>
      <c r="BY894" s="352"/>
      <c r="BZ894" s="352"/>
    </row>
    <row r="895" spans="1:78" ht="15" customHeight="1" x14ac:dyDescent="0.2">
      <c r="A895" s="340" t="s">
        <v>1572</v>
      </c>
      <c r="B895" s="340">
        <v>219004</v>
      </c>
      <c r="E895" s="339" t="s">
        <v>891</v>
      </c>
      <c r="H895" s="352"/>
      <c r="I895" s="352"/>
      <c r="J895" s="352"/>
      <c r="K895" s="352"/>
      <c r="L895" s="352"/>
      <c r="M895" s="352"/>
      <c r="N895" s="352"/>
      <c r="O895" s="352"/>
      <c r="P895" s="352"/>
      <c r="Q895" s="352"/>
      <c r="R895" s="352"/>
      <c r="S895" s="352"/>
      <c r="T895" s="352"/>
      <c r="U895" s="352"/>
      <c r="V895" s="352"/>
      <c r="W895" s="352"/>
      <c r="X895" s="352"/>
      <c r="Y895" s="352"/>
      <c r="Z895" s="352"/>
      <c r="AA895" s="352"/>
      <c r="AB895" s="352"/>
      <c r="AC895" s="352"/>
      <c r="AD895" s="352"/>
      <c r="AE895" s="352"/>
      <c r="AF895" s="352"/>
      <c r="AG895" s="352"/>
      <c r="AH895" s="352"/>
      <c r="AI895" s="352"/>
      <c r="AJ895" s="352"/>
      <c r="AK895" s="352"/>
      <c r="AL895" s="352"/>
      <c r="AM895" s="352"/>
      <c r="AN895" s="352"/>
      <c r="AO895" s="352"/>
      <c r="AP895" s="352"/>
      <c r="AQ895" s="352"/>
      <c r="AR895" s="352"/>
      <c r="AS895" s="352"/>
      <c r="AT895" s="352"/>
      <c r="AU895" s="352"/>
      <c r="AV895" s="352"/>
      <c r="AW895" s="352"/>
      <c r="AX895" s="352"/>
      <c r="AY895" s="352"/>
      <c r="AZ895" s="352"/>
      <c r="BA895" s="352"/>
      <c r="BB895" s="352"/>
      <c r="BC895" s="352"/>
      <c r="BD895" s="352"/>
      <c r="BE895" s="352"/>
      <c r="BF895" s="352"/>
      <c r="BG895" s="352"/>
      <c r="BH895" s="352"/>
      <c r="BI895" s="352"/>
      <c r="BJ895" s="352"/>
      <c r="BK895" s="352"/>
      <c r="BL895" s="352"/>
      <c r="BM895" s="352"/>
      <c r="BN895" s="352"/>
      <c r="BO895" s="352"/>
      <c r="BP895" s="352"/>
      <c r="BQ895" s="352"/>
      <c r="BR895" s="352"/>
      <c r="BS895" s="352"/>
      <c r="BT895" s="352"/>
      <c r="BU895" s="352"/>
      <c r="BV895" s="352"/>
      <c r="BW895" s="352"/>
      <c r="BX895" s="352"/>
      <c r="BY895" s="352"/>
      <c r="BZ895" s="352"/>
    </row>
    <row r="896" spans="1:78" ht="15" customHeight="1" x14ac:dyDescent="0.2">
      <c r="A896" s="340" t="s">
        <v>1573</v>
      </c>
      <c r="B896" s="340">
        <v>219005</v>
      </c>
      <c r="E896" s="339" t="s">
        <v>892</v>
      </c>
      <c r="H896" s="352"/>
      <c r="I896" s="352"/>
      <c r="J896" s="352"/>
      <c r="K896" s="352"/>
      <c r="L896" s="352"/>
      <c r="M896" s="352"/>
      <c r="N896" s="352"/>
      <c r="O896" s="352"/>
      <c r="P896" s="352"/>
      <c r="Q896" s="352"/>
      <c r="R896" s="352"/>
      <c r="S896" s="352"/>
      <c r="T896" s="352"/>
      <c r="U896" s="352"/>
      <c r="V896" s="352"/>
      <c r="W896" s="352"/>
      <c r="X896" s="352"/>
      <c r="Y896" s="352"/>
      <c r="Z896" s="352"/>
      <c r="AA896" s="352"/>
      <c r="AB896" s="352"/>
      <c r="AC896" s="352"/>
      <c r="AD896" s="352"/>
      <c r="AE896" s="352"/>
      <c r="AF896" s="352"/>
      <c r="AG896" s="352"/>
      <c r="AH896" s="352"/>
      <c r="AI896" s="352"/>
      <c r="AJ896" s="352"/>
      <c r="AK896" s="352"/>
      <c r="AL896" s="352"/>
      <c r="AM896" s="352"/>
      <c r="AN896" s="352"/>
      <c r="AO896" s="352"/>
      <c r="AP896" s="352"/>
      <c r="AQ896" s="352"/>
      <c r="AR896" s="352"/>
      <c r="AS896" s="352"/>
      <c r="AT896" s="352"/>
      <c r="AU896" s="352"/>
      <c r="AV896" s="352"/>
      <c r="AW896" s="352"/>
      <c r="AX896" s="352"/>
      <c r="AY896" s="352"/>
      <c r="AZ896" s="352"/>
      <c r="BA896" s="352"/>
      <c r="BB896" s="352"/>
      <c r="BC896" s="352"/>
      <c r="BD896" s="352"/>
      <c r="BE896" s="352"/>
      <c r="BF896" s="352"/>
      <c r="BG896" s="352"/>
      <c r="BH896" s="352"/>
      <c r="BI896" s="352"/>
      <c r="BJ896" s="352"/>
      <c r="BK896" s="352"/>
      <c r="BL896" s="352"/>
      <c r="BM896" s="352"/>
      <c r="BN896" s="352"/>
      <c r="BO896" s="352"/>
      <c r="BP896" s="352"/>
      <c r="BQ896" s="352"/>
      <c r="BR896" s="352"/>
      <c r="BS896" s="352"/>
      <c r="BT896" s="352"/>
      <c r="BU896" s="352"/>
      <c r="BV896" s="352"/>
      <c r="BW896" s="352"/>
      <c r="BX896" s="352"/>
      <c r="BY896" s="352"/>
      <c r="BZ896" s="352"/>
    </row>
    <row r="897" spans="1:78" ht="15" customHeight="1" x14ac:dyDescent="0.2">
      <c r="A897" s="340"/>
      <c r="H897" s="352"/>
      <c r="I897" s="352"/>
      <c r="J897" s="352"/>
      <c r="K897" s="352"/>
      <c r="L897" s="352"/>
      <c r="M897" s="352"/>
      <c r="N897" s="352"/>
      <c r="O897" s="352"/>
      <c r="P897" s="352"/>
      <c r="Q897" s="352"/>
      <c r="R897" s="352"/>
      <c r="S897" s="352"/>
      <c r="T897" s="352"/>
      <c r="U897" s="352"/>
      <c r="V897" s="352"/>
      <c r="W897" s="352"/>
      <c r="X897" s="352"/>
      <c r="Y897" s="352"/>
      <c r="Z897" s="352"/>
      <c r="AA897" s="352"/>
      <c r="AB897" s="352"/>
      <c r="AC897" s="352"/>
      <c r="AD897" s="352"/>
      <c r="AE897" s="352"/>
      <c r="AF897" s="352"/>
      <c r="AG897" s="352"/>
      <c r="AH897" s="352"/>
      <c r="AI897" s="352"/>
      <c r="AJ897" s="352"/>
      <c r="AK897" s="352"/>
      <c r="AL897" s="352"/>
      <c r="AM897" s="352"/>
      <c r="AN897" s="352"/>
      <c r="AO897" s="352"/>
      <c r="AP897" s="352"/>
      <c r="AQ897" s="352"/>
      <c r="AR897" s="352"/>
      <c r="AS897" s="352"/>
      <c r="AT897" s="352"/>
      <c r="AU897" s="352"/>
      <c r="AV897" s="352"/>
      <c r="AW897" s="352"/>
      <c r="AX897" s="352"/>
      <c r="AY897" s="352"/>
      <c r="AZ897" s="352"/>
      <c r="BA897" s="352"/>
      <c r="BB897" s="352"/>
      <c r="BC897" s="352"/>
      <c r="BD897" s="352"/>
      <c r="BE897" s="352"/>
      <c r="BF897" s="352"/>
      <c r="BG897" s="352"/>
      <c r="BH897" s="352"/>
      <c r="BI897" s="352"/>
      <c r="BJ897" s="352"/>
      <c r="BK897" s="352"/>
      <c r="BL897" s="352"/>
      <c r="BM897" s="352"/>
      <c r="BN897" s="352"/>
      <c r="BO897" s="352"/>
      <c r="BP897" s="352"/>
      <c r="BQ897" s="352"/>
      <c r="BR897" s="352"/>
      <c r="BS897" s="352"/>
      <c r="BT897" s="352"/>
      <c r="BU897" s="352"/>
      <c r="BV897" s="352"/>
      <c r="BW897" s="352"/>
      <c r="BX897" s="352"/>
      <c r="BY897" s="352"/>
      <c r="BZ897" s="352"/>
    </row>
    <row r="898" spans="1:78" ht="15" customHeight="1" x14ac:dyDescent="0.2">
      <c r="A898" s="340" t="s">
        <v>1574</v>
      </c>
      <c r="B898" s="340">
        <v>220</v>
      </c>
      <c r="E898" s="339" t="s">
        <v>893</v>
      </c>
      <c r="H898" s="352"/>
      <c r="I898" s="352"/>
      <c r="J898" s="352"/>
      <c r="K898" s="352"/>
      <c r="L898" s="352"/>
      <c r="M898" s="352"/>
      <c r="N898" s="352"/>
      <c r="O898" s="352"/>
      <c r="P898" s="352"/>
      <c r="Q898" s="352"/>
      <c r="R898" s="352"/>
      <c r="S898" s="352"/>
      <c r="T898" s="352"/>
      <c r="U898" s="352"/>
      <c r="V898" s="352"/>
      <c r="W898" s="352"/>
      <c r="X898" s="352"/>
      <c r="Y898" s="352"/>
      <c r="Z898" s="352"/>
      <c r="AA898" s="352"/>
      <c r="AB898" s="352"/>
      <c r="AC898" s="352"/>
      <c r="AD898" s="352"/>
      <c r="AE898" s="352"/>
      <c r="AF898" s="352"/>
      <c r="AG898" s="352"/>
      <c r="AH898" s="352"/>
      <c r="AI898" s="352"/>
      <c r="AJ898" s="352"/>
      <c r="AK898" s="352"/>
      <c r="AL898" s="352"/>
      <c r="AM898" s="352"/>
      <c r="AN898" s="352"/>
      <c r="AO898" s="352"/>
      <c r="AP898" s="352"/>
      <c r="AQ898" s="352"/>
      <c r="AR898" s="352"/>
      <c r="AS898" s="352"/>
      <c r="AT898" s="352"/>
      <c r="AU898" s="352"/>
      <c r="AV898" s="352"/>
      <c r="AW898" s="352"/>
      <c r="AX898" s="352"/>
      <c r="AY898" s="352"/>
      <c r="AZ898" s="352"/>
      <c r="BA898" s="352"/>
      <c r="BB898" s="352"/>
      <c r="BC898" s="352"/>
      <c r="BD898" s="352"/>
      <c r="BE898" s="352"/>
      <c r="BF898" s="352"/>
      <c r="BG898" s="352"/>
      <c r="BH898" s="352"/>
      <c r="BI898" s="352"/>
      <c r="BJ898" s="352"/>
      <c r="BK898" s="352"/>
      <c r="BL898" s="352"/>
      <c r="BM898" s="352"/>
      <c r="BN898" s="352"/>
      <c r="BO898" s="352"/>
      <c r="BP898" s="352"/>
      <c r="BQ898" s="352"/>
      <c r="BR898" s="352"/>
      <c r="BS898" s="352"/>
      <c r="BT898" s="352"/>
      <c r="BU898" s="352"/>
      <c r="BV898" s="352"/>
      <c r="BW898" s="352"/>
      <c r="BX898" s="352"/>
      <c r="BY898" s="352"/>
      <c r="BZ898" s="352"/>
    </row>
    <row r="899" spans="1:78" s="369" customFormat="1" ht="15" customHeight="1" x14ac:dyDescent="0.2">
      <c r="A899" s="367" t="s">
        <v>1575</v>
      </c>
      <c r="B899" s="367">
        <v>220001</v>
      </c>
      <c r="D899" s="367"/>
      <c r="E899" s="369" t="s">
        <v>647</v>
      </c>
      <c r="H899" s="370"/>
      <c r="I899" s="370"/>
      <c r="J899" s="370"/>
      <c r="K899" s="370"/>
      <c r="L899" s="370"/>
      <c r="M899" s="370"/>
      <c r="N899" s="370"/>
      <c r="O899" s="370"/>
      <c r="P899" s="370"/>
      <c r="Q899" s="370"/>
      <c r="R899" s="370"/>
      <c r="S899" s="370"/>
      <c r="T899" s="370"/>
      <c r="U899" s="370"/>
      <c r="V899" s="370"/>
      <c r="W899" s="370"/>
      <c r="X899" s="370"/>
      <c r="Y899" s="370"/>
      <c r="Z899" s="370"/>
      <c r="AA899" s="370"/>
      <c r="AB899" s="370"/>
      <c r="AC899" s="370"/>
      <c r="AD899" s="370"/>
      <c r="AE899" s="370"/>
      <c r="AF899" s="370"/>
      <c r="AG899" s="370"/>
      <c r="AH899" s="370"/>
      <c r="AI899" s="370"/>
      <c r="AJ899" s="370"/>
      <c r="AK899" s="370"/>
      <c r="AL899" s="370"/>
      <c r="AM899" s="370"/>
      <c r="AN899" s="370"/>
      <c r="AO899" s="370"/>
      <c r="AP899" s="370"/>
      <c r="AQ899" s="370"/>
      <c r="AR899" s="370"/>
      <c r="AS899" s="370"/>
      <c r="AT899" s="370"/>
      <c r="AU899" s="370"/>
      <c r="AV899" s="370"/>
      <c r="AW899" s="370"/>
      <c r="AX899" s="370"/>
      <c r="AY899" s="370"/>
      <c r="AZ899" s="370"/>
      <c r="BA899" s="370"/>
      <c r="BB899" s="370"/>
      <c r="BC899" s="370"/>
      <c r="BD899" s="370"/>
      <c r="BE899" s="370"/>
      <c r="BF899" s="370"/>
      <c r="BG899" s="370"/>
      <c r="BH899" s="370"/>
      <c r="BI899" s="370"/>
      <c r="BJ899" s="370"/>
      <c r="BK899" s="370"/>
      <c r="BL899" s="370"/>
      <c r="BM899" s="370"/>
      <c r="BN899" s="370"/>
      <c r="BO899" s="370"/>
      <c r="BP899" s="370"/>
      <c r="BQ899" s="370"/>
      <c r="BR899" s="370"/>
      <c r="BS899" s="370"/>
      <c r="BT899" s="370"/>
      <c r="BU899" s="370"/>
      <c r="BV899" s="370"/>
      <c r="BW899" s="370"/>
      <c r="BX899" s="370"/>
      <c r="BY899" s="370"/>
      <c r="BZ899" s="370"/>
    </row>
    <row r="900" spans="1:78" s="369" customFormat="1" ht="15" customHeight="1" x14ac:dyDescent="0.2">
      <c r="A900" s="367" t="s">
        <v>1576</v>
      </c>
      <c r="B900" s="367">
        <v>220002</v>
      </c>
      <c r="D900" s="367"/>
      <c r="E900" s="369" t="s">
        <v>648</v>
      </c>
      <c r="H900" s="370"/>
      <c r="I900" s="370"/>
      <c r="J900" s="370"/>
      <c r="K900" s="370"/>
      <c r="L900" s="370"/>
      <c r="M900" s="370"/>
      <c r="N900" s="370"/>
      <c r="O900" s="370"/>
      <c r="P900" s="370"/>
      <c r="Q900" s="370"/>
      <c r="R900" s="370"/>
      <c r="S900" s="370"/>
      <c r="T900" s="370"/>
      <c r="U900" s="370"/>
      <c r="V900" s="370"/>
      <c r="W900" s="370"/>
      <c r="X900" s="370"/>
      <c r="Y900" s="370"/>
      <c r="Z900" s="370"/>
      <c r="AA900" s="370"/>
      <c r="AB900" s="370"/>
      <c r="AC900" s="370"/>
      <c r="AD900" s="370"/>
      <c r="AE900" s="370"/>
      <c r="AF900" s="370"/>
      <c r="AG900" s="370"/>
      <c r="AH900" s="370"/>
      <c r="AI900" s="370"/>
      <c r="AJ900" s="370"/>
      <c r="AK900" s="370"/>
      <c r="AL900" s="370"/>
      <c r="AM900" s="370"/>
      <c r="AN900" s="370"/>
      <c r="AO900" s="370"/>
      <c r="AP900" s="370"/>
      <c r="AQ900" s="370"/>
      <c r="AR900" s="370"/>
      <c r="AS900" s="370"/>
      <c r="AT900" s="370"/>
      <c r="AU900" s="370"/>
      <c r="AV900" s="370"/>
      <c r="AW900" s="370"/>
      <c r="AX900" s="370"/>
      <c r="AY900" s="370"/>
      <c r="AZ900" s="370"/>
      <c r="BA900" s="370"/>
      <c r="BB900" s="370"/>
      <c r="BC900" s="370"/>
      <c r="BD900" s="370"/>
      <c r="BE900" s="370"/>
      <c r="BF900" s="370"/>
      <c r="BG900" s="370"/>
      <c r="BH900" s="370"/>
      <c r="BI900" s="370"/>
      <c r="BJ900" s="370"/>
      <c r="BK900" s="370"/>
      <c r="BL900" s="370"/>
      <c r="BM900" s="370"/>
      <c r="BN900" s="370"/>
      <c r="BO900" s="370"/>
      <c r="BP900" s="370"/>
      <c r="BQ900" s="370"/>
      <c r="BR900" s="370"/>
      <c r="BS900" s="370"/>
      <c r="BT900" s="370"/>
      <c r="BU900" s="370"/>
      <c r="BV900" s="370"/>
      <c r="BW900" s="370"/>
      <c r="BX900" s="370"/>
      <c r="BY900" s="370"/>
      <c r="BZ900" s="370"/>
    </row>
    <row r="901" spans="1:78" s="369" customFormat="1" ht="15" customHeight="1" x14ac:dyDescent="0.2">
      <c r="A901" s="367" t="s">
        <v>1577</v>
      </c>
      <c r="B901" s="367">
        <v>220003</v>
      </c>
      <c r="D901" s="367"/>
      <c r="E901" s="369" t="s">
        <v>649</v>
      </c>
      <c r="H901" s="370"/>
      <c r="I901" s="370"/>
      <c r="J901" s="370"/>
      <c r="K901" s="370"/>
      <c r="L901" s="370"/>
      <c r="M901" s="370"/>
      <c r="N901" s="370"/>
      <c r="O901" s="370"/>
      <c r="P901" s="370"/>
      <c r="Q901" s="370"/>
      <c r="R901" s="370"/>
      <c r="S901" s="370"/>
      <c r="T901" s="370"/>
      <c r="U901" s="370"/>
      <c r="V901" s="370"/>
      <c r="W901" s="370"/>
      <c r="X901" s="370"/>
      <c r="Y901" s="370"/>
      <c r="Z901" s="370"/>
      <c r="AA901" s="370"/>
      <c r="AB901" s="370"/>
      <c r="AC901" s="370"/>
      <c r="AD901" s="370"/>
      <c r="AE901" s="370"/>
      <c r="AF901" s="370"/>
      <c r="AG901" s="370"/>
      <c r="AH901" s="370"/>
      <c r="AI901" s="370"/>
      <c r="AJ901" s="370"/>
      <c r="AK901" s="370"/>
      <c r="AL901" s="370"/>
      <c r="AM901" s="370"/>
      <c r="AN901" s="370"/>
      <c r="AO901" s="370"/>
      <c r="AP901" s="370"/>
      <c r="AQ901" s="370"/>
      <c r="AR901" s="370"/>
      <c r="AS901" s="370"/>
      <c r="AT901" s="370"/>
      <c r="AU901" s="370"/>
      <c r="AV901" s="370"/>
      <c r="AW901" s="370"/>
      <c r="AX901" s="370"/>
      <c r="AY901" s="370"/>
      <c r="AZ901" s="370"/>
      <c r="BA901" s="370"/>
      <c r="BB901" s="370"/>
      <c r="BC901" s="370"/>
      <c r="BD901" s="370"/>
      <c r="BE901" s="370"/>
      <c r="BF901" s="370"/>
      <c r="BG901" s="370"/>
      <c r="BH901" s="370"/>
      <c r="BI901" s="370"/>
      <c r="BJ901" s="370"/>
      <c r="BK901" s="370"/>
      <c r="BL901" s="370"/>
      <c r="BM901" s="370"/>
      <c r="BN901" s="370"/>
      <c r="BO901" s="370"/>
      <c r="BP901" s="370"/>
      <c r="BQ901" s="370"/>
      <c r="BR901" s="370"/>
      <c r="BS901" s="370"/>
      <c r="BT901" s="370"/>
      <c r="BU901" s="370"/>
      <c r="BV901" s="370"/>
      <c r="BW901" s="370"/>
      <c r="BX901" s="370"/>
      <c r="BY901" s="370"/>
      <c r="BZ901" s="370"/>
    </row>
    <row r="902" spans="1:78" ht="15" customHeight="1" x14ac:dyDescent="0.2">
      <c r="A902" s="340" t="s">
        <v>1578</v>
      </c>
      <c r="B902" s="340">
        <v>220004</v>
      </c>
      <c r="E902" s="339" t="s">
        <v>650</v>
      </c>
      <c r="H902" s="352"/>
      <c r="I902" s="352"/>
      <c r="J902" s="352"/>
      <c r="K902" s="352"/>
      <c r="L902" s="352"/>
      <c r="M902" s="352"/>
      <c r="N902" s="352"/>
      <c r="O902" s="352"/>
      <c r="P902" s="352"/>
      <c r="Q902" s="352"/>
      <c r="R902" s="352"/>
      <c r="S902" s="352"/>
      <c r="T902" s="352"/>
      <c r="U902" s="352"/>
      <c r="V902" s="352"/>
      <c r="W902" s="352"/>
      <c r="X902" s="352"/>
      <c r="Y902" s="352"/>
      <c r="Z902" s="352"/>
      <c r="AA902" s="352"/>
      <c r="AB902" s="352"/>
      <c r="AC902" s="352"/>
      <c r="AD902" s="352"/>
      <c r="AE902" s="352"/>
      <c r="AF902" s="352"/>
      <c r="AG902" s="352"/>
      <c r="AH902" s="352"/>
      <c r="AI902" s="352"/>
      <c r="AJ902" s="352"/>
      <c r="AK902" s="352"/>
      <c r="AL902" s="352"/>
      <c r="AM902" s="352"/>
      <c r="AN902" s="352"/>
      <c r="AO902" s="352"/>
      <c r="AP902" s="352"/>
      <c r="AQ902" s="352"/>
      <c r="AR902" s="352"/>
      <c r="AS902" s="352"/>
      <c r="AT902" s="352"/>
      <c r="AU902" s="352"/>
      <c r="AV902" s="352"/>
      <c r="AW902" s="352"/>
      <c r="AX902" s="352"/>
      <c r="AY902" s="352"/>
      <c r="AZ902" s="352"/>
      <c r="BA902" s="352"/>
      <c r="BB902" s="352"/>
      <c r="BC902" s="352"/>
      <c r="BD902" s="352"/>
      <c r="BE902" s="352"/>
      <c r="BF902" s="352"/>
      <c r="BG902" s="352"/>
      <c r="BH902" s="352"/>
      <c r="BI902" s="352"/>
      <c r="BJ902" s="352"/>
      <c r="BK902" s="352"/>
      <c r="BL902" s="352"/>
      <c r="BM902" s="352"/>
      <c r="BN902" s="352"/>
      <c r="BO902" s="352"/>
      <c r="BP902" s="352"/>
      <c r="BQ902" s="352"/>
      <c r="BR902" s="352"/>
      <c r="BS902" s="352"/>
      <c r="BT902" s="352"/>
      <c r="BU902" s="352"/>
      <c r="BV902" s="352"/>
      <c r="BW902" s="352"/>
      <c r="BX902" s="352"/>
      <c r="BY902" s="352"/>
      <c r="BZ902" s="352"/>
    </row>
    <row r="903" spans="1:78" ht="15" customHeight="1" x14ac:dyDescent="0.2">
      <c r="A903" s="340" t="s">
        <v>1579</v>
      </c>
      <c r="B903" s="340">
        <v>220005</v>
      </c>
      <c r="E903" s="339" t="s">
        <v>651</v>
      </c>
      <c r="H903" s="352"/>
      <c r="I903" s="352"/>
      <c r="J903" s="352"/>
      <c r="K903" s="352"/>
      <c r="L903" s="352"/>
      <c r="M903" s="352"/>
      <c r="N903" s="352"/>
      <c r="O903" s="352"/>
      <c r="P903" s="352"/>
      <c r="Q903" s="352"/>
      <c r="R903" s="352"/>
      <c r="S903" s="352"/>
      <c r="T903" s="352"/>
      <c r="U903" s="352"/>
      <c r="V903" s="352"/>
      <c r="W903" s="352"/>
      <c r="X903" s="352"/>
      <c r="Y903" s="352"/>
      <c r="Z903" s="352"/>
      <c r="AA903" s="352"/>
      <c r="AB903" s="352"/>
      <c r="AC903" s="352"/>
      <c r="AD903" s="352"/>
      <c r="AE903" s="352"/>
      <c r="AF903" s="352"/>
      <c r="AG903" s="352"/>
      <c r="AH903" s="352"/>
      <c r="AI903" s="352"/>
      <c r="AJ903" s="352"/>
      <c r="AK903" s="352"/>
      <c r="AL903" s="352"/>
      <c r="AM903" s="352"/>
      <c r="AN903" s="352"/>
      <c r="AO903" s="352"/>
      <c r="AP903" s="352"/>
      <c r="AQ903" s="352"/>
      <c r="AR903" s="352"/>
      <c r="AS903" s="352"/>
      <c r="AT903" s="352"/>
      <c r="AU903" s="352"/>
      <c r="AV903" s="352"/>
      <c r="AW903" s="352"/>
      <c r="AX903" s="352"/>
      <c r="AY903" s="352"/>
      <c r="AZ903" s="352"/>
      <c r="BA903" s="352"/>
      <c r="BB903" s="352"/>
      <c r="BC903" s="352"/>
      <c r="BD903" s="352"/>
      <c r="BE903" s="352"/>
      <c r="BF903" s="352"/>
      <c r="BG903" s="352"/>
      <c r="BH903" s="352"/>
      <c r="BI903" s="352"/>
      <c r="BJ903" s="352"/>
      <c r="BK903" s="352"/>
      <c r="BL903" s="352"/>
      <c r="BM903" s="352"/>
      <c r="BN903" s="352"/>
      <c r="BO903" s="352"/>
      <c r="BP903" s="352"/>
      <c r="BQ903" s="352"/>
      <c r="BR903" s="352"/>
      <c r="BS903" s="352"/>
      <c r="BT903" s="352"/>
      <c r="BU903" s="352"/>
      <c r="BV903" s="352"/>
      <c r="BW903" s="352"/>
      <c r="BX903" s="352"/>
      <c r="BY903" s="352"/>
      <c r="BZ903" s="352"/>
    </row>
    <row r="904" spans="1:78" ht="15" customHeight="1" x14ac:dyDescent="0.2">
      <c r="A904" s="340" t="s">
        <v>1580</v>
      </c>
      <c r="B904" s="340">
        <v>220006</v>
      </c>
      <c r="E904" s="339" t="s">
        <v>652</v>
      </c>
      <c r="H904" s="352"/>
      <c r="I904" s="352"/>
      <c r="J904" s="352"/>
      <c r="K904" s="352"/>
      <c r="L904" s="352"/>
      <c r="M904" s="352"/>
      <c r="N904" s="352"/>
      <c r="O904" s="352"/>
      <c r="P904" s="352"/>
      <c r="Q904" s="352"/>
      <c r="R904" s="352"/>
      <c r="S904" s="352"/>
      <c r="T904" s="352"/>
      <c r="U904" s="352"/>
      <c r="V904" s="352"/>
      <c r="W904" s="352"/>
      <c r="X904" s="352"/>
      <c r="Y904" s="352"/>
      <c r="Z904" s="352"/>
      <c r="AA904" s="352"/>
      <c r="AB904" s="352"/>
      <c r="AC904" s="352"/>
      <c r="AD904" s="352"/>
      <c r="AE904" s="352"/>
      <c r="AF904" s="352"/>
      <c r="AG904" s="352"/>
      <c r="AH904" s="352"/>
      <c r="AI904" s="352"/>
      <c r="AJ904" s="352"/>
      <c r="AK904" s="352"/>
      <c r="AL904" s="352"/>
      <c r="AM904" s="352"/>
      <c r="AN904" s="352"/>
      <c r="AO904" s="352"/>
      <c r="AP904" s="352"/>
      <c r="AQ904" s="352"/>
      <c r="AR904" s="352"/>
      <c r="AS904" s="352"/>
      <c r="AT904" s="352"/>
      <c r="AU904" s="352"/>
      <c r="AV904" s="352"/>
      <c r="AW904" s="352"/>
      <c r="AX904" s="352"/>
      <c r="AY904" s="352"/>
      <c r="AZ904" s="352"/>
      <c r="BA904" s="352"/>
      <c r="BB904" s="352"/>
      <c r="BC904" s="352"/>
      <c r="BD904" s="352"/>
      <c r="BE904" s="352"/>
      <c r="BF904" s="352"/>
      <c r="BG904" s="352"/>
      <c r="BH904" s="352"/>
      <c r="BI904" s="352"/>
      <c r="BJ904" s="352"/>
      <c r="BK904" s="352"/>
      <c r="BL904" s="352"/>
      <c r="BM904" s="352"/>
      <c r="BN904" s="352"/>
      <c r="BO904" s="352"/>
      <c r="BP904" s="352"/>
      <c r="BQ904" s="352"/>
      <c r="BR904" s="352"/>
      <c r="BS904" s="352"/>
      <c r="BT904" s="352"/>
      <c r="BU904" s="352"/>
      <c r="BV904" s="352"/>
      <c r="BW904" s="352"/>
      <c r="BX904" s="352"/>
      <c r="BY904" s="352"/>
      <c r="BZ904" s="352"/>
    </row>
    <row r="905" spans="1:78" ht="15" customHeight="1" x14ac:dyDescent="0.2">
      <c r="A905" s="340"/>
      <c r="H905" s="352"/>
      <c r="I905" s="352"/>
      <c r="J905" s="352"/>
      <c r="K905" s="352"/>
      <c r="L905" s="352"/>
      <c r="M905" s="352"/>
      <c r="N905" s="352"/>
      <c r="O905" s="352"/>
      <c r="P905" s="352"/>
      <c r="Q905" s="352"/>
      <c r="R905" s="352"/>
      <c r="S905" s="352"/>
      <c r="T905" s="352"/>
      <c r="U905" s="352"/>
      <c r="V905" s="352"/>
      <c r="W905" s="352"/>
      <c r="X905" s="352"/>
      <c r="Y905" s="352"/>
      <c r="Z905" s="352"/>
      <c r="AA905" s="352"/>
      <c r="AB905" s="352"/>
      <c r="AC905" s="352"/>
      <c r="AD905" s="352"/>
      <c r="AE905" s="352"/>
      <c r="AF905" s="352"/>
      <c r="AG905" s="352"/>
      <c r="AH905" s="352"/>
      <c r="AI905" s="352"/>
      <c r="AJ905" s="352"/>
      <c r="AK905" s="352"/>
      <c r="AL905" s="352"/>
      <c r="AM905" s="352"/>
      <c r="AN905" s="352"/>
      <c r="AO905" s="352"/>
      <c r="AP905" s="352"/>
      <c r="AQ905" s="352"/>
      <c r="AR905" s="352"/>
      <c r="AS905" s="352"/>
      <c r="AT905" s="352"/>
      <c r="AU905" s="352"/>
      <c r="AV905" s="352"/>
      <c r="AW905" s="352"/>
      <c r="AX905" s="352"/>
      <c r="AY905" s="352"/>
      <c r="AZ905" s="352"/>
      <c r="BA905" s="352"/>
      <c r="BB905" s="352"/>
      <c r="BC905" s="352"/>
      <c r="BD905" s="352"/>
      <c r="BE905" s="352"/>
      <c r="BF905" s="352"/>
      <c r="BG905" s="352"/>
      <c r="BH905" s="352"/>
      <c r="BI905" s="352"/>
      <c r="BJ905" s="352"/>
      <c r="BK905" s="352"/>
      <c r="BL905" s="352"/>
      <c r="BM905" s="352"/>
      <c r="BN905" s="352"/>
      <c r="BO905" s="352"/>
      <c r="BP905" s="352"/>
      <c r="BQ905" s="352"/>
      <c r="BR905" s="352"/>
      <c r="BS905" s="352"/>
      <c r="BT905" s="352"/>
      <c r="BU905" s="352"/>
      <c r="BV905" s="352"/>
      <c r="BW905" s="352"/>
      <c r="BX905" s="352"/>
      <c r="BY905" s="352"/>
      <c r="BZ905" s="352"/>
    </row>
    <row r="906" spans="1:78" ht="15" customHeight="1" x14ac:dyDescent="0.2">
      <c r="A906" s="340" t="s">
        <v>1581</v>
      </c>
      <c r="B906" s="340">
        <v>221</v>
      </c>
      <c r="E906" s="339" t="s">
        <v>894</v>
      </c>
      <c r="H906" s="352"/>
      <c r="I906" s="352"/>
      <c r="J906" s="352"/>
      <c r="K906" s="352"/>
      <c r="L906" s="352"/>
      <c r="M906" s="352"/>
      <c r="N906" s="352"/>
      <c r="O906" s="352"/>
      <c r="P906" s="352"/>
      <c r="Q906" s="352"/>
      <c r="R906" s="352"/>
      <c r="S906" s="352"/>
      <c r="T906" s="352"/>
      <c r="U906" s="352"/>
      <c r="V906" s="352"/>
      <c r="W906" s="352"/>
      <c r="X906" s="352"/>
      <c r="Y906" s="352"/>
      <c r="Z906" s="352"/>
      <c r="AA906" s="352"/>
      <c r="AB906" s="352"/>
      <c r="AC906" s="352"/>
      <c r="AD906" s="352"/>
      <c r="AE906" s="352"/>
      <c r="AF906" s="352"/>
      <c r="AG906" s="352"/>
      <c r="AH906" s="352"/>
      <c r="AI906" s="352"/>
      <c r="AJ906" s="352"/>
      <c r="AK906" s="352"/>
      <c r="AL906" s="352"/>
      <c r="AM906" s="352"/>
      <c r="AN906" s="352"/>
      <c r="AO906" s="352"/>
      <c r="AP906" s="352"/>
      <c r="AQ906" s="352"/>
      <c r="AR906" s="352"/>
      <c r="AS906" s="352"/>
      <c r="AT906" s="352"/>
      <c r="AU906" s="352"/>
      <c r="AV906" s="352"/>
      <c r="AW906" s="352"/>
      <c r="AX906" s="352"/>
      <c r="AY906" s="352"/>
      <c r="AZ906" s="352"/>
      <c r="BA906" s="352"/>
      <c r="BB906" s="352"/>
      <c r="BC906" s="352"/>
      <c r="BD906" s="352"/>
      <c r="BE906" s="352"/>
      <c r="BF906" s="352"/>
      <c r="BG906" s="352"/>
      <c r="BH906" s="352"/>
      <c r="BI906" s="352"/>
      <c r="BJ906" s="352"/>
      <c r="BK906" s="352"/>
      <c r="BL906" s="352"/>
      <c r="BM906" s="352"/>
      <c r="BN906" s="352"/>
      <c r="BO906" s="352"/>
      <c r="BP906" s="352"/>
      <c r="BQ906" s="352"/>
      <c r="BR906" s="352"/>
      <c r="BS906" s="352"/>
      <c r="BT906" s="352"/>
      <c r="BU906" s="352"/>
      <c r="BV906" s="352"/>
      <c r="BW906" s="352"/>
      <c r="BX906" s="352"/>
      <c r="BY906" s="352"/>
      <c r="BZ906" s="352"/>
    </row>
    <row r="907" spans="1:78" ht="15" customHeight="1" x14ac:dyDescent="0.2">
      <c r="A907" s="340" t="s">
        <v>1582</v>
      </c>
      <c r="B907" s="340">
        <v>221001</v>
      </c>
      <c r="E907" s="339" t="s">
        <v>653</v>
      </c>
      <c r="H907" s="352"/>
      <c r="I907" s="352"/>
      <c r="J907" s="352"/>
      <c r="K907" s="352"/>
      <c r="L907" s="352"/>
      <c r="M907" s="352"/>
      <c r="N907" s="352"/>
      <c r="O907" s="352"/>
      <c r="P907" s="352"/>
      <c r="Q907" s="352"/>
      <c r="R907" s="352"/>
      <c r="S907" s="352"/>
      <c r="T907" s="352"/>
      <c r="U907" s="352"/>
      <c r="V907" s="352"/>
      <c r="W907" s="352"/>
      <c r="X907" s="352"/>
      <c r="Y907" s="352"/>
      <c r="Z907" s="352"/>
      <c r="AA907" s="352"/>
      <c r="AB907" s="352"/>
      <c r="AC907" s="352"/>
      <c r="AD907" s="352"/>
      <c r="AE907" s="352"/>
      <c r="AF907" s="352"/>
      <c r="AG907" s="352"/>
      <c r="AH907" s="352"/>
      <c r="AI907" s="352"/>
      <c r="AJ907" s="352"/>
      <c r="AK907" s="352"/>
      <c r="AL907" s="352"/>
      <c r="AM907" s="352"/>
      <c r="AN907" s="352"/>
      <c r="AO907" s="352"/>
      <c r="AP907" s="352"/>
      <c r="AQ907" s="352"/>
      <c r="AR907" s="352"/>
      <c r="AS907" s="352"/>
      <c r="AT907" s="352"/>
      <c r="AU907" s="352"/>
      <c r="AV907" s="352"/>
      <c r="AW907" s="352"/>
      <c r="AX907" s="352"/>
      <c r="AY907" s="352"/>
      <c r="AZ907" s="352"/>
      <c r="BA907" s="352"/>
      <c r="BB907" s="352"/>
      <c r="BC907" s="352"/>
      <c r="BD907" s="352"/>
      <c r="BE907" s="352"/>
      <c r="BF907" s="352"/>
      <c r="BG907" s="352"/>
      <c r="BH907" s="352"/>
      <c r="BI907" s="352"/>
      <c r="BJ907" s="352"/>
      <c r="BK907" s="352"/>
      <c r="BL907" s="352"/>
      <c r="BM907" s="352"/>
      <c r="BN907" s="352"/>
      <c r="BO907" s="352"/>
      <c r="BP907" s="352"/>
      <c r="BQ907" s="352"/>
      <c r="BR907" s="352"/>
      <c r="BS907" s="352"/>
      <c r="BT907" s="352"/>
      <c r="BU907" s="352"/>
      <c r="BV907" s="352"/>
      <c r="BW907" s="352"/>
      <c r="BX907" s="352"/>
      <c r="BY907" s="352"/>
      <c r="BZ907" s="352"/>
    </row>
    <row r="908" spans="1:78" ht="15" customHeight="1" x14ac:dyDescent="0.2">
      <c r="A908" s="340" t="s">
        <v>1583</v>
      </c>
      <c r="B908" s="340">
        <v>221002</v>
      </c>
      <c r="E908" s="339" t="s">
        <v>654</v>
      </c>
      <c r="H908" s="352"/>
      <c r="I908" s="352"/>
      <c r="J908" s="352"/>
      <c r="K908" s="352"/>
      <c r="L908" s="352"/>
      <c r="M908" s="352"/>
      <c r="N908" s="352"/>
      <c r="O908" s="352"/>
      <c r="P908" s="352"/>
      <c r="Q908" s="352"/>
      <c r="R908" s="352"/>
      <c r="S908" s="352"/>
      <c r="T908" s="352"/>
      <c r="U908" s="352"/>
      <c r="V908" s="352"/>
      <c r="W908" s="352"/>
      <c r="X908" s="352"/>
      <c r="Y908" s="352"/>
      <c r="Z908" s="352"/>
      <c r="AA908" s="352"/>
      <c r="AB908" s="352"/>
      <c r="AC908" s="352"/>
      <c r="AD908" s="352"/>
      <c r="AE908" s="352"/>
      <c r="AF908" s="352"/>
      <c r="AG908" s="352"/>
      <c r="AH908" s="352"/>
      <c r="AI908" s="352"/>
      <c r="AJ908" s="352"/>
      <c r="AK908" s="352"/>
      <c r="AL908" s="352"/>
      <c r="AM908" s="352"/>
      <c r="AN908" s="352"/>
      <c r="AO908" s="352"/>
      <c r="AP908" s="352"/>
      <c r="AQ908" s="352"/>
      <c r="AR908" s="352"/>
      <c r="AS908" s="352"/>
      <c r="AT908" s="352"/>
      <c r="AU908" s="352"/>
      <c r="AV908" s="352"/>
      <c r="AW908" s="352"/>
      <c r="AX908" s="352"/>
      <c r="AY908" s="352"/>
      <c r="AZ908" s="352"/>
      <c r="BA908" s="352"/>
      <c r="BB908" s="352"/>
      <c r="BC908" s="352"/>
      <c r="BD908" s="352"/>
      <c r="BE908" s="352"/>
      <c r="BF908" s="352"/>
      <c r="BG908" s="352"/>
      <c r="BH908" s="352"/>
      <c r="BI908" s="352"/>
      <c r="BJ908" s="352"/>
      <c r="BK908" s="352"/>
      <c r="BL908" s="352"/>
      <c r="BM908" s="352"/>
      <c r="BN908" s="352"/>
      <c r="BO908" s="352"/>
      <c r="BP908" s="352"/>
      <c r="BQ908" s="352"/>
      <c r="BR908" s="352"/>
      <c r="BS908" s="352"/>
      <c r="BT908" s="352"/>
      <c r="BU908" s="352"/>
      <c r="BV908" s="352"/>
      <c r="BW908" s="352"/>
      <c r="BX908" s="352"/>
      <c r="BY908" s="352"/>
      <c r="BZ908" s="352"/>
    </row>
    <row r="909" spans="1:78" ht="15" customHeight="1" x14ac:dyDescent="0.2">
      <c r="A909" s="340" t="s">
        <v>1584</v>
      </c>
      <c r="B909" s="340">
        <v>221003</v>
      </c>
      <c r="E909" s="339" t="s">
        <v>655</v>
      </c>
      <c r="H909" s="352"/>
      <c r="I909" s="352"/>
      <c r="J909" s="352"/>
      <c r="K909" s="352"/>
      <c r="L909" s="352"/>
      <c r="M909" s="352"/>
      <c r="N909" s="352"/>
      <c r="O909" s="352"/>
      <c r="P909" s="352"/>
      <c r="Q909" s="352"/>
      <c r="R909" s="352"/>
      <c r="S909" s="352"/>
      <c r="T909" s="352"/>
      <c r="U909" s="352"/>
      <c r="V909" s="352"/>
      <c r="W909" s="352"/>
      <c r="X909" s="352"/>
      <c r="Y909" s="352"/>
      <c r="Z909" s="352"/>
      <c r="AA909" s="352"/>
      <c r="AB909" s="352"/>
      <c r="AC909" s="352"/>
      <c r="AD909" s="352"/>
      <c r="AE909" s="352"/>
      <c r="AF909" s="352"/>
      <c r="AG909" s="352"/>
      <c r="AH909" s="352"/>
      <c r="AI909" s="352"/>
      <c r="AJ909" s="352"/>
      <c r="AK909" s="352"/>
      <c r="AL909" s="352"/>
      <c r="AM909" s="352"/>
      <c r="AN909" s="352"/>
      <c r="AO909" s="352"/>
      <c r="AP909" s="352"/>
      <c r="AQ909" s="352"/>
      <c r="AR909" s="352"/>
      <c r="AS909" s="352"/>
      <c r="AT909" s="352"/>
      <c r="AU909" s="352"/>
      <c r="AV909" s="352"/>
      <c r="AW909" s="352"/>
      <c r="AX909" s="352"/>
      <c r="AY909" s="352"/>
      <c r="AZ909" s="352"/>
      <c r="BA909" s="352"/>
      <c r="BB909" s="352"/>
      <c r="BC909" s="352"/>
      <c r="BD909" s="352"/>
      <c r="BE909" s="352"/>
      <c r="BF909" s="352"/>
      <c r="BG909" s="352"/>
      <c r="BH909" s="352"/>
      <c r="BI909" s="352"/>
      <c r="BJ909" s="352"/>
      <c r="BK909" s="352"/>
      <c r="BL909" s="352"/>
      <c r="BM909" s="352"/>
      <c r="BN909" s="352"/>
      <c r="BO909" s="352"/>
      <c r="BP909" s="352"/>
      <c r="BQ909" s="352"/>
      <c r="BR909" s="352"/>
      <c r="BS909" s="352"/>
      <c r="BT909" s="352"/>
      <c r="BU909" s="352"/>
      <c r="BV909" s="352"/>
      <c r="BW909" s="352"/>
      <c r="BX909" s="352"/>
      <c r="BY909" s="352"/>
      <c r="BZ909" s="352"/>
    </row>
    <row r="910" spans="1:78" s="369" customFormat="1" ht="15" customHeight="1" x14ac:dyDescent="0.2">
      <c r="A910" s="367" t="s">
        <v>1585</v>
      </c>
      <c r="B910" s="367">
        <v>221004</v>
      </c>
      <c r="D910" s="367"/>
      <c r="E910" s="369" t="s">
        <v>656</v>
      </c>
      <c r="H910" s="370"/>
      <c r="I910" s="370"/>
      <c r="J910" s="370"/>
      <c r="K910" s="370"/>
      <c r="L910" s="370"/>
      <c r="M910" s="370"/>
      <c r="N910" s="370"/>
      <c r="O910" s="370"/>
      <c r="P910" s="370"/>
      <c r="Q910" s="370"/>
      <c r="R910" s="370"/>
      <c r="S910" s="370"/>
      <c r="T910" s="370"/>
      <c r="U910" s="370"/>
      <c r="V910" s="370"/>
      <c r="W910" s="370"/>
      <c r="X910" s="370"/>
      <c r="Y910" s="370"/>
      <c r="Z910" s="370"/>
      <c r="AA910" s="370"/>
      <c r="AB910" s="370"/>
      <c r="AC910" s="370"/>
      <c r="AD910" s="370"/>
      <c r="AE910" s="370"/>
      <c r="AF910" s="370"/>
      <c r="AG910" s="370"/>
      <c r="AH910" s="370"/>
      <c r="AI910" s="370"/>
      <c r="AJ910" s="370"/>
      <c r="AK910" s="370"/>
      <c r="AL910" s="370"/>
      <c r="AM910" s="370"/>
      <c r="AN910" s="370"/>
      <c r="AO910" s="370"/>
      <c r="AP910" s="370"/>
      <c r="AQ910" s="370"/>
      <c r="AR910" s="370"/>
      <c r="AS910" s="370"/>
      <c r="AT910" s="370"/>
      <c r="AU910" s="370"/>
      <c r="AV910" s="370"/>
      <c r="AW910" s="370"/>
      <c r="AX910" s="370"/>
      <c r="AY910" s="370"/>
      <c r="AZ910" s="370"/>
      <c r="BA910" s="370"/>
      <c r="BB910" s="370"/>
      <c r="BC910" s="370"/>
      <c r="BD910" s="370"/>
      <c r="BE910" s="370"/>
      <c r="BF910" s="370"/>
      <c r="BG910" s="370"/>
      <c r="BH910" s="370"/>
      <c r="BI910" s="370"/>
      <c r="BJ910" s="370"/>
      <c r="BK910" s="370"/>
      <c r="BL910" s="370"/>
      <c r="BM910" s="370"/>
      <c r="BN910" s="370"/>
      <c r="BO910" s="370"/>
      <c r="BP910" s="370"/>
      <c r="BQ910" s="370"/>
      <c r="BR910" s="370"/>
      <c r="BS910" s="370"/>
      <c r="BT910" s="370"/>
      <c r="BU910" s="370"/>
      <c r="BV910" s="370"/>
      <c r="BW910" s="370"/>
      <c r="BX910" s="370"/>
      <c r="BY910" s="370"/>
      <c r="BZ910" s="370"/>
    </row>
    <row r="911" spans="1:78" s="369" customFormat="1" ht="15" customHeight="1" x14ac:dyDescent="0.2">
      <c r="A911" s="367" t="s">
        <v>1586</v>
      </c>
      <c r="B911" s="367">
        <v>221005</v>
      </c>
      <c r="D911" s="367"/>
      <c r="E911" s="369" t="s">
        <v>657</v>
      </c>
      <c r="H911" s="370"/>
      <c r="I911" s="370"/>
      <c r="J911" s="370"/>
      <c r="K911" s="370"/>
      <c r="L911" s="370"/>
      <c r="M911" s="370"/>
      <c r="N911" s="370"/>
      <c r="O911" s="370"/>
      <c r="P911" s="370"/>
      <c r="Q911" s="370"/>
      <c r="R911" s="370"/>
      <c r="S911" s="370"/>
      <c r="T911" s="370"/>
      <c r="U911" s="370"/>
      <c r="V911" s="370"/>
      <c r="W911" s="370"/>
      <c r="X911" s="370"/>
      <c r="Y911" s="370"/>
      <c r="Z911" s="370"/>
      <c r="AA911" s="370"/>
      <c r="AB911" s="370"/>
      <c r="AC911" s="370"/>
      <c r="AD911" s="370"/>
      <c r="AE911" s="370"/>
      <c r="AF911" s="370"/>
      <c r="AG911" s="370"/>
      <c r="AH911" s="370"/>
      <c r="AI911" s="370"/>
      <c r="AJ911" s="370"/>
      <c r="AK911" s="370"/>
      <c r="AL911" s="370"/>
      <c r="AM911" s="370"/>
      <c r="AN911" s="370"/>
      <c r="AO911" s="370"/>
      <c r="AP911" s="370"/>
      <c r="AQ911" s="370"/>
      <c r="AR911" s="370"/>
      <c r="AS911" s="370"/>
      <c r="AT911" s="370"/>
      <c r="AU911" s="370"/>
      <c r="AV911" s="370"/>
      <c r="AW911" s="370"/>
      <c r="AX911" s="370"/>
      <c r="AY911" s="370"/>
      <c r="AZ911" s="370"/>
      <c r="BA911" s="370"/>
      <c r="BB911" s="370"/>
      <c r="BC911" s="370"/>
      <c r="BD911" s="370"/>
      <c r="BE911" s="370"/>
      <c r="BF911" s="370"/>
      <c r="BG911" s="370"/>
      <c r="BH911" s="370"/>
      <c r="BI911" s="370"/>
      <c r="BJ911" s="370"/>
      <c r="BK911" s="370"/>
      <c r="BL911" s="370"/>
      <c r="BM911" s="370"/>
      <c r="BN911" s="370"/>
      <c r="BO911" s="370"/>
      <c r="BP911" s="370"/>
      <c r="BQ911" s="370"/>
      <c r="BR911" s="370"/>
      <c r="BS911" s="370"/>
      <c r="BT911" s="370"/>
      <c r="BU911" s="370"/>
      <c r="BV911" s="370"/>
      <c r="BW911" s="370"/>
      <c r="BX911" s="370"/>
      <c r="BY911" s="370"/>
      <c r="BZ911" s="370"/>
    </row>
    <row r="912" spans="1:78" ht="15" customHeight="1" x14ac:dyDescent="0.2">
      <c r="A912" s="340" t="s">
        <v>1587</v>
      </c>
      <c r="B912" s="340">
        <v>221006</v>
      </c>
      <c r="E912" s="339" t="s">
        <v>658</v>
      </c>
      <c r="H912" s="352"/>
      <c r="I912" s="352"/>
      <c r="J912" s="352"/>
      <c r="K912" s="352"/>
      <c r="L912" s="352"/>
      <c r="M912" s="352"/>
      <c r="N912" s="352"/>
      <c r="O912" s="352"/>
      <c r="P912" s="352"/>
      <c r="Q912" s="352"/>
      <c r="R912" s="352"/>
      <c r="S912" s="352"/>
      <c r="T912" s="352"/>
      <c r="U912" s="352"/>
      <c r="V912" s="352"/>
      <c r="W912" s="352"/>
      <c r="X912" s="352"/>
      <c r="Y912" s="352"/>
      <c r="Z912" s="352"/>
      <c r="AA912" s="352"/>
      <c r="AB912" s="352"/>
      <c r="AC912" s="352"/>
      <c r="AD912" s="352"/>
      <c r="AE912" s="352"/>
      <c r="AF912" s="352"/>
      <c r="AG912" s="352"/>
      <c r="AH912" s="352"/>
      <c r="AI912" s="352"/>
      <c r="AJ912" s="352"/>
      <c r="AK912" s="352"/>
      <c r="AL912" s="352"/>
      <c r="AM912" s="352"/>
      <c r="AN912" s="352"/>
      <c r="AO912" s="352"/>
      <c r="AP912" s="352"/>
      <c r="AQ912" s="352"/>
      <c r="AR912" s="352"/>
      <c r="AS912" s="352"/>
      <c r="AT912" s="352"/>
      <c r="AU912" s="352"/>
      <c r="AV912" s="352"/>
      <c r="AW912" s="352"/>
      <c r="AX912" s="352"/>
      <c r="AY912" s="352"/>
      <c r="AZ912" s="352"/>
      <c r="BA912" s="352"/>
      <c r="BB912" s="352"/>
      <c r="BC912" s="352"/>
      <c r="BD912" s="352"/>
      <c r="BE912" s="352"/>
      <c r="BF912" s="352"/>
      <c r="BG912" s="352"/>
      <c r="BH912" s="352"/>
      <c r="BI912" s="352"/>
      <c r="BJ912" s="352"/>
      <c r="BK912" s="352"/>
      <c r="BL912" s="352"/>
      <c r="BM912" s="352"/>
      <c r="BN912" s="352"/>
      <c r="BO912" s="352"/>
      <c r="BP912" s="352"/>
      <c r="BQ912" s="352"/>
      <c r="BR912" s="352"/>
      <c r="BS912" s="352"/>
      <c r="BT912" s="352"/>
      <c r="BU912" s="352"/>
      <c r="BV912" s="352"/>
      <c r="BW912" s="352"/>
      <c r="BX912" s="352"/>
      <c r="BY912" s="352"/>
      <c r="BZ912" s="352"/>
    </row>
    <row r="913" spans="1:78" ht="15" customHeight="1" x14ac:dyDescent="0.2">
      <c r="A913" s="340"/>
      <c r="H913" s="352"/>
      <c r="I913" s="352"/>
      <c r="J913" s="352"/>
      <c r="K913" s="352"/>
      <c r="L913" s="352"/>
      <c r="M913" s="352"/>
      <c r="N913" s="352"/>
      <c r="O913" s="352"/>
      <c r="P913" s="352"/>
      <c r="Q913" s="352"/>
      <c r="R913" s="352"/>
      <c r="S913" s="352"/>
      <c r="T913" s="352"/>
      <c r="U913" s="352"/>
      <c r="V913" s="352"/>
      <c r="W913" s="352"/>
      <c r="X913" s="352"/>
      <c r="Y913" s="352"/>
      <c r="Z913" s="352"/>
      <c r="AA913" s="352"/>
      <c r="AB913" s="352"/>
      <c r="AC913" s="352"/>
      <c r="AD913" s="352"/>
      <c r="AE913" s="352"/>
      <c r="AF913" s="352"/>
      <c r="AG913" s="352"/>
      <c r="AH913" s="352"/>
      <c r="AI913" s="352"/>
      <c r="AJ913" s="352"/>
      <c r="AK913" s="352"/>
      <c r="AL913" s="352"/>
      <c r="AM913" s="352"/>
      <c r="AN913" s="352"/>
      <c r="AO913" s="352"/>
      <c r="AP913" s="352"/>
      <c r="AQ913" s="352"/>
      <c r="AR913" s="352"/>
      <c r="AS913" s="352"/>
      <c r="AT913" s="352"/>
      <c r="AU913" s="352"/>
      <c r="AV913" s="352"/>
      <c r="AW913" s="352"/>
      <c r="AX913" s="352"/>
      <c r="AY913" s="352"/>
      <c r="AZ913" s="352"/>
      <c r="BA913" s="352"/>
      <c r="BB913" s="352"/>
      <c r="BC913" s="352"/>
      <c r="BD913" s="352"/>
      <c r="BE913" s="352"/>
      <c r="BF913" s="352"/>
      <c r="BG913" s="352"/>
      <c r="BH913" s="352"/>
      <c r="BI913" s="352"/>
      <c r="BJ913" s="352"/>
      <c r="BK913" s="352"/>
      <c r="BL913" s="352"/>
      <c r="BM913" s="352"/>
      <c r="BN913" s="352"/>
      <c r="BO913" s="352"/>
      <c r="BP913" s="352"/>
      <c r="BQ913" s="352"/>
      <c r="BR913" s="352"/>
      <c r="BS913" s="352"/>
      <c r="BT913" s="352"/>
      <c r="BU913" s="352"/>
      <c r="BV913" s="352"/>
      <c r="BW913" s="352"/>
      <c r="BX913" s="352"/>
      <c r="BY913" s="352"/>
      <c r="BZ913" s="352"/>
    </row>
    <row r="914" spans="1:78" ht="15" customHeight="1" x14ac:dyDescent="0.2">
      <c r="A914" s="340" t="s">
        <v>1588</v>
      </c>
      <c r="B914" s="340">
        <v>222</v>
      </c>
      <c r="E914" s="339" t="s">
        <v>895</v>
      </c>
      <c r="H914" s="352"/>
      <c r="I914" s="352"/>
      <c r="J914" s="352"/>
      <c r="K914" s="352"/>
      <c r="L914" s="352"/>
      <c r="M914" s="352"/>
      <c r="N914" s="352"/>
      <c r="O914" s="352"/>
      <c r="P914" s="352"/>
      <c r="Q914" s="352"/>
      <c r="R914" s="352"/>
      <c r="S914" s="352"/>
      <c r="T914" s="352"/>
      <c r="U914" s="352"/>
      <c r="V914" s="352"/>
      <c r="W914" s="352"/>
      <c r="X914" s="352"/>
      <c r="Y914" s="352"/>
      <c r="Z914" s="352"/>
      <c r="AA914" s="352"/>
      <c r="AB914" s="352"/>
      <c r="AC914" s="352"/>
      <c r="AD914" s="352"/>
      <c r="AE914" s="352"/>
      <c r="AF914" s="352"/>
      <c r="AG914" s="352"/>
      <c r="AH914" s="352"/>
      <c r="AI914" s="352"/>
      <c r="AJ914" s="352"/>
      <c r="AK914" s="352"/>
      <c r="AL914" s="352"/>
      <c r="AM914" s="352"/>
      <c r="AN914" s="352"/>
      <c r="AO914" s="352"/>
      <c r="AP914" s="352"/>
      <c r="AQ914" s="352"/>
      <c r="AR914" s="352"/>
      <c r="AS914" s="352"/>
      <c r="AT914" s="352"/>
      <c r="AU914" s="352"/>
      <c r="AV914" s="352"/>
      <c r="AW914" s="352"/>
      <c r="AX914" s="352"/>
      <c r="AY914" s="352"/>
      <c r="AZ914" s="352"/>
      <c r="BA914" s="352"/>
      <c r="BB914" s="352"/>
      <c r="BC914" s="352"/>
      <c r="BD914" s="352"/>
      <c r="BE914" s="352"/>
      <c r="BF914" s="352"/>
      <c r="BG914" s="352"/>
      <c r="BH914" s="352"/>
      <c r="BI914" s="352"/>
      <c r="BJ914" s="352"/>
      <c r="BK914" s="352"/>
      <c r="BL914" s="352"/>
      <c r="BM914" s="352"/>
      <c r="BN914" s="352"/>
      <c r="BO914" s="352"/>
      <c r="BP914" s="352"/>
      <c r="BQ914" s="352"/>
      <c r="BR914" s="352"/>
      <c r="BS914" s="352"/>
      <c r="BT914" s="352"/>
      <c r="BU914" s="352"/>
      <c r="BV914" s="352"/>
      <c r="BW914" s="352"/>
      <c r="BX914" s="352"/>
      <c r="BY914" s="352"/>
      <c r="BZ914" s="352"/>
    </row>
    <row r="915" spans="1:78" ht="15" customHeight="1" x14ac:dyDescent="0.2">
      <c r="A915" s="340" t="s">
        <v>1589</v>
      </c>
      <c r="B915" s="340">
        <v>222001</v>
      </c>
      <c r="E915" s="339" t="s">
        <v>659</v>
      </c>
      <c r="H915" s="352"/>
      <c r="I915" s="352"/>
      <c r="J915" s="352"/>
      <c r="K915" s="352"/>
      <c r="L915" s="352"/>
      <c r="M915" s="352"/>
      <c r="N915" s="352"/>
      <c r="O915" s="352"/>
      <c r="P915" s="352"/>
      <c r="Q915" s="352"/>
      <c r="R915" s="352"/>
      <c r="S915" s="352"/>
      <c r="T915" s="352"/>
      <c r="U915" s="352"/>
      <c r="V915" s="352"/>
      <c r="W915" s="352"/>
      <c r="X915" s="352"/>
      <c r="Y915" s="352"/>
      <c r="Z915" s="352"/>
      <c r="AA915" s="352"/>
      <c r="AB915" s="352"/>
      <c r="AC915" s="352"/>
      <c r="AD915" s="352"/>
      <c r="AE915" s="352"/>
      <c r="AF915" s="352"/>
      <c r="AG915" s="352"/>
      <c r="AH915" s="352"/>
      <c r="AI915" s="352"/>
      <c r="AJ915" s="352"/>
      <c r="AK915" s="352"/>
      <c r="AL915" s="352"/>
      <c r="AM915" s="352"/>
      <c r="AN915" s="352"/>
      <c r="AO915" s="352"/>
      <c r="AP915" s="352"/>
      <c r="AQ915" s="352"/>
      <c r="AR915" s="352"/>
      <c r="AS915" s="352"/>
      <c r="AT915" s="352"/>
      <c r="AU915" s="352"/>
      <c r="AV915" s="352"/>
      <c r="AW915" s="352"/>
      <c r="AX915" s="352"/>
      <c r="AY915" s="352"/>
      <c r="AZ915" s="352"/>
      <c r="BA915" s="352"/>
      <c r="BB915" s="352"/>
      <c r="BC915" s="352"/>
      <c r="BD915" s="352"/>
      <c r="BE915" s="352"/>
      <c r="BF915" s="352"/>
      <c r="BG915" s="352"/>
      <c r="BH915" s="352"/>
      <c r="BI915" s="352"/>
      <c r="BJ915" s="352"/>
      <c r="BK915" s="352"/>
      <c r="BL915" s="352"/>
      <c r="BM915" s="352"/>
      <c r="BN915" s="352"/>
      <c r="BO915" s="352"/>
      <c r="BP915" s="352"/>
      <c r="BQ915" s="352"/>
      <c r="BR915" s="352"/>
      <c r="BS915" s="352"/>
      <c r="BT915" s="352"/>
      <c r="BU915" s="352"/>
      <c r="BV915" s="352"/>
      <c r="BW915" s="352"/>
      <c r="BX915" s="352"/>
      <c r="BY915" s="352"/>
      <c r="BZ915" s="352"/>
    </row>
    <row r="916" spans="1:78" ht="15" customHeight="1" x14ac:dyDescent="0.2">
      <c r="A916" s="340" t="s">
        <v>1590</v>
      </c>
      <c r="B916" s="340">
        <v>222002</v>
      </c>
      <c r="E916" s="339" t="s">
        <v>660</v>
      </c>
      <c r="H916" s="352"/>
      <c r="I916" s="352"/>
      <c r="J916" s="352"/>
      <c r="K916" s="352"/>
      <c r="L916" s="352"/>
      <c r="M916" s="352"/>
      <c r="N916" s="352"/>
      <c r="O916" s="352"/>
      <c r="P916" s="352"/>
      <c r="Q916" s="352"/>
      <c r="R916" s="352"/>
      <c r="S916" s="352"/>
      <c r="T916" s="352"/>
      <c r="U916" s="352"/>
      <c r="V916" s="352"/>
      <c r="W916" s="352"/>
      <c r="X916" s="352"/>
      <c r="Y916" s="352"/>
      <c r="Z916" s="352"/>
      <c r="AA916" s="352"/>
      <c r="AB916" s="352"/>
      <c r="AC916" s="352"/>
      <c r="AD916" s="352"/>
      <c r="AE916" s="352"/>
      <c r="AF916" s="352"/>
      <c r="AG916" s="352"/>
      <c r="AH916" s="352"/>
      <c r="AI916" s="352"/>
      <c r="AJ916" s="352"/>
      <c r="AK916" s="352"/>
      <c r="AL916" s="352"/>
      <c r="AM916" s="352"/>
      <c r="AN916" s="352"/>
      <c r="AO916" s="352"/>
      <c r="AP916" s="352"/>
      <c r="AQ916" s="352"/>
      <c r="AR916" s="352"/>
      <c r="AS916" s="352"/>
      <c r="AT916" s="352"/>
      <c r="AU916" s="352"/>
      <c r="AV916" s="352"/>
      <c r="AW916" s="352"/>
      <c r="AX916" s="352"/>
      <c r="AY916" s="352"/>
      <c r="AZ916" s="352"/>
      <c r="BA916" s="352"/>
      <c r="BB916" s="352"/>
      <c r="BC916" s="352"/>
      <c r="BD916" s="352"/>
      <c r="BE916" s="352"/>
      <c r="BF916" s="352"/>
      <c r="BG916" s="352"/>
      <c r="BH916" s="352"/>
      <c r="BI916" s="352"/>
      <c r="BJ916" s="352"/>
      <c r="BK916" s="352"/>
      <c r="BL916" s="352"/>
      <c r="BM916" s="352"/>
      <c r="BN916" s="352"/>
      <c r="BO916" s="352"/>
      <c r="BP916" s="352"/>
      <c r="BQ916" s="352"/>
      <c r="BR916" s="352"/>
      <c r="BS916" s="352"/>
      <c r="BT916" s="352"/>
      <c r="BU916" s="352"/>
      <c r="BV916" s="352"/>
      <c r="BW916" s="352"/>
      <c r="BX916" s="352"/>
      <c r="BY916" s="352"/>
      <c r="BZ916" s="352"/>
    </row>
    <row r="917" spans="1:78" ht="15" customHeight="1" x14ac:dyDescent="0.2">
      <c r="A917" s="340" t="s">
        <v>1591</v>
      </c>
      <c r="B917" s="340">
        <v>222003</v>
      </c>
      <c r="E917" s="339" t="s">
        <v>661</v>
      </c>
      <c r="H917" s="352"/>
      <c r="I917" s="352"/>
      <c r="J917" s="352"/>
      <c r="K917" s="352"/>
      <c r="L917" s="352"/>
      <c r="M917" s="352"/>
      <c r="N917" s="352"/>
      <c r="O917" s="352"/>
      <c r="P917" s="352"/>
      <c r="Q917" s="352"/>
      <c r="R917" s="352"/>
      <c r="S917" s="352"/>
      <c r="T917" s="352"/>
      <c r="U917" s="352"/>
      <c r="V917" s="352"/>
      <c r="W917" s="352"/>
      <c r="X917" s="352"/>
      <c r="Y917" s="352"/>
      <c r="Z917" s="352"/>
      <c r="AA917" s="352"/>
      <c r="AB917" s="352"/>
      <c r="AC917" s="352"/>
      <c r="AD917" s="352"/>
      <c r="AE917" s="352"/>
      <c r="AF917" s="352"/>
      <c r="AG917" s="352"/>
      <c r="AH917" s="352"/>
      <c r="AI917" s="352"/>
      <c r="AJ917" s="352"/>
      <c r="AK917" s="352"/>
      <c r="AL917" s="352"/>
      <c r="AM917" s="352"/>
      <c r="AN917" s="352"/>
      <c r="AO917" s="352"/>
      <c r="AP917" s="352"/>
      <c r="AQ917" s="352"/>
      <c r="AR917" s="352"/>
      <c r="AS917" s="352"/>
      <c r="AT917" s="352"/>
      <c r="AU917" s="352"/>
      <c r="AV917" s="352"/>
      <c r="AW917" s="352"/>
      <c r="AX917" s="352"/>
      <c r="AY917" s="352"/>
      <c r="AZ917" s="352"/>
      <c r="BA917" s="352"/>
      <c r="BB917" s="352"/>
      <c r="BC917" s="352"/>
      <c r="BD917" s="352"/>
      <c r="BE917" s="352"/>
      <c r="BF917" s="352"/>
      <c r="BG917" s="352"/>
      <c r="BH917" s="352"/>
      <c r="BI917" s="352"/>
      <c r="BJ917" s="352"/>
      <c r="BK917" s="352"/>
      <c r="BL917" s="352"/>
      <c r="BM917" s="352"/>
      <c r="BN917" s="352"/>
      <c r="BO917" s="352"/>
      <c r="BP917" s="352"/>
      <c r="BQ917" s="352"/>
      <c r="BR917" s="352"/>
      <c r="BS917" s="352"/>
      <c r="BT917" s="352"/>
      <c r="BU917" s="352"/>
      <c r="BV917" s="352"/>
      <c r="BW917" s="352"/>
      <c r="BX917" s="352"/>
      <c r="BY917" s="352"/>
      <c r="BZ917" s="352"/>
    </row>
    <row r="918" spans="1:78" ht="15" customHeight="1" x14ac:dyDescent="0.2">
      <c r="A918" s="340" t="s">
        <v>1592</v>
      </c>
      <c r="B918" s="340">
        <v>222004</v>
      </c>
      <c r="E918" s="339" t="s">
        <v>662</v>
      </c>
      <c r="H918" s="352"/>
      <c r="I918" s="352"/>
      <c r="J918" s="352"/>
      <c r="K918" s="352"/>
      <c r="L918" s="352"/>
      <c r="M918" s="352"/>
      <c r="N918" s="352"/>
      <c r="O918" s="352"/>
      <c r="P918" s="352"/>
      <c r="Q918" s="352"/>
      <c r="R918" s="352"/>
      <c r="S918" s="352"/>
      <c r="T918" s="352"/>
      <c r="U918" s="352"/>
      <c r="V918" s="352"/>
      <c r="W918" s="352"/>
      <c r="X918" s="352"/>
      <c r="Y918" s="352"/>
      <c r="Z918" s="352"/>
      <c r="AA918" s="352"/>
      <c r="AB918" s="352"/>
      <c r="AC918" s="352"/>
      <c r="AD918" s="352"/>
      <c r="AE918" s="352"/>
      <c r="AF918" s="352"/>
      <c r="AG918" s="352"/>
      <c r="AH918" s="352"/>
      <c r="AI918" s="352"/>
      <c r="AJ918" s="352"/>
      <c r="AK918" s="352"/>
      <c r="AL918" s="352"/>
      <c r="AM918" s="352"/>
      <c r="AN918" s="352"/>
      <c r="AO918" s="352"/>
      <c r="AP918" s="352"/>
      <c r="AQ918" s="352"/>
      <c r="AR918" s="352"/>
      <c r="AS918" s="352"/>
      <c r="AT918" s="352"/>
      <c r="AU918" s="352"/>
      <c r="AV918" s="352"/>
      <c r="AW918" s="352"/>
      <c r="AX918" s="352"/>
      <c r="AY918" s="352"/>
      <c r="AZ918" s="352"/>
      <c r="BA918" s="352"/>
      <c r="BB918" s="352"/>
      <c r="BC918" s="352"/>
      <c r="BD918" s="352"/>
      <c r="BE918" s="352"/>
      <c r="BF918" s="352"/>
      <c r="BG918" s="352"/>
      <c r="BH918" s="352"/>
      <c r="BI918" s="352"/>
      <c r="BJ918" s="352"/>
      <c r="BK918" s="352"/>
      <c r="BL918" s="352"/>
      <c r="BM918" s="352"/>
      <c r="BN918" s="352"/>
      <c r="BO918" s="352"/>
      <c r="BP918" s="352"/>
      <c r="BQ918" s="352"/>
      <c r="BR918" s="352"/>
      <c r="BS918" s="352"/>
      <c r="BT918" s="352"/>
      <c r="BU918" s="352"/>
      <c r="BV918" s="352"/>
      <c r="BW918" s="352"/>
      <c r="BX918" s="352"/>
      <c r="BY918" s="352"/>
      <c r="BZ918" s="352"/>
    </row>
    <row r="919" spans="1:78" ht="15" customHeight="1" x14ac:dyDescent="0.2">
      <c r="A919" s="340" t="s">
        <v>1593</v>
      </c>
      <c r="B919" s="340">
        <v>222005</v>
      </c>
      <c r="E919" s="339" t="s">
        <v>663</v>
      </c>
      <c r="H919" s="352"/>
      <c r="I919" s="352"/>
      <c r="J919" s="352"/>
      <c r="K919" s="352"/>
      <c r="L919" s="352"/>
      <c r="M919" s="352"/>
      <c r="N919" s="352"/>
      <c r="O919" s="352"/>
      <c r="P919" s="352"/>
      <c r="Q919" s="352"/>
      <c r="R919" s="352"/>
      <c r="S919" s="352"/>
      <c r="T919" s="352"/>
      <c r="U919" s="352"/>
      <c r="V919" s="352"/>
      <c r="W919" s="352"/>
      <c r="X919" s="352"/>
      <c r="Y919" s="352"/>
      <c r="Z919" s="352"/>
      <c r="AA919" s="352"/>
      <c r="AB919" s="352"/>
      <c r="AC919" s="352"/>
      <c r="AD919" s="352"/>
      <c r="AE919" s="352"/>
      <c r="AF919" s="352"/>
      <c r="AG919" s="352"/>
      <c r="AH919" s="352"/>
      <c r="AI919" s="352"/>
      <c r="AJ919" s="352"/>
      <c r="AK919" s="352"/>
      <c r="AL919" s="352"/>
      <c r="AM919" s="352"/>
      <c r="AN919" s="352"/>
      <c r="AO919" s="352"/>
      <c r="AP919" s="352"/>
      <c r="AQ919" s="352"/>
      <c r="AR919" s="352"/>
      <c r="AS919" s="352"/>
      <c r="AT919" s="352"/>
      <c r="AU919" s="352"/>
      <c r="AV919" s="352"/>
      <c r="AW919" s="352"/>
      <c r="AX919" s="352"/>
      <c r="AY919" s="352"/>
      <c r="AZ919" s="352"/>
      <c r="BA919" s="352"/>
      <c r="BB919" s="352"/>
      <c r="BC919" s="352"/>
      <c r="BD919" s="352"/>
      <c r="BE919" s="352"/>
      <c r="BF919" s="352"/>
      <c r="BG919" s="352"/>
      <c r="BH919" s="352"/>
      <c r="BI919" s="352"/>
      <c r="BJ919" s="352"/>
      <c r="BK919" s="352"/>
      <c r="BL919" s="352"/>
      <c r="BM919" s="352"/>
      <c r="BN919" s="352"/>
      <c r="BO919" s="352"/>
      <c r="BP919" s="352"/>
      <c r="BQ919" s="352"/>
      <c r="BR919" s="352"/>
      <c r="BS919" s="352"/>
      <c r="BT919" s="352"/>
      <c r="BU919" s="352"/>
      <c r="BV919" s="352"/>
      <c r="BW919" s="352"/>
      <c r="BX919" s="352"/>
      <c r="BY919" s="352"/>
      <c r="BZ919" s="352"/>
    </row>
    <row r="920" spans="1:78" ht="15" customHeight="1" x14ac:dyDescent="0.2">
      <c r="A920" s="340" t="s">
        <v>1594</v>
      </c>
      <c r="B920" s="340">
        <v>222006</v>
      </c>
      <c r="E920" s="339" t="s">
        <v>664</v>
      </c>
      <c r="H920" s="352"/>
      <c r="I920" s="352"/>
      <c r="J920" s="352"/>
      <c r="K920" s="352"/>
      <c r="L920" s="352"/>
      <c r="M920" s="352"/>
      <c r="N920" s="352"/>
      <c r="O920" s="352"/>
      <c r="P920" s="352"/>
      <c r="Q920" s="352"/>
      <c r="R920" s="352"/>
      <c r="S920" s="352"/>
      <c r="T920" s="352"/>
      <c r="U920" s="352"/>
      <c r="V920" s="352"/>
      <c r="W920" s="352"/>
      <c r="X920" s="352"/>
      <c r="Y920" s="352"/>
      <c r="Z920" s="352"/>
      <c r="AA920" s="352"/>
      <c r="AB920" s="352"/>
      <c r="AC920" s="352"/>
      <c r="AD920" s="352"/>
      <c r="AE920" s="352"/>
      <c r="AF920" s="352"/>
      <c r="AG920" s="352"/>
      <c r="AH920" s="352"/>
      <c r="AI920" s="352"/>
      <c r="AJ920" s="352"/>
      <c r="AK920" s="352"/>
      <c r="AL920" s="352"/>
      <c r="AM920" s="352"/>
      <c r="AN920" s="352"/>
      <c r="AO920" s="352"/>
      <c r="AP920" s="352"/>
      <c r="AQ920" s="352"/>
      <c r="AR920" s="352"/>
      <c r="AS920" s="352"/>
      <c r="AT920" s="352"/>
      <c r="AU920" s="352"/>
      <c r="AV920" s="352"/>
      <c r="AW920" s="352"/>
      <c r="AX920" s="352"/>
      <c r="AY920" s="352"/>
      <c r="AZ920" s="352"/>
      <c r="BA920" s="352"/>
      <c r="BB920" s="352"/>
      <c r="BC920" s="352"/>
      <c r="BD920" s="352"/>
      <c r="BE920" s="352"/>
      <c r="BF920" s="352"/>
      <c r="BG920" s="352"/>
      <c r="BH920" s="352"/>
      <c r="BI920" s="352"/>
      <c r="BJ920" s="352"/>
      <c r="BK920" s="352"/>
      <c r="BL920" s="352"/>
      <c r="BM920" s="352"/>
      <c r="BN920" s="352"/>
      <c r="BO920" s="352"/>
      <c r="BP920" s="352"/>
      <c r="BQ920" s="352"/>
      <c r="BR920" s="352"/>
      <c r="BS920" s="352"/>
      <c r="BT920" s="352"/>
      <c r="BU920" s="352"/>
      <c r="BV920" s="352"/>
      <c r="BW920" s="352"/>
      <c r="BX920" s="352"/>
      <c r="BY920" s="352"/>
      <c r="BZ920" s="352"/>
    </row>
    <row r="921" spans="1:78" ht="15" customHeight="1" x14ac:dyDescent="0.2">
      <c r="A921" s="340" t="s">
        <v>1595</v>
      </c>
      <c r="B921" s="340">
        <v>222007</v>
      </c>
      <c r="E921" s="339" t="s">
        <v>665</v>
      </c>
      <c r="H921" s="352"/>
      <c r="I921" s="352"/>
      <c r="J921" s="352"/>
      <c r="K921" s="352"/>
      <c r="L921" s="352"/>
      <c r="M921" s="352"/>
      <c r="N921" s="352"/>
      <c r="O921" s="352"/>
      <c r="P921" s="352"/>
      <c r="Q921" s="352"/>
      <c r="R921" s="352"/>
      <c r="S921" s="352"/>
      <c r="T921" s="352"/>
      <c r="U921" s="352"/>
      <c r="V921" s="352"/>
      <c r="W921" s="352"/>
      <c r="X921" s="352"/>
      <c r="Y921" s="352"/>
      <c r="Z921" s="352"/>
      <c r="AA921" s="352"/>
      <c r="AB921" s="352"/>
      <c r="AC921" s="352"/>
      <c r="AD921" s="352"/>
      <c r="AE921" s="352"/>
      <c r="AF921" s="352"/>
      <c r="AG921" s="352"/>
      <c r="AH921" s="352"/>
      <c r="AI921" s="352"/>
      <c r="AJ921" s="352"/>
      <c r="AK921" s="352"/>
      <c r="AL921" s="352"/>
      <c r="AM921" s="352"/>
      <c r="AN921" s="352"/>
      <c r="AO921" s="352"/>
      <c r="AP921" s="352"/>
      <c r="AQ921" s="352"/>
      <c r="AR921" s="352"/>
      <c r="AS921" s="352"/>
      <c r="AT921" s="352"/>
      <c r="AU921" s="352"/>
      <c r="AV921" s="352"/>
      <c r="AW921" s="352"/>
      <c r="AX921" s="352"/>
      <c r="AY921" s="352"/>
      <c r="AZ921" s="352"/>
      <c r="BA921" s="352"/>
      <c r="BB921" s="352"/>
      <c r="BC921" s="352"/>
      <c r="BD921" s="352"/>
      <c r="BE921" s="352"/>
      <c r="BF921" s="352"/>
      <c r="BG921" s="352"/>
      <c r="BH921" s="352"/>
      <c r="BI921" s="352"/>
      <c r="BJ921" s="352"/>
      <c r="BK921" s="352"/>
      <c r="BL921" s="352"/>
      <c r="BM921" s="352"/>
      <c r="BN921" s="352"/>
      <c r="BO921" s="352"/>
      <c r="BP921" s="352"/>
      <c r="BQ921" s="352"/>
      <c r="BR921" s="352"/>
      <c r="BS921" s="352"/>
      <c r="BT921" s="352"/>
      <c r="BU921" s="352"/>
      <c r="BV921" s="352"/>
      <c r="BW921" s="352"/>
      <c r="BX921" s="352"/>
      <c r="BY921" s="352"/>
      <c r="BZ921" s="352"/>
    </row>
    <row r="922" spans="1:78" ht="15" customHeight="1" x14ac:dyDescent="0.2">
      <c r="A922" s="340" t="s">
        <v>1596</v>
      </c>
      <c r="B922" s="340">
        <v>222008</v>
      </c>
      <c r="E922" s="339" t="s">
        <v>666</v>
      </c>
      <c r="H922" s="352"/>
      <c r="I922" s="352"/>
      <c r="J922" s="352"/>
      <c r="K922" s="352"/>
      <c r="L922" s="352"/>
      <c r="M922" s="352"/>
      <c r="N922" s="352"/>
      <c r="O922" s="352"/>
      <c r="P922" s="352"/>
      <c r="Q922" s="352"/>
      <c r="R922" s="352"/>
      <c r="S922" s="352"/>
      <c r="T922" s="352"/>
      <c r="U922" s="352"/>
      <c r="V922" s="352"/>
      <c r="W922" s="352"/>
      <c r="X922" s="352"/>
      <c r="Y922" s="352"/>
      <c r="Z922" s="352"/>
      <c r="AA922" s="352"/>
      <c r="AB922" s="352"/>
      <c r="AC922" s="352"/>
      <c r="AD922" s="352"/>
      <c r="AE922" s="352"/>
      <c r="AF922" s="352"/>
      <c r="AG922" s="352"/>
      <c r="AH922" s="352"/>
      <c r="AI922" s="352"/>
      <c r="AJ922" s="352"/>
      <c r="AK922" s="352"/>
      <c r="AL922" s="352"/>
      <c r="AM922" s="352"/>
      <c r="AN922" s="352"/>
      <c r="AO922" s="352"/>
      <c r="AP922" s="352"/>
      <c r="AQ922" s="352"/>
      <c r="AR922" s="352"/>
      <c r="AS922" s="352"/>
      <c r="AT922" s="352"/>
      <c r="AU922" s="352"/>
      <c r="AV922" s="352"/>
      <c r="AW922" s="352"/>
      <c r="AX922" s="352"/>
      <c r="AY922" s="352"/>
      <c r="AZ922" s="352"/>
      <c r="BA922" s="352"/>
      <c r="BB922" s="352"/>
      <c r="BC922" s="352"/>
      <c r="BD922" s="352"/>
      <c r="BE922" s="352"/>
      <c r="BF922" s="352"/>
      <c r="BG922" s="352"/>
      <c r="BH922" s="352"/>
      <c r="BI922" s="352"/>
      <c r="BJ922" s="352"/>
      <c r="BK922" s="352"/>
      <c r="BL922" s="352"/>
      <c r="BM922" s="352"/>
      <c r="BN922" s="352"/>
      <c r="BO922" s="352"/>
      <c r="BP922" s="352"/>
      <c r="BQ922" s="352"/>
      <c r="BR922" s="352"/>
      <c r="BS922" s="352"/>
      <c r="BT922" s="352"/>
      <c r="BU922" s="352"/>
      <c r="BV922" s="352"/>
      <c r="BW922" s="352"/>
      <c r="BX922" s="352"/>
      <c r="BY922" s="352"/>
      <c r="BZ922" s="352"/>
    </row>
    <row r="923" spans="1:78" ht="15" customHeight="1" x14ac:dyDescent="0.2">
      <c r="A923" s="340" t="s">
        <v>1597</v>
      </c>
      <c r="B923" s="340">
        <v>222009</v>
      </c>
      <c r="E923" s="339" t="s">
        <v>667</v>
      </c>
      <c r="H923" s="352"/>
      <c r="I923" s="352"/>
      <c r="J923" s="352"/>
      <c r="K923" s="352"/>
      <c r="L923" s="352"/>
      <c r="M923" s="352"/>
      <c r="N923" s="352"/>
      <c r="O923" s="352"/>
      <c r="P923" s="352"/>
      <c r="Q923" s="352"/>
      <c r="R923" s="352"/>
      <c r="S923" s="352"/>
      <c r="T923" s="352"/>
      <c r="U923" s="352"/>
      <c r="V923" s="352"/>
      <c r="W923" s="352"/>
      <c r="X923" s="352"/>
      <c r="Y923" s="352"/>
      <c r="Z923" s="352"/>
      <c r="AA923" s="352"/>
      <c r="AB923" s="352"/>
      <c r="AC923" s="352"/>
      <c r="AD923" s="352"/>
      <c r="AE923" s="352"/>
      <c r="AF923" s="352"/>
      <c r="AG923" s="352"/>
      <c r="AH923" s="352"/>
      <c r="AI923" s="352"/>
      <c r="AJ923" s="352"/>
      <c r="AK923" s="352"/>
      <c r="AL923" s="352"/>
      <c r="AM923" s="352"/>
      <c r="AN923" s="352"/>
      <c r="AO923" s="352"/>
      <c r="AP923" s="352"/>
      <c r="AQ923" s="352"/>
      <c r="AR923" s="352"/>
      <c r="AS923" s="352"/>
      <c r="AT923" s="352"/>
      <c r="AU923" s="352"/>
      <c r="AV923" s="352"/>
      <c r="AW923" s="352"/>
      <c r="AX923" s="352"/>
      <c r="AY923" s="352"/>
      <c r="AZ923" s="352"/>
      <c r="BA923" s="352"/>
      <c r="BB923" s="352"/>
      <c r="BC923" s="352"/>
      <c r="BD923" s="352"/>
      <c r="BE923" s="352"/>
      <c r="BF923" s="352"/>
      <c r="BG923" s="352"/>
      <c r="BH923" s="352"/>
      <c r="BI923" s="352"/>
      <c r="BJ923" s="352"/>
      <c r="BK923" s="352"/>
      <c r="BL923" s="352"/>
      <c r="BM923" s="352"/>
      <c r="BN923" s="352"/>
      <c r="BO923" s="352"/>
      <c r="BP923" s="352"/>
      <c r="BQ923" s="352"/>
      <c r="BR923" s="352"/>
      <c r="BS923" s="352"/>
      <c r="BT923" s="352"/>
      <c r="BU923" s="352"/>
      <c r="BV923" s="352"/>
      <c r="BW923" s="352"/>
      <c r="BX923" s="352"/>
      <c r="BY923" s="352"/>
      <c r="BZ923" s="352"/>
    </row>
    <row r="924" spans="1:78" ht="15" customHeight="1" x14ac:dyDescent="0.2">
      <c r="A924" s="340" t="s">
        <v>1598</v>
      </c>
      <c r="B924" s="340">
        <v>222010</v>
      </c>
      <c r="E924" s="339" t="s">
        <v>668</v>
      </c>
      <c r="H924" s="352"/>
      <c r="I924" s="352"/>
      <c r="J924" s="352"/>
      <c r="K924" s="352"/>
      <c r="L924" s="352"/>
      <c r="M924" s="352"/>
      <c r="N924" s="352"/>
      <c r="O924" s="352"/>
      <c r="P924" s="352"/>
      <c r="Q924" s="352"/>
      <c r="R924" s="352"/>
      <c r="S924" s="352"/>
      <c r="T924" s="352"/>
      <c r="U924" s="352"/>
      <c r="V924" s="352"/>
      <c r="W924" s="352"/>
      <c r="X924" s="352"/>
      <c r="Y924" s="352"/>
      <c r="Z924" s="352"/>
      <c r="AA924" s="352"/>
      <c r="AB924" s="352"/>
      <c r="AC924" s="352"/>
      <c r="AD924" s="352"/>
      <c r="AE924" s="352"/>
      <c r="AF924" s="352"/>
      <c r="AG924" s="352"/>
      <c r="AH924" s="352"/>
      <c r="AI924" s="352"/>
      <c r="AJ924" s="352"/>
      <c r="AK924" s="352"/>
      <c r="AL924" s="352"/>
      <c r="AM924" s="352"/>
      <c r="AN924" s="352"/>
      <c r="AO924" s="352"/>
      <c r="AP924" s="352"/>
      <c r="AQ924" s="352"/>
      <c r="AR924" s="352"/>
      <c r="AS924" s="352"/>
      <c r="AT924" s="352"/>
      <c r="AU924" s="352"/>
      <c r="AV924" s="352"/>
      <c r="AW924" s="352"/>
      <c r="AX924" s="352"/>
      <c r="AY924" s="352"/>
      <c r="AZ924" s="352"/>
      <c r="BA924" s="352"/>
      <c r="BB924" s="352"/>
      <c r="BC924" s="352"/>
      <c r="BD924" s="352"/>
      <c r="BE924" s="352"/>
      <c r="BF924" s="352"/>
      <c r="BG924" s="352"/>
      <c r="BH924" s="352"/>
      <c r="BI924" s="352"/>
      <c r="BJ924" s="352"/>
      <c r="BK924" s="352"/>
      <c r="BL924" s="352"/>
      <c r="BM924" s="352"/>
      <c r="BN924" s="352"/>
      <c r="BO924" s="352"/>
      <c r="BP924" s="352"/>
      <c r="BQ924" s="352"/>
      <c r="BR924" s="352"/>
      <c r="BS924" s="352"/>
      <c r="BT924" s="352"/>
      <c r="BU924" s="352"/>
      <c r="BV924" s="352"/>
      <c r="BW924" s="352"/>
      <c r="BX924" s="352"/>
      <c r="BY924" s="352"/>
      <c r="BZ924" s="352"/>
    </row>
    <row r="925" spans="1:78" ht="15" customHeight="1" x14ac:dyDescent="0.2">
      <c r="A925" s="340" t="s">
        <v>1599</v>
      </c>
      <c r="B925" s="340">
        <v>222011</v>
      </c>
      <c r="E925" s="339" t="s">
        <v>669</v>
      </c>
      <c r="H925" s="352"/>
      <c r="I925" s="352"/>
      <c r="J925" s="352"/>
      <c r="K925" s="352"/>
      <c r="L925" s="352"/>
      <c r="M925" s="352"/>
      <c r="N925" s="352"/>
      <c r="O925" s="352"/>
      <c r="P925" s="352"/>
      <c r="Q925" s="352"/>
      <c r="R925" s="352"/>
      <c r="S925" s="352"/>
      <c r="T925" s="352"/>
      <c r="U925" s="352"/>
      <c r="V925" s="352"/>
      <c r="W925" s="352"/>
      <c r="X925" s="352"/>
      <c r="Y925" s="352"/>
      <c r="Z925" s="352"/>
      <c r="AA925" s="352"/>
      <c r="AB925" s="352"/>
      <c r="AC925" s="352"/>
      <c r="AD925" s="352"/>
      <c r="AE925" s="352"/>
      <c r="AF925" s="352"/>
      <c r="AG925" s="352"/>
      <c r="AH925" s="352"/>
      <c r="AI925" s="352"/>
      <c r="AJ925" s="352"/>
      <c r="AK925" s="352"/>
      <c r="AL925" s="352"/>
      <c r="AM925" s="352"/>
      <c r="AN925" s="352"/>
      <c r="AO925" s="352"/>
      <c r="AP925" s="352"/>
      <c r="AQ925" s="352"/>
      <c r="AR925" s="352"/>
      <c r="AS925" s="352"/>
      <c r="AT925" s="352"/>
      <c r="AU925" s="352"/>
      <c r="AV925" s="352"/>
      <c r="AW925" s="352"/>
      <c r="AX925" s="352"/>
      <c r="AY925" s="352"/>
      <c r="AZ925" s="352"/>
      <c r="BA925" s="352"/>
      <c r="BB925" s="352"/>
      <c r="BC925" s="352"/>
      <c r="BD925" s="352"/>
      <c r="BE925" s="352"/>
      <c r="BF925" s="352"/>
      <c r="BG925" s="352"/>
      <c r="BH925" s="352"/>
      <c r="BI925" s="352"/>
      <c r="BJ925" s="352"/>
      <c r="BK925" s="352"/>
      <c r="BL925" s="352"/>
      <c r="BM925" s="352"/>
      <c r="BN925" s="352"/>
      <c r="BO925" s="352"/>
      <c r="BP925" s="352"/>
      <c r="BQ925" s="352"/>
      <c r="BR925" s="352"/>
      <c r="BS925" s="352"/>
      <c r="BT925" s="352"/>
      <c r="BU925" s="352"/>
      <c r="BV925" s="352"/>
      <c r="BW925" s="352"/>
      <c r="BX925" s="352"/>
      <c r="BY925" s="352"/>
      <c r="BZ925" s="352"/>
    </row>
    <row r="926" spans="1:78" ht="15" customHeight="1" x14ac:dyDescent="0.2">
      <c r="A926" s="340" t="s">
        <v>1600</v>
      </c>
      <c r="B926" s="340">
        <v>222012</v>
      </c>
      <c r="E926" s="339" t="s">
        <v>670</v>
      </c>
      <c r="H926" s="352"/>
      <c r="I926" s="352"/>
      <c r="J926" s="352"/>
      <c r="K926" s="352"/>
      <c r="L926" s="352"/>
      <c r="M926" s="352"/>
      <c r="N926" s="352"/>
      <c r="O926" s="352"/>
      <c r="P926" s="352"/>
      <c r="Q926" s="352"/>
      <c r="R926" s="352"/>
      <c r="S926" s="352"/>
      <c r="T926" s="352"/>
      <c r="U926" s="352"/>
      <c r="V926" s="352"/>
      <c r="W926" s="352"/>
      <c r="X926" s="352"/>
      <c r="Y926" s="352"/>
      <c r="Z926" s="352"/>
      <c r="AA926" s="352"/>
      <c r="AB926" s="352"/>
      <c r="AC926" s="352"/>
      <c r="AD926" s="352"/>
      <c r="AE926" s="352"/>
      <c r="AF926" s="352"/>
      <c r="AG926" s="352"/>
      <c r="AH926" s="352"/>
      <c r="AI926" s="352"/>
      <c r="AJ926" s="352"/>
      <c r="AK926" s="352"/>
      <c r="AL926" s="352"/>
      <c r="AM926" s="352"/>
      <c r="AN926" s="352"/>
      <c r="AO926" s="352"/>
      <c r="AP926" s="352"/>
      <c r="AQ926" s="352"/>
      <c r="AR926" s="352"/>
      <c r="AS926" s="352"/>
      <c r="AT926" s="352"/>
      <c r="AU926" s="352"/>
      <c r="AV926" s="352"/>
      <c r="AW926" s="352"/>
      <c r="AX926" s="352"/>
      <c r="AY926" s="352"/>
      <c r="AZ926" s="352"/>
      <c r="BA926" s="352"/>
      <c r="BB926" s="352"/>
      <c r="BC926" s="352"/>
      <c r="BD926" s="352"/>
      <c r="BE926" s="352"/>
      <c r="BF926" s="352"/>
      <c r="BG926" s="352"/>
      <c r="BH926" s="352"/>
      <c r="BI926" s="352"/>
      <c r="BJ926" s="352"/>
      <c r="BK926" s="352"/>
      <c r="BL926" s="352"/>
      <c r="BM926" s="352"/>
      <c r="BN926" s="352"/>
      <c r="BO926" s="352"/>
      <c r="BP926" s="352"/>
      <c r="BQ926" s="352"/>
      <c r="BR926" s="352"/>
      <c r="BS926" s="352"/>
      <c r="BT926" s="352"/>
      <c r="BU926" s="352"/>
      <c r="BV926" s="352"/>
      <c r="BW926" s="352"/>
      <c r="BX926" s="352"/>
      <c r="BY926" s="352"/>
      <c r="BZ926" s="352"/>
    </row>
    <row r="927" spans="1:78" ht="15" customHeight="1" x14ac:dyDescent="0.2">
      <c r="A927" s="340" t="s">
        <v>1601</v>
      </c>
      <c r="B927" s="340">
        <v>222013</v>
      </c>
      <c r="E927" s="339" t="s">
        <v>671</v>
      </c>
      <c r="H927" s="352"/>
      <c r="I927" s="352"/>
      <c r="J927" s="352"/>
      <c r="K927" s="352"/>
      <c r="L927" s="352"/>
      <c r="M927" s="352"/>
      <c r="N927" s="352"/>
      <c r="O927" s="352"/>
      <c r="P927" s="352"/>
      <c r="Q927" s="352"/>
      <c r="R927" s="352"/>
      <c r="S927" s="352"/>
      <c r="T927" s="352"/>
      <c r="U927" s="352"/>
      <c r="V927" s="352"/>
      <c r="W927" s="352"/>
      <c r="X927" s="352"/>
      <c r="Y927" s="352"/>
      <c r="Z927" s="352"/>
      <c r="AA927" s="352"/>
      <c r="AB927" s="352"/>
      <c r="AC927" s="352"/>
      <c r="AD927" s="352"/>
      <c r="AE927" s="352"/>
      <c r="AF927" s="352"/>
      <c r="AG927" s="352"/>
      <c r="AH927" s="352"/>
      <c r="AI927" s="352"/>
      <c r="AJ927" s="352"/>
      <c r="AK927" s="352"/>
      <c r="AL927" s="352"/>
      <c r="AM927" s="352"/>
      <c r="AN927" s="352"/>
      <c r="AO927" s="352"/>
      <c r="AP927" s="352"/>
      <c r="AQ927" s="352"/>
      <c r="AR927" s="352"/>
      <c r="AS927" s="352"/>
      <c r="AT927" s="352"/>
      <c r="AU927" s="352"/>
      <c r="AV927" s="352"/>
      <c r="AW927" s="352"/>
      <c r="AX927" s="352"/>
      <c r="AY927" s="352"/>
      <c r="AZ927" s="352"/>
      <c r="BA927" s="352"/>
      <c r="BB927" s="352"/>
      <c r="BC927" s="352"/>
      <c r="BD927" s="352"/>
      <c r="BE927" s="352"/>
      <c r="BF927" s="352"/>
      <c r="BG927" s="352"/>
      <c r="BH927" s="352"/>
      <c r="BI927" s="352"/>
      <c r="BJ927" s="352"/>
      <c r="BK927" s="352"/>
      <c r="BL927" s="352"/>
      <c r="BM927" s="352"/>
      <c r="BN927" s="352"/>
      <c r="BO927" s="352"/>
      <c r="BP927" s="352"/>
      <c r="BQ927" s="352"/>
      <c r="BR927" s="352"/>
      <c r="BS927" s="352"/>
      <c r="BT927" s="352"/>
      <c r="BU927" s="352"/>
      <c r="BV927" s="352"/>
      <c r="BW927" s="352"/>
      <c r="BX927" s="352"/>
      <c r="BY927" s="352"/>
      <c r="BZ927" s="352"/>
    </row>
    <row r="928" spans="1:78" ht="15" customHeight="1" x14ac:dyDescent="0.2">
      <c r="A928" s="340" t="s">
        <v>1602</v>
      </c>
      <c r="B928" s="340">
        <v>222014</v>
      </c>
      <c r="E928" s="339" t="s">
        <v>672</v>
      </c>
      <c r="H928" s="352"/>
      <c r="I928" s="352"/>
      <c r="J928" s="352"/>
      <c r="K928" s="352"/>
      <c r="L928" s="352"/>
      <c r="M928" s="352"/>
      <c r="N928" s="352"/>
      <c r="O928" s="352"/>
      <c r="P928" s="352"/>
      <c r="Q928" s="352"/>
      <c r="R928" s="352"/>
      <c r="S928" s="352"/>
      <c r="T928" s="352"/>
      <c r="U928" s="352"/>
      <c r="V928" s="352"/>
      <c r="W928" s="352"/>
      <c r="X928" s="352"/>
      <c r="Y928" s="352"/>
      <c r="Z928" s="352"/>
      <c r="AA928" s="352"/>
      <c r="AB928" s="352"/>
      <c r="AC928" s="352"/>
      <c r="AD928" s="352"/>
      <c r="AE928" s="352"/>
      <c r="AF928" s="352"/>
      <c r="AG928" s="352"/>
      <c r="AH928" s="352"/>
      <c r="AI928" s="352"/>
      <c r="AJ928" s="352"/>
      <c r="AK928" s="352"/>
      <c r="AL928" s="352"/>
      <c r="AM928" s="352"/>
      <c r="AN928" s="352"/>
      <c r="AO928" s="352"/>
      <c r="AP928" s="352"/>
      <c r="AQ928" s="352"/>
      <c r="AR928" s="352"/>
      <c r="AS928" s="352"/>
      <c r="AT928" s="352"/>
      <c r="AU928" s="352"/>
      <c r="AV928" s="352"/>
      <c r="AW928" s="352"/>
      <c r="AX928" s="352"/>
      <c r="AY928" s="352"/>
      <c r="AZ928" s="352"/>
      <c r="BA928" s="352"/>
      <c r="BB928" s="352"/>
      <c r="BC928" s="352"/>
      <c r="BD928" s="352"/>
      <c r="BE928" s="352"/>
      <c r="BF928" s="352"/>
      <c r="BG928" s="352"/>
      <c r="BH928" s="352"/>
      <c r="BI928" s="352"/>
      <c r="BJ928" s="352"/>
      <c r="BK928" s="352"/>
      <c r="BL928" s="352"/>
      <c r="BM928" s="352"/>
      <c r="BN928" s="352"/>
      <c r="BO928" s="352"/>
      <c r="BP928" s="352"/>
      <c r="BQ928" s="352"/>
      <c r="BR928" s="352"/>
      <c r="BS928" s="352"/>
      <c r="BT928" s="352"/>
      <c r="BU928" s="352"/>
      <c r="BV928" s="352"/>
      <c r="BW928" s="352"/>
      <c r="BX928" s="352"/>
      <c r="BY928" s="352"/>
      <c r="BZ928" s="352"/>
    </row>
    <row r="929" spans="1:78" ht="15" customHeight="1" x14ac:dyDescent="0.2">
      <c r="A929" s="340" t="s">
        <v>1603</v>
      </c>
      <c r="B929" s="340">
        <v>222015</v>
      </c>
      <c r="E929" s="339" t="s">
        <v>673</v>
      </c>
      <c r="H929" s="352"/>
      <c r="I929" s="352"/>
      <c r="J929" s="352"/>
      <c r="K929" s="352"/>
      <c r="L929" s="352"/>
      <c r="M929" s="352"/>
      <c r="N929" s="352"/>
      <c r="O929" s="352"/>
      <c r="P929" s="352"/>
      <c r="Q929" s="352"/>
      <c r="R929" s="352"/>
      <c r="S929" s="352"/>
      <c r="T929" s="352"/>
      <c r="U929" s="352"/>
      <c r="V929" s="352"/>
      <c r="W929" s="352"/>
      <c r="X929" s="352"/>
      <c r="Y929" s="352"/>
      <c r="Z929" s="352"/>
      <c r="AA929" s="352"/>
      <c r="AB929" s="352"/>
      <c r="AC929" s="352"/>
      <c r="AD929" s="352"/>
      <c r="AE929" s="352"/>
      <c r="AF929" s="352"/>
      <c r="AG929" s="352"/>
      <c r="AH929" s="352"/>
      <c r="AI929" s="352"/>
      <c r="AJ929" s="352"/>
      <c r="AK929" s="352"/>
      <c r="AL929" s="352"/>
      <c r="AM929" s="352"/>
      <c r="AN929" s="352"/>
      <c r="AO929" s="352"/>
      <c r="AP929" s="352"/>
      <c r="AQ929" s="352"/>
      <c r="AR929" s="352"/>
      <c r="AS929" s="352"/>
      <c r="AT929" s="352"/>
      <c r="AU929" s="352"/>
      <c r="AV929" s="352"/>
      <c r="AW929" s="352"/>
      <c r="AX929" s="352"/>
      <c r="AY929" s="352"/>
      <c r="AZ929" s="352"/>
      <c r="BA929" s="352"/>
      <c r="BB929" s="352"/>
      <c r="BC929" s="352"/>
      <c r="BD929" s="352"/>
      <c r="BE929" s="352"/>
      <c r="BF929" s="352"/>
      <c r="BG929" s="352"/>
      <c r="BH929" s="352"/>
      <c r="BI929" s="352"/>
      <c r="BJ929" s="352"/>
      <c r="BK929" s="352"/>
      <c r="BL929" s="352"/>
      <c r="BM929" s="352"/>
      <c r="BN929" s="352"/>
      <c r="BO929" s="352"/>
      <c r="BP929" s="352"/>
      <c r="BQ929" s="352"/>
      <c r="BR929" s="352"/>
      <c r="BS929" s="352"/>
      <c r="BT929" s="352"/>
      <c r="BU929" s="352"/>
      <c r="BV929" s="352"/>
      <c r="BW929" s="352"/>
      <c r="BX929" s="352"/>
      <c r="BY929" s="352"/>
      <c r="BZ929" s="352"/>
    </row>
    <row r="930" spans="1:78" ht="15" customHeight="1" x14ac:dyDescent="0.2">
      <c r="A930" s="340" t="s">
        <v>1604</v>
      </c>
      <c r="B930" s="340">
        <v>222016</v>
      </c>
      <c r="E930" s="339" t="s">
        <v>674</v>
      </c>
      <c r="H930" s="352"/>
      <c r="I930" s="352"/>
      <c r="J930" s="352"/>
      <c r="K930" s="352"/>
      <c r="L930" s="352"/>
      <c r="M930" s="352"/>
      <c r="N930" s="352"/>
      <c r="O930" s="352"/>
      <c r="P930" s="352"/>
      <c r="Q930" s="352"/>
      <c r="R930" s="352"/>
      <c r="S930" s="352"/>
      <c r="T930" s="352"/>
      <c r="U930" s="352"/>
      <c r="V930" s="352"/>
      <c r="W930" s="352"/>
      <c r="X930" s="352"/>
      <c r="Y930" s="352"/>
      <c r="Z930" s="352"/>
      <c r="AA930" s="352"/>
      <c r="AB930" s="352"/>
      <c r="AC930" s="352"/>
      <c r="AD930" s="352"/>
      <c r="AE930" s="352"/>
      <c r="AF930" s="352"/>
      <c r="AG930" s="352"/>
      <c r="AH930" s="352"/>
      <c r="AI930" s="352"/>
      <c r="AJ930" s="352"/>
      <c r="AK930" s="352"/>
      <c r="AL930" s="352"/>
      <c r="AM930" s="352"/>
      <c r="AN930" s="352"/>
      <c r="AO930" s="352"/>
      <c r="AP930" s="352"/>
      <c r="AQ930" s="352"/>
      <c r="AR930" s="352"/>
      <c r="AS930" s="352"/>
      <c r="AT930" s="352"/>
      <c r="AU930" s="352"/>
      <c r="AV930" s="352"/>
      <c r="AW930" s="352"/>
      <c r="AX930" s="352"/>
      <c r="AY930" s="352"/>
      <c r="AZ930" s="352"/>
      <c r="BA930" s="352"/>
      <c r="BB930" s="352"/>
      <c r="BC930" s="352"/>
      <c r="BD930" s="352"/>
      <c r="BE930" s="352"/>
      <c r="BF930" s="352"/>
      <c r="BG930" s="352"/>
      <c r="BH930" s="352"/>
      <c r="BI930" s="352"/>
      <c r="BJ930" s="352"/>
      <c r="BK930" s="352"/>
      <c r="BL930" s="352"/>
      <c r="BM930" s="352"/>
      <c r="BN930" s="352"/>
      <c r="BO930" s="352"/>
      <c r="BP930" s="352"/>
      <c r="BQ930" s="352"/>
      <c r="BR930" s="352"/>
      <c r="BS930" s="352"/>
      <c r="BT930" s="352"/>
      <c r="BU930" s="352"/>
      <c r="BV930" s="352"/>
      <c r="BW930" s="352"/>
      <c r="BX930" s="352"/>
      <c r="BY930" s="352"/>
      <c r="BZ930" s="352"/>
    </row>
    <row r="931" spans="1:78" ht="15" customHeight="1" x14ac:dyDescent="0.2">
      <c r="A931" s="340"/>
      <c r="H931" s="352"/>
      <c r="I931" s="352"/>
      <c r="J931" s="352"/>
      <c r="K931" s="352"/>
      <c r="L931" s="352"/>
      <c r="M931" s="352"/>
      <c r="N931" s="352"/>
      <c r="O931" s="352"/>
      <c r="P931" s="352"/>
      <c r="Q931" s="352"/>
      <c r="R931" s="352"/>
      <c r="S931" s="352"/>
      <c r="T931" s="352"/>
      <c r="U931" s="352"/>
      <c r="V931" s="352"/>
      <c r="W931" s="352"/>
      <c r="X931" s="352"/>
      <c r="Y931" s="352"/>
      <c r="Z931" s="352"/>
      <c r="AA931" s="352"/>
      <c r="AB931" s="352"/>
      <c r="AC931" s="352"/>
      <c r="AD931" s="352"/>
      <c r="AE931" s="352"/>
      <c r="AF931" s="352"/>
      <c r="AG931" s="352"/>
      <c r="AH931" s="352"/>
      <c r="AI931" s="352"/>
      <c r="AJ931" s="352"/>
      <c r="AK931" s="352"/>
      <c r="AL931" s="352"/>
      <c r="AM931" s="352"/>
      <c r="AN931" s="352"/>
      <c r="AO931" s="352"/>
      <c r="AP931" s="352"/>
      <c r="AQ931" s="352"/>
      <c r="AR931" s="352"/>
      <c r="AS931" s="352"/>
      <c r="AT931" s="352"/>
      <c r="AU931" s="352"/>
      <c r="AV931" s="352"/>
      <c r="AW931" s="352"/>
      <c r="AX931" s="352"/>
      <c r="AY931" s="352"/>
      <c r="AZ931" s="352"/>
      <c r="BA931" s="352"/>
      <c r="BB931" s="352"/>
      <c r="BC931" s="352"/>
      <c r="BD931" s="352"/>
      <c r="BE931" s="352"/>
      <c r="BF931" s="352"/>
      <c r="BG931" s="352"/>
      <c r="BH931" s="352"/>
      <c r="BI931" s="352"/>
      <c r="BJ931" s="352"/>
      <c r="BK931" s="352"/>
      <c r="BL931" s="352"/>
      <c r="BM931" s="352"/>
      <c r="BN931" s="352"/>
      <c r="BO931" s="352"/>
      <c r="BP931" s="352"/>
      <c r="BQ931" s="352"/>
      <c r="BR931" s="352"/>
      <c r="BS931" s="352"/>
      <c r="BT931" s="352"/>
      <c r="BU931" s="352"/>
      <c r="BV931" s="352"/>
      <c r="BW931" s="352"/>
      <c r="BX931" s="352"/>
      <c r="BY931" s="352"/>
      <c r="BZ931" s="352"/>
    </row>
    <row r="932" spans="1:78" ht="15" customHeight="1" x14ac:dyDescent="0.2">
      <c r="A932" s="340" t="s">
        <v>1605</v>
      </c>
      <c r="B932" s="340">
        <v>223</v>
      </c>
      <c r="E932" s="339" t="s">
        <v>896</v>
      </c>
      <c r="H932" s="352"/>
      <c r="I932" s="352"/>
      <c r="J932" s="352"/>
      <c r="K932" s="352"/>
      <c r="L932" s="352"/>
      <c r="M932" s="352"/>
      <c r="N932" s="352"/>
      <c r="O932" s="352"/>
      <c r="P932" s="352"/>
      <c r="Q932" s="352"/>
      <c r="R932" s="352"/>
      <c r="S932" s="352"/>
      <c r="T932" s="352"/>
      <c r="U932" s="352"/>
      <c r="V932" s="352"/>
      <c r="W932" s="352"/>
      <c r="X932" s="352"/>
      <c r="Y932" s="352"/>
      <c r="Z932" s="352"/>
      <c r="AA932" s="352"/>
      <c r="AB932" s="352"/>
      <c r="AC932" s="352"/>
      <c r="AD932" s="352"/>
      <c r="AE932" s="352"/>
      <c r="AF932" s="352"/>
      <c r="AG932" s="352"/>
      <c r="AH932" s="352"/>
      <c r="AI932" s="352"/>
      <c r="AJ932" s="352"/>
      <c r="AK932" s="352"/>
      <c r="AL932" s="352"/>
      <c r="AM932" s="352"/>
      <c r="AN932" s="352"/>
      <c r="AO932" s="352"/>
      <c r="AP932" s="352"/>
      <c r="AQ932" s="352"/>
      <c r="AR932" s="352"/>
      <c r="AS932" s="352"/>
      <c r="AT932" s="352"/>
      <c r="AU932" s="352"/>
      <c r="AV932" s="352"/>
      <c r="AW932" s="352"/>
      <c r="AX932" s="352"/>
      <c r="AY932" s="352"/>
      <c r="AZ932" s="352"/>
      <c r="BA932" s="352"/>
      <c r="BB932" s="352"/>
      <c r="BC932" s="352"/>
      <c r="BD932" s="352"/>
      <c r="BE932" s="352"/>
      <c r="BF932" s="352"/>
      <c r="BG932" s="352"/>
      <c r="BH932" s="352"/>
      <c r="BI932" s="352"/>
      <c r="BJ932" s="352"/>
      <c r="BK932" s="352"/>
      <c r="BL932" s="352"/>
      <c r="BM932" s="352"/>
      <c r="BN932" s="352"/>
      <c r="BO932" s="352"/>
      <c r="BP932" s="352"/>
      <c r="BQ932" s="352"/>
      <c r="BR932" s="352"/>
      <c r="BS932" s="352"/>
      <c r="BT932" s="352"/>
      <c r="BU932" s="352"/>
      <c r="BV932" s="352"/>
      <c r="BW932" s="352"/>
      <c r="BX932" s="352"/>
      <c r="BY932" s="352"/>
      <c r="BZ932" s="352"/>
    </row>
    <row r="933" spans="1:78" ht="15" customHeight="1" x14ac:dyDescent="0.2">
      <c r="A933" s="340" t="s">
        <v>1606</v>
      </c>
      <c r="B933" s="340">
        <v>223001</v>
      </c>
      <c r="E933" s="339" t="s">
        <v>675</v>
      </c>
      <c r="H933" s="352"/>
      <c r="I933" s="352"/>
      <c r="J933" s="352"/>
      <c r="K933" s="352"/>
      <c r="L933" s="352"/>
      <c r="M933" s="352"/>
      <c r="N933" s="352"/>
      <c r="O933" s="352"/>
      <c r="P933" s="352"/>
      <c r="Q933" s="352"/>
      <c r="R933" s="352"/>
      <c r="S933" s="352"/>
      <c r="T933" s="352"/>
      <c r="U933" s="352"/>
      <c r="V933" s="352"/>
      <c r="W933" s="352"/>
      <c r="X933" s="352"/>
      <c r="Y933" s="352"/>
      <c r="Z933" s="352"/>
      <c r="AA933" s="352"/>
      <c r="AB933" s="352"/>
      <c r="AC933" s="352"/>
      <c r="AD933" s="352"/>
      <c r="AE933" s="352"/>
      <c r="AF933" s="352"/>
      <c r="AG933" s="352"/>
      <c r="AH933" s="352"/>
      <c r="AI933" s="352"/>
      <c r="AJ933" s="352"/>
      <c r="AK933" s="352"/>
      <c r="AL933" s="352"/>
      <c r="AM933" s="352"/>
      <c r="AN933" s="352"/>
      <c r="AO933" s="352"/>
      <c r="AP933" s="352"/>
      <c r="AQ933" s="352"/>
      <c r="AR933" s="352"/>
      <c r="AS933" s="352"/>
      <c r="AT933" s="352"/>
      <c r="AU933" s="352"/>
      <c r="AV933" s="352"/>
      <c r="AW933" s="352"/>
      <c r="AX933" s="352"/>
      <c r="AY933" s="352"/>
      <c r="AZ933" s="352"/>
      <c r="BA933" s="352"/>
      <c r="BB933" s="352"/>
      <c r="BC933" s="352"/>
      <c r="BD933" s="352"/>
      <c r="BE933" s="352"/>
      <c r="BF933" s="352"/>
      <c r="BG933" s="352"/>
      <c r="BH933" s="352"/>
      <c r="BI933" s="352"/>
      <c r="BJ933" s="352"/>
      <c r="BK933" s="352"/>
      <c r="BL933" s="352"/>
      <c r="BM933" s="352"/>
      <c r="BN933" s="352"/>
      <c r="BO933" s="352"/>
      <c r="BP933" s="352"/>
      <c r="BQ933" s="352"/>
      <c r="BR933" s="352"/>
      <c r="BS933" s="352"/>
      <c r="BT933" s="352"/>
      <c r="BU933" s="352"/>
      <c r="BV933" s="352"/>
      <c r="BW933" s="352"/>
      <c r="BX933" s="352"/>
      <c r="BY933" s="352"/>
      <c r="BZ933" s="352"/>
    </row>
    <row r="934" spans="1:78" ht="15" customHeight="1" x14ac:dyDescent="0.2">
      <c r="A934" s="340" t="s">
        <v>1607</v>
      </c>
      <c r="B934" s="340">
        <v>223002</v>
      </c>
      <c r="E934" s="339" t="s">
        <v>676</v>
      </c>
      <c r="H934" s="352"/>
      <c r="I934" s="352"/>
      <c r="J934" s="352"/>
      <c r="K934" s="352"/>
      <c r="L934" s="352"/>
      <c r="M934" s="352"/>
      <c r="N934" s="352"/>
      <c r="O934" s="352"/>
      <c r="P934" s="352"/>
      <c r="Q934" s="352"/>
      <c r="R934" s="352"/>
      <c r="S934" s="352"/>
      <c r="T934" s="352"/>
      <c r="U934" s="352"/>
      <c r="V934" s="352"/>
      <c r="W934" s="352"/>
      <c r="X934" s="352"/>
      <c r="Y934" s="352"/>
      <c r="Z934" s="352"/>
      <c r="AA934" s="352"/>
      <c r="AB934" s="352"/>
      <c r="AC934" s="352"/>
      <c r="AD934" s="352"/>
      <c r="AE934" s="352"/>
      <c r="AF934" s="352"/>
      <c r="AG934" s="352"/>
      <c r="AH934" s="352"/>
      <c r="AI934" s="352"/>
      <c r="AJ934" s="352"/>
      <c r="AK934" s="352"/>
      <c r="AL934" s="352"/>
      <c r="AM934" s="352"/>
      <c r="AN934" s="352"/>
      <c r="AO934" s="352"/>
      <c r="AP934" s="352"/>
      <c r="AQ934" s="352"/>
      <c r="AR934" s="352"/>
      <c r="AS934" s="352"/>
      <c r="AT934" s="352"/>
      <c r="AU934" s="352"/>
      <c r="AV934" s="352"/>
      <c r="AW934" s="352"/>
      <c r="AX934" s="352"/>
      <c r="AY934" s="352"/>
      <c r="AZ934" s="352"/>
      <c r="BA934" s="352"/>
      <c r="BB934" s="352"/>
      <c r="BC934" s="352"/>
      <c r="BD934" s="352"/>
      <c r="BE934" s="352"/>
      <c r="BF934" s="352"/>
      <c r="BG934" s="352"/>
      <c r="BH934" s="352"/>
      <c r="BI934" s="352"/>
      <c r="BJ934" s="352"/>
      <c r="BK934" s="352"/>
      <c r="BL934" s="352"/>
      <c r="BM934" s="352"/>
      <c r="BN934" s="352"/>
      <c r="BO934" s="352"/>
      <c r="BP934" s="352"/>
      <c r="BQ934" s="352"/>
      <c r="BR934" s="352"/>
      <c r="BS934" s="352"/>
      <c r="BT934" s="352"/>
      <c r="BU934" s="352"/>
      <c r="BV934" s="352"/>
      <c r="BW934" s="352"/>
      <c r="BX934" s="352"/>
      <c r="BY934" s="352"/>
      <c r="BZ934" s="352"/>
    </row>
    <row r="935" spans="1:78" s="369" customFormat="1" ht="15" customHeight="1" x14ac:dyDescent="0.2">
      <c r="A935" s="367" t="s">
        <v>1608</v>
      </c>
      <c r="B935" s="367">
        <v>223003</v>
      </c>
      <c r="D935" s="367"/>
      <c r="E935" s="369" t="s">
        <v>677</v>
      </c>
      <c r="H935" s="370"/>
      <c r="I935" s="370"/>
      <c r="J935" s="370"/>
      <c r="K935" s="370"/>
      <c r="L935" s="370"/>
      <c r="M935" s="370"/>
      <c r="N935" s="370"/>
      <c r="O935" s="370"/>
      <c r="P935" s="370"/>
      <c r="Q935" s="370"/>
      <c r="R935" s="370"/>
      <c r="S935" s="370"/>
      <c r="T935" s="370"/>
      <c r="U935" s="370"/>
      <c r="V935" s="370"/>
      <c r="W935" s="370"/>
      <c r="X935" s="370"/>
      <c r="Y935" s="370"/>
      <c r="Z935" s="370"/>
      <c r="AA935" s="370"/>
      <c r="AB935" s="370"/>
      <c r="AC935" s="370"/>
      <c r="AD935" s="370"/>
      <c r="AE935" s="370"/>
      <c r="AF935" s="370"/>
      <c r="AG935" s="370"/>
      <c r="AH935" s="370"/>
      <c r="AI935" s="370"/>
      <c r="AJ935" s="370"/>
      <c r="AK935" s="370"/>
      <c r="AL935" s="370"/>
      <c r="AM935" s="370"/>
      <c r="AN935" s="370"/>
      <c r="AO935" s="370"/>
      <c r="AP935" s="370"/>
      <c r="AQ935" s="370"/>
      <c r="AR935" s="370"/>
      <c r="AS935" s="370"/>
      <c r="AT935" s="370"/>
      <c r="AU935" s="370"/>
      <c r="AV935" s="370"/>
      <c r="AW935" s="370"/>
      <c r="AX935" s="370"/>
      <c r="AY935" s="370"/>
      <c r="AZ935" s="370"/>
      <c r="BA935" s="370"/>
      <c r="BB935" s="370"/>
      <c r="BC935" s="370"/>
      <c r="BD935" s="370"/>
      <c r="BE935" s="370"/>
      <c r="BF935" s="370"/>
      <c r="BG935" s="370"/>
      <c r="BH935" s="370"/>
      <c r="BI935" s="370"/>
      <c r="BJ935" s="370"/>
      <c r="BK935" s="370"/>
      <c r="BL935" s="370"/>
      <c r="BM935" s="370"/>
      <c r="BN935" s="370"/>
      <c r="BO935" s="370"/>
      <c r="BP935" s="370"/>
      <c r="BQ935" s="370"/>
      <c r="BR935" s="370"/>
      <c r="BS935" s="370"/>
      <c r="BT935" s="370"/>
      <c r="BU935" s="370"/>
      <c r="BV935" s="370"/>
      <c r="BW935" s="370"/>
      <c r="BX935" s="370"/>
      <c r="BY935" s="370"/>
      <c r="BZ935" s="370"/>
    </row>
    <row r="936" spans="1:78" ht="15" customHeight="1" x14ac:dyDescent="0.2">
      <c r="A936" s="340" t="s">
        <v>1609</v>
      </c>
      <c r="B936" s="340">
        <v>223004</v>
      </c>
      <c r="E936" s="339" t="s">
        <v>678</v>
      </c>
      <c r="H936" s="352"/>
      <c r="I936" s="352"/>
      <c r="J936" s="352"/>
      <c r="K936" s="352"/>
      <c r="L936" s="352"/>
      <c r="M936" s="352"/>
      <c r="N936" s="352"/>
      <c r="O936" s="352"/>
      <c r="P936" s="352"/>
      <c r="Q936" s="352"/>
      <c r="R936" s="352"/>
      <c r="S936" s="352"/>
      <c r="T936" s="352"/>
      <c r="U936" s="352"/>
      <c r="V936" s="352"/>
      <c r="W936" s="352"/>
      <c r="X936" s="352"/>
      <c r="Y936" s="352"/>
      <c r="Z936" s="352"/>
      <c r="AA936" s="352"/>
      <c r="AB936" s="352"/>
      <c r="AC936" s="352"/>
      <c r="AD936" s="352"/>
      <c r="AE936" s="352"/>
      <c r="AF936" s="352"/>
      <c r="AG936" s="352"/>
      <c r="AH936" s="352"/>
      <c r="AI936" s="352"/>
      <c r="AJ936" s="352"/>
      <c r="AK936" s="352"/>
      <c r="AL936" s="352"/>
      <c r="AM936" s="352"/>
      <c r="AN936" s="352"/>
      <c r="AO936" s="352"/>
      <c r="AP936" s="352"/>
      <c r="AQ936" s="352"/>
      <c r="AR936" s="352"/>
      <c r="AS936" s="352"/>
      <c r="AT936" s="352"/>
      <c r="AU936" s="352"/>
      <c r="AV936" s="352"/>
      <c r="AW936" s="352"/>
      <c r="AX936" s="352"/>
      <c r="AY936" s="352"/>
      <c r="AZ936" s="352"/>
      <c r="BA936" s="352"/>
      <c r="BB936" s="352"/>
      <c r="BC936" s="352"/>
      <c r="BD936" s="352"/>
      <c r="BE936" s="352"/>
      <c r="BF936" s="352"/>
      <c r="BG936" s="352"/>
      <c r="BH936" s="352"/>
      <c r="BI936" s="352"/>
      <c r="BJ936" s="352"/>
      <c r="BK936" s="352"/>
      <c r="BL936" s="352"/>
      <c r="BM936" s="352"/>
      <c r="BN936" s="352"/>
      <c r="BO936" s="352"/>
      <c r="BP936" s="352"/>
      <c r="BQ936" s="352"/>
      <c r="BR936" s="352"/>
      <c r="BS936" s="352"/>
      <c r="BT936" s="352"/>
      <c r="BU936" s="352"/>
      <c r="BV936" s="352"/>
      <c r="BW936" s="352"/>
      <c r="BX936" s="352"/>
      <c r="BY936" s="352"/>
      <c r="BZ936" s="352"/>
    </row>
    <row r="937" spans="1:78" ht="15" customHeight="1" x14ac:dyDescent="0.2">
      <c r="A937" s="340" t="s">
        <v>1610</v>
      </c>
      <c r="B937" s="340">
        <v>223005</v>
      </c>
      <c r="E937" s="339" t="s">
        <v>679</v>
      </c>
      <c r="H937" s="352"/>
      <c r="I937" s="352"/>
      <c r="J937" s="352"/>
      <c r="K937" s="352"/>
      <c r="L937" s="352"/>
      <c r="M937" s="352"/>
      <c r="N937" s="352"/>
      <c r="O937" s="352"/>
      <c r="P937" s="352"/>
      <c r="Q937" s="352"/>
      <c r="R937" s="352"/>
      <c r="S937" s="352"/>
      <c r="T937" s="352"/>
      <c r="U937" s="352"/>
      <c r="V937" s="352"/>
      <c r="W937" s="352"/>
      <c r="X937" s="352"/>
      <c r="Y937" s="352"/>
      <c r="Z937" s="352"/>
      <c r="AA937" s="352"/>
      <c r="AB937" s="352"/>
      <c r="AC937" s="352"/>
      <c r="AD937" s="352"/>
      <c r="AE937" s="352"/>
      <c r="AF937" s="352"/>
      <c r="AG937" s="352"/>
      <c r="AH937" s="352"/>
      <c r="AI937" s="352"/>
      <c r="AJ937" s="352"/>
      <c r="AK937" s="352"/>
      <c r="AL937" s="352"/>
      <c r="AM937" s="352"/>
      <c r="AN937" s="352"/>
      <c r="AO937" s="352"/>
      <c r="AP937" s="352"/>
      <c r="AQ937" s="352"/>
      <c r="AR937" s="352"/>
      <c r="AS937" s="352"/>
      <c r="AT937" s="352"/>
      <c r="AU937" s="352"/>
      <c r="AV937" s="352"/>
      <c r="AW937" s="352"/>
      <c r="AX937" s="352"/>
      <c r="AY937" s="352"/>
      <c r="AZ937" s="352"/>
      <c r="BA937" s="352"/>
      <c r="BB937" s="352"/>
      <c r="BC937" s="352"/>
      <c r="BD937" s="352"/>
      <c r="BE937" s="352"/>
      <c r="BF937" s="352"/>
      <c r="BG937" s="352"/>
      <c r="BH937" s="352"/>
      <c r="BI937" s="352"/>
      <c r="BJ937" s="352"/>
      <c r="BK937" s="352"/>
      <c r="BL937" s="352"/>
      <c r="BM937" s="352"/>
      <c r="BN937" s="352"/>
      <c r="BO937" s="352"/>
      <c r="BP937" s="352"/>
      <c r="BQ937" s="352"/>
      <c r="BR937" s="352"/>
      <c r="BS937" s="352"/>
      <c r="BT937" s="352"/>
      <c r="BU937" s="352"/>
      <c r="BV937" s="352"/>
      <c r="BW937" s="352"/>
      <c r="BX937" s="352"/>
      <c r="BY937" s="352"/>
      <c r="BZ937" s="352"/>
    </row>
    <row r="938" spans="1:78" ht="15" customHeight="1" x14ac:dyDescent="0.2">
      <c r="A938" s="340" t="s">
        <v>1611</v>
      </c>
      <c r="B938" s="340">
        <v>223006</v>
      </c>
      <c r="E938" s="339" t="s">
        <v>680</v>
      </c>
      <c r="H938" s="352"/>
      <c r="I938" s="352"/>
      <c r="J938" s="352"/>
      <c r="K938" s="352"/>
      <c r="L938" s="352"/>
      <c r="M938" s="352"/>
      <c r="N938" s="352"/>
      <c r="O938" s="352"/>
      <c r="P938" s="352"/>
      <c r="Q938" s="352"/>
      <c r="R938" s="352"/>
      <c r="S938" s="352"/>
      <c r="T938" s="352"/>
      <c r="U938" s="352"/>
      <c r="V938" s="352"/>
      <c r="W938" s="352"/>
      <c r="X938" s="352"/>
      <c r="Y938" s="352"/>
      <c r="Z938" s="352"/>
      <c r="AA938" s="352"/>
      <c r="AB938" s="352"/>
      <c r="AC938" s="352"/>
      <c r="AD938" s="352"/>
      <c r="AE938" s="352"/>
      <c r="AF938" s="352"/>
      <c r="AG938" s="352"/>
      <c r="AH938" s="352"/>
      <c r="AI938" s="352"/>
      <c r="AJ938" s="352"/>
      <c r="AK938" s="352"/>
      <c r="AL938" s="352"/>
      <c r="AM938" s="352"/>
      <c r="AN938" s="352"/>
      <c r="AO938" s="352"/>
      <c r="AP938" s="352"/>
      <c r="AQ938" s="352"/>
      <c r="AR938" s="352"/>
      <c r="AS938" s="352"/>
      <c r="AT938" s="352"/>
      <c r="AU938" s="352"/>
      <c r="AV938" s="352"/>
      <c r="AW938" s="352"/>
      <c r="AX938" s="352"/>
      <c r="AY938" s="352"/>
      <c r="AZ938" s="352"/>
      <c r="BA938" s="352"/>
      <c r="BB938" s="352"/>
      <c r="BC938" s="352"/>
      <c r="BD938" s="352"/>
      <c r="BE938" s="352"/>
      <c r="BF938" s="352"/>
      <c r="BG938" s="352"/>
      <c r="BH938" s="352"/>
      <c r="BI938" s="352"/>
      <c r="BJ938" s="352"/>
      <c r="BK938" s="352"/>
      <c r="BL938" s="352"/>
      <c r="BM938" s="352"/>
      <c r="BN938" s="352"/>
      <c r="BO938" s="352"/>
      <c r="BP938" s="352"/>
      <c r="BQ938" s="352"/>
      <c r="BR938" s="352"/>
      <c r="BS938" s="352"/>
      <c r="BT938" s="352"/>
      <c r="BU938" s="352"/>
      <c r="BV938" s="352"/>
      <c r="BW938" s="352"/>
      <c r="BX938" s="352"/>
      <c r="BY938" s="352"/>
      <c r="BZ938" s="352"/>
    </row>
    <row r="939" spans="1:78" ht="15" customHeight="1" x14ac:dyDescent="0.2">
      <c r="A939" s="340" t="s">
        <v>1612</v>
      </c>
      <c r="B939" s="340">
        <v>223007</v>
      </c>
      <c r="E939" s="339" t="s">
        <v>681</v>
      </c>
      <c r="H939" s="352"/>
      <c r="I939" s="352"/>
      <c r="J939" s="352"/>
      <c r="K939" s="352"/>
      <c r="L939" s="352"/>
      <c r="M939" s="352"/>
      <c r="N939" s="352"/>
      <c r="O939" s="352"/>
      <c r="P939" s="352"/>
      <c r="Q939" s="352"/>
      <c r="R939" s="352"/>
      <c r="S939" s="352"/>
      <c r="T939" s="352"/>
      <c r="U939" s="352"/>
      <c r="V939" s="352"/>
      <c r="W939" s="352"/>
      <c r="X939" s="352"/>
      <c r="Y939" s="352"/>
      <c r="Z939" s="352"/>
      <c r="AA939" s="352"/>
      <c r="AB939" s="352"/>
      <c r="AC939" s="352"/>
      <c r="AD939" s="352"/>
      <c r="AE939" s="352"/>
      <c r="AF939" s="352"/>
      <c r="AG939" s="352"/>
      <c r="AH939" s="352"/>
      <c r="AI939" s="352"/>
      <c r="AJ939" s="352"/>
      <c r="AK939" s="352"/>
      <c r="AL939" s="352"/>
      <c r="AM939" s="352"/>
      <c r="AN939" s="352"/>
      <c r="AO939" s="352"/>
      <c r="AP939" s="352"/>
      <c r="AQ939" s="352"/>
      <c r="AR939" s="352"/>
      <c r="AS939" s="352"/>
      <c r="AT939" s="352"/>
      <c r="AU939" s="352"/>
      <c r="AV939" s="352"/>
      <c r="AW939" s="352"/>
      <c r="AX939" s="352"/>
      <c r="AY939" s="352"/>
      <c r="AZ939" s="352"/>
      <c r="BA939" s="352"/>
      <c r="BB939" s="352"/>
      <c r="BC939" s="352"/>
      <c r="BD939" s="352"/>
      <c r="BE939" s="352"/>
      <c r="BF939" s="352"/>
      <c r="BG939" s="352"/>
      <c r="BH939" s="352"/>
      <c r="BI939" s="352"/>
      <c r="BJ939" s="352"/>
      <c r="BK939" s="352"/>
      <c r="BL939" s="352"/>
      <c r="BM939" s="352"/>
      <c r="BN939" s="352"/>
      <c r="BO939" s="352"/>
      <c r="BP939" s="352"/>
      <c r="BQ939" s="352"/>
      <c r="BR939" s="352"/>
      <c r="BS939" s="352"/>
      <c r="BT939" s="352"/>
      <c r="BU939" s="352"/>
      <c r="BV939" s="352"/>
      <c r="BW939" s="352"/>
      <c r="BX939" s="352"/>
      <c r="BY939" s="352"/>
      <c r="BZ939" s="352"/>
    </row>
    <row r="940" spans="1:78" ht="15" customHeight="1" x14ac:dyDescent="0.2">
      <c r="A940" s="340" t="s">
        <v>1613</v>
      </c>
      <c r="B940" s="340">
        <v>223008</v>
      </c>
      <c r="E940" s="339" t="s">
        <v>682</v>
      </c>
      <c r="H940" s="352"/>
      <c r="I940" s="352"/>
      <c r="J940" s="352"/>
      <c r="K940" s="352"/>
      <c r="L940" s="352"/>
      <c r="M940" s="352"/>
      <c r="N940" s="352"/>
      <c r="O940" s="352"/>
      <c r="P940" s="352"/>
      <c r="Q940" s="352"/>
      <c r="R940" s="352"/>
      <c r="S940" s="352"/>
      <c r="T940" s="352"/>
      <c r="U940" s="352"/>
      <c r="V940" s="352"/>
      <c r="W940" s="352"/>
      <c r="X940" s="352"/>
      <c r="Y940" s="352"/>
      <c r="Z940" s="352"/>
      <c r="AA940" s="352"/>
      <c r="AB940" s="352"/>
      <c r="AC940" s="352"/>
      <c r="AD940" s="352"/>
      <c r="AE940" s="352"/>
      <c r="AF940" s="352"/>
      <c r="AG940" s="352"/>
      <c r="AH940" s="352"/>
      <c r="AI940" s="352"/>
      <c r="AJ940" s="352"/>
      <c r="AK940" s="352"/>
      <c r="AL940" s="352"/>
      <c r="AM940" s="352"/>
      <c r="AN940" s="352"/>
      <c r="AO940" s="352"/>
      <c r="AP940" s="352"/>
      <c r="AQ940" s="352"/>
      <c r="AR940" s="352"/>
      <c r="AS940" s="352"/>
      <c r="AT940" s="352"/>
      <c r="AU940" s="352"/>
      <c r="AV940" s="352"/>
      <c r="AW940" s="352"/>
      <c r="AX940" s="352"/>
      <c r="AY940" s="352"/>
      <c r="AZ940" s="352"/>
      <c r="BA940" s="352"/>
      <c r="BB940" s="352"/>
      <c r="BC940" s="352"/>
      <c r="BD940" s="352"/>
      <c r="BE940" s="352"/>
      <c r="BF940" s="352"/>
      <c r="BG940" s="352"/>
      <c r="BH940" s="352"/>
      <c r="BI940" s="352"/>
      <c r="BJ940" s="352"/>
      <c r="BK940" s="352"/>
      <c r="BL940" s="352"/>
      <c r="BM940" s="352"/>
      <c r="BN940" s="352"/>
      <c r="BO940" s="352"/>
      <c r="BP940" s="352"/>
      <c r="BQ940" s="352"/>
      <c r="BR940" s="352"/>
      <c r="BS940" s="352"/>
      <c r="BT940" s="352"/>
      <c r="BU940" s="352"/>
      <c r="BV940" s="352"/>
      <c r="BW940" s="352"/>
      <c r="BX940" s="352"/>
      <c r="BY940" s="352"/>
      <c r="BZ940" s="352"/>
    </row>
    <row r="941" spans="1:78" ht="15" customHeight="1" x14ac:dyDescent="0.2">
      <c r="A941" s="340" t="s">
        <v>1614</v>
      </c>
      <c r="B941" s="340">
        <v>223009</v>
      </c>
      <c r="E941" s="339" t="s">
        <v>683</v>
      </c>
      <c r="H941" s="352"/>
      <c r="I941" s="352"/>
      <c r="J941" s="352"/>
      <c r="K941" s="352"/>
      <c r="L941" s="352"/>
      <c r="M941" s="352"/>
      <c r="N941" s="352"/>
      <c r="O941" s="352"/>
      <c r="P941" s="352"/>
      <c r="Q941" s="352"/>
      <c r="R941" s="352"/>
      <c r="S941" s="352"/>
      <c r="T941" s="352"/>
      <c r="U941" s="352"/>
      <c r="V941" s="352"/>
      <c r="W941" s="352"/>
      <c r="X941" s="352"/>
      <c r="Y941" s="352"/>
      <c r="Z941" s="352"/>
      <c r="AA941" s="352"/>
      <c r="AB941" s="352"/>
      <c r="AC941" s="352"/>
      <c r="AD941" s="352"/>
      <c r="AE941" s="352"/>
      <c r="AF941" s="352"/>
      <c r="AG941" s="352"/>
      <c r="AH941" s="352"/>
      <c r="AI941" s="352"/>
      <c r="AJ941" s="352"/>
      <c r="AK941" s="352"/>
      <c r="AL941" s="352"/>
      <c r="AM941" s="352"/>
      <c r="AN941" s="352"/>
      <c r="AO941" s="352"/>
      <c r="AP941" s="352"/>
      <c r="AQ941" s="352"/>
      <c r="AR941" s="352"/>
      <c r="AS941" s="352"/>
      <c r="AT941" s="352"/>
      <c r="AU941" s="352"/>
      <c r="AV941" s="352"/>
      <c r="AW941" s="352"/>
      <c r="AX941" s="352"/>
      <c r="AY941" s="352"/>
      <c r="AZ941" s="352"/>
      <c r="BA941" s="352"/>
      <c r="BB941" s="352"/>
      <c r="BC941" s="352"/>
      <c r="BD941" s="352"/>
      <c r="BE941" s="352"/>
      <c r="BF941" s="352"/>
      <c r="BG941" s="352"/>
      <c r="BH941" s="352"/>
      <c r="BI941" s="352"/>
      <c r="BJ941" s="352"/>
      <c r="BK941" s="352"/>
      <c r="BL941" s="352"/>
      <c r="BM941" s="352"/>
      <c r="BN941" s="352"/>
      <c r="BO941" s="352"/>
      <c r="BP941" s="352"/>
      <c r="BQ941" s="352"/>
      <c r="BR941" s="352"/>
      <c r="BS941" s="352"/>
      <c r="BT941" s="352"/>
      <c r="BU941" s="352"/>
      <c r="BV941" s="352"/>
      <c r="BW941" s="352"/>
      <c r="BX941" s="352"/>
      <c r="BY941" s="352"/>
      <c r="BZ941" s="352"/>
    </row>
    <row r="942" spans="1:78" ht="15" customHeight="1" x14ac:dyDescent="0.2">
      <c r="A942" s="340" t="s">
        <v>1615</v>
      </c>
      <c r="B942" s="340">
        <v>223010</v>
      </c>
      <c r="E942" s="339" t="s">
        <v>684</v>
      </c>
      <c r="H942" s="352"/>
      <c r="I942" s="352"/>
      <c r="J942" s="352"/>
      <c r="K942" s="352"/>
      <c r="L942" s="352"/>
      <c r="M942" s="352"/>
      <c r="N942" s="352"/>
      <c r="O942" s="352"/>
      <c r="P942" s="352"/>
      <c r="Q942" s="352"/>
      <c r="R942" s="352"/>
      <c r="S942" s="352"/>
      <c r="T942" s="352"/>
      <c r="U942" s="352"/>
      <c r="V942" s="352"/>
      <c r="W942" s="352"/>
      <c r="X942" s="352"/>
      <c r="Y942" s="352"/>
      <c r="Z942" s="352"/>
      <c r="AA942" s="352"/>
      <c r="AB942" s="352"/>
      <c r="AC942" s="352"/>
      <c r="AD942" s="352"/>
      <c r="AE942" s="352"/>
      <c r="AF942" s="352"/>
      <c r="AG942" s="352"/>
      <c r="AH942" s="352"/>
      <c r="AI942" s="352"/>
      <c r="AJ942" s="352"/>
      <c r="AK942" s="352"/>
      <c r="AL942" s="352"/>
      <c r="AM942" s="352"/>
      <c r="AN942" s="352"/>
      <c r="AO942" s="352"/>
      <c r="AP942" s="352"/>
      <c r="AQ942" s="352"/>
      <c r="AR942" s="352"/>
      <c r="AS942" s="352"/>
      <c r="AT942" s="352"/>
      <c r="AU942" s="352"/>
      <c r="AV942" s="352"/>
      <c r="AW942" s="352"/>
      <c r="AX942" s="352"/>
      <c r="AY942" s="352"/>
      <c r="AZ942" s="352"/>
      <c r="BA942" s="352"/>
      <c r="BB942" s="352"/>
      <c r="BC942" s="352"/>
      <c r="BD942" s="352"/>
      <c r="BE942" s="352"/>
      <c r="BF942" s="352"/>
      <c r="BG942" s="352"/>
      <c r="BH942" s="352"/>
      <c r="BI942" s="352"/>
      <c r="BJ942" s="352"/>
      <c r="BK942" s="352"/>
      <c r="BL942" s="352"/>
      <c r="BM942" s="352"/>
      <c r="BN942" s="352"/>
      <c r="BO942" s="352"/>
      <c r="BP942" s="352"/>
      <c r="BQ942" s="352"/>
      <c r="BR942" s="352"/>
      <c r="BS942" s="352"/>
      <c r="BT942" s="352"/>
      <c r="BU942" s="352"/>
      <c r="BV942" s="352"/>
      <c r="BW942" s="352"/>
      <c r="BX942" s="352"/>
      <c r="BY942" s="352"/>
      <c r="BZ942" s="352"/>
    </row>
    <row r="943" spans="1:78" ht="15" customHeight="1" x14ac:dyDescent="0.2">
      <c r="A943" s="340"/>
      <c r="H943" s="352"/>
      <c r="I943" s="352"/>
      <c r="J943" s="352"/>
      <c r="K943" s="352"/>
      <c r="L943" s="352"/>
      <c r="M943" s="352"/>
      <c r="N943" s="352"/>
      <c r="O943" s="352"/>
      <c r="P943" s="352"/>
      <c r="Q943" s="352"/>
      <c r="R943" s="352"/>
      <c r="S943" s="352"/>
      <c r="T943" s="352"/>
      <c r="U943" s="352"/>
      <c r="V943" s="352"/>
      <c r="W943" s="352"/>
      <c r="X943" s="352"/>
      <c r="Y943" s="352"/>
      <c r="Z943" s="352"/>
      <c r="AA943" s="352"/>
      <c r="AB943" s="352"/>
      <c r="AC943" s="352"/>
      <c r="AD943" s="352"/>
      <c r="AE943" s="352"/>
      <c r="AF943" s="352"/>
      <c r="AG943" s="352"/>
      <c r="AH943" s="352"/>
      <c r="AI943" s="352"/>
      <c r="AJ943" s="352"/>
      <c r="AK943" s="352"/>
      <c r="AL943" s="352"/>
      <c r="AM943" s="352"/>
      <c r="AN943" s="352"/>
      <c r="AO943" s="352"/>
      <c r="AP943" s="352"/>
      <c r="AQ943" s="352"/>
      <c r="AR943" s="352"/>
      <c r="AS943" s="352"/>
      <c r="AT943" s="352"/>
      <c r="AU943" s="352"/>
      <c r="AV943" s="352"/>
      <c r="AW943" s="352"/>
      <c r="AX943" s="352"/>
      <c r="AY943" s="352"/>
      <c r="AZ943" s="352"/>
      <c r="BA943" s="352"/>
      <c r="BB943" s="352"/>
      <c r="BC943" s="352"/>
      <c r="BD943" s="352"/>
      <c r="BE943" s="352"/>
      <c r="BF943" s="352"/>
      <c r="BG943" s="352"/>
      <c r="BH943" s="352"/>
      <c r="BI943" s="352"/>
      <c r="BJ943" s="352"/>
      <c r="BK943" s="352"/>
      <c r="BL943" s="352"/>
      <c r="BM943" s="352"/>
      <c r="BN943" s="352"/>
      <c r="BO943" s="352"/>
      <c r="BP943" s="352"/>
      <c r="BQ943" s="352"/>
      <c r="BR943" s="352"/>
      <c r="BS943" s="352"/>
      <c r="BT943" s="352"/>
      <c r="BU943" s="352"/>
      <c r="BV943" s="352"/>
      <c r="BW943" s="352"/>
      <c r="BX943" s="352"/>
      <c r="BY943" s="352"/>
      <c r="BZ943" s="352"/>
    </row>
    <row r="944" spans="1:78" ht="15" customHeight="1" x14ac:dyDescent="0.2">
      <c r="A944" s="340" t="s">
        <v>1616</v>
      </c>
      <c r="B944" s="340">
        <v>224</v>
      </c>
      <c r="E944" s="339" t="s">
        <v>309</v>
      </c>
      <c r="H944" s="352"/>
      <c r="I944" s="352"/>
      <c r="J944" s="352"/>
      <c r="K944" s="352"/>
      <c r="L944" s="352"/>
      <c r="M944" s="352"/>
      <c r="N944" s="352"/>
      <c r="O944" s="352"/>
      <c r="P944" s="352"/>
      <c r="Q944" s="352"/>
      <c r="R944" s="352"/>
      <c r="S944" s="352"/>
      <c r="T944" s="352"/>
      <c r="U944" s="352"/>
      <c r="V944" s="352"/>
      <c r="W944" s="352"/>
      <c r="X944" s="352"/>
      <c r="Y944" s="352"/>
      <c r="Z944" s="352"/>
      <c r="AA944" s="352"/>
      <c r="AB944" s="352"/>
      <c r="AC944" s="352"/>
      <c r="AD944" s="352"/>
      <c r="AE944" s="352"/>
      <c r="AF944" s="352"/>
      <c r="AG944" s="352"/>
      <c r="AH944" s="352"/>
      <c r="AI944" s="352"/>
      <c r="AJ944" s="352"/>
      <c r="AK944" s="352"/>
      <c r="AL944" s="352"/>
      <c r="AM944" s="352"/>
      <c r="AN944" s="352"/>
      <c r="AO944" s="352"/>
      <c r="AP944" s="352"/>
      <c r="AQ944" s="352"/>
      <c r="AR944" s="352"/>
      <c r="AS944" s="352"/>
      <c r="AT944" s="352"/>
      <c r="AU944" s="352"/>
      <c r="AV944" s="352"/>
      <c r="AW944" s="352"/>
      <c r="AX944" s="352"/>
      <c r="AY944" s="352"/>
      <c r="AZ944" s="352"/>
      <c r="BA944" s="352"/>
      <c r="BB944" s="352"/>
      <c r="BC944" s="352"/>
      <c r="BD944" s="352"/>
      <c r="BE944" s="352"/>
      <c r="BF944" s="352"/>
      <c r="BG944" s="352"/>
      <c r="BH944" s="352"/>
      <c r="BI944" s="352"/>
      <c r="BJ944" s="352"/>
      <c r="BK944" s="352"/>
      <c r="BL944" s="352"/>
      <c r="BM944" s="352"/>
      <c r="BN944" s="352"/>
      <c r="BO944" s="352"/>
      <c r="BP944" s="352"/>
      <c r="BQ944" s="352"/>
      <c r="BR944" s="352"/>
      <c r="BS944" s="352"/>
      <c r="BT944" s="352"/>
      <c r="BU944" s="352"/>
      <c r="BV944" s="352"/>
      <c r="BW944" s="352"/>
      <c r="BX944" s="352"/>
      <c r="BY944" s="352"/>
      <c r="BZ944" s="352"/>
    </row>
    <row r="945" spans="1:78" s="369" customFormat="1" ht="15" customHeight="1" x14ac:dyDescent="0.2">
      <c r="A945" s="367" t="s">
        <v>1617</v>
      </c>
      <c r="B945" s="367">
        <v>224001</v>
      </c>
      <c r="D945" s="367"/>
      <c r="E945" s="369" t="s">
        <v>689</v>
      </c>
      <c r="H945" s="370"/>
      <c r="I945" s="370"/>
      <c r="J945" s="370"/>
      <c r="K945" s="370"/>
      <c r="L945" s="370"/>
      <c r="M945" s="370"/>
      <c r="N945" s="370"/>
      <c r="O945" s="370"/>
      <c r="P945" s="370"/>
      <c r="Q945" s="370"/>
      <c r="R945" s="370"/>
      <c r="S945" s="370"/>
      <c r="T945" s="370"/>
      <c r="U945" s="370"/>
      <c r="V945" s="370"/>
      <c r="W945" s="370"/>
      <c r="X945" s="370"/>
      <c r="Y945" s="370"/>
      <c r="Z945" s="370"/>
      <c r="AA945" s="370"/>
      <c r="AB945" s="370"/>
      <c r="AC945" s="370"/>
      <c r="AD945" s="370"/>
      <c r="AE945" s="370"/>
      <c r="AF945" s="370"/>
      <c r="AG945" s="370"/>
      <c r="AH945" s="370"/>
      <c r="AI945" s="370"/>
      <c r="AJ945" s="370"/>
      <c r="AK945" s="370"/>
      <c r="AL945" s="370"/>
      <c r="AM945" s="370"/>
      <c r="AN945" s="370"/>
      <c r="AO945" s="370"/>
      <c r="AP945" s="370"/>
      <c r="AQ945" s="370"/>
      <c r="AR945" s="370"/>
      <c r="AS945" s="370"/>
      <c r="AT945" s="370"/>
      <c r="AU945" s="370"/>
      <c r="AV945" s="370"/>
      <c r="AW945" s="370"/>
      <c r="AX945" s="370"/>
      <c r="AY945" s="370"/>
      <c r="AZ945" s="370"/>
      <c r="BA945" s="370"/>
      <c r="BB945" s="370"/>
      <c r="BC945" s="370"/>
      <c r="BD945" s="370"/>
      <c r="BE945" s="370"/>
      <c r="BF945" s="370"/>
      <c r="BG945" s="370"/>
      <c r="BH945" s="370"/>
      <c r="BI945" s="370"/>
      <c r="BJ945" s="370"/>
      <c r="BK945" s="370"/>
      <c r="BL945" s="370"/>
      <c r="BM945" s="370"/>
      <c r="BN945" s="370"/>
      <c r="BO945" s="370"/>
      <c r="BP945" s="370"/>
      <c r="BQ945" s="370"/>
      <c r="BR945" s="370"/>
      <c r="BS945" s="370"/>
      <c r="BT945" s="370"/>
      <c r="BU945" s="370"/>
      <c r="BV945" s="370"/>
      <c r="BW945" s="370"/>
      <c r="BX945" s="370"/>
      <c r="BY945" s="370"/>
      <c r="BZ945" s="370"/>
    </row>
    <row r="946" spans="1:78" s="369" customFormat="1" ht="15" customHeight="1" x14ac:dyDescent="0.2">
      <c r="A946" s="367" t="s">
        <v>1618</v>
      </c>
      <c r="B946" s="367">
        <v>224002</v>
      </c>
      <c r="D946" s="367"/>
      <c r="E946" s="369" t="s">
        <v>690</v>
      </c>
      <c r="H946" s="370"/>
      <c r="I946" s="370"/>
      <c r="J946" s="370"/>
      <c r="K946" s="370"/>
      <c r="L946" s="370"/>
      <c r="M946" s="370"/>
      <c r="N946" s="370"/>
      <c r="O946" s="370"/>
      <c r="P946" s="370"/>
      <c r="Q946" s="370"/>
      <c r="R946" s="370"/>
      <c r="S946" s="370"/>
      <c r="T946" s="370"/>
      <c r="U946" s="370"/>
      <c r="V946" s="370"/>
      <c r="W946" s="370"/>
      <c r="X946" s="370"/>
      <c r="Y946" s="370"/>
      <c r="Z946" s="370"/>
      <c r="AA946" s="370"/>
      <c r="AB946" s="370"/>
      <c r="AC946" s="370"/>
      <c r="AD946" s="370"/>
      <c r="AE946" s="370"/>
      <c r="AF946" s="370"/>
      <c r="AG946" s="370"/>
      <c r="AH946" s="370"/>
      <c r="AI946" s="370"/>
      <c r="AJ946" s="370"/>
      <c r="AK946" s="370"/>
      <c r="AL946" s="370"/>
      <c r="AM946" s="370"/>
      <c r="AN946" s="370"/>
      <c r="AO946" s="370"/>
      <c r="AP946" s="370"/>
      <c r="AQ946" s="370"/>
      <c r="AR946" s="370"/>
      <c r="AS946" s="370"/>
      <c r="AT946" s="370"/>
      <c r="AU946" s="370"/>
      <c r="AV946" s="370"/>
      <c r="AW946" s="370"/>
      <c r="AX946" s="370"/>
      <c r="AY946" s="370"/>
      <c r="AZ946" s="370"/>
      <c r="BA946" s="370"/>
      <c r="BB946" s="370"/>
      <c r="BC946" s="370"/>
      <c r="BD946" s="370"/>
      <c r="BE946" s="370"/>
      <c r="BF946" s="370"/>
      <c r="BG946" s="370"/>
      <c r="BH946" s="370"/>
      <c r="BI946" s="370"/>
      <c r="BJ946" s="370"/>
      <c r="BK946" s="370"/>
      <c r="BL946" s="370"/>
      <c r="BM946" s="370"/>
      <c r="BN946" s="370"/>
      <c r="BO946" s="370"/>
      <c r="BP946" s="370"/>
      <c r="BQ946" s="370"/>
      <c r="BR946" s="370"/>
      <c r="BS946" s="370"/>
      <c r="BT946" s="370"/>
      <c r="BU946" s="370"/>
      <c r="BV946" s="370"/>
      <c r="BW946" s="370"/>
      <c r="BX946" s="370"/>
      <c r="BY946" s="370"/>
      <c r="BZ946" s="370"/>
    </row>
    <row r="947" spans="1:78" ht="15" customHeight="1" x14ac:dyDescent="0.2">
      <c r="A947" s="340"/>
      <c r="H947" s="352"/>
      <c r="I947" s="352"/>
      <c r="J947" s="352"/>
      <c r="K947" s="352"/>
      <c r="L947" s="352"/>
      <c r="M947" s="352"/>
      <c r="N947" s="352"/>
      <c r="O947" s="352"/>
      <c r="P947" s="352"/>
      <c r="Q947" s="352"/>
      <c r="R947" s="352"/>
      <c r="S947" s="352"/>
      <c r="T947" s="352"/>
      <c r="U947" s="352"/>
      <c r="V947" s="352"/>
      <c r="W947" s="352"/>
      <c r="X947" s="352"/>
      <c r="Y947" s="352"/>
      <c r="Z947" s="352"/>
      <c r="AA947" s="352"/>
      <c r="AB947" s="352"/>
      <c r="AC947" s="352"/>
      <c r="AD947" s="352"/>
      <c r="AE947" s="352"/>
      <c r="AF947" s="352"/>
      <c r="AG947" s="352"/>
      <c r="AH947" s="352"/>
      <c r="AI947" s="352"/>
      <c r="AJ947" s="352"/>
      <c r="AK947" s="352"/>
      <c r="AL947" s="352"/>
      <c r="AM947" s="352"/>
      <c r="AN947" s="352"/>
      <c r="AO947" s="352"/>
      <c r="AP947" s="352"/>
      <c r="AQ947" s="352"/>
      <c r="AR947" s="352"/>
      <c r="AS947" s="352"/>
      <c r="AT947" s="352"/>
      <c r="AU947" s="352"/>
      <c r="AV947" s="352"/>
      <c r="AW947" s="352"/>
      <c r="AX947" s="352"/>
      <c r="AY947" s="352"/>
      <c r="AZ947" s="352"/>
      <c r="BA947" s="352"/>
      <c r="BB947" s="352"/>
      <c r="BC947" s="352"/>
      <c r="BD947" s="352"/>
      <c r="BE947" s="352"/>
      <c r="BF947" s="352"/>
      <c r="BG947" s="352"/>
      <c r="BH947" s="352"/>
      <c r="BI947" s="352"/>
      <c r="BJ947" s="352"/>
      <c r="BK947" s="352"/>
      <c r="BL947" s="352"/>
      <c r="BM947" s="352"/>
      <c r="BN947" s="352"/>
      <c r="BO947" s="352"/>
      <c r="BP947" s="352"/>
      <c r="BQ947" s="352"/>
      <c r="BR947" s="352"/>
      <c r="BS947" s="352"/>
      <c r="BT947" s="352"/>
      <c r="BU947" s="352"/>
      <c r="BV947" s="352"/>
      <c r="BW947" s="352"/>
      <c r="BX947" s="352"/>
      <c r="BY947" s="352"/>
      <c r="BZ947" s="352"/>
    </row>
    <row r="948" spans="1:78" ht="15" customHeight="1" x14ac:dyDescent="0.2">
      <c r="A948" s="340" t="s">
        <v>1619</v>
      </c>
      <c r="B948" s="340">
        <v>225</v>
      </c>
      <c r="E948" s="339" t="s">
        <v>897</v>
      </c>
      <c r="H948" s="352"/>
      <c r="I948" s="352"/>
      <c r="J948" s="352"/>
      <c r="K948" s="352"/>
      <c r="L948" s="352"/>
      <c r="M948" s="352"/>
      <c r="N948" s="352"/>
      <c r="O948" s="352"/>
      <c r="P948" s="352"/>
      <c r="Q948" s="352"/>
      <c r="R948" s="352"/>
      <c r="S948" s="352"/>
      <c r="T948" s="352"/>
      <c r="U948" s="352"/>
      <c r="V948" s="352"/>
      <c r="W948" s="352"/>
      <c r="X948" s="352"/>
      <c r="Y948" s="352"/>
      <c r="Z948" s="352"/>
      <c r="AA948" s="352"/>
      <c r="AB948" s="352"/>
      <c r="AC948" s="352"/>
      <c r="AD948" s="352"/>
      <c r="AE948" s="352"/>
      <c r="AF948" s="352"/>
      <c r="AG948" s="352"/>
      <c r="AH948" s="352"/>
      <c r="AI948" s="352"/>
      <c r="AJ948" s="352"/>
      <c r="AK948" s="352"/>
      <c r="AL948" s="352"/>
      <c r="AM948" s="352"/>
      <c r="AN948" s="352"/>
      <c r="AO948" s="352"/>
      <c r="AP948" s="352"/>
      <c r="AQ948" s="352"/>
      <c r="AR948" s="352"/>
      <c r="AS948" s="352"/>
      <c r="AT948" s="352"/>
      <c r="AU948" s="352"/>
      <c r="AV948" s="352"/>
      <c r="AW948" s="352"/>
      <c r="AX948" s="352"/>
      <c r="AY948" s="352"/>
      <c r="AZ948" s="352"/>
      <c r="BA948" s="352"/>
      <c r="BB948" s="352"/>
      <c r="BC948" s="352"/>
      <c r="BD948" s="352"/>
      <c r="BE948" s="352"/>
      <c r="BF948" s="352"/>
      <c r="BG948" s="352"/>
      <c r="BH948" s="352"/>
      <c r="BI948" s="352"/>
      <c r="BJ948" s="352"/>
      <c r="BK948" s="352"/>
      <c r="BL948" s="352"/>
      <c r="BM948" s="352"/>
      <c r="BN948" s="352"/>
      <c r="BO948" s="352"/>
      <c r="BP948" s="352"/>
      <c r="BQ948" s="352"/>
      <c r="BR948" s="352"/>
      <c r="BS948" s="352"/>
      <c r="BT948" s="352"/>
      <c r="BU948" s="352"/>
      <c r="BV948" s="352"/>
      <c r="BW948" s="352"/>
      <c r="BX948" s="352"/>
      <c r="BY948" s="352"/>
      <c r="BZ948" s="352"/>
    </row>
    <row r="949" spans="1:78" s="369" customFormat="1" ht="15" customHeight="1" x14ac:dyDescent="0.2">
      <c r="A949" s="367" t="s">
        <v>1620</v>
      </c>
      <c r="B949" s="367">
        <v>225001</v>
      </c>
      <c r="D949" s="367"/>
      <c r="E949" s="369" t="s">
        <v>708</v>
      </c>
      <c r="H949" s="370"/>
      <c r="I949" s="370"/>
      <c r="J949" s="370"/>
      <c r="K949" s="370"/>
      <c r="L949" s="370"/>
      <c r="M949" s="370"/>
      <c r="N949" s="370"/>
      <c r="O949" s="370"/>
      <c r="P949" s="370"/>
      <c r="Q949" s="370"/>
      <c r="R949" s="370"/>
      <c r="S949" s="370"/>
      <c r="T949" s="370"/>
      <c r="U949" s="370"/>
      <c r="V949" s="370"/>
      <c r="W949" s="370"/>
      <c r="X949" s="370"/>
      <c r="Y949" s="370"/>
      <c r="Z949" s="370"/>
      <c r="AA949" s="370"/>
      <c r="AB949" s="370"/>
      <c r="AC949" s="370"/>
      <c r="AD949" s="370"/>
      <c r="AE949" s="370"/>
      <c r="AF949" s="370"/>
      <c r="AG949" s="370"/>
      <c r="AH949" s="370"/>
      <c r="AI949" s="370"/>
      <c r="AJ949" s="370"/>
      <c r="AK949" s="370"/>
      <c r="AL949" s="370"/>
      <c r="AM949" s="370"/>
      <c r="AN949" s="370"/>
      <c r="AO949" s="370"/>
      <c r="AP949" s="370"/>
      <c r="AQ949" s="370"/>
      <c r="AR949" s="370"/>
      <c r="AS949" s="370"/>
      <c r="AT949" s="370"/>
      <c r="AU949" s="370"/>
      <c r="AV949" s="370"/>
      <c r="AW949" s="370"/>
      <c r="AX949" s="370"/>
      <c r="AY949" s="370"/>
      <c r="AZ949" s="370"/>
      <c r="BA949" s="370"/>
      <c r="BB949" s="370"/>
      <c r="BC949" s="370"/>
      <c r="BD949" s="370"/>
      <c r="BE949" s="370"/>
      <c r="BF949" s="370"/>
      <c r="BG949" s="370"/>
      <c r="BH949" s="370"/>
      <c r="BI949" s="370"/>
      <c r="BJ949" s="370"/>
      <c r="BK949" s="370"/>
      <c r="BL949" s="370"/>
      <c r="BM949" s="370"/>
      <c r="BN949" s="370"/>
      <c r="BO949" s="370"/>
      <c r="BP949" s="370"/>
      <c r="BQ949" s="370"/>
      <c r="BR949" s="370"/>
      <c r="BS949" s="370"/>
      <c r="BT949" s="370"/>
      <c r="BU949" s="370"/>
      <c r="BV949" s="370"/>
      <c r="BW949" s="370"/>
      <c r="BX949" s="370"/>
      <c r="BY949" s="370"/>
      <c r="BZ949" s="370"/>
    </row>
    <row r="950" spans="1:78" s="369" customFormat="1" ht="15" customHeight="1" x14ac:dyDescent="0.2">
      <c r="A950" s="367" t="s">
        <v>1621</v>
      </c>
      <c r="B950" s="367">
        <v>225002</v>
      </c>
      <c r="D950" s="367"/>
      <c r="E950" s="369" t="s">
        <v>709</v>
      </c>
      <c r="H950" s="370"/>
      <c r="I950" s="370"/>
      <c r="J950" s="370"/>
      <c r="K950" s="370"/>
      <c r="L950" s="370"/>
      <c r="M950" s="370"/>
      <c r="N950" s="370"/>
      <c r="O950" s="370"/>
      <c r="P950" s="370"/>
      <c r="Q950" s="370"/>
      <c r="R950" s="370"/>
      <c r="S950" s="370"/>
      <c r="T950" s="370"/>
      <c r="U950" s="370"/>
      <c r="V950" s="370"/>
      <c r="W950" s="370"/>
      <c r="X950" s="370"/>
      <c r="Y950" s="370"/>
      <c r="Z950" s="370"/>
      <c r="AA950" s="370"/>
      <c r="AB950" s="370"/>
      <c r="AC950" s="370"/>
      <c r="AD950" s="370"/>
      <c r="AE950" s="370"/>
      <c r="AF950" s="370"/>
      <c r="AG950" s="370"/>
      <c r="AH950" s="370"/>
      <c r="AI950" s="370"/>
      <c r="AJ950" s="370"/>
      <c r="AK950" s="370"/>
      <c r="AL950" s="370"/>
      <c r="AM950" s="370"/>
      <c r="AN950" s="370"/>
      <c r="AO950" s="370"/>
      <c r="AP950" s="370"/>
      <c r="AQ950" s="370"/>
      <c r="AR950" s="370"/>
      <c r="AS950" s="370"/>
      <c r="AT950" s="370"/>
      <c r="AU950" s="370"/>
      <c r="AV950" s="370"/>
      <c r="AW950" s="370"/>
      <c r="AX950" s="370"/>
      <c r="AY950" s="370"/>
      <c r="AZ950" s="370"/>
      <c r="BA950" s="370"/>
      <c r="BB950" s="370"/>
      <c r="BC950" s="370"/>
      <c r="BD950" s="370"/>
      <c r="BE950" s="370"/>
      <c r="BF950" s="370"/>
      <c r="BG950" s="370"/>
      <c r="BH950" s="370"/>
      <c r="BI950" s="370"/>
      <c r="BJ950" s="370"/>
      <c r="BK950" s="370"/>
      <c r="BL950" s="370"/>
      <c r="BM950" s="370"/>
      <c r="BN950" s="370"/>
      <c r="BO950" s="370"/>
      <c r="BP950" s="370"/>
      <c r="BQ950" s="370"/>
      <c r="BR950" s="370"/>
      <c r="BS950" s="370"/>
      <c r="BT950" s="370"/>
      <c r="BU950" s="370"/>
      <c r="BV950" s="370"/>
      <c r="BW950" s="370"/>
      <c r="BX950" s="370"/>
      <c r="BY950" s="370"/>
      <c r="BZ950" s="370"/>
    </row>
    <row r="951" spans="1:78" ht="15" customHeight="1" x14ac:dyDescent="0.2">
      <c r="A951" s="340"/>
      <c r="H951" s="352"/>
      <c r="I951" s="352"/>
      <c r="J951" s="352"/>
      <c r="K951" s="352"/>
      <c r="L951" s="352"/>
      <c r="M951" s="352"/>
      <c r="N951" s="352"/>
      <c r="O951" s="352"/>
      <c r="P951" s="352"/>
      <c r="Q951" s="352"/>
      <c r="R951" s="352"/>
      <c r="S951" s="352"/>
      <c r="T951" s="352"/>
      <c r="U951" s="352"/>
      <c r="V951" s="352"/>
      <c r="W951" s="352"/>
      <c r="X951" s="352"/>
      <c r="Y951" s="352"/>
      <c r="Z951" s="352"/>
      <c r="AA951" s="352"/>
      <c r="AB951" s="352"/>
      <c r="AC951" s="352"/>
      <c r="AD951" s="352"/>
      <c r="AE951" s="352"/>
      <c r="AF951" s="352"/>
      <c r="AG951" s="352"/>
      <c r="AH951" s="352"/>
      <c r="AI951" s="352"/>
      <c r="AJ951" s="352"/>
      <c r="AK951" s="352"/>
      <c r="AL951" s="352"/>
      <c r="AM951" s="352"/>
      <c r="AN951" s="352"/>
      <c r="AO951" s="352"/>
      <c r="AP951" s="352"/>
      <c r="AQ951" s="352"/>
      <c r="AR951" s="352"/>
      <c r="AS951" s="352"/>
      <c r="AT951" s="352"/>
      <c r="AU951" s="352"/>
      <c r="AV951" s="352"/>
      <c r="AW951" s="352"/>
      <c r="AX951" s="352"/>
      <c r="AY951" s="352"/>
      <c r="AZ951" s="352"/>
      <c r="BA951" s="352"/>
      <c r="BB951" s="352"/>
      <c r="BC951" s="352"/>
      <c r="BD951" s="352"/>
      <c r="BE951" s="352"/>
      <c r="BF951" s="352"/>
      <c r="BG951" s="352"/>
      <c r="BH951" s="352"/>
      <c r="BI951" s="352"/>
      <c r="BJ951" s="352"/>
      <c r="BK951" s="352"/>
      <c r="BL951" s="352"/>
      <c r="BM951" s="352"/>
      <c r="BN951" s="352"/>
      <c r="BO951" s="352"/>
      <c r="BP951" s="352"/>
      <c r="BQ951" s="352"/>
      <c r="BR951" s="352"/>
      <c r="BS951" s="352"/>
      <c r="BT951" s="352"/>
      <c r="BU951" s="352"/>
      <c r="BV951" s="352"/>
      <c r="BW951" s="352"/>
      <c r="BX951" s="352"/>
      <c r="BY951" s="352"/>
      <c r="BZ951" s="352"/>
    </row>
    <row r="952" spans="1:78" ht="15" customHeight="1" x14ac:dyDescent="0.2">
      <c r="A952" s="340" t="s">
        <v>1622</v>
      </c>
      <c r="B952" s="340">
        <v>226</v>
      </c>
      <c r="E952" s="339" t="s">
        <v>898</v>
      </c>
      <c r="H952" s="352"/>
      <c r="I952" s="352"/>
      <c r="J952" s="352"/>
      <c r="K952" s="352"/>
      <c r="L952" s="352"/>
      <c r="M952" s="352"/>
      <c r="N952" s="352"/>
      <c r="O952" s="352"/>
      <c r="P952" s="352"/>
      <c r="Q952" s="352"/>
      <c r="R952" s="352"/>
      <c r="S952" s="352"/>
      <c r="T952" s="352"/>
      <c r="U952" s="352"/>
      <c r="V952" s="352"/>
      <c r="W952" s="352"/>
      <c r="X952" s="352"/>
      <c r="Y952" s="352"/>
      <c r="Z952" s="352"/>
      <c r="AA952" s="352"/>
      <c r="AB952" s="352"/>
      <c r="AC952" s="352"/>
      <c r="AD952" s="352"/>
      <c r="AE952" s="352"/>
      <c r="AF952" s="352"/>
      <c r="AG952" s="352"/>
      <c r="AH952" s="352"/>
      <c r="AI952" s="352"/>
      <c r="AJ952" s="352"/>
      <c r="AK952" s="352"/>
      <c r="AL952" s="352"/>
      <c r="AM952" s="352"/>
      <c r="AN952" s="352"/>
      <c r="AO952" s="352"/>
      <c r="AP952" s="352"/>
      <c r="AQ952" s="352"/>
      <c r="AR952" s="352"/>
      <c r="AS952" s="352"/>
      <c r="AT952" s="352"/>
      <c r="AU952" s="352"/>
      <c r="AV952" s="352"/>
      <c r="AW952" s="352"/>
      <c r="AX952" s="352"/>
      <c r="AY952" s="352"/>
      <c r="AZ952" s="352"/>
      <c r="BA952" s="352"/>
      <c r="BB952" s="352"/>
      <c r="BC952" s="352"/>
      <c r="BD952" s="352"/>
      <c r="BE952" s="352"/>
      <c r="BF952" s="352"/>
      <c r="BG952" s="352"/>
      <c r="BH952" s="352"/>
      <c r="BI952" s="352"/>
      <c r="BJ952" s="352"/>
      <c r="BK952" s="352"/>
      <c r="BL952" s="352"/>
      <c r="BM952" s="352"/>
      <c r="BN952" s="352"/>
      <c r="BO952" s="352"/>
      <c r="BP952" s="352"/>
      <c r="BQ952" s="352"/>
      <c r="BR952" s="352"/>
      <c r="BS952" s="352"/>
      <c r="BT952" s="352"/>
      <c r="BU952" s="352"/>
      <c r="BV952" s="352"/>
      <c r="BW952" s="352"/>
      <c r="BX952" s="352"/>
      <c r="BY952" s="352"/>
      <c r="BZ952" s="352"/>
    </row>
    <row r="953" spans="1:78" s="369" customFormat="1" ht="15" customHeight="1" x14ac:dyDescent="0.2">
      <c r="A953" s="367" t="s">
        <v>1623</v>
      </c>
      <c r="B953" s="367">
        <v>226003</v>
      </c>
      <c r="D953" s="367"/>
      <c r="E953" s="369" t="s">
        <v>697</v>
      </c>
      <c r="H953" s="370"/>
      <c r="I953" s="370"/>
      <c r="J953" s="370"/>
      <c r="K953" s="370"/>
      <c r="L953" s="370"/>
      <c r="M953" s="370"/>
      <c r="N953" s="370"/>
      <c r="O953" s="370"/>
      <c r="P953" s="370"/>
      <c r="Q953" s="370"/>
      <c r="R953" s="370"/>
      <c r="S953" s="370"/>
      <c r="T953" s="370"/>
      <c r="U953" s="370"/>
      <c r="V953" s="370"/>
      <c r="W953" s="370"/>
      <c r="X953" s="370"/>
      <c r="Y953" s="370"/>
      <c r="Z953" s="370"/>
      <c r="AA953" s="370"/>
      <c r="AB953" s="370"/>
      <c r="AC953" s="370"/>
      <c r="AD953" s="370"/>
      <c r="AE953" s="370"/>
      <c r="AF953" s="370"/>
      <c r="AG953" s="370"/>
      <c r="AH953" s="370"/>
      <c r="AI953" s="370"/>
      <c r="AJ953" s="370"/>
      <c r="AK953" s="370"/>
      <c r="AL953" s="370"/>
      <c r="AM953" s="370"/>
      <c r="AN953" s="370"/>
      <c r="AO953" s="370"/>
      <c r="AP953" s="370"/>
      <c r="AQ953" s="370"/>
      <c r="AR953" s="370"/>
      <c r="AS953" s="370"/>
      <c r="AT953" s="370"/>
      <c r="AU953" s="370"/>
      <c r="AV953" s="370"/>
      <c r="AW953" s="370"/>
      <c r="AX953" s="370"/>
      <c r="AY953" s="370"/>
      <c r="AZ953" s="370"/>
      <c r="BA953" s="370"/>
      <c r="BB953" s="370"/>
      <c r="BC953" s="370"/>
      <c r="BD953" s="370"/>
      <c r="BE953" s="370"/>
      <c r="BF953" s="370"/>
      <c r="BG953" s="370"/>
      <c r="BH953" s="370"/>
      <c r="BI953" s="370"/>
      <c r="BJ953" s="370"/>
      <c r="BK953" s="370"/>
      <c r="BL953" s="370"/>
      <c r="BM953" s="370"/>
      <c r="BN953" s="370"/>
      <c r="BO953" s="370"/>
      <c r="BP953" s="370"/>
      <c r="BQ953" s="370"/>
      <c r="BR953" s="370"/>
      <c r="BS953" s="370"/>
      <c r="BT953" s="370"/>
      <c r="BU953" s="370"/>
      <c r="BV953" s="370"/>
      <c r="BW953" s="370"/>
      <c r="BX953" s="370"/>
      <c r="BY953" s="370"/>
      <c r="BZ953" s="370"/>
    </row>
    <row r="954" spans="1:78" s="369" customFormat="1" ht="15" customHeight="1" x14ac:dyDescent="0.2">
      <c r="A954" s="367" t="s">
        <v>1624</v>
      </c>
      <c r="B954" s="367">
        <v>226004</v>
      </c>
      <c r="D954" s="367"/>
      <c r="E954" s="369" t="s">
        <v>710</v>
      </c>
      <c r="H954" s="370"/>
      <c r="I954" s="370"/>
      <c r="J954" s="370"/>
      <c r="K954" s="370"/>
      <c r="L954" s="370"/>
      <c r="M954" s="370"/>
      <c r="N954" s="370"/>
      <c r="O954" s="370"/>
      <c r="P954" s="370"/>
      <c r="Q954" s="370"/>
      <c r="R954" s="370"/>
      <c r="S954" s="370"/>
      <c r="T954" s="370"/>
      <c r="U954" s="370"/>
      <c r="V954" s="370"/>
      <c r="W954" s="370"/>
      <c r="X954" s="370"/>
      <c r="Y954" s="370"/>
      <c r="Z954" s="370"/>
      <c r="AA954" s="370"/>
      <c r="AB954" s="370"/>
      <c r="AC954" s="370"/>
      <c r="AD954" s="370"/>
      <c r="AE954" s="370"/>
      <c r="AF954" s="370"/>
      <c r="AG954" s="370"/>
      <c r="AH954" s="370"/>
      <c r="AI954" s="370"/>
      <c r="AJ954" s="370"/>
      <c r="AK954" s="370"/>
      <c r="AL954" s="370"/>
      <c r="AM954" s="370"/>
      <c r="AN954" s="370"/>
      <c r="AO954" s="370"/>
      <c r="AP954" s="370"/>
      <c r="AQ954" s="370"/>
      <c r="AR954" s="370"/>
      <c r="AS954" s="370"/>
      <c r="AT954" s="370"/>
      <c r="AU954" s="370"/>
      <c r="AV954" s="370"/>
      <c r="AW954" s="370"/>
      <c r="AX954" s="370"/>
      <c r="AY954" s="370"/>
      <c r="AZ954" s="370"/>
      <c r="BA954" s="370"/>
      <c r="BB954" s="370"/>
      <c r="BC954" s="370"/>
      <c r="BD954" s="370"/>
      <c r="BE954" s="370"/>
      <c r="BF954" s="370"/>
      <c r="BG954" s="370"/>
      <c r="BH954" s="370"/>
      <c r="BI954" s="370"/>
      <c r="BJ954" s="370"/>
      <c r="BK954" s="370"/>
      <c r="BL954" s="370"/>
      <c r="BM954" s="370"/>
      <c r="BN954" s="370"/>
      <c r="BO954" s="370"/>
      <c r="BP954" s="370"/>
      <c r="BQ954" s="370"/>
      <c r="BR954" s="370"/>
      <c r="BS954" s="370"/>
      <c r="BT954" s="370"/>
      <c r="BU954" s="370"/>
      <c r="BV954" s="370"/>
      <c r="BW954" s="370"/>
      <c r="BX954" s="370"/>
      <c r="BY954" s="370"/>
      <c r="BZ954" s="370"/>
    </row>
    <row r="955" spans="1:78" s="369" customFormat="1" ht="15" customHeight="1" x14ac:dyDescent="0.2">
      <c r="A955" s="367" t="s">
        <v>1625</v>
      </c>
      <c r="B955" s="367">
        <v>226005</v>
      </c>
      <c r="D955" s="367"/>
      <c r="E955" s="369" t="s">
        <v>711</v>
      </c>
      <c r="H955" s="370"/>
      <c r="I955" s="370"/>
      <c r="J955" s="370"/>
      <c r="K955" s="370"/>
      <c r="L955" s="370"/>
      <c r="M955" s="370"/>
      <c r="N955" s="370"/>
      <c r="O955" s="370"/>
      <c r="P955" s="370"/>
      <c r="Q955" s="370"/>
      <c r="R955" s="370"/>
      <c r="S955" s="370"/>
      <c r="T955" s="370"/>
      <c r="U955" s="370"/>
      <c r="V955" s="370"/>
      <c r="W955" s="370"/>
      <c r="X955" s="370"/>
      <c r="Y955" s="370"/>
      <c r="Z955" s="370"/>
      <c r="AA955" s="370"/>
      <c r="AB955" s="370"/>
      <c r="AC955" s="370"/>
      <c r="AD955" s="370"/>
      <c r="AE955" s="370"/>
      <c r="AF955" s="370"/>
      <c r="AG955" s="370"/>
      <c r="AH955" s="370"/>
      <c r="AI955" s="370"/>
      <c r="AJ955" s="370"/>
      <c r="AK955" s="370"/>
      <c r="AL955" s="370"/>
      <c r="AM955" s="370"/>
      <c r="AN955" s="370"/>
      <c r="AO955" s="370"/>
      <c r="AP955" s="370"/>
      <c r="AQ955" s="370"/>
      <c r="AR955" s="370"/>
      <c r="AS955" s="370"/>
      <c r="AT955" s="370"/>
      <c r="AU955" s="370"/>
      <c r="AV955" s="370"/>
      <c r="AW955" s="370"/>
      <c r="AX955" s="370"/>
      <c r="AY955" s="370"/>
      <c r="AZ955" s="370"/>
      <c r="BA955" s="370"/>
      <c r="BB955" s="370"/>
      <c r="BC955" s="370"/>
      <c r="BD955" s="370"/>
      <c r="BE955" s="370"/>
      <c r="BF955" s="370"/>
      <c r="BG955" s="370"/>
      <c r="BH955" s="370"/>
      <c r="BI955" s="370"/>
      <c r="BJ955" s="370"/>
      <c r="BK955" s="370"/>
      <c r="BL955" s="370"/>
      <c r="BM955" s="370"/>
      <c r="BN955" s="370"/>
      <c r="BO955" s="370"/>
      <c r="BP955" s="370"/>
      <c r="BQ955" s="370"/>
      <c r="BR955" s="370"/>
      <c r="BS955" s="370"/>
      <c r="BT955" s="370"/>
      <c r="BU955" s="370"/>
      <c r="BV955" s="370"/>
      <c r="BW955" s="370"/>
      <c r="BX955" s="370"/>
      <c r="BY955" s="370"/>
      <c r="BZ955" s="370"/>
    </row>
    <row r="956" spans="1:78" ht="15" customHeight="1" x14ac:dyDescent="0.2">
      <c r="A956" s="340"/>
      <c r="H956" s="352"/>
      <c r="I956" s="352"/>
      <c r="J956" s="352"/>
      <c r="K956" s="352"/>
      <c r="L956" s="352"/>
      <c r="M956" s="352"/>
      <c r="N956" s="352"/>
      <c r="O956" s="352"/>
      <c r="P956" s="352"/>
      <c r="Q956" s="352"/>
      <c r="R956" s="352"/>
      <c r="S956" s="352"/>
      <c r="T956" s="352"/>
      <c r="U956" s="352"/>
      <c r="V956" s="352"/>
      <c r="W956" s="352"/>
      <c r="X956" s="352"/>
      <c r="Y956" s="352"/>
      <c r="Z956" s="352"/>
      <c r="AA956" s="352"/>
      <c r="AB956" s="352"/>
      <c r="AC956" s="352"/>
      <c r="AD956" s="352"/>
      <c r="AE956" s="352"/>
      <c r="AF956" s="352"/>
      <c r="AG956" s="352"/>
      <c r="AH956" s="352"/>
      <c r="AI956" s="352"/>
      <c r="AJ956" s="352"/>
      <c r="AK956" s="352"/>
      <c r="AL956" s="352"/>
      <c r="AM956" s="352"/>
      <c r="AN956" s="352"/>
      <c r="AO956" s="352"/>
      <c r="AP956" s="352"/>
      <c r="AQ956" s="352"/>
      <c r="AR956" s="352"/>
      <c r="AS956" s="352"/>
      <c r="AT956" s="352"/>
      <c r="AU956" s="352"/>
      <c r="AV956" s="352"/>
      <c r="AW956" s="352"/>
      <c r="AX956" s="352"/>
      <c r="AY956" s="352"/>
      <c r="AZ956" s="352"/>
      <c r="BA956" s="352"/>
      <c r="BB956" s="352"/>
      <c r="BC956" s="352"/>
      <c r="BD956" s="352"/>
      <c r="BE956" s="352"/>
      <c r="BF956" s="352"/>
      <c r="BG956" s="352"/>
      <c r="BH956" s="352"/>
      <c r="BI956" s="352"/>
      <c r="BJ956" s="352"/>
      <c r="BK956" s="352"/>
      <c r="BL956" s="352"/>
      <c r="BM956" s="352"/>
      <c r="BN956" s="352"/>
      <c r="BO956" s="352"/>
      <c r="BP956" s="352"/>
      <c r="BQ956" s="352"/>
      <c r="BR956" s="352"/>
      <c r="BS956" s="352"/>
      <c r="BT956" s="352"/>
      <c r="BU956" s="352"/>
      <c r="BV956" s="352"/>
      <c r="BW956" s="352"/>
      <c r="BX956" s="352"/>
      <c r="BY956" s="352"/>
      <c r="BZ956" s="352"/>
    </row>
    <row r="957" spans="1:78" ht="15" customHeight="1" x14ac:dyDescent="0.2">
      <c r="A957" s="340" t="s">
        <v>1626</v>
      </c>
      <c r="B957" s="340">
        <v>227</v>
      </c>
      <c r="E957" s="339" t="s">
        <v>899</v>
      </c>
      <c r="H957" s="352"/>
      <c r="I957" s="352"/>
      <c r="J957" s="352"/>
      <c r="K957" s="352"/>
      <c r="L957" s="352"/>
      <c r="M957" s="352"/>
      <c r="N957" s="352"/>
      <c r="O957" s="352"/>
      <c r="P957" s="352"/>
      <c r="Q957" s="352"/>
      <c r="R957" s="352"/>
      <c r="S957" s="352"/>
      <c r="T957" s="352"/>
      <c r="U957" s="352"/>
      <c r="V957" s="352"/>
      <c r="W957" s="352"/>
      <c r="X957" s="352"/>
      <c r="Y957" s="352"/>
      <c r="Z957" s="352"/>
      <c r="AA957" s="352"/>
      <c r="AB957" s="352"/>
      <c r="AC957" s="352"/>
      <c r="AD957" s="352"/>
      <c r="AE957" s="352"/>
      <c r="AF957" s="352"/>
      <c r="AG957" s="352"/>
      <c r="AH957" s="352"/>
      <c r="AI957" s="352"/>
      <c r="AJ957" s="352"/>
      <c r="AK957" s="352"/>
      <c r="AL957" s="352"/>
      <c r="AM957" s="352"/>
      <c r="AN957" s="352"/>
      <c r="AO957" s="352"/>
      <c r="AP957" s="352"/>
      <c r="AQ957" s="352"/>
      <c r="AR957" s="352"/>
      <c r="AS957" s="352"/>
      <c r="AT957" s="352"/>
      <c r="AU957" s="352"/>
      <c r="AV957" s="352"/>
      <c r="AW957" s="352"/>
      <c r="AX957" s="352"/>
      <c r="AY957" s="352"/>
      <c r="AZ957" s="352"/>
      <c r="BA957" s="352"/>
      <c r="BB957" s="352"/>
      <c r="BC957" s="352"/>
      <c r="BD957" s="352"/>
      <c r="BE957" s="352"/>
      <c r="BF957" s="352"/>
      <c r="BG957" s="352"/>
      <c r="BH957" s="352"/>
      <c r="BI957" s="352"/>
      <c r="BJ957" s="352"/>
      <c r="BK957" s="352"/>
      <c r="BL957" s="352"/>
      <c r="BM957" s="352"/>
      <c r="BN957" s="352"/>
      <c r="BO957" s="352"/>
      <c r="BP957" s="352"/>
      <c r="BQ957" s="352"/>
      <c r="BR957" s="352"/>
      <c r="BS957" s="352"/>
      <c r="BT957" s="352"/>
      <c r="BU957" s="352"/>
      <c r="BV957" s="352"/>
      <c r="BW957" s="352"/>
      <c r="BX957" s="352"/>
      <c r="BY957" s="352"/>
      <c r="BZ957" s="352"/>
    </row>
    <row r="958" spans="1:78" s="369" customFormat="1" ht="15" customHeight="1" x14ac:dyDescent="0.2">
      <c r="A958" s="367" t="s">
        <v>1627</v>
      </c>
      <c r="B958" s="367">
        <v>227001</v>
      </c>
      <c r="D958" s="367"/>
      <c r="E958" s="369" t="s">
        <v>702</v>
      </c>
      <c r="H958" s="370"/>
      <c r="I958" s="370"/>
      <c r="J958" s="370"/>
      <c r="K958" s="370"/>
      <c r="L958" s="370"/>
      <c r="M958" s="370"/>
      <c r="N958" s="370"/>
      <c r="O958" s="370"/>
      <c r="P958" s="370"/>
      <c r="Q958" s="370"/>
      <c r="R958" s="370"/>
      <c r="S958" s="370"/>
      <c r="T958" s="370"/>
      <c r="U958" s="370"/>
      <c r="V958" s="370"/>
      <c r="W958" s="370"/>
      <c r="X958" s="370"/>
      <c r="Y958" s="370"/>
      <c r="Z958" s="370"/>
      <c r="AA958" s="370"/>
      <c r="AB958" s="370"/>
      <c r="AC958" s="370"/>
      <c r="AD958" s="370"/>
      <c r="AE958" s="370"/>
      <c r="AF958" s="370"/>
      <c r="AG958" s="370"/>
      <c r="AH958" s="370"/>
      <c r="AI958" s="370"/>
      <c r="AJ958" s="370"/>
      <c r="AK958" s="370"/>
      <c r="AL958" s="370"/>
      <c r="AM958" s="370"/>
      <c r="AN958" s="370"/>
      <c r="AO958" s="370"/>
      <c r="AP958" s="370"/>
      <c r="AQ958" s="370"/>
      <c r="AR958" s="370"/>
      <c r="AS958" s="370"/>
      <c r="AT958" s="370"/>
      <c r="AU958" s="370"/>
      <c r="AV958" s="370"/>
      <c r="AW958" s="370"/>
      <c r="AX958" s="370"/>
      <c r="AY958" s="370"/>
      <c r="AZ958" s="370"/>
      <c r="BA958" s="370"/>
      <c r="BB958" s="370"/>
      <c r="BC958" s="370"/>
      <c r="BD958" s="370"/>
      <c r="BE958" s="370"/>
      <c r="BF958" s="370"/>
      <c r="BG958" s="370"/>
      <c r="BH958" s="370"/>
      <c r="BI958" s="370"/>
      <c r="BJ958" s="370"/>
      <c r="BK958" s="370"/>
      <c r="BL958" s="370"/>
      <c r="BM958" s="370"/>
      <c r="BN958" s="370"/>
      <c r="BO958" s="370"/>
      <c r="BP958" s="370"/>
      <c r="BQ958" s="370"/>
      <c r="BR958" s="370"/>
      <c r="BS958" s="370"/>
      <c r="BT958" s="370"/>
      <c r="BU958" s="370"/>
      <c r="BV958" s="370"/>
      <c r="BW958" s="370"/>
      <c r="BX958" s="370"/>
      <c r="BY958" s="370"/>
      <c r="BZ958" s="370"/>
    </row>
    <row r="959" spans="1:78" s="369" customFormat="1" ht="15" customHeight="1" x14ac:dyDescent="0.2">
      <c r="A959" s="367" t="s">
        <v>1628</v>
      </c>
      <c r="B959" s="367">
        <v>227002</v>
      </c>
      <c r="D959" s="367"/>
      <c r="E959" s="369" t="s">
        <v>703</v>
      </c>
      <c r="H959" s="370"/>
      <c r="I959" s="370"/>
      <c r="J959" s="370"/>
      <c r="K959" s="370"/>
      <c r="L959" s="370"/>
      <c r="M959" s="370"/>
      <c r="N959" s="370"/>
      <c r="O959" s="370"/>
      <c r="P959" s="370"/>
      <c r="Q959" s="370"/>
      <c r="R959" s="370"/>
      <c r="S959" s="370"/>
      <c r="T959" s="370"/>
      <c r="U959" s="370"/>
      <c r="V959" s="370"/>
      <c r="W959" s="370"/>
      <c r="X959" s="370"/>
      <c r="Y959" s="370"/>
      <c r="Z959" s="370"/>
      <c r="AA959" s="370"/>
      <c r="AB959" s="370"/>
      <c r="AC959" s="370"/>
      <c r="AD959" s="370"/>
      <c r="AE959" s="370"/>
      <c r="AF959" s="370"/>
      <c r="AG959" s="370"/>
      <c r="AH959" s="370"/>
      <c r="AI959" s="370"/>
      <c r="AJ959" s="370"/>
      <c r="AK959" s="370"/>
      <c r="AL959" s="370"/>
      <c r="AM959" s="370"/>
      <c r="AN959" s="370"/>
      <c r="AO959" s="370"/>
      <c r="AP959" s="370"/>
      <c r="AQ959" s="370"/>
      <c r="AR959" s="370"/>
      <c r="AS959" s="370"/>
      <c r="AT959" s="370"/>
      <c r="AU959" s="370"/>
      <c r="AV959" s="370"/>
      <c r="AW959" s="370"/>
      <c r="AX959" s="370"/>
      <c r="AY959" s="370"/>
      <c r="AZ959" s="370"/>
      <c r="BA959" s="370"/>
      <c r="BB959" s="370"/>
      <c r="BC959" s="370"/>
      <c r="BD959" s="370"/>
      <c r="BE959" s="370"/>
      <c r="BF959" s="370"/>
      <c r="BG959" s="370"/>
      <c r="BH959" s="370"/>
      <c r="BI959" s="370"/>
      <c r="BJ959" s="370"/>
      <c r="BK959" s="370"/>
      <c r="BL959" s="370"/>
      <c r="BM959" s="370"/>
      <c r="BN959" s="370"/>
      <c r="BO959" s="370"/>
      <c r="BP959" s="370"/>
      <c r="BQ959" s="370"/>
      <c r="BR959" s="370"/>
      <c r="BS959" s="370"/>
      <c r="BT959" s="370"/>
      <c r="BU959" s="370"/>
      <c r="BV959" s="370"/>
      <c r="BW959" s="370"/>
      <c r="BX959" s="370"/>
      <c r="BY959" s="370"/>
      <c r="BZ959" s="370"/>
    </row>
    <row r="960" spans="1:78" s="369" customFormat="1" ht="15" customHeight="1" x14ac:dyDescent="0.2">
      <c r="A960" s="367" t="s">
        <v>1629</v>
      </c>
      <c r="B960" s="367">
        <v>227003</v>
      </c>
      <c r="D960" s="367"/>
      <c r="E960" s="369" t="s">
        <v>704</v>
      </c>
      <c r="H960" s="370"/>
      <c r="I960" s="370"/>
      <c r="J960" s="370"/>
      <c r="K960" s="370"/>
      <c r="L960" s="370"/>
      <c r="M960" s="370"/>
      <c r="N960" s="370"/>
      <c r="O960" s="370"/>
      <c r="P960" s="370"/>
      <c r="Q960" s="370"/>
      <c r="R960" s="370"/>
      <c r="S960" s="370"/>
      <c r="T960" s="370"/>
      <c r="U960" s="370"/>
      <c r="V960" s="370"/>
      <c r="W960" s="370"/>
      <c r="X960" s="370"/>
      <c r="Y960" s="370"/>
      <c r="Z960" s="370"/>
      <c r="AA960" s="370"/>
      <c r="AB960" s="370"/>
      <c r="AC960" s="370"/>
      <c r="AD960" s="370"/>
      <c r="AE960" s="370"/>
      <c r="AF960" s="370"/>
      <c r="AG960" s="370"/>
      <c r="AH960" s="370"/>
      <c r="AI960" s="370"/>
      <c r="AJ960" s="370"/>
      <c r="AK960" s="370"/>
      <c r="AL960" s="370"/>
      <c r="AM960" s="370"/>
      <c r="AN960" s="370"/>
      <c r="AO960" s="370"/>
      <c r="AP960" s="370"/>
      <c r="AQ960" s="370"/>
      <c r="AR960" s="370"/>
      <c r="AS960" s="370"/>
      <c r="AT960" s="370"/>
      <c r="AU960" s="370"/>
      <c r="AV960" s="370"/>
      <c r="AW960" s="370"/>
      <c r="AX960" s="370"/>
      <c r="AY960" s="370"/>
      <c r="AZ960" s="370"/>
      <c r="BA960" s="370"/>
      <c r="BB960" s="370"/>
      <c r="BC960" s="370"/>
      <c r="BD960" s="370"/>
      <c r="BE960" s="370"/>
      <c r="BF960" s="370"/>
      <c r="BG960" s="370"/>
      <c r="BH960" s="370"/>
      <c r="BI960" s="370"/>
      <c r="BJ960" s="370"/>
      <c r="BK960" s="370"/>
      <c r="BL960" s="370"/>
      <c r="BM960" s="370"/>
      <c r="BN960" s="370"/>
      <c r="BO960" s="370"/>
      <c r="BP960" s="370"/>
      <c r="BQ960" s="370"/>
      <c r="BR960" s="370"/>
      <c r="BS960" s="370"/>
      <c r="BT960" s="370"/>
      <c r="BU960" s="370"/>
      <c r="BV960" s="370"/>
      <c r="BW960" s="370"/>
      <c r="BX960" s="370"/>
      <c r="BY960" s="370"/>
      <c r="BZ960" s="370"/>
    </row>
    <row r="961" spans="1:78" s="369" customFormat="1" ht="15" customHeight="1" x14ac:dyDescent="0.2">
      <c r="A961" s="367" t="s">
        <v>1630</v>
      </c>
      <c r="B961" s="367">
        <v>227004</v>
      </c>
      <c r="D961" s="367"/>
      <c r="E961" s="369" t="s">
        <v>705</v>
      </c>
      <c r="H961" s="370"/>
      <c r="I961" s="370"/>
      <c r="J961" s="370"/>
      <c r="K961" s="370"/>
      <c r="L961" s="370"/>
      <c r="M961" s="370"/>
      <c r="N961" s="370"/>
      <c r="O961" s="370"/>
      <c r="P961" s="370"/>
      <c r="Q961" s="370"/>
      <c r="R961" s="370"/>
      <c r="S961" s="370"/>
      <c r="T961" s="370"/>
      <c r="U961" s="370"/>
      <c r="V961" s="370"/>
      <c r="W961" s="370"/>
      <c r="X961" s="370"/>
      <c r="Y961" s="370"/>
      <c r="Z961" s="370"/>
      <c r="AA961" s="370"/>
      <c r="AB961" s="370"/>
      <c r="AC961" s="370"/>
      <c r="AD961" s="370"/>
      <c r="AE961" s="370"/>
      <c r="AF961" s="370"/>
      <c r="AG961" s="370"/>
      <c r="AH961" s="370"/>
      <c r="AI961" s="370"/>
      <c r="AJ961" s="370"/>
      <c r="AK961" s="370"/>
      <c r="AL961" s="370"/>
      <c r="AM961" s="370"/>
      <c r="AN961" s="370"/>
      <c r="AO961" s="370"/>
      <c r="AP961" s="370"/>
      <c r="AQ961" s="370"/>
      <c r="AR961" s="370"/>
      <c r="AS961" s="370"/>
      <c r="AT961" s="370"/>
      <c r="AU961" s="370"/>
      <c r="AV961" s="370"/>
      <c r="AW961" s="370"/>
      <c r="AX961" s="370"/>
      <c r="AY961" s="370"/>
      <c r="AZ961" s="370"/>
      <c r="BA961" s="370"/>
      <c r="BB961" s="370"/>
      <c r="BC961" s="370"/>
      <c r="BD961" s="370"/>
      <c r="BE961" s="370"/>
      <c r="BF961" s="370"/>
      <c r="BG961" s="370"/>
      <c r="BH961" s="370"/>
      <c r="BI961" s="370"/>
      <c r="BJ961" s="370"/>
      <c r="BK961" s="370"/>
      <c r="BL961" s="370"/>
      <c r="BM961" s="370"/>
      <c r="BN961" s="370"/>
      <c r="BO961" s="370"/>
      <c r="BP961" s="370"/>
      <c r="BQ961" s="370"/>
      <c r="BR961" s="370"/>
      <c r="BS961" s="370"/>
      <c r="BT961" s="370"/>
      <c r="BU961" s="370"/>
      <c r="BV961" s="370"/>
      <c r="BW961" s="370"/>
      <c r="BX961" s="370"/>
      <c r="BY961" s="370"/>
      <c r="BZ961" s="370"/>
    </row>
    <row r="962" spans="1:78" s="369" customFormat="1" ht="15" customHeight="1" x14ac:dyDescent="0.2">
      <c r="A962" s="367" t="s">
        <v>1631</v>
      </c>
      <c r="B962" s="367">
        <v>227005</v>
      </c>
      <c r="D962" s="367"/>
      <c r="E962" s="369" t="s">
        <v>706</v>
      </c>
      <c r="H962" s="370"/>
      <c r="I962" s="370"/>
      <c r="J962" s="370"/>
      <c r="K962" s="370"/>
      <c r="L962" s="370"/>
      <c r="M962" s="370"/>
      <c r="N962" s="370"/>
      <c r="O962" s="370"/>
      <c r="P962" s="370"/>
      <c r="Q962" s="370"/>
      <c r="R962" s="370"/>
      <c r="S962" s="370"/>
      <c r="T962" s="370"/>
      <c r="U962" s="370"/>
      <c r="V962" s="370"/>
      <c r="W962" s="370"/>
      <c r="X962" s="370"/>
      <c r="Y962" s="370"/>
      <c r="Z962" s="370"/>
      <c r="AA962" s="370"/>
      <c r="AB962" s="370"/>
      <c r="AC962" s="370"/>
      <c r="AD962" s="370"/>
      <c r="AE962" s="370"/>
      <c r="AF962" s="370"/>
      <c r="AG962" s="370"/>
      <c r="AH962" s="370"/>
      <c r="AI962" s="370"/>
      <c r="AJ962" s="370"/>
      <c r="AK962" s="370"/>
      <c r="AL962" s="370"/>
      <c r="AM962" s="370"/>
      <c r="AN962" s="370"/>
      <c r="AO962" s="370"/>
      <c r="AP962" s="370"/>
      <c r="AQ962" s="370"/>
      <c r="AR962" s="370"/>
      <c r="AS962" s="370"/>
      <c r="AT962" s="370"/>
      <c r="AU962" s="370"/>
      <c r="AV962" s="370"/>
      <c r="AW962" s="370"/>
      <c r="AX962" s="370"/>
      <c r="AY962" s="370"/>
      <c r="AZ962" s="370"/>
      <c r="BA962" s="370"/>
      <c r="BB962" s="370"/>
      <c r="BC962" s="370"/>
      <c r="BD962" s="370"/>
      <c r="BE962" s="370"/>
      <c r="BF962" s="370"/>
      <c r="BG962" s="370"/>
      <c r="BH962" s="370"/>
      <c r="BI962" s="370"/>
      <c r="BJ962" s="370"/>
      <c r="BK962" s="370"/>
      <c r="BL962" s="370"/>
      <c r="BM962" s="370"/>
      <c r="BN962" s="370"/>
      <c r="BO962" s="370"/>
      <c r="BP962" s="370"/>
      <c r="BQ962" s="370"/>
      <c r="BR962" s="370"/>
      <c r="BS962" s="370"/>
      <c r="BT962" s="370"/>
      <c r="BU962" s="370"/>
      <c r="BV962" s="370"/>
      <c r="BW962" s="370"/>
      <c r="BX962" s="370"/>
      <c r="BY962" s="370"/>
      <c r="BZ962" s="370"/>
    </row>
    <row r="963" spans="1:78" s="369" customFormat="1" ht="15" customHeight="1" x14ac:dyDescent="0.2">
      <c r="A963" s="367" t="s">
        <v>1632</v>
      </c>
      <c r="B963" s="367">
        <v>227006</v>
      </c>
      <c r="D963" s="367"/>
      <c r="E963" s="369" t="s">
        <v>707</v>
      </c>
      <c r="H963" s="370"/>
      <c r="I963" s="370"/>
      <c r="J963" s="370"/>
      <c r="K963" s="370"/>
      <c r="L963" s="370"/>
      <c r="M963" s="370"/>
      <c r="N963" s="370"/>
      <c r="O963" s="370"/>
      <c r="P963" s="370"/>
      <c r="Q963" s="370"/>
      <c r="R963" s="370"/>
      <c r="S963" s="370"/>
      <c r="T963" s="370"/>
      <c r="U963" s="370"/>
      <c r="V963" s="370"/>
      <c r="W963" s="370"/>
      <c r="X963" s="370"/>
      <c r="Y963" s="370"/>
      <c r="Z963" s="370"/>
      <c r="AA963" s="370"/>
      <c r="AB963" s="370"/>
      <c r="AC963" s="370"/>
      <c r="AD963" s="370"/>
      <c r="AE963" s="370"/>
      <c r="AF963" s="370"/>
      <c r="AG963" s="370"/>
      <c r="AH963" s="370"/>
      <c r="AI963" s="370"/>
      <c r="AJ963" s="370"/>
      <c r="AK963" s="370"/>
      <c r="AL963" s="370"/>
      <c r="AM963" s="370"/>
      <c r="AN963" s="370"/>
      <c r="AO963" s="370"/>
      <c r="AP963" s="370"/>
      <c r="AQ963" s="370"/>
      <c r="AR963" s="370"/>
      <c r="AS963" s="370"/>
      <c r="AT963" s="370"/>
      <c r="AU963" s="370"/>
      <c r="AV963" s="370"/>
      <c r="AW963" s="370"/>
      <c r="AX963" s="370"/>
      <c r="AY963" s="370"/>
      <c r="AZ963" s="370"/>
      <c r="BA963" s="370"/>
      <c r="BB963" s="370"/>
      <c r="BC963" s="370"/>
      <c r="BD963" s="370"/>
      <c r="BE963" s="370"/>
      <c r="BF963" s="370"/>
      <c r="BG963" s="370"/>
      <c r="BH963" s="370"/>
      <c r="BI963" s="370"/>
      <c r="BJ963" s="370"/>
      <c r="BK963" s="370"/>
      <c r="BL963" s="370"/>
      <c r="BM963" s="370"/>
      <c r="BN963" s="370"/>
      <c r="BO963" s="370"/>
      <c r="BP963" s="370"/>
      <c r="BQ963" s="370"/>
      <c r="BR963" s="370"/>
      <c r="BS963" s="370"/>
      <c r="BT963" s="370"/>
      <c r="BU963" s="370"/>
      <c r="BV963" s="370"/>
      <c r="BW963" s="370"/>
      <c r="BX963" s="370"/>
      <c r="BY963" s="370"/>
      <c r="BZ963" s="370"/>
    </row>
    <row r="964" spans="1:78" s="369" customFormat="1" ht="15" customHeight="1" x14ac:dyDescent="0.2">
      <c r="A964" s="367" t="s">
        <v>1633</v>
      </c>
      <c r="B964" s="367">
        <v>227007</v>
      </c>
      <c r="D964" s="367"/>
      <c r="E964" s="369" t="s">
        <v>701</v>
      </c>
      <c r="H964" s="370"/>
      <c r="I964" s="370"/>
      <c r="J964" s="370"/>
      <c r="K964" s="370"/>
      <c r="L964" s="370"/>
      <c r="M964" s="370"/>
      <c r="N964" s="370"/>
      <c r="O964" s="370"/>
      <c r="P964" s="370"/>
      <c r="Q964" s="370"/>
      <c r="R964" s="370"/>
      <c r="S964" s="370"/>
      <c r="T964" s="370"/>
      <c r="U964" s="370"/>
      <c r="V964" s="370"/>
      <c r="W964" s="370"/>
      <c r="X964" s="370"/>
      <c r="Y964" s="370"/>
      <c r="Z964" s="370"/>
      <c r="AA964" s="370"/>
      <c r="AB964" s="370"/>
      <c r="AC964" s="370"/>
      <c r="AD964" s="370"/>
      <c r="AE964" s="370"/>
      <c r="AF964" s="370"/>
      <c r="AG964" s="370"/>
      <c r="AH964" s="370"/>
      <c r="AI964" s="370"/>
      <c r="AJ964" s="370"/>
      <c r="AK964" s="370"/>
      <c r="AL964" s="370"/>
      <c r="AM964" s="370"/>
      <c r="AN964" s="370"/>
      <c r="AO964" s="370"/>
      <c r="AP964" s="370"/>
      <c r="AQ964" s="370"/>
      <c r="AR964" s="370"/>
      <c r="AS964" s="370"/>
      <c r="AT964" s="370"/>
      <c r="AU964" s="370"/>
      <c r="AV964" s="370"/>
      <c r="AW964" s="370"/>
      <c r="AX964" s="370"/>
      <c r="AY964" s="370"/>
      <c r="AZ964" s="370"/>
      <c r="BA964" s="370"/>
      <c r="BB964" s="370"/>
      <c r="BC964" s="370"/>
      <c r="BD964" s="370"/>
      <c r="BE964" s="370"/>
      <c r="BF964" s="370"/>
      <c r="BG964" s="370"/>
      <c r="BH964" s="370"/>
      <c r="BI964" s="370"/>
      <c r="BJ964" s="370"/>
      <c r="BK964" s="370"/>
      <c r="BL964" s="370"/>
      <c r="BM964" s="370"/>
      <c r="BN964" s="370"/>
      <c r="BO964" s="370"/>
      <c r="BP964" s="370"/>
      <c r="BQ964" s="370"/>
      <c r="BR964" s="370"/>
      <c r="BS964" s="370"/>
      <c r="BT964" s="370"/>
      <c r="BU964" s="370"/>
      <c r="BV964" s="370"/>
      <c r="BW964" s="370"/>
      <c r="BX964" s="370"/>
      <c r="BY964" s="370"/>
      <c r="BZ964" s="370"/>
    </row>
    <row r="965" spans="1:78" ht="15" customHeight="1" x14ac:dyDescent="0.2">
      <c r="A965" s="340"/>
      <c r="H965" s="352"/>
      <c r="I965" s="352"/>
      <c r="J965" s="352"/>
      <c r="K965" s="352"/>
      <c r="L965" s="352"/>
      <c r="M965" s="352"/>
      <c r="N965" s="352"/>
      <c r="O965" s="352"/>
      <c r="P965" s="352"/>
      <c r="Q965" s="352"/>
      <c r="R965" s="352"/>
      <c r="S965" s="352"/>
      <c r="T965" s="352"/>
      <c r="U965" s="352"/>
      <c r="V965" s="352"/>
      <c r="W965" s="352"/>
      <c r="X965" s="352"/>
      <c r="Y965" s="352"/>
      <c r="Z965" s="352"/>
      <c r="AA965" s="352"/>
      <c r="AB965" s="352"/>
      <c r="AC965" s="352"/>
      <c r="AD965" s="352"/>
      <c r="AE965" s="352"/>
      <c r="AF965" s="352"/>
      <c r="AG965" s="352"/>
      <c r="AH965" s="352"/>
      <c r="AI965" s="352"/>
      <c r="AJ965" s="352"/>
      <c r="AK965" s="352"/>
      <c r="AL965" s="352"/>
      <c r="AM965" s="352"/>
      <c r="AN965" s="352"/>
      <c r="AO965" s="352"/>
      <c r="AP965" s="352"/>
      <c r="AQ965" s="352"/>
      <c r="AR965" s="352"/>
      <c r="AS965" s="352"/>
      <c r="AT965" s="352"/>
      <c r="AU965" s="352"/>
      <c r="AV965" s="352"/>
      <c r="AW965" s="352"/>
      <c r="AX965" s="352"/>
      <c r="AY965" s="352"/>
      <c r="AZ965" s="352"/>
      <c r="BA965" s="352"/>
      <c r="BB965" s="352"/>
      <c r="BC965" s="352"/>
      <c r="BD965" s="352"/>
      <c r="BE965" s="352"/>
      <c r="BF965" s="352"/>
      <c r="BG965" s="352"/>
      <c r="BH965" s="352"/>
      <c r="BI965" s="352"/>
      <c r="BJ965" s="352"/>
      <c r="BK965" s="352"/>
      <c r="BL965" s="352"/>
      <c r="BM965" s="352"/>
      <c r="BN965" s="352"/>
      <c r="BO965" s="352"/>
      <c r="BP965" s="352"/>
      <c r="BQ965" s="352"/>
      <c r="BR965" s="352"/>
      <c r="BS965" s="352"/>
      <c r="BT965" s="352"/>
      <c r="BU965" s="352"/>
      <c r="BV965" s="352"/>
      <c r="BW965" s="352"/>
      <c r="BX965" s="352"/>
      <c r="BY965" s="352"/>
      <c r="BZ965" s="352"/>
    </row>
    <row r="966" spans="1:78" ht="15" customHeight="1" x14ac:dyDescent="0.2">
      <c r="A966" s="339" t="s">
        <v>1634</v>
      </c>
      <c r="B966" s="339"/>
      <c r="D966" s="339"/>
      <c r="E966" s="339" t="s">
        <v>1635</v>
      </c>
    </row>
    <row r="967" spans="1:78" ht="15" customHeight="1" x14ac:dyDescent="0.2">
      <c r="A967" s="339" t="s">
        <v>1636</v>
      </c>
      <c r="B967" s="339"/>
      <c r="D967" s="339"/>
      <c r="E967" s="339" t="s">
        <v>1637</v>
      </c>
      <c r="G967" s="340"/>
      <c r="H967" s="352"/>
      <c r="I967" s="352"/>
      <c r="J967" s="352"/>
      <c r="K967" s="352"/>
      <c r="L967" s="352"/>
      <c r="M967" s="352"/>
      <c r="N967" s="352"/>
      <c r="O967" s="352"/>
      <c r="P967" s="352"/>
      <c r="Q967" s="352"/>
      <c r="R967" s="352"/>
      <c r="S967" s="352"/>
      <c r="T967" s="352"/>
      <c r="U967" s="352"/>
      <c r="V967" s="352"/>
      <c r="W967" s="352"/>
      <c r="X967" s="352"/>
      <c r="Y967" s="352"/>
      <c r="Z967" s="352"/>
      <c r="AA967" s="352"/>
      <c r="AB967" s="352"/>
      <c r="AC967" s="352"/>
      <c r="AD967" s="352"/>
      <c r="AE967" s="352"/>
      <c r="AF967" s="352"/>
      <c r="AG967" s="352"/>
      <c r="AH967" s="352"/>
      <c r="AI967" s="352"/>
      <c r="AJ967" s="352"/>
      <c r="AK967" s="352"/>
      <c r="AL967" s="352"/>
      <c r="AM967" s="352"/>
      <c r="AN967" s="352"/>
      <c r="AO967" s="352"/>
      <c r="AP967" s="352"/>
      <c r="AQ967" s="352"/>
      <c r="AR967" s="352"/>
      <c r="AS967" s="352"/>
      <c r="AT967" s="352"/>
      <c r="AU967" s="352"/>
      <c r="AV967" s="352"/>
      <c r="AW967" s="352"/>
      <c r="AX967" s="352"/>
      <c r="AY967" s="352"/>
      <c r="AZ967" s="352"/>
      <c r="BA967" s="352"/>
      <c r="BB967" s="352"/>
      <c r="BC967" s="352"/>
      <c r="BD967" s="352"/>
      <c r="BE967" s="352"/>
      <c r="BF967" s="352"/>
      <c r="BG967" s="352"/>
      <c r="BH967" s="352"/>
      <c r="BI967" s="352"/>
      <c r="BJ967" s="352"/>
      <c r="BK967" s="352"/>
      <c r="BL967" s="352"/>
      <c r="BM967" s="352"/>
      <c r="BN967" s="352"/>
      <c r="BO967" s="352"/>
      <c r="BP967" s="352"/>
      <c r="BQ967" s="352"/>
      <c r="BR967" s="352"/>
      <c r="BS967" s="352"/>
      <c r="BT967" s="352"/>
      <c r="BU967" s="352"/>
      <c r="BV967" s="352"/>
      <c r="BW967" s="352"/>
      <c r="BX967" s="352"/>
      <c r="BY967" s="352"/>
      <c r="BZ967" s="352"/>
    </row>
    <row r="968" spans="1:78" ht="15" customHeight="1" x14ac:dyDescent="0.2">
      <c r="A968" s="339" t="s">
        <v>1638</v>
      </c>
      <c r="B968" s="339"/>
      <c r="D968" s="339"/>
      <c r="E968" s="339" t="s">
        <v>1639</v>
      </c>
      <c r="G968" s="340"/>
      <c r="H968" s="352"/>
      <c r="I968" s="352"/>
      <c r="J968" s="352"/>
      <c r="K968" s="352"/>
      <c r="L968" s="352"/>
      <c r="M968" s="352"/>
      <c r="N968" s="352"/>
      <c r="O968" s="352"/>
      <c r="P968" s="352"/>
      <c r="Q968" s="352"/>
      <c r="R968" s="352"/>
      <c r="S968" s="352"/>
      <c r="T968" s="352"/>
      <c r="U968" s="352"/>
      <c r="V968" s="352"/>
      <c r="W968" s="352"/>
      <c r="X968" s="352"/>
      <c r="Y968" s="352"/>
      <c r="Z968" s="352"/>
      <c r="AA968" s="352"/>
      <c r="AB968" s="352"/>
      <c r="AC968" s="352"/>
      <c r="AD968" s="352"/>
      <c r="AE968" s="352"/>
      <c r="AF968" s="352"/>
      <c r="AG968" s="352"/>
      <c r="AH968" s="352"/>
      <c r="AI968" s="352"/>
      <c r="AJ968" s="352"/>
      <c r="AK968" s="352"/>
      <c r="AL968" s="352"/>
      <c r="AM968" s="352"/>
      <c r="AN968" s="352"/>
      <c r="AO968" s="352"/>
      <c r="AP968" s="352"/>
      <c r="AQ968" s="352"/>
      <c r="AR968" s="352"/>
      <c r="AS968" s="352"/>
      <c r="AT968" s="352"/>
      <c r="AU968" s="352"/>
      <c r="AV968" s="352"/>
      <c r="AW968" s="352"/>
      <c r="AX968" s="352"/>
      <c r="AY968" s="352"/>
      <c r="AZ968" s="352"/>
      <c r="BA968" s="352"/>
      <c r="BB968" s="352"/>
      <c r="BC968" s="352"/>
      <c r="BD968" s="352"/>
      <c r="BE968" s="352"/>
      <c r="BF968" s="352"/>
      <c r="BG968" s="352"/>
      <c r="BH968" s="352"/>
      <c r="BI968" s="352"/>
      <c r="BJ968" s="352"/>
      <c r="BK968" s="352"/>
      <c r="BL968" s="352"/>
      <c r="BM968" s="352"/>
      <c r="BN968" s="352"/>
      <c r="BO968" s="352"/>
      <c r="BP968" s="352"/>
      <c r="BQ968" s="352"/>
      <c r="BR968" s="352"/>
      <c r="BS968" s="352"/>
      <c r="BT968" s="352"/>
      <c r="BU968" s="352"/>
      <c r="BV968" s="352"/>
      <c r="BW968" s="352"/>
      <c r="BX968" s="352"/>
      <c r="BY968" s="352"/>
      <c r="BZ968" s="352"/>
    </row>
    <row r="969" spans="1:78" ht="15" customHeight="1" x14ac:dyDescent="0.2">
      <c r="A969" s="339" t="s">
        <v>1640</v>
      </c>
      <c r="B969" s="339"/>
      <c r="D969" s="339"/>
      <c r="E969" s="339" t="s">
        <v>1641</v>
      </c>
      <c r="G969" s="340"/>
      <c r="H969" s="352"/>
      <c r="I969" s="352"/>
      <c r="J969" s="352"/>
      <c r="K969" s="352"/>
      <c r="L969" s="352"/>
      <c r="M969" s="352"/>
      <c r="N969" s="352"/>
      <c r="O969" s="352"/>
      <c r="P969" s="352"/>
      <c r="Q969" s="352"/>
      <c r="R969" s="352"/>
      <c r="S969" s="352"/>
      <c r="T969" s="352"/>
      <c r="U969" s="352"/>
      <c r="V969" s="352"/>
      <c r="W969" s="352"/>
      <c r="X969" s="352"/>
      <c r="Y969" s="352"/>
      <c r="Z969" s="352"/>
      <c r="AA969" s="352"/>
      <c r="AB969" s="352"/>
      <c r="AC969" s="352"/>
      <c r="AD969" s="352"/>
      <c r="AE969" s="352"/>
      <c r="AF969" s="352"/>
      <c r="AG969" s="352"/>
      <c r="AH969" s="352"/>
      <c r="AI969" s="352"/>
      <c r="AJ969" s="352"/>
      <c r="AK969" s="352"/>
      <c r="AL969" s="352"/>
      <c r="AM969" s="352"/>
      <c r="AN969" s="352"/>
      <c r="AO969" s="352"/>
      <c r="AP969" s="352"/>
      <c r="AQ969" s="352"/>
      <c r="AR969" s="352"/>
      <c r="AS969" s="352"/>
      <c r="AT969" s="352"/>
      <c r="AU969" s="352"/>
      <c r="AV969" s="352"/>
      <c r="AW969" s="352"/>
      <c r="AX969" s="352"/>
      <c r="AY969" s="352"/>
      <c r="AZ969" s="352"/>
      <c r="BA969" s="352"/>
      <c r="BB969" s="352"/>
      <c r="BC969" s="352"/>
      <c r="BD969" s="352"/>
      <c r="BE969" s="352"/>
      <c r="BF969" s="352"/>
      <c r="BG969" s="352"/>
      <c r="BH969" s="352"/>
      <c r="BI969" s="352"/>
      <c r="BJ969" s="352"/>
      <c r="BK969" s="352"/>
      <c r="BL969" s="352"/>
      <c r="BM969" s="352"/>
      <c r="BN969" s="352"/>
      <c r="BO969" s="352"/>
      <c r="BP969" s="352"/>
      <c r="BQ969" s="352"/>
      <c r="BR969" s="352"/>
      <c r="BS969" s="352"/>
      <c r="BT969" s="352"/>
      <c r="BU969" s="352"/>
      <c r="BV969" s="352"/>
      <c r="BW969" s="352"/>
      <c r="BX969" s="352"/>
      <c r="BY969" s="352"/>
      <c r="BZ969" s="352"/>
    </row>
    <row r="970" spans="1:78" ht="15" customHeight="1" x14ac:dyDescent="0.2">
      <c r="H970" s="352"/>
      <c r="I970" s="352"/>
      <c r="J970" s="352"/>
      <c r="K970" s="352"/>
      <c r="L970" s="352"/>
      <c r="M970" s="352"/>
      <c r="N970" s="352"/>
      <c r="O970" s="352"/>
      <c r="P970" s="352"/>
      <c r="Q970" s="352"/>
      <c r="R970" s="352"/>
      <c r="S970" s="352"/>
      <c r="T970" s="352"/>
      <c r="U970" s="352"/>
      <c r="V970" s="352"/>
      <c r="W970" s="352"/>
      <c r="X970" s="352"/>
      <c r="Y970" s="352"/>
      <c r="Z970" s="352"/>
      <c r="AA970" s="352"/>
      <c r="AB970" s="352"/>
      <c r="AC970" s="352"/>
      <c r="AD970" s="352"/>
      <c r="AE970" s="352"/>
      <c r="AF970" s="352"/>
      <c r="AG970" s="352"/>
      <c r="AH970" s="352"/>
      <c r="AI970" s="352"/>
      <c r="AJ970" s="352"/>
      <c r="AK970" s="352"/>
      <c r="AL970" s="352"/>
      <c r="AM970" s="352"/>
      <c r="AN970" s="352"/>
      <c r="AO970" s="352"/>
      <c r="AP970" s="352"/>
      <c r="AQ970" s="352"/>
      <c r="AR970" s="352"/>
      <c r="AS970" s="352"/>
      <c r="AT970" s="352"/>
      <c r="AU970" s="352"/>
      <c r="AV970" s="352"/>
      <c r="AW970" s="352"/>
      <c r="AX970" s="352"/>
      <c r="AY970" s="352"/>
      <c r="AZ970" s="352"/>
      <c r="BA970" s="352"/>
      <c r="BB970" s="352"/>
      <c r="BC970" s="352"/>
      <c r="BD970" s="352"/>
      <c r="BE970" s="352"/>
      <c r="BF970" s="352"/>
      <c r="BG970" s="352"/>
      <c r="BH970" s="352"/>
      <c r="BI970" s="352"/>
      <c r="BJ970" s="352"/>
      <c r="BK970" s="352"/>
      <c r="BL970" s="352"/>
      <c r="BM970" s="352"/>
      <c r="BN970" s="352"/>
      <c r="BO970" s="352"/>
      <c r="BP970" s="352"/>
      <c r="BQ970" s="352"/>
      <c r="BR970" s="352"/>
      <c r="BS970" s="352"/>
      <c r="BT970" s="352"/>
      <c r="BU970" s="352"/>
      <c r="BV970" s="352"/>
      <c r="BW970" s="352"/>
      <c r="BX970" s="352"/>
      <c r="BY970" s="352"/>
      <c r="BZ970" s="352"/>
    </row>
    <row r="971" spans="1:78" ht="15" customHeight="1" x14ac:dyDescent="0.2">
      <c r="H971" s="352"/>
      <c r="I971" s="352"/>
      <c r="J971" s="352"/>
      <c r="K971" s="352"/>
      <c r="L971" s="352"/>
      <c r="M971" s="352"/>
      <c r="N971" s="352"/>
      <c r="O971" s="352"/>
      <c r="P971" s="352"/>
      <c r="Q971" s="352"/>
      <c r="R971" s="352"/>
      <c r="S971" s="352"/>
      <c r="T971" s="352"/>
      <c r="U971" s="352"/>
      <c r="V971" s="352"/>
      <c r="W971" s="352"/>
      <c r="X971" s="352"/>
      <c r="Y971" s="352"/>
      <c r="Z971" s="352"/>
      <c r="AA971" s="352"/>
      <c r="AB971" s="352"/>
      <c r="AC971" s="352"/>
      <c r="AD971" s="352"/>
      <c r="AE971" s="352"/>
      <c r="AF971" s="352"/>
      <c r="AG971" s="352"/>
      <c r="AH971" s="352"/>
      <c r="AI971" s="352"/>
      <c r="AJ971" s="352"/>
      <c r="AK971" s="352"/>
      <c r="AL971" s="352"/>
      <c r="AM971" s="352"/>
      <c r="AN971" s="352"/>
      <c r="AO971" s="352"/>
      <c r="AP971" s="352"/>
      <c r="AQ971" s="352"/>
      <c r="AR971" s="352"/>
      <c r="AS971" s="352"/>
      <c r="AT971" s="352"/>
      <c r="AU971" s="352"/>
      <c r="AV971" s="352"/>
      <c r="AW971" s="352"/>
      <c r="AX971" s="352"/>
      <c r="AY971" s="352"/>
      <c r="AZ971" s="352"/>
      <c r="BA971" s="352"/>
      <c r="BB971" s="352"/>
      <c r="BC971" s="352"/>
      <c r="BD971" s="352"/>
      <c r="BE971" s="352"/>
      <c r="BF971" s="352"/>
      <c r="BG971" s="352"/>
      <c r="BH971" s="352"/>
      <c r="BI971" s="352"/>
      <c r="BJ971" s="352"/>
      <c r="BK971" s="352"/>
      <c r="BL971" s="352"/>
      <c r="BM971" s="352"/>
      <c r="BN971" s="352"/>
      <c r="BO971" s="352"/>
      <c r="BP971" s="352"/>
      <c r="BQ971" s="352"/>
      <c r="BR971" s="352"/>
      <c r="BS971" s="352"/>
      <c r="BT971" s="352"/>
      <c r="BU971" s="352"/>
      <c r="BV971" s="352"/>
      <c r="BW971" s="352"/>
      <c r="BX971" s="352"/>
      <c r="BY971" s="352"/>
      <c r="BZ971" s="352"/>
    </row>
    <row r="972" spans="1:78" ht="15" customHeight="1" x14ac:dyDescent="0.2">
      <c r="H972" s="352"/>
      <c r="I972" s="352"/>
      <c r="J972" s="352"/>
      <c r="K972" s="352"/>
      <c r="L972" s="352"/>
      <c r="M972" s="352"/>
      <c r="N972" s="352"/>
      <c r="O972" s="352"/>
      <c r="P972" s="352"/>
      <c r="Q972" s="352"/>
      <c r="R972" s="352"/>
      <c r="S972" s="352"/>
      <c r="T972" s="352"/>
      <c r="U972" s="352"/>
      <c r="V972" s="352"/>
      <c r="W972" s="352"/>
      <c r="X972" s="352"/>
      <c r="Y972" s="352"/>
      <c r="Z972" s="352"/>
      <c r="AA972" s="352"/>
      <c r="AB972" s="352"/>
      <c r="AC972" s="352"/>
      <c r="AD972" s="352"/>
      <c r="AE972" s="352"/>
      <c r="AF972" s="352"/>
      <c r="AG972" s="352"/>
      <c r="AH972" s="352"/>
      <c r="AI972" s="352"/>
      <c r="AJ972" s="352"/>
      <c r="AK972" s="352"/>
      <c r="AL972" s="352"/>
      <c r="AM972" s="352"/>
      <c r="AN972" s="352"/>
      <c r="AO972" s="352"/>
      <c r="AP972" s="352"/>
      <c r="AQ972" s="352"/>
      <c r="AR972" s="352"/>
      <c r="AS972" s="352"/>
      <c r="AT972" s="352"/>
      <c r="AU972" s="352"/>
      <c r="AV972" s="352"/>
      <c r="AW972" s="352"/>
      <c r="AX972" s="352"/>
      <c r="AY972" s="352"/>
      <c r="AZ972" s="352"/>
      <c r="BA972" s="352"/>
      <c r="BB972" s="352"/>
      <c r="BC972" s="352"/>
      <c r="BD972" s="352"/>
      <c r="BE972" s="352"/>
      <c r="BF972" s="352"/>
      <c r="BG972" s="352"/>
      <c r="BH972" s="352"/>
      <c r="BI972" s="352"/>
      <c r="BJ972" s="352"/>
      <c r="BK972" s="352"/>
      <c r="BL972" s="352"/>
      <c r="BM972" s="352"/>
      <c r="BN972" s="352"/>
      <c r="BO972" s="352"/>
      <c r="BP972" s="352"/>
      <c r="BQ972" s="352"/>
      <c r="BR972" s="352"/>
      <c r="BS972" s="352"/>
      <c r="BT972" s="352"/>
      <c r="BU972" s="352"/>
      <c r="BV972" s="352"/>
      <c r="BW972" s="352"/>
      <c r="BX972" s="352"/>
      <c r="BY972" s="352"/>
      <c r="BZ972" s="352"/>
    </row>
    <row r="973" spans="1:78" ht="15" customHeight="1" x14ac:dyDescent="0.2">
      <c r="H973" s="352"/>
      <c r="I973" s="352"/>
      <c r="J973" s="352"/>
      <c r="K973" s="352"/>
      <c r="L973" s="352"/>
      <c r="M973" s="352"/>
      <c r="N973" s="352"/>
      <c r="O973" s="352"/>
      <c r="P973" s="352"/>
      <c r="Q973" s="352"/>
      <c r="R973" s="352"/>
      <c r="S973" s="352"/>
      <c r="T973" s="352"/>
      <c r="U973" s="352"/>
      <c r="V973" s="352"/>
      <c r="W973" s="352"/>
      <c r="X973" s="352"/>
      <c r="Y973" s="352"/>
      <c r="Z973" s="352"/>
      <c r="AA973" s="352"/>
      <c r="AB973" s="352"/>
      <c r="AC973" s="352"/>
      <c r="AD973" s="352"/>
      <c r="AE973" s="352"/>
      <c r="AF973" s="352"/>
      <c r="AG973" s="352"/>
      <c r="AH973" s="352"/>
      <c r="AI973" s="352"/>
      <c r="AJ973" s="352"/>
      <c r="AK973" s="352"/>
      <c r="AL973" s="352"/>
      <c r="AM973" s="352"/>
      <c r="AN973" s="352"/>
      <c r="AO973" s="352"/>
      <c r="AP973" s="352"/>
      <c r="AQ973" s="352"/>
      <c r="AR973" s="352"/>
      <c r="AS973" s="352"/>
      <c r="AT973" s="352"/>
      <c r="AU973" s="352"/>
      <c r="AV973" s="352"/>
      <c r="AW973" s="352"/>
      <c r="AX973" s="352"/>
      <c r="AY973" s="352"/>
      <c r="AZ973" s="352"/>
      <c r="BA973" s="352"/>
      <c r="BB973" s="352"/>
      <c r="BC973" s="352"/>
      <c r="BD973" s="352"/>
      <c r="BE973" s="352"/>
      <c r="BF973" s="352"/>
      <c r="BG973" s="352"/>
      <c r="BH973" s="352"/>
      <c r="BI973" s="352"/>
      <c r="BJ973" s="352"/>
      <c r="BK973" s="352"/>
      <c r="BL973" s="352"/>
      <c r="BM973" s="352"/>
      <c r="BN973" s="352"/>
      <c r="BO973" s="352"/>
      <c r="BP973" s="352"/>
      <c r="BQ973" s="352"/>
      <c r="BR973" s="352"/>
      <c r="BS973" s="352"/>
      <c r="BT973" s="352"/>
      <c r="BU973" s="352"/>
      <c r="BV973" s="352"/>
      <c r="BW973" s="352"/>
      <c r="BX973" s="352"/>
      <c r="BY973" s="352"/>
      <c r="BZ973" s="352"/>
    </row>
    <row r="974" spans="1:78" ht="15" customHeight="1" x14ac:dyDescent="0.2">
      <c r="H974" s="352"/>
      <c r="I974" s="352"/>
      <c r="J974" s="352"/>
      <c r="K974" s="352"/>
      <c r="L974" s="352"/>
      <c r="M974" s="352"/>
      <c r="N974" s="352"/>
      <c r="O974" s="352"/>
      <c r="P974" s="352"/>
      <c r="Q974" s="352"/>
      <c r="R974" s="352"/>
      <c r="S974" s="352"/>
      <c r="T974" s="352"/>
      <c r="U974" s="352"/>
      <c r="V974" s="352"/>
      <c r="W974" s="352"/>
      <c r="X974" s="352"/>
      <c r="Y974" s="352"/>
      <c r="Z974" s="352"/>
      <c r="AA974" s="352"/>
      <c r="AB974" s="352"/>
      <c r="AC974" s="352"/>
      <c r="AD974" s="352"/>
      <c r="AE974" s="352"/>
      <c r="AF974" s="352"/>
      <c r="AG974" s="352"/>
      <c r="AH974" s="352"/>
      <c r="AI974" s="352"/>
      <c r="AJ974" s="352"/>
      <c r="AK974" s="352"/>
      <c r="AL974" s="352"/>
      <c r="AM974" s="352"/>
      <c r="AN974" s="352"/>
      <c r="AO974" s="352"/>
      <c r="AP974" s="352"/>
      <c r="AQ974" s="352"/>
      <c r="AR974" s="352"/>
      <c r="AS974" s="352"/>
      <c r="AT974" s="352"/>
      <c r="AU974" s="352"/>
      <c r="AV974" s="352"/>
      <c r="AW974" s="352"/>
      <c r="AX974" s="352"/>
      <c r="AY974" s="352"/>
      <c r="AZ974" s="352"/>
      <c r="BA974" s="352"/>
      <c r="BB974" s="352"/>
      <c r="BC974" s="352"/>
      <c r="BD974" s="352"/>
      <c r="BE974" s="352"/>
      <c r="BF974" s="352"/>
      <c r="BG974" s="352"/>
      <c r="BH974" s="352"/>
      <c r="BI974" s="352"/>
      <c r="BJ974" s="352"/>
      <c r="BK974" s="352"/>
      <c r="BL974" s="352"/>
      <c r="BM974" s="352"/>
      <c r="BN974" s="352"/>
      <c r="BO974" s="352"/>
      <c r="BP974" s="352"/>
      <c r="BQ974" s="352"/>
      <c r="BR974" s="352"/>
      <c r="BS974" s="352"/>
      <c r="BT974" s="352"/>
      <c r="BU974" s="352"/>
      <c r="BV974" s="352"/>
      <c r="BW974" s="352"/>
      <c r="BX974" s="352"/>
      <c r="BY974" s="352"/>
      <c r="BZ974" s="352"/>
    </row>
    <row r="975" spans="1:78" ht="15" customHeight="1" x14ac:dyDescent="0.2">
      <c r="H975" s="352"/>
      <c r="I975" s="352"/>
      <c r="J975" s="352"/>
      <c r="K975" s="352"/>
      <c r="L975" s="352"/>
      <c r="M975" s="352"/>
      <c r="N975" s="352"/>
      <c r="O975" s="352"/>
      <c r="P975" s="352"/>
      <c r="Q975" s="352"/>
      <c r="R975" s="352"/>
      <c r="S975" s="352"/>
      <c r="T975" s="352"/>
      <c r="U975" s="352"/>
      <c r="V975" s="352"/>
      <c r="W975" s="352"/>
      <c r="X975" s="352"/>
      <c r="Y975" s="352"/>
      <c r="Z975" s="352"/>
      <c r="AA975" s="352"/>
      <c r="AB975" s="352"/>
      <c r="AC975" s="352"/>
      <c r="AD975" s="352"/>
      <c r="AE975" s="352"/>
      <c r="AF975" s="352"/>
      <c r="AG975" s="352"/>
      <c r="AH975" s="352"/>
      <c r="AI975" s="352"/>
      <c r="AJ975" s="352"/>
      <c r="AK975" s="352"/>
      <c r="AL975" s="352"/>
      <c r="AM975" s="352"/>
      <c r="AN975" s="352"/>
      <c r="AO975" s="352"/>
      <c r="AP975" s="352"/>
      <c r="AQ975" s="352"/>
      <c r="AR975" s="352"/>
      <c r="AS975" s="352"/>
      <c r="AT975" s="352"/>
      <c r="AU975" s="352"/>
      <c r="AV975" s="352"/>
      <c r="AW975" s="352"/>
      <c r="AX975" s="352"/>
      <c r="AY975" s="352"/>
      <c r="AZ975" s="352"/>
      <c r="BA975" s="352"/>
      <c r="BB975" s="352"/>
      <c r="BC975" s="352"/>
      <c r="BD975" s="352"/>
      <c r="BE975" s="352"/>
      <c r="BF975" s="352"/>
      <c r="BG975" s="352"/>
      <c r="BH975" s="352"/>
      <c r="BI975" s="352"/>
      <c r="BJ975" s="352"/>
      <c r="BK975" s="352"/>
      <c r="BL975" s="352"/>
      <c r="BM975" s="352"/>
      <c r="BN975" s="352"/>
      <c r="BO975" s="352"/>
      <c r="BP975" s="352"/>
      <c r="BQ975" s="352"/>
      <c r="BR975" s="352"/>
      <c r="BS975" s="352"/>
      <c r="BT975" s="352"/>
      <c r="BU975" s="352"/>
      <c r="BV975" s="352"/>
      <c r="BW975" s="352"/>
      <c r="BX975" s="352"/>
      <c r="BY975" s="352"/>
      <c r="BZ975" s="352"/>
    </row>
    <row r="976" spans="1:78" ht="15" customHeight="1" x14ac:dyDescent="0.2">
      <c r="H976" s="352"/>
      <c r="I976" s="352"/>
      <c r="J976" s="352"/>
      <c r="K976" s="352"/>
      <c r="L976" s="352"/>
      <c r="M976" s="352"/>
      <c r="N976" s="352"/>
      <c r="O976" s="352"/>
      <c r="P976" s="352"/>
      <c r="Q976" s="352"/>
      <c r="R976" s="352"/>
      <c r="S976" s="352"/>
      <c r="T976" s="352"/>
      <c r="U976" s="352"/>
      <c r="V976" s="352"/>
      <c r="W976" s="352"/>
      <c r="X976" s="352"/>
      <c r="Y976" s="352"/>
      <c r="Z976" s="352"/>
      <c r="AA976" s="352"/>
      <c r="AB976" s="352"/>
      <c r="AC976" s="352"/>
      <c r="AD976" s="352"/>
      <c r="AE976" s="352"/>
      <c r="AF976" s="352"/>
      <c r="AG976" s="352"/>
      <c r="AH976" s="352"/>
      <c r="AI976" s="352"/>
      <c r="AJ976" s="352"/>
      <c r="AK976" s="352"/>
      <c r="AL976" s="352"/>
      <c r="AM976" s="352"/>
      <c r="AN976" s="352"/>
      <c r="AO976" s="352"/>
      <c r="AP976" s="352"/>
      <c r="AQ976" s="352"/>
      <c r="AR976" s="352"/>
      <c r="AS976" s="352"/>
      <c r="AT976" s="352"/>
      <c r="AU976" s="352"/>
      <c r="AV976" s="352"/>
      <c r="AW976" s="352"/>
      <c r="AX976" s="352"/>
      <c r="AY976" s="352"/>
      <c r="AZ976" s="352"/>
      <c r="BA976" s="352"/>
      <c r="BB976" s="352"/>
      <c r="BC976" s="352"/>
      <c r="BD976" s="352"/>
      <c r="BE976" s="352"/>
      <c r="BF976" s="352"/>
      <c r="BG976" s="352"/>
      <c r="BH976" s="352"/>
      <c r="BI976" s="352"/>
      <c r="BJ976" s="352"/>
      <c r="BK976" s="352"/>
      <c r="BL976" s="352"/>
      <c r="BM976" s="352"/>
      <c r="BN976" s="352"/>
      <c r="BO976" s="352"/>
      <c r="BP976" s="352"/>
      <c r="BQ976" s="352"/>
      <c r="BR976" s="352"/>
      <c r="BS976" s="352"/>
      <c r="BT976" s="352"/>
      <c r="BU976" s="352"/>
      <c r="BV976" s="352"/>
      <c r="BW976" s="352"/>
      <c r="BX976" s="352"/>
      <c r="BY976" s="352"/>
      <c r="BZ976" s="352"/>
    </row>
    <row r="977" spans="8:78" ht="15" customHeight="1" x14ac:dyDescent="0.2">
      <c r="H977" s="352"/>
      <c r="I977" s="352"/>
      <c r="J977" s="352"/>
      <c r="K977" s="352"/>
      <c r="L977" s="352"/>
      <c r="M977" s="352"/>
      <c r="N977" s="352"/>
      <c r="O977" s="352"/>
      <c r="P977" s="352"/>
      <c r="Q977" s="352"/>
      <c r="R977" s="352"/>
      <c r="S977" s="352"/>
      <c r="T977" s="352"/>
      <c r="U977" s="352"/>
      <c r="V977" s="352"/>
      <c r="W977" s="352"/>
      <c r="X977" s="352"/>
      <c r="Y977" s="352"/>
      <c r="Z977" s="352"/>
      <c r="AA977" s="352"/>
      <c r="AB977" s="352"/>
      <c r="AC977" s="352"/>
      <c r="AD977" s="352"/>
      <c r="AE977" s="352"/>
      <c r="AF977" s="352"/>
      <c r="AG977" s="352"/>
      <c r="AH977" s="352"/>
      <c r="AI977" s="352"/>
      <c r="AJ977" s="352"/>
      <c r="AK977" s="352"/>
      <c r="AL977" s="352"/>
      <c r="AM977" s="352"/>
      <c r="AN977" s="352"/>
      <c r="AO977" s="352"/>
      <c r="AP977" s="352"/>
      <c r="AQ977" s="352"/>
      <c r="AR977" s="352"/>
      <c r="AS977" s="352"/>
      <c r="AT977" s="352"/>
      <c r="AU977" s="352"/>
      <c r="AV977" s="352"/>
      <c r="AW977" s="352"/>
      <c r="AX977" s="352"/>
      <c r="AY977" s="352"/>
      <c r="AZ977" s="352"/>
      <c r="BA977" s="352"/>
      <c r="BB977" s="352"/>
      <c r="BC977" s="352"/>
      <c r="BD977" s="352"/>
      <c r="BE977" s="352"/>
      <c r="BF977" s="352"/>
      <c r="BG977" s="352"/>
      <c r="BH977" s="352"/>
      <c r="BI977" s="352"/>
      <c r="BJ977" s="352"/>
      <c r="BK977" s="352"/>
      <c r="BL977" s="352"/>
      <c r="BM977" s="352"/>
      <c r="BN977" s="352"/>
      <c r="BO977" s="352"/>
      <c r="BP977" s="352"/>
      <c r="BQ977" s="352"/>
      <c r="BR977" s="352"/>
      <c r="BS977" s="352"/>
      <c r="BT977" s="352"/>
      <c r="BU977" s="352"/>
      <c r="BV977" s="352"/>
      <c r="BW977" s="352"/>
      <c r="BX977" s="352"/>
      <c r="BY977" s="352"/>
      <c r="BZ977" s="352"/>
    </row>
    <row r="978" spans="8:78" ht="15" customHeight="1" x14ac:dyDescent="0.2">
      <c r="H978" s="352"/>
      <c r="I978" s="352"/>
      <c r="J978" s="352"/>
      <c r="K978" s="352"/>
      <c r="L978" s="352"/>
      <c r="M978" s="352"/>
      <c r="N978" s="352"/>
      <c r="O978" s="352"/>
      <c r="P978" s="352"/>
      <c r="Q978" s="352"/>
      <c r="R978" s="352"/>
      <c r="S978" s="352"/>
      <c r="T978" s="352"/>
      <c r="U978" s="352"/>
      <c r="V978" s="352"/>
      <c r="W978" s="352"/>
      <c r="X978" s="352"/>
      <c r="Y978" s="352"/>
      <c r="Z978" s="352"/>
      <c r="AA978" s="352"/>
      <c r="AB978" s="352"/>
      <c r="AC978" s="352"/>
      <c r="AD978" s="352"/>
      <c r="AE978" s="352"/>
      <c r="AF978" s="352"/>
      <c r="AG978" s="352"/>
      <c r="AH978" s="352"/>
      <c r="AI978" s="352"/>
      <c r="AJ978" s="352"/>
      <c r="AK978" s="352"/>
      <c r="AL978" s="352"/>
      <c r="AM978" s="352"/>
      <c r="AN978" s="352"/>
      <c r="AO978" s="352"/>
      <c r="AP978" s="352"/>
      <c r="AQ978" s="352"/>
      <c r="AR978" s="352"/>
      <c r="AS978" s="352"/>
      <c r="AT978" s="352"/>
      <c r="AU978" s="352"/>
      <c r="AV978" s="352"/>
      <c r="AW978" s="352"/>
      <c r="AX978" s="352"/>
      <c r="AY978" s="352"/>
      <c r="AZ978" s="352"/>
      <c r="BA978" s="352"/>
      <c r="BB978" s="352"/>
      <c r="BC978" s="352"/>
      <c r="BD978" s="352"/>
      <c r="BE978" s="352"/>
      <c r="BF978" s="352"/>
      <c r="BG978" s="352"/>
      <c r="BH978" s="352"/>
      <c r="BI978" s="352"/>
      <c r="BJ978" s="352"/>
      <c r="BK978" s="352"/>
      <c r="BL978" s="352"/>
      <c r="BM978" s="352"/>
      <c r="BN978" s="352"/>
      <c r="BO978" s="352"/>
      <c r="BP978" s="352"/>
      <c r="BQ978" s="352"/>
      <c r="BR978" s="352"/>
      <c r="BS978" s="352"/>
      <c r="BT978" s="352"/>
      <c r="BU978" s="352"/>
      <c r="BV978" s="352"/>
      <c r="BW978" s="352"/>
      <c r="BX978" s="352"/>
      <c r="BY978" s="352"/>
      <c r="BZ978" s="352"/>
    </row>
    <row r="979" spans="8:78" ht="15" customHeight="1" x14ac:dyDescent="0.2">
      <c r="H979" s="352"/>
      <c r="I979" s="352"/>
      <c r="J979" s="352"/>
      <c r="K979" s="352"/>
      <c r="L979" s="352"/>
      <c r="M979" s="352"/>
      <c r="N979" s="352"/>
      <c r="O979" s="352"/>
      <c r="P979" s="352"/>
      <c r="Q979" s="352"/>
      <c r="R979" s="352"/>
      <c r="S979" s="352"/>
      <c r="T979" s="352"/>
      <c r="U979" s="352"/>
      <c r="V979" s="352"/>
      <c r="W979" s="352"/>
      <c r="X979" s="352"/>
      <c r="Y979" s="352"/>
      <c r="Z979" s="352"/>
      <c r="AA979" s="352"/>
      <c r="AB979" s="352"/>
      <c r="AC979" s="352"/>
      <c r="AD979" s="352"/>
      <c r="AE979" s="352"/>
      <c r="AF979" s="352"/>
      <c r="AG979" s="352"/>
      <c r="AH979" s="352"/>
      <c r="AI979" s="352"/>
      <c r="AJ979" s="352"/>
      <c r="AK979" s="352"/>
      <c r="AL979" s="352"/>
      <c r="AM979" s="352"/>
      <c r="AN979" s="352"/>
      <c r="AO979" s="352"/>
      <c r="AP979" s="352"/>
      <c r="AQ979" s="352"/>
      <c r="AR979" s="352"/>
      <c r="AS979" s="352"/>
      <c r="AT979" s="352"/>
      <c r="AU979" s="352"/>
      <c r="AV979" s="352"/>
      <c r="AW979" s="352"/>
      <c r="AX979" s="352"/>
      <c r="AY979" s="352"/>
      <c r="AZ979" s="352"/>
      <c r="BA979" s="352"/>
      <c r="BB979" s="352"/>
      <c r="BC979" s="352"/>
      <c r="BD979" s="352"/>
      <c r="BE979" s="352"/>
      <c r="BF979" s="352"/>
      <c r="BG979" s="352"/>
      <c r="BH979" s="352"/>
      <c r="BI979" s="352"/>
      <c r="BJ979" s="352"/>
      <c r="BK979" s="352"/>
      <c r="BL979" s="352"/>
      <c r="BM979" s="352"/>
      <c r="BN979" s="352"/>
      <c r="BO979" s="352"/>
      <c r="BP979" s="352"/>
      <c r="BQ979" s="352"/>
      <c r="BR979" s="352"/>
      <c r="BS979" s="352"/>
      <c r="BT979" s="352"/>
      <c r="BU979" s="352"/>
      <c r="BV979" s="352"/>
      <c r="BW979" s="352"/>
      <c r="BX979" s="352"/>
      <c r="BY979" s="352"/>
      <c r="BZ979" s="352"/>
    </row>
    <row r="980" spans="8:78" ht="15" customHeight="1" x14ac:dyDescent="0.2">
      <c r="H980" s="352"/>
      <c r="I980" s="352"/>
      <c r="J980" s="352"/>
      <c r="K980" s="352"/>
      <c r="L980" s="352"/>
      <c r="M980" s="352"/>
      <c r="N980" s="352"/>
      <c r="O980" s="352"/>
      <c r="P980" s="352"/>
      <c r="Q980" s="352"/>
      <c r="R980" s="352"/>
      <c r="S980" s="352"/>
      <c r="T980" s="352"/>
      <c r="U980" s="352"/>
      <c r="V980" s="352"/>
      <c r="W980" s="352"/>
      <c r="X980" s="352"/>
      <c r="Y980" s="352"/>
      <c r="Z980" s="352"/>
      <c r="AA980" s="352"/>
      <c r="AB980" s="352"/>
      <c r="AC980" s="352"/>
      <c r="AD980" s="352"/>
      <c r="AE980" s="352"/>
      <c r="AF980" s="352"/>
      <c r="AG980" s="352"/>
      <c r="AH980" s="352"/>
      <c r="AI980" s="352"/>
      <c r="AJ980" s="352"/>
      <c r="AK980" s="352"/>
      <c r="AL980" s="352"/>
      <c r="AM980" s="352"/>
      <c r="AN980" s="352"/>
      <c r="AO980" s="352"/>
      <c r="AP980" s="352"/>
      <c r="AQ980" s="352"/>
      <c r="AR980" s="352"/>
      <c r="AS980" s="352"/>
      <c r="AT980" s="352"/>
      <c r="AU980" s="352"/>
      <c r="AV980" s="352"/>
      <c r="AW980" s="352"/>
      <c r="AX980" s="352"/>
      <c r="AY980" s="352"/>
      <c r="AZ980" s="352"/>
      <c r="BA980" s="352"/>
      <c r="BB980" s="352"/>
      <c r="BC980" s="352"/>
      <c r="BD980" s="352"/>
      <c r="BE980" s="352"/>
      <c r="BF980" s="352"/>
      <c r="BG980" s="352"/>
      <c r="BH980" s="352"/>
      <c r="BI980" s="352"/>
      <c r="BJ980" s="352"/>
      <c r="BK980" s="352"/>
      <c r="BL980" s="352"/>
      <c r="BM980" s="352"/>
      <c r="BN980" s="352"/>
      <c r="BO980" s="352"/>
      <c r="BP980" s="352"/>
      <c r="BQ980" s="352"/>
      <c r="BR980" s="352"/>
      <c r="BS980" s="352"/>
      <c r="BT980" s="352"/>
      <c r="BU980" s="352"/>
      <c r="BV980" s="352"/>
      <c r="BW980" s="352"/>
      <c r="BX980" s="352"/>
      <c r="BY980" s="352"/>
      <c r="BZ980" s="352"/>
    </row>
    <row r="981" spans="8:78" ht="15" customHeight="1" x14ac:dyDescent="0.2">
      <c r="H981" s="404"/>
      <c r="I981" s="404"/>
      <c r="J981" s="404"/>
      <c r="K981" s="404"/>
      <c r="L981" s="404"/>
      <c r="M981" s="404"/>
      <c r="N981" s="404"/>
      <c r="O981" s="404"/>
      <c r="P981" s="404"/>
      <c r="Q981" s="404"/>
      <c r="R981" s="404"/>
      <c r="S981" s="404"/>
      <c r="T981" s="404"/>
      <c r="U981" s="404"/>
      <c r="V981" s="404"/>
      <c r="W981" s="404"/>
      <c r="X981" s="404"/>
      <c r="Y981" s="404"/>
      <c r="Z981" s="404"/>
      <c r="AA981" s="404"/>
      <c r="AB981" s="404"/>
      <c r="AC981" s="404"/>
      <c r="AD981" s="404"/>
      <c r="AE981" s="404"/>
      <c r="AF981" s="404"/>
      <c r="AG981" s="404"/>
      <c r="AH981" s="404"/>
      <c r="AI981" s="404"/>
      <c r="AJ981" s="404"/>
      <c r="AK981" s="404"/>
      <c r="AL981" s="404"/>
      <c r="AM981" s="404"/>
      <c r="AN981" s="404"/>
      <c r="AO981" s="404"/>
      <c r="AP981" s="404"/>
      <c r="AQ981" s="404"/>
      <c r="AR981" s="404"/>
      <c r="AS981" s="404"/>
      <c r="AT981" s="404"/>
      <c r="AU981" s="404"/>
      <c r="AV981" s="404"/>
      <c r="AW981" s="404"/>
      <c r="AX981" s="404"/>
      <c r="AY981" s="404"/>
      <c r="AZ981" s="404"/>
      <c r="BA981" s="404"/>
      <c r="BB981" s="404"/>
      <c r="BC981" s="404"/>
      <c r="BD981" s="404"/>
      <c r="BE981" s="404"/>
      <c r="BF981" s="404"/>
      <c r="BG981" s="404"/>
      <c r="BH981" s="404"/>
      <c r="BI981" s="404"/>
      <c r="BJ981" s="404"/>
      <c r="BK981" s="404"/>
      <c r="BL981" s="404"/>
      <c r="BM981" s="404"/>
      <c r="BN981" s="404"/>
      <c r="BO981" s="404"/>
      <c r="BP981" s="404"/>
      <c r="BQ981" s="404"/>
      <c r="BR981" s="404"/>
      <c r="BS981" s="404"/>
      <c r="BT981" s="404"/>
      <c r="BU981" s="404"/>
      <c r="BV981" s="404"/>
      <c r="BW981" s="404"/>
      <c r="BX981" s="404"/>
      <c r="BY981" s="404"/>
      <c r="BZ981" s="404"/>
    </row>
  </sheetData>
  <mergeCells count="41">
    <mergeCell ref="A531:A532"/>
    <mergeCell ref="B531:D531"/>
    <mergeCell ref="E531:E532"/>
    <mergeCell ref="B532:D532"/>
    <mergeCell ref="B488:B489"/>
    <mergeCell ref="E488:E489"/>
    <mergeCell ref="F488:F489"/>
    <mergeCell ref="G488:G489"/>
    <mergeCell ref="B512:B513"/>
    <mergeCell ref="E512:E513"/>
    <mergeCell ref="F512:F513"/>
    <mergeCell ref="G512:G513"/>
    <mergeCell ref="A303:A304"/>
    <mergeCell ref="B303:D303"/>
    <mergeCell ref="E303:E304"/>
    <mergeCell ref="B304:D304"/>
    <mergeCell ref="A450:A451"/>
    <mergeCell ref="B450:D450"/>
    <mergeCell ref="E450:E451"/>
    <mergeCell ref="B451:D451"/>
    <mergeCell ref="A273:A274"/>
    <mergeCell ref="B273:D273"/>
    <mergeCell ref="E273:E274"/>
    <mergeCell ref="B274:D274"/>
    <mergeCell ref="A288:A289"/>
    <mergeCell ref="B288:D288"/>
    <mergeCell ref="E288:E289"/>
    <mergeCell ref="B289:D289"/>
    <mergeCell ref="A237:A238"/>
    <mergeCell ref="B237:D238"/>
    <mergeCell ref="E237:E238"/>
    <mergeCell ref="A264:A265"/>
    <mergeCell ref="B264:D265"/>
    <mergeCell ref="E264:E265"/>
    <mergeCell ref="E3:E4"/>
    <mergeCell ref="H4:N12"/>
    <mergeCell ref="H14:N21"/>
    <mergeCell ref="A225:A226"/>
    <mergeCell ref="B225:D225"/>
    <mergeCell ref="E225:E226"/>
    <mergeCell ref="B226:D226"/>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dimension ref="A1:D257"/>
  <sheetViews>
    <sheetView topLeftCell="A220" workbookViewId="0">
      <selection activeCell="G251" sqref="G251"/>
    </sheetView>
  </sheetViews>
  <sheetFormatPr baseColWidth="10" defaultColWidth="11.42578125" defaultRowHeight="15" x14ac:dyDescent="0.2"/>
  <cols>
    <col min="1" max="1" width="11.42578125" style="40"/>
    <col min="2" max="2" width="23" style="40" bestFit="1" customWidth="1"/>
    <col min="3" max="3" width="49.42578125" style="44" bestFit="1" customWidth="1"/>
    <col min="4" max="4" width="17.28515625" style="44" bestFit="1" customWidth="1"/>
    <col min="5" max="16384" width="11.42578125" style="44"/>
  </cols>
  <sheetData>
    <row r="1" spans="1:4" x14ac:dyDescent="0.2">
      <c r="B1" s="41" t="s">
        <v>900</v>
      </c>
      <c r="C1" s="42" t="s">
        <v>901</v>
      </c>
      <c r="D1" s="43"/>
    </row>
    <row r="2" spans="1:4" x14ac:dyDescent="0.2">
      <c r="B2" s="41"/>
      <c r="C2" s="42"/>
      <c r="D2" s="43"/>
    </row>
    <row r="3" spans="1:4" x14ac:dyDescent="0.2">
      <c r="A3" s="76">
        <v>1</v>
      </c>
      <c r="B3" s="46" t="str">
        <f xml:space="preserve"> CONCATENATE(B1,"-",TEXT(A3,"0000"))</f>
        <v>I-0001</v>
      </c>
      <c r="C3" s="47" t="s">
        <v>903</v>
      </c>
      <c r="D3" s="43"/>
    </row>
    <row r="4" spans="1:4" x14ac:dyDescent="0.2">
      <c r="A4" s="76">
        <v>1</v>
      </c>
      <c r="B4" s="48" t="str">
        <f>CONCATENATE($B$3,".",TEXT(A4,"0000"))</f>
        <v>I-0001.0001</v>
      </c>
      <c r="C4" s="49" t="s">
        <v>904</v>
      </c>
      <c r="D4" s="43" t="s">
        <v>5</v>
      </c>
    </row>
    <row r="5" spans="1:4" x14ac:dyDescent="0.2">
      <c r="A5" s="76">
        <v>2</v>
      </c>
      <c r="B5" s="48" t="str">
        <f t="shared" ref="B5:B10" si="0">CONCATENATE($B$3,".",TEXT(A5,"0000"))</f>
        <v>I-0001.0002</v>
      </c>
      <c r="C5" s="49" t="s">
        <v>906</v>
      </c>
      <c r="D5" s="43" t="s">
        <v>5</v>
      </c>
    </row>
    <row r="6" spans="1:4" x14ac:dyDescent="0.2">
      <c r="A6" s="76">
        <v>3</v>
      </c>
      <c r="B6" s="48" t="str">
        <f t="shared" si="0"/>
        <v>I-0001.0003</v>
      </c>
      <c r="C6" s="49" t="s">
        <v>908</v>
      </c>
      <c r="D6" s="43" t="s">
        <v>5</v>
      </c>
    </row>
    <row r="7" spans="1:4" x14ac:dyDescent="0.2">
      <c r="A7" s="76">
        <v>4</v>
      </c>
      <c r="B7" s="48" t="str">
        <f t="shared" si="0"/>
        <v>I-0001.0004</v>
      </c>
      <c r="C7" s="49" t="s">
        <v>910</v>
      </c>
      <c r="D7" s="43" t="s">
        <v>7</v>
      </c>
    </row>
    <row r="8" spans="1:4" x14ac:dyDescent="0.2">
      <c r="A8" s="76">
        <v>5</v>
      </c>
      <c r="B8" s="48" t="str">
        <f t="shared" si="0"/>
        <v>I-0001.0005</v>
      </c>
      <c r="C8" s="49" t="s">
        <v>912</v>
      </c>
      <c r="D8" s="43" t="s">
        <v>5</v>
      </c>
    </row>
    <row r="9" spans="1:4" x14ac:dyDescent="0.2">
      <c r="A9" s="76">
        <v>6</v>
      </c>
      <c r="B9" s="48" t="str">
        <f t="shared" si="0"/>
        <v>I-0001.0006</v>
      </c>
      <c r="C9" s="49" t="s">
        <v>914</v>
      </c>
      <c r="D9" s="43" t="s">
        <v>5</v>
      </c>
    </row>
    <row r="10" spans="1:4" x14ac:dyDescent="0.2">
      <c r="A10" s="76">
        <v>7</v>
      </c>
      <c r="B10" s="48" t="str">
        <f t="shared" si="0"/>
        <v>I-0001.0007</v>
      </c>
      <c r="C10" s="49" t="s">
        <v>916</v>
      </c>
      <c r="D10" s="43" t="s">
        <v>5</v>
      </c>
    </row>
    <row r="11" spans="1:4" x14ac:dyDescent="0.2">
      <c r="B11" s="43"/>
      <c r="C11" s="49"/>
      <c r="D11" s="43"/>
    </row>
    <row r="12" spans="1:4" x14ac:dyDescent="0.2">
      <c r="B12" s="43"/>
      <c r="C12" s="49"/>
      <c r="D12" s="43"/>
    </row>
    <row r="13" spans="1:4" x14ac:dyDescent="0.2">
      <c r="A13" s="45" t="s">
        <v>905</v>
      </c>
      <c r="B13" s="46" t="str">
        <f xml:space="preserve"> CONCATENATE(B1,"-",A13)</f>
        <v>I-0002</v>
      </c>
      <c r="C13" s="47" t="s">
        <v>917</v>
      </c>
      <c r="D13" s="43"/>
    </row>
    <row r="14" spans="1:4" x14ac:dyDescent="0.2">
      <c r="A14" s="45" t="s">
        <v>902</v>
      </c>
      <c r="B14" s="48" t="str">
        <f>CONCATENATE($B$13,".",A14)</f>
        <v>I-0002.0001</v>
      </c>
      <c r="C14" s="49" t="s">
        <v>918</v>
      </c>
      <c r="D14" s="43" t="s">
        <v>6</v>
      </c>
    </row>
    <row r="15" spans="1:4" x14ac:dyDescent="0.2">
      <c r="A15" s="45" t="s">
        <v>905</v>
      </c>
      <c r="B15" s="48" t="str">
        <f t="shared" ref="B15:B16" si="1">CONCATENATE($B$13,".",A15)</f>
        <v>I-0002.0002</v>
      </c>
      <c r="C15" s="49" t="s">
        <v>919</v>
      </c>
      <c r="D15" s="43" t="s">
        <v>6</v>
      </c>
    </row>
    <row r="16" spans="1:4" x14ac:dyDescent="0.2">
      <c r="A16" s="45" t="s">
        <v>907</v>
      </c>
      <c r="B16" s="48" t="str">
        <f t="shared" si="1"/>
        <v>I-0002.0003</v>
      </c>
      <c r="C16" s="49" t="s">
        <v>920</v>
      </c>
      <c r="D16" s="43" t="s">
        <v>6</v>
      </c>
    </row>
    <row r="17" spans="1:4" x14ac:dyDescent="0.2">
      <c r="A17" s="45"/>
      <c r="B17" s="43"/>
      <c r="C17" s="49"/>
      <c r="D17" s="43"/>
    </row>
    <row r="18" spans="1:4" x14ac:dyDescent="0.2">
      <c r="A18" s="45"/>
      <c r="B18" s="43"/>
      <c r="C18" s="49"/>
      <c r="D18" s="43"/>
    </row>
    <row r="19" spans="1:4" x14ac:dyDescent="0.2">
      <c r="A19" s="45" t="s">
        <v>907</v>
      </c>
      <c r="B19" s="46" t="str">
        <f xml:space="preserve"> CONCATENATE(B1,"-",A19)</f>
        <v>I-0003</v>
      </c>
      <c r="C19" s="47" t="s">
        <v>8</v>
      </c>
      <c r="D19" s="43"/>
    </row>
    <row r="20" spans="1:4" x14ac:dyDescent="0.2">
      <c r="A20" s="45" t="s">
        <v>902</v>
      </c>
      <c r="B20" s="48" t="str">
        <f>CONCATENATE($B$19,".",A20)</f>
        <v>I-0003.0001</v>
      </c>
      <c r="C20" s="49" t="s">
        <v>921</v>
      </c>
      <c r="D20" s="43" t="s">
        <v>7</v>
      </c>
    </row>
    <row r="21" spans="1:4" x14ac:dyDescent="0.2">
      <c r="A21" s="45" t="s">
        <v>905</v>
      </c>
      <c r="B21" s="48" t="str">
        <f t="shared" ref="B21:B23" si="2">CONCATENATE($B$19,".",A21)</f>
        <v>I-0003.0002</v>
      </c>
      <c r="C21" s="49" t="s">
        <v>922</v>
      </c>
      <c r="D21" s="43" t="s">
        <v>6</v>
      </c>
    </row>
    <row r="22" spans="1:4" x14ac:dyDescent="0.2">
      <c r="A22" s="45" t="s">
        <v>907</v>
      </c>
      <c r="B22" s="48" t="str">
        <f t="shared" si="2"/>
        <v>I-0003.0003</v>
      </c>
      <c r="C22" s="49" t="s">
        <v>923</v>
      </c>
      <c r="D22" s="43" t="s">
        <v>7</v>
      </c>
    </row>
    <row r="23" spans="1:4" x14ac:dyDescent="0.2">
      <c r="A23" s="45" t="s">
        <v>909</v>
      </c>
      <c r="B23" s="48" t="str">
        <f t="shared" si="2"/>
        <v>I-0003.0004</v>
      </c>
      <c r="C23" s="49" t="s">
        <v>924</v>
      </c>
      <c r="D23" s="43" t="s">
        <v>7</v>
      </c>
    </row>
    <row r="24" spans="1:4" x14ac:dyDescent="0.2">
      <c r="B24" s="43"/>
      <c r="C24" s="49"/>
      <c r="D24" s="43"/>
    </row>
    <row r="25" spans="1:4" x14ac:dyDescent="0.2">
      <c r="B25" s="43"/>
      <c r="C25" s="49"/>
      <c r="D25" s="43"/>
    </row>
    <row r="26" spans="1:4" x14ac:dyDescent="0.2">
      <c r="A26" s="45" t="s">
        <v>909</v>
      </c>
      <c r="B26" s="46" t="str">
        <f xml:space="preserve"> CONCATENATE(B1,"-",A26)</f>
        <v>I-0004</v>
      </c>
      <c r="C26" s="47" t="s">
        <v>925</v>
      </c>
      <c r="D26" s="43"/>
    </row>
    <row r="27" spans="1:4" x14ac:dyDescent="0.2">
      <c r="A27" s="45" t="s">
        <v>902</v>
      </c>
      <c r="B27" s="48" t="str">
        <f>CONCATENATE($B$26,".",A27)</f>
        <v>I-0004.0001</v>
      </c>
      <c r="C27" s="49" t="s">
        <v>926</v>
      </c>
      <c r="D27" s="43" t="s">
        <v>6</v>
      </c>
    </row>
    <row r="28" spans="1:4" x14ac:dyDescent="0.2">
      <c r="A28" s="45" t="s">
        <v>905</v>
      </c>
      <c r="B28" s="48" t="str">
        <f t="shared" ref="B28:B38" si="3">CONCATENATE($B$26,".",A28)</f>
        <v>I-0004.0002</v>
      </c>
      <c r="C28" s="49" t="s">
        <v>927</v>
      </c>
      <c r="D28" s="43" t="s">
        <v>6</v>
      </c>
    </row>
    <row r="29" spans="1:4" x14ac:dyDescent="0.2">
      <c r="A29" s="45" t="s">
        <v>907</v>
      </c>
      <c r="B29" s="48" t="str">
        <f t="shared" si="3"/>
        <v>I-0004.0003</v>
      </c>
      <c r="C29" s="49" t="s">
        <v>928</v>
      </c>
      <c r="D29" s="43" t="s">
        <v>6</v>
      </c>
    </row>
    <row r="30" spans="1:4" x14ac:dyDescent="0.2">
      <c r="A30" s="45" t="s">
        <v>909</v>
      </c>
      <c r="B30" s="48" t="str">
        <f t="shared" si="3"/>
        <v>I-0004.0004</v>
      </c>
      <c r="C30" s="49" t="s">
        <v>929</v>
      </c>
      <c r="D30" s="43" t="s">
        <v>6</v>
      </c>
    </row>
    <row r="31" spans="1:4" x14ac:dyDescent="0.2">
      <c r="A31" s="45" t="s">
        <v>911</v>
      </c>
      <c r="B31" s="48" t="str">
        <f t="shared" si="3"/>
        <v>I-0004.0005</v>
      </c>
      <c r="C31" s="49" t="s">
        <v>930</v>
      </c>
      <c r="D31" s="43"/>
    </row>
    <row r="32" spans="1:4" x14ac:dyDescent="0.2">
      <c r="A32" s="45" t="s">
        <v>913</v>
      </c>
      <c r="B32" s="48" t="str">
        <f t="shared" si="3"/>
        <v>I-0004.0006</v>
      </c>
      <c r="C32" s="49" t="s">
        <v>931</v>
      </c>
      <c r="D32" s="43" t="s">
        <v>6</v>
      </c>
    </row>
    <row r="33" spans="1:4" x14ac:dyDescent="0.2">
      <c r="A33" s="45" t="s">
        <v>915</v>
      </c>
      <c r="B33" s="48" t="str">
        <f t="shared" si="3"/>
        <v>I-0004.0007</v>
      </c>
      <c r="C33" s="49" t="s">
        <v>932</v>
      </c>
      <c r="D33" s="43" t="s">
        <v>6</v>
      </c>
    </row>
    <row r="34" spans="1:4" x14ac:dyDescent="0.2">
      <c r="A34" s="45" t="s">
        <v>933</v>
      </c>
      <c r="B34" s="48" t="str">
        <f t="shared" si="3"/>
        <v>I-0004.0008</v>
      </c>
      <c r="C34" s="49" t="s">
        <v>934</v>
      </c>
      <c r="D34" s="43" t="s">
        <v>6</v>
      </c>
    </row>
    <row r="35" spans="1:4" x14ac:dyDescent="0.2">
      <c r="A35" s="45" t="s">
        <v>935</v>
      </c>
      <c r="B35" s="48" t="str">
        <f t="shared" si="3"/>
        <v>I-0004.0009</v>
      </c>
      <c r="C35" s="49" t="s">
        <v>936</v>
      </c>
      <c r="D35" s="43" t="s">
        <v>6</v>
      </c>
    </row>
    <row r="36" spans="1:4" x14ac:dyDescent="0.2">
      <c r="A36" s="45" t="s">
        <v>937</v>
      </c>
      <c r="B36" s="48" t="str">
        <f t="shared" si="3"/>
        <v>I-0004.0010</v>
      </c>
      <c r="C36" s="49" t="s">
        <v>938</v>
      </c>
      <c r="D36" s="43" t="s">
        <v>6</v>
      </c>
    </row>
    <row r="37" spans="1:4" x14ac:dyDescent="0.2">
      <c r="A37" s="45" t="s">
        <v>939</v>
      </c>
      <c r="B37" s="48" t="str">
        <f t="shared" si="3"/>
        <v>I-0004.0011</v>
      </c>
      <c r="C37" s="49" t="s">
        <v>940</v>
      </c>
      <c r="D37" s="43" t="s">
        <v>7</v>
      </c>
    </row>
    <row r="38" spans="1:4" x14ac:dyDescent="0.2">
      <c r="A38" s="45" t="s">
        <v>941</v>
      </c>
      <c r="B38" s="48" t="str">
        <f t="shared" si="3"/>
        <v>I-0004.0012</v>
      </c>
      <c r="C38" s="49" t="s">
        <v>942</v>
      </c>
      <c r="D38" s="43" t="s">
        <v>6</v>
      </c>
    </row>
    <row r="39" spans="1:4" x14ac:dyDescent="0.2">
      <c r="B39" s="43"/>
      <c r="C39" s="49"/>
      <c r="D39" s="43"/>
    </row>
    <row r="40" spans="1:4" x14ac:dyDescent="0.2">
      <c r="B40" s="43"/>
      <c r="C40" s="49"/>
      <c r="D40" s="43"/>
    </row>
    <row r="41" spans="1:4" x14ac:dyDescent="0.2">
      <c r="A41" s="45" t="s">
        <v>911</v>
      </c>
      <c r="B41" s="46" t="str">
        <f xml:space="preserve"> CONCATENATE(B1,"-",A41)</f>
        <v>I-0005</v>
      </c>
      <c r="C41" s="47" t="s">
        <v>943</v>
      </c>
      <c r="D41" s="43"/>
    </row>
    <row r="42" spans="1:4" x14ac:dyDescent="0.2">
      <c r="A42" s="45" t="s">
        <v>902</v>
      </c>
      <c r="B42" s="48" t="str">
        <f>CONCATENATE($B$41,".",A42)</f>
        <v>I-0005.0001</v>
      </c>
      <c r="C42" s="49" t="s">
        <v>944</v>
      </c>
      <c r="D42" s="43" t="s">
        <v>7</v>
      </c>
    </row>
    <row r="43" spans="1:4" x14ac:dyDescent="0.2">
      <c r="A43" s="45" t="s">
        <v>905</v>
      </c>
      <c r="B43" s="48" t="str">
        <f t="shared" ref="B43:B51" si="4">CONCATENATE($B$41,".",A43)</f>
        <v>I-0005.0002</v>
      </c>
      <c r="C43" s="49" t="s">
        <v>945</v>
      </c>
      <c r="D43" s="43" t="s">
        <v>7</v>
      </c>
    </row>
    <row r="44" spans="1:4" x14ac:dyDescent="0.2">
      <c r="A44" s="45" t="s">
        <v>907</v>
      </c>
      <c r="B44" s="48" t="str">
        <f t="shared" si="4"/>
        <v>I-0005.0003</v>
      </c>
      <c r="C44" s="49" t="s">
        <v>946</v>
      </c>
      <c r="D44" s="43" t="s">
        <v>7</v>
      </c>
    </row>
    <row r="45" spans="1:4" x14ac:dyDescent="0.2">
      <c r="B45" s="43"/>
      <c r="C45" s="49"/>
      <c r="D45" s="43"/>
    </row>
    <row r="46" spans="1:4" x14ac:dyDescent="0.2">
      <c r="A46" s="45" t="s">
        <v>937</v>
      </c>
      <c r="B46" s="48" t="str">
        <f t="shared" si="4"/>
        <v>I-0005.0010</v>
      </c>
      <c r="C46" s="49" t="s">
        <v>947</v>
      </c>
      <c r="D46" s="43" t="s">
        <v>7</v>
      </c>
    </row>
    <row r="47" spans="1:4" x14ac:dyDescent="0.2">
      <c r="A47" s="45" t="s">
        <v>939</v>
      </c>
      <c r="B47" s="48" t="str">
        <f t="shared" si="4"/>
        <v>I-0005.0011</v>
      </c>
      <c r="C47" s="49" t="s">
        <v>948</v>
      </c>
      <c r="D47" s="43" t="s">
        <v>7</v>
      </c>
    </row>
    <row r="48" spans="1:4" x14ac:dyDescent="0.2">
      <c r="A48" s="45" t="s">
        <v>941</v>
      </c>
      <c r="B48" s="48" t="str">
        <f t="shared" si="4"/>
        <v>I-0005.0012</v>
      </c>
      <c r="C48" s="49" t="s">
        <v>949</v>
      </c>
      <c r="D48" s="43" t="s">
        <v>7</v>
      </c>
    </row>
    <row r="49" spans="1:4" x14ac:dyDescent="0.2">
      <c r="B49" s="43"/>
      <c r="C49" s="49"/>
      <c r="D49" s="43"/>
    </row>
    <row r="50" spans="1:4" x14ac:dyDescent="0.2">
      <c r="A50" s="45" t="s">
        <v>950</v>
      </c>
      <c r="B50" s="48" t="str">
        <f t="shared" si="4"/>
        <v>I-0005.0021</v>
      </c>
      <c r="C50" s="49" t="s">
        <v>951</v>
      </c>
      <c r="D50" s="43" t="s">
        <v>7</v>
      </c>
    </row>
    <row r="51" spans="1:4" x14ac:dyDescent="0.2">
      <c r="A51" s="45" t="s">
        <v>952</v>
      </c>
      <c r="B51" s="48" t="str">
        <f t="shared" si="4"/>
        <v>I-0005.0022</v>
      </c>
      <c r="C51" s="49" t="s">
        <v>953</v>
      </c>
      <c r="D51" s="43" t="s">
        <v>7</v>
      </c>
    </row>
    <row r="52" spans="1:4" x14ac:dyDescent="0.2">
      <c r="B52" s="43"/>
      <c r="C52" s="49"/>
      <c r="D52" s="43"/>
    </row>
    <row r="53" spans="1:4" x14ac:dyDescent="0.2">
      <c r="B53" s="43"/>
      <c r="C53" s="49"/>
      <c r="D53" s="43"/>
    </row>
    <row r="54" spans="1:4" x14ac:dyDescent="0.2">
      <c r="A54" s="45" t="s">
        <v>913</v>
      </c>
      <c r="B54" s="46" t="str">
        <f xml:space="preserve"> CONCATENATE(B1,"-",A54)</f>
        <v>I-0006</v>
      </c>
      <c r="C54" s="47" t="s">
        <v>954</v>
      </c>
      <c r="D54" s="43"/>
    </row>
    <row r="55" spans="1:4" x14ac:dyDescent="0.2">
      <c r="A55" s="45" t="s">
        <v>902</v>
      </c>
      <c r="B55" s="48" t="str">
        <f>CONCATENATE($B$54,".",A55)</f>
        <v>I-0006.0001</v>
      </c>
      <c r="C55" s="49" t="s">
        <v>955</v>
      </c>
      <c r="D55" s="43" t="s">
        <v>7</v>
      </c>
    </row>
    <row r="56" spans="1:4" x14ac:dyDescent="0.2">
      <c r="A56" s="45" t="s">
        <v>905</v>
      </c>
      <c r="B56" s="48" t="str">
        <f t="shared" ref="B56:B62" si="5">CONCATENATE($B$54,".",A56)</f>
        <v>I-0006.0002</v>
      </c>
      <c r="C56" s="49" t="s">
        <v>956</v>
      </c>
      <c r="D56" s="43" t="s">
        <v>7</v>
      </c>
    </row>
    <row r="57" spans="1:4" x14ac:dyDescent="0.2">
      <c r="A57" s="45" t="s">
        <v>907</v>
      </c>
      <c r="B57" s="48" t="str">
        <f t="shared" si="5"/>
        <v>I-0006.0003</v>
      </c>
      <c r="C57" s="49" t="s">
        <v>957</v>
      </c>
      <c r="D57" s="43" t="s">
        <v>7</v>
      </c>
    </row>
    <row r="58" spans="1:4" x14ac:dyDescent="0.2">
      <c r="A58" s="45" t="s">
        <v>909</v>
      </c>
      <c r="B58" s="48" t="str">
        <f t="shared" si="5"/>
        <v>I-0006.0004</v>
      </c>
      <c r="C58" s="49" t="s">
        <v>958</v>
      </c>
      <c r="D58" s="43" t="s">
        <v>7</v>
      </c>
    </row>
    <row r="59" spans="1:4" x14ac:dyDescent="0.2">
      <c r="A59" s="45" t="s">
        <v>911</v>
      </c>
      <c r="B59" s="48" t="str">
        <f t="shared" si="5"/>
        <v>I-0006.0005</v>
      </c>
      <c r="C59" s="49" t="s">
        <v>959</v>
      </c>
      <c r="D59" s="43" t="s">
        <v>7</v>
      </c>
    </row>
    <row r="60" spans="1:4" x14ac:dyDescent="0.2">
      <c r="A60" s="45" t="s">
        <v>913</v>
      </c>
      <c r="B60" s="48" t="str">
        <f t="shared" si="5"/>
        <v>I-0006.0006</v>
      </c>
      <c r="C60" s="49" t="s">
        <v>960</v>
      </c>
      <c r="D60" s="43" t="s">
        <v>7</v>
      </c>
    </row>
    <row r="61" spans="1:4" x14ac:dyDescent="0.2">
      <c r="A61" s="45" t="s">
        <v>915</v>
      </c>
      <c r="B61" s="48" t="str">
        <f t="shared" si="5"/>
        <v>I-0006.0007</v>
      </c>
      <c r="C61" s="49" t="s">
        <v>961</v>
      </c>
      <c r="D61" s="43" t="s">
        <v>7</v>
      </c>
    </row>
    <row r="62" spans="1:4" x14ac:dyDescent="0.2">
      <c r="A62" s="45" t="s">
        <v>933</v>
      </c>
      <c r="B62" s="48" t="str">
        <f t="shared" si="5"/>
        <v>I-0006.0008</v>
      </c>
      <c r="C62" s="49" t="s">
        <v>962</v>
      </c>
      <c r="D62" s="43" t="s">
        <v>7</v>
      </c>
    </row>
    <row r="63" spans="1:4" x14ac:dyDescent="0.2">
      <c r="A63" s="45"/>
      <c r="B63" s="43"/>
      <c r="C63" s="49"/>
      <c r="D63" s="43"/>
    </row>
    <row r="64" spans="1:4" x14ac:dyDescent="0.2">
      <c r="B64" s="43"/>
      <c r="C64" s="49"/>
      <c r="D64" s="43"/>
    </row>
    <row r="65" spans="1:4" x14ac:dyDescent="0.2">
      <c r="A65" s="45" t="s">
        <v>937</v>
      </c>
      <c r="B65" s="48" t="str">
        <f t="shared" ref="B65:B66" si="6">CONCATENATE($B$54,".",A65)</f>
        <v>I-0006.0010</v>
      </c>
      <c r="C65" s="49" t="s">
        <v>963</v>
      </c>
      <c r="D65" s="43" t="s">
        <v>7</v>
      </c>
    </row>
    <row r="66" spans="1:4" x14ac:dyDescent="0.2">
      <c r="A66" s="45" t="s">
        <v>939</v>
      </c>
      <c r="B66" s="48" t="str">
        <f t="shared" si="6"/>
        <v>I-0006.0011</v>
      </c>
      <c r="C66" s="49" t="s">
        <v>964</v>
      </c>
      <c r="D66" s="43" t="s">
        <v>7</v>
      </c>
    </row>
    <row r="67" spans="1:4" x14ac:dyDescent="0.2">
      <c r="A67" s="45"/>
      <c r="B67" s="43"/>
      <c r="C67" s="49"/>
      <c r="D67" s="43"/>
    </row>
    <row r="68" spans="1:4" x14ac:dyDescent="0.2">
      <c r="A68" s="45" t="s">
        <v>965</v>
      </c>
      <c r="B68" s="48" t="str">
        <f t="shared" ref="B68:B69" si="7">CONCATENATE($B$54,".",A68)</f>
        <v>I-0006.0020</v>
      </c>
      <c r="C68" s="49" t="s">
        <v>966</v>
      </c>
      <c r="D68" s="43" t="s">
        <v>7</v>
      </c>
    </row>
    <row r="69" spans="1:4" x14ac:dyDescent="0.2">
      <c r="A69" s="45" t="s">
        <v>950</v>
      </c>
      <c r="B69" s="48" t="str">
        <f t="shared" si="7"/>
        <v>I-0006.0021</v>
      </c>
      <c r="C69" s="49" t="s">
        <v>967</v>
      </c>
      <c r="D69" s="43" t="s">
        <v>7</v>
      </c>
    </row>
    <row r="70" spans="1:4" x14ac:dyDescent="0.2">
      <c r="A70" s="45"/>
      <c r="B70" s="43"/>
      <c r="C70" s="49"/>
      <c r="D70" s="43"/>
    </row>
    <row r="71" spans="1:4" x14ac:dyDescent="0.2">
      <c r="A71" s="45"/>
      <c r="B71" s="43"/>
      <c r="C71" s="49"/>
      <c r="D71" s="43"/>
    </row>
    <row r="72" spans="1:4" x14ac:dyDescent="0.2">
      <c r="A72" s="45" t="s">
        <v>915</v>
      </c>
      <c r="B72" s="46" t="str">
        <f xml:space="preserve"> CONCATENATE("I-",A72)</f>
        <v>I-0007</v>
      </c>
      <c r="C72" s="47" t="s">
        <v>968</v>
      </c>
      <c r="D72" s="43"/>
    </row>
    <row r="73" spans="1:4" x14ac:dyDescent="0.2">
      <c r="A73" s="45" t="s">
        <v>902</v>
      </c>
      <c r="B73" s="48" t="str">
        <f>CONCATENATE($B$72,".",A73)</f>
        <v>I-0007.0001</v>
      </c>
      <c r="C73" s="49" t="s">
        <v>969</v>
      </c>
      <c r="D73" s="43" t="s">
        <v>7</v>
      </c>
    </row>
    <row r="74" spans="1:4" x14ac:dyDescent="0.2">
      <c r="A74" s="45" t="s">
        <v>905</v>
      </c>
      <c r="B74" s="48" t="str">
        <f t="shared" ref="B74:B76" si="8">CONCATENATE($B$72,".",A74)</f>
        <v>I-0007.0002</v>
      </c>
      <c r="C74" s="49" t="s">
        <v>725</v>
      </c>
      <c r="D74" s="43" t="s">
        <v>7</v>
      </c>
    </row>
    <row r="75" spans="1:4" x14ac:dyDescent="0.2">
      <c r="A75" s="45" t="s">
        <v>907</v>
      </c>
      <c r="B75" s="48" t="str">
        <f t="shared" si="8"/>
        <v>I-0007.0003</v>
      </c>
      <c r="C75" s="49" t="s">
        <v>970</v>
      </c>
      <c r="D75" s="43" t="s">
        <v>7</v>
      </c>
    </row>
    <row r="76" spans="1:4" x14ac:dyDescent="0.2">
      <c r="A76" s="45" t="s">
        <v>909</v>
      </c>
      <c r="B76" s="48" t="str">
        <f t="shared" si="8"/>
        <v>I-0007.0004</v>
      </c>
      <c r="C76" s="49" t="s">
        <v>971</v>
      </c>
      <c r="D76" s="43" t="s">
        <v>7</v>
      </c>
    </row>
    <row r="77" spans="1:4" x14ac:dyDescent="0.2">
      <c r="A77" s="45"/>
      <c r="B77" s="43"/>
      <c r="C77" s="49"/>
      <c r="D77" s="43"/>
    </row>
    <row r="78" spans="1:4" x14ac:dyDescent="0.2">
      <c r="A78" s="45"/>
      <c r="B78" s="43"/>
      <c r="C78" s="49"/>
      <c r="D78" s="43"/>
    </row>
    <row r="79" spans="1:4" x14ac:dyDescent="0.2">
      <c r="A79" s="45" t="s">
        <v>933</v>
      </c>
      <c r="B79" s="46" t="str">
        <f xml:space="preserve"> CONCATENATE("I-",A79)</f>
        <v>I-0008</v>
      </c>
      <c r="C79" s="47" t="s">
        <v>972</v>
      </c>
      <c r="D79" s="43"/>
    </row>
    <row r="80" spans="1:4" x14ac:dyDescent="0.2">
      <c r="A80" s="45" t="s">
        <v>902</v>
      </c>
      <c r="B80" s="48" t="str">
        <f>CONCATENATE($B$79,".",A80)</f>
        <v>I-0008.0001</v>
      </c>
      <c r="C80" s="49" t="s">
        <v>973</v>
      </c>
      <c r="D80" s="43" t="s">
        <v>7</v>
      </c>
    </row>
    <row r="81" spans="1:4" x14ac:dyDescent="0.2">
      <c r="A81" s="45" t="s">
        <v>905</v>
      </c>
      <c r="B81" s="48" t="str">
        <f t="shared" ref="B81:B83" si="9">CONCATENATE($B$79,".",A81)</f>
        <v>I-0008.0002</v>
      </c>
      <c r="C81" s="49" t="s">
        <v>974</v>
      </c>
      <c r="D81" s="43" t="s">
        <v>7</v>
      </c>
    </row>
    <row r="82" spans="1:4" x14ac:dyDescent="0.2">
      <c r="A82" s="45" t="s">
        <v>907</v>
      </c>
      <c r="B82" s="48" t="str">
        <f t="shared" si="9"/>
        <v>I-0008.0003</v>
      </c>
      <c r="C82" s="49" t="s">
        <v>975</v>
      </c>
      <c r="D82" s="43" t="s">
        <v>7</v>
      </c>
    </row>
    <row r="83" spans="1:4" x14ac:dyDescent="0.2">
      <c r="A83" s="45" t="s">
        <v>909</v>
      </c>
      <c r="B83" s="48" t="str">
        <f t="shared" si="9"/>
        <v>I-0008.0004</v>
      </c>
      <c r="C83" s="49" t="s">
        <v>976</v>
      </c>
      <c r="D83" s="43" t="s">
        <v>7</v>
      </c>
    </row>
    <row r="84" spans="1:4" x14ac:dyDescent="0.2">
      <c r="B84" s="43"/>
      <c r="C84" s="49"/>
      <c r="D84" s="43"/>
    </row>
    <row r="85" spans="1:4" x14ac:dyDescent="0.2">
      <c r="B85" s="43"/>
      <c r="C85" s="49"/>
      <c r="D85" s="43"/>
    </row>
    <row r="86" spans="1:4" x14ac:dyDescent="0.2">
      <c r="A86" s="45" t="s">
        <v>935</v>
      </c>
      <c r="B86" s="46" t="str">
        <f xml:space="preserve"> CONCATENATE("I-",A86)</f>
        <v>I-0009</v>
      </c>
      <c r="C86" s="47" t="s">
        <v>977</v>
      </c>
      <c r="D86" s="43"/>
    </row>
    <row r="87" spans="1:4" x14ac:dyDescent="0.2">
      <c r="A87" s="45" t="s">
        <v>902</v>
      </c>
      <c r="B87" s="48" t="str">
        <f>CONCATENATE($B$86,".",A87)</f>
        <v>I-0009.0001</v>
      </c>
      <c r="C87" s="49" t="s">
        <v>978</v>
      </c>
      <c r="D87" s="43" t="s">
        <v>7</v>
      </c>
    </row>
    <row r="88" spans="1:4" x14ac:dyDescent="0.2">
      <c r="A88" s="45" t="s">
        <v>905</v>
      </c>
      <c r="B88" s="48" t="str">
        <f>CONCATENATE($B$86,".",A88)</f>
        <v>I-0009.0002</v>
      </c>
      <c r="C88" s="49" t="s">
        <v>979</v>
      </c>
      <c r="D88" s="43" t="s">
        <v>7</v>
      </c>
    </row>
    <row r="89" spans="1:4" x14ac:dyDescent="0.2">
      <c r="B89" s="43"/>
      <c r="C89" s="49"/>
      <c r="D89" s="43"/>
    </row>
    <row r="90" spans="1:4" x14ac:dyDescent="0.2">
      <c r="B90" s="43"/>
      <c r="C90" s="49"/>
      <c r="D90" s="43"/>
    </row>
    <row r="91" spans="1:4" x14ac:dyDescent="0.2">
      <c r="A91" s="45" t="s">
        <v>937</v>
      </c>
      <c r="B91" s="46" t="str">
        <f xml:space="preserve"> CONCATENATE("I-",A91)</f>
        <v>I-0010</v>
      </c>
      <c r="C91" s="47" t="s">
        <v>980</v>
      </c>
      <c r="D91" s="43"/>
    </row>
    <row r="92" spans="1:4" x14ac:dyDescent="0.2">
      <c r="A92" s="45" t="s">
        <v>902</v>
      </c>
      <c r="B92" s="48" t="str">
        <f>CONCATENATE($B$91,".",A92)</f>
        <v>I-0010.0001</v>
      </c>
      <c r="C92" s="49" t="s">
        <v>981</v>
      </c>
      <c r="D92" s="43" t="s">
        <v>7</v>
      </c>
    </row>
    <row r="93" spans="1:4" x14ac:dyDescent="0.2">
      <c r="A93" s="45" t="s">
        <v>905</v>
      </c>
      <c r="B93" s="48" t="str">
        <f t="shared" ref="B93:B98" si="10">CONCATENATE($B$91,".",A93)</f>
        <v>I-0010.0002</v>
      </c>
      <c r="C93" s="49" t="s">
        <v>982</v>
      </c>
      <c r="D93" s="43" t="s">
        <v>7</v>
      </c>
    </row>
    <row r="94" spans="1:4" x14ac:dyDescent="0.2">
      <c r="A94" s="45" t="s">
        <v>907</v>
      </c>
      <c r="B94" s="48" t="str">
        <f t="shared" si="10"/>
        <v>I-0010.0003</v>
      </c>
      <c r="C94" s="49" t="s">
        <v>983</v>
      </c>
      <c r="D94" s="43" t="s">
        <v>7</v>
      </c>
    </row>
    <row r="95" spans="1:4" x14ac:dyDescent="0.2">
      <c r="A95" s="45" t="s">
        <v>909</v>
      </c>
      <c r="B95" s="48" t="str">
        <f t="shared" si="10"/>
        <v>I-0010.0004</v>
      </c>
      <c r="C95" s="49" t="s">
        <v>984</v>
      </c>
      <c r="D95" s="43" t="s">
        <v>7</v>
      </c>
    </row>
    <row r="96" spans="1:4" x14ac:dyDescent="0.2">
      <c r="A96" s="45" t="s">
        <v>911</v>
      </c>
      <c r="B96" s="48" t="str">
        <f t="shared" si="10"/>
        <v>I-0010.0005</v>
      </c>
      <c r="C96" s="49" t="s">
        <v>985</v>
      </c>
      <c r="D96" s="43" t="s">
        <v>7</v>
      </c>
    </row>
    <row r="97" spans="1:4" x14ac:dyDescent="0.2">
      <c r="A97" s="45" t="s">
        <v>913</v>
      </c>
      <c r="B97" s="48" t="str">
        <f t="shared" si="10"/>
        <v>I-0010.0006</v>
      </c>
      <c r="C97" s="49" t="s">
        <v>986</v>
      </c>
      <c r="D97" s="43" t="s">
        <v>7</v>
      </c>
    </row>
    <row r="98" spans="1:4" x14ac:dyDescent="0.2">
      <c r="A98" s="45" t="s">
        <v>915</v>
      </c>
      <c r="B98" s="48" t="str">
        <f t="shared" si="10"/>
        <v>I-0010.0007</v>
      </c>
      <c r="C98" s="49" t="s">
        <v>987</v>
      </c>
      <c r="D98" s="43" t="s">
        <v>7</v>
      </c>
    </row>
    <row r="99" spans="1:4" x14ac:dyDescent="0.2">
      <c r="B99" s="43"/>
      <c r="C99" s="49"/>
      <c r="D99" s="43"/>
    </row>
    <row r="100" spans="1:4" x14ac:dyDescent="0.2">
      <c r="B100" s="43"/>
      <c r="C100" s="49"/>
      <c r="D100" s="43"/>
    </row>
    <row r="101" spans="1:4" x14ac:dyDescent="0.2">
      <c r="A101" s="45" t="s">
        <v>939</v>
      </c>
      <c r="B101" s="46" t="str">
        <f xml:space="preserve"> CONCATENATE("I-",A101)</f>
        <v>I-0011</v>
      </c>
      <c r="C101" s="47" t="s">
        <v>9</v>
      </c>
      <c r="D101" s="43"/>
    </row>
    <row r="102" spans="1:4" x14ac:dyDescent="0.2">
      <c r="A102" s="45" t="s">
        <v>902</v>
      </c>
      <c r="B102" s="48" t="str">
        <f>CONCATENATE($B$101,".",A102)</f>
        <v>I-0011.0001</v>
      </c>
      <c r="C102" s="49" t="s">
        <v>988</v>
      </c>
      <c r="D102" s="43" t="s">
        <v>7</v>
      </c>
    </row>
    <row r="103" spans="1:4" x14ac:dyDescent="0.2">
      <c r="A103" s="45" t="s">
        <v>905</v>
      </c>
      <c r="B103" s="48" t="str">
        <f t="shared" ref="B103:B106" si="11">CONCATENATE($B$101,".",A103)</f>
        <v>I-0011.0002</v>
      </c>
      <c r="C103" s="49" t="s">
        <v>989</v>
      </c>
      <c r="D103" s="43" t="s">
        <v>7</v>
      </c>
    </row>
    <row r="104" spans="1:4" x14ac:dyDescent="0.2">
      <c r="A104" s="45" t="s">
        <v>907</v>
      </c>
      <c r="B104" s="48" t="str">
        <f t="shared" si="11"/>
        <v>I-0011.0003</v>
      </c>
      <c r="C104" s="49" t="s">
        <v>990</v>
      </c>
      <c r="D104" s="43" t="s">
        <v>7</v>
      </c>
    </row>
    <row r="105" spans="1:4" x14ac:dyDescent="0.2">
      <c r="A105" s="45" t="s">
        <v>909</v>
      </c>
      <c r="B105" s="48" t="str">
        <f t="shared" si="11"/>
        <v>I-0011.0004</v>
      </c>
      <c r="C105" s="49" t="s">
        <v>991</v>
      </c>
      <c r="D105" s="43" t="s">
        <v>7</v>
      </c>
    </row>
    <row r="106" spans="1:4" x14ac:dyDescent="0.2">
      <c r="A106" s="45" t="s">
        <v>911</v>
      </c>
      <c r="B106" s="48" t="str">
        <f t="shared" si="11"/>
        <v>I-0011.0005</v>
      </c>
      <c r="C106" s="49" t="s">
        <v>992</v>
      </c>
      <c r="D106" s="43" t="s">
        <v>7</v>
      </c>
    </row>
    <row r="107" spans="1:4" x14ac:dyDescent="0.2">
      <c r="B107" s="43"/>
      <c r="C107" s="49"/>
      <c r="D107" s="43"/>
    </row>
    <row r="108" spans="1:4" x14ac:dyDescent="0.2">
      <c r="B108" s="43"/>
      <c r="C108" s="49"/>
      <c r="D108" s="43"/>
    </row>
    <row r="109" spans="1:4" x14ac:dyDescent="0.2">
      <c r="A109" s="45" t="s">
        <v>941</v>
      </c>
      <c r="B109" s="46" t="str">
        <f xml:space="preserve"> CONCATENATE("I-",A109)</f>
        <v>I-0012</v>
      </c>
      <c r="C109" s="47" t="s">
        <v>993</v>
      </c>
      <c r="D109" s="43"/>
    </row>
    <row r="110" spans="1:4" x14ac:dyDescent="0.2">
      <c r="A110" s="45" t="s">
        <v>902</v>
      </c>
      <c r="B110" s="48" t="str">
        <f>CONCATENATE($B$109,".",A110)</f>
        <v>I-0012.0001</v>
      </c>
      <c r="C110" s="49" t="s">
        <v>994</v>
      </c>
      <c r="D110" s="43" t="s">
        <v>7</v>
      </c>
    </row>
    <row r="111" spans="1:4" x14ac:dyDescent="0.2">
      <c r="A111" s="45" t="s">
        <v>905</v>
      </c>
      <c r="B111" s="48" t="str">
        <f t="shared" ref="B111:B115" si="12">CONCATENATE($B$109,".",A111)</f>
        <v>I-0012.0002</v>
      </c>
      <c r="C111" s="49" t="s">
        <v>995</v>
      </c>
      <c r="D111" s="43" t="s">
        <v>7</v>
      </c>
    </row>
    <row r="112" spans="1:4" x14ac:dyDescent="0.2">
      <c r="A112" s="45" t="s">
        <v>907</v>
      </c>
      <c r="B112" s="48" t="str">
        <f t="shared" si="12"/>
        <v>I-0012.0003</v>
      </c>
      <c r="C112" s="49" t="s">
        <v>996</v>
      </c>
      <c r="D112" s="43" t="s">
        <v>7</v>
      </c>
    </row>
    <row r="113" spans="1:4" x14ac:dyDescent="0.2">
      <c r="A113" s="45" t="s">
        <v>909</v>
      </c>
      <c r="B113" s="48" t="str">
        <f t="shared" si="12"/>
        <v>I-0012.0004</v>
      </c>
      <c r="C113" s="49" t="s">
        <v>997</v>
      </c>
      <c r="D113" s="43" t="s">
        <v>7</v>
      </c>
    </row>
    <row r="114" spans="1:4" x14ac:dyDescent="0.2">
      <c r="A114" s="45" t="s">
        <v>911</v>
      </c>
      <c r="B114" s="48" t="str">
        <f t="shared" si="12"/>
        <v>I-0012.0005</v>
      </c>
      <c r="C114" s="49" t="s">
        <v>998</v>
      </c>
      <c r="D114" s="43" t="s">
        <v>7</v>
      </c>
    </row>
    <row r="115" spans="1:4" x14ac:dyDescent="0.2">
      <c r="A115" s="45" t="s">
        <v>913</v>
      </c>
      <c r="B115" s="48" t="str">
        <f t="shared" si="12"/>
        <v>I-0012.0006</v>
      </c>
      <c r="C115" s="49" t="s">
        <v>999</v>
      </c>
      <c r="D115" s="43" t="s">
        <v>7</v>
      </c>
    </row>
    <row r="116" spans="1:4" x14ac:dyDescent="0.2">
      <c r="B116" s="50"/>
      <c r="C116" s="50"/>
      <c r="D116" s="43"/>
    </row>
    <row r="117" spans="1:4" x14ac:dyDescent="0.2">
      <c r="B117" s="43"/>
      <c r="C117" s="49"/>
      <c r="D117" s="43"/>
    </row>
    <row r="118" spans="1:4" x14ac:dyDescent="0.2">
      <c r="A118" s="45" t="s">
        <v>1000</v>
      </c>
      <c r="B118" s="46" t="str">
        <f xml:space="preserve"> CONCATENATE("I-",A118)</f>
        <v>I-0013</v>
      </c>
      <c r="C118" s="47" t="s">
        <v>1001</v>
      </c>
      <c r="D118" s="43"/>
    </row>
    <row r="119" spans="1:4" x14ac:dyDescent="0.2">
      <c r="A119" s="45" t="s">
        <v>902</v>
      </c>
      <c r="B119" s="48" t="str">
        <f>CONCATENATE($B$118,".",A119)</f>
        <v>I-0013.0001</v>
      </c>
      <c r="C119" s="49" t="s">
        <v>1002</v>
      </c>
      <c r="D119" s="43" t="s">
        <v>7</v>
      </c>
    </row>
    <row r="120" spans="1:4" x14ac:dyDescent="0.2">
      <c r="A120" s="45" t="s">
        <v>905</v>
      </c>
      <c r="B120" s="48" t="str">
        <f t="shared" ref="B120:B131" si="13">CONCATENATE($B$118,".",A120)</f>
        <v>I-0013.0002</v>
      </c>
      <c r="C120" s="49" t="s">
        <v>1003</v>
      </c>
      <c r="D120" s="43" t="s">
        <v>7</v>
      </c>
    </row>
    <row r="121" spans="1:4" x14ac:dyDescent="0.2">
      <c r="A121" s="45" t="s">
        <v>907</v>
      </c>
      <c r="B121" s="48" t="str">
        <f t="shared" si="13"/>
        <v>I-0013.0003</v>
      </c>
      <c r="C121" s="49" t="s">
        <v>1004</v>
      </c>
      <c r="D121" s="43" t="s">
        <v>7</v>
      </c>
    </row>
    <row r="122" spans="1:4" x14ac:dyDescent="0.2">
      <c r="A122" s="45" t="s">
        <v>909</v>
      </c>
      <c r="B122" s="48" t="str">
        <f t="shared" si="13"/>
        <v>I-0013.0004</v>
      </c>
      <c r="C122" s="49" t="s">
        <v>1005</v>
      </c>
      <c r="D122" s="43" t="s">
        <v>7</v>
      </c>
    </row>
    <row r="123" spans="1:4" x14ac:dyDescent="0.2">
      <c r="A123" s="45" t="s">
        <v>911</v>
      </c>
      <c r="B123" s="48" t="str">
        <f t="shared" si="13"/>
        <v>I-0013.0005</v>
      </c>
      <c r="C123" s="49" t="s">
        <v>1006</v>
      </c>
      <c r="D123" s="43" t="s">
        <v>7</v>
      </c>
    </row>
    <row r="124" spans="1:4" x14ac:dyDescent="0.2">
      <c r="A124" s="45" t="s">
        <v>913</v>
      </c>
      <c r="B124" s="48" t="str">
        <f t="shared" si="13"/>
        <v>I-0013.0006</v>
      </c>
      <c r="C124" s="49" t="s">
        <v>1007</v>
      </c>
      <c r="D124" s="43" t="s">
        <v>7</v>
      </c>
    </row>
    <row r="125" spans="1:4" x14ac:dyDescent="0.2">
      <c r="A125" s="45" t="s">
        <v>915</v>
      </c>
      <c r="B125" s="48" t="str">
        <f t="shared" si="13"/>
        <v>I-0013.0007</v>
      </c>
      <c r="C125" s="49" t="s">
        <v>1008</v>
      </c>
      <c r="D125" s="43" t="s">
        <v>7</v>
      </c>
    </row>
    <row r="126" spans="1:4" x14ac:dyDescent="0.2">
      <c r="A126" s="45" t="s">
        <v>933</v>
      </c>
      <c r="B126" s="48" t="str">
        <f t="shared" si="13"/>
        <v>I-0013.0008</v>
      </c>
      <c r="C126" s="49" t="s">
        <v>1009</v>
      </c>
      <c r="D126" s="43" t="s">
        <v>7</v>
      </c>
    </row>
    <row r="127" spans="1:4" x14ac:dyDescent="0.2">
      <c r="A127" s="45"/>
      <c r="B127" s="48"/>
      <c r="C127" s="49"/>
      <c r="D127" s="43"/>
    </row>
    <row r="128" spans="1:4" x14ac:dyDescent="0.2">
      <c r="A128" s="45" t="s">
        <v>937</v>
      </c>
      <c r="B128" s="48" t="str">
        <f t="shared" si="13"/>
        <v>I-0013.0010</v>
      </c>
      <c r="C128" s="49" t="s">
        <v>1010</v>
      </c>
      <c r="D128" s="43" t="s">
        <v>7</v>
      </c>
    </row>
    <row r="129" spans="1:4" x14ac:dyDescent="0.2">
      <c r="A129" s="45" t="s">
        <v>939</v>
      </c>
      <c r="B129" s="48" t="str">
        <f t="shared" si="13"/>
        <v>I-0013.0011</v>
      </c>
      <c r="C129" s="49" t="s">
        <v>1011</v>
      </c>
      <c r="D129" s="43" t="s">
        <v>7</v>
      </c>
    </row>
    <row r="130" spans="1:4" x14ac:dyDescent="0.2">
      <c r="A130" s="45" t="s">
        <v>941</v>
      </c>
      <c r="B130" s="48" t="str">
        <f t="shared" si="13"/>
        <v>I-0013.0012</v>
      </c>
      <c r="C130" s="49" t="s">
        <v>1012</v>
      </c>
      <c r="D130" s="43" t="s">
        <v>7</v>
      </c>
    </row>
    <row r="131" spans="1:4" x14ac:dyDescent="0.2">
      <c r="A131" s="45" t="s">
        <v>1000</v>
      </c>
      <c r="B131" s="48" t="str">
        <f t="shared" si="13"/>
        <v>I-0013.0013</v>
      </c>
      <c r="C131" s="49" t="s">
        <v>1013</v>
      </c>
      <c r="D131" s="43" t="s">
        <v>7</v>
      </c>
    </row>
    <row r="132" spans="1:4" x14ac:dyDescent="0.2">
      <c r="B132" s="43"/>
      <c r="C132" s="49"/>
      <c r="D132" s="43"/>
    </row>
    <row r="133" spans="1:4" x14ac:dyDescent="0.2">
      <c r="B133" s="43"/>
      <c r="C133" s="49"/>
      <c r="D133" s="43"/>
    </row>
    <row r="134" spans="1:4" x14ac:dyDescent="0.2">
      <c r="A134" s="45" t="s">
        <v>1014</v>
      </c>
      <c r="B134" s="46" t="str">
        <f xml:space="preserve"> CONCATENATE("I-",A134)</f>
        <v>I-0014</v>
      </c>
      <c r="C134" s="47" t="s">
        <v>1015</v>
      </c>
      <c r="D134" s="43"/>
    </row>
    <row r="135" spans="1:4" x14ac:dyDescent="0.2">
      <c r="A135" s="45" t="s">
        <v>902</v>
      </c>
      <c r="B135" s="48" t="str">
        <f>CONCATENATE($B$134,".",A135)</f>
        <v>I-0014.0001</v>
      </c>
      <c r="C135" s="49" t="s">
        <v>1016</v>
      </c>
      <c r="D135" s="43" t="s">
        <v>7</v>
      </c>
    </row>
    <row r="136" spans="1:4" x14ac:dyDescent="0.2">
      <c r="A136" s="45" t="s">
        <v>905</v>
      </c>
      <c r="B136" s="48" t="str">
        <f>CONCATENATE($B$134,".",A136)</f>
        <v>I-0014.0002</v>
      </c>
      <c r="C136" s="49" t="s">
        <v>1017</v>
      </c>
      <c r="D136" s="43" t="s">
        <v>7</v>
      </c>
    </row>
    <row r="137" spans="1:4" x14ac:dyDescent="0.2">
      <c r="B137" s="51"/>
      <c r="C137" s="49"/>
      <c r="D137" s="43"/>
    </row>
    <row r="138" spans="1:4" x14ac:dyDescent="0.2">
      <c r="B138" s="50"/>
      <c r="C138" s="50"/>
      <c r="D138" s="43"/>
    </row>
    <row r="139" spans="1:4" x14ac:dyDescent="0.2">
      <c r="A139" s="45" t="s">
        <v>1018</v>
      </c>
      <c r="B139" s="46" t="str">
        <f xml:space="preserve"> CONCATENATE("I-",A139)</f>
        <v>I-0015</v>
      </c>
      <c r="C139" s="47" t="s">
        <v>1019</v>
      </c>
      <c r="D139" s="43"/>
    </row>
    <row r="140" spans="1:4" x14ac:dyDescent="0.2">
      <c r="A140" s="45" t="s">
        <v>902</v>
      </c>
      <c r="B140" s="48" t="str">
        <f>CONCATENATE($B$139,".",A140)</f>
        <v>I-0015.0001</v>
      </c>
      <c r="C140" s="49" t="s">
        <v>1020</v>
      </c>
      <c r="D140" s="43" t="s">
        <v>7</v>
      </c>
    </row>
    <row r="141" spans="1:4" x14ac:dyDescent="0.2">
      <c r="A141" s="45" t="s">
        <v>905</v>
      </c>
      <c r="B141" s="48" t="str">
        <f t="shared" ref="B141:B151" si="14">CONCATENATE($B$139,".",A141)</f>
        <v>I-0015.0002</v>
      </c>
      <c r="C141" s="49" t="s">
        <v>1021</v>
      </c>
      <c r="D141" s="43" t="s">
        <v>7</v>
      </c>
    </row>
    <row r="142" spans="1:4" x14ac:dyDescent="0.2">
      <c r="A142" s="45" t="s">
        <v>907</v>
      </c>
      <c r="B142" s="48" t="str">
        <f t="shared" si="14"/>
        <v>I-0015.0003</v>
      </c>
      <c r="C142" s="49" t="s">
        <v>1022</v>
      </c>
      <c r="D142" s="43" t="s">
        <v>7</v>
      </c>
    </row>
    <row r="143" spans="1:4" x14ac:dyDescent="0.2">
      <c r="A143" s="45"/>
      <c r="B143" s="48"/>
      <c r="C143" s="50"/>
      <c r="D143" s="43"/>
    </row>
    <row r="144" spans="1:4" x14ac:dyDescent="0.2">
      <c r="A144" s="45" t="s">
        <v>937</v>
      </c>
      <c r="B144" s="48" t="str">
        <f t="shared" si="14"/>
        <v>I-0015.0010</v>
      </c>
      <c r="C144" s="49" t="s">
        <v>1023</v>
      </c>
      <c r="D144" s="43" t="s">
        <v>7</v>
      </c>
    </row>
    <row r="145" spans="1:4" x14ac:dyDescent="0.2">
      <c r="A145" s="45" t="s">
        <v>939</v>
      </c>
      <c r="B145" s="48" t="str">
        <f t="shared" si="14"/>
        <v>I-0015.0011</v>
      </c>
      <c r="C145" s="49" t="s">
        <v>1024</v>
      </c>
      <c r="D145" s="43" t="s">
        <v>7</v>
      </c>
    </row>
    <row r="146" spans="1:4" x14ac:dyDescent="0.2">
      <c r="B146" s="48"/>
      <c r="C146" s="49"/>
      <c r="D146" s="43"/>
    </row>
    <row r="147" spans="1:4" x14ac:dyDescent="0.2">
      <c r="A147" s="45" t="s">
        <v>965</v>
      </c>
      <c r="B147" s="48" t="str">
        <f t="shared" si="14"/>
        <v>I-0015.0020</v>
      </c>
      <c r="C147" s="49" t="s">
        <v>1025</v>
      </c>
      <c r="D147" s="43" t="s">
        <v>7</v>
      </c>
    </row>
    <row r="148" spans="1:4" x14ac:dyDescent="0.2">
      <c r="A148" s="45" t="s">
        <v>950</v>
      </c>
      <c r="B148" s="48" t="str">
        <f t="shared" si="14"/>
        <v>I-0015.0021</v>
      </c>
      <c r="C148" s="49" t="s">
        <v>1026</v>
      </c>
      <c r="D148" s="43" t="s">
        <v>7</v>
      </c>
    </row>
    <row r="149" spans="1:4" x14ac:dyDescent="0.2">
      <c r="A149" s="45" t="s">
        <v>952</v>
      </c>
      <c r="B149" s="48" t="str">
        <f t="shared" si="14"/>
        <v>I-0015.0022</v>
      </c>
      <c r="C149" s="49" t="s">
        <v>1027</v>
      </c>
      <c r="D149" s="43" t="s">
        <v>7</v>
      </c>
    </row>
    <row r="150" spans="1:4" x14ac:dyDescent="0.2">
      <c r="B150" s="48"/>
      <c r="C150" s="49"/>
      <c r="D150" s="52"/>
    </row>
    <row r="151" spans="1:4" x14ac:dyDescent="0.2">
      <c r="A151" s="45" t="s">
        <v>1028</v>
      </c>
      <c r="B151" s="48" t="str">
        <f t="shared" si="14"/>
        <v>I-0015.0030</v>
      </c>
      <c r="C151" s="49" t="s">
        <v>1029</v>
      </c>
      <c r="D151" s="43" t="s">
        <v>7</v>
      </c>
    </row>
    <row r="152" spans="1:4" x14ac:dyDescent="0.2">
      <c r="B152" s="43"/>
      <c r="C152" s="49"/>
      <c r="D152" s="43"/>
    </row>
    <row r="153" spans="1:4" x14ac:dyDescent="0.2">
      <c r="B153" s="43"/>
      <c r="C153" s="49"/>
      <c r="D153" s="43"/>
    </row>
    <row r="154" spans="1:4" x14ac:dyDescent="0.2">
      <c r="A154" s="45" t="s">
        <v>1030</v>
      </c>
      <c r="B154" s="46" t="str">
        <f xml:space="preserve"> CONCATENATE("I-",A154)</f>
        <v>I-0016</v>
      </c>
      <c r="C154" s="47" t="s">
        <v>1031</v>
      </c>
      <c r="D154" s="43"/>
    </row>
    <row r="155" spans="1:4" x14ac:dyDescent="0.2">
      <c r="A155" s="45" t="s">
        <v>902</v>
      </c>
      <c r="B155" s="48" t="str">
        <f>CONCATENATE($B$154,".",A155)</f>
        <v>I-0016.0001</v>
      </c>
      <c r="C155" s="49" t="s">
        <v>1032</v>
      </c>
      <c r="D155" s="43" t="s">
        <v>7</v>
      </c>
    </row>
    <row r="156" spans="1:4" x14ac:dyDescent="0.2">
      <c r="A156" s="45" t="s">
        <v>905</v>
      </c>
      <c r="B156" s="48" t="str">
        <f t="shared" ref="B156:B163" si="15">CONCATENATE($B$154,".",A156)</f>
        <v>I-0016.0002</v>
      </c>
      <c r="C156" s="49" t="s">
        <v>1033</v>
      </c>
      <c r="D156" s="43" t="s">
        <v>7</v>
      </c>
    </row>
    <row r="157" spans="1:4" x14ac:dyDescent="0.2">
      <c r="A157" s="45" t="s">
        <v>907</v>
      </c>
      <c r="B157" s="48" t="str">
        <f t="shared" si="15"/>
        <v>I-0016.0003</v>
      </c>
      <c r="C157" s="49" t="s">
        <v>1034</v>
      </c>
      <c r="D157" s="43" t="s">
        <v>7</v>
      </c>
    </row>
    <row r="158" spans="1:4" x14ac:dyDescent="0.2">
      <c r="A158" s="45" t="s">
        <v>909</v>
      </c>
      <c r="B158" s="48" t="str">
        <f t="shared" si="15"/>
        <v>I-0016.0004</v>
      </c>
      <c r="C158" s="49" t="s">
        <v>1035</v>
      </c>
      <c r="D158" s="43" t="s">
        <v>7</v>
      </c>
    </row>
    <row r="159" spans="1:4" x14ac:dyDescent="0.2">
      <c r="A159" s="45"/>
      <c r="B159" s="48"/>
      <c r="C159" s="49"/>
      <c r="D159" s="43"/>
    </row>
    <row r="160" spans="1:4" x14ac:dyDescent="0.2">
      <c r="A160" s="45" t="s">
        <v>937</v>
      </c>
      <c r="B160" s="48" t="str">
        <f t="shared" si="15"/>
        <v>I-0016.0010</v>
      </c>
      <c r="C160" s="49" t="s">
        <v>1036</v>
      </c>
      <c r="D160" s="43" t="s">
        <v>7</v>
      </c>
    </row>
    <row r="161" spans="1:4" x14ac:dyDescent="0.2">
      <c r="A161" s="45" t="s">
        <v>939</v>
      </c>
      <c r="B161" s="48" t="str">
        <f t="shared" si="15"/>
        <v>I-0016.0011</v>
      </c>
      <c r="C161" s="49" t="s">
        <v>1037</v>
      </c>
      <c r="D161" s="43" t="s">
        <v>7</v>
      </c>
    </row>
    <row r="162" spans="1:4" x14ac:dyDescent="0.2">
      <c r="A162" s="45" t="s">
        <v>941</v>
      </c>
      <c r="B162" s="48" t="str">
        <f t="shared" si="15"/>
        <v>I-0016.0012</v>
      </c>
      <c r="C162" s="49" t="s">
        <v>1038</v>
      </c>
      <c r="D162" s="43" t="s">
        <v>7</v>
      </c>
    </row>
    <row r="163" spans="1:4" x14ac:dyDescent="0.2">
      <c r="A163" s="45" t="s">
        <v>1000</v>
      </c>
      <c r="B163" s="48" t="str">
        <f t="shared" si="15"/>
        <v>I-0016.0013</v>
      </c>
      <c r="C163" s="49" t="s">
        <v>1039</v>
      </c>
      <c r="D163" s="43" t="s">
        <v>7</v>
      </c>
    </row>
    <row r="164" spans="1:4" x14ac:dyDescent="0.2">
      <c r="A164" s="44"/>
      <c r="B164" s="43"/>
      <c r="C164" s="49"/>
      <c r="D164" s="43"/>
    </row>
    <row r="165" spans="1:4" x14ac:dyDescent="0.2">
      <c r="B165" s="43"/>
      <c r="C165" s="49"/>
      <c r="D165" s="43"/>
    </row>
    <row r="166" spans="1:4" x14ac:dyDescent="0.2">
      <c r="A166" s="45" t="s">
        <v>1040</v>
      </c>
      <c r="B166" s="46" t="str">
        <f xml:space="preserve"> CONCATENATE("I-",A166)</f>
        <v>I-0017</v>
      </c>
      <c r="C166" s="47" t="s">
        <v>1041</v>
      </c>
      <c r="D166" s="43"/>
    </row>
    <row r="167" spans="1:4" x14ac:dyDescent="0.2">
      <c r="A167" s="45" t="s">
        <v>902</v>
      </c>
      <c r="B167" s="48" t="str">
        <f>CONCATENATE($B$166,".",A167)</f>
        <v>I-0017.0001</v>
      </c>
      <c r="C167" s="49" t="s">
        <v>1042</v>
      </c>
      <c r="D167" s="43" t="s">
        <v>5</v>
      </c>
    </row>
    <row r="168" spans="1:4" x14ac:dyDescent="0.2">
      <c r="A168" s="45" t="s">
        <v>905</v>
      </c>
      <c r="B168" s="48" t="str">
        <f t="shared" ref="B168:B175" si="16">CONCATENATE($B$166,".",A168)</f>
        <v>I-0017.0002</v>
      </c>
      <c r="C168" s="49" t="s">
        <v>1043</v>
      </c>
      <c r="D168" s="43" t="s">
        <v>5</v>
      </c>
    </row>
    <row r="169" spans="1:4" x14ac:dyDescent="0.2">
      <c r="A169" s="45" t="s">
        <v>907</v>
      </c>
      <c r="B169" s="48" t="str">
        <f t="shared" si="16"/>
        <v>I-0017.0003</v>
      </c>
      <c r="C169" s="49" t="s">
        <v>1044</v>
      </c>
      <c r="D169" s="43" t="s">
        <v>5</v>
      </c>
    </row>
    <row r="170" spans="1:4" x14ac:dyDescent="0.2">
      <c r="A170" s="45" t="s">
        <v>909</v>
      </c>
      <c r="B170" s="48" t="str">
        <f t="shared" si="16"/>
        <v>I-0017.0004</v>
      </c>
      <c r="C170" s="49" t="s">
        <v>1045</v>
      </c>
      <c r="D170" s="43" t="s">
        <v>1110</v>
      </c>
    </row>
    <row r="171" spans="1:4" x14ac:dyDescent="0.2">
      <c r="A171" s="45" t="s">
        <v>911</v>
      </c>
      <c r="B171" s="48" t="str">
        <f t="shared" si="16"/>
        <v>I-0017.0005</v>
      </c>
      <c r="C171" s="49" t="s">
        <v>1046</v>
      </c>
      <c r="D171" s="43" t="s">
        <v>1110</v>
      </c>
    </row>
    <row r="172" spans="1:4" x14ac:dyDescent="0.2">
      <c r="A172" s="45" t="s">
        <v>913</v>
      </c>
      <c r="B172" s="48" t="str">
        <f t="shared" si="16"/>
        <v>I-0017.0006</v>
      </c>
      <c r="C172" s="49" t="s">
        <v>1047</v>
      </c>
      <c r="D172" s="43" t="s">
        <v>7</v>
      </c>
    </row>
    <row r="173" spans="1:4" x14ac:dyDescent="0.2">
      <c r="A173" s="45" t="s">
        <v>915</v>
      </c>
      <c r="B173" s="48" t="str">
        <f t="shared" si="16"/>
        <v>I-0017.0007</v>
      </c>
      <c r="C173" s="49" t="s">
        <v>1048</v>
      </c>
      <c r="D173" s="43" t="s">
        <v>7</v>
      </c>
    </row>
    <row r="174" spans="1:4" x14ac:dyDescent="0.2">
      <c r="A174" s="45" t="s">
        <v>933</v>
      </c>
      <c r="B174" s="48" t="str">
        <f t="shared" si="16"/>
        <v>I-0017.0008</v>
      </c>
      <c r="C174" s="49" t="s">
        <v>1049</v>
      </c>
      <c r="D174" s="43" t="s">
        <v>7</v>
      </c>
    </row>
    <row r="175" spans="1:4" x14ac:dyDescent="0.2">
      <c r="A175" s="45" t="s">
        <v>935</v>
      </c>
      <c r="B175" s="48" t="str">
        <f t="shared" si="16"/>
        <v>I-0017.0009</v>
      </c>
      <c r="C175" s="49" t="s">
        <v>1050</v>
      </c>
      <c r="D175" s="43" t="s">
        <v>5</v>
      </c>
    </row>
    <row r="176" spans="1:4" x14ac:dyDescent="0.2">
      <c r="B176" s="43"/>
      <c r="C176" s="49"/>
      <c r="D176" s="52"/>
    </row>
    <row r="177" spans="1:4" x14ac:dyDescent="0.2">
      <c r="B177" s="43"/>
      <c r="C177" s="49"/>
      <c r="D177" s="43"/>
    </row>
    <row r="178" spans="1:4" x14ac:dyDescent="0.2">
      <c r="A178" s="45" t="s">
        <v>1051</v>
      </c>
      <c r="B178" s="46" t="str">
        <f xml:space="preserve"> CONCATENATE("I-",A178)</f>
        <v>I-0018</v>
      </c>
      <c r="C178" s="47" t="s">
        <v>1052</v>
      </c>
      <c r="D178" s="52"/>
    </row>
    <row r="179" spans="1:4" x14ac:dyDescent="0.2">
      <c r="A179" s="45" t="s">
        <v>902</v>
      </c>
      <c r="B179" s="48" t="str">
        <f>CONCATENATE($B$178,".",A179)</f>
        <v>I-0018.0001</v>
      </c>
      <c r="C179" s="49" t="s">
        <v>1053</v>
      </c>
      <c r="D179" s="43" t="s">
        <v>5</v>
      </c>
    </row>
    <row r="180" spans="1:4" x14ac:dyDescent="0.2">
      <c r="A180" s="45" t="s">
        <v>905</v>
      </c>
      <c r="B180" s="48" t="str">
        <f t="shared" ref="B180:B183" si="17">CONCATENATE($B$178,".",A180)</f>
        <v>I-0018.0002</v>
      </c>
      <c r="C180" s="49" t="s">
        <v>1054</v>
      </c>
      <c r="D180" s="43" t="s">
        <v>5</v>
      </c>
    </row>
    <row r="181" spans="1:4" x14ac:dyDescent="0.2">
      <c r="A181" s="45" t="s">
        <v>907</v>
      </c>
      <c r="B181" s="48" t="str">
        <f t="shared" si="17"/>
        <v>I-0018.0003</v>
      </c>
      <c r="C181" s="49" t="s">
        <v>1055</v>
      </c>
      <c r="D181" s="43" t="s">
        <v>5</v>
      </c>
    </row>
    <row r="182" spans="1:4" x14ac:dyDescent="0.2">
      <c r="A182" s="45" t="s">
        <v>909</v>
      </c>
      <c r="B182" s="48" t="str">
        <f t="shared" si="17"/>
        <v>I-0018.0004</v>
      </c>
      <c r="C182" s="49" t="s">
        <v>1056</v>
      </c>
      <c r="D182" s="43" t="s">
        <v>5</v>
      </c>
    </row>
    <row r="183" spans="1:4" x14ac:dyDescent="0.2">
      <c r="A183" s="45" t="s">
        <v>911</v>
      </c>
      <c r="B183" s="48" t="str">
        <f t="shared" si="17"/>
        <v>I-0018.0005</v>
      </c>
      <c r="C183" s="49" t="s">
        <v>1057</v>
      </c>
      <c r="D183" s="43" t="s">
        <v>724</v>
      </c>
    </row>
    <row r="184" spans="1:4" x14ac:dyDescent="0.2">
      <c r="B184" s="43"/>
      <c r="C184" s="39"/>
      <c r="D184" s="43"/>
    </row>
    <row r="185" spans="1:4" x14ac:dyDescent="0.2">
      <c r="B185" s="43"/>
      <c r="C185" s="49"/>
      <c r="D185" s="43"/>
    </row>
    <row r="186" spans="1:4" x14ac:dyDescent="0.2">
      <c r="A186" s="45" t="s">
        <v>1058</v>
      </c>
      <c r="B186" s="46" t="str">
        <f xml:space="preserve"> CONCATENATE("I-",A186)</f>
        <v>I-0019</v>
      </c>
      <c r="C186" s="47" t="s">
        <v>1059</v>
      </c>
      <c r="D186" s="43"/>
    </row>
    <row r="187" spans="1:4" x14ac:dyDescent="0.2">
      <c r="A187" s="45" t="s">
        <v>902</v>
      </c>
      <c r="B187" s="48" t="str">
        <f>CONCATENATE($B$186,".",A187)</f>
        <v>I-0019.0001</v>
      </c>
      <c r="C187" s="49" t="s">
        <v>345</v>
      </c>
      <c r="D187" s="43" t="s">
        <v>5</v>
      </c>
    </row>
    <row r="188" spans="1:4" x14ac:dyDescent="0.2">
      <c r="A188" s="45" t="s">
        <v>905</v>
      </c>
      <c r="B188" s="48" t="str">
        <f t="shared" ref="B188:B192" si="18">CONCATENATE($B$186,".",A188)</f>
        <v>I-0019.0002</v>
      </c>
      <c r="C188" s="49" t="s">
        <v>1060</v>
      </c>
      <c r="D188" s="43" t="s">
        <v>5</v>
      </c>
    </row>
    <row r="189" spans="1:4" x14ac:dyDescent="0.2">
      <c r="A189" s="45" t="s">
        <v>907</v>
      </c>
      <c r="B189" s="48" t="str">
        <f t="shared" si="18"/>
        <v>I-0019.0003</v>
      </c>
      <c r="C189" s="49" t="s">
        <v>1061</v>
      </c>
      <c r="D189" s="53" t="s">
        <v>5</v>
      </c>
    </row>
    <row r="190" spans="1:4" x14ac:dyDescent="0.2">
      <c r="A190" s="45" t="s">
        <v>909</v>
      </c>
      <c r="B190" s="48" t="str">
        <f t="shared" si="18"/>
        <v>I-0019.0004</v>
      </c>
      <c r="C190" s="49" t="s">
        <v>1062</v>
      </c>
      <c r="D190" s="53" t="s">
        <v>5</v>
      </c>
    </row>
    <row r="191" spans="1:4" x14ac:dyDescent="0.2">
      <c r="A191" s="45" t="s">
        <v>911</v>
      </c>
      <c r="B191" s="48" t="str">
        <f t="shared" si="18"/>
        <v>I-0019.0005</v>
      </c>
      <c r="C191" s="49" t="s">
        <v>1063</v>
      </c>
      <c r="D191" s="53" t="s">
        <v>5</v>
      </c>
    </row>
    <row r="192" spans="1:4" x14ac:dyDescent="0.2">
      <c r="A192" s="45" t="s">
        <v>913</v>
      </c>
      <c r="B192" s="48" t="str">
        <f t="shared" si="18"/>
        <v>I-0019.0006</v>
      </c>
      <c r="C192" s="49" t="s">
        <v>1064</v>
      </c>
      <c r="D192" s="53" t="s">
        <v>5</v>
      </c>
    </row>
    <row r="193" spans="1:4" x14ac:dyDescent="0.2">
      <c r="A193" s="45"/>
      <c r="B193" s="43"/>
      <c r="C193" s="49"/>
      <c r="D193" s="53"/>
    </row>
    <row r="194" spans="1:4" x14ac:dyDescent="0.2">
      <c r="A194" s="45"/>
      <c r="B194" s="43"/>
      <c r="C194" s="49"/>
      <c r="D194" s="53"/>
    </row>
    <row r="195" spans="1:4" x14ac:dyDescent="0.2">
      <c r="A195" s="45"/>
      <c r="B195" s="43"/>
      <c r="D195" s="52"/>
    </row>
    <row r="196" spans="1:4" x14ac:dyDescent="0.2">
      <c r="A196" s="45" t="s">
        <v>937</v>
      </c>
      <c r="B196" s="48" t="str">
        <f t="shared" ref="B196:B200" si="19">CONCATENATE($B$186,".",A196)</f>
        <v>I-0019.0010</v>
      </c>
      <c r="C196" s="49" t="s">
        <v>1065</v>
      </c>
      <c r="D196" s="53" t="s">
        <v>5</v>
      </c>
    </row>
    <row r="197" spans="1:4" x14ac:dyDescent="0.2">
      <c r="A197" s="45" t="s">
        <v>939</v>
      </c>
      <c r="B197" s="48" t="str">
        <f t="shared" si="19"/>
        <v>I-0019.0011</v>
      </c>
      <c r="C197" s="49" t="s">
        <v>1066</v>
      </c>
      <c r="D197" s="53" t="s">
        <v>5</v>
      </c>
    </row>
    <row r="198" spans="1:4" x14ac:dyDescent="0.2">
      <c r="A198" s="45" t="s">
        <v>941</v>
      </c>
      <c r="B198" s="48" t="str">
        <f t="shared" si="19"/>
        <v>I-0019.0012</v>
      </c>
      <c r="C198" s="49" t="s">
        <v>1067</v>
      </c>
      <c r="D198" s="53" t="s">
        <v>5</v>
      </c>
    </row>
    <row r="199" spans="1:4" x14ac:dyDescent="0.2">
      <c r="A199" s="45" t="s">
        <v>1000</v>
      </c>
      <c r="B199" s="48" t="str">
        <f t="shared" si="19"/>
        <v>I-0019.0013</v>
      </c>
      <c r="C199" s="49" t="s">
        <v>1068</v>
      </c>
      <c r="D199" s="53" t="s">
        <v>5</v>
      </c>
    </row>
    <row r="200" spans="1:4" x14ac:dyDescent="0.2">
      <c r="A200" s="45" t="s">
        <v>1014</v>
      </c>
      <c r="B200" s="48" t="str">
        <f t="shared" si="19"/>
        <v>I-0019.0014</v>
      </c>
      <c r="C200" s="49" t="s">
        <v>1069</v>
      </c>
      <c r="D200" s="53" t="s">
        <v>5</v>
      </c>
    </row>
    <row r="201" spans="1:4" x14ac:dyDescent="0.2">
      <c r="A201" s="44"/>
      <c r="B201" s="43"/>
      <c r="C201" s="49"/>
      <c r="D201" s="52"/>
    </row>
    <row r="202" spans="1:4" x14ac:dyDescent="0.2">
      <c r="A202" s="45" t="s">
        <v>965</v>
      </c>
      <c r="B202" s="48" t="str">
        <f t="shared" ref="B202:B204" si="20">CONCATENATE($B$186,".",A202)</f>
        <v>I-0019.0020</v>
      </c>
      <c r="C202" s="49" t="s">
        <v>348</v>
      </c>
      <c r="D202" s="53" t="s">
        <v>5</v>
      </c>
    </row>
    <row r="203" spans="1:4" x14ac:dyDescent="0.2">
      <c r="A203" s="45" t="s">
        <v>950</v>
      </c>
      <c r="B203" s="48" t="str">
        <f t="shared" si="20"/>
        <v>I-0019.0021</v>
      </c>
      <c r="C203" s="49" t="s">
        <v>1070</v>
      </c>
      <c r="D203" s="53" t="s">
        <v>5</v>
      </c>
    </row>
    <row r="204" spans="1:4" x14ac:dyDescent="0.2">
      <c r="A204" s="45" t="s">
        <v>952</v>
      </c>
      <c r="B204" s="48" t="str">
        <f t="shared" si="20"/>
        <v>I-0019.0022</v>
      </c>
      <c r="C204" s="49" t="s">
        <v>1071</v>
      </c>
      <c r="D204" s="53" t="s">
        <v>5</v>
      </c>
    </row>
    <row r="205" spans="1:4" x14ac:dyDescent="0.2">
      <c r="A205" s="45"/>
      <c r="B205" s="50"/>
      <c r="C205" s="50"/>
      <c r="D205" s="52"/>
    </row>
    <row r="206" spans="1:4" x14ac:dyDescent="0.2">
      <c r="A206" s="45" t="s">
        <v>1028</v>
      </c>
      <c r="B206" s="48" t="str">
        <f t="shared" ref="B206" si="21">CONCATENATE($B$186,".",A206)</f>
        <v>I-0019.0030</v>
      </c>
      <c r="C206" s="49" t="s">
        <v>1072</v>
      </c>
      <c r="D206" s="53" t="s">
        <v>5</v>
      </c>
    </row>
    <row r="207" spans="1:4" x14ac:dyDescent="0.2">
      <c r="A207" s="45"/>
      <c r="B207" s="50"/>
      <c r="C207" s="50"/>
      <c r="D207" s="43"/>
    </row>
    <row r="208" spans="1:4" x14ac:dyDescent="0.2">
      <c r="A208" s="45" t="s">
        <v>1073</v>
      </c>
      <c r="B208" s="48" t="str">
        <f t="shared" ref="B208" si="22">CONCATENATE($B$186,".",A208)</f>
        <v>I-0019.0040</v>
      </c>
      <c r="C208" s="49" t="s">
        <v>1074</v>
      </c>
      <c r="D208" s="53" t="s">
        <v>5</v>
      </c>
    </row>
    <row r="209" spans="1:4" x14ac:dyDescent="0.2">
      <c r="A209" s="45"/>
      <c r="B209" s="43"/>
      <c r="C209" s="49"/>
      <c r="D209" s="43"/>
    </row>
    <row r="210" spans="1:4" x14ac:dyDescent="0.2">
      <c r="A210" s="45" t="s">
        <v>1075</v>
      </c>
      <c r="B210" s="48" t="str">
        <f t="shared" ref="B210" si="23">CONCATENATE($B$186,".",A210)</f>
        <v>I-0019.0050</v>
      </c>
      <c r="C210" s="49" t="s">
        <v>1076</v>
      </c>
      <c r="D210" s="53" t="s">
        <v>5</v>
      </c>
    </row>
    <row r="211" spans="1:4" x14ac:dyDescent="0.2">
      <c r="A211" s="45"/>
      <c r="B211" s="43"/>
      <c r="C211" s="49"/>
      <c r="D211" s="43"/>
    </row>
    <row r="212" spans="1:4" x14ac:dyDescent="0.2">
      <c r="A212" s="45" t="s">
        <v>1077</v>
      </c>
      <c r="B212" s="48" t="str">
        <f t="shared" ref="B212" si="24">CONCATENATE($B$186,".",A212)</f>
        <v>I-0019.0060</v>
      </c>
      <c r="C212" s="49" t="s">
        <v>1078</v>
      </c>
      <c r="D212" s="53" t="s">
        <v>5</v>
      </c>
    </row>
    <row r="213" spans="1:4" x14ac:dyDescent="0.2">
      <c r="B213" s="43"/>
      <c r="C213" s="49"/>
      <c r="D213" s="43"/>
    </row>
    <row r="214" spans="1:4" x14ac:dyDescent="0.2">
      <c r="B214" s="43"/>
      <c r="C214" s="49"/>
      <c r="D214" s="52"/>
    </row>
    <row r="215" spans="1:4" x14ac:dyDescent="0.2">
      <c r="A215" s="45" t="s">
        <v>965</v>
      </c>
      <c r="B215" s="46" t="str">
        <f xml:space="preserve"> CONCATENATE("I-",A215)</f>
        <v>I-0020</v>
      </c>
      <c r="C215" s="47" t="s">
        <v>1079</v>
      </c>
      <c r="D215" s="43"/>
    </row>
    <row r="216" spans="1:4" x14ac:dyDescent="0.2">
      <c r="A216" s="45" t="s">
        <v>902</v>
      </c>
      <c r="B216" s="48" t="str">
        <f>CONCATENATE($B$215,".",A216)</f>
        <v>I-0020.0001</v>
      </c>
      <c r="C216" s="49" t="s">
        <v>1080</v>
      </c>
      <c r="D216" s="43" t="s">
        <v>7</v>
      </c>
    </row>
    <row r="217" spans="1:4" x14ac:dyDescent="0.2">
      <c r="A217" s="45" t="s">
        <v>905</v>
      </c>
      <c r="B217" s="48" t="str">
        <f t="shared" ref="B217:B220" si="25">CONCATENATE($B$215,".",A217)</f>
        <v>I-0020.0002</v>
      </c>
      <c r="C217" s="49" t="s">
        <v>1081</v>
      </c>
      <c r="D217" s="43" t="s">
        <v>5</v>
      </c>
    </row>
    <row r="218" spans="1:4" x14ac:dyDescent="0.2">
      <c r="A218" s="45" t="s">
        <v>907</v>
      </c>
      <c r="B218" s="48" t="str">
        <f t="shared" si="25"/>
        <v>I-0020.0003</v>
      </c>
      <c r="C218" s="49" t="s">
        <v>1082</v>
      </c>
      <c r="D218" s="43" t="s">
        <v>5</v>
      </c>
    </row>
    <row r="219" spans="1:4" x14ac:dyDescent="0.2">
      <c r="A219" s="45" t="s">
        <v>909</v>
      </c>
      <c r="B219" s="48" t="str">
        <f t="shared" si="25"/>
        <v>I-0020.0004</v>
      </c>
      <c r="C219" s="49" t="s">
        <v>1083</v>
      </c>
      <c r="D219" s="43" t="s">
        <v>7</v>
      </c>
    </row>
    <row r="220" spans="1:4" x14ac:dyDescent="0.2">
      <c r="A220" s="45" t="s">
        <v>911</v>
      </c>
      <c r="B220" s="48" t="str">
        <f t="shared" si="25"/>
        <v>I-0020.0005</v>
      </c>
      <c r="C220" s="49" t="s">
        <v>1084</v>
      </c>
      <c r="D220" s="43" t="s">
        <v>1110</v>
      </c>
    </row>
    <row r="221" spans="1:4" x14ac:dyDescent="0.2">
      <c r="B221" s="43"/>
      <c r="C221" s="49"/>
      <c r="D221" s="43"/>
    </row>
    <row r="222" spans="1:4" x14ac:dyDescent="0.2">
      <c r="A222" s="45" t="s">
        <v>950</v>
      </c>
      <c r="B222" s="46" t="str">
        <f xml:space="preserve"> CONCATENATE("I-",A222)</f>
        <v>I-0021</v>
      </c>
      <c r="C222" s="47" t="s">
        <v>1085</v>
      </c>
      <c r="D222" s="43"/>
    </row>
    <row r="223" spans="1:4" x14ac:dyDescent="0.2">
      <c r="A223" s="45" t="s">
        <v>902</v>
      </c>
      <c r="B223" s="48" t="str">
        <f>CONCATENATE($B$222,".",A223)</f>
        <v>I-0021.0001</v>
      </c>
      <c r="C223" s="49" t="s">
        <v>1086</v>
      </c>
      <c r="D223" s="43" t="s">
        <v>5</v>
      </c>
    </row>
    <row r="224" spans="1:4" x14ac:dyDescent="0.2">
      <c r="A224" s="45" t="s">
        <v>905</v>
      </c>
      <c r="B224" s="48" t="str">
        <f>CONCATENATE($B$222,".",A224)</f>
        <v>I-0021.0002</v>
      </c>
      <c r="C224" s="49" t="s">
        <v>1087</v>
      </c>
      <c r="D224" s="43" t="s">
        <v>5</v>
      </c>
    </row>
    <row r="225" spans="1:4" x14ac:dyDescent="0.2">
      <c r="A225" s="45"/>
      <c r="B225" s="43"/>
      <c r="C225" s="49"/>
      <c r="D225" s="43"/>
    </row>
    <row r="226" spans="1:4" x14ac:dyDescent="0.2">
      <c r="A226" s="45"/>
      <c r="B226" s="43"/>
      <c r="C226" s="49"/>
      <c r="D226" s="52"/>
    </row>
    <row r="227" spans="1:4" x14ac:dyDescent="0.2">
      <c r="A227" s="45"/>
      <c r="B227" s="43"/>
      <c r="C227" s="49"/>
      <c r="D227" s="43"/>
    </row>
    <row r="228" spans="1:4" x14ac:dyDescent="0.2">
      <c r="A228" s="45" t="s">
        <v>952</v>
      </c>
      <c r="B228" s="46" t="str">
        <f xml:space="preserve"> CONCATENATE("I-",A228)</f>
        <v>I-0022</v>
      </c>
      <c r="C228" s="47" t="s">
        <v>1088</v>
      </c>
      <c r="D228" s="52"/>
    </row>
    <row r="229" spans="1:4" x14ac:dyDescent="0.2">
      <c r="A229" s="45" t="s">
        <v>902</v>
      </c>
      <c r="B229" s="48" t="str">
        <f>CONCATENATE($B$228,".",A229)</f>
        <v>I-0022.0001</v>
      </c>
      <c r="C229" s="49" t="s">
        <v>1089</v>
      </c>
      <c r="D229" s="43" t="s">
        <v>5</v>
      </c>
    </row>
    <row r="230" spans="1:4" x14ac:dyDescent="0.2">
      <c r="A230" s="45" t="s">
        <v>905</v>
      </c>
      <c r="B230" s="48" t="str">
        <f t="shared" ref="B230:B236" si="26">CONCATENATE($B$228,".",A230)</f>
        <v>I-0022.0002</v>
      </c>
      <c r="C230" s="49" t="s">
        <v>1090</v>
      </c>
      <c r="D230" s="43" t="s">
        <v>5</v>
      </c>
    </row>
    <row r="231" spans="1:4" x14ac:dyDescent="0.2">
      <c r="A231" s="45" t="s">
        <v>907</v>
      </c>
      <c r="B231" s="48" t="str">
        <f t="shared" si="26"/>
        <v>I-0022.0003</v>
      </c>
      <c r="C231" s="49" t="s">
        <v>1091</v>
      </c>
      <c r="D231" s="43" t="s">
        <v>5</v>
      </c>
    </row>
    <row r="232" spans="1:4" x14ac:dyDescent="0.2">
      <c r="A232" s="45" t="s">
        <v>909</v>
      </c>
      <c r="B232" s="48" t="str">
        <f t="shared" si="26"/>
        <v>I-0022.0004</v>
      </c>
      <c r="C232" s="49" t="s">
        <v>1092</v>
      </c>
      <c r="D232" s="43" t="s">
        <v>5</v>
      </c>
    </row>
    <row r="233" spans="1:4" x14ac:dyDescent="0.2">
      <c r="A233" s="45" t="s">
        <v>911</v>
      </c>
      <c r="B233" s="48" t="str">
        <f t="shared" si="26"/>
        <v>I-0022.0005</v>
      </c>
      <c r="C233" s="49" t="s">
        <v>1093</v>
      </c>
      <c r="D233" s="43" t="s">
        <v>5</v>
      </c>
    </row>
    <row r="234" spans="1:4" x14ac:dyDescent="0.2">
      <c r="A234" s="45" t="s">
        <v>913</v>
      </c>
      <c r="B234" s="48" t="str">
        <f t="shared" si="26"/>
        <v>I-0022.0006</v>
      </c>
      <c r="C234" s="49" t="s">
        <v>1094</v>
      </c>
      <c r="D234" s="43" t="s">
        <v>5</v>
      </c>
    </row>
    <row r="235" spans="1:4" x14ac:dyDescent="0.2">
      <c r="A235" s="45" t="s">
        <v>915</v>
      </c>
      <c r="B235" s="48" t="str">
        <f t="shared" si="26"/>
        <v>I-0022.0007</v>
      </c>
      <c r="C235" s="49" t="s">
        <v>1095</v>
      </c>
      <c r="D235" s="43" t="s">
        <v>5</v>
      </c>
    </row>
    <row r="236" spans="1:4" x14ac:dyDescent="0.2">
      <c r="A236" s="45" t="s">
        <v>933</v>
      </c>
      <c r="B236" s="48" t="str">
        <f t="shared" si="26"/>
        <v>I-0022.0008</v>
      </c>
      <c r="C236" s="49" t="s">
        <v>1095</v>
      </c>
      <c r="D236" s="43" t="s">
        <v>5</v>
      </c>
    </row>
    <row r="237" spans="1:4" x14ac:dyDescent="0.2">
      <c r="B237" s="43"/>
      <c r="C237" s="49"/>
      <c r="D237" s="43"/>
    </row>
    <row r="238" spans="1:4" x14ac:dyDescent="0.2">
      <c r="B238" s="43"/>
      <c r="C238" s="49"/>
      <c r="D238" s="52"/>
    </row>
    <row r="239" spans="1:4" x14ac:dyDescent="0.2">
      <c r="A239" s="45" t="s">
        <v>1096</v>
      </c>
      <c r="B239" s="46" t="str">
        <f xml:space="preserve"> CONCATENATE("I-",A239)</f>
        <v>I-0023</v>
      </c>
      <c r="C239" s="47" t="s">
        <v>1097</v>
      </c>
      <c r="D239" s="43"/>
    </row>
    <row r="240" spans="1:4" x14ac:dyDescent="0.2">
      <c r="A240" s="45" t="s">
        <v>902</v>
      </c>
      <c r="B240" s="48" t="str">
        <f>CONCATENATE($B$239,".",A240)</f>
        <v>I-0023.0001</v>
      </c>
      <c r="C240" s="49" t="s">
        <v>1098</v>
      </c>
      <c r="D240" s="43" t="s">
        <v>7</v>
      </c>
    </row>
    <row r="241" spans="1:4" x14ac:dyDescent="0.2">
      <c r="A241" s="45"/>
    </row>
    <row r="242" spans="1:4" x14ac:dyDescent="0.2">
      <c r="A242" s="45"/>
    </row>
    <row r="243" spans="1:4" x14ac:dyDescent="0.2">
      <c r="A243" s="45"/>
    </row>
    <row r="244" spans="1:4" x14ac:dyDescent="0.2">
      <c r="A244" s="45"/>
    </row>
    <row r="245" spans="1:4" x14ac:dyDescent="0.2">
      <c r="A245" s="45" t="s">
        <v>1099</v>
      </c>
      <c r="B245" s="46" t="str">
        <f xml:space="preserve"> CONCATENATE("I-",A245)</f>
        <v>I-0024</v>
      </c>
      <c r="C245" s="47" t="s">
        <v>1100</v>
      </c>
      <c r="D245" s="52"/>
    </row>
    <row r="246" spans="1:4" x14ac:dyDescent="0.2">
      <c r="A246" s="45" t="s">
        <v>902</v>
      </c>
      <c r="B246" s="48" t="str">
        <f>CONCATENATE($B$245,".",A246)</f>
        <v>I-0024.0001</v>
      </c>
      <c r="C246" s="49" t="s">
        <v>1101</v>
      </c>
      <c r="D246" s="43" t="s">
        <v>724</v>
      </c>
    </row>
    <row r="247" spans="1:4" x14ac:dyDescent="0.2">
      <c r="A247" s="45" t="s">
        <v>905</v>
      </c>
      <c r="B247" s="48" t="str">
        <f t="shared" ref="B247:B249" si="27">CONCATENATE($B$245,".",A247)</f>
        <v>I-0024.0002</v>
      </c>
      <c r="C247" s="49" t="s">
        <v>1102</v>
      </c>
      <c r="D247" s="43" t="s">
        <v>724</v>
      </c>
    </row>
    <row r="248" spans="1:4" x14ac:dyDescent="0.2">
      <c r="A248" s="45" t="s">
        <v>907</v>
      </c>
      <c r="B248" s="48" t="str">
        <f t="shared" si="27"/>
        <v>I-0024.0003</v>
      </c>
      <c r="C248" s="49" t="s">
        <v>1103</v>
      </c>
      <c r="D248" s="43" t="s">
        <v>724</v>
      </c>
    </row>
    <row r="249" spans="1:4" x14ac:dyDescent="0.2">
      <c r="A249" s="45" t="s">
        <v>909</v>
      </c>
      <c r="B249" s="48" t="str">
        <f t="shared" si="27"/>
        <v>I-0024.0004</v>
      </c>
      <c r="C249" s="49" t="s">
        <v>1104</v>
      </c>
      <c r="D249" s="43" t="s">
        <v>724</v>
      </c>
    </row>
    <row r="250" spans="1:4" x14ac:dyDescent="0.2">
      <c r="A250" s="45"/>
      <c r="B250" s="43"/>
      <c r="C250" s="49"/>
      <c r="D250" s="43"/>
    </row>
    <row r="251" spans="1:4" x14ac:dyDescent="0.2">
      <c r="B251" s="43"/>
      <c r="C251" s="49"/>
      <c r="D251" s="43"/>
    </row>
    <row r="252" spans="1:4" x14ac:dyDescent="0.2">
      <c r="A252" s="45" t="s">
        <v>1105</v>
      </c>
      <c r="B252" s="46" t="str">
        <f xml:space="preserve"> CONCATENATE("I-",A252)</f>
        <v>I-0025</v>
      </c>
      <c r="C252" s="47" t="s">
        <v>1106</v>
      </c>
      <c r="D252" s="52"/>
    </row>
    <row r="253" spans="1:4" x14ac:dyDescent="0.2">
      <c r="A253" s="45" t="s">
        <v>902</v>
      </c>
      <c r="B253" s="48" t="str">
        <f>CONCATENATE($B$252,".",A253)</f>
        <v>I-0025.0001</v>
      </c>
      <c r="C253" s="49" t="s">
        <v>1107</v>
      </c>
      <c r="D253" s="43" t="s">
        <v>724</v>
      </c>
    </row>
    <row r="254" spans="1:4" x14ac:dyDescent="0.2">
      <c r="A254" s="45" t="s">
        <v>905</v>
      </c>
      <c r="B254" s="48" t="str">
        <f t="shared" ref="B254:B256" si="28">CONCATENATE($B$252,".",A254)</f>
        <v>I-0025.0002</v>
      </c>
      <c r="C254" s="49" t="s">
        <v>1108</v>
      </c>
      <c r="D254" s="43" t="s">
        <v>7</v>
      </c>
    </row>
    <row r="255" spans="1:4" x14ac:dyDescent="0.2">
      <c r="A255" s="45" t="s">
        <v>907</v>
      </c>
      <c r="B255" s="48" t="str">
        <f t="shared" si="28"/>
        <v>I-0025.0003</v>
      </c>
      <c r="C255" s="49" t="s">
        <v>1047</v>
      </c>
      <c r="D255" s="43" t="s">
        <v>7</v>
      </c>
    </row>
    <row r="256" spans="1:4" x14ac:dyDescent="0.2">
      <c r="A256" s="45" t="s">
        <v>909</v>
      </c>
      <c r="B256" s="48" t="str">
        <f t="shared" si="28"/>
        <v>I-0025.0004</v>
      </c>
      <c r="C256" s="49" t="s">
        <v>1109</v>
      </c>
      <c r="D256" s="43" t="s">
        <v>5</v>
      </c>
    </row>
    <row r="257" spans="1:1" s="40" customFormat="1" x14ac:dyDescent="0.2">
      <c r="A257" s="45"/>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3"/>
  <dimension ref="A1:G25"/>
  <sheetViews>
    <sheetView topLeftCell="A19" workbookViewId="0">
      <selection activeCell="A20" sqref="A20"/>
    </sheetView>
  </sheetViews>
  <sheetFormatPr baseColWidth="10" defaultRowHeight="12.75" x14ac:dyDescent="0.2"/>
  <cols>
    <col min="1" max="1" width="148.5703125" style="170" customWidth="1"/>
    <col min="2" max="16384" width="11.42578125" style="170"/>
  </cols>
  <sheetData>
    <row r="1" spans="1:7" ht="30" customHeight="1" x14ac:dyDescent="0.2">
      <c r="A1" s="169" t="s">
        <v>1139</v>
      </c>
    </row>
    <row r="2" spans="1:7" ht="30" customHeight="1" x14ac:dyDescent="0.2">
      <c r="A2" s="169" t="s">
        <v>1177</v>
      </c>
    </row>
    <row r="3" spans="1:7" ht="150" x14ac:dyDescent="0.2">
      <c r="A3" s="171" t="s">
        <v>1178</v>
      </c>
    </row>
    <row r="4" spans="1:7" ht="30" customHeight="1" x14ac:dyDescent="0.2">
      <c r="A4" s="169" t="s">
        <v>1140</v>
      </c>
    </row>
    <row r="5" spans="1:7" ht="150" x14ac:dyDescent="0.2">
      <c r="A5" s="171" t="s">
        <v>1180</v>
      </c>
    </row>
    <row r="6" spans="1:7" ht="45" customHeight="1" x14ac:dyDescent="0.2">
      <c r="A6" s="171" t="s">
        <v>1181</v>
      </c>
      <c r="B6" s="172"/>
      <c r="C6" s="172"/>
      <c r="D6" s="172"/>
      <c r="E6" s="172"/>
      <c r="F6" s="172"/>
      <c r="G6" s="172"/>
    </row>
    <row r="7" spans="1:7" ht="30" customHeight="1" x14ac:dyDescent="0.2">
      <c r="A7" s="169" t="s">
        <v>1141</v>
      </c>
    </row>
    <row r="8" spans="1:7" ht="60" x14ac:dyDescent="0.2">
      <c r="A8" s="171" t="s">
        <v>1183</v>
      </c>
      <c r="B8" s="172"/>
      <c r="C8" s="172"/>
      <c r="D8" s="172"/>
      <c r="E8" s="172"/>
      <c r="F8" s="172"/>
      <c r="G8" s="172"/>
    </row>
    <row r="9" spans="1:7" ht="30" x14ac:dyDescent="0.2">
      <c r="A9" s="171" t="s">
        <v>1182</v>
      </c>
      <c r="B9" s="172"/>
      <c r="C9" s="172"/>
      <c r="D9" s="172"/>
      <c r="E9" s="172"/>
      <c r="F9" s="172"/>
      <c r="G9" s="172"/>
    </row>
    <row r="10" spans="1:7" ht="30" customHeight="1" x14ac:dyDescent="0.2">
      <c r="A10" s="169" t="s">
        <v>1142</v>
      </c>
    </row>
    <row r="11" spans="1:7" ht="30" x14ac:dyDescent="0.2">
      <c r="A11" s="171" t="s">
        <v>1184</v>
      </c>
      <c r="B11" s="172"/>
      <c r="C11" s="172"/>
      <c r="D11" s="172"/>
      <c r="E11" s="172"/>
      <c r="F11" s="172"/>
      <c r="G11" s="172"/>
    </row>
    <row r="12" spans="1:7" ht="75" x14ac:dyDescent="0.2">
      <c r="A12" s="171" t="s">
        <v>1185</v>
      </c>
    </row>
    <row r="13" spans="1:7" ht="45" x14ac:dyDescent="0.2">
      <c r="A13" s="171" t="s">
        <v>1186</v>
      </c>
    </row>
    <row r="14" spans="1:7" ht="166.5" x14ac:dyDescent="0.2">
      <c r="A14" s="171" t="s">
        <v>1187</v>
      </c>
    </row>
    <row r="15" spans="1:7" ht="30" customHeight="1" x14ac:dyDescent="0.2">
      <c r="A15" s="169" t="s">
        <v>1143</v>
      </c>
    </row>
    <row r="16" spans="1:7" ht="195" x14ac:dyDescent="0.2">
      <c r="A16" s="171" t="s">
        <v>1188</v>
      </c>
    </row>
    <row r="17" spans="1:7" ht="120" x14ac:dyDescent="0.2">
      <c r="A17" s="171" t="s">
        <v>1189</v>
      </c>
    </row>
    <row r="18" spans="1:7" ht="44.25" customHeight="1" x14ac:dyDescent="0.2">
      <c r="A18" s="171" t="s">
        <v>1144</v>
      </c>
    </row>
    <row r="19" spans="1:7" ht="44.25" customHeight="1" x14ac:dyDescent="0.2">
      <c r="A19" s="171" t="s">
        <v>1192</v>
      </c>
    </row>
    <row r="20" spans="1:7" ht="30.75" customHeight="1" x14ac:dyDescent="0.2">
      <c r="A20" s="169" t="s">
        <v>1145</v>
      </c>
      <c r="B20" s="172"/>
      <c r="C20" s="172"/>
      <c r="D20" s="172"/>
      <c r="E20" s="172"/>
      <c r="F20" s="172"/>
      <c r="G20" s="172"/>
    </row>
    <row r="21" spans="1:7" ht="30" x14ac:dyDescent="0.2">
      <c r="A21" s="171" t="s">
        <v>1190</v>
      </c>
    </row>
    <row r="22" spans="1:7" ht="30" x14ac:dyDescent="0.2">
      <c r="A22" s="171" t="s">
        <v>1191</v>
      </c>
    </row>
    <row r="23" spans="1:7" ht="30" customHeight="1" x14ac:dyDescent="0.2"/>
    <row r="24" spans="1:7" ht="15.75" x14ac:dyDescent="0.2">
      <c r="A24" s="169" t="s">
        <v>1146</v>
      </c>
    </row>
    <row r="25" spans="1:7" ht="45" x14ac:dyDescent="0.2">
      <c r="A25" s="171" t="s">
        <v>1147</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O2038"/>
  <sheetViews>
    <sheetView showGridLines="0" showZeros="0" topLeftCell="A128" zoomScale="90" zoomScaleNormal="90" zoomScaleSheetLayoutView="90" workbookViewId="0">
      <selection activeCell="A147" sqref="A147"/>
    </sheetView>
  </sheetViews>
  <sheetFormatPr baseColWidth="10" defaultColWidth="11.42578125" defaultRowHeight="20.100000000000001" customHeight="1" x14ac:dyDescent="0.2"/>
  <cols>
    <col min="1" max="1" width="30.7109375" style="91" customWidth="1"/>
    <col min="2" max="2" width="70.7109375" style="91" customWidth="1"/>
    <col min="3" max="3" width="9.7109375" style="189" customWidth="1"/>
    <col min="4" max="4" width="14.7109375" style="91" customWidth="1"/>
    <col min="5" max="5" width="15.7109375" style="91" customWidth="1"/>
    <col min="6" max="6" width="26.140625" style="91" customWidth="1"/>
    <col min="7" max="7" width="15.7109375" style="91" customWidth="1"/>
    <col min="8" max="8" width="62.7109375" style="91" bestFit="1" customWidth="1"/>
    <col min="9" max="9" width="14.7109375" style="91" customWidth="1"/>
    <col min="10" max="11" width="11.42578125" style="91"/>
    <col min="12" max="15" width="5.7109375" style="197" customWidth="1"/>
    <col min="16" max="16384" width="11.42578125" style="91"/>
  </cols>
  <sheetData>
    <row r="1" spans="1:15" ht="20.100000000000001" customHeight="1" x14ac:dyDescent="0.2">
      <c r="A1" s="288" t="s">
        <v>1136</v>
      </c>
      <c r="B1" s="289"/>
      <c r="C1" s="289"/>
      <c r="D1" s="290"/>
      <c r="E1" s="127"/>
      <c r="F1" s="127"/>
    </row>
    <row r="2" spans="1:15" s="149" customFormat="1" ht="20.100000000000001" customHeight="1" x14ac:dyDescent="0.2">
      <c r="A2" s="90" t="s">
        <v>11</v>
      </c>
      <c r="B2" s="90" t="s">
        <v>1193</v>
      </c>
      <c r="C2" s="190"/>
      <c r="D2" s="90"/>
      <c r="E2" s="90"/>
      <c r="F2" s="90"/>
      <c r="L2" s="198"/>
      <c r="M2" s="198"/>
      <c r="N2" s="198"/>
      <c r="O2" s="198"/>
    </row>
    <row r="3" spans="1:15" s="151" customFormat="1" ht="20.100000000000001" customHeight="1" x14ac:dyDescent="0.2">
      <c r="A3" s="150" t="s">
        <v>12</v>
      </c>
      <c r="B3" s="152" t="s">
        <v>1194</v>
      </c>
      <c r="C3" s="191"/>
      <c r="D3" s="153"/>
      <c r="E3" s="153"/>
      <c r="F3" s="153"/>
      <c r="L3" s="199"/>
      <c r="M3" s="199"/>
      <c r="N3" s="199"/>
      <c r="O3" s="199"/>
    </row>
    <row r="4" spans="1:15" s="151" customFormat="1" ht="20.100000000000001" customHeight="1" x14ac:dyDescent="0.2">
      <c r="A4" s="150" t="s">
        <v>18</v>
      </c>
      <c r="B4" s="154" t="s">
        <v>1195</v>
      </c>
      <c r="C4" s="191"/>
      <c r="D4" s="153"/>
      <c r="E4" s="153"/>
      <c r="F4" s="153"/>
      <c r="L4" s="199"/>
      <c r="M4" s="199"/>
      <c r="N4" s="199"/>
      <c r="O4" s="199"/>
    </row>
    <row r="5" spans="1:15" s="151" customFormat="1" ht="20.100000000000001" customHeight="1" x14ac:dyDescent="0.2">
      <c r="A5" s="150" t="s">
        <v>17</v>
      </c>
      <c r="B5" s="155"/>
      <c r="C5" s="192"/>
      <c r="L5" s="199"/>
      <c r="M5" s="199"/>
      <c r="N5" s="199"/>
      <c r="O5" s="199"/>
    </row>
    <row r="6" spans="1:15" s="151" customFormat="1" ht="20.100000000000001" customHeight="1" x14ac:dyDescent="0.2">
      <c r="A6" s="150" t="s">
        <v>38</v>
      </c>
      <c r="B6" s="156"/>
      <c r="C6" s="192"/>
      <c r="L6" s="199"/>
      <c r="M6" s="199"/>
      <c r="N6" s="199"/>
      <c r="O6" s="199"/>
    </row>
    <row r="7" spans="1:15" s="151" customFormat="1" ht="20.100000000000001" customHeight="1" x14ac:dyDescent="0.2">
      <c r="A7" s="150" t="s">
        <v>20</v>
      </c>
      <c r="B7" s="157">
        <v>11066880.153530331</v>
      </c>
      <c r="C7" s="192"/>
      <c r="L7" s="199"/>
      <c r="M7" s="199"/>
      <c r="N7" s="199"/>
      <c r="O7" s="199"/>
    </row>
    <row r="8" spans="1:15" s="151" customFormat="1" ht="20.100000000000001" customHeight="1" x14ac:dyDescent="0.2">
      <c r="A8" s="150" t="s">
        <v>1113</v>
      </c>
      <c r="B8" s="158"/>
      <c r="C8" s="192"/>
      <c r="L8" s="199"/>
      <c r="M8" s="199"/>
      <c r="N8" s="199"/>
      <c r="O8" s="199"/>
    </row>
    <row r="9" spans="1:15" s="151" customFormat="1" ht="20.100000000000001" customHeight="1" x14ac:dyDescent="0.2">
      <c r="A9" s="150" t="s">
        <v>1112</v>
      </c>
      <c r="B9" s="159"/>
      <c r="C9" s="192"/>
      <c r="L9" s="199"/>
      <c r="M9" s="199"/>
      <c r="N9" s="199"/>
      <c r="O9" s="199"/>
    </row>
    <row r="10" spans="1:15" s="151" customFormat="1" ht="20.100000000000001" customHeight="1" x14ac:dyDescent="0.2">
      <c r="A10" s="150" t="s">
        <v>19</v>
      </c>
      <c r="B10" s="160">
        <v>180</v>
      </c>
      <c r="C10" s="192"/>
      <c r="L10" s="199"/>
      <c r="M10" s="199"/>
      <c r="N10" s="199"/>
      <c r="O10" s="199"/>
    </row>
    <row r="11" spans="1:15" s="151" customFormat="1" ht="20.100000000000001" customHeight="1" x14ac:dyDescent="0.2">
      <c r="A11" s="150"/>
      <c r="B11" s="161"/>
      <c r="C11" s="192"/>
      <c r="L11" s="199"/>
      <c r="M11" s="199"/>
      <c r="N11" s="199"/>
      <c r="O11" s="199"/>
    </row>
    <row r="12" spans="1:15" ht="20.100000000000001" customHeight="1" x14ac:dyDescent="0.2">
      <c r="A12" s="288" t="s">
        <v>1137</v>
      </c>
      <c r="B12" s="289"/>
      <c r="C12" s="289"/>
      <c r="D12" s="290"/>
      <c r="E12" s="127"/>
      <c r="F12" s="127"/>
    </row>
    <row r="13" spans="1:15" s="151" customFormat="1" ht="20.100000000000001" customHeight="1" x14ac:dyDescent="0.2">
      <c r="A13" s="150" t="s">
        <v>13</v>
      </c>
      <c r="B13" s="272"/>
      <c r="C13" s="192"/>
      <c r="L13" s="199"/>
      <c r="M13" s="199"/>
      <c r="N13" s="199"/>
      <c r="O13" s="199"/>
    </row>
    <row r="14" spans="1:15" ht="20.100000000000001" customHeight="1" x14ac:dyDescent="0.2">
      <c r="A14" s="150" t="s">
        <v>1131</v>
      </c>
      <c r="B14" s="162">
        <f>IFERROR(GG_Pesos/Costo_Obra,D14)</f>
        <v>0</v>
      </c>
      <c r="C14" s="193"/>
      <c r="D14" s="184"/>
      <c r="E14" s="184"/>
      <c r="F14" s="184"/>
      <c r="J14" s="163"/>
    </row>
    <row r="15" spans="1:15" ht="20.100000000000001" customHeight="1" x14ac:dyDescent="0.2">
      <c r="A15" s="150" t="s">
        <v>1130</v>
      </c>
      <c r="B15" s="273"/>
      <c r="C15" s="193"/>
      <c r="J15" s="163"/>
    </row>
    <row r="16" spans="1:15" ht="20.100000000000001" customHeight="1" x14ac:dyDescent="0.2">
      <c r="A16" s="150" t="s">
        <v>1155</v>
      </c>
      <c r="B16" s="273"/>
      <c r="C16" s="193"/>
      <c r="J16" s="163"/>
    </row>
    <row r="17" spans="1:15" ht="20.100000000000001" customHeight="1" x14ac:dyDescent="0.2">
      <c r="A17" s="150" t="s">
        <v>1129</v>
      </c>
      <c r="B17" s="273"/>
      <c r="C17" s="193"/>
      <c r="J17" s="163"/>
    </row>
    <row r="18" spans="1:15" ht="20.100000000000001" customHeight="1" x14ac:dyDescent="0.2">
      <c r="A18" s="150" t="s">
        <v>1133</v>
      </c>
      <c r="B18" s="93">
        <f>PrecioUnitario(1,GG_Porcentaje,Beneficio,Ingresos_Brutos,IVA)</f>
        <v>1</v>
      </c>
    </row>
    <row r="19" spans="1:15" ht="20.100000000000001" customHeight="1" x14ac:dyDescent="0.2">
      <c r="B19" s="93"/>
    </row>
    <row r="20" spans="1:15" ht="20.100000000000001" customHeight="1" x14ac:dyDescent="0.2">
      <c r="A20" s="288" t="s">
        <v>1154</v>
      </c>
      <c r="B20" s="289"/>
      <c r="C20" s="289"/>
      <c r="D20" s="290"/>
      <c r="E20" s="127"/>
      <c r="F20" s="127"/>
    </row>
    <row r="22" spans="1:15" ht="20.100000000000001" customHeight="1" x14ac:dyDescent="0.2">
      <c r="A22" s="293" t="s">
        <v>1114</v>
      </c>
      <c r="B22" s="286" t="s">
        <v>0</v>
      </c>
      <c r="C22" s="294" t="s">
        <v>1</v>
      </c>
      <c r="D22" s="293" t="s">
        <v>2</v>
      </c>
      <c r="E22" s="196"/>
      <c r="F22" s="291" t="s">
        <v>1156</v>
      </c>
      <c r="H22" s="286" t="s">
        <v>1157</v>
      </c>
      <c r="I22" s="286"/>
      <c r="L22" s="287" t="s">
        <v>1159</v>
      </c>
      <c r="M22" s="287"/>
      <c r="N22" s="287"/>
      <c r="O22" s="287"/>
    </row>
    <row r="23" spans="1:15" ht="20.100000000000001" customHeight="1" x14ac:dyDescent="0.2">
      <c r="A23" s="293"/>
      <c r="B23" s="286"/>
      <c r="C23" s="294"/>
      <c r="D23" s="293"/>
      <c r="E23" s="196"/>
      <c r="F23" s="292"/>
      <c r="H23" s="186" t="s">
        <v>1158</v>
      </c>
      <c r="I23" s="186" t="s">
        <v>1</v>
      </c>
      <c r="L23" s="287"/>
      <c r="M23" s="287"/>
      <c r="N23" s="287"/>
      <c r="O23" s="287"/>
    </row>
    <row r="24" spans="1:15" ht="20.100000000000001" customHeight="1" x14ac:dyDescent="0.2">
      <c r="A24" s="88"/>
      <c r="B24" s="185"/>
      <c r="C24" s="194"/>
      <c r="D24" s="88"/>
      <c r="E24" s="196"/>
      <c r="F24" s="164"/>
      <c r="L24" s="70"/>
      <c r="M24" s="70">
        <v>0</v>
      </c>
      <c r="N24" s="70">
        <v>0</v>
      </c>
      <c r="O24" s="70"/>
    </row>
    <row r="25" spans="1:15" ht="20.100000000000001" customHeight="1" x14ac:dyDescent="0.2">
      <c r="A25" s="200">
        <f>O25</f>
        <v>1</v>
      </c>
      <c r="B25" s="89" t="str">
        <f t="shared" ref="B25:B56" si="0">IFERROR(VLOOKUP(F25,Tabla_Items,2,FALSE),H25)</f>
        <v xml:space="preserve"> TAREAS PRELIMINARES</v>
      </c>
      <c r="C25" s="195">
        <f t="shared" ref="C25:C56" si="1">IFERROR(VLOOKUP(F25,Tabla_Items,3,FALSE),I25)</f>
        <v>0</v>
      </c>
      <c r="D25" s="165"/>
      <c r="E25" s="267"/>
      <c r="F25" s="268"/>
      <c r="H25" s="269" t="s">
        <v>1196</v>
      </c>
      <c r="I25" s="270"/>
      <c r="L25" s="70">
        <f t="shared" ref="L25:L56" si="2">IF(C25=0,L24,L24+1)</f>
        <v>0</v>
      </c>
      <c r="M25" s="70">
        <f t="shared" ref="M25:M56" si="3">IF(C25=0,M24+1,M24)</f>
        <v>1</v>
      </c>
      <c r="N25" s="70">
        <f t="shared" ref="N25:N56" si="4">IF(C25=0,0,N24+1)</f>
        <v>0</v>
      </c>
      <c r="O25" s="70">
        <v>1</v>
      </c>
    </row>
    <row r="26" spans="1:15" ht="20.100000000000001" customHeight="1" x14ac:dyDescent="0.2">
      <c r="A26" s="200" t="str">
        <f t="shared" ref="A26:A89" si="5">O26</f>
        <v>1-1</v>
      </c>
      <c r="B26" s="89" t="str">
        <f t="shared" si="0"/>
        <v>Cartel de Obra</v>
      </c>
      <c r="C26" s="195" t="str">
        <f t="shared" si="1"/>
        <v>gl</v>
      </c>
      <c r="D26" s="166"/>
      <c r="E26" s="271"/>
      <c r="F26" s="268"/>
      <c r="G26" s="167"/>
      <c r="H26" s="269" t="s">
        <v>1197</v>
      </c>
      <c r="I26" s="270" t="s">
        <v>5</v>
      </c>
      <c r="K26" s="168"/>
      <c r="L26" s="70">
        <f t="shared" si="2"/>
        <v>1</v>
      </c>
      <c r="M26" s="70">
        <f t="shared" si="3"/>
        <v>1</v>
      </c>
      <c r="N26" s="70">
        <f t="shared" si="4"/>
        <v>1</v>
      </c>
      <c r="O26" s="70" t="s">
        <v>1310</v>
      </c>
    </row>
    <row r="27" spans="1:15" ht="20.100000000000001" customHeight="1" x14ac:dyDescent="0.2">
      <c r="A27" s="200" t="str">
        <f t="shared" si="5"/>
        <v>1-2</v>
      </c>
      <c r="B27" s="89" t="str">
        <f t="shared" si="0"/>
        <v>Protección del entorno</v>
      </c>
      <c r="C27" s="195" t="str">
        <f t="shared" si="1"/>
        <v>gl</v>
      </c>
      <c r="D27" s="166"/>
      <c r="E27" s="271"/>
      <c r="F27" s="268"/>
      <c r="G27" s="167"/>
      <c r="H27" s="269" t="s">
        <v>1198</v>
      </c>
      <c r="I27" s="270" t="s">
        <v>5</v>
      </c>
      <c r="K27" s="168"/>
      <c r="L27" s="70">
        <f t="shared" si="2"/>
        <v>2</v>
      </c>
      <c r="M27" s="70">
        <f t="shared" si="3"/>
        <v>1</v>
      </c>
      <c r="N27" s="70">
        <f t="shared" si="4"/>
        <v>2</v>
      </c>
      <c r="O27" s="70" t="s">
        <v>1311</v>
      </c>
    </row>
    <row r="28" spans="1:15" ht="20.100000000000001" customHeight="1" x14ac:dyDescent="0.2">
      <c r="A28" s="200" t="str">
        <f t="shared" si="5"/>
        <v>1-3</v>
      </c>
      <c r="B28" s="89" t="str">
        <f t="shared" si="0"/>
        <v>Obrador, depósito y servicios</v>
      </c>
      <c r="C28" s="195" t="str">
        <f t="shared" si="1"/>
        <v>gl</v>
      </c>
      <c r="D28" s="166"/>
      <c r="E28" s="271"/>
      <c r="F28" s="268"/>
      <c r="G28" s="167"/>
      <c r="H28" s="269" t="s">
        <v>1199</v>
      </c>
      <c r="I28" s="270" t="s">
        <v>5</v>
      </c>
      <c r="K28" s="168"/>
      <c r="L28" s="70">
        <f t="shared" si="2"/>
        <v>3</v>
      </c>
      <c r="M28" s="70">
        <f t="shared" si="3"/>
        <v>1</v>
      </c>
      <c r="N28" s="70">
        <f t="shared" si="4"/>
        <v>3</v>
      </c>
      <c r="O28" s="70" t="s">
        <v>1312</v>
      </c>
    </row>
    <row r="29" spans="1:15" ht="20.100000000000001" customHeight="1" x14ac:dyDescent="0.2">
      <c r="A29" s="200" t="str">
        <f t="shared" si="5"/>
        <v>1-4</v>
      </c>
      <c r="B29" s="89" t="str">
        <f t="shared" si="0"/>
        <v>Andamios y protecciones</v>
      </c>
      <c r="C29" s="195" t="str">
        <f t="shared" si="1"/>
        <v>gl</v>
      </c>
      <c r="D29" s="166"/>
      <c r="E29" s="271"/>
      <c r="F29" s="268"/>
      <c r="G29" s="167"/>
      <c r="H29" s="269" t="s">
        <v>1200</v>
      </c>
      <c r="I29" s="270" t="s">
        <v>5</v>
      </c>
      <c r="K29" s="168"/>
      <c r="L29" s="70">
        <f t="shared" si="2"/>
        <v>4</v>
      </c>
      <c r="M29" s="70">
        <f t="shared" si="3"/>
        <v>1</v>
      </c>
      <c r="N29" s="70">
        <f t="shared" si="4"/>
        <v>4</v>
      </c>
      <c r="O29" s="70" t="s">
        <v>1313</v>
      </c>
    </row>
    <row r="30" spans="1:15" ht="20.100000000000001" customHeight="1" x14ac:dyDescent="0.2">
      <c r="A30" s="200" t="str">
        <f t="shared" si="5"/>
        <v>1-5</v>
      </c>
      <c r="B30" s="89" t="str">
        <f t="shared" si="0"/>
        <v>Actividades complementarias</v>
      </c>
      <c r="C30" s="195" t="str">
        <f t="shared" si="1"/>
        <v>gl</v>
      </c>
      <c r="D30" s="166"/>
      <c r="E30" s="271"/>
      <c r="F30" s="268"/>
      <c r="G30" s="167"/>
      <c r="H30" s="269" t="s">
        <v>1201</v>
      </c>
      <c r="I30" s="270" t="s">
        <v>5</v>
      </c>
      <c r="K30" s="168"/>
      <c r="L30" s="70">
        <f t="shared" si="2"/>
        <v>5</v>
      </c>
      <c r="M30" s="70">
        <f t="shared" si="3"/>
        <v>1</v>
      </c>
      <c r="N30" s="70">
        <f t="shared" si="4"/>
        <v>5</v>
      </c>
      <c r="O30" s="70" t="s">
        <v>1314</v>
      </c>
    </row>
    <row r="31" spans="1:15" ht="20.100000000000001" customHeight="1" x14ac:dyDescent="0.2">
      <c r="A31" s="200" t="str">
        <f t="shared" si="5"/>
        <v>1-6</v>
      </c>
      <c r="B31" s="89" t="str">
        <f t="shared" si="0"/>
        <v>Informes de obra</v>
      </c>
      <c r="C31" s="195" t="str">
        <f t="shared" si="1"/>
        <v>gl</v>
      </c>
      <c r="D31" s="166"/>
      <c r="E31" s="271"/>
      <c r="F31" s="268"/>
      <c r="G31" s="167"/>
      <c r="H31" s="269" t="s">
        <v>1202</v>
      </c>
      <c r="I31" s="270" t="s">
        <v>5</v>
      </c>
      <c r="K31" s="168"/>
      <c r="L31" s="70">
        <f t="shared" si="2"/>
        <v>6</v>
      </c>
      <c r="M31" s="70">
        <f t="shared" si="3"/>
        <v>1</v>
      </c>
      <c r="N31" s="70">
        <f t="shared" si="4"/>
        <v>6</v>
      </c>
      <c r="O31" s="70" t="s">
        <v>1315</v>
      </c>
    </row>
    <row r="32" spans="1:15" ht="20.100000000000001" customHeight="1" x14ac:dyDescent="0.2">
      <c r="A32" s="200" t="str">
        <f t="shared" si="5"/>
        <v>1-7</v>
      </c>
      <c r="B32" s="89" t="str">
        <f t="shared" si="0"/>
        <v>Documentación ejecutiva</v>
      </c>
      <c r="C32" s="195" t="str">
        <f t="shared" si="1"/>
        <v>gl</v>
      </c>
      <c r="D32" s="166"/>
      <c r="E32" s="271"/>
      <c r="F32" s="268"/>
      <c r="G32" s="167"/>
      <c r="H32" s="269" t="s">
        <v>1203</v>
      </c>
      <c r="I32" s="270" t="s">
        <v>5</v>
      </c>
      <c r="K32" s="168"/>
      <c r="L32" s="70">
        <f t="shared" si="2"/>
        <v>7</v>
      </c>
      <c r="M32" s="70">
        <f t="shared" si="3"/>
        <v>1</v>
      </c>
      <c r="N32" s="70">
        <f t="shared" si="4"/>
        <v>7</v>
      </c>
      <c r="O32" s="70" t="s">
        <v>1316</v>
      </c>
    </row>
    <row r="33" spans="1:15" ht="20.100000000000001" customHeight="1" x14ac:dyDescent="0.2">
      <c r="A33" s="200" t="str">
        <f t="shared" si="5"/>
        <v>1-8</v>
      </c>
      <c r="B33" s="89" t="str">
        <f t="shared" si="0"/>
        <v>Documentación ejecutiva instalaciones e interferencias</v>
      </c>
      <c r="C33" s="195" t="str">
        <f t="shared" si="1"/>
        <v>gl</v>
      </c>
      <c r="D33" s="166"/>
      <c r="E33" s="271"/>
      <c r="F33" s="268"/>
      <c r="G33" s="167"/>
      <c r="H33" s="269" t="s">
        <v>1204</v>
      </c>
      <c r="I33" s="270" t="s">
        <v>5</v>
      </c>
      <c r="K33" s="168"/>
      <c r="L33" s="70">
        <f t="shared" si="2"/>
        <v>8</v>
      </c>
      <c r="M33" s="70">
        <f t="shared" si="3"/>
        <v>1</v>
      </c>
      <c r="N33" s="70">
        <f t="shared" si="4"/>
        <v>8</v>
      </c>
      <c r="O33" s="70" t="s">
        <v>1317</v>
      </c>
    </row>
    <row r="34" spans="1:15" ht="20.100000000000001" customHeight="1" x14ac:dyDescent="0.2">
      <c r="A34" s="200" t="str">
        <f t="shared" si="5"/>
        <v>1-9</v>
      </c>
      <c r="B34" s="89" t="str">
        <f t="shared" si="0"/>
        <v>Documentación conforme a obra e informe final</v>
      </c>
      <c r="C34" s="195" t="str">
        <f t="shared" si="1"/>
        <v>gl</v>
      </c>
      <c r="D34" s="166"/>
      <c r="E34" s="271"/>
      <c r="F34" s="268"/>
      <c r="G34" s="167"/>
      <c r="H34" s="269" t="s">
        <v>1205</v>
      </c>
      <c r="I34" s="270" t="s">
        <v>5</v>
      </c>
      <c r="K34" s="168"/>
      <c r="L34" s="70">
        <f t="shared" si="2"/>
        <v>9</v>
      </c>
      <c r="M34" s="70">
        <f t="shared" si="3"/>
        <v>1</v>
      </c>
      <c r="N34" s="70">
        <f t="shared" si="4"/>
        <v>9</v>
      </c>
      <c r="O34" s="70" t="s">
        <v>1318</v>
      </c>
    </row>
    <row r="35" spans="1:15" ht="20.100000000000001" customHeight="1" x14ac:dyDescent="0.2">
      <c r="A35" s="200" t="str">
        <f t="shared" si="5"/>
        <v>1-10</v>
      </c>
      <c r="B35" s="89" t="str">
        <f t="shared" si="0"/>
        <v>Manual de mantenimiento</v>
      </c>
      <c r="C35" s="195" t="str">
        <f t="shared" si="1"/>
        <v>gl</v>
      </c>
      <c r="D35" s="166"/>
      <c r="E35" s="271"/>
      <c r="F35" s="268"/>
      <c r="G35" s="167"/>
      <c r="H35" s="269" t="s">
        <v>1206</v>
      </c>
      <c r="I35" s="270" t="s">
        <v>5</v>
      </c>
      <c r="K35" s="168"/>
      <c r="L35" s="70">
        <f t="shared" si="2"/>
        <v>10</v>
      </c>
      <c r="M35" s="70">
        <f t="shared" si="3"/>
        <v>1</v>
      </c>
      <c r="N35" s="70">
        <f t="shared" si="4"/>
        <v>10</v>
      </c>
      <c r="O35" s="70" t="s">
        <v>1319</v>
      </c>
    </row>
    <row r="36" spans="1:15" ht="20.100000000000001" customHeight="1" x14ac:dyDescent="0.2">
      <c r="A36" s="200" t="str">
        <f t="shared" si="5"/>
        <v>1-11</v>
      </c>
      <c r="B36" s="89" t="str">
        <f t="shared" si="0"/>
        <v>Cateos. Estudios previos. Análisis químicos</v>
      </c>
      <c r="C36" s="195" t="str">
        <f t="shared" si="1"/>
        <v>gl</v>
      </c>
      <c r="D36" s="166"/>
      <c r="E36" s="271"/>
      <c r="F36" s="268"/>
      <c r="G36" s="167"/>
      <c r="H36" s="269" t="s">
        <v>1207</v>
      </c>
      <c r="I36" s="270" t="s">
        <v>5</v>
      </c>
      <c r="K36" s="168"/>
      <c r="L36" s="70">
        <f t="shared" si="2"/>
        <v>11</v>
      </c>
      <c r="M36" s="70">
        <f t="shared" si="3"/>
        <v>1</v>
      </c>
      <c r="N36" s="70">
        <f t="shared" si="4"/>
        <v>11</v>
      </c>
      <c r="O36" s="70" t="s">
        <v>1320</v>
      </c>
    </row>
    <row r="37" spans="1:15" ht="20.100000000000001" customHeight="1" x14ac:dyDescent="0.2">
      <c r="A37" s="200" t="str">
        <f t="shared" si="5"/>
        <v>1-12</v>
      </c>
      <c r="B37" s="89" t="str">
        <f t="shared" si="0"/>
        <v>Trámites, gestiones, permisos, etc.</v>
      </c>
      <c r="C37" s="195" t="str">
        <f t="shared" si="1"/>
        <v>gl</v>
      </c>
      <c r="D37" s="166"/>
      <c r="E37" s="271"/>
      <c r="F37" s="268"/>
      <c r="G37" s="167"/>
      <c r="H37" s="269" t="s">
        <v>1208</v>
      </c>
      <c r="I37" s="270" t="s">
        <v>5</v>
      </c>
      <c r="K37" s="168"/>
      <c r="L37" s="70">
        <f t="shared" si="2"/>
        <v>12</v>
      </c>
      <c r="M37" s="70">
        <f t="shared" si="3"/>
        <v>1</v>
      </c>
      <c r="N37" s="70">
        <f t="shared" si="4"/>
        <v>12</v>
      </c>
      <c r="O37" s="70" t="s">
        <v>1321</v>
      </c>
    </row>
    <row r="38" spans="1:15" ht="20.100000000000001" customHeight="1" x14ac:dyDescent="0.2">
      <c r="A38" s="200">
        <f t="shared" si="5"/>
        <v>2</v>
      </c>
      <c r="B38" s="89" t="str">
        <f t="shared" si="0"/>
        <v>CONSOLIDACION DE MUROS CON PRESCENCIA DE FISURAS Y/O AGRIETAMIENTOS</v>
      </c>
      <c r="C38" s="195">
        <f t="shared" si="1"/>
        <v>0</v>
      </c>
      <c r="D38" s="166"/>
      <c r="E38" s="271"/>
      <c r="F38" s="268"/>
      <c r="G38" s="167"/>
      <c r="H38" s="269" t="s">
        <v>1209</v>
      </c>
      <c r="I38" s="270"/>
      <c r="K38" s="168"/>
      <c r="L38" s="70">
        <f t="shared" si="2"/>
        <v>12</v>
      </c>
      <c r="M38" s="70">
        <f t="shared" si="3"/>
        <v>2</v>
      </c>
      <c r="N38" s="70">
        <f t="shared" si="4"/>
        <v>0</v>
      </c>
      <c r="O38" s="70">
        <v>2</v>
      </c>
    </row>
    <row r="39" spans="1:15" ht="20.100000000000001" customHeight="1" x14ac:dyDescent="0.2">
      <c r="A39" s="200" t="str">
        <f t="shared" si="5"/>
        <v>2-1</v>
      </c>
      <c r="B39" s="89" t="str">
        <f t="shared" si="0"/>
        <v>Remoción de revoques en muros con prescencia de fisuras y/o agrietamientos</v>
      </c>
      <c r="C39" s="195" t="str">
        <f t="shared" si="1"/>
        <v>gl</v>
      </c>
      <c r="D39" s="166"/>
      <c r="E39" s="271"/>
      <c r="F39" s="268"/>
      <c r="G39" s="167"/>
      <c r="H39" s="269" t="s">
        <v>1210</v>
      </c>
      <c r="I39" s="270" t="s">
        <v>5</v>
      </c>
      <c r="K39" s="168"/>
      <c r="L39" s="70">
        <f t="shared" si="2"/>
        <v>13</v>
      </c>
      <c r="M39" s="70">
        <f t="shared" si="3"/>
        <v>2</v>
      </c>
      <c r="N39" s="70">
        <f t="shared" si="4"/>
        <v>1</v>
      </c>
      <c r="O39" s="70" t="s">
        <v>1322</v>
      </c>
    </row>
    <row r="40" spans="1:15" ht="20.100000000000001" customHeight="1" x14ac:dyDescent="0.2">
      <c r="A40" s="200" t="str">
        <f t="shared" si="5"/>
        <v>2-2</v>
      </c>
      <c r="B40" s="89" t="str">
        <f t="shared" si="0"/>
        <v>Metodología para la consolidación de los muros con prescencia de fisuras y/o grietas</v>
      </c>
      <c r="C40" s="195">
        <f t="shared" si="1"/>
        <v>0</v>
      </c>
      <c r="D40" s="166"/>
      <c r="E40" s="271"/>
      <c r="F40" s="268"/>
      <c r="G40" s="167"/>
      <c r="H40" s="269" t="s">
        <v>1211</v>
      </c>
      <c r="I40" s="270"/>
      <c r="K40" s="168"/>
      <c r="L40" s="70">
        <f t="shared" si="2"/>
        <v>13</v>
      </c>
      <c r="M40" s="70">
        <f t="shared" si="3"/>
        <v>3</v>
      </c>
      <c r="N40" s="70">
        <f t="shared" si="4"/>
        <v>0</v>
      </c>
      <c r="O40" s="70" t="s">
        <v>1323</v>
      </c>
    </row>
    <row r="41" spans="1:15" ht="20.100000000000001" customHeight="1" x14ac:dyDescent="0.2">
      <c r="A41" s="200" t="str">
        <f t="shared" si="5"/>
        <v>2-2-1</v>
      </c>
      <c r="B41" s="89" t="str">
        <f t="shared" si="0"/>
        <v>Muros con prescencia de grietas</v>
      </c>
      <c r="C41" s="195" t="str">
        <f t="shared" si="1"/>
        <v>gl</v>
      </c>
      <c r="D41" s="166"/>
      <c r="E41" s="271"/>
      <c r="F41" s="268"/>
      <c r="G41" s="167"/>
      <c r="H41" s="269" t="s">
        <v>1212</v>
      </c>
      <c r="I41" s="270" t="s">
        <v>5</v>
      </c>
      <c r="K41" s="168"/>
      <c r="L41" s="70">
        <f t="shared" si="2"/>
        <v>14</v>
      </c>
      <c r="M41" s="70">
        <f t="shared" si="3"/>
        <v>3</v>
      </c>
      <c r="N41" s="70">
        <f t="shared" si="4"/>
        <v>1</v>
      </c>
      <c r="O41" s="70" t="s">
        <v>1324</v>
      </c>
    </row>
    <row r="42" spans="1:15" ht="20.100000000000001" customHeight="1" x14ac:dyDescent="0.2">
      <c r="A42" s="200" t="str">
        <f t="shared" si="5"/>
        <v>2-2-2</v>
      </c>
      <c r="B42" s="89" t="str">
        <f t="shared" si="0"/>
        <v>Muros con prescencia de fisuras</v>
      </c>
      <c r="C42" s="195" t="str">
        <f t="shared" si="1"/>
        <v>gl</v>
      </c>
      <c r="D42" s="166"/>
      <c r="E42" s="271"/>
      <c r="F42" s="268"/>
      <c r="G42" s="167"/>
      <c r="H42" s="269" t="s">
        <v>1213</v>
      </c>
      <c r="I42" s="270" t="s">
        <v>5</v>
      </c>
      <c r="K42" s="168"/>
      <c r="L42" s="70">
        <f t="shared" si="2"/>
        <v>15</v>
      </c>
      <c r="M42" s="70">
        <f t="shared" si="3"/>
        <v>3</v>
      </c>
      <c r="N42" s="70">
        <f t="shared" si="4"/>
        <v>2</v>
      </c>
      <c r="O42" s="70" t="s">
        <v>1325</v>
      </c>
    </row>
    <row r="43" spans="1:15" ht="20.100000000000001" customHeight="1" x14ac:dyDescent="0.2">
      <c r="A43" s="200">
        <f t="shared" si="5"/>
        <v>3</v>
      </c>
      <c r="B43" s="89" t="str">
        <f t="shared" si="0"/>
        <v>MATERIALIZACION DE JUNTA SISMICA</v>
      </c>
      <c r="C43" s="195" t="str">
        <f t="shared" si="1"/>
        <v>gl</v>
      </c>
      <c r="D43" s="166"/>
      <c r="E43" s="271"/>
      <c r="F43" s="268"/>
      <c r="G43" s="167"/>
      <c r="H43" s="269" t="s">
        <v>1214</v>
      </c>
      <c r="I43" s="270" t="s">
        <v>5</v>
      </c>
      <c r="K43" s="168"/>
      <c r="L43" s="70">
        <f t="shared" si="2"/>
        <v>16</v>
      </c>
      <c r="M43" s="70">
        <f t="shared" si="3"/>
        <v>3</v>
      </c>
      <c r="N43" s="70">
        <f t="shared" si="4"/>
        <v>3</v>
      </c>
      <c r="O43" s="70">
        <v>3</v>
      </c>
    </row>
    <row r="44" spans="1:15" ht="20.100000000000001" customHeight="1" x14ac:dyDescent="0.2">
      <c r="A44" s="200" t="str">
        <f t="shared" si="5"/>
        <v>4</v>
      </c>
      <c r="B44" s="89" t="str">
        <f t="shared" si="0"/>
        <v>AISLACIONES</v>
      </c>
      <c r="C44" s="195">
        <f t="shared" si="1"/>
        <v>0</v>
      </c>
      <c r="D44" s="166"/>
      <c r="E44" s="271"/>
      <c r="F44" s="268"/>
      <c r="G44" s="167"/>
      <c r="H44" s="269" t="s">
        <v>968</v>
      </c>
      <c r="I44" s="270"/>
      <c r="K44" s="168"/>
      <c r="L44" s="70">
        <f t="shared" si="2"/>
        <v>16</v>
      </c>
      <c r="M44" s="70">
        <f t="shared" si="3"/>
        <v>4</v>
      </c>
      <c r="N44" s="70">
        <f t="shared" si="4"/>
        <v>0</v>
      </c>
      <c r="O44" s="70" t="s">
        <v>1326</v>
      </c>
    </row>
    <row r="45" spans="1:15" ht="20.100000000000001" customHeight="1" x14ac:dyDescent="0.2">
      <c r="A45" s="200" t="str">
        <f t="shared" si="5"/>
        <v>4-1</v>
      </c>
      <c r="B45" s="89" t="str">
        <f t="shared" si="0"/>
        <v>Film de polietileno bajo contrapiso</v>
      </c>
      <c r="C45" s="195" t="str">
        <f t="shared" si="1"/>
        <v>m2</v>
      </c>
      <c r="D45" s="166"/>
      <c r="E45" s="271"/>
      <c r="F45" s="268"/>
      <c r="G45" s="167"/>
      <c r="H45" s="269" t="s">
        <v>1215</v>
      </c>
      <c r="I45" s="270" t="s">
        <v>7</v>
      </c>
      <c r="K45" s="168"/>
      <c r="L45" s="70">
        <f t="shared" si="2"/>
        <v>17</v>
      </c>
      <c r="M45" s="70">
        <f t="shared" si="3"/>
        <v>4</v>
      </c>
      <c r="N45" s="70">
        <f t="shared" si="4"/>
        <v>1</v>
      </c>
      <c r="O45" s="70" t="s">
        <v>1327</v>
      </c>
    </row>
    <row r="46" spans="1:15" ht="20.100000000000001" customHeight="1" x14ac:dyDescent="0.2">
      <c r="A46" s="200" t="str">
        <f t="shared" si="5"/>
        <v>5</v>
      </c>
      <c r="B46" s="89" t="str">
        <f t="shared" si="0"/>
        <v>REVOQUES</v>
      </c>
      <c r="C46" s="195">
        <f t="shared" si="1"/>
        <v>0</v>
      </c>
      <c r="D46" s="166"/>
      <c r="E46" s="271"/>
      <c r="F46" s="268"/>
      <c r="G46" s="167"/>
      <c r="H46" s="269" t="s">
        <v>1216</v>
      </c>
      <c r="I46" s="270"/>
      <c r="K46" s="168"/>
      <c r="L46" s="70">
        <f t="shared" si="2"/>
        <v>17</v>
      </c>
      <c r="M46" s="70">
        <f t="shared" si="3"/>
        <v>5</v>
      </c>
      <c r="N46" s="70">
        <f t="shared" si="4"/>
        <v>0</v>
      </c>
      <c r="O46" s="70" t="s">
        <v>1328</v>
      </c>
    </row>
    <row r="47" spans="1:15" ht="20.100000000000001" customHeight="1" x14ac:dyDescent="0.2">
      <c r="A47" s="200" t="str">
        <f t="shared" si="5"/>
        <v>5-1</v>
      </c>
      <c r="B47" s="89" t="str">
        <f t="shared" si="0"/>
        <v>Revoques exteriores</v>
      </c>
      <c r="C47" s="195">
        <f t="shared" si="1"/>
        <v>0</v>
      </c>
      <c r="D47" s="166"/>
      <c r="E47" s="271"/>
      <c r="F47" s="268"/>
      <c r="G47" s="167"/>
      <c r="H47" s="269" t="s">
        <v>1217</v>
      </c>
      <c r="I47" s="270"/>
      <c r="K47" s="168"/>
      <c r="L47" s="70">
        <f t="shared" si="2"/>
        <v>17</v>
      </c>
      <c r="M47" s="70">
        <f t="shared" si="3"/>
        <v>6</v>
      </c>
      <c r="N47" s="70">
        <f t="shared" si="4"/>
        <v>0</v>
      </c>
      <c r="O47" s="70" t="s">
        <v>1329</v>
      </c>
    </row>
    <row r="48" spans="1:15" ht="20.100000000000001" customHeight="1" x14ac:dyDescent="0.2">
      <c r="A48" s="200" t="str">
        <f t="shared" si="5"/>
        <v>5-1-1</v>
      </c>
      <c r="B48" s="89" t="str">
        <f t="shared" si="0"/>
        <v>Reposición y reintegración de revoques en zócalos y galerías</v>
      </c>
      <c r="C48" s="195" t="str">
        <f t="shared" si="1"/>
        <v>m2</v>
      </c>
      <c r="D48" s="166"/>
      <c r="E48" s="271"/>
      <c r="F48" s="268"/>
      <c r="G48" s="167"/>
      <c r="H48" s="269" t="s">
        <v>1218</v>
      </c>
      <c r="I48" s="270" t="s">
        <v>7</v>
      </c>
      <c r="K48" s="168"/>
      <c r="L48" s="70">
        <f t="shared" si="2"/>
        <v>18</v>
      </c>
      <c r="M48" s="70">
        <f t="shared" si="3"/>
        <v>6</v>
      </c>
      <c r="N48" s="70">
        <f t="shared" si="4"/>
        <v>1</v>
      </c>
      <c r="O48" s="70" t="s">
        <v>1330</v>
      </c>
    </row>
    <row r="49" spans="1:15" ht="20.100000000000001" customHeight="1" x14ac:dyDescent="0.2">
      <c r="A49" s="200" t="str">
        <f t="shared" si="5"/>
        <v>5-2</v>
      </c>
      <c r="B49" s="89" t="str">
        <f t="shared" si="0"/>
        <v>Revoques interiores</v>
      </c>
      <c r="C49" s="195">
        <f t="shared" si="1"/>
        <v>0</v>
      </c>
      <c r="D49" s="166"/>
      <c r="E49" s="271"/>
      <c r="F49" s="268"/>
      <c r="G49" s="167"/>
      <c r="H49" s="269" t="s">
        <v>1219</v>
      </c>
      <c r="I49" s="270"/>
      <c r="K49" s="168"/>
      <c r="L49" s="70">
        <f t="shared" si="2"/>
        <v>18</v>
      </c>
      <c r="M49" s="70">
        <f t="shared" si="3"/>
        <v>7</v>
      </c>
      <c r="N49" s="70">
        <f t="shared" si="4"/>
        <v>0</v>
      </c>
      <c r="O49" s="70" t="s">
        <v>1331</v>
      </c>
    </row>
    <row r="50" spans="1:15" ht="20.100000000000001" customHeight="1" x14ac:dyDescent="0.2">
      <c r="A50" s="200" t="str">
        <f t="shared" si="5"/>
        <v>5-2-1</v>
      </c>
      <c r="B50" s="89" t="str">
        <f t="shared" si="0"/>
        <v>Reposición y reintegración de revoques en aulas</v>
      </c>
      <c r="C50" s="195" t="str">
        <f t="shared" si="1"/>
        <v>m2</v>
      </c>
      <c r="D50" s="166"/>
      <c r="E50" s="271"/>
      <c r="F50" s="268"/>
      <c r="G50" s="167"/>
      <c r="H50" s="269" t="s">
        <v>1220</v>
      </c>
      <c r="I50" s="270" t="s">
        <v>7</v>
      </c>
      <c r="K50" s="168"/>
      <c r="L50" s="70">
        <f t="shared" si="2"/>
        <v>19</v>
      </c>
      <c r="M50" s="70">
        <f t="shared" si="3"/>
        <v>7</v>
      </c>
      <c r="N50" s="70">
        <f t="shared" si="4"/>
        <v>1</v>
      </c>
      <c r="O50" s="70" t="s">
        <v>1332</v>
      </c>
    </row>
    <row r="51" spans="1:15" ht="20.100000000000001" customHeight="1" x14ac:dyDescent="0.2">
      <c r="A51" s="200" t="str">
        <f t="shared" si="5"/>
        <v>5-3</v>
      </c>
      <c r="B51" s="89" t="str">
        <f t="shared" si="0"/>
        <v>Revoques bajo revestimientos en sanitarios</v>
      </c>
      <c r="C51" s="195" t="str">
        <f t="shared" si="1"/>
        <v>m2</v>
      </c>
      <c r="D51" s="166"/>
      <c r="E51" s="271"/>
      <c r="F51" s="268"/>
      <c r="G51" s="167"/>
      <c r="H51" s="269" t="s">
        <v>1221</v>
      </c>
      <c r="I51" s="270" t="s">
        <v>7</v>
      </c>
      <c r="K51" s="168"/>
      <c r="L51" s="70">
        <f t="shared" si="2"/>
        <v>20</v>
      </c>
      <c r="M51" s="70">
        <f t="shared" si="3"/>
        <v>7</v>
      </c>
      <c r="N51" s="70">
        <f t="shared" si="4"/>
        <v>2</v>
      </c>
      <c r="O51" s="70" t="s">
        <v>1333</v>
      </c>
    </row>
    <row r="52" spans="1:15" ht="20.100000000000001" customHeight="1" x14ac:dyDescent="0.2">
      <c r="A52" s="200" t="str">
        <f t="shared" si="5"/>
        <v>6</v>
      </c>
      <c r="B52" s="89" t="str">
        <f t="shared" si="0"/>
        <v>CONTRAPISOS Y CARPETAS</v>
      </c>
      <c r="C52" s="195">
        <f t="shared" si="1"/>
        <v>0</v>
      </c>
      <c r="D52" s="166"/>
      <c r="E52" s="271"/>
      <c r="F52" s="268"/>
      <c r="G52" s="167"/>
      <c r="H52" s="269" t="s">
        <v>943</v>
      </c>
      <c r="I52" s="270"/>
      <c r="K52" s="168"/>
      <c r="L52" s="70">
        <f t="shared" si="2"/>
        <v>20</v>
      </c>
      <c r="M52" s="70">
        <f t="shared" si="3"/>
        <v>8</v>
      </c>
      <c r="N52" s="70">
        <f t="shared" si="4"/>
        <v>0</v>
      </c>
      <c r="O52" s="70" t="s">
        <v>1334</v>
      </c>
    </row>
    <row r="53" spans="1:15" ht="20.100000000000001" customHeight="1" x14ac:dyDescent="0.2">
      <c r="A53" s="200" t="str">
        <f t="shared" si="5"/>
        <v>6-1</v>
      </c>
      <c r="B53" s="89" t="str">
        <f t="shared" si="0"/>
        <v>Contrapisos de HºAº sobre terreno natural</v>
      </c>
      <c r="C53" s="195" t="str">
        <f t="shared" si="1"/>
        <v>m2</v>
      </c>
      <c r="D53" s="166"/>
      <c r="E53" s="271"/>
      <c r="F53" s="268"/>
      <c r="G53" s="167"/>
      <c r="H53" s="269" t="s">
        <v>1222</v>
      </c>
      <c r="I53" s="270" t="s">
        <v>7</v>
      </c>
      <c r="K53" s="168"/>
      <c r="L53" s="70">
        <f t="shared" si="2"/>
        <v>21</v>
      </c>
      <c r="M53" s="70">
        <f t="shared" si="3"/>
        <v>8</v>
      </c>
      <c r="N53" s="70">
        <f t="shared" si="4"/>
        <v>1</v>
      </c>
      <c r="O53" s="70" t="s">
        <v>1335</v>
      </c>
    </row>
    <row r="54" spans="1:15" ht="20.100000000000001" customHeight="1" x14ac:dyDescent="0.2">
      <c r="A54" s="200" t="str">
        <f t="shared" si="5"/>
        <v>6-2</v>
      </c>
      <c r="B54" s="89" t="str">
        <f t="shared" si="0"/>
        <v>Carpeta niveladora en sanitarios</v>
      </c>
      <c r="C54" s="195" t="str">
        <f t="shared" si="1"/>
        <v>m2</v>
      </c>
      <c r="D54" s="166"/>
      <c r="E54" s="271"/>
      <c r="F54" s="268"/>
      <c r="G54" s="167"/>
      <c r="H54" s="269" t="s">
        <v>1223</v>
      </c>
      <c r="I54" s="270" t="s">
        <v>7</v>
      </c>
      <c r="K54" s="168"/>
      <c r="L54" s="70">
        <f t="shared" si="2"/>
        <v>22</v>
      </c>
      <c r="M54" s="70">
        <f t="shared" si="3"/>
        <v>8</v>
      </c>
      <c r="N54" s="70">
        <f t="shared" si="4"/>
        <v>2</v>
      </c>
      <c r="O54" s="70" t="s">
        <v>1336</v>
      </c>
    </row>
    <row r="55" spans="1:15" ht="20.100000000000001" customHeight="1" x14ac:dyDescent="0.2">
      <c r="A55" s="200" t="str">
        <f t="shared" si="5"/>
        <v>7</v>
      </c>
      <c r="B55" s="89" t="str">
        <f t="shared" si="0"/>
        <v>ANTEPECHOS</v>
      </c>
      <c r="C55" s="195">
        <f t="shared" si="1"/>
        <v>0</v>
      </c>
      <c r="D55" s="166"/>
      <c r="E55" s="271"/>
      <c r="F55" s="268"/>
      <c r="G55" s="167"/>
      <c r="H55" s="269" t="s">
        <v>1224</v>
      </c>
      <c r="I55" s="270"/>
      <c r="K55" s="168"/>
      <c r="L55" s="70">
        <f t="shared" si="2"/>
        <v>22</v>
      </c>
      <c r="M55" s="70">
        <f t="shared" si="3"/>
        <v>9</v>
      </c>
      <c r="N55" s="70">
        <f t="shared" si="4"/>
        <v>0</v>
      </c>
      <c r="O55" s="70" t="s">
        <v>1337</v>
      </c>
    </row>
    <row r="56" spans="1:15" ht="20.100000000000001" customHeight="1" x14ac:dyDescent="0.2">
      <c r="A56" s="200" t="str">
        <f t="shared" si="5"/>
        <v>7-1</v>
      </c>
      <c r="B56" s="89" t="str">
        <f t="shared" si="0"/>
        <v>Limpieza de marmol</v>
      </c>
      <c r="C56" s="195" t="str">
        <f t="shared" si="1"/>
        <v>m2</v>
      </c>
      <c r="D56" s="166"/>
      <c r="E56" s="271"/>
      <c r="F56" s="268"/>
      <c r="G56" s="167"/>
      <c r="H56" s="269" t="s">
        <v>1225</v>
      </c>
      <c r="I56" s="270" t="s">
        <v>7</v>
      </c>
      <c r="K56" s="168"/>
      <c r="L56" s="70">
        <f t="shared" si="2"/>
        <v>23</v>
      </c>
      <c r="M56" s="70">
        <f t="shared" si="3"/>
        <v>9</v>
      </c>
      <c r="N56" s="70">
        <f t="shared" si="4"/>
        <v>1</v>
      </c>
      <c r="O56" s="70" t="s">
        <v>1338</v>
      </c>
    </row>
    <row r="57" spans="1:15" ht="20.100000000000001" customHeight="1" x14ac:dyDescent="0.2">
      <c r="A57" s="200" t="str">
        <f t="shared" si="5"/>
        <v>8</v>
      </c>
      <c r="B57" s="89" t="str">
        <f t="shared" ref="B57:B88" si="6">IFERROR(VLOOKUP(F57,Tabla_Items,2,FALSE),H57)</f>
        <v>REVESTIMIENTOS</v>
      </c>
      <c r="C57" s="195">
        <f t="shared" ref="C57:C88" si="7">IFERROR(VLOOKUP(F57,Tabla_Items,3,FALSE),I57)</f>
        <v>0</v>
      </c>
      <c r="D57" s="166"/>
      <c r="E57" s="271"/>
      <c r="F57" s="268"/>
      <c r="G57" s="167"/>
      <c r="H57" s="269" t="s">
        <v>9</v>
      </c>
      <c r="I57" s="270"/>
      <c r="K57" s="168"/>
      <c r="L57" s="70">
        <f t="shared" ref="L57:L88" si="8">IF(C57=0,L56,L56+1)</f>
        <v>23</v>
      </c>
      <c r="M57" s="70">
        <f t="shared" ref="M57:M88" si="9">IF(C57=0,M56+1,M56)</f>
        <v>10</v>
      </c>
      <c r="N57" s="70">
        <f t="shared" ref="N57:N88" si="10">IF(C57=0,0,N56+1)</f>
        <v>0</v>
      </c>
      <c r="O57" s="70" t="s">
        <v>1339</v>
      </c>
    </row>
    <row r="58" spans="1:15" ht="20.100000000000001" customHeight="1" x14ac:dyDescent="0.2">
      <c r="A58" s="200" t="str">
        <f t="shared" si="5"/>
        <v>8-1</v>
      </c>
      <c r="B58" s="89" t="str">
        <f t="shared" si="6"/>
        <v>Revestimientos de azulejos</v>
      </c>
      <c r="C58" s="195" t="str">
        <f t="shared" si="7"/>
        <v>m2</v>
      </c>
      <c r="D58" s="166"/>
      <c r="E58" s="271"/>
      <c r="F58" s="268"/>
      <c r="G58" s="167"/>
      <c r="H58" s="269" t="s">
        <v>1226</v>
      </c>
      <c r="I58" s="270" t="s">
        <v>7</v>
      </c>
      <c r="K58" s="168"/>
      <c r="L58" s="70">
        <f t="shared" si="8"/>
        <v>24</v>
      </c>
      <c r="M58" s="70">
        <f t="shared" si="9"/>
        <v>10</v>
      </c>
      <c r="N58" s="70">
        <f t="shared" si="10"/>
        <v>1</v>
      </c>
      <c r="O58" s="70" t="s">
        <v>1340</v>
      </c>
    </row>
    <row r="59" spans="1:15" ht="20.100000000000001" customHeight="1" x14ac:dyDescent="0.2">
      <c r="A59" s="200" t="str">
        <f t="shared" si="5"/>
        <v>9</v>
      </c>
      <c r="B59" s="89" t="str">
        <f t="shared" si="6"/>
        <v>RESTAURACIÓN DE PISOS INTERIORES Y EXTERIORES</v>
      </c>
      <c r="C59" s="195">
        <f t="shared" si="7"/>
        <v>0</v>
      </c>
      <c r="D59" s="166"/>
      <c r="E59" s="271"/>
      <c r="F59" s="268"/>
      <c r="G59" s="167"/>
      <c r="H59" s="269" t="s">
        <v>1227</v>
      </c>
      <c r="I59" s="270"/>
      <c r="K59" s="168"/>
      <c r="L59" s="70">
        <f t="shared" si="8"/>
        <v>24</v>
      </c>
      <c r="M59" s="70">
        <f t="shared" si="9"/>
        <v>11</v>
      </c>
      <c r="N59" s="70">
        <f t="shared" si="10"/>
        <v>0</v>
      </c>
      <c r="O59" s="70" t="s">
        <v>1341</v>
      </c>
    </row>
    <row r="60" spans="1:15" ht="20.100000000000001" customHeight="1" x14ac:dyDescent="0.2">
      <c r="A60" s="200" t="str">
        <f t="shared" si="5"/>
        <v>9-1</v>
      </c>
      <c r="B60" s="89" t="str">
        <f t="shared" si="6"/>
        <v>Piso interior de madera</v>
      </c>
      <c r="C60" s="195">
        <f t="shared" si="7"/>
        <v>0</v>
      </c>
      <c r="D60" s="166"/>
      <c r="E60" s="271"/>
      <c r="F60" s="268"/>
      <c r="G60" s="167"/>
      <c r="H60" s="269" t="s">
        <v>1228</v>
      </c>
      <c r="I60" s="270"/>
      <c r="K60" s="168"/>
      <c r="L60" s="70">
        <f t="shared" si="8"/>
        <v>24</v>
      </c>
      <c r="M60" s="70">
        <f t="shared" si="9"/>
        <v>12</v>
      </c>
      <c r="N60" s="70">
        <f t="shared" si="10"/>
        <v>0</v>
      </c>
      <c r="O60" s="70" t="s">
        <v>1342</v>
      </c>
    </row>
    <row r="61" spans="1:15" ht="20.100000000000001" customHeight="1" x14ac:dyDescent="0.2">
      <c r="A61" s="200" t="str">
        <f t="shared" si="5"/>
        <v>9-1-1</v>
      </c>
      <c r="B61" s="89" t="str">
        <f t="shared" si="6"/>
        <v>Remoción y retiro de piso interior de madera</v>
      </c>
      <c r="C61" s="195" t="str">
        <f t="shared" si="7"/>
        <v>m2</v>
      </c>
      <c r="D61" s="166"/>
      <c r="E61" s="271"/>
      <c r="F61" s="268"/>
      <c r="G61" s="167"/>
      <c r="H61" s="269" t="s">
        <v>1229</v>
      </c>
      <c r="I61" s="270" t="s">
        <v>7</v>
      </c>
      <c r="K61" s="168"/>
      <c r="L61" s="70">
        <f t="shared" si="8"/>
        <v>25</v>
      </c>
      <c r="M61" s="70">
        <f t="shared" si="9"/>
        <v>12</v>
      </c>
      <c r="N61" s="70">
        <f t="shared" si="10"/>
        <v>1</v>
      </c>
      <c r="O61" s="70" t="s">
        <v>1343</v>
      </c>
    </row>
    <row r="62" spans="1:15" ht="20.100000000000001" customHeight="1" x14ac:dyDescent="0.2">
      <c r="A62" s="200" t="str">
        <f t="shared" si="5"/>
        <v>9-1-2</v>
      </c>
      <c r="B62" s="89" t="str">
        <f t="shared" si="6"/>
        <v>Recambio de tirantería de refuerzo</v>
      </c>
      <c r="C62" s="195" t="str">
        <f t="shared" si="7"/>
        <v>m2</v>
      </c>
      <c r="D62" s="166"/>
      <c r="E62" s="271"/>
      <c r="F62" s="268"/>
      <c r="G62" s="167"/>
      <c r="H62" s="269" t="s">
        <v>1230</v>
      </c>
      <c r="I62" s="270" t="s">
        <v>7</v>
      </c>
      <c r="K62" s="168"/>
      <c r="L62" s="70">
        <f t="shared" si="8"/>
        <v>26</v>
      </c>
      <c r="M62" s="70">
        <f t="shared" si="9"/>
        <v>12</v>
      </c>
      <c r="N62" s="70">
        <f t="shared" si="10"/>
        <v>2</v>
      </c>
      <c r="O62" s="70" t="s">
        <v>1344</v>
      </c>
    </row>
    <row r="63" spans="1:15" ht="20.100000000000001" customHeight="1" x14ac:dyDescent="0.2">
      <c r="A63" s="200" t="str">
        <f t="shared" si="5"/>
        <v>9-1-3</v>
      </c>
      <c r="B63" s="89" t="str">
        <f t="shared" si="6"/>
        <v>Tratamiento de desinfección y consolidación de tirantes de madera</v>
      </c>
      <c r="C63" s="195" t="str">
        <f t="shared" si="7"/>
        <v>m2</v>
      </c>
      <c r="D63" s="166"/>
      <c r="E63" s="271"/>
      <c r="F63" s="268"/>
      <c r="G63" s="167"/>
      <c r="H63" s="269" t="s">
        <v>1231</v>
      </c>
      <c r="I63" s="270" t="s">
        <v>7</v>
      </c>
      <c r="K63" s="168"/>
      <c r="L63" s="70">
        <f t="shared" si="8"/>
        <v>27</v>
      </c>
      <c r="M63" s="70">
        <f t="shared" si="9"/>
        <v>12</v>
      </c>
      <c r="N63" s="70">
        <f t="shared" si="10"/>
        <v>3</v>
      </c>
      <c r="O63" s="70" t="s">
        <v>1345</v>
      </c>
    </row>
    <row r="64" spans="1:15" ht="20.100000000000001" customHeight="1" x14ac:dyDescent="0.2">
      <c r="A64" s="200" t="str">
        <f t="shared" si="5"/>
        <v>9-1-4</v>
      </c>
      <c r="B64" s="89" t="str">
        <f t="shared" si="6"/>
        <v>Restauración y recolocación de machhembrado de pinotea</v>
      </c>
      <c r="C64" s="195" t="str">
        <f t="shared" si="7"/>
        <v>m2</v>
      </c>
      <c r="D64" s="166"/>
      <c r="E64" s="271"/>
      <c r="F64" s="268"/>
      <c r="G64" s="167"/>
      <c r="H64" s="269" t="s">
        <v>1232</v>
      </c>
      <c r="I64" s="270" t="s">
        <v>7</v>
      </c>
      <c r="K64" s="168"/>
      <c r="L64" s="70">
        <f t="shared" si="8"/>
        <v>28</v>
      </c>
      <c r="M64" s="70">
        <f t="shared" si="9"/>
        <v>12</v>
      </c>
      <c r="N64" s="70">
        <f t="shared" si="10"/>
        <v>4</v>
      </c>
      <c r="O64" s="70" t="s">
        <v>1346</v>
      </c>
    </row>
    <row r="65" spans="1:15" ht="20.100000000000001" customHeight="1" x14ac:dyDescent="0.2">
      <c r="A65" s="200" t="str">
        <f t="shared" si="5"/>
        <v>9-1-5</v>
      </c>
      <c r="B65" s="89" t="str">
        <f t="shared" si="6"/>
        <v>Provisión y colocación de machhembrado de pinotea nuevo</v>
      </c>
      <c r="C65" s="195" t="str">
        <f t="shared" si="7"/>
        <v>m2</v>
      </c>
      <c r="D65" s="166"/>
      <c r="E65" s="271"/>
      <c r="F65" s="268"/>
      <c r="G65" s="167"/>
      <c r="H65" s="269" t="s">
        <v>1233</v>
      </c>
      <c r="I65" s="270" t="s">
        <v>7</v>
      </c>
      <c r="K65" s="168"/>
      <c r="L65" s="70">
        <f t="shared" si="8"/>
        <v>29</v>
      </c>
      <c r="M65" s="70">
        <f t="shared" si="9"/>
        <v>12</v>
      </c>
      <c r="N65" s="70">
        <f t="shared" si="10"/>
        <v>5</v>
      </c>
      <c r="O65" s="70" t="s">
        <v>1347</v>
      </c>
    </row>
    <row r="66" spans="1:15" ht="20.100000000000001" customHeight="1" x14ac:dyDescent="0.2">
      <c r="A66" s="200" t="str">
        <f t="shared" si="5"/>
        <v>9-1-6</v>
      </c>
      <c r="B66" s="89" t="str">
        <f t="shared" si="6"/>
        <v>Limpieza, pulido y terminación de pisos de madera</v>
      </c>
      <c r="C66" s="195" t="str">
        <f t="shared" si="7"/>
        <v>m2</v>
      </c>
      <c r="D66" s="166"/>
      <c r="E66" s="271"/>
      <c r="F66" s="268"/>
      <c r="G66" s="167"/>
      <c r="H66" s="269" t="s">
        <v>1234</v>
      </c>
      <c r="I66" s="270" t="s">
        <v>7</v>
      </c>
      <c r="K66" s="168"/>
      <c r="L66" s="70">
        <f t="shared" si="8"/>
        <v>30</v>
      </c>
      <c r="M66" s="70">
        <f t="shared" si="9"/>
        <v>12</v>
      </c>
      <c r="N66" s="70">
        <f t="shared" si="10"/>
        <v>6</v>
      </c>
      <c r="O66" s="70" t="s">
        <v>1348</v>
      </c>
    </row>
    <row r="67" spans="1:15" ht="20.100000000000001" customHeight="1" x14ac:dyDescent="0.2">
      <c r="A67" s="200" t="str">
        <f t="shared" si="5"/>
        <v>9-2</v>
      </c>
      <c r="B67" s="89" t="str">
        <f t="shared" si="6"/>
        <v>Piso interior calcareo</v>
      </c>
      <c r="C67" s="195">
        <f t="shared" si="7"/>
        <v>0</v>
      </c>
      <c r="D67" s="166"/>
      <c r="E67" s="271"/>
      <c r="F67" s="268"/>
      <c r="G67" s="167"/>
      <c r="H67" s="269" t="s">
        <v>1235</v>
      </c>
      <c r="I67" s="270"/>
      <c r="K67" s="168"/>
      <c r="L67" s="70">
        <f t="shared" si="8"/>
        <v>30</v>
      </c>
      <c r="M67" s="70">
        <f t="shared" si="9"/>
        <v>13</v>
      </c>
      <c r="N67" s="70">
        <f t="shared" si="10"/>
        <v>0</v>
      </c>
      <c r="O67" s="70" t="s">
        <v>1349</v>
      </c>
    </row>
    <row r="68" spans="1:15" ht="20.100000000000001" customHeight="1" x14ac:dyDescent="0.2">
      <c r="A68" s="200" t="str">
        <f t="shared" si="5"/>
        <v>9-2-1</v>
      </c>
      <c r="B68" s="89" t="str">
        <f t="shared" si="6"/>
        <v>Retiro de mosaicos calcáreos</v>
      </c>
      <c r="C68" s="195" t="str">
        <f t="shared" si="7"/>
        <v>m2</v>
      </c>
      <c r="D68" s="166"/>
      <c r="E68" s="271"/>
      <c r="F68" s="268"/>
      <c r="G68" s="167"/>
      <c r="H68" s="269" t="s">
        <v>1236</v>
      </c>
      <c r="I68" s="270" t="s">
        <v>7</v>
      </c>
      <c r="K68" s="168"/>
      <c r="L68" s="70">
        <f t="shared" si="8"/>
        <v>31</v>
      </c>
      <c r="M68" s="70">
        <f t="shared" si="9"/>
        <v>13</v>
      </c>
      <c r="N68" s="70">
        <f t="shared" si="10"/>
        <v>1</v>
      </c>
      <c r="O68" s="70" t="s">
        <v>1350</v>
      </c>
    </row>
    <row r="69" spans="1:15" ht="20.100000000000001" customHeight="1" x14ac:dyDescent="0.2">
      <c r="A69" s="200" t="str">
        <f t="shared" si="5"/>
        <v>9-2-2</v>
      </c>
      <c r="B69" s="89" t="str">
        <f t="shared" si="6"/>
        <v>Restauración de los pisos de mosaicos calcáreos</v>
      </c>
      <c r="C69" s="195" t="str">
        <f t="shared" si="7"/>
        <v>m2</v>
      </c>
      <c r="D69" s="166"/>
      <c r="E69" s="271"/>
      <c r="F69" s="268"/>
      <c r="G69" s="167"/>
      <c r="H69" s="269" t="s">
        <v>1237</v>
      </c>
      <c r="I69" s="270" t="s">
        <v>7</v>
      </c>
      <c r="K69" s="168"/>
      <c r="L69" s="70">
        <f t="shared" si="8"/>
        <v>32</v>
      </c>
      <c r="M69" s="70">
        <f t="shared" si="9"/>
        <v>13</v>
      </c>
      <c r="N69" s="70">
        <f t="shared" si="10"/>
        <v>2</v>
      </c>
      <c r="O69" s="70" t="s">
        <v>1351</v>
      </c>
    </row>
    <row r="70" spans="1:15" ht="20.100000000000001" customHeight="1" x14ac:dyDescent="0.2">
      <c r="A70" s="200" t="str">
        <f t="shared" si="5"/>
        <v>9-2-3</v>
      </c>
      <c r="B70" s="89" t="str">
        <f t="shared" si="6"/>
        <v>Reposición y recolocación de mosaicos calcareos faltantes</v>
      </c>
      <c r="C70" s="195" t="str">
        <f t="shared" si="7"/>
        <v>m2</v>
      </c>
      <c r="D70" s="166"/>
      <c r="E70" s="271"/>
      <c r="F70" s="268"/>
      <c r="G70" s="167"/>
      <c r="H70" s="269" t="s">
        <v>1238</v>
      </c>
      <c r="I70" s="270" t="s">
        <v>7</v>
      </c>
      <c r="K70" s="168"/>
      <c r="L70" s="70">
        <f t="shared" si="8"/>
        <v>33</v>
      </c>
      <c r="M70" s="70">
        <f t="shared" si="9"/>
        <v>13</v>
      </c>
      <c r="N70" s="70">
        <f t="shared" si="10"/>
        <v>3</v>
      </c>
      <c r="O70" s="70" t="s">
        <v>1352</v>
      </c>
    </row>
    <row r="71" spans="1:15" ht="20.100000000000001" customHeight="1" x14ac:dyDescent="0.2">
      <c r="A71" s="200" t="str">
        <f t="shared" si="5"/>
        <v>9-2-4</v>
      </c>
      <c r="B71" s="89" t="str">
        <f t="shared" si="6"/>
        <v>Protección de los pisos de mosaicos calcareos</v>
      </c>
      <c r="C71" s="195" t="str">
        <f t="shared" si="7"/>
        <v>m2</v>
      </c>
      <c r="D71" s="166"/>
      <c r="E71" s="271"/>
      <c r="F71" s="268"/>
      <c r="G71" s="167"/>
      <c r="H71" s="269" t="s">
        <v>1239</v>
      </c>
      <c r="I71" s="270" t="s">
        <v>7</v>
      </c>
      <c r="K71" s="168"/>
      <c r="L71" s="70">
        <f t="shared" si="8"/>
        <v>34</v>
      </c>
      <c r="M71" s="70">
        <f t="shared" si="9"/>
        <v>13</v>
      </c>
      <c r="N71" s="70">
        <f t="shared" si="10"/>
        <v>4</v>
      </c>
      <c r="O71" s="70" t="s">
        <v>1353</v>
      </c>
    </row>
    <row r="72" spans="1:15" ht="20.100000000000001" customHeight="1" x14ac:dyDescent="0.2">
      <c r="A72" s="200" t="str">
        <f t="shared" si="5"/>
        <v>9-3</v>
      </c>
      <c r="B72" s="89" t="str">
        <f t="shared" si="6"/>
        <v>Pisos exteriores de piedra en veredines perimetrales</v>
      </c>
      <c r="C72" s="195">
        <f t="shared" si="7"/>
        <v>0</v>
      </c>
      <c r="D72" s="166"/>
      <c r="E72" s="271"/>
      <c r="F72" s="268"/>
      <c r="G72" s="167"/>
      <c r="H72" s="269" t="s">
        <v>1240</v>
      </c>
      <c r="I72" s="270"/>
      <c r="K72" s="168"/>
      <c r="L72" s="70">
        <f t="shared" si="8"/>
        <v>34</v>
      </c>
      <c r="M72" s="70">
        <f t="shared" si="9"/>
        <v>14</v>
      </c>
      <c r="N72" s="70">
        <f t="shared" si="10"/>
        <v>0</v>
      </c>
      <c r="O72" s="70" t="s">
        <v>1354</v>
      </c>
    </row>
    <row r="73" spans="1:15" ht="20.100000000000001" customHeight="1" x14ac:dyDescent="0.2">
      <c r="A73" s="200" t="str">
        <f t="shared" si="5"/>
        <v>9-3-1</v>
      </c>
      <c r="B73" s="89" t="str">
        <f t="shared" si="6"/>
        <v>Remoción y recolocación de solados de piedra</v>
      </c>
      <c r="C73" s="195" t="str">
        <f t="shared" si="7"/>
        <v>m2</v>
      </c>
      <c r="D73" s="166"/>
      <c r="E73" s="271"/>
      <c r="F73" s="268"/>
      <c r="G73" s="167"/>
      <c r="H73" s="269" t="s">
        <v>1241</v>
      </c>
      <c r="I73" s="270" t="s">
        <v>7</v>
      </c>
      <c r="K73" s="168"/>
      <c r="L73" s="70">
        <f t="shared" si="8"/>
        <v>35</v>
      </c>
      <c r="M73" s="70">
        <f t="shared" si="9"/>
        <v>14</v>
      </c>
      <c r="N73" s="70">
        <f t="shared" si="10"/>
        <v>1</v>
      </c>
      <c r="O73" s="70" t="s">
        <v>1355</v>
      </c>
    </row>
    <row r="74" spans="1:15" ht="20.100000000000001" customHeight="1" x14ac:dyDescent="0.2">
      <c r="A74" s="200" t="str">
        <f t="shared" si="5"/>
        <v>10</v>
      </c>
      <c r="B74" s="89" t="str">
        <f t="shared" si="6"/>
        <v>ZÓCALOS</v>
      </c>
      <c r="C74" s="195">
        <f t="shared" si="7"/>
        <v>0</v>
      </c>
      <c r="D74" s="166"/>
      <c r="E74" s="271"/>
      <c r="F74" s="268"/>
      <c r="G74" s="167"/>
      <c r="H74" s="269" t="s">
        <v>1242</v>
      </c>
      <c r="I74" s="270"/>
      <c r="K74" s="168"/>
      <c r="L74" s="70">
        <f t="shared" si="8"/>
        <v>35</v>
      </c>
      <c r="M74" s="70">
        <f t="shared" si="9"/>
        <v>15</v>
      </c>
      <c r="N74" s="70">
        <f t="shared" si="10"/>
        <v>0</v>
      </c>
      <c r="O74" s="70" t="s">
        <v>1356</v>
      </c>
    </row>
    <row r="75" spans="1:15" ht="20.100000000000001" customHeight="1" x14ac:dyDescent="0.2">
      <c r="A75" s="200" t="str">
        <f t="shared" si="5"/>
        <v>10-1</v>
      </c>
      <c r="B75" s="89" t="str">
        <f t="shared" si="6"/>
        <v>Zócalos interiores</v>
      </c>
      <c r="C75" s="195">
        <f t="shared" si="7"/>
        <v>0</v>
      </c>
      <c r="D75" s="166"/>
      <c r="E75" s="271"/>
      <c r="F75" s="268"/>
      <c r="G75" s="167"/>
      <c r="H75" s="269" t="s">
        <v>1243</v>
      </c>
      <c r="I75" s="270"/>
      <c r="K75" s="168"/>
      <c r="L75" s="70">
        <f t="shared" si="8"/>
        <v>35</v>
      </c>
      <c r="M75" s="70">
        <f t="shared" si="9"/>
        <v>16</v>
      </c>
      <c r="N75" s="70">
        <f t="shared" si="10"/>
        <v>0</v>
      </c>
      <c r="O75" s="70" t="s">
        <v>1357</v>
      </c>
    </row>
    <row r="76" spans="1:15" ht="20.100000000000001" customHeight="1" x14ac:dyDescent="0.2">
      <c r="A76" s="200" t="str">
        <f t="shared" si="5"/>
        <v>10-1-1</v>
      </c>
      <c r="B76" s="89" t="str">
        <f t="shared" si="6"/>
        <v>Zócalos de madera pinotea</v>
      </c>
      <c r="C76" s="195" t="str">
        <f t="shared" si="7"/>
        <v>ml</v>
      </c>
      <c r="D76" s="166"/>
      <c r="E76" s="271"/>
      <c r="F76" s="268"/>
      <c r="G76" s="167"/>
      <c r="H76" s="269" t="s">
        <v>1244</v>
      </c>
      <c r="I76" s="270" t="s">
        <v>724</v>
      </c>
      <c r="K76" s="168"/>
      <c r="L76" s="70">
        <f t="shared" si="8"/>
        <v>36</v>
      </c>
      <c r="M76" s="70">
        <f t="shared" si="9"/>
        <v>16</v>
      </c>
      <c r="N76" s="70">
        <f t="shared" si="10"/>
        <v>1</v>
      </c>
      <c r="O76" s="70" t="s">
        <v>1358</v>
      </c>
    </row>
    <row r="77" spans="1:15" ht="20.100000000000001" customHeight="1" x14ac:dyDescent="0.2">
      <c r="A77" s="200" t="str">
        <f t="shared" si="5"/>
        <v>10-1-2</v>
      </c>
      <c r="B77" s="89" t="str">
        <f t="shared" si="6"/>
        <v>Zócalos en sanitarios</v>
      </c>
      <c r="C77" s="195" t="str">
        <f t="shared" si="7"/>
        <v>ml</v>
      </c>
      <c r="D77" s="166"/>
      <c r="E77" s="271"/>
      <c r="F77" s="268"/>
      <c r="G77" s="167"/>
      <c r="H77" s="269" t="s">
        <v>1245</v>
      </c>
      <c r="I77" s="270" t="s">
        <v>724</v>
      </c>
      <c r="K77" s="168"/>
      <c r="L77" s="70">
        <f t="shared" si="8"/>
        <v>37</v>
      </c>
      <c r="M77" s="70">
        <f t="shared" si="9"/>
        <v>16</v>
      </c>
      <c r="N77" s="70">
        <f t="shared" si="10"/>
        <v>2</v>
      </c>
      <c r="O77" s="70" t="s">
        <v>1359</v>
      </c>
    </row>
    <row r="78" spans="1:15" ht="20.100000000000001" customHeight="1" x14ac:dyDescent="0.2">
      <c r="A78" s="200" t="str">
        <f t="shared" si="5"/>
        <v>10-2</v>
      </c>
      <c r="B78" s="89" t="str">
        <f t="shared" si="6"/>
        <v>Zócalos exteriores</v>
      </c>
      <c r="C78" s="195">
        <f t="shared" si="7"/>
        <v>0</v>
      </c>
      <c r="D78" s="166"/>
      <c r="E78" s="271"/>
      <c r="F78" s="268"/>
      <c r="G78" s="167"/>
      <c r="H78" s="269" t="s">
        <v>1246</v>
      </c>
      <c r="I78" s="270"/>
      <c r="K78" s="168"/>
      <c r="L78" s="70">
        <f t="shared" si="8"/>
        <v>37</v>
      </c>
      <c r="M78" s="70">
        <f t="shared" si="9"/>
        <v>17</v>
      </c>
      <c r="N78" s="70">
        <f t="shared" si="10"/>
        <v>0</v>
      </c>
      <c r="O78" s="70" t="s">
        <v>1360</v>
      </c>
    </row>
    <row r="79" spans="1:15" ht="20.100000000000001" customHeight="1" x14ac:dyDescent="0.2">
      <c r="A79" s="200" t="str">
        <f t="shared" si="5"/>
        <v>10-2-1</v>
      </c>
      <c r="B79" s="89" t="str">
        <f t="shared" si="6"/>
        <v>Zócalos de granito en galerías</v>
      </c>
      <c r="C79" s="195" t="str">
        <f t="shared" si="7"/>
        <v>ml</v>
      </c>
      <c r="D79" s="166"/>
      <c r="E79" s="271"/>
      <c r="F79" s="268"/>
      <c r="G79" s="167"/>
      <c r="H79" s="269" t="s">
        <v>1247</v>
      </c>
      <c r="I79" s="270" t="s">
        <v>724</v>
      </c>
      <c r="K79" s="168"/>
      <c r="L79" s="70">
        <f t="shared" si="8"/>
        <v>38</v>
      </c>
      <c r="M79" s="70">
        <f t="shared" si="9"/>
        <v>17</v>
      </c>
      <c r="N79" s="70">
        <f t="shared" si="10"/>
        <v>1</v>
      </c>
      <c r="O79" s="70" t="s">
        <v>1361</v>
      </c>
    </row>
    <row r="80" spans="1:15" ht="20.100000000000001" customHeight="1" x14ac:dyDescent="0.2">
      <c r="A80" s="200" t="str">
        <f t="shared" si="5"/>
        <v>10-2-2</v>
      </c>
      <c r="B80" s="89" t="str">
        <f t="shared" si="6"/>
        <v>Zócalos de hormigón</v>
      </c>
      <c r="C80" s="195" t="str">
        <f t="shared" si="7"/>
        <v>m2</v>
      </c>
      <c r="D80" s="166"/>
      <c r="E80" s="271"/>
      <c r="F80" s="268"/>
      <c r="G80" s="167"/>
      <c r="H80" s="269" t="s">
        <v>1248</v>
      </c>
      <c r="I80" s="270" t="s">
        <v>7</v>
      </c>
      <c r="K80" s="168"/>
      <c r="L80" s="70">
        <f t="shared" si="8"/>
        <v>39</v>
      </c>
      <c r="M80" s="70">
        <f t="shared" si="9"/>
        <v>17</v>
      </c>
      <c r="N80" s="70">
        <f t="shared" si="10"/>
        <v>2</v>
      </c>
      <c r="O80" s="70" t="s">
        <v>1362</v>
      </c>
    </row>
    <row r="81" spans="1:15" ht="20.100000000000001" customHeight="1" x14ac:dyDescent="0.2">
      <c r="A81" s="200" t="str">
        <f t="shared" si="5"/>
        <v>11</v>
      </c>
      <c r="B81" s="89" t="str">
        <f t="shared" si="6"/>
        <v>RESTAURACIÓN DE LA CUBIERTA DE TECHO</v>
      </c>
      <c r="C81" s="195">
        <f t="shared" si="7"/>
        <v>0</v>
      </c>
      <c r="D81" s="166"/>
      <c r="E81" s="271"/>
      <c r="F81" s="268"/>
      <c r="G81" s="167"/>
      <c r="H81" s="269" t="s">
        <v>1249</v>
      </c>
      <c r="I81" s="270"/>
      <c r="K81" s="168"/>
      <c r="L81" s="70">
        <f t="shared" si="8"/>
        <v>39</v>
      </c>
      <c r="M81" s="70">
        <f t="shared" si="9"/>
        <v>18</v>
      </c>
      <c r="N81" s="70">
        <f t="shared" si="10"/>
        <v>0</v>
      </c>
      <c r="O81" s="70" t="s">
        <v>1363</v>
      </c>
    </row>
    <row r="82" spans="1:15" ht="20.100000000000001" customHeight="1" x14ac:dyDescent="0.2">
      <c r="A82" s="200" t="str">
        <f t="shared" si="5"/>
        <v>11-1</v>
      </c>
      <c r="B82" s="89" t="str">
        <f t="shared" si="6"/>
        <v>Remoción de cubierta de techo en galería</v>
      </c>
      <c r="C82" s="195" t="str">
        <f t="shared" si="7"/>
        <v>m2</v>
      </c>
      <c r="D82" s="166"/>
      <c r="E82" s="271"/>
      <c r="F82" s="268"/>
      <c r="G82" s="167"/>
      <c r="H82" s="269" t="s">
        <v>1250</v>
      </c>
      <c r="I82" s="270" t="s">
        <v>7</v>
      </c>
      <c r="K82" s="168"/>
      <c r="L82" s="70">
        <f t="shared" si="8"/>
        <v>40</v>
      </c>
      <c r="M82" s="70">
        <f t="shared" si="9"/>
        <v>18</v>
      </c>
      <c r="N82" s="70">
        <f t="shared" si="10"/>
        <v>1</v>
      </c>
      <c r="O82" s="70" t="s">
        <v>1364</v>
      </c>
    </row>
    <row r="83" spans="1:15" ht="20.100000000000001" customHeight="1" x14ac:dyDescent="0.2">
      <c r="A83" s="200" t="str">
        <f t="shared" si="5"/>
        <v>11-2</v>
      </c>
      <c r="B83" s="89" t="str">
        <f t="shared" si="6"/>
        <v>Cubierta de techo en galería</v>
      </c>
      <c r="C83" s="195" t="str">
        <f t="shared" si="7"/>
        <v>m2</v>
      </c>
      <c r="D83" s="166"/>
      <c r="E83" s="271"/>
      <c r="F83" s="268"/>
      <c r="G83" s="167"/>
      <c r="H83" s="269" t="s">
        <v>1251</v>
      </c>
      <c r="I83" s="270" t="s">
        <v>7</v>
      </c>
      <c r="K83" s="168"/>
      <c r="L83" s="70">
        <f t="shared" si="8"/>
        <v>41</v>
      </c>
      <c r="M83" s="70">
        <f t="shared" si="9"/>
        <v>18</v>
      </c>
      <c r="N83" s="70">
        <f t="shared" si="10"/>
        <v>2</v>
      </c>
      <c r="O83" s="70" t="s">
        <v>1365</v>
      </c>
    </row>
    <row r="84" spans="1:15" ht="20.100000000000001" customHeight="1" x14ac:dyDescent="0.2">
      <c r="A84" s="200" t="str">
        <f t="shared" si="5"/>
        <v>12</v>
      </c>
      <c r="B84" s="89" t="str">
        <f t="shared" si="6"/>
        <v>RESTAURACIÓN DE CIELORRASOS</v>
      </c>
      <c r="C84" s="195">
        <f t="shared" si="7"/>
        <v>0</v>
      </c>
      <c r="D84" s="166"/>
      <c r="E84" s="271"/>
      <c r="F84" s="268"/>
      <c r="G84" s="167"/>
      <c r="H84" s="269" t="s">
        <v>1252</v>
      </c>
      <c r="I84" s="270"/>
      <c r="K84" s="168"/>
      <c r="L84" s="70">
        <f t="shared" si="8"/>
        <v>41</v>
      </c>
      <c r="M84" s="70">
        <f t="shared" si="9"/>
        <v>19</v>
      </c>
      <c r="N84" s="70">
        <f t="shared" si="10"/>
        <v>0</v>
      </c>
      <c r="O84" s="70" t="s">
        <v>1366</v>
      </c>
    </row>
    <row r="85" spans="1:15" ht="20.100000000000001" customHeight="1" x14ac:dyDescent="0.2">
      <c r="A85" s="200" t="str">
        <f t="shared" si="5"/>
        <v>12-1</v>
      </c>
      <c r="B85" s="89" t="str">
        <f t="shared" si="6"/>
        <v>Cielorrasos suspendidos</v>
      </c>
      <c r="C85" s="195">
        <f t="shared" si="7"/>
        <v>0</v>
      </c>
      <c r="D85" s="166"/>
      <c r="E85" s="271"/>
      <c r="F85" s="268"/>
      <c r="G85" s="167"/>
      <c r="H85" s="269" t="s">
        <v>1253</v>
      </c>
      <c r="I85" s="270"/>
      <c r="K85" s="168"/>
      <c r="L85" s="70">
        <f t="shared" si="8"/>
        <v>41</v>
      </c>
      <c r="M85" s="70">
        <f t="shared" si="9"/>
        <v>20</v>
      </c>
      <c r="N85" s="70">
        <f t="shared" si="10"/>
        <v>0</v>
      </c>
      <c r="O85" s="70" t="s">
        <v>1367</v>
      </c>
    </row>
    <row r="86" spans="1:15" ht="20.100000000000001" customHeight="1" x14ac:dyDescent="0.2">
      <c r="A86" s="200" t="str">
        <f t="shared" si="5"/>
        <v>12-1-1</v>
      </c>
      <c r="B86" s="89" t="str">
        <f t="shared" si="6"/>
        <v>Remoción de cielorrasos suspendidos en aulas</v>
      </c>
      <c r="C86" s="195" t="str">
        <f t="shared" si="7"/>
        <v>m2</v>
      </c>
      <c r="D86" s="166"/>
      <c r="E86" s="271"/>
      <c r="F86" s="268"/>
      <c r="G86" s="167"/>
      <c r="H86" s="269" t="s">
        <v>1254</v>
      </c>
      <c r="I86" s="270" t="s">
        <v>7</v>
      </c>
      <c r="K86" s="168"/>
      <c r="L86" s="70">
        <f t="shared" si="8"/>
        <v>42</v>
      </c>
      <c r="M86" s="70">
        <f t="shared" si="9"/>
        <v>20</v>
      </c>
      <c r="N86" s="70">
        <f t="shared" si="10"/>
        <v>1</v>
      </c>
      <c r="O86" s="70" t="s">
        <v>1368</v>
      </c>
    </row>
    <row r="87" spans="1:15" ht="20.100000000000001" customHeight="1" x14ac:dyDescent="0.2">
      <c r="A87" s="200" t="str">
        <f t="shared" si="5"/>
        <v>12-1-2</v>
      </c>
      <c r="B87" s="89" t="str">
        <f t="shared" si="6"/>
        <v>Tratamiento de cielorrasos</v>
      </c>
      <c r="C87" s="195" t="str">
        <f t="shared" si="7"/>
        <v>m2</v>
      </c>
      <c r="D87" s="166"/>
      <c r="E87" s="271"/>
      <c r="F87" s="268"/>
      <c r="G87" s="167"/>
      <c r="H87" s="269" t="s">
        <v>1255</v>
      </c>
      <c r="I87" s="270" t="s">
        <v>7</v>
      </c>
      <c r="K87" s="168"/>
      <c r="L87" s="70">
        <f t="shared" si="8"/>
        <v>43</v>
      </c>
      <c r="M87" s="70">
        <f t="shared" si="9"/>
        <v>20</v>
      </c>
      <c r="N87" s="70">
        <f t="shared" si="10"/>
        <v>2</v>
      </c>
      <c r="O87" s="70" t="s">
        <v>1369</v>
      </c>
    </row>
    <row r="88" spans="1:15" ht="20.100000000000001" customHeight="1" x14ac:dyDescent="0.2">
      <c r="A88" s="200" t="str">
        <f t="shared" si="5"/>
        <v>12-2</v>
      </c>
      <c r="B88" s="89" t="str">
        <f t="shared" si="6"/>
        <v>Cielorrasos aplicados</v>
      </c>
      <c r="C88" s="195">
        <f t="shared" si="7"/>
        <v>0</v>
      </c>
      <c r="D88" s="166"/>
      <c r="E88" s="271"/>
      <c r="F88" s="268"/>
      <c r="G88" s="167"/>
      <c r="H88" s="269" t="s">
        <v>1256</v>
      </c>
      <c r="I88" s="270"/>
      <c r="K88" s="168"/>
      <c r="L88" s="70">
        <f t="shared" si="8"/>
        <v>43</v>
      </c>
      <c r="M88" s="70">
        <f t="shared" si="9"/>
        <v>21</v>
      </c>
      <c r="N88" s="70">
        <f t="shared" si="10"/>
        <v>0</v>
      </c>
      <c r="O88" s="70" t="s">
        <v>1370</v>
      </c>
    </row>
    <row r="89" spans="1:15" ht="20.100000000000001" customHeight="1" x14ac:dyDescent="0.2">
      <c r="A89" s="200" t="str">
        <f t="shared" si="5"/>
        <v>12-2-1</v>
      </c>
      <c r="B89" s="89" t="str">
        <f t="shared" ref="B89:B120" si="11">IFERROR(VLOOKUP(F89,Tabla_Items,2,FALSE),H89)</f>
        <v>Remoción de cielorrasos en galerias</v>
      </c>
      <c r="C89" s="195" t="str">
        <f t="shared" ref="C89:C120" si="12">IFERROR(VLOOKUP(F89,Tabla_Items,3,FALSE),I89)</f>
        <v>m2</v>
      </c>
      <c r="D89" s="166"/>
      <c r="E89" s="271"/>
      <c r="F89" s="268"/>
      <c r="G89" s="167"/>
      <c r="H89" s="269" t="s">
        <v>1257</v>
      </c>
      <c r="I89" s="270" t="s">
        <v>7</v>
      </c>
      <c r="K89" s="168"/>
      <c r="L89" s="70">
        <f t="shared" ref="L89:L120" si="13">IF(C89=0,L88,L88+1)</f>
        <v>44</v>
      </c>
      <c r="M89" s="70">
        <f t="shared" ref="M89:M120" si="14">IF(C89=0,M88+1,M88)</f>
        <v>21</v>
      </c>
      <c r="N89" s="70">
        <f t="shared" ref="N89:N120" si="15">IF(C89=0,0,N88+1)</f>
        <v>1</v>
      </c>
      <c r="O89" s="70" t="s">
        <v>1371</v>
      </c>
    </row>
    <row r="90" spans="1:15" ht="20.100000000000001" customHeight="1" x14ac:dyDescent="0.2">
      <c r="A90" s="200" t="str">
        <f t="shared" ref="A90:A121" si="16">O90</f>
        <v>12-2-2</v>
      </c>
      <c r="B90" s="89" t="str">
        <f t="shared" si="11"/>
        <v>Tratamiento de cielorrasos</v>
      </c>
      <c r="C90" s="195" t="str">
        <f t="shared" si="12"/>
        <v>m2</v>
      </c>
      <c r="D90" s="166"/>
      <c r="E90" s="271"/>
      <c r="F90" s="268"/>
      <c r="G90" s="167"/>
      <c r="H90" s="269" t="s">
        <v>1255</v>
      </c>
      <c r="I90" s="270" t="s">
        <v>7</v>
      </c>
      <c r="K90" s="168"/>
      <c r="L90" s="70">
        <f t="shared" si="13"/>
        <v>45</v>
      </c>
      <c r="M90" s="70">
        <f t="shared" si="14"/>
        <v>21</v>
      </c>
      <c r="N90" s="70">
        <f t="shared" si="15"/>
        <v>2</v>
      </c>
      <c r="O90" s="70" t="s">
        <v>1372</v>
      </c>
    </row>
    <row r="91" spans="1:15" ht="20.100000000000001" customHeight="1" x14ac:dyDescent="0.2">
      <c r="A91" s="200" t="str">
        <f t="shared" si="16"/>
        <v>13</v>
      </c>
      <c r="B91" s="89" t="str">
        <f t="shared" si="11"/>
        <v>CARPINTERÍA, HERRERÍA Y VIDRIOS</v>
      </c>
      <c r="C91" s="195">
        <f t="shared" si="12"/>
        <v>0</v>
      </c>
      <c r="D91" s="166"/>
      <c r="E91" s="271"/>
      <c r="F91" s="268"/>
      <c r="G91" s="167"/>
      <c r="H91" s="269" t="s">
        <v>1258</v>
      </c>
      <c r="I91" s="270"/>
      <c r="K91" s="168"/>
      <c r="L91" s="70">
        <f t="shared" si="13"/>
        <v>45</v>
      </c>
      <c r="M91" s="70">
        <f t="shared" si="14"/>
        <v>22</v>
      </c>
      <c r="N91" s="70">
        <f t="shared" si="15"/>
        <v>0</v>
      </c>
      <c r="O91" s="70" t="s">
        <v>1373</v>
      </c>
    </row>
    <row r="92" spans="1:15" ht="20.100000000000001" customHeight="1" x14ac:dyDescent="0.2">
      <c r="A92" s="200" t="str">
        <f t="shared" si="16"/>
        <v>13-1</v>
      </c>
      <c r="B92" s="89" t="str">
        <f t="shared" si="11"/>
        <v>Identificación y desmonte de carpinterías</v>
      </c>
      <c r="C92" s="195" t="str">
        <f t="shared" si="12"/>
        <v>gl</v>
      </c>
      <c r="D92" s="166"/>
      <c r="E92" s="271"/>
      <c r="F92" s="268"/>
      <c r="G92" s="167"/>
      <c r="H92" s="269" t="s">
        <v>1259</v>
      </c>
      <c r="I92" s="270" t="s">
        <v>5</v>
      </c>
      <c r="K92" s="168"/>
      <c r="L92" s="70">
        <f t="shared" si="13"/>
        <v>46</v>
      </c>
      <c r="M92" s="70">
        <f t="shared" si="14"/>
        <v>22</v>
      </c>
      <c r="N92" s="70">
        <f t="shared" si="15"/>
        <v>1</v>
      </c>
      <c r="O92" s="70" t="s">
        <v>1374</v>
      </c>
    </row>
    <row r="93" spans="1:15" ht="20.100000000000001" customHeight="1" x14ac:dyDescent="0.2">
      <c r="A93" s="200" t="str">
        <f t="shared" si="16"/>
        <v>13-2</v>
      </c>
      <c r="B93" s="89" t="str">
        <f t="shared" si="11"/>
        <v>Restauración de carpinterías</v>
      </c>
      <c r="C93" s="195">
        <f t="shared" si="12"/>
        <v>0</v>
      </c>
      <c r="D93" s="166"/>
      <c r="E93" s="271"/>
      <c r="F93" s="268"/>
      <c r="G93" s="167"/>
      <c r="H93" s="269" t="s">
        <v>1260</v>
      </c>
      <c r="I93" s="270"/>
      <c r="K93" s="168"/>
      <c r="L93" s="70">
        <f t="shared" si="13"/>
        <v>46</v>
      </c>
      <c r="M93" s="70">
        <f t="shared" si="14"/>
        <v>23</v>
      </c>
      <c r="N93" s="70">
        <f t="shared" si="15"/>
        <v>0</v>
      </c>
      <c r="O93" s="70" t="s">
        <v>1375</v>
      </c>
    </row>
    <row r="94" spans="1:15" ht="20.100000000000001" customHeight="1" x14ac:dyDescent="0.2">
      <c r="A94" s="200" t="str">
        <f t="shared" si="16"/>
        <v>13-2-1</v>
      </c>
      <c r="B94" s="89" t="str">
        <f t="shared" si="11"/>
        <v>Tipología P1</v>
      </c>
      <c r="C94" s="195" t="str">
        <f t="shared" si="12"/>
        <v>U</v>
      </c>
      <c r="D94" s="166"/>
      <c r="E94" s="271"/>
      <c r="F94" s="268"/>
      <c r="G94" s="167"/>
      <c r="H94" s="269" t="s">
        <v>1261</v>
      </c>
      <c r="I94" s="270" t="s">
        <v>29</v>
      </c>
      <c r="K94" s="168"/>
      <c r="L94" s="70">
        <f t="shared" si="13"/>
        <v>47</v>
      </c>
      <c r="M94" s="70">
        <f t="shared" si="14"/>
        <v>23</v>
      </c>
      <c r="N94" s="70">
        <f t="shared" si="15"/>
        <v>1</v>
      </c>
      <c r="O94" s="70" t="s">
        <v>1376</v>
      </c>
    </row>
    <row r="95" spans="1:15" ht="20.100000000000001" customHeight="1" x14ac:dyDescent="0.2">
      <c r="A95" s="200" t="str">
        <f t="shared" si="16"/>
        <v>13-2-2</v>
      </c>
      <c r="B95" s="89" t="str">
        <f t="shared" si="11"/>
        <v>Tipología P2</v>
      </c>
      <c r="C95" s="195" t="str">
        <f t="shared" si="12"/>
        <v>U</v>
      </c>
      <c r="D95" s="166"/>
      <c r="E95" s="271"/>
      <c r="F95" s="268"/>
      <c r="G95" s="167"/>
      <c r="H95" s="269" t="s">
        <v>1262</v>
      </c>
      <c r="I95" s="270" t="s">
        <v>29</v>
      </c>
      <c r="K95" s="168"/>
      <c r="L95" s="70">
        <f t="shared" si="13"/>
        <v>48</v>
      </c>
      <c r="M95" s="70">
        <f t="shared" si="14"/>
        <v>23</v>
      </c>
      <c r="N95" s="70">
        <f t="shared" si="15"/>
        <v>2</v>
      </c>
      <c r="O95" s="70" t="s">
        <v>1377</v>
      </c>
    </row>
    <row r="96" spans="1:15" ht="20.100000000000001" customHeight="1" x14ac:dyDescent="0.2">
      <c r="A96" s="200" t="str">
        <f t="shared" si="16"/>
        <v>13-2-3</v>
      </c>
      <c r="B96" s="89" t="str">
        <f t="shared" si="11"/>
        <v>Tipología P3</v>
      </c>
      <c r="C96" s="195" t="str">
        <f t="shared" si="12"/>
        <v>U</v>
      </c>
      <c r="D96" s="166"/>
      <c r="E96" s="271"/>
      <c r="F96" s="268"/>
      <c r="G96" s="167"/>
      <c r="H96" s="269" t="s">
        <v>1263</v>
      </c>
      <c r="I96" s="270" t="s">
        <v>29</v>
      </c>
      <c r="K96" s="168"/>
      <c r="L96" s="70">
        <f t="shared" si="13"/>
        <v>49</v>
      </c>
      <c r="M96" s="70">
        <f t="shared" si="14"/>
        <v>23</v>
      </c>
      <c r="N96" s="70">
        <f t="shared" si="15"/>
        <v>3</v>
      </c>
      <c r="O96" s="70" t="s">
        <v>1378</v>
      </c>
    </row>
    <row r="97" spans="1:15" ht="20.100000000000001" customHeight="1" x14ac:dyDescent="0.2">
      <c r="A97" s="200" t="str">
        <f t="shared" si="16"/>
        <v>13-2-4</v>
      </c>
      <c r="B97" s="89" t="str">
        <f t="shared" si="11"/>
        <v>Tipología P4</v>
      </c>
      <c r="C97" s="195" t="str">
        <f t="shared" si="12"/>
        <v>U</v>
      </c>
      <c r="D97" s="166"/>
      <c r="E97" s="271"/>
      <c r="F97" s="268"/>
      <c r="G97" s="167"/>
      <c r="H97" s="269" t="s">
        <v>1264</v>
      </c>
      <c r="I97" s="270" t="s">
        <v>29</v>
      </c>
      <c r="K97" s="168"/>
      <c r="L97" s="70">
        <f t="shared" si="13"/>
        <v>50</v>
      </c>
      <c r="M97" s="70">
        <f t="shared" si="14"/>
        <v>23</v>
      </c>
      <c r="N97" s="70">
        <f t="shared" si="15"/>
        <v>4</v>
      </c>
      <c r="O97" s="70" t="s">
        <v>1379</v>
      </c>
    </row>
    <row r="98" spans="1:15" ht="20.100000000000001" customHeight="1" x14ac:dyDescent="0.2">
      <c r="A98" s="200" t="str">
        <f t="shared" si="16"/>
        <v>13-2-5</v>
      </c>
      <c r="B98" s="89" t="str">
        <f t="shared" si="11"/>
        <v>Tipología V1</v>
      </c>
      <c r="C98" s="195" t="str">
        <f t="shared" si="12"/>
        <v>U</v>
      </c>
      <c r="D98" s="166"/>
      <c r="E98" s="271"/>
      <c r="F98" s="268"/>
      <c r="G98" s="167"/>
      <c r="H98" s="269" t="s">
        <v>1265</v>
      </c>
      <c r="I98" s="270" t="s">
        <v>29</v>
      </c>
      <c r="K98" s="168"/>
      <c r="L98" s="70">
        <f t="shared" si="13"/>
        <v>51</v>
      </c>
      <c r="M98" s="70">
        <f t="shared" si="14"/>
        <v>23</v>
      </c>
      <c r="N98" s="70">
        <f t="shared" si="15"/>
        <v>5</v>
      </c>
      <c r="O98" s="70" t="s">
        <v>1380</v>
      </c>
    </row>
    <row r="99" spans="1:15" ht="20.100000000000001" customHeight="1" x14ac:dyDescent="0.2">
      <c r="A99" s="200" t="str">
        <f t="shared" si="16"/>
        <v>13-2-6</v>
      </c>
      <c r="B99" s="89" t="str">
        <f t="shared" si="11"/>
        <v>Tipología V2</v>
      </c>
      <c r="C99" s="195" t="str">
        <f t="shared" si="12"/>
        <v>U</v>
      </c>
      <c r="D99" s="166"/>
      <c r="E99" s="271"/>
      <c r="F99" s="268"/>
      <c r="G99" s="167"/>
      <c r="H99" s="269" t="s">
        <v>1266</v>
      </c>
      <c r="I99" s="270" t="s">
        <v>29</v>
      </c>
      <c r="K99" s="168"/>
      <c r="L99" s="70">
        <f t="shared" si="13"/>
        <v>52</v>
      </c>
      <c r="M99" s="70">
        <f t="shared" si="14"/>
        <v>23</v>
      </c>
      <c r="N99" s="70">
        <f t="shared" si="15"/>
        <v>6</v>
      </c>
      <c r="O99" s="70" t="s">
        <v>1381</v>
      </c>
    </row>
    <row r="100" spans="1:15" ht="20.100000000000001" customHeight="1" x14ac:dyDescent="0.2">
      <c r="A100" s="200" t="str">
        <f t="shared" si="16"/>
        <v>13-2-7</v>
      </c>
      <c r="B100" s="89" t="str">
        <f t="shared" si="11"/>
        <v>Tipología V3</v>
      </c>
      <c r="C100" s="195" t="str">
        <f t="shared" si="12"/>
        <v>U</v>
      </c>
      <c r="D100" s="166"/>
      <c r="E100" s="271"/>
      <c r="F100" s="268"/>
      <c r="G100" s="167"/>
      <c r="H100" s="269" t="s">
        <v>1267</v>
      </c>
      <c r="I100" s="270" t="s">
        <v>29</v>
      </c>
      <c r="K100" s="168"/>
      <c r="L100" s="70">
        <f t="shared" si="13"/>
        <v>53</v>
      </c>
      <c r="M100" s="70">
        <f t="shared" si="14"/>
        <v>23</v>
      </c>
      <c r="N100" s="70">
        <f t="shared" si="15"/>
        <v>7</v>
      </c>
      <c r="O100" s="70" t="s">
        <v>1382</v>
      </c>
    </row>
    <row r="101" spans="1:15" ht="20.100000000000001" customHeight="1" x14ac:dyDescent="0.2">
      <c r="A101" s="200" t="str">
        <f t="shared" si="16"/>
        <v>13-3</v>
      </c>
      <c r="B101" s="89" t="str">
        <f t="shared" si="11"/>
        <v>Herrajes</v>
      </c>
      <c r="C101" s="195">
        <f t="shared" si="12"/>
        <v>0</v>
      </c>
      <c r="D101" s="166"/>
      <c r="E101" s="271"/>
      <c r="F101" s="268"/>
      <c r="G101" s="167"/>
      <c r="H101" s="269" t="s">
        <v>1268</v>
      </c>
      <c r="I101" s="270"/>
      <c r="K101" s="168"/>
      <c r="L101" s="70">
        <f t="shared" si="13"/>
        <v>53</v>
      </c>
      <c r="M101" s="70">
        <f t="shared" si="14"/>
        <v>24</v>
      </c>
      <c r="N101" s="70">
        <f t="shared" si="15"/>
        <v>0</v>
      </c>
      <c r="O101" s="70" t="s">
        <v>1383</v>
      </c>
    </row>
    <row r="102" spans="1:15" ht="20.100000000000001" customHeight="1" x14ac:dyDescent="0.2">
      <c r="A102" s="200" t="str">
        <f t="shared" si="16"/>
        <v>13-3-1</v>
      </c>
      <c r="B102" s="89" t="str">
        <f t="shared" si="11"/>
        <v>Herrajes existentes a restaurar</v>
      </c>
      <c r="C102" s="195" t="str">
        <f t="shared" si="12"/>
        <v>gl</v>
      </c>
      <c r="D102" s="166"/>
      <c r="E102" s="271"/>
      <c r="F102" s="268"/>
      <c r="G102" s="167"/>
      <c r="H102" s="269" t="s">
        <v>1269</v>
      </c>
      <c r="I102" s="270" t="s">
        <v>5</v>
      </c>
      <c r="K102" s="168"/>
      <c r="L102" s="70">
        <f t="shared" si="13"/>
        <v>54</v>
      </c>
      <c r="M102" s="70">
        <f t="shared" si="14"/>
        <v>24</v>
      </c>
      <c r="N102" s="70">
        <f t="shared" si="15"/>
        <v>1</v>
      </c>
      <c r="O102" s="70" t="s">
        <v>1384</v>
      </c>
    </row>
    <row r="103" spans="1:15" ht="20.100000000000001" customHeight="1" x14ac:dyDescent="0.2">
      <c r="A103" s="200" t="str">
        <f t="shared" si="16"/>
        <v>13-3-2</v>
      </c>
      <c r="B103" s="89" t="str">
        <f t="shared" si="11"/>
        <v>Herrajes de reposición</v>
      </c>
      <c r="C103" s="195" t="str">
        <f t="shared" si="12"/>
        <v>gl</v>
      </c>
      <c r="D103" s="166"/>
      <c r="E103" s="271"/>
      <c r="F103" s="268"/>
      <c r="G103" s="167"/>
      <c r="H103" s="269" t="s">
        <v>1270</v>
      </c>
      <c r="I103" s="270" t="s">
        <v>5</v>
      </c>
      <c r="K103" s="168"/>
      <c r="L103" s="70">
        <f t="shared" si="13"/>
        <v>55</v>
      </c>
      <c r="M103" s="70">
        <f t="shared" si="14"/>
        <v>24</v>
      </c>
      <c r="N103" s="70">
        <f t="shared" si="15"/>
        <v>2</v>
      </c>
      <c r="O103" s="70" t="s">
        <v>1385</v>
      </c>
    </row>
    <row r="104" spans="1:15" ht="20.100000000000001" customHeight="1" x14ac:dyDescent="0.2">
      <c r="A104" s="200" t="str">
        <f t="shared" si="16"/>
        <v>13-4</v>
      </c>
      <c r="B104" s="89" t="str">
        <f t="shared" si="11"/>
        <v>Vidrios</v>
      </c>
      <c r="C104" s="195">
        <f t="shared" si="12"/>
        <v>0</v>
      </c>
      <c r="D104" s="166"/>
      <c r="E104" s="271"/>
      <c r="F104" s="268"/>
      <c r="G104" s="167"/>
      <c r="H104" s="269" t="s">
        <v>1271</v>
      </c>
      <c r="I104" s="270"/>
      <c r="K104" s="168"/>
      <c r="L104" s="70">
        <f t="shared" si="13"/>
        <v>55</v>
      </c>
      <c r="M104" s="70">
        <f t="shared" si="14"/>
        <v>25</v>
      </c>
      <c r="N104" s="70">
        <f t="shared" si="15"/>
        <v>0</v>
      </c>
      <c r="O104" s="70" t="s">
        <v>1386</v>
      </c>
    </row>
    <row r="105" spans="1:15" ht="20.100000000000001" customHeight="1" x14ac:dyDescent="0.2">
      <c r="A105" s="200" t="str">
        <f t="shared" si="16"/>
        <v>13-4-1</v>
      </c>
      <c r="B105" s="89" t="str">
        <f t="shared" si="11"/>
        <v>Reposición de vidrios rotos o faltantes</v>
      </c>
      <c r="C105" s="195" t="str">
        <f t="shared" si="12"/>
        <v>m2</v>
      </c>
      <c r="D105" s="166"/>
      <c r="E105" s="271"/>
      <c r="F105" s="268"/>
      <c r="G105" s="167"/>
      <c r="H105" s="269" t="s">
        <v>1272</v>
      </c>
      <c r="I105" s="270" t="s">
        <v>7</v>
      </c>
      <c r="K105" s="168"/>
      <c r="L105" s="70">
        <f t="shared" si="13"/>
        <v>56</v>
      </c>
      <c r="M105" s="70">
        <f t="shared" si="14"/>
        <v>25</v>
      </c>
      <c r="N105" s="70">
        <f t="shared" si="15"/>
        <v>1</v>
      </c>
      <c r="O105" s="70" t="s">
        <v>1387</v>
      </c>
    </row>
    <row r="106" spans="1:15" ht="20.100000000000001" customHeight="1" x14ac:dyDescent="0.2">
      <c r="A106" s="200" t="str">
        <f t="shared" si="16"/>
        <v>14</v>
      </c>
      <c r="B106" s="89" t="str">
        <f t="shared" si="11"/>
        <v>INSTALACION ELECTRICA - ILUMINACION - CORRIENTES DEBILES</v>
      </c>
      <c r="C106" s="195">
        <f t="shared" si="12"/>
        <v>0</v>
      </c>
      <c r="D106" s="166"/>
      <c r="E106" s="271"/>
      <c r="F106" s="268"/>
      <c r="G106" s="167"/>
      <c r="H106" s="269" t="s">
        <v>1273</v>
      </c>
      <c r="I106" s="270"/>
      <c r="K106" s="168"/>
      <c r="L106" s="70">
        <f t="shared" si="13"/>
        <v>56</v>
      </c>
      <c r="M106" s="70">
        <f t="shared" si="14"/>
        <v>26</v>
      </c>
      <c r="N106" s="70">
        <f t="shared" si="15"/>
        <v>0</v>
      </c>
      <c r="O106" s="70" t="s">
        <v>1388</v>
      </c>
    </row>
    <row r="107" spans="1:15" ht="20.100000000000001" customHeight="1" x14ac:dyDescent="0.2">
      <c r="A107" s="200" t="str">
        <f t="shared" si="16"/>
        <v>14-1</v>
      </c>
      <c r="B107" s="89" t="str">
        <f t="shared" si="11"/>
        <v>Retiro de instalaciones eléctricas, elementos empotrados obsoletos o en desuso</v>
      </c>
      <c r="C107" s="195" t="str">
        <f t="shared" si="12"/>
        <v>gl</v>
      </c>
      <c r="D107" s="166"/>
      <c r="E107" s="271"/>
      <c r="F107" s="268"/>
      <c r="G107" s="167"/>
      <c r="H107" s="269" t="s">
        <v>1274</v>
      </c>
      <c r="I107" s="270" t="s">
        <v>5</v>
      </c>
      <c r="K107" s="168"/>
      <c r="L107" s="70">
        <f t="shared" si="13"/>
        <v>57</v>
      </c>
      <c r="M107" s="70">
        <f t="shared" si="14"/>
        <v>26</v>
      </c>
      <c r="N107" s="70">
        <f t="shared" si="15"/>
        <v>1</v>
      </c>
      <c r="O107" s="70" t="s">
        <v>1389</v>
      </c>
    </row>
    <row r="108" spans="1:15" ht="20.100000000000001" customHeight="1" x14ac:dyDescent="0.2">
      <c r="A108" s="200" t="str">
        <f t="shared" si="16"/>
        <v>14-2</v>
      </c>
      <c r="B108" s="89" t="str">
        <f t="shared" si="11"/>
        <v>Instalación eléctrica y de corrientes débiles</v>
      </c>
      <c r="C108" s="195" t="str">
        <f t="shared" si="12"/>
        <v>gl</v>
      </c>
      <c r="D108" s="166"/>
      <c r="E108" s="271"/>
      <c r="F108" s="268"/>
      <c r="G108" s="167"/>
      <c r="H108" s="269" t="s">
        <v>1275</v>
      </c>
      <c r="I108" s="270" t="s">
        <v>5</v>
      </c>
      <c r="K108" s="168"/>
      <c r="L108" s="70">
        <f t="shared" si="13"/>
        <v>58</v>
      </c>
      <c r="M108" s="70">
        <f t="shared" si="14"/>
        <v>26</v>
      </c>
      <c r="N108" s="70">
        <f t="shared" si="15"/>
        <v>2</v>
      </c>
      <c r="O108" s="70" t="s">
        <v>1390</v>
      </c>
    </row>
    <row r="109" spans="1:15" ht="20.100000000000001" customHeight="1" x14ac:dyDescent="0.2">
      <c r="A109" s="200" t="str">
        <f t="shared" si="16"/>
        <v>14-3</v>
      </c>
      <c r="B109" s="89" t="str">
        <f t="shared" si="11"/>
        <v>Iluminación</v>
      </c>
      <c r="C109" s="195">
        <f t="shared" si="12"/>
        <v>0</v>
      </c>
      <c r="D109" s="166"/>
      <c r="E109" s="271"/>
      <c r="F109" s="268"/>
      <c r="G109" s="167"/>
      <c r="H109" s="269" t="s">
        <v>1276</v>
      </c>
      <c r="I109" s="270"/>
      <c r="K109" s="168"/>
      <c r="L109" s="70">
        <f t="shared" si="13"/>
        <v>58</v>
      </c>
      <c r="M109" s="70">
        <f t="shared" si="14"/>
        <v>27</v>
      </c>
      <c r="N109" s="70">
        <f t="shared" si="15"/>
        <v>0</v>
      </c>
      <c r="O109" s="70" t="s">
        <v>1391</v>
      </c>
    </row>
    <row r="110" spans="1:15" ht="20.100000000000001" customHeight="1" x14ac:dyDescent="0.2">
      <c r="A110" s="200" t="str">
        <f t="shared" si="16"/>
        <v>14-3-1</v>
      </c>
      <c r="B110" s="89" t="str">
        <f t="shared" si="11"/>
        <v>Provisión de Artefactos de Iluminación</v>
      </c>
      <c r="C110" s="195" t="str">
        <f t="shared" si="12"/>
        <v>gl</v>
      </c>
      <c r="D110" s="166"/>
      <c r="E110" s="271"/>
      <c r="F110" s="268"/>
      <c r="G110" s="167"/>
      <c r="H110" s="269" t="s">
        <v>1277</v>
      </c>
      <c r="I110" s="270" t="s">
        <v>5</v>
      </c>
      <c r="K110" s="168"/>
      <c r="L110" s="70">
        <f t="shared" si="13"/>
        <v>59</v>
      </c>
      <c r="M110" s="70">
        <f t="shared" si="14"/>
        <v>27</v>
      </c>
      <c r="N110" s="70">
        <f t="shared" si="15"/>
        <v>1</v>
      </c>
      <c r="O110" s="70" t="s">
        <v>1392</v>
      </c>
    </row>
    <row r="111" spans="1:15" ht="20.100000000000001" customHeight="1" x14ac:dyDescent="0.2">
      <c r="A111" s="200" t="str">
        <f t="shared" si="16"/>
        <v>14-3-2</v>
      </c>
      <c r="B111" s="89" t="str">
        <f t="shared" si="11"/>
        <v>Accesorios de instalación y repuestos</v>
      </c>
      <c r="C111" s="195" t="str">
        <f t="shared" si="12"/>
        <v>gl</v>
      </c>
      <c r="D111" s="166"/>
      <c r="E111" s="271"/>
      <c r="F111" s="268"/>
      <c r="G111" s="167"/>
      <c r="H111" s="269" t="s">
        <v>1278</v>
      </c>
      <c r="I111" s="270" t="s">
        <v>5</v>
      </c>
      <c r="K111" s="168"/>
      <c r="L111" s="70">
        <f t="shared" si="13"/>
        <v>60</v>
      </c>
      <c r="M111" s="70">
        <f t="shared" si="14"/>
        <v>27</v>
      </c>
      <c r="N111" s="70">
        <f t="shared" si="15"/>
        <v>2</v>
      </c>
      <c r="O111" s="70" t="s">
        <v>1393</v>
      </c>
    </row>
    <row r="112" spans="1:15" ht="20.100000000000001" customHeight="1" x14ac:dyDescent="0.2">
      <c r="A112" s="200" t="str">
        <f t="shared" si="16"/>
        <v>14-4</v>
      </c>
      <c r="B112" s="89" t="str">
        <f t="shared" si="11"/>
        <v>Luminarias históricas</v>
      </c>
      <c r="C112" s="195" t="str">
        <f t="shared" si="12"/>
        <v>gl</v>
      </c>
      <c r="D112" s="166"/>
      <c r="E112" s="271"/>
      <c r="F112" s="268"/>
      <c r="G112" s="167"/>
      <c r="H112" s="269" t="s">
        <v>1279</v>
      </c>
      <c r="I112" s="270" t="s">
        <v>5</v>
      </c>
      <c r="K112" s="168"/>
      <c r="L112" s="70">
        <f t="shared" si="13"/>
        <v>61</v>
      </c>
      <c r="M112" s="70">
        <f t="shared" si="14"/>
        <v>27</v>
      </c>
      <c r="N112" s="70">
        <f t="shared" si="15"/>
        <v>3</v>
      </c>
      <c r="O112" s="70" t="s">
        <v>1394</v>
      </c>
    </row>
    <row r="113" spans="1:15" ht="20.100000000000001" customHeight="1" x14ac:dyDescent="0.2">
      <c r="A113" s="200" t="str">
        <f t="shared" si="16"/>
        <v>15</v>
      </c>
      <c r="B113" s="89" t="str">
        <f t="shared" si="11"/>
        <v>SUSTITUCION DE CAÑERIA SANITARIA Y CLOACAL</v>
      </c>
      <c r="C113" s="195">
        <f t="shared" si="12"/>
        <v>0</v>
      </c>
      <c r="D113" s="166"/>
      <c r="E113" s="271"/>
      <c r="F113" s="268"/>
      <c r="G113" s="167"/>
      <c r="H113" s="269" t="s">
        <v>1280</v>
      </c>
      <c r="I113" s="270"/>
      <c r="K113" s="168"/>
      <c r="L113" s="70">
        <f t="shared" si="13"/>
        <v>61</v>
      </c>
      <c r="M113" s="70">
        <f t="shared" si="14"/>
        <v>28</v>
      </c>
      <c r="N113" s="70">
        <f t="shared" si="15"/>
        <v>0</v>
      </c>
      <c r="O113" s="70" t="s">
        <v>1395</v>
      </c>
    </row>
    <row r="114" spans="1:15" ht="20.100000000000001" customHeight="1" x14ac:dyDescent="0.2">
      <c r="A114" s="200" t="str">
        <f t="shared" si="16"/>
        <v>15-1</v>
      </c>
      <c r="B114" s="89" t="str">
        <f t="shared" si="11"/>
        <v>Sondeo y limpieza de las cañerías, cámaras, etc. del sistema cloacal</v>
      </c>
      <c r="C114" s="195" t="str">
        <f t="shared" si="12"/>
        <v>gl</v>
      </c>
      <c r="D114" s="166"/>
      <c r="E114" s="271"/>
      <c r="F114" s="268"/>
      <c r="H114" s="269" t="s">
        <v>1281</v>
      </c>
      <c r="I114" s="270" t="s">
        <v>5</v>
      </c>
      <c r="L114" s="70">
        <f t="shared" si="13"/>
        <v>62</v>
      </c>
      <c r="M114" s="70">
        <f t="shared" si="14"/>
        <v>28</v>
      </c>
      <c r="N114" s="70">
        <f t="shared" si="15"/>
        <v>1</v>
      </c>
      <c r="O114" s="70" t="s">
        <v>1396</v>
      </c>
    </row>
    <row r="115" spans="1:15" ht="20.100000000000001" customHeight="1" x14ac:dyDescent="0.2">
      <c r="A115" s="200" t="str">
        <f t="shared" si="16"/>
        <v>15-2</v>
      </c>
      <c r="B115" s="89" t="str">
        <f t="shared" si="11"/>
        <v>Sustitución de cañerías, piletas de piso, etc. en sanitarios</v>
      </c>
      <c r="C115" s="195" t="str">
        <f t="shared" si="12"/>
        <v>gl</v>
      </c>
      <c r="D115" s="166"/>
      <c r="E115" s="271"/>
      <c r="F115" s="268"/>
      <c r="H115" s="269" t="s">
        <v>1282</v>
      </c>
      <c r="I115" s="270" t="s">
        <v>5</v>
      </c>
      <c r="L115" s="70">
        <f t="shared" si="13"/>
        <v>63</v>
      </c>
      <c r="M115" s="70">
        <f t="shared" si="14"/>
        <v>28</v>
      </c>
      <c r="N115" s="70">
        <f t="shared" si="15"/>
        <v>2</v>
      </c>
      <c r="O115" s="70" t="s">
        <v>1397</v>
      </c>
    </row>
    <row r="116" spans="1:15" ht="20.100000000000001" customHeight="1" x14ac:dyDescent="0.2">
      <c r="A116" s="200" t="str">
        <f t="shared" si="16"/>
        <v>15-3</v>
      </c>
      <c r="B116" s="89" t="str">
        <f t="shared" si="11"/>
        <v>Sustitución de cañerías de agua fría y caliente en sanitarios</v>
      </c>
      <c r="C116" s="195" t="str">
        <f t="shared" si="12"/>
        <v>gl</v>
      </c>
      <c r="D116" s="166"/>
      <c r="E116" s="271"/>
      <c r="F116" s="268"/>
      <c r="H116" s="269" t="s">
        <v>1283</v>
      </c>
      <c r="I116" s="270" t="s">
        <v>5</v>
      </c>
      <c r="L116" s="70">
        <f t="shared" si="13"/>
        <v>64</v>
      </c>
      <c r="M116" s="70">
        <f t="shared" si="14"/>
        <v>28</v>
      </c>
      <c r="N116" s="70">
        <f t="shared" si="15"/>
        <v>3</v>
      </c>
      <c r="O116" s="70" t="s">
        <v>1398</v>
      </c>
    </row>
    <row r="117" spans="1:15" ht="20.100000000000001" customHeight="1" x14ac:dyDescent="0.2">
      <c r="A117" s="200" t="str">
        <f t="shared" si="16"/>
        <v>15-4</v>
      </c>
      <c r="B117" s="89" t="str">
        <f t="shared" si="11"/>
        <v>Sustitución e integración de artefactos sanitarios</v>
      </c>
      <c r="C117" s="195" t="str">
        <f t="shared" si="12"/>
        <v>gl</v>
      </c>
      <c r="D117" s="166"/>
      <c r="E117" s="271"/>
      <c r="F117" s="268"/>
      <c r="H117" s="269" t="s">
        <v>1284</v>
      </c>
      <c r="I117" s="270" t="s">
        <v>5</v>
      </c>
      <c r="L117" s="70">
        <f t="shared" si="13"/>
        <v>65</v>
      </c>
      <c r="M117" s="70">
        <f t="shared" si="14"/>
        <v>28</v>
      </c>
      <c r="N117" s="70">
        <f t="shared" si="15"/>
        <v>4</v>
      </c>
      <c r="O117" s="70" t="s">
        <v>1399</v>
      </c>
    </row>
    <row r="118" spans="1:15" ht="20.100000000000001" customHeight="1" x14ac:dyDescent="0.2">
      <c r="A118" s="200" t="str">
        <f t="shared" si="16"/>
        <v>16</v>
      </c>
      <c r="B118" s="89" t="str">
        <f t="shared" si="11"/>
        <v>INSTALACIÓN DE DESAGÜES PLUVIALES</v>
      </c>
      <c r="C118" s="195">
        <f t="shared" si="12"/>
        <v>0</v>
      </c>
      <c r="D118" s="166"/>
      <c r="E118" s="271"/>
      <c r="F118" s="268"/>
      <c r="H118" s="269" t="s">
        <v>1285</v>
      </c>
      <c r="I118" s="270"/>
      <c r="L118" s="70">
        <f t="shared" si="13"/>
        <v>65</v>
      </c>
      <c r="M118" s="70">
        <f t="shared" si="14"/>
        <v>29</v>
      </c>
      <c r="N118" s="70">
        <f t="shared" si="15"/>
        <v>0</v>
      </c>
      <c r="O118" s="70" t="s">
        <v>1400</v>
      </c>
    </row>
    <row r="119" spans="1:15" ht="20.100000000000001" customHeight="1" x14ac:dyDescent="0.2">
      <c r="A119" s="200" t="str">
        <f t="shared" si="16"/>
        <v>16-1</v>
      </c>
      <c r="B119" s="89" t="str">
        <f t="shared" si="11"/>
        <v>Sondeo y limpieza total de la instalación de desagüe pluvial existente</v>
      </c>
      <c r="C119" s="195" t="str">
        <f t="shared" si="12"/>
        <v>gl</v>
      </c>
      <c r="D119" s="166"/>
      <c r="E119" s="271"/>
      <c r="F119" s="268"/>
      <c r="H119" s="269" t="s">
        <v>1286</v>
      </c>
      <c r="I119" s="270" t="s">
        <v>5</v>
      </c>
      <c r="L119" s="70">
        <f t="shared" si="13"/>
        <v>66</v>
      </c>
      <c r="M119" s="70">
        <f t="shared" si="14"/>
        <v>29</v>
      </c>
      <c r="N119" s="70">
        <f t="shared" si="15"/>
        <v>1</v>
      </c>
      <c r="O119" s="70" t="s">
        <v>1401</v>
      </c>
    </row>
    <row r="120" spans="1:15" ht="20.100000000000001" customHeight="1" x14ac:dyDescent="0.2">
      <c r="A120" s="200" t="str">
        <f t="shared" si="16"/>
        <v>16-2</v>
      </c>
      <c r="B120" s="89" t="str">
        <f t="shared" si="11"/>
        <v>Reemplazo total de desagës con patologías</v>
      </c>
      <c r="C120" s="195" t="str">
        <f t="shared" si="12"/>
        <v>gl</v>
      </c>
      <c r="D120" s="166"/>
      <c r="E120" s="271"/>
      <c r="F120" s="268"/>
      <c r="H120" s="269" t="s">
        <v>1287</v>
      </c>
      <c r="I120" s="270" t="s">
        <v>5</v>
      </c>
      <c r="L120" s="70">
        <f t="shared" si="13"/>
        <v>67</v>
      </c>
      <c r="M120" s="70">
        <f t="shared" si="14"/>
        <v>29</v>
      </c>
      <c r="N120" s="70">
        <f t="shared" si="15"/>
        <v>2</v>
      </c>
      <c r="O120" s="70" t="s">
        <v>1402</v>
      </c>
    </row>
    <row r="121" spans="1:15" ht="20.100000000000001" customHeight="1" x14ac:dyDescent="0.2">
      <c r="A121" s="200" t="str">
        <f t="shared" si="16"/>
        <v>16-3</v>
      </c>
      <c r="B121" s="89" t="str">
        <f t="shared" ref="B121:B142" si="17">IFERROR(VLOOKUP(F121,Tabla_Items,2,FALSE),H121)</f>
        <v>Reparaciones</v>
      </c>
      <c r="C121" s="195" t="str">
        <f t="shared" ref="C121:C142" si="18">IFERROR(VLOOKUP(F121,Tabla_Items,3,FALSE),I121)</f>
        <v>gl</v>
      </c>
      <c r="D121" s="166"/>
      <c r="E121" s="271"/>
      <c r="F121" s="268"/>
      <c r="H121" s="269" t="s">
        <v>1288</v>
      </c>
      <c r="I121" s="270" t="s">
        <v>5</v>
      </c>
      <c r="L121" s="70">
        <f t="shared" ref="L121:L142" si="19">IF(C121=0,L120,L120+1)</f>
        <v>68</v>
      </c>
      <c r="M121" s="70">
        <f t="shared" ref="M121:M142" si="20">IF(C121=0,M120+1,M120)</f>
        <v>29</v>
      </c>
      <c r="N121" s="70">
        <f t="shared" ref="N121:N142" si="21">IF(C121=0,0,N120+1)</f>
        <v>3</v>
      </c>
      <c r="O121" s="70" t="s">
        <v>1403</v>
      </c>
    </row>
    <row r="122" spans="1:15" ht="20.100000000000001" customHeight="1" x14ac:dyDescent="0.2">
      <c r="A122" s="200" t="str">
        <f t="shared" ref="A122:A142" si="22">O122</f>
        <v>17</v>
      </c>
      <c r="B122" s="89" t="str">
        <f t="shared" si="17"/>
        <v>REMOCION DE CAÑERIA DE GAS EN AULAS</v>
      </c>
      <c r="C122" s="195" t="str">
        <f t="shared" si="18"/>
        <v>gl</v>
      </c>
      <c r="D122" s="166"/>
      <c r="E122" s="271"/>
      <c r="F122" s="268"/>
      <c r="H122" s="269" t="s">
        <v>1289</v>
      </c>
      <c r="I122" s="270" t="s">
        <v>5</v>
      </c>
      <c r="L122" s="70">
        <f t="shared" si="19"/>
        <v>69</v>
      </c>
      <c r="M122" s="70">
        <f t="shared" si="20"/>
        <v>29</v>
      </c>
      <c r="N122" s="70">
        <f t="shared" si="21"/>
        <v>4</v>
      </c>
      <c r="O122" s="70" t="s">
        <v>1404</v>
      </c>
    </row>
    <row r="123" spans="1:15" ht="20.100000000000001" customHeight="1" x14ac:dyDescent="0.2">
      <c r="A123" s="200" t="str">
        <f t="shared" si="22"/>
        <v>18</v>
      </c>
      <c r="B123" s="89" t="str">
        <f t="shared" si="17"/>
        <v>INTEGRACIÓN DE INSTALACIÓN DE AIRE ACONDICIONADO FRIO-CALOR</v>
      </c>
      <c r="C123" s="195" t="str">
        <f t="shared" si="18"/>
        <v>gl</v>
      </c>
      <c r="D123" s="166"/>
      <c r="E123" s="271"/>
      <c r="F123" s="268"/>
      <c r="H123" s="269" t="s">
        <v>1290</v>
      </c>
      <c r="I123" s="270" t="s">
        <v>5</v>
      </c>
      <c r="L123" s="70">
        <f t="shared" si="19"/>
        <v>70</v>
      </c>
      <c r="M123" s="70">
        <f t="shared" si="20"/>
        <v>29</v>
      </c>
      <c r="N123" s="70">
        <f t="shared" si="21"/>
        <v>5</v>
      </c>
      <c r="O123" s="70" t="s">
        <v>1405</v>
      </c>
    </row>
    <row r="124" spans="1:15" ht="20.100000000000001" customHeight="1" x14ac:dyDescent="0.2">
      <c r="A124" s="200" t="str">
        <f t="shared" si="22"/>
        <v>19</v>
      </c>
      <c r="B124" s="89" t="str">
        <f t="shared" si="17"/>
        <v>INTEGRACIÓN DEL SERVICIO CONTRA INCENDIO EN SECTOR AULAS</v>
      </c>
      <c r="C124" s="195">
        <f t="shared" si="18"/>
        <v>0</v>
      </c>
      <c r="D124" s="166"/>
      <c r="E124" s="271"/>
      <c r="F124" s="268"/>
      <c r="H124" s="269" t="s">
        <v>1291</v>
      </c>
      <c r="I124" s="270"/>
      <c r="L124" s="70">
        <f t="shared" si="19"/>
        <v>70</v>
      </c>
      <c r="M124" s="70">
        <f t="shared" si="20"/>
        <v>30</v>
      </c>
      <c r="N124" s="70">
        <f t="shared" si="21"/>
        <v>0</v>
      </c>
      <c r="O124" s="70" t="s">
        <v>1406</v>
      </c>
    </row>
    <row r="125" spans="1:15" ht="20.100000000000001" customHeight="1" x14ac:dyDescent="0.2">
      <c r="A125" s="200" t="str">
        <f t="shared" si="22"/>
        <v>19-1</v>
      </c>
      <c r="B125" s="89" t="str">
        <f t="shared" si="17"/>
        <v>Matafuegos, carteles de señalización</v>
      </c>
      <c r="C125" s="195" t="str">
        <f t="shared" si="18"/>
        <v>gl</v>
      </c>
      <c r="D125" s="166"/>
      <c r="E125" s="271"/>
      <c r="F125" s="268"/>
      <c r="H125" s="269" t="s">
        <v>1292</v>
      </c>
      <c r="I125" s="270" t="s">
        <v>5</v>
      </c>
      <c r="L125" s="70">
        <f t="shared" si="19"/>
        <v>71</v>
      </c>
      <c r="M125" s="70">
        <f t="shared" si="20"/>
        <v>30</v>
      </c>
      <c r="N125" s="70">
        <f t="shared" si="21"/>
        <v>1</v>
      </c>
      <c r="O125" s="70" t="s">
        <v>1407</v>
      </c>
    </row>
    <row r="126" spans="1:15" ht="20.100000000000001" customHeight="1" x14ac:dyDescent="0.2">
      <c r="A126" s="200" t="str">
        <f t="shared" si="22"/>
        <v>20</v>
      </c>
      <c r="B126" s="89" t="str">
        <f t="shared" si="17"/>
        <v xml:space="preserve"> PINTURA</v>
      </c>
      <c r="C126" s="195">
        <f t="shared" si="18"/>
        <v>0</v>
      </c>
      <c r="D126" s="166"/>
      <c r="E126" s="271"/>
      <c r="F126" s="268"/>
      <c r="H126" s="269" t="s">
        <v>1293</v>
      </c>
      <c r="I126" s="270"/>
      <c r="L126" s="70">
        <f t="shared" si="19"/>
        <v>71</v>
      </c>
      <c r="M126" s="70">
        <f t="shared" si="20"/>
        <v>31</v>
      </c>
      <c r="N126" s="70">
        <f t="shared" si="21"/>
        <v>0</v>
      </c>
      <c r="O126" s="70" t="s">
        <v>1408</v>
      </c>
    </row>
    <row r="127" spans="1:15" ht="20.100000000000001" customHeight="1" x14ac:dyDescent="0.2">
      <c r="A127" s="200" t="str">
        <f t="shared" si="22"/>
        <v>20-1</v>
      </c>
      <c r="B127" s="89" t="str">
        <f t="shared" si="17"/>
        <v>Sobre paramentos exteriores</v>
      </c>
      <c r="C127" s="195">
        <f t="shared" si="18"/>
        <v>0</v>
      </c>
      <c r="D127" s="166"/>
      <c r="E127" s="271"/>
      <c r="F127" s="268"/>
      <c r="H127" s="269" t="s">
        <v>1294</v>
      </c>
      <c r="I127" s="270"/>
      <c r="L127" s="70">
        <f t="shared" si="19"/>
        <v>71</v>
      </c>
      <c r="M127" s="70">
        <f t="shared" si="20"/>
        <v>32</v>
      </c>
      <c r="N127" s="70">
        <f t="shared" si="21"/>
        <v>0</v>
      </c>
      <c r="O127" s="70" t="s">
        <v>1409</v>
      </c>
    </row>
    <row r="128" spans="1:15" ht="20.100000000000001" customHeight="1" x14ac:dyDescent="0.2">
      <c r="A128" s="200" t="str">
        <f t="shared" si="22"/>
        <v>20-1-1</v>
      </c>
      <c r="B128" s="89" t="str">
        <f t="shared" si="17"/>
        <v>Látex para muros exteriores</v>
      </c>
      <c r="C128" s="195" t="str">
        <f t="shared" si="18"/>
        <v>m2</v>
      </c>
      <c r="D128" s="166"/>
      <c r="E128" s="271"/>
      <c r="F128" s="268"/>
      <c r="H128" s="269" t="s">
        <v>1295</v>
      </c>
      <c r="I128" s="270" t="s">
        <v>7</v>
      </c>
      <c r="L128" s="70">
        <f t="shared" si="19"/>
        <v>72</v>
      </c>
      <c r="M128" s="70">
        <f t="shared" si="20"/>
        <v>32</v>
      </c>
      <c r="N128" s="70">
        <f t="shared" si="21"/>
        <v>1</v>
      </c>
      <c r="O128" s="70" t="s">
        <v>1410</v>
      </c>
    </row>
    <row r="129" spans="1:15" ht="20.100000000000001" customHeight="1" x14ac:dyDescent="0.2">
      <c r="A129" s="200" t="str">
        <f t="shared" si="22"/>
        <v>20-2</v>
      </c>
      <c r="B129" s="89" t="str">
        <f t="shared" si="17"/>
        <v>Sobre paramentos interiores</v>
      </c>
      <c r="C129" s="195">
        <f t="shared" si="18"/>
        <v>0</v>
      </c>
      <c r="D129" s="166"/>
      <c r="E129" s="271"/>
      <c r="F129" s="268"/>
      <c r="H129" s="269" t="s">
        <v>1296</v>
      </c>
      <c r="I129" s="270"/>
      <c r="L129" s="70">
        <f t="shared" si="19"/>
        <v>72</v>
      </c>
      <c r="M129" s="70">
        <f t="shared" si="20"/>
        <v>33</v>
      </c>
      <c r="N129" s="70">
        <f t="shared" si="21"/>
        <v>0</v>
      </c>
      <c r="O129" s="70" t="s">
        <v>1411</v>
      </c>
    </row>
    <row r="130" spans="1:15" ht="20.100000000000001" customHeight="1" x14ac:dyDescent="0.2">
      <c r="A130" s="200" t="str">
        <f t="shared" si="22"/>
        <v>20-2-1</v>
      </c>
      <c r="B130" s="89" t="str">
        <f t="shared" si="17"/>
        <v>Látex para muros interiores</v>
      </c>
      <c r="C130" s="195" t="str">
        <f t="shared" si="18"/>
        <v>m2</v>
      </c>
      <c r="D130" s="166"/>
      <c r="E130" s="271"/>
      <c r="F130" s="268"/>
      <c r="H130" s="269" t="s">
        <v>1297</v>
      </c>
      <c r="I130" s="270" t="s">
        <v>7</v>
      </c>
      <c r="L130" s="70">
        <f t="shared" si="19"/>
        <v>73</v>
      </c>
      <c r="M130" s="70">
        <f t="shared" si="20"/>
        <v>33</v>
      </c>
      <c r="N130" s="70">
        <f t="shared" si="21"/>
        <v>1</v>
      </c>
      <c r="O130" s="70" t="s">
        <v>1412</v>
      </c>
    </row>
    <row r="131" spans="1:15" ht="20.100000000000001" customHeight="1" x14ac:dyDescent="0.2">
      <c r="A131" s="200" t="str">
        <f t="shared" si="22"/>
        <v>20-2-2</v>
      </c>
      <c r="B131" s="89" t="str">
        <f t="shared" si="17"/>
        <v>Pintura esmalte sintético en paredes (friso)</v>
      </c>
      <c r="C131" s="195" t="str">
        <f t="shared" si="18"/>
        <v>m2</v>
      </c>
      <c r="D131" s="166"/>
      <c r="E131" s="271"/>
      <c r="F131" s="268"/>
      <c r="H131" s="269" t="s">
        <v>1298</v>
      </c>
      <c r="I131" s="270" t="s">
        <v>7</v>
      </c>
      <c r="L131" s="70">
        <f t="shared" si="19"/>
        <v>74</v>
      </c>
      <c r="M131" s="70">
        <f t="shared" si="20"/>
        <v>33</v>
      </c>
      <c r="N131" s="70">
        <f t="shared" si="21"/>
        <v>2</v>
      </c>
      <c r="O131" s="70" t="s">
        <v>1413</v>
      </c>
    </row>
    <row r="132" spans="1:15" ht="20.100000000000001" customHeight="1" x14ac:dyDescent="0.2">
      <c r="A132" s="200" t="str">
        <f t="shared" si="22"/>
        <v>20-2-3</v>
      </c>
      <c r="B132" s="89" t="str">
        <f t="shared" si="17"/>
        <v>Latex en cielorrasos</v>
      </c>
      <c r="C132" s="195" t="str">
        <f t="shared" si="18"/>
        <v>m2</v>
      </c>
      <c r="D132" s="166"/>
      <c r="E132" s="271"/>
      <c r="F132" s="268"/>
      <c r="H132" s="269" t="s">
        <v>1299</v>
      </c>
      <c r="I132" s="270" t="s">
        <v>7</v>
      </c>
      <c r="L132" s="70">
        <f t="shared" si="19"/>
        <v>75</v>
      </c>
      <c r="M132" s="70">
        <f t="shared" si="20"/>
        <v>33</v>
      </c>
      <c r="N132" s="70">
        <f t="shared" si="21"/>
        <v>3</v>
      </c>
      <c r="O132" s="70" t="s">
        <v>1414</v>
      </c>
    </row>
    <row r="133" spans="1:15" ht="20.100000000000001" customHeight="1" x14ac:dyDescent="0.2">
      <c r="A133" s="200" t="str">
        <f t="shared" si="22"/>
        <v>20-3</v>
      </c>
      <c r="B133" s="89" t="str">
        <f t="shared" si="17"/>
        <v>Esmalte sintético en herrería en general</v>
      </c>
      <c r="C133" s="195" t="str">
        <f t="shared" si="18"/>
        <v>gl</v>
      </c>
      <c r="D133" s="166"/>
      <c r="E133" s="271"/>
      <c r="F133" s="268"/>
      <c r="H133" s="269" t="s">
        <v>1300</v>
      </c>
      <c r="I133" s="270" t="s">
        <v>5</v>
      </c>
      <c r="L133" s="70">
        <f t="shared" si="19"/>
        <v>76</v>
      </c>
      <c r="M133" s="70">
        <f t="shared" si="20"/>
        <v>33</v>
      </c>
      <c r="N133" s="70">
        <f t="shared" si="21"/>
        <v>4</v>
      </c>
      <c r="O133" s="70" t="s">
        <v>1415</v>
      </c>
    </row>
    <row r="134" spans="1:15" ht="20.100000000000001" customHeight="1" x14ac:dyDescent="0.2">
      <c r="A134" s="200" t="str">
        <f t="shared" si="22"/>
        <v>20-4</v>
      </c>
      <c r="B134" s="89" t="str">
        <f t="shared" si="17"/>
        <v>Esmalte sintético en carpinterías</v>
      </c>
      <c r="C134" s="195" t="str">
        <f t="shared" si="18"/>
        <v>m2</v>
      </c>
      <c r="D134" s="166"/>
      <c r="E134" s="271"/>
      <c r="F134" s="268"/>
      <c r="H134" s="269" t="s">
        <v>1301</v>
      </c>
      <c r="I134" s="270" t="s">
        <v>7</v>
      </c>
      <c r="L134" s="70">
        <f t="shared" si="19"/>
        <v>77</v>
      </c>
      <c r="M134" s="70">
        <f t="shared" si="20"/>
        <v>33</v>
      </c>
      <c r="N134" s="70">
        <f t="shared" si="21"/>
        <v>5</v>
      </c>
      <c r="O134" s="70" t="s">
        <v>1416</v>
      </c>
    </row>
    <row r="135" spans="1:15" ht="20.100000000000001" customHeight="1" x14ac:dyDescent="0.2">
      <c r="A135" s="200">
        <f t="shared" si="22"/>
        <v>21</v>
      </c>
      <c r="B135" s="89" t="str">
        <f t="shared" si="17"/>
        <v>VARIOS</v>
      </c>
      <c r="C135" s="195">
        <f t="shared" si="18"/>
        <v>0</v>
      </c>
      <c r="D135" s="166"/>
      <c r="E135" s="271"/>
      <c r="F135" s="268"/>
      <c r="H135" s="269" t="s">
        <v>1302</v>
      </c>
      <c r="I135" s="270"/>
      <c r="L135" s="70">
        <f t="shared" si="19"/>
        <v>77</v>
      </c>
      <c r="M135" s="70">
        <f t="shared" si="20"/>
        <v>34</v>
      </c>
      <c r="N135" s="70">
        <f t="shared" si="21"/>
        <v>0</v>
      </c>
      <c r="O135" s="70">
        <v>21</v>
      </c>
    </row>
    <row r="136" spans="1:15" ht="20.100000000000001" customHeight="1" x14ac:dyDescent="0.2">
      <c r="A136" s="200" t="str">
        <f t="shared" si="22"/>
        <v>21-1</v>
      </c>
      <c r="B136" s="89" t="str">
        <f t="shared" si="17"/>
        <v>Veladuras de integración</v>
      </c>
      <c r="C136" s="195" t="str">
        <f t="shared" si="18"/>
        <v>gl</v>
      </c>
      <c r="D136" s="166"/>
      <c r="E136" s="271"/>
      <c r="F136" s="268"/>
      <c r="H136" s="269" t="s">
        <v>1303</v>
      </c>
      <c r="I136" s="270" t="s">
        <v>5</v>
      </c>
      <c r="L136" s="70">
        <f t="shared" si="19"/>
        <v>78</v>
      </c>
      <c r="M136" s="70">
        <f t="shared" si="20"/>
        <v>34</v>
      </c>
      <c r="N136" s="70">
        <f t="shared" si="21"/>
        <v>1</v>
      </c>
      <c r="O136" s="70" t="s">
        <v>1417</v>
      </c>
    </row>
    <row r="137" spans="1:15" ht="20.100000000000001" customHeight="1" x14ac:dyDescent="0.2">
      <c r="A137" s="200" t="str">
        <f t="shared" si="22"/>
        <v>21-2</v>
      </c>
      <c r="B137" s="89" t="str">
        <f t="shared" si="17"/>
        <v>Pizarrones y guardasillas</v>
      </c>
      <c r="C137" s="195" t="str">
        <f t="shared" si="18"/>
        <v>gl</v>
      </c>
      <c r="D137" s="166"/>
      <c r="E137" s="271"/>
      <c r="F137" s="268"/>
      <c r="H137" s="269" t="s">
        <v>1304</v>
      </c>
      <c r="I137" s="270" t="s">
        <v>5</v>
      </c>
      <c r="L137" s="70">
        <f t="shared" si="19"/>
        <v>79</v>
      </c>
      <c r="M137" s="70">
        <f t="shared" si="20"/>
        <v>34</v>
      </c>
      <c r="N137" s="70">
        <f t="shared" si="21"/>
        <v>2</v>
      </c>
      <c r="O137" s="70" t="s">
        <v>1418</v>
      </c>
    </row>
    <row r="138" spans="1:15" ht="20.100000000000001" customHeight="1" x14ac:dyDescent="0.2">
      <c r="A138" s="200" t="str">
        <f t="shared" si="22"/>
        <v>21-3</v>
      </c>
      <c r="B138" s="89" t="str">
        <f t="shared" si="17"/>
        <v>Vegetación exterior y mantenimiento</v>
      </c>
      <c r="C138" s="195" t="str">
        <f t="shared" si="18"/>
        <v>gl</v>
      </c>
      <c r="D138" s="166"/>
      <c r="E138" s="271"/>
      <c r="F138" s="268"/>
      <c r="H138" s="269" t="s">
        <v>1305</v>
      </c>
      <c r="I138" s="270" t="s">
        <v>5</v>
      </c>
      <c r="L138" s="70">
        <f t="shared" si="19"/>
        <v>80</v>
      </c>
      <c r="M138" s="70">
        <f t="shared" si="20"/>
        <v>34</v>
      </c>
      <c r="N138" s="70">
        <f t="shared" si="21"/>
        <v>3</v>
      </c>
      <c r="O138" s="70" t="s">
        <v>1419</v>
      </c>
    </row>
    <row r="139" spans="1:15" ht="20.100000000000001" customHeight="1" x14ac:dyDescent="0.2">
      <c r="A139" s="200">
        <f t="shared" si="22"/>
        <v>22</v>
      </c>
      <c r="B139" s="89" t="str">
        <f t="shared" si="17"/>
        <v>LIMPIEZA DIARIA Y LIMPIEZA FINAL</v>
      </c>
      <c r="C139" s="195">
        <f t="shared" si="18"/>
        <v>0</v>
      </c>
      <c r="D139" s="166"/>
      <c r="E139" s="271"/>
      <c r="F139" s="268"/>
      <c r="H139" s="269" t="s">
        <v>1306</v>
      </c>
      <c r="I139" s="270"/>
      <c r="L139" s="70">
        <f t="shared" si="19"/>
        <v>80</v>
      </c>
      <c r="M139" s="70">
        <f t="shared" si="20"/>
        <v>35</v>
      </c>
      <c r="N139" s="70">
        <f t="shared" si="21"/>
        <v>0</v>
      </c>
      <c r="O139" s="70">
        <v>22</v>
      </c>
    </row>
    <row r="140" spans="1:15" ht="20.100000000000001" customHeight="1" x14ac:dyDescent="0.2">
      <c r="A140" s="200" t="str">
        <f t="shared" si="22"/>
        <v>22-1</v>
      </c>
      <c r="B140" s="89" t="str">
        <f t="shared" si="17"/>
        <v>Limpieza general de paramentos y ornamentación con retiro de intervenciones anteriores</v>
      </c>
      <c r="C140" s="195" t="str">
        <f t="shared" si="18"/>
        <v>gl</v>
      </c>
      <c r="D140" s="166"/>
      <c r="E140" s="271"/>
      <c r="F140" s="268"/>
      <c r="H140" s="269" t="s">
        <v>1307</v>
      </c>
      <c r="I140" s="270" t="s">
        <v>5</v>
      </c>
      <c r="L140" s="70">
        <f t="shared" si="19"/>
        <v>81</v>
      </c>
      <c r="M140" s="70">
        <f t="shared" si="20"/>
        <v>35</v>
      </c>
      <c r="N140" s="70">
        <f t="shared" si="21"/>
        <v>1</v>
      </c>
      <c r="O140" s="70" t="s">
        <v>1420</v>
      </c>
    </row>
    <row r="141" spans="1:15" ht="20.100000000000001" customHeight="1" x14ac:dyDescent="0.2">
      <c r="A141" s="200" t="str">
        <f t="shared" si="22"/>
        <v>22-2</v>
      </c>
      <c r="B141" s="89" t="str">
        <f t="shared" si="17"/>
        <v xml:space="preserve">Limpieza diaria   </v>
      </c>
      <c r="C141" s="195" t="str">
        <f t="shared" si="18"/>
        <v>gl</v>
      </c>
      <c r="D141" s="166"/>
      <c r="E141" s="271"/>
      <c r="F141" s="268"/>
      <c r="H141" s="269" t="s">
        <v>1308</v>
      </c>
      <c r="I141" s="270" t="s">
        <v>5</v>
      </c>
      <c r="L141" s="70">
        <f t="shared" si="19"/>
        <v>82</v>
      </c>
      <c r="M141" s="70">
        <f t="shared" si="20"/>
        <v>35</v>
      </c>
      <c r="N141" s="70">
        <f t="shared" si="21"/>
        <v>2</v>
      </c>
      <c r="O141" s="70" t="s">
        <v>1421</v>
      </c>
    </row>
    <row r="142" spans="1:15" ht="20.100000000000001" customHeight="1" x14ac:dyDescent="0.2">
      <c r="A142" s="200" t="str">
        <f t="shared" si="22"/>
        <v>22-3</v>
      </c>
      <c r="B142" s="89" t="str">
        <f t="shared" si="17"/>
        <v>Limpieza final</v>
      </c>
      <c r="C142" s="195" t="str">
        <f t="shared" si="18"/>
        <v>gl</v>
      </c>
      <c r="D142" s="166"/>
      <c r="E142" s="271"/>
      <c r="F142" s="268"/>
      <c r="H142" s="269" t="s">
        <v>1309</v>
      </c>
      <c r="I142" s="270" t="s">
        <v>5</v>
      </c>
      <c r="L142" s="70">
        <f t="shared" si="19"/>
        <v>83</v>
      </c>
      <c r="M142" s="70">
        <f t="shared" si="20"/>
        <v>35</v>
      </c>
      <c r="N142" s="70">
        <f t="shared" si="21"/>
        <v>3</v>
      </c>
      <c r="O142" s="70" t="s">
        <v>1422</v>
      </c>
    </row>
    <row r="143" spans="1:15" ht="20.100000000000001" customHeight="1" x14ac:dyDescent="0.2">
      <c r="I143" s="189"/>
    </row>
    <row r="144" spans="1:15" ht="20.100000000000001" customHeight="1" x14ac:dyDescent="0.2">
      <c r="I144" s="189"/>
    </row>
    <row r="145" spans="9:9" ht="20.100000000000001" customHeight="1" x14ac:dyDescent="0.2">
      <c r="I145" s="189"/>
    </row>
    <row r="146" spans="9:9" ht="20.100000000000001" customHeight="1" x14ac:dyDescent="0.2">
      <c r="I146" s="189"/>
    </row>
    <row r="147" spans="9:9" ht="20.100000000000001" customHeight="1" x14ac:dyDescent="0.2">
      <c r="I147" s="189"/>
    </row>
    <row r="148" spans="9:9" ht="20.100000000000001" customHeight="1" x14ac:dyDescent="0.2">
      <c r="I148" s="189"/>
    </row>
    <row r="149" spans="9:9" ht="20.100000000000001" customHeight="1" x14ac:dyDescent="0.2">
      <c r="I149" s="189"/>
    </row>
    <row r="150" spans="9:9" ht="20.100000000000001" customHeight="1" x14ac:dyDescent="0.2">
      <c r="I150" s="189"/>
    </row>
    <row r="151" spans="9:9" ht="20.100000000000001" customHeight="1" x14ac:dyDescent="0.2">
      <c r="I151" s="189"/>
    </row>
    <row r="152" spans="9:9" ht="20.100000000000001" customHeight="1" x14ac:dyDescent="0.2">
      <c r="I152" s="189"/>
    </row>
    <row r="153" spans="9:9" ht="20.100000000000001" customHeight="1" x14ac:dyDescent="0.2">
      <c r="I153" s="189"/>
    </row>
    <row r="154" spans="9:9" ht="20.100000000000001" customHeight="1" x14ac:dyDescent="0.2">
      <c r="I154" s="189"/>
    </row>
    <row r="155" spans="9:9" ht="20.100000000000001" customHeight="1" x14ac:dyDescent="0.2">
      <c r="I155" s="189"/>
    </row>
    <row r="156" spans="9:9" ht="20.100000000000001" customHeight="1" x14ac:dyDescent="0.2">
      <c r="I156" s="189"/>
    </row>
    <row r="157" spans="9:9" ht="20.100000000000001" customHeight="1" x14ac:dyDescent="0.2">
      <c r="I157" s="189"/>
    </row>
    <row r="158" spans="9:9" ht="20.100000000000001" customHeight="1" x14ac:dyDescent="0.2">
      <c r="I158" s="189"/>
    </row>
    <row r="159" spans="9:9" ht="20.100000000000001" customHeight="1" x14ac:dyDescent="0.2">
      <c r="I159" s="189"/>
    </row>
    <row r="160" spans="9:9" ht="20.100000000000001" customHeight="1" x14ac:dyDescent="0.2">
      <c r="I160" s="189"/>
    </row>
    <row r="161" spans="9:9" ht="20.100000000000001" customHeight="1" x14ac:dyDescent="0.2">
      <c r="I161" s="189"/>
    </row>
    <row r="162" spans="9:9" ht="20.100000000000001" customHeight="1" x14ac:dyDescent="0.2">
      <c r="I162" s="189"/>
    </row>
    <row r="163" spans="9:9" ht="20.100000000000001" customHeight="1" x14ac:dyDescent="0.2">
      <c r="I163" s="189"/>
    </row>
    <row r="164" spans="9:9" ht="20.100000000000001" customHeight="1" x14ac:dyDescent="0.2">
      <c r="I164" s="189"/>
    </row>
    <row r="165" spans="9:9" ht="20.100000000000001" customHeight="1" x14ac:dyDescent="0.2">
      <c r="I165" s="189"/>
    </row>
    <row r="166" spans="9:9" ht="20.100000000000001" customHeight="1" x14ac:dyDescent="0.2">
      <c r="I166" s="189"/>
    </row>
    <row r="167" spans="9:9" ht="20.100000000000001" customHeight="1" x14ac:dyDescent="0.2">
      <c r="I167" s="189"/>
    </row>
    <row r="168" spans="9:9" ht="20.100000000000001" customHeight="1" x14ac:dyDescent="0.2">
      <c r="I168" s="189"/>
    </row>
    <row r="169" spans="9:9" ht="20.100000000000001" customHeight="1" x14ac:dyDescent="0.2">
      <c r="I169" s="189"/>
    </row>
    <row r="170" spans="9:9" ht="20.100000000000001" customHeight="1" x14ac:dyDescent="0.2">
      <c r="I170" s="189"/>
    </row>
    <row r="171" spans="9:9" ht="20.100000000000001" customHeight="1" x14ac:dyDescent="0.2">
      <c r="I171" s="189"/>
    </row>
    <row r="172" spans="9:9" ht="20.100000000000001" customHeight="1" x14ac:dyDescent="0.2">
      <c r="I172" s="189"/>
    </row>
    <row r="173" spans="9:9" ht="20.100000000000001" customHeight="1" x14ac:dyDescent="0.2">
      <c r="I173" s="189"/>
    </row>
    <row r="174" spans="9:9" ht="20.100000000000001" customHeight="1" x14ac:dyDescent="0.2">
      <c r="I174" s="189"/>
    </row>
    <row r="175" spans="9:9" ht="20.100000000000001" customHeight="1" x14ac:dyDescent="0.2">
      <c r="I175" s="189"/>
    </row>
    <row r="176" spans="9:9" ht="20.100000000000001" customHeight="1" x14ac:dyDescent="0.2">
      <c r="I176" s="189"/>
    </row>
    <row r="177" spans="9:9" ht="20.100000000000001" customHeight="1" x14ac:dyDescent="0.2">
      <c r="I177" s="189"/>
    </row>
    <row r="178" spans="9:9" ht="20.100000000000001" customHeight="1" x14ac:dyDescent="0.2">
      <c r="I178" s="189"/>
    </row>
    <row r="179" spans="9:9" ht="20.100000000000001" customHeight="1" x14ac:dyDescent="0.2">
      <c r="I179" s="189"/>
    </row>
    <row r="180" spans="9:9" ht="20.100000000000001" customHeight="1" x14ac:dyDescent="0.2">
      <c r="I180" s="189"/>
    </row>
    <row r="181" spans="9:9" ht="20.100000000000001" customHeight="1" x14ac:dyDescent="0.2">
      <c r="I181" s="189"/>
    </row>
    <row r="182" spans="9:9" ht="20.100000000000001" customHeight="1" x14ac:dyDescent="0.2">
      <c r="I182" s="189"/>
    </row>
    <row r="183" spans="9:9" ht="20.100000000000001" customHeight="1" x14ac:dyDescent="0.2">
      <c r="I183" s="189"/>
    </row>
    <row r="184" spans="9:9" ht="20.100000000000001" customHeight="1" x14ac:dyDescent="0.2">
      <c r="I184" s="189"/>
    </row>
    <row r="185" spans="9:9" ht="20.100000000000001" customHeight="1" x14ac:dyDescent="0.2">
      <c r="I185" s="189"/>
    </row>
    <row r="186" spans="9:9" ht="20.100000000000001" customHeight="1" x14ac:dyDescent="0.2">
      <c r="I186" s="189"/>
    </row>
    <row r="187" spans="9:9" ht="20.100000000000001" customHeight="1" x14ac:dyDescent="0.2">
      <c r="I187" s="189"/>
    </row>
    <row r="188" spans="9:9" ht="20.100000000000001" customHeight="1" x14ac:dyDescent="0.2">
      <c r="I188" s="189"/>
    </row>
    <row r="189" spans="9:9" ht="20.100000000000001" customHeight="1" x14ac:dyDescent="0.2">
      <c r="I189" s="189"/>
    </row>
    <row r="190" spans="9:9" ht="20.100000000000001" customHeight="1" x14ac:dyDescent="0.2">
      <c r="I190" s="189"/>
    </row>
    <row r="191" spans="9:9" ht="20.100000000000001" customHeight="1" x14ac:dyDescent="0.2">
      <c r="I191" s="189"/>
    </row>
    <row r="192" spans="9:9" ht="20.100000000000001" customHeight="1" x14ac:dyDescent="0.2">
      <c r="I192" s="189"/>
    </row>
    <row r="193" spans="9:9" ht="20.100000000000001" customHeight="1" x14ac:dyDescent="0.2">
      <c r="I193" s="189"/>
    </row>
    <row r="194" spans="9:9" ht="20.100000000000001" customHeight="1" x14ac:dyDescent="0.2">
      <c r="I194" s="189"/>
    </row>
    <row r="195" spans="9:9" ht="20.100000000000001" customHeight="1" x14ac:dyDescent="0.2">
      <c r="I195" s="189"/>
    </row>
    <row r="196" spans="9:9" ht="20.100000000000001" customHeight="1" x14ac:dyDescent="0.2">
      <c r="I196" s="189"/>
    </row>
    <row r="197" spans="9:9" ht="20.100000000000001" customHeight="1" x14ac:dyDescent="0.2">
      <c r="I197" s="189"/>
    </row>
    <row r="198" spans="9:9" ht="20.100000000000001" customHeight="1" x14ac:dyDescent="0.2">
      <c r="I198" s="189"/>
    </row>
    <row r="199" spans="9:9" ht="20.100000000000001" customHeight="1" x14ac:dyDescent="0.2">
      <c r="I199" s="189"/>
    </row>
    <row r="200" spans="9:9" ht="20.100000000000001" customHeight="1" x14ac:dyDescent="0.2">
      <c r="I200" s="189"/>
    </row>
    <row r="201" spans="9:9" ht="20.100000000000001" customHeight="1" x14ac:dyDescent="0.2">
      <c r="I201" s="189"/>
    </row>
    <row r="202" spans="9:9" ht="20.100000000000001" customHeight="1" x14ac:dyDescent="0.2">
      <c r="I202" s="189"/>
    </row>
    <row r="203" spans="9:9" ht="20.100000000000001" customHeight="1" x14ac:dyDescent="0.2">
      <c r="I203" s="189"/>
    </row>
    <row r="204" spans="9:9" ht="20.100000000000001" customHeight="1" x14ac:dyDescent="0.2">
      <c r="I204" s="189"/>
    </row>
    <row r="205" spans="9:9" ht="20.100000000000001" customHeight="1" x14ac:dyDescent="0.2">
      <c r="I205" s="189"/>
    </row>
    <row r="206" spans="9:9" ht="20.100000000000001" customHeight="1" x14ac:dyDescent="0.2">
      <c r="I206" s="189"/>
    </row>
    <row r="207" spans="9:9" ht="20.100000000000001" customHeight="1" x14ac:dyDescent="0.2">
      <c r="I207" s="189"/>
    </row>
    <row r="208" spans="9:9" ht="20.100000000000001" customHeight="1" x14ac:dyDescent="0.2">
      <c r="I208" s="189"/>
    </row>
    <row r="209" spans="9:9" ht="20.100000000000001" customHeight="1" x14ac:dyDescent="0.2">
      <c r="I209" s="189"/>
    </row>
    <row r="210" spans="9:9" ht="20.100000000000001" customHeight="1" x14ac:dyDescent="0.2">
      <c r="I210" s="189"/>
    </row>
    <row r="211" spans="9:9" ht="20.100000000000001" customHeight="1" x14ac:dyDescent="0.2">
      <c r="I211" s="189"/>
    </row>
    <row r="212" spans="9:9" ht="20.100000000000001" customHeight="1" x14ac:dyDescent="0.2">
      <c r="I212" s="189"/>
    </row>
    <row r="213" spans="9:9" ht="20.100000000000001" customHeight="1" x14ac:dyDescent="0.2">
      <c r="I213" s="189"/>
    </row>
    <row r="214" spans="9:9" ht="20.100000000000001" customHeight="1" x14ac:dyDescent="0.2">
      <c r="I214" s="189"/>
    </row>
    <row r="215" spans="9:9" ht="20.100000000000001" customHeight="1" x14ac:dyDescent="0.2">
      <c r="I215" s="189"/>
    </row>
    <row r="216" spans="9:9" ht="20.100000000000001" customHeight="1" x14ac:dyDescent="0.2">
      <c r="I216" s="189"/>
    </row>
    <row r="217" spans="9:9" ht="20.100000000000001" customHeight="1" x14ac:dyDescent="0.2">
      <c r="I217" s="189"/>
    </row>
    <row r="218" spans="9:9" ht="20.100000000000001" customHeight="1" x14ac:dyDescent="0.2">
      <c r="I218" s="189"/>
    </row>
    <row r="219" spans="9:9" ht="20.100000000000001" customHeight="1" x14ac:dyDescent="0.2">
      <c r="I219" s="189"/>
    </row>
    <row r="220" spans="9:9" ht="20.100000000000001" customHeight="1" x14ac:dyDescent="0.2">
      <c r="I220" s="189"/>
    </row>
    <row r="221" spans="9:9" ht="20.100000000000001" customHeight="1" x14ac:dyDescent="0.2">
      <c r="I221" s="189"/>
    </row>
    <row r="222" spans="9:9" ht="20.100000000000001" customHeight="1" x14ac:dyDescent="0.2">
      <c r="I222" s="189"/>
    </row>
    <row r="223" spans="9:9" ht="20.100000000000001" customHeight="1" x14ac:dyDescent="0.2">
      <c r="I223" s="189"/>
    </row>
    <row r="224" spans="9:9" ht="20.100000000000001" customHeight="1" x14ac:dyDescent="0.2">
      <c r="I224" s="189"/>
    </row>
    <row r="225" spans="2:9" ht="20.100000000000001" customHeight="1" x14ac:dyDescent="0.2">
      <c r="I225" s="189"/>
    </row>
    <row r="226" spans="2:9" ht="20.100000000000001" customHeight="1" x14ac:dyDescent="0.2">
      <c r="I226" s="189"/>
    </row>
    <row r="227" spans="2:9" ht="20.100000000000001" customHeight="1" x14ac:dyDescent="0.2">
      <c r="I227" s="189"/>
    </row>
    <row r="228" spans="2:9" ht="20.100000000000001" customHeight="1" x14ac:dyDescent="0.2">
      <c r="I228" s="189"/>
    </row>
    <row r="229" spans="2:9" ht="20.100000000000001" customHeight="1" x14ac:dyDescent="0.2">
      <c r="I229" s="189"/>
    </row>
    <row r="230" spans="2:9" ht="20.100000000000001" customHeight="1" x14ac:dyDescent="0.2">
      <c r="I230" s="189"/>
    </row>
    <row r="231" spans="2:9" ht="20.100000000000001" customHeight="1" x14ac:dyDescent="0.2">
      <c r="I231" s="189"/>
    </row>
    <row r="232" spans="2:9" ht="20.100000000000001" customHeight="1" x14ac:dyDescent="0.2">
      <c r="I232" s="189"/>
    </row>
    <row r="233" spans="2:9" ht="20.100000000000001" customHeight="1" x14ac:dyDescent="0.2">
      <c r="I233" s="189"/>
    </row>
    <row r="234" spans="2:9" ht="20.100000000000001" customHeight="1" x14ac:dyDescent="0.2">
      <c r="I234" s="189"/>
    </row>
    <row r="235" spans="2:9" ht="20.100000000000001" customHeight="1" x14ac:dyDescent="0.2">
      <c r="I235" s="189"/>
    </row>
    <row r="236" spans="2:9" ht="20.100000000000001" customHeight="1" x14ac:dyDescent="0.2">
      <c r="I236" s="189"/>
    </row>
    <row r="237" spans="2:9" ht="20.100000000000001" customHeight="1" x14ac:dyDescent="0.2">
      <c r="B237" s="91">
        <v>4</v>
      </c>
      <c r="I237" s="189"/>
    </row>
    <row r="238" spans="2:9" ht="20.100000000000001" customHeight="1" x14ac:dyDescent="0.2">
      <c r="I238" s="189"/>
    </row>
    <row r="239" spans="2:9" ht="20.100000000000001" customHeight="1" x14ac:dyDescent="0.2">
      <c r="I239" s="189"/>
    </row>
    <row r="240" spans="2:9" ht="20.100000000000001" customHeight="1" x14ac:dyDescent="0.2">
      <c r="I240" s="189"/>
    </row>
    <row r="241" spans="9:9" ht="20.100000000000001" customHeight="1" x14ac:dyDescent="0.2">
      <c r="I241" s="189"/>
    </row>
    <row r="242" spans="9:9" ht="20.100000000000001" customHeight="1" x14ac:dyDescent="0.2">
      <c r="I242" s="189"/>
    </row>
    <row r="243" spans="9:9" ht="20.100000000000001" customHeight="1" x14ac:dyDescent="0.2">
      <c r="I243" s="189"/>
    </row>
    <row r="244" spans="9:9" ht="20.100000000000001" customHeight="1" x14ac:dyDescent="0.2">
      <c r="I244" s="189"/>
    </row>
    <row r="245" spans="9:9" ht="20.100000000000001" customHeight="1" x14ac:dyDescent="0.2">
      <c r="I245" s="189"/>
    </row>
    <row r="246" spans="9:9" ht="20.100000000000001" customHeight="1" x14ac:dyDescent="0.2">
      <c r="I246" s="189"/>
    </row>
    <row r="247" spans="9:9" ht="20.100000000000001" customHeight="1" x14ac:dyDescent="0.2">
      <c r="I247" s="189"/>
    </row>
    <row r="248" spans="9:9" ht="20.100000000000001" customHeight="1" x14ac:dyDescent="0.2">
      <c r="I248" s="189"/>
    </row>
    <row r="249" spans="9:9" ht="20.100000000000001" customHeight="1" x14ac:dyDescent="0.2">
      <c r="I249" s="189"/>
    </row>
    <row r="250" spans="9:9" ht="20.100000000000001" customHeight="1" x14ac:dyDescent="0.2">
      <c r="I250" s="189"/>
    </row>
    <row r="251" spans="9:9" ht="20.100000000000001" customHeight="1" x14ac:dyDescent="0.2">
      <c r="I251" s="189"/>
    </row>
    <row r="252" spans="9:9" ht="20.100000000000001" customHeight="1" x14ac:dyDescent="0.2">
      <c r="I252" s="189"/>
    </row>
    <row r="253" spans="9:9" ht="20.100000000000001" customHeight="1" x14ac:dyDescent="0.2">
      <c r="I253" s="189"/>
    </row>
    <row r="254" spans="9:9" ht="20.100000000000001" customHeight="1" x14ac:dyDescent="0.2">
      <c r="I254" s="189"/>
    </row>
    <row r="255" spans="9:9" ht="20.100000000000001" customHeight="1" x14ac:dyDescent="0.2">
      <c r="I255" s="189"/>
    </row>
    <row r="256" spans="9:9" ht="20.100000000000001" customHeight="1" x14ac:dyDescent="0.2">
      <c r="I256" s="189"/>
    </row>
    <row r="257" spans="9:9" ht="20.100000000000001" customHeight="1" x14ac:dyDescent="0.2">
      <c r="I257" s="189"/>
    </row>
    <row r="258" spans="9:9" ht="20.100000000000001" customHeight="1" x14ac:dyDescent="0.2">
      <c r="I258" s="189"/>
    </row>
    <row r="259" spans="9:9" ht="20.100000000000001" customHeight="1" x14ac:dyDescent="0.2">
      <c r="I259" s="189"/>
    </row>
    <row r="260" spans="9:9" ht="20.100000000000001" customHeight="1" x14ac:dyDescent="0.2">
      <c r="I260" s="189"/>
    </row>
    <row r="261" spans="9:9" ht="20.100000000000001" customHeight="1" x14ac:dyDescent="0.2">
      <c r="I261" s="189"/>
    </row>
    <row r="262" spans="9:9" ht="20.100000000000001" customHeight="1" x14ac:dyDescent="0.2">
      <c r="I262" s="189"/>
    </row>
    <row r="263" spans="9:9" ht="20.100000000000001" customHeight="1" x14ac:dyDescent="0.2">
      <c r="I263" s="189"/>
    </row>
    <row r="264" spans="9:9" ht="20.100000000000001" customHeight="1" x14ac:dyDescent="0.2">
      <c r="I264" s="189"/>
    </row>
    <row r="265" spans="9:9" ht="20.100000000000001" customHeight="1" x14ac:dyDescent="0.2">
      <c r="I265" s="189"/>
    </row>
    <row r="266" spans="9:9" ht="20.100000000000001" customHeight="1" x14ac:dyDescent="0.2">
      <c r="I266" s="189"/>
    </row>
    <row r="267" spans="9:9" ht="20.100000000000001" customHeight="1" x14ac:dyDescent="0.2">
      <c r="I267" s="189"/>
    </row>
    <row r="268" spans="9:9" ht="20.100000000000001" customHeight="1" x14ac:dyDescent="0.2">
      <c r="I268" s="189"/>
    </row>
    <row r="269" spans="9:9" ht="20.100000000000001" customHeight="1" x14ac:dyDescent="0.2">
      <c r="I269" s="189"/>
    </row>
    <row r="270" spans="9:9" ht="20.100000000000001" customHeight="1" x14ac:dyDescent="0.2">
      <c r="I270" s="189"/>
    </row>
    <row r="271" spans="9:9" ht="20.100000000000001" customHeight="1" x14ac:dyDescent="0.2">
      <c r="I271" s="189"/>
    </row>
    <row r="272" spans="9:9" ht="20.100000000000001" customHeight="1" x14ac:dyDescent="0.2">
      <c r="I272" s="189"/>
    </row>
    <row r="273" spans="2:9" ht="20.100000000000001" customHeight="1" x14ac:dyDescent="0.2">
      <c r="I273" s="189"/>
    </row>
    <row r="274" spans="2:9" ht="20.100000000000001" customHeight="1" x14ac:dyDescent="0.2">
      <c r="I274" s="189"/>
    </row>
    <row r="275" spans="2:9" ht="20.100000000000001" customHeight="1" x14ac:dyDescent="0.2">
      <c r="I275" s="189"/>
    </row>
    <row r="276" spans="2:9" ht="20.100000000000001" customHeight="1" x14ac:dyDescent="0.2">
      <c r="I276" s="189"/>
    </row>
    <row r="277" spans="2:9" ht="20.100000000000001" customHeight="1" x14ac:dyDescent="0.2">
      <c r="I277" s="189"/>
    </row>
    <row r="278" spans="2:9" ht="20.100000000000001" customHeight="1" x14ac:dyDescent="0.2">
      <c r="I278" s="189"/>
    </row>
    <row r="279" spans="2:9" ht="20.100000000000001" customHeight="1" x14ac:dyDescent="0.2">
      <c r="I279" s="189"/>
    </row>
    <row r="280" spans="2:9" ht="20.100000000000001" customHeight="1" x14ac:dyDescent="0.2">
      <c r="I280" s="189"/>
    </row>
    <row r="281" spans="2:9" ht="20.100000000000001" customHeight="1" x14ac:dyDescent="0.2">
      <c r="I281" s="189"/>
    </row>
    <row r="282" spans="2:9" ht="20.100000000000001" customHeight="1" x14ac:dyDescent="0.2">
      <c r="I282" s="189"/>
    </row>
    <row r="283" spans="2:9" ht="20.100000000000001" customHeight="1" x14ac:dyDescent="0.2">
      <c r="I283" s="189"/>
    </row>
    <row r="284" spans="2:9" ht="20.100000000000001" customHeight="1" x14ac:dyDescent="0.2">
      <c r="I284" s="189"/>
    </row>
    <row r="285" spans="2:9" ht="20.100000000000001" customHeight="1" x14ac:dyDescent="0.2">
      <c r="I285" s="189"/>
    </row>
    <row r="286" spans="2:9" ht="20.100000000000001" customHeight="1" x14ac:dyDescent="0.2">
      <c r="I286" s="189"/>
    </row>
    <row r="287" spans="2:9" ht="20.100000000000001" customHeight="1" x14ac:dyDescent="0.2">
      <c r="B287" s="91">
        <v>4</v>
      </c>
      <c r="I287" s="189"/>
    </row>
    <row r="288" spans="2:9" ht="20.100000000000001" customHeight="1" x14ac:dyDescent="0.2">
      <c r="I288" s="189"/>
    </row>
    <row r="289" spans="9:9" ht="20.100000000000001" customHeight="1" x14ac:dyDescent="0.2">
      <c r="I289" s="189"/>
    </row>
    <row r="290" spans="9:9" ht="20.100000000000001" customHeight="1" x14ac:dyDescent="0.2">
      <c r="I290" s="189"/>
    </row>
    <row r="291" spans="9:9" ht="20.100000000000001" customHeight="1" x14ac:dyDescent="0.2">
      <c r="I291" s="189"/>
    </row>
    <row r="292" spans="9:9" ht="20.100000000000001" customHeight="1" x14ac:dyDescent="0.2">
      <c r="I292" s="189"/>
    </row>
    <row r="293" spans="9:9" ht="20.100000000000001" customHeight="1" x14ac:dyDescent="0.2">
      <c r="I293" s="189"/>
    </row>
    <row r="294" spans="9:9" ht="20.100000000000001" customHeight="1" x14ac:dyDescent="0.2">
      <c r="I294" s="189"/>
    </row>
    <row r="295" spans="9:9" ht="20.100000000000001" customHeight="1" x14ac:dyDescent="0.2">
      <c r="I295" s="189"/>
    </row>
    <row r="296" spans="9:9" ht="20.100000000000001" customHeight="1" x14ac:dyDescent="0.2">
      <c r="I296" s="189"/>
    </row>
    <row r="297" spans="9:9" ht="20.100000000000001" customHeight="1" x14ac:dyDescent="0.2">
      <c r="I297" s="189"/>
    </row>
    <row r="298" spans="9:9" ht="20.100000000000001" customHeight="1" x14ac:dyDescent="0.2">
      <c r="I298" s="189"/>
    </row>
    <row r="299" spans="9:9" ht="20.100000000000001" customHeight="1" x14ac:dyDescent="0.2">
      <c r="I299" s="189"/>
    </row>
    <row r="300" spans="9:9" ht="20.100000000000001" customHeight="1" x14ac:dyDescent="0.2">
      <c r="I300" s="189"/>
    </row>
    <row r="301" spans="9:9" ht="20.100000000000001" customHeight="1" x14ac:dyDescent="0.2">
      <c r="I301" s="189"/>
    </row>
    <row r="302" spans="9:9" ht="20.100000000000001" customHeight="1" x14ac:dyDescent="0.2">
      <c r="I302" s="189"/>
    </row>
    <row r="303" spans="9:9" ht="20.100000000000001" customHeight="1" x14ac:dyDescent="0.2">
      <c r="I303" s="189"/>
    </row>
    <row r="304" spans="9:9" ht="20.100000000000001" customHeight="1" x14ac:dyDescent="0.2">
      <c r="I304" s="189"/>
    </row>
    <row r="305" spans="9:9" ht="20.100000000000001" customHeight="1" x14ac:dyDescent="0.2">
      <c r="I305" s="189"/>
    </row>
    <row r="306" spans="9:9" ht="20.100000000000001" customHeight="1" x14ac:dyDescent="0.2">
      <c r="I306" s="189"/>
    </row>
    <row r="307" spans="9:9" ht="20.100000000000001" customHeight="1" x14ac:dyDescent="0.2">
      <c r="I307" s="189"/>
    </row>
    <row r="308" spans="9:9" ht="20.100000000000001" customHeight="1" x14ac:dyDescent="0.2">
      <c r="I308" s="189"/>
    </row>
    <row r="309" spans="9:9" ht="20.100000000000001" customHeight="1" x14ac:dyDescent="0.2">
      <c r="I309" s="189"/>
    </row>
    <row r="310" spans="9:9" ht="20.100000000000001" customHeight="1" x14ac:dyDescent="0.2">
      <c r="I310" s="189"/>
    </row>
    <row r="311" spans="9:9" ht="20.100000000000001" customHeight="1" x14ac:dyDescent="0.2">
      <c r="I311" s="189"/>
    </row>
    <row r="312" spans="9:9" ht="20.100000000000001" customHeight="1" x14ac:dyDescent="0.2">
      <c r="I312" s="189"/>
    </row>
    <row r="313" spans="9:9" ht="20.100000000000001" customHeight="1" x14ac:dyDescent="0.2">
      <c r="I313" s="189"/>
    </row>
    <row r="314" spans="9:9" ht="20.100000000000001" customHeight="1" x14ac:dyDescent="0.2">
      <c r="I314" s="189"/>
    </row>
    <row r="315" spans="9:9" ht="20.100000000000001" customHeight="1" x14ac:dyDescent="0.2">
      <c r="I315" s="189"/>
    </row>
    <row r="316" spans="9:9" ht="20.100000000000001" customHeight="1" x14ac:dyDescent="0.2">
      <c r="I316" s="189"/>
    </row>
    <row r="317" spans="9:9" ht="20.100000000000001" customHeight="1" x14ac:dyDescent="0.2">
      <c r="I317" s="189"/>
    </row>
    <row r="318" spans="9:9" ht="20.100000000000001" customHeight="1" x14ac:dyDescent="0.2">
      <c r="I318" s="189"/>
    </row>
    <row r="319" spans="9:9" ht="20.100000000000001" customHeight="1" x14ac:dyDescent="0.2">
      <c r="I319" s="189"/>
    </row>
    <row r="320" spans="9:9" ht="20.100000000000001" customHeight="1" x14ac:dyDescent="0.2">
      <c r="I320" s="189"/>
    </row>
    <row r="321" spans="9:9" ht="20.100000000000001" customHeight="1" x14ac:dyDescent="0.2">
      <c r="I321" s="189"/>
    </row>
    <row r="322" spans="9:9" ht="20.100000000000001" customHeight="1" x14ac:dyDescent="0.2">
      <c r="I322" s="189"/>
    </row>
    <row r="323" spans="9:9" ht="20.100000000000001" customHeight="1" x14ac:dyDescent="0.2">
      <c r="I323" s="189"/>
    </row>
    <row r="324" spans="9:9" ht="20.100000000000001" customHeight="1" x14ac:dyDescent="0.2">
      <c r="I324" s="189"/>
    </row>
    <row r="325" spans="9:9" ht="20.100000000000001" customHeight="1" x14ac:dyDescent="0.2">
      <c r="I325" s="189"/>
    </row>
    <row r="326" spans="9:9" ht="20.100000000000001" customHeight="1" x14ac:dyDescent="0.2">
      <c r="I326" s="189"/>
    </row>
    <row r="327" spans="9:9" ht="20.100000000000001" customHeight="1" x14ac:dyDescent="0.2">
      <c r="I327" s="189"/>
    </row>
    <row r="328" spans="9:9" ht="20.100000000000001" customHeight="1" x14ac:dyDescent="0.2">
      <c r="I328" s="189"/>
    </row>
    <row r="329" spans="9:9" ht="20.100000000000001" customHeight="1" x14ac:dyDescent="0.2">
      <c r="I329" s="189"/>
    </row>
    <row r="330" spans="9:9" ht="20.100000000000001" customHeight="1" x14ac:dyDescent="0.2">
      <c r="I330" s="189"/>
    </row>
    <row r="331" spans="9:9" ht="20.100000000000001" customHeight="1" x14ac:dyDescent="0.2">
      <c r="I331" s="189"/>
    </row>
    <row r="332" spans="9:9" ht="20.100000000000001" customHeight="1" x14ac:dyDescent="0.2">
      <c r="I332" s="189"/>
    </row>
    <row r="333" spans="9:9" ht="20.100000000000001" customHeight="1" x14ac:dyDescent="0.2">
      <c r="I333" s="189"/>
    </row>
    <row r="334" spans="9:9" ht="20.100000000000001" customHeight="1" x14ac:dyDescent="0.2">
      <c r="I334" s="189"/>
    </row>
    <row r="335" spans="9:9" ht="20.100000000000001" customHeight="1" x14ac:dyDescent="0.2">
      <c r="I335" s="189"/>
    </row>
    <row r="336" spans="9:9" ht="20.100000000000001" customHeight="1" x14ac:dyDescent="0.2">
      <c r="I336" s="189"/>
    </row>
    <row r="337" spans="2:9" ht="20.100000000000001" customHeight="1" x14ac:dyDescent="0.2">
      <c r="B337" s="91">
        <v>4</v>
      </c>
      <c r="I337" s="189"/>
    </row>
    <row r="338" spans="2:9" ht="20.100000000000001" customHeight="1" x14ac:dyDescent="0.2">
      <c r="I338" s="189"/>
    </row>
    <row r="339" spans="2:9" ht="20.100000000000001" customHeight="1" x14ac:dyDescent="0.2">
      <c r="I339" s="189"/>
    </row>
    <row r="340" spans="2:9" ht="20.100000000000001" customHeight="1" x14ac:dyDescent="0.2">
      <c r="I340" s="189"/>
    </row>
    <row r="341" spans="2:9" ht="20.100000000000001" customHeight="1" x14ac:dyDescent="0.2">
      <c r="I341" s="189"/>
    </row>
    <row r="342" spans="2:9" ht="20.100000000000001" customHeight="1" x14ac:dyDescent="0.2">
      <c r="I342" s="189"/>
    </row>
    <row r="343" spans="2:9" ht="20.100000000000001" customHeight="1" x14ac:dyDescent="0.2">
      <c r="I343" s="189"/>
    </row>
    <row r="344" spans="2:9" ht="20.100000000000001" customHeight="1" x14ac:dyDescent="0.2">
      <c r="I344" s="189"/>
    </row>
    <row r="345" spans="2:9" ht="20.100000000000001" customHeight="1" x14ac:dyDescent="0.2">
      <c r="I345" s="189"/>
    </row>
    <row r="346" spans="2:9" ht="20.100000000000001" customHeight="1" x14ac:dyDescent="0.2">
      <c r="I346" s="189"/>
    </row>
    <row r="347" spans="2:9" ht="20.100000000000001" customHeight="1" x14ac:dyDescent="0.2">
      <c r="I347" s="189"/>
    </row>
    <row r="348" spans="2:9" ht="20.100000000000001" customHeight="1" x14ac:dyDescent="0.2">
      <c r="I348" s="189"/>
    </row>
    <row r="349" spans="2:9" ht="20.100000000000001" customHeight="1" x14ac:dyDescent="0.2">
      <c r="I349" s="189"/>
    </row>
    <row r="350" spans="2:9" ht="20.100000000000001" customHeight="1" x14ac:dyDescent="0.2">
      <c r="I350" s="189"/>
    </row>
    <row r="351" spans="2:9" ht="20.100000000000001" customHeight="1" x14ac:dyDescent="0.2">
      <c r="I351" s="189"/>
    </row>
    <row r="352" spans="2:9" ht="20.100000000000001" customHeight="1" x14ac:dyDescent="0.2">
      <c r="I352" s="189"/>
    </row>
    <row r="353" spans="9:9" ht="20.100000000000001" customHeight="1" x14ac:dyDescent="0.2">
      <c r="I353" s="189"/>
    </row>
    <row r="354" spans="9:9" ht="20.100000000000001" customHeight="1" x14ac:dyDescent="0.2">
      <c r="I354" s="189"/>
    </row>
    <row r="355" spans="9:9" ht="20.100000000000001" customHeight="1" x14ac:dyDescent="0.2">
      <c r="I355" s="189"/>
    </row>
    <row r="356" spans="9:9" ht="20.100000000000001" customHeight="1" x14ac:dyDescent="0.2">
      <c r="I356" s="189"/>
    </row>
    <row r="357" spans="9:9" ht="20.100000000000001" customHeight="1" x14ac:dyDescent="0.2">
      <c r="I357" s="189"/>
    </row>
    <row r="358" spans="9:9" ht="20.100000000000001" customHeight="1" x14ac:dyDescent="0.2">
      <c r="I358" s="189"/>
    </row>
    <row r="359" spans="9:9" ht="20.100000000000001" customHeight="1" x14ac:dyDescent="0.2">
      <c r="I359" s="189"/>
    </row>
    <row r="360" spans="9:9" ht="20.100000000000001" customHeight="1" x14ac:dyDescent="0.2">
      <c r="I360" s="189"/>
    </row>
    <row r="361" spans="9:9" ht="20.100000000000001" customHeight="1" x14ac:dyDescent="0.2">
      <c r="I361" s="189"/>
    </row>
    <row r="362" spans="9:9" ht="20.100000000000001" customHeight="1" x14ac:dyDescent="0.2">
      <c r="I362" s="189"/>
    </row>
    <row r="363" spans="9:9" ht="20.100000000000001" customHeight="1" x14ac:dyDescent="0.2">
      <c r="I363" s="189"/>
    </row>
    <row r="364" spans="9:9" ht="20.100000000000001" customHeight="1" x14ac:dyDescent="0.2">
      <c r="I364" s="189"/>
    </row>
    <row r="365" spans="9:9" ht="20.100000000000001" customHeight="1" x14ac:dyDescent="0.2">
      <c r="I365" s="189"/>
    </row>
    <row r="366" spans="9:9" ht="20.100000000000001" customHeight="1" x14ac:dyDescent="0.2">
      <c r="I366" s="189"/>
    </row>
    <row r="367" spans="9:9" ht="20.100000000000001" customHeight="1" x14ac:dyDescent="0.2">
      <c r="I367" s="189"/>
    </row>
    <row r="368" spans="9:9" ht="20.100000000000001" customHeight="1" x14ac:dyDescent="0.2">
      <c r="I368" s="189"/>
    </row>
    <row r="369" spans="9:9" ht="20.100000000000001" customHeight="1" x14ac:dyDescent="0.2">
      <c r="I369" s="189"/>
    </row>
    <row r="370" spans="9:9" ht="20.100000000000001" customHeight="1" x14ac:dyDescent="0.2">
      <c r="I370" s="189"/>
    </row>
    <row r="371" spans="9:9" ht="20.100000000000001" customHeight="1" x14ac:dyDescent="0.2">
      <c r="I371" s="189"/>
    </row>
    <row r="372" spans="9:9" ht="20.100000000000001" customHeight="1" x14ac:dyDescent="0.2">
      <c r="I372" s="189"/>
    </row>
    <row r="373" spans="9:9" ht="20.100000000000001" customHeight="1" x14ac:dyDescent="0.2">
      <c r="I373" s="189"/>
    </row>
    <row r="374" spans="9:9" ht="20.100000000000001" customHeight="1" x14ac:dyDescent="0.2">
      <c r="I374" s="189"/>
    </row>
    <row r="375" spans="9:9" ht="20.100000000000001" customHeight="1" x14ac:dyDescent="0.2">
      <c r="I375" s="189"/>
    </row>
    <row r="376" spans="9:9" ht="20.100000000000001" customHeight="1" x14ac:dyDescent="0.2">
      <c r="I376" s="189"/>
    </row>
    <row r="377" spans="9:9" ht="20.100000000000001" customHeight="1" x14ac:dyDescent="0.2">
      <c r="I377" s="189"/>
    </row>
    <row r="378" spans="9:9" ht="20.100000000000001" customHeight="1" x14ac:dyDescent="0.2">
      <c r="I378" s="189"/>
    </row>
    <row r="379" spans="9:9" ht="20.100000000000001" customHeight="1" x14ac:dyDescent="0.2">
      <c r="I379" s="189"/>
    </row>
    <row r="380" spans="9:9" ht="20.100000000000001" customHeight="1" x14ac:dyDescent="0.2">
      <c r="I380" s="189"/>
    </row>
    <row r="381" spans="9:9" ht="20.100000000000001" customHeight="1" x14ac:dyDescent="0.2">
      <c r="I381" s="189"/>
    </row>
    <row r="382" spans="9:9" ht="20.100000000000001" customHeight="1" x14ac:dyDescent="0.2">
      <c r="I382" s="189"/>
    </row>
    <row r="383" spans="9:9" ht="20.100000000000001" customHeight="1" x14ac:dyDescent="0.2">
      <c r="I383" s="189"/>
    </row>
    <row r="384" spans="9:9" ht="20.100000000000001" customHeight="1" x14ac:dyDescent="0.2">
      <c r="I384" s="189"/>
    </row>
    <row r="385" spans="2:9" ht="20.100000000000001" customHeight="1" x14ac:dyDescent="0.2">
      <c r="I385" s="189"/>
    </row>
    <row r="386" spans="2:9" ht="20.100000000000001" customHeight="1" x14ac:dyDescent="0.2">
      <c r="I386" s="189"/>
    </row>
    <row r="387" spans="2:9" ht="20.100000000000001" customHeight="1" x14ac:dyDescent="0.2">
      <c r="B387" s="91">
        <v>4</v>
      </c>
      <c r="I387" s="189"/>
    </row>
    <row r="388" spans="2:9" ht="20.100000000000001" customHeight="1" x14ac:dyDescent="0.2">
      <c r="I388" s="189"/>
    </row>
    <row r="389" spans="2:9" ht="20.100000000000001" customHeight="1" x14ac:dyDescent="0.2">
      <c r="I389" s="189"/>
    </row>
    <row r="390" spans="2:9" ht="20.100000000000001" customHeight="1" x14ac:dyDescent="0.2">
      <c r="I390" s="189"/>
    </row>
    <row r="391" spans="2:9" ht="20.100000000000001" customHeight="1" x14ac:dyDescent="0.2">
      <c r="I391" s="189"/>
    </row>
    <row r="392" spans="2:9" ht="20.100000000000001" customHeight="1" x14ac:dyDescent="0.2">
      <c r="I392" s="189"/>
    </row>
    <row r="393" spans="2:9" ht="20.100000000000001" customHeight="1" x14ac:dyDescent="0.2">
      <c r="I393" s="189"/>
    </row>
    <row r="394" spans="2:9" ht="20.100000000000001" customHeight="1" x14ac:dyDescent="0.2">
      <c r="I394" s="189"/>
    </row>
    <row r="395" spans="2:9" ht="20.100000000000001" customHeight="1" x14ac:dyDescent="0.2">
      <c r="I395" s="189"/>
    </row>
    <row r="396" spans="2:9" ht="20.100000000000001" customHeight="1" x14ac:dyDescent="0.2">
      <c r="I396" s="189"/>
    </row>
    <row r="397" spans="2:9" ht="20.100000000000001" customHeight="1" x14ac:dyDescent="0.2">
      <c r="I397" s="189"/>
    </row>
    <row r="398" spans="2:9" ht="20.100000000000001" customHeight="1" x14ac:dyDescent="0.2">
      <c r="I398" s="189"/>
    </row>
    <row r="399" spans="2:9" ht="20.100000000000001" customHeight="1" x14ac:dyDescent="0.2">
      <c r="I399" s="189"/>
    </row>
    <row r="400" spans="2:9" ht="20.100000000000001" customHeight="1" x14ac:dyDescent="0.2">
      <c r="I400" s="189"/>
    </row>
    <row r="401" spans="9:9" ht="20.100000000000001" customHeight="1" x14ac:dyDescent="0.2">
      <c r="I401" s="189"/>
    </row>
    <row r="402" spans="9:9" ht="20.100000000000001" customHeight="1" x14ac:dyDescent="0.2">
      <c r="I402" s="189"/>
    </row>
    <row r="403" spans="9:9" ht="20.100000000000001" customHeight="1" x14ac:dyDescent="0.2">
      <c r="I403" s="189"/>
    </row>
    <row r="404" spans="9:9" ht="20.100000000000001" customHeight="1" x14ac:dyDescent="0.2">
      <c r="I404" s="189"/>
    </row>
    <row r="405" spans="9:9" ht="20.100000000000001" customHeight="1" x14ac:dyDescent="0.2">
      <c r="I405" s="189"/>
    </row>
    <row r="406" spans="9:9" ht="20.100000000000001" customHeight="1" x14ac:dyDescent="0.2">
      <c r="I406" s="189"/>
    </row>
    <row r="407" spans="9:9" ht="20.100000000000001" customHeight="1" x14ac:dyDescent="0.2">
      <c r="I407" s="189"/>
    </row>
    <row r="408" spans="9:9" ht="20.100000000000001" customHeight="1" x14ac:dyDescent="0.2">
      <c r="I408" s="189"/>
    </row>
    <row r="409" spans="9:9" ht="20.100000000000001" customHeight="1" x14ac:dyDescent="0.2">
      <c r="I409" s="189"/>
    </row>
    <row r="410" spans="9:9" ht="20.100000000000001" customHeight="1" x14ac:dyDescent="0.2">
      <c r="I410" s="189"/>
    </row>
    <row r="411" spans="9:9" ht="20.100000000000001" customHeight="1" x14ac:dyDescent="0.2">
      <c r="I411" s="189"/>
    </row>
    <row r="412" spans="9:9" ht="20.100000000000001" customHeight="1" x14ac:dyDescent="0.2">
      <c r="I412" s="189"/>
    </row>
    <row r="413" spans="9:9" ht="20.100000000000001" customHeight="1" x14ac:dyDescent="0.2">
      <c r="I413" s="189"/>
    </row>
    <row r="414" spans="9:9" ht="20.100000000000001" customHeight="1" x14ac:dyDescent="0.2">
      <c r="I414" s="189"/>
    </row>
    <row r="415" spans="9:9" ht="20.100000000000001" customHeight="1" x14ac:dyDescent="0.2">
      <c r="I415" s="189"/>
    </row>
    <row r="416" spans="9:9" ht="20.100000000000001" customHeight="1" x14ac:dyDescent="0.2">
      <c r="I416" s="189"/>
    </row>
    <row r="417" spans="9:9" ht="20.100000000000001" customHeight="1" x14ac:dyDescent="0.2">
      <c r="I417" s="189"/>
    </row>
    <row r="418" spans="9:9" ht="20.100000000000001" customHeight="1" x14ac:dyDescent="0.2">
      <c r="I418" s="189"/>
    </row>
    <row r="419" spans="9:9" ht="20.100000000000001" customHeight="1" x14ac:dyDescent="0.2">
      <c r="I419" s="189"/>
    </row>
    <row r="420" spans="9:9" ht="20.100000000000001" customHeight="1" x14ac:dyDescent="0.2">
      <c r="I420" s="189"/>
    </row>
    <row r="421" spans="9:9" ht="20.100000000000001" customHeight="1" x14ac:dyDescent="0.2">
      <c r="I421" s="189"/>
    </row>
    <row r="422" spans="9:9" ht="20.100000000000001" customHeight="1" x14ac:dyDescent="0.2">
      <c r="I422" s="189"/>
    </row>
    <row r="423" spans="9:9" ht="20.100000000000001" customHeight="1" x14ac:dyDescent="0.2">
      <c r="I423" s="189"/>
    </row>
    <row r="424" spans="9:9" ht="20.100000000000001" customHeight="1" x14ac:dyDescent="0.2">
      <c r="I424" s="189"/>
    </row>
    <row r="425" spans="9:9" ht="20.100000000000001" customHeight="1" x14ac:dyDescent="0.2">
      <c r="I425" s="189"/>
    </row>
    <row r="426" spans="9:9" ht="20.100000000000001" customHeight="1" x14ac:dyDescent="0.2">
      <c r="I426" s="189"/>
    </row>
    <row r="427" spans="9:9" ht="20.100000000000001" customHeight="1" x14ac:dyDescent="0.2">
      <c r="I427" s="189"/>
    </row>
    <row r="428" spans="9:9" ht="20.100000000000001" customHeight="1" x14ac:dyDescent="0.2">
      <c r="I428" s="189"/>
    </row>
    <row r="429" spans="9:9" ht="20.100000000000001" customHeight="1" x14ac:dyDescent="0.2">
      <c r="I429" s="189"/>
    </row>
    <row r="430" spans="9:9" ht="20.100000000000001" customHeight="1" x14ac:dyDescent="0.2">
      <c r="I430" s="189"/>
    </row>
    <row r="431" spans="9:9" ht="20.100000000000001" customHeight="1" x14ac:dyDescent="0.2">
      <c r="I431" s="189"/>
    </row>
    <row r="432" spans="9:9" ht="20.100000000000001" customHeight="1" x14ac:dyDescent="0.2">
      <c r="I432" s="189"/>
    </row>
    <row r="433" spans="2:9" ht="20.100000000000001" customHeight="1" x14ac:dyDescent="0.2">
      <c r="I433" s="189"/>
    </row>
    <row r="434" spans="2:9" ht="20.100000000000001" customHeight="1" x14ac:dyDescent="0.2">
      <c r="I434" s="189"/>
    </row>
    <row r="435" spans="2:9" ht="20.100000000000001" customHeight="1" x14ac:dyDescent="0.2">
      <c r="I435" s="189"/>
    </row>
    <row r="436" spans="2:9" ht="20.100000000000001" customHeight="1" x14ac:dyDescent="0.2">
      <c r="I436" s="189"/>
    </row>
    <row r="437" spans="2:9" ht="20.100000000000001" customHeight="1" x14ac:dyDescent="0.2">
      <c r="B437" s="91">
        <v>5</v>
      </c>
      <c r="I437" s="189"/>
    </row>
    <row r="438" spans="2:9" ht="20.100000000000001" customHeight="1" x14ac:dyDescent="0.2">
      <c r="I438" s="189"/>
    </row>
    <row r="439" spans="2:9" ht="20.100000000000001" customHeight="1" x14ac:dyDescent="0.2">
      <c r="I439" s="189"/>
    </row>
    <row r="440" spans="2:9" ht="20.100000000000001" customHeight="1" x14ac:dyDescent="0.2">
      <c r="I440" s="189"/>
    </row>
    <row r="441" spans="2:9" ht="20.100000000000001" customHeight="1" x14ac:dyDescent="0.2">
      <c r="I441" s="189"/>
    </row>
    <row r="442" spans="2:9" ht="20.100000000000001" customHeight="1" x14ac:dyDescent="0.2">
      <c r="I442" s="189"/>
    </row>
    <row r="443" spans="2:9" ht="20.100000000000001" customHeight="1" x14ac:dyDescent="0.2">
      <c r="I443" s="189"/>
    </row>
    <row r="444" spans="2:9" ht="20.100000000000001" customHeight="1" x14ac:dyDescent="0.2">
      <c r="I444" s="189"/>
    </row>
    <row r="445" spans="2:9" ht="20.100000000000001" customHeight="1" x14ac:dyDescent="0.2">
      <c r="I445" s="189"/>
    </row>
    <row r="446" spans="2:9" ht="20.100000000000001" customHeight="1" x14ac:dyDescent="0.2">
      <c r="I446" s="189"/>
    </row>
    <row r="447" spans="2:9" ht="20.100000000000001" customHeight="1" x14ac:dyDescent="0.2">
      <c r="I447" s="189"/>
    </row>
    <row r="448" spans="2:9" ht="20.100000000000001" customHeight="1" x14ac:dyDescent="0.2">
      <c r="I448" s="189"/>
    </row>
    <row r="449" spans="9:9" ht="20.100000000000001" customHeight="1" x14ac:dyDescent="0.2">
      <c r="I449" s="189"/>
    </row>
    <row r="450" spans="9:9" ht="20.100000000000001" customHeight="1" x14ac:dyDescent="0.2">
      <c r="I450" s="189"/>
    </row>
    <row r="451" spans="9:9" ht="20.100000000000001" customHeight="1" x14ac:dyDescent="0.2">
      <c r="I451" s="189"/>
    </row>
    <row r="452" spans="9:9" ht="20.100000000000001" customHeight="1" x14ac:dyDescent="0.2">
      <c r="I452" s="189"/>
    </row>
    <row r="453" spans="9:9" ht="20.100000000000001" customHeight="1" x14ac:dyDescent="0.2">
      <c r="I453" s="189"/>
    </row>
    <row r="454" spans="9:9" ht="20.100000000000001" customHeight="1" x14ac:dyDescent="0.2">
      <c r="I454" s="189"/>
    </row>
    <row r="455" spans="9:9" ht="20.100000000000001" customHeight="1" x14ac:dyDescent="0.2">
      <c r="I455" s="189"/>
    </row>
    <row r="456" spans="9:9" ht="20.100000000000001" customHeight="1" x14ac:dyDescent="0.2">
      <c r="I456" s="189"/>
    </row>
    <row r="457" spans="9:9" ht="20.100000000000001" customHeight="1" x14ac:dyDescent="0.2">
      <c r="I457" s="189"/>
    </row>
    <row r="458" spans="9:9" ht="20.100000000000001" customHeight="1" x14ac:dyDescent="0.2">
      <c r="I458" s="189"/>
    </row>
    <row r="459" spans="9:9" ht="20.100000000000001" customHeight="1" x14ac:dyDescent="0.2">
      <c r="I459" s="189"/>
    </row>
    <row r="460" spans="9:9" ht="20.100000000000001" customHeight="1" x14ac:dyDescent="0.2">
      <c r="I460" s="189"/>
    </row>
    <row r="461" spans="9:9" ht="20.100000000000001" customHeight="1" x14ac:dyDescent="0.2">
      <c r="I461" s="189"/>
    </row>
    <row r="462" spans="9:9" ht="20.100000000000001" customHeight="1" x14ac:dyDescent="0.2">
      <c r="I462" s="189"/>
    </row>
    <row r="463" spans="9:9" ht="20.100000000000001" customHeight="1" x14ac:dyDescent="0.2">
      <c r="I463" s="189"/>
    </row>
    <row r="464" spans="9:9" ht="20.100000000000001" customHeight="1" x14ac:dyDescent="0.2">
      <c r="I464" s="189"/>
    </row>
    <row r="465" spans="9:9" ht="20.100000000000001" customHeight="1" x14ac:dyDescent="0.2">
      <c r="I465" s="189"/>
    </row>
    <row r="466" spans="9:9" ht="20.100000000000001" customHeight="1" x14ac:dyDescent="0.2">
      <c r="I466" s="189"/>
    </row>
    <row r="467" spans="9:9" ht="20.100000000000001" customHeight="1" x14ac:dyDescent="0.2">
      <c r="I467" s="189"/>
    </row>
    <row r="468" spans="9:9" ht="20.100000000000001" customHeight="1" x14ac:dyDescent="0.2">
      <c r="I468" s="189"/>
    </row>
    <row r="469" spans="9:9" ht="20.100000000000001" customHeight="1" x14ac:dyDescent="0.2">
      <c r="I469" s="189"/>
    </row>
    <row r="470" spans="9:9" ht="20.100000000000001" customHeight="1" x14ac:dyDescent="0.2">
      <c r="I470" s="189"/>
    </row>
    <row r="471" spans="9:9" ht="20.100000000000001" customHeight="1" x14ac:dyDescent="0.2">
      <c r="I471" s="189"/>
    </row>
    <row r="472" spans="9:9" ht="20.100000000000001" customHeight="1" x14ac:dyDescent="0.2">
      <c r="I472" s="189"/>
    </row>
    <row r="473" spans="9:9" ht="20.100000000000001" customHeight="1" x14ac:dyDescent="0.2">
      <c r="I473" s="189"/>
    </row>
    <row r="474" spans="9:9" ht="20.100000000000001" customHeight="1" x14ac:dyDescent="0.2">
      <c r="I474" s="189"/>
    </row>
    <row r="475" spans="9:9" ht="20.100000000000001" customHeight="1" x14ac:dyDescent="0.2">
      <c r="I475" s="189"/>
    </row>
    <row r="476" spans="9:9" ht="20.100000000000001" customHeight="1" x14ac:dyDescent="0.2">
      <c r="I476" s="189"/>
    </row>
    <row r="477" spans="9:9" ht="20.100000000000001" customHeight="1" x14ac:dyDescent="0.2">
      <c r="I477" s="189"/>
    </row>
    <row r="478" spans="9:9" ht="20.100000000000001" customHeight="1" x14ac:dyDescent="0.2">
      <c r="I478" s="189"/>
    </row>
    <row r="479" spans="9:9" ht="20.100000000000001" customHeight="1" x14ac:dyDescent="0.2">
      <c r="I479" s="189"/>
    </row>
    <row r="480" spans="9:9" ht="20.100000000000001" customHeight="1" x14ac:dyDescent="0.2">
      <c r="I480" s="189"/>
    </row>
    <row r="481" spans="2:9" ht="20.100000000000001" customHeight="1" x14ac:dyDescent="0.2">
      <c r="I481" s="189"/>
    </row>
    <row r="482" spans="2:9" ht="20.100000000000001" customHeight="1" x14ac:dyDescent="0.2">
      <c r="I482" s="189"/>
    </row>
    <row r="483" spans="2:9" ht="20.100000000000001" customHeight="1" x14ac:dyDescent="0.2">
      <c r="I483" s="189"/>
    </row>
    <row r="484" spans="2:9" ht="20.100000000000001" customHeight="1" x14ac:dyDescent="0.2">
      <c r="I484" s="189"/>
    </row>
    <row r="485" spans="2:9" ht="20.100000000000001" customHeight="1" x14ac:dyDescent="0.2">
      <c r="I485" s="189"/>
    </row>
    <row r="486" spans="2:9" ht="20.100000000000001" customHeight="1" x14ac:dyDescent="0.2">
      <c r="I486" s="189"/>
    </row>
    <row r="487" spans="2:9" ht="20.100000000000001" customHeight="1" x14ac:dyDescent="0.2">
      <c r="B487" s="91">
        <v>5</v>
      </c>
    </row>
    <row r="537" spans="2:2" ht="20.100000000000001" customHeight="1" x14ac:dyDescent="0.2">
      <c r="B537" s="91">
        <v>5</v>
      </c>
    </row>
    <row r="587" spans="2:2" ht="20.100000000000001" customHeight="1" x14ac:dyDescent="0.2">
      <c r="B587" s="91">
        <v>5</v>
      </c>
    </row>
    <row r="637" spans="2:2" ht="20.100000000000001" customHeight="1" x14ac:dyDescent="0.2">
      <c r="B637" s="91">
        <v>5</v>
      </c>
    </row>
    <row r="687" spans="2:2" ht="20.100000000000001" customHeight="1" x14ac:dyDescent="0.2">
      <c r="B687" s="91">
        <v>5</v>
      </c>
    </row>
    <row r="737" spans="2:2" ht="20.100000000000001" customHeight="1" x14ac:dyDescent="0.2">
      <c r="B737" s="91">
        <v>5</v>
      </c>
    </row>
    <row r="787" spans="2:2" ht="20.100000000000001" customHeight="1" x14ac:dyDescent="0.2">
      <c r="B787" s="91">
        <v>5</v>
      </c>
    </row>
    <row r="837" spans="2:2" ht="20.100000000000001" customHeight="1" x14ac:dyDescent="0.2">
      <c r="B837" s="91">
        <v>5</v>
      </c>
    </row>
    <row r="887" spans="2:2" ht="20.100000000000001" customHeight="1" x14ac:dyDescent="0.2">
      <c r="B887" s="91">
        <v>5</v>
      </c>
    </row>
    <row r="937" spans="2:2" ht="20.100000000000001" customHeight="1" x14ac:dyDescent="0.2">
      <c r="B937" s="91">
        <v>5</v>
      </c>
    </row>
    <row r="987" spans="2:2" ht="20.100000000000001" customHeight="1" x14ac:dyDescent="0.2">
      <c r="B987" s="91">
        <v>5</v>
      </c>
    </row>
    <row r="988" spans="2:2" ht="20.100000000000001" customHeight="1" x14ac:dyDescent="0.2">
      <c r="B988" s="91" t="str">
        <f>Datos!A49</f>
        <v>5-2</v>
      </c>
    </row>
    <row r="1037" spans="2:2" ht="20.100000000000001" customHeight="1" x14ac:dyDescent="0.2">
      <c r="B1037" s="91">
        <v>5</v>
      </c>
    </row>
    <row r="1038" spans="2:2" ht="20.100000000000001" customHeight="1" x14ac:dyDescent="0.2">
      <c r="B1038" s="91" t="str">
        <f>Datos!A50</f>
        <v>5-2-1</v>
      </c>
    </row>
    <row r="1087" spans="2:2" ht="20.100000000000001" customHeight="1" x14ac:dyDescent="0.2">
      <c r="B1087" s="91">
        <v>5</v>
      </c>
    </row>
    <row r="1088" spans="2:2" ht="20.100000000000001" customHeight="1" x14ac:dyDescent="0.2">
      <c r="B1088" s="91" t="str">
        <f>Datos!A51</f>
        <v>5-3</v>
      </c>
    </row>
    <row r="1137" spans="2:2" ht="20.100000000000001" customHeight="1" x14ac:dyDescent="0.2">
      <c r="B1137" s="91">
        <v>5</v>
      </c>
    </row>
    <row r="1138" spans="2:2" ht="20.100000000000001" customHeight="1" x14ac:dyDescent="0.2">
      <c r="B1138" s="91" t="str">
        <f>Datos!A52</f>
        <v>6</v>
      </c>
    </row>
    <row r="1188" spans="2:2" ht="20.100000000000001" customHeight="1" x14ac:dyDescent="0.2">
      <c r="B1188" s="91" t="str">
        <f>Datos!A53</f>
        <v>6-1</v>
      </c>
    </row>
    <row r="1237" spans="2:2" ht="20.100000000000001" customHeight="1" x14ac:dyDescent="0.2">
      <c r="B1237" s="91">
        <v>7</v>
      </c>
    </row>
    <row r="1238" spans="2:2" ht="20.100000000000001" customHeight="1" x14ac:dyDescent="0.2">
      <c r="B1238" s="91" t="str">
        <f>Datos!A55</f>
        <v>7</v>
      </c>
    </row>
    <row r="1288" spans="2:2" ht="20.100000000000001" customHeight="1" x14ac:dyDescent="0.2">
      <c r="B1288" s="91" t="str">
        <f>Datos!A56</f>
        <v>7-1</v>
      </c>
    </row>
    <row r="1337" spans="2:2" ht="20.100000000000001" customHeight="1" x14ac:dyDescent="0.2">
      <c r="B1337" s="91">
        <v>8</v>
      </c>
    </row>
    <row r="1338" spans="2:2" ht="20.100000000000001" customHeight="1" x14ac:dyDescent="0.2">
      <c r="B1338" s="91" t="str">
        <f>Datos!A58</f>
        <v>8-1</v>
      </c>
    </row>
    <row r="1387" spans="2:2" ht="20.100000000000001" customHeight="1" x14ac:dyDescent="0.2">
      <c r="B1387" s="91">
        <v>8</v>
      </c>
    </row>
    <row r="1388" spans="2:2" ht="20.100000000000001" customHeight="1" x14ac:dyDescent="0.2">
      <c r="B1388" s="91" t="str">
        <f>Datos!A59</f>
        <v>9</v>
      </c>
    </row>
    <row r="1437" spans="2:2" ht="20.100000000000001" customHeight="1" x14ac:dyDescent="0.2">
      <c r="B1437" s="91">
        <v>8</v>
      </c>
    </row>
    <row r="1438" spans="2:2" ht="20.100000000000001" customHeight="1" x14ac:dyDescent="0.2">
      <c r="B1438" s="91" t="str">
        <f>Datos!A60</f>
        <v>9-1</v>
      </c>
    </row>
    <row r="1487" spans="2:2" ht="20.100000000000001" customHeight="1" x14ac:dyDescent="0.2">
      <c r="B1487" s="91">
        <v>8</v>
      </c>
    </row>
    <row r="1488" spans="2:2" ht="20.100000000000001" customHeight="1" x14ac:dyDescent="0.2">
      <c r="B1488" s="91" t="str">
        <f>Datos!A61</f>
        <v>9-1-1</v>
      </c>
    </row>
    <row r="1537" spans="2:2" ht="20.100000000000001" customHeight="1" x14ac:dyDescent="0.2">
      <c r="B1537" s="91">
        <v>8</v>
      </c>
    </row>
    <row r="1538" spans="2:2" ht="20.100000000000001" customHeight="1" x14ac:dyDescent="0.2">
      <c r="B1538" s="91" t="str">
        <f>Datos!A62</f>
        <v>9-1-2</v>
      </c>
    </row>
    <row r="1588" spans="2:2" ht="20.100000000000001" customHeight="1" x14ac:dyDescent="0.2">
      <c r="B1588" s="91" t="str">
        <f>Datos!A63</f>
        <v>9-1-3</v>
      </c>
    </row>
    <row r="1638" spans="2:2" ht="20.100000000000001" customHeight="1" x14ac:dyDescent="0.2">
      <c r="B1638" s="91" t="str">
        <f>Datos!A64</f>
        <v>9-1-4</v>
      </c>
    </row>
    <row r="1688" spans="2:2" ht="20.100000000000001" customHeight="1" x14ac:dyDescent="0.2">
      <c r="B1688" s="91" t="str">
        <f>Datos!A65</f>
        <v>9-1-5</v>
      </c>
    </row>
    <row r="1737" spans="2:2" ht="20.100000000000001" customHeight="1" x14ac:dyDescent="0.2">
      <c r="B1737" s="91">
        <v>12</v>
      </c>
    </row>
    <row r="1738" spans="2:2" ht="20.100000000000001" customHeight="1" x14ac:dyDescent="0.2">
      <c r="B1738" s="91" t="str">
        <f>Datos!A67</f>
        <v>9-2</v>
      </c>
    </row>
    <row r="1787" spans="2:2" ht="20.100000000000001" customHeight="1" x14ac:dyDescent="0.2">
      <c r="B1787" s="91">
        <v>12</v>
      </c>
    </row>
    <row r="1788" spans="2:2" ht="20.100000000000001" customHeight="1" x14ac:dyDescent="0.2">
      <c r="B1788" s="91" t="str">
        <f>Datos!A68</f>
        <v>9-2-1</v>
      </c>
    </row>
    <row r="1837" spans="2:2" ht="20.100000000000001" customHeight="1" x14ac:dyDescent="0.2">
      <c r="B1837" s="91">
        <v>12</v>
      </c>
    </row>
    <row r="1838" spans="2:2" ht="20.100000000000001" customHeight="1" x14ac:dyDescent="0.2">
      <c r="B1838" s="91" t="str">
        <f>Datos!A69</f>
        <v>9-2-2</v>
      </c>
    </row>
    <row r="1887" spans="2:2" ht="20.100000000000001" customHeight="1" x14ac:dyDescent="0.2">
      <c r="B1887" s="91">
        <v>12</v>
      </c>
    </row>
    <row r="1888" spans="2:2" ht="20.100000000000001" customHeight="1" x14ac:dyDescent="0.2">
      <c r="B1888" s="91" t="str">
        <f>Datos!A70</f>
        <v>9-2-3</v>
      </c>
    </row>
    <row r="1937" spans="2:2" ht="20.100000000000001" customHeight="1" x14ac:dyDescent="0.2">
      <c r="B1937" s="91">
        <v>12</v>
      </c>
    </row>
    <row r="1938" spans="2:2" ht="20.100000000000001" customHeight="1" x14ac:dyDescent="0.2">
      <c r="B1938" s="91" t="str">
        <f>Datos!A71</f>
        <v>9-2-4</v>
      </c>
    </row>
    <row r="1987" spans="2:2" ht="20.100000000000001" customHeight="1" x14ac:dyDescent="0.2">
      <c r="B1987" s="91">
        <v>13</v>
      </c>
    </row>
    <row r="1988" spans="2:2" ht="20.100000000000001" customHeight="1" x14ac:dyDescent="0.2">
      <c r="B1988" s="91" t="str">
        <f>Datos!A73</f>
        <v>9-3-1</v>
      </c>
    </row>
    <row r="2037" spans="2:2" ht="20.100000000000001" customHeight="1" x14ac:dyDescent="0.2">
      <c r="B2037" s="91">
        <v>13</v>
      </c>
    </row>
    <row r="2038" spans="2:2" ht="20.100000000000001" customHeight="1" x14ac:dyDescent="0.2">
      <c r="B2038" s="91" t="str">
        <f>Datos!A74</f>
        <v>10</v>
      </c>
    </row>
  </sheetData>
  <mergeCells count="10">
    <mergeCell ref="H22:I22"/>
    <mergeCell ref="L22:O23"/>
    <mergeCell ref="A1:D1"/>
    <mergeCell ref="A12:D12"/>
    <mergeCell ref="F22:F23"/>
    <mergeCell ref="A20:D20"/>
    <mergeCell ref="A22:A23"/>
    <mergeCell ref="B22:B23"/>
    <mergeCell ref="C22:C23"/>
    <mergeCell ref="D22:D23"/>
  </mergeCells>
  <conditionalFormatting sqref="C14:C17">
    <cfRule type="expression" dxfId="130" priority="23" stopIfTrue="1">
      <formula>#REF!=1</formula>
    </cfRule>
  </conditionalFormatting>
  <conditionalFormatting sqref="A25:A142">
    <cfRule type="expression" dxfId="129" priority="24" stopIfTrue="1">
      <formula>#REF!&gt;0</formula>
    </cfRule>
    <cfRule type="expression" dxfId="128" priority="25" stopIfTrue="1">
      <formula>#REF!&gt;0</formula>
    </cfRule>
    <cfRule type="expression" dxfId="127" priority="26" stopIfTrue="1">
      <formula>#REF!&gt;0</formula>
    </cfRule>
  </conditionalFormatting>
  <conditionalFormatting sqref="C14:C17">
    <cfRule type="expression" dxfId="126" priority="31" stopIfTrue="1">
      <formula>#REF!=1</formula>
    </cfRule>
  </conditionalFormatting>
  <conditionalFormatting sqref="B25:B142">
    <cfRule type="expression" dxfId="125" priority="7" stopIfTrue="1">
      <formula>#REF!&gt;0</formula>
    </cfRule>
    <cfRule type="expression" dxfId="124" priority="8" stopIfTrue="1">
      <formula>#REF!&gt;0</formula>
    </cfRule>
    <cfRule type="expression" dxfId="123" priority="9"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200-000000000000}">
          <x14:formula1>
            <xm:f>'Items - Códigos'!$B:$B</xm:f>
          </x14:formula1>
          <xm:sqref>F25:F142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pageSetUpPr fitToPage="1"/>
  </sheetPr>
  <dimension ref="A1:I2113"/>
  <sheetViews>
    <sheetView showGridLines="0" showZeros="0" view="pageBreakPreview" topLeftCell="A126" zoomScaleNormal="90" zoomScaleSheetLayoutView="100" workbookViewId="0">
      <selection activeCell="C141" sqref="C141"/>
    </sheetView>
  </sheetViews>
  <sheetFormatPr baseColWidth="10" defaultColWidth="11.42578125" defaultRowHeight="12.75" x14ac:dyDescent="0.2"/>
  <cols>
    <col min="1" max="1" width="8.7109375" style="217" customWidth="1"/>
    <col min="2" max="3" width="30.7109375" style="217" customWidth="1"/>
    <col min="4" max="4" width="6.7109375" style="217" customWidth="1"/>
    <col min="5" max="5" width="10.7109375" style="217" customWidth="1"/>
    <col min="6" max="7" width="17.7109375" style="217" customWidth="1"/>
    <col min="8" max="8" width="22.7109375" style="217" customWidth="1"/>
    <col min="9" max="9" width="14.7109375" style="217" customWidth="1"/>
    <col min="10" max="16384" width="11.42578125" style="217"/>
  </cols>
  <sheetData>
    <row r="1" spans="1:9" s="203" customFormat="1" ht="20.100000000000001" customHeight="1" x14ac:dyDescent="0.2">
      <c r="A1" s="202" t="s">
        <v>11</v>
      </c>
      <c r="B1" s="202"/>
      <c r="C1" s="202" t="str">
        <f>Comitente</f>
        <v>DIRECCIÓN DE INFRAESTRUCTURA ESCOLAR</v>
      </c>
      <c r="D1" s="202"/>
      <c r="E1" s="202"/>
      <c r="F1" s="202"/>
      <c r="G1" s="202"/>
      <c r="I1" s="204"/>
    </row>
    <row r="2" spans="1:9" s="207" customFormat="1" ht="20.100000000000001" customHeight="1" x14ac:dyDescent="0.2">
      <c r="A2" s="205" t="s">
        <v>12</v>
      </c>
      <c r="B2" s="205"/>
      <c r="C2" s="202" t="str">
        <f>Obra</f>
        <v>ESCUELA NORMAL FRAY JUSTO SANTA MARIA DE ORO</v>
      </c>
      <c r="D2" s="206"/>
      <c r="E2" s="206"/>
      <c r="F2" s="206"/>
      <c r="G2" s="206"/>
      <c r="I2" s="206"/>
    </row>
    <row r="3" spans="1:9" s="207" customFormat="1" ht="20.100000000000001" customHeight="1" x14ac:dyDescent="0.2">
      <c r="A3" s="205" t="s">
        <v>18</v>
      </c>
      <c r="B3" s="205"/>
      <c r="C3" s="285" t="str">
        <f>Ubicación</f>
        <v>CALLE RIVADAVIA 854 - JACHAL - SAN JUAN</v>
      </c>
      <c r="D3" s="208"/>
      <c r="E3" s="208"/>
      <c r="F3" s="208"/>
      <c r="G3" s="208"/>
      <c r="I3" s="208"/>
    </row>
    <row r="4" spans="1:9" s="207" customFormat="1" ht="20.100000000000001" customHeight="1" x14ac:dyDescent="0.2">
      <c r="A4" s="205" t="s">
        <v>17</v>
      </c>
      <c r="B4" s="209"/>
      <c r="C4" s="210">
        <f>Licitación_N°</f>
        <v>0</v>
      </c>
    </row>
    <row r="5" spans="1:9" s="207" customFormat="1" ht="20.100000000000001" customHeight="1" x14ac:dyDescent="0.2">
      <c r="A5" s="205" t="s">
        <v>38</v>
      </c>
      <c r="B5" s="209"/>
      <c r="C5" s="211">
        <f>Expediente_N°</f>
        <v>0</v>
      </c>
    </row>
    <row r="6" spans="1:9" s="207" customFormat="1" ht="20.100000000000001" customHeight="1" x14ac:dyDescent="0.2">
      <c r="A6" s="205" t="s">
        <v>20</v>
      </c>
      <c r="B6" s="209"/>
      <c r="C6" s="212">
        <f>P_Oficial</f>
        <v>11066880.153530331</v>
      </c>
    </row>
    <row r="7" spans="1:9" s="207" customFormat="1" ht="20.100000000000001" customHeight="1" x14ac:dyDescent="0.2">
      <c r="A7" s="205" t="s">
        <v>1113</v>
      </c>
      <c r="B7" s="209"/>
      <c r="C7" s="213">
        <f>Anticipo_Financiero</f>
        <v>0</v>
      </c>
    </row>
    <row r="8" spans="1:9" s="207" customFormat="1" ht="20.100000000000001" customHeight="1" x14ac:dyDescent="0.2">
      <c r="A8" s="205" t="s">
        <v>1112</v>
      </c>
      <c r="B8" s="209"/>
      <c r="C8" s="214">
        <f>Fecha_Base</f>
        <v>0</v>
      </c>
    </row>
    <row r="9" spans="1:9" s="207" customFormat="1" ht="20.100000000000001" customHeight="1" x14ac:dyDescent="0.2">
      <c r="A9" s="205" t="s">
        <v>19</v>
      </c>
      <c r="B9" s="209"/>
      <c r="C9" s="215">
        <f>Plazo_Obra</f>
        <v>180</v>
      </c>
    </row>
    <row r="10" spans="1:9" s="207" customFormat="1" ht="20.100000000000001" customHeight="1" x14ac:dyDescent="0.2">
      <c r="A10" s="205" t="s">
        <v>13</v>
      </c>
      <c r="B10" s="209"/>
      <c r="C10" s="205">
        <f>Contratista</f>
        <v>0</v>
      </c>
    </row>
    <row r="11" spans="1:9" s="207" customFormat="1" ht="20.100000000000001" customHeight="1" x14ac:dyDescent="0.2">
      <c r="A11" s="205" t="s">
        <v>49</v>
      </c>
      <c r="B11" s="209"/>
      <c r="C11" s="216">
        <f>Monto_Oferta</f>
        <v>0</v>
      </c>
    </row>
    <row r="12" spans="1:9" ht="20.100000000000001" customHeight="1" x14ac:dyDescent="0.2"/>
    <row r="13" spans="1:9" ht="20.100000000000001" customHeight="1" x14ac:dyDescent="0.2">
      <c r="A13" s="218" t="s">
        <v>48</v>
      </c>
      <c r="B13" s="219"/>
      <c r="C13" s="219"/>
      <c r="D13" s="219"/>
      <c r="E13" s="219"/>
      <c r="F13" s="219"/>
      <c r="G13" s="219"/>
      <c r="H13" s="220"/>
      <c r="I13" s="221"/>
    </row>
    <row r="14" spans="1:9" ht="20.100000000000001" customHeight="1" x14ac:dyDescent="0.2"/>
    <row r="15" spans="1:9" ht="20.100000000000001" customHeight="1" x14ac:dyDescent="0.2">
      <c r="A15" s="297" t="s">
        <v>1114</v>
      </c>
      <c r="B15" s="299" t="s">
        <v>0</v>
      </c>
      <c r="C15" s="300"/>
      <c r="D15" s="297" t="s">
        <v>1</v>
      </c>
      <c r="E15" s="297" t="s">
        <v>2</v>
      </c>
      <c r="F15" s="296" t="s">
        <v>1152</v>
      </c>
      <c r="G15" s="296" t="s">
        <v>1153</v>
      </c>
      <c r="H15" s="296" t="s">
        <v>1132</v>
      </c>
      <c r="I15" s="297" t="s">
        <v>16</v>
      </c>
    </row>
    <row r="16" spans="1:9" ht="20.100000000000001" customHeight="1" x14ac:dyDescent="0.2">
      <c r="A16" s="298"/>
      <c r="B16" s="301"/>
      <c r="C16" s="302"/>
      <c r="D16" s="298"/>
      <c r="E16" s="298"/>
      <c r="F16" s="296"/>
      <c r="G16" s="296"/>
      <c r="H16" s="296"/>
      <c r="I16" s="298"/>
    </row>
    <row r="17" spans="1:9" ht="20.100000000000001" customHeight="1" x14ac:dyDescent="0.2">
      <c r="A17" s="88"/>
      <c r="B17" s="185"/>
      <c r="C17" s="185"/>
      <c r="D17" s="88"/>
      <c r="E17" s="88"/>
      <c r="F17" s="185"/>
      <c r="G17" s="185"/>
      <c r="I17" s="222"/>
    </row>
    <row r="18" spans="1:9" ht="24.95" customHeight="1" x14ac:dyDescent="0.2">
      <c r="A18" s="200">
        <f>Datos!A25</f>
        <v>1</v>
      </c>
      <c r="B18" s="303" t="str">
        <f t="shared" ref="B18:B49" si="0">IFERROR(VLOOKUP(A18,Tabla_Datos,2,FALSE),"")</f>
        <v xml:space="preserve"> TAREAS PRELIMINARES</v>
      </c>
      <c r="C18" s="304"/>
      <c r="D18" s="223">
        <f t="shared" ref="D18:D49" si="1">IFERROR(VLOOKUP(A18,Tabla_Datos,3,FALSE),"")</f>
        <v>0</v>
      </c>
      <c r="E18" s="224">
        <f t="shared" ref="E18:E49" si="2">IFERROR(VLOOKUP(A18,Tabla_Datos,4,FALSE),0)</f>
        <v>0</v>
      </c>
      <c r="F18" s="225">
        <f t="shared" ref="F18:F49" si="3">IFERROR(VLOOKUP(A18,Tabla_Analisis_Precio,7,FALSE),0)</f>
        <v>0</v>
      </c>
      <c r="G18" s="176">
        <f t="shared" ref="G18:G49" si="4">ROUND(PrecioUnitario(F18,GG_Porcentaje,Beneficio,Ingresos_Brutos,IVA),2)</f>
        <v>0</v>
      </c>
      <c r="H18" s="176">
        <f>ROUND(E18*G18,2)</f>
        <v>0</v>
      </c>
      <c r="I18" s="226">
        <f t="shared" ref="I18:I49" si="5">IFERROR(H18/Monto_Oferta,0)</f>
        <v>0</v>
      </c>
    </row>
    <row r="19" spans="1:9" ht="24.95" customHeight="1" x14ac:dyDescent="0.2">
      <c r="A19" s="200" t="str">
        <f>Datos!A26</f>
        <v>1-1</v>
      </c>
      <c r="B19" s="303" t="str">
        <f t="shared" si="0"/>
        <v>Cartel de Obra</v>
      </c>
      <c r="C19" s="304"/>
      <c r="D19" s="223" t="str">
        <f t="shared" si="1"/>
        <v>gl</v>
      </c>
      <c r="E19" s="224">
        <f t="shared" si="2"/>
        <v>0</v>
      </c>
      <c r="F19" s="225">
        <f t="shared" si="3"/>
        <v>0</v>
      </c>
      <c r="G19" s="176">
        <f t="shared" si="4"/>
        <v>0</v>
      </c>
      <c r="H19" s="176">
        <f t="shared" ref="H19:H82" si="6">ROUND(E19*G19,2)</f>
        <v>0</v>
      </c>
      <c r="I19" s="226">
        <f t="shared" si="5"/>
        <v>0</v>
      </c>
    </row>
    <row r="20" spans="1:9" ht="24.95" customHeight="1" x14ac:dyDescent="0.2">
      <c r="A20" s="200" t="str">
        <f>Datos!A27</f>
        <v>1-2</v>
      </c>
      <c r="B20" s="303" t="str">
        <f t="shared" si="0"/>
        <v>Protección del entorno</v>
      </c>
      <c r="C20" s="304"/>
      <c r="D20" s="223" t="str">
        <f t="shared" si="1"/>
        <v>gl</v>
      </c>
      <c r="E20" s="224">
        <f t="shared" si="2"/>
        <v>0</v>
      </c>
      <c r="F20" s="225">
        <f t="shared" si="3"/>
        <v>0</v>
      </c>
      <c r="G20" s="176">
        <f t="shared" si="4"/>
        <v>0</v>
      </c>
      <c r="H20" s="176">
        <f t="shared" si="6"/>
        <v>0</v>
      </c>
      <c r="I20" s="226">
        <f t="shared" si="5"/>
        <v>0</v>
      </c>
    </row>
    <row r="21" spans="1:9" ht="24.95" customHeight="1" x14ac:dyDescent="0.2">
      <c r="A21" s="200" t="str">
        <f>Datos!A28</f>
        <v>1-3</v>
      </c>
      <c r="B21" s="303" t="str">
        <f t="shared" si="0"/>
        <v>Obrador, depósito y servicios</v>
      </c>
      <c r="C21" s="304"/>
      <c r="D21" s="223" t="str">
        <f t="shared" si="1"/>
        <v>gl</v>
      </c>
      <c r="E21" s="224">
        <f t="shared" si="2"/>
        <v>0</v>
      </c>
      <c r="F21" s="225">
        <f t="shared" si="3"/>
        <v>0</v>
      </c>
      <c r="G21" s="176">
        <f t="shared" si="4"/>
        <v>0</v>
      </c>
      <c r="H21" s="176">
        <f t="shared" si="6"/>
        <v>0</v>
      </c>
      <c r="I21" s="226">
        <f t="shared" si="5"/>
        <v>0</v>
      </c>
    </row>
    <row r="22" spans="1:9" ht="24.95" customHeight="1" x14ac:dyDescent="0.2">
      <c r="A22" s="200" t="str">
        <f>Datos!A29</f>
        <v>1-4</v>
      </c>
      <c r="B22" s="303" t="str">
        <f t="shared" si="0"/>
        <v>Andamios y protecciones</v>
      </c>
      <c r="C22" s="304"/>
      <c r="D22" s="223" t="str">
        <f t="shared" si="1"/>
        <v>gl</v>
      </c>
      <c r="E22" s="224">
        <f t="shared" si="2"/>
        <v>0</v>
      </c>
      <c r="F22" s="225">
        <f t="shared" si="3"/>
        <v>0</v>
      </c>
      <c r="G22" s="176">
        <f t="shared" si="4"/>
        <v>0</v>
      </c>
      <c r="H22" s="176">
        <f t="shared" si="6"/>
        <v>0</v>
      </c>
      <c r="I22" s="226">
        <f t="shared" si="5"/>
        <v>0</v>
      </c>
    </row>
    <row r="23" spans="1:9" ht="24.95" customHeight="1" x14ac:dyDescent="0.2">
      <c r="A23" s="200" t="str">
        <f>Datos!A30</f>
        <v>1-5</v>
      </c>
      <c r="B23" s="303" t="str">
        <f t="shared" si="0"/>
        <v>Actividades complementarias</v>
      </c>
      <c r="C23" s="304"/>
      <c r="D23" s="223" t="str">
        <f t="shared" si="1"/>
        <v>gl</v>
      </c>
      <c r="E23" s="224">
        <f t="shared" si="2"/>
        <v>0</v>
      </c>
      <c r="F23" s="225">
        <f t="shared" si="3"/>
        <v>0</v>
      </c>
      <c r="G23" s="176">
        <f t="shared" si="4"/>
        <v>0</v>
      </c>
      <c r="H23" s="176">
        <f t="shared" si="6"/>
        <v>0</v>
      </c>
      <c r="I23" s="226">
        <f t="shared" si="5"/>
        <v>0</v>
      </c>
    </row>
    <row r="24" spans="1:9" ht="24.95" customHeight="1" x14ac:dyDescent="0.2">
      <c r="A24" s="200" t="str">
        <f>Datos!A31</f>
        <v>1-6</v>
      </c>
      <c r="B24" s="303" t="str">
        <f t="shared" si="0"/>
        <v>Informes de obra</v>
      </c>
      <c r="C24" s="304"/>
      <c r="D24" s="223" t="str">
        <f t="shared" si="1"/>
        <v>gl</v>
      </c>
      <c r="E24" s="224">
        <f t="shared" si="2"/>
        <v>0</v>
      </c>
      <c r="F24" s="225">
        <f t="shared" si="3"/>
        <v>0</v>
      </c>
      <c r="G24" s="176">
        <f t="shared" si="4"/>
        <v>0</v>
      </c>
      <c r="H24" s="176">
        <f t="shared" si="6"/>
        <v>0</v>
      </c>
      <c r="I24" s="226">
        <f t="shared" si="5"/>
        <v>0</v>
      </c>
    </row>
    <row r="25" spans="1:9" ht="24.95" customHeight="1" x14ac:dyDescent="0.2">
      <c r="A25" s="200" t="str">
        <f>Datos!A32</f>
        <v>1-7</v>
      </c>
      <c r="B25" s="303" t="str">
        <f t="shared" si="0"/>
        <v>Documentación ejecutiva</v>
      </c>
      <c r="C25" s="304"/>
      <c r="D25" s="223" t="str">
        <f t="shared" si="1"/>
        <v>gl</v>
      </c>
      <c r="E25" s="224">
        <f t="shared" si="2"/>
        <v>0</v>
      </c>
      <c r="F25" s="225">
        <f t="shared" si="3"/>
        <v>0</v>
      </c>
      <c r="G25" s="176">
        <f t="shared" si="4"/>
        <v>0</v>
      </c>
      <c r="H25" s="176">
        <f t="shared" si="6"/>
        <v>0</v>
      </c>
      <c r="I25" s="226">
        <f t="shared" si="5"/>
        <v>0</v>
      </c>
    </row>
    <row r="26" spans="1:9" ht="24.95" customHeight="1" x14ac:dyDescent="0.2">
      <c r="A26" s="200" t="str">
        <f>Datos!A33</f>
        <v>1-8</v>
      </c>
      <c r="B26" s="303" t="str">
        <f t="shared" si="0"/>
        <v>Documentación ejecutiva instalaciones e interferencias</v>
      </c>
      <c r="C26" s="304"/>
      <c r="D26" s="223" t="str">
        <f t="shared" si="1"/>
        <v>gl</v>
      </c>
      <c r="E26" s="224">
        <f t="shared" si="2"/>
        <v>0</v>
      </c>
      <c r="F26" s="225">
        <f t="shared" si="3"/>
        <v>0</v>
      </c>
      <c r="G26" s="176">
        <f t="shared" si="4"/>
        <v>0</v>
      </c>
      <c r="H26" s="176">
        <f t="shared" si="6"/>
        <v>0</v>
      </c>
      <c r="I26" s="226">
        <f t="shared" si="5"/>
        <v>0</v>
      </c>
    </row>
    <row r="27" spans="1:9" ht="24.95" customHeight="1" x14ac:dyDescent="0.2">
      <c r="A27" s="200" t="str">
        <f>Datos!A34</f>
        <v>1-9</v>
      </c>
      <c r="B27" s="303" t="str">
        <f t="shared" si="0"/>
        <v>Documentación conforme a obra e informe final</v>
      </c>
      <c r="C27" s="304"/>
      <c r="D27" s="223" t="str">
        <f t="shared" si="1"/>
        <v>gl</v>
      </c>
      <c r="E27" s="224">
        <f t="shared" si="2"/>
        <v>0</v>
      </c>
      <c r="F27" s="225">
        <f t="shared" si="3"/>
        <v>0</v>
      </c>
      <c r="G27" s="176">
        <f t="shared" si="4"/>
        <v>0</v>
      </c>
      <c r="H27" s="176">
        <f t="shared" si="6"/>
        <v>0</v>
      </c>
      <c r="I27" s="226">
        <f t="shared" si="5"/>
        <v>0</v>
      </c>
    </row>
    <row r="28" spans="1:9" ht="24.95" customHeight="1" x14ac:dyDescent="0.2">
      <c r="A28" s="200" t="str">
        <f>Datos!A35</f>
        <v>1-10</v>
      </c>
      <c r="B28" s="303" t="str">
        <f t="shared" si="0"/>
        <v>Manual de mantenimiento</v>
      </c>
      <c r="C28" s="304"/>
      <c r="D28" s="223" t="str">
        <f t="shared" si="1"/>
        <v>gl</v>
      </c>
      <c r="E28" s="224">
        <f t="shared" si="2"/>
        <v>0</v>
      </c>
      <c r="F28" s="225">
        <f t="shared" si="3"/>
        <v>0</v>
      </c>
      <c r="G28" s="176">
        <f t="shared" si="4"/>
        <v>0</v>
      </c>
      <c r="H28" s="176">
        <f t="shared" si="6"/>
        <v>0</v>
      </c>
      <c r="I28" s="226">
        <f t="shared" si="5"/>
        <v>0</v>
      </c>
    </row>
    <row r="29" spans="1:9" ht="24.95" customHeight="1" x14ac:dyDescent="0.2">
      <c r="A29" s="200" t="str">
        <f>Datos!A36</f>
        <v>1-11</v>
      </c>
      <c r="B29" s="303" t="str">
        <f t="shared" si="0"/>
        <v>Cateos. Estudios previos. Análisis químicos</v>
      </c>
      <c r="C29" s="304"/>
      <c r="D29" s="223" t="str">
        <f t="shared" si="1"/>
        <v>gl</v>
      </c>
      <c r="E29" s="224">
        <f t="shared" si="2"/>
        <v>0</v>
      </c>
      <c r="F29" s="225">
        <f t="shared" si="3"/>
        <v>0</v>
      </c>
      <c r="G29" s="176">
        <f t="shared" si="4"/>
        <v>0</v>
      </c>
      <c r="H29" s="176">
        <f t="shared" si="6"/>
        <v>0</v>
      </c>
      <c r="I29" s="226">
        <f t="shared" si="5"/>
        <v>0</v>
      </c>
    </row>
    <row r="30" spans="1:9" ht="24.95" customHeight="1" x14ac:dyDescent="0.2">
      <c r="A30" s="200" t="str">
        <f>Datos!A37</f>
        <v>1-12</v>
      </c>
      <c r="B30" s="303" t="str">
        <f t="shared" si="0"/>
        <v>Trámites, gestiones, permisos, etc.</v>
      </c>
      <c r="C30" s="304"/>
      <c r="D30" s="223" t="str">
        <f t="shared" si="1"/>
        <v>gl</v>
      </c>
      <c r="E30" s="224">
        <f t="shared" si="2"/>
        <v>0</v>
      </c>
      <c r="F30" s="225">
        <f t="shared" si="3"/>
        <v>0</v>
      </c>
      <c r="G30" s="176">
        <f t="shared" si="4"/>
        <v>0</v>
      </c>
      <c r="H30" s="176">
        <f t="shared" si="6"/>
        <v>0</v>
      </c>
      <c r="I30" s="226">
        <f t="shared" si="5"/>
        <v>0</v>
      </c>
    </row>
    <row r="31" spans="1:9" ht="24.95" customHeight="1" x14ac:dyDescent="0.2">
      <c r="A31" s="200">
        <f>Datos!A38</f>
        <v>2</v>
      </c>
      <c r="B31" s="303" t="str">
        <f t="shared" si="0"/>
        <v>CONSOLIDACION DE MUROS CON PRESCENCIA DE FISURAS Y/O AGRIETAMIENTOS</v>
      </c>
      <c r="C31" s="304"/>
      <c r="D31" s="223">
        <f t="shared" si="1"/>
        <v>0</v>
      </c>
      <c r="E31" s="224">
        <f t="shared" si="2"/>
        <v>0</v>
      </c>
      <c r="F31" s="225">
        <f t="shared" si="3"/>
        <v>0</v>
      </c>
      <c r="G31" s="176">
        <f t="shared" si="4"/>
        <v>0</v>
      </c>
      <c r="H31" s="176">
        <f t="shared" si="6"/>
        <v>0</v>
      </c>
      <c r="I31" s="226">
        <f t="shared" si="5"/>
        <v>0</v>
      </c>
    </row>
    <row r="32" spans="1:9" ht="24.95" customHeight="1" x14ac:dyDescent="0.2">
      <c r="A32" s="200" t="str">
        <f>Datos!A39</f>
        <v>2-1</v>
      </c>
      <c r="B32" s="303" t="str">
        <f t="shared" si="0"/>
        <v>Remoción de revoques en muros con prescencia de fisuras y/o agrietamientos</v>
      </c>
      <c r="C32" s="304"/>
      <c r="D32" s="223" t="str">
        <f t="shared" si="1"/>
        <v>gl</v>
      </c>
      <c r="E32" s="224">
        <f t="shared" si="2"/>
        <v>0</v>
      </c>
      <c r="F32" s="225">
        <f t="shared" si="3"/>
        <v>0</v>
      </c>
      <c r="G32" s="176">
        <f t="shared" si="4"/>
        <v>0</v>
      </c>
      <c r="H32" s="176">
        <f t="shared" si="6"/>
        <v>0</v>
      </c>
      <c r="I32" s="226">
        <f t="shared" si="5"/>
        <v>0</v>
      </c>
    </row>
    <row r="33" spans="1:9" ht="24.95" customHeight="1" x14ac:dyDescent="0.2">
      <c r="A33" s="200" t="str">
        <f>Datos!A40</f>
        <v>2-2</v>
      </c>
      <c r="B33" s="303" t="str">
        <f t="shared" si="0"/>
        <v>Metodología para la consolidación de los muros con prescencia de fisuras y/o grietas</v>
      </c>
      <c r="C33" s="304"/>
      <c r="D33" s="223">
        <f t="shared" si="1"/>
        <v>0</v>
      </c>
      <c r="E33" s="224">
        <f t="shared" si="2"/>
        <v>0</v>
      </c>
      <c r="F33" s="225">
        <f t="shared" si="3"/>
        <v>0</v>
      </c>
      <c r="G33" s="176">
        <f t="shared" si="4"/>
        <v>0</v>
      </c>
      <c r="H33" s="176">
        <f t="shared" si="6"/>
        <v>0</v>
      </c>
      <c r="I33" s="226">
        <f t="shared" si="5"/>
        <v>0</v>
      </c>
    </row>
    <row r="34" spans="1:9" ht="24.95" customHeight="1" x14ac:dyDescent="0.2">
      <c r="A34" s="200" t="str">
        <f>Datos!A41</f>
        <v>2-2-1</v>
      </c>
      <c r="B34" s="303" t="str">
        <f t="shared" si="0"/>
        <v>Muros con prescencia de grietas</v>
      </c>
      <c r="C34" s="304"/>
      <c r="D34" s="223" t="str">
        <f t="shared" si="1"/>
        <v>gl</v>
      </c>
      <c r="E34" s="224">
        <f t="shared" si="2"/>
        <v>0</v>
      </c>
      <c r="F34" s="225">
        <f t="shared" si="3"/>
        <v>0</v>
      </c>
      <c r="G34" s="176">
        <f t="shared" si="4"/>
        <v>0</v>
      </c>
      <c r="H34" s="176">
        <f t="shared" si="6"/>
        <v>0</v>
      </c>
      <c r="I34" s="226">
        <f t="shared" si="5"/>
        <v>0</v>
      </c>
    </row>
    <row r="35" spans="1:9" ht="24.95" customHeight="1" x14ac:dyDescent="0.2">
      <c r="A35" s="200" t="str">
        <f>Datos!A42</f>
        <v>2-2-2</v>
      </c>
      <c r="B35" s="303" t="str">
        <f t="shared" si="0"/>
        <v>Muros con prescencia de fisuras</v>
      </c>
      <c r="C35" s="304"/>
      <c r="D35" s="223" t="str">
        <f t="shared" si="1"/>
        <v>gl</v>
      </c>
      <c r="E35" s="224">
        <f t="shared" si="2"/>
        <v>0</v>
      </c>
      <c r="F35" s="225">
        <f t="shared" si="3"/>
        <v>0</v>
      </c>
      <c r="G35" s="176">
        <f t="shared" si="4"/>
        <v>0</v>
      </c>
      <c r="H35" s="176">
        <f t="shared" si="6"/>
        <v>0</v>
      </c>
      <c r="I35" s="226">
        <f t="shared" si="5"/>
        <v>0</v>
      </c>
    </row>
    <row r="36" spans="1:9" ht="24.95" customHeight="1" x14ac:dyDescent="0.2">
      <c r="A36" s="200">
        <f>Datos!A43</f>
        <v>3</v>
      </c>
      <c r="B36" s="303" t="str">
        <f t="shared" si="0"/>
        <v>MATERIALIZACION DE JUNTA SISMICA</v>
      </c>
      <c r="C36" s="304"/>
      <c r="D36" s="223" t="str">
        <f t="shared" si="1"/>
        <v>gl</v>
      </c>
      <c r="E36" s="224">
        <f t="shared" si="2"/>
        <v>0</v>
      </c>
      <c r="F36" s="225">
        <f t="shared" si="3"/>
        <v>0</v>
      </c>
      <c r="G36" s="176">
        <f t="shared" si="4"/>
        <v>0</v>
      </c>
      <c r="H36" s="176">
        <f t="shared" si="6"/>
        <v>0</v>
      </c>
      <c r="I36" s="226">
        <f t="shared" si="5"/>
        <v>0</v>
      </c>
    </row>
    <row r="37" spans="1:9" ht="24.95" customHeight="1" x14ac:dyDescent="0.2">
      <c r="A37" s="200" t="str">
        <f>Datos!A44</f>
        <v>4</v>
      </c>
      <c r="B37" s="303" t="str">
        <f t="shared" si="0"/>
        <v>AISLACIONES</v>
      </c>
      <c r="C37" s="304"/>
      <c r="D37" s="223">
        <f t="shared" si="1"/>
        <v>0</v>
      </c>
      <c r="E37" s="224">
        <f t="shared" si="2"/>
        <v>0</v>
      </c>
      <c r="F37" s="225">
        <f t="shared" si="3"/>
        <v>0</v>
      </c>
      <c r="G37" s="176">
        <f t="shared" si="4"/>
        <v>0</v>
      </c>
      <c r="H37" s="176">
        <f t="shared" si="6"/>
        <v>0</v>
      </c>
      <c r="I37" s="226">
        <f t="shared" si="5"/>
        <v>0</v>
      </c>
    </row>
    <row r="38" spans="1:9" ht="24.95" customHeight="1" x14ac:dyDescent="0.2">
      <c r="A38" s="200" t="str">
        <f>Datos!A45</f>
        <v>4-1</v>
      </c>
      <c r="B38" s="303" t="str">
        <f t="shared" si="0"/>
        <v>Film de polietileno bajo contrapiso</v>
      </c>
      <c r="C38" s="304"/>
      <c r="D38" s="223" t="str">
        <f t="shared" si="1"/>
        <v>m2</v>
      </c>
      <c r="E38" s="224">
        <f t="shared" si="2"/>
        <v>0</v>
      </c>
      <c r="F38" s="225">
        <f t="shared" si="3"/>
        <v>0</v>
      </c>
      <c r="G38" s="176">
        <f t="shared" si="4"/>
        <v>0</v>
      </c>
      <c r="H38" s="176">
        <f t="shared" si="6"/>
        <v>0</v>
      </c>
      <c r="I38" s="226">
        <f t="shared" si="5"/>
        <v>0</v>
      </c>
    </row>
    <row r="39" spans="1:9" ht="24.95" customHeight="1" x14ac:dyDescent="0.2">
      <c r="A39" s="200" t="str">
        <f>Datos!A46</f>
        <v>5</v>
      </c>
      <c r="B39" s="303" t="str">
        <f t="shared" si="0"/>
        <v>REVOQUES</v>
      </c>
      <c r="C39" s="304"/>
      <c r="D39" s="223">
        <f t="shared" si="1"/>
        <v>0</v>
      </c>
      <c r="E39" s="224">
        <f t="shared" si="2"/>
        <v>0</v>
      </c>
      <c r="F39" s="225">
        <f t="shared" si="3"/>
        <v>0</v>
      </c>
      <c r="G39" s="176">
        <f t="shared" si="4"/>
        <v>0</v>
      </c>
      <c r="H39" s="176">
        <f t="shared" si="6"/>
        <v>0</v>
      </c>
      <c r="I39" s="226">
        <f t="shared" si="5"/>
        <v>0</v>
      </c>
    </row>
    <row r="40" spans="1:9" ht="24.95" customHeight="1" x14ac:dyDescent="0.2">
      <c r="A40" s="200" t="str">
        <f>Datos!A47</f>
        <v>5-1</v>
      </c>
      <c r="B40" s="303" t="str">
        <f t="shared" si="0"/>
        <v>Revoques exteriores</v>
      </c>
      <c r="C40" s="304"/>
      <c r="D40" s="223">
        <f t="shared" si="1"/>
        <v>0</v>
      </c>
      <c r="E40" s="224">
        <f t="shared" si="2"/>
        <v>0</v>
      </c>
      <c r="F40" s="225">
        <f t="shared" si="3"/>
        <v>0</v>
      </c>
      <c r="G40" s="176">
        <f t="shared" si="4"/>
        <v>0</v>
      </c>
      <c r="H40" s="176">
        <f t="shared" si="6"/>
        <v>0</v>
      </c>
      <c r="I40" s="226">
        <f t="shared" si="5"/>
        <v>0</v>
      </c>
    </row>
    <row r="41" spans="1:9" ht="24.95" customHeight="1" x14ac:dyDescent="0.2">
      <c r="A41" s="200" t="str">
        <f>Datos!A48</f>
        <v>5-1-1</v>
      </c>
      <c r="B41" s="303" t="str">
        <f t="shared" si="0"/>
        <v>Reposición y reintegración de revoques en zócalos y galerías</v>
      </c>
      <c r="C41" s="304"/>
      <c r="D41" s="223" t="str">
        <f t="shared" si="1"/>
        <v>m2</v>
      </c>
      <c r="E41" s="224">
        <f t="shared" si="2"/>
        <v>0</v>
      </c>
      <c r="F41" s="225">
        <f t="shared" si="3"/>
        <v>0</v>
      </c>
      <c r="G41" s="176">
        <f t="shared" si="4"/>
        <v>0</v>
      </c>
      <c r="H41" s="176">
        <f t="shared" si="6"/>
        <v>0</v>
      </c>
      <c r="I41" s="226">
        <f t="shared" si="5"/>
        <v>0</v>
      </c>
    </row>
    <row r="42" spans="1:9" ht="24.95" customHeight="1" x14ac:dyDescent="0.2">
      <c r="A42" s="200" t="str">
        <f>Datos!A49</f>
        <v>5-2</v>
      </c>
      <c r="B42" s="303" t="str">
        <f t="shared" si="0"/>
        <v>Revoques interiores</v>
      </c>
      <c r="C42" s="304"/>
      <c r="D42" s="223">
        <f t="shared" si="1"/>
        <v>0</v>
      </c>
      <c r="E42" s="224">
        <f t="shared" si="2"/>
        <v>0</v>
      </c>
      <c r="F42" s="225">
        <f t="shared" si="3"/>
        <v>0</v>
      </c>
      <c r="G42" s="176">
        <f t="shared" si="4"/>
        <v>0</v>
      </c>
      <c r="H42" s="176">
        <f t="shared" si="6"/>
        <v>0</v>
      </c>
      <c r="I42" s="226">
        <f t="shared" si="5"/>
        <v>0</v>
      </c>
    </row>
    <row r="43" spans="1:9" ht="24.95" customHeight="1" x14ac:dyDescent="0.2">
      <c r="A43" s="200" t="str">
        <f>Datos!A50</f>
        <v>5-2-1</v>
      </c>
      <c r="B43" s="303" t="str">
        <f t="shared" si="0"/>
        <v>Reposición y reintegración de revoques en aulas</v>
      </c>
      <c r="C43" s="304"/>
      <c r="D43" s="223" t="str">
        <f t="shared" si="1"/>
        <v>m2</v>
      </c>
      <c r="E43" s="224">
        <f t="shared" si="2"/>
        <v>0</v>
      </c>
      <c r="F43" s="225">
        <f t="shared" si="3"/>
        <v>0</v>
      </c>
      <c r="G43" s="176">
        <f t="shared" si="4"/>
        <v>0</v>
      </c>
      <c r="H43" s="176">
        <f t="shared" si="6"/>
        <v>0</v>
      </c>
      <c r="I43" s="226">
        <f t="shared" si="5"/>
        <v>0</v>
      </c>
    </row>
    <row r="44" spans="1:9" ht="24.95" customHeight="1" x14ac:dyDescent="0.2">
      <c r="A44" s="200" t="str">
        <f>Datos!A51</f>
        <v>5-3</v>
      </c>
      <c r="B44" s="303" t="str">
        <f t="shared" si="0"/>
        <v>Revoques bajo revestimientos en sanitarios</v>
      </c>
      <c r="C44" s="304"/>
      <c r="D44" s="223" t="str">
        <f t="shared" si="1"/>
        <v>m2</v>
      </c>
      <c r="E44" s="224">
        <f t="shared" si="2"/>
        <v>0</v>
      </c>
      <c r="F44" s="225">
        <f t="shared" si="3"/>
        <v>0</v>
      </c>
      <c r="G44" s="176">
        <f t="shared" si="4"/>
        <v>0</v>
      </c>
      <c r="H44" s="176">
        <f t="shared" si="6"/>
        <v>0</v>
      </c>
      <c r="I44" s="226">
        <f t="shared" si="5"/>
        <v>0</v>
      </c>
    </row>
    <row r="45" spans="1:9" ht="24.95" customHeight="1" x14ac:dyDescent="0.2">
      <c r="A45" s="200" t="str">
        <f>Datos!A52</f>
        <v>6</v>
      </c>
      <c r="B45" s="303" t="str">
        <f t="shared" si="0"/>
        <v>CONTRAPISOS Y CARPETAS</v>
      </c>
      <c r="C45" s="304"/>
      <c r="D45" s="223">
        <f t="shared" si="1"/>
        <v>0</v>
      </c>
      <c r="E45" s="224">
        <f t="shared" si="2"/>
        <v>0</v>
      </c>
      <c r="F45" s="225">
        <f t="shared" si="3"/>
        <v>0</v>
      </c>
      <c r="G45" s="176">
        <f t="shared" si="4"/>
        <v>0</v>
      </c>
      <c r="H45" s="176">
        <f t="shared" si="6"/>
        <v>0</v>
      </c>
      <c r="I45" s="226">
        <f t="shared" si="5"/>
        <v>0</v>
      </c>
    </row>
    <row r="46" spans="1:9" ht="24.95" customHeight="1" x14ac:dyDescent="0.2">
      <c r="A46" s="200" t="str">
        <f>Datos!A53</f>
        <v>6-1</v>
      </c>
      <c r="B46" s="303" t="str">
        <f t="shared" si="0"/>
        <v>Contrapisos de HºAº sobre terreno natural</v>
      </c>
      <c r="C46" s="304"/>
      <c r="D46" s="223" t="str">
        <f t="shared" si="1"/>
        <v>m2</v>
      </c>
      <c r="E46" s="224">
        <f t="shared" si="2"/>
        <v>0</v>
      </c>
      <c r="F46" s="225">
        <f t="shared" si="3"/>
        <v>0</v>
      </c>
      <c r="G46" s="176">
        <f t="shared" si="4"/>
        <v>0</v>
      </c>
      <c r="H46" s="176">
        <f t="shared" si="6"/>
        <v>0</v>
      </c>
      <c r="I46" s="226">
        <f t="shared" si="5"/>
        <v>0</v>
      </c>
    </row>
    <row r="47" spans="1:9" ht="24.95" customHeight="1" x14ac:dyDescent="0.2">
      <c r="A47" s="200" t="str">
        <f>Datos!A54</f>
        <v>6-2</v>
      </c>
      <c r="B47" s="303" t="str">
        <f t="shared" si="0"/>
        <v>Carpeta niveladora en sanitarios</v>
      </c>
      <c r="C47" s="304"/>
      <c r="D47" s="223" t="str">
        <f t="shared" si="1"/>
        <v>m2</v>
      </c>
      <c r="E47" s="224">
        <f t="shared" si="2"/>
        <v>0</v>
      </c>
      <c r="F47" s="225">
        <f t="shared" si="3"/>
        <v>0</v>
      </c>
      <c r="G47" s="176">
        <f t="shared" si="4"/>
        <v>0</v>
      </c>
      <c r="H47" s="176">
        <f t="shared" si="6"/>
        <v>0</v>
      </c>
      <c r="I47" s="226">
        <f t="shared" si="5"/>
        <v>0</v>
      </c>
    </row>
    <row r="48" spans="1:9" ht="24.95" customHeight="1" x14ac:dyDescent="0.2">
      <c r="A48" s="200" t="str">
        <f>Datos!A55</f>
        <v>7</v>
      </c>
      <c r="B48" s="303" t="str">
        <f t="shared" si="0"/>
        <v>ANTEPECHOS</v>
      </c>
      <c r="C48" s="304"/>
      <c r="D48" s="223">
        <f t="shared" si="1"/>
        <v>0</v>
      </c>
      <c r="E48" s="224">
        <f t="shared" si="2"/>
        <v>0</v>
      </c>
      <c r="F48" s="225">
        <f t="shared" si="3"/>
        <v>0</v>
      </c>
      <c r="G48" s="176">
        <f t="shared" si="4"/>
        <v>0</v>
      </c>
      <c r="H48" s="176">
        <f t="shared" si="6"/>
        <v>0</v>
      </c>
      <c r="I48" s="226">
        <f t="shared" si="5"/>
        <v>0</v>
      </c>
    </row>
    <row r="49" spans="1:9" ht="24.95" customHeight="1" x14ac:dyDescent="0.2">
      <c r="A49" s="200" t="str">
        <f>Datos!A56</f>
        <v>7-1</v>
      </c>
      <c r="B49" s="303" t="str">
        <f t="shared" si="0"/>
        <v>Limpieza de marmol</v>
      </c>
      <c r="C49" s="304"/>
      <c r="D49" s="223" t="str">
        <f t="shared" si="1"/>
        <v>m2</v>
      </c>
      <c r="E49" s="224">
        <f t="shared" si="2"/>
        <v>0</v>
      </c>
      <c r="F49" s="225">
        <f t="shared" si="3"/>
        <v>0</v>
      </c>
      <c r="G49" s="176">
        <f t="shared" si="4"/>
        <v>0</v>
      </c>
      <c r="H49" s="176">
        <f t="shared" si="6"/>
        <v>0</v>
      </c>
      <c r="I49" s="226">
        <f t="shared" si="5"/>
        <v>0</v>
      </c>
    </row>
    <row r="50" spans="1:9" ht="24.95" customHeight="1" x14ac:dyDescent="0.2">
      <c r="A50" s="200" t="str">
        <f>Datos!A57</f>
        <v>8</v>
      </c>
      <c r="B50" s="303" t="str">
        <f t="shared" ref="B50:B81" si="7">IFERROR(VLOOKUP(A50,Tabla_Datos,2,FALSE),"")</f>
        <v>REVESTIMIENTOS</v>
      </c>
      <c r="C50" s="304"/>
      <c r="D50" s="223">
        <f t="shared" ref="D50:D81" si="8">IFERROR(VLOOKUP(A50,Tabla_Datos,3,FALSE),"")</f>
        <v>0</v>
      </c>
      <c r="E50" s="224">
        <f t="shared" ref="E50:E81" si="9">IFERROR(VLOOKUP(A50,Tabla_Datos,4,FALSE),0)</f>
        <v>0</v>
      </c>
      <c r="F50" s="225">
        <f t="shared" ref="F50:F81" si="10">IFERROR(VLOOKUP(A50,Tabla_Analisis_Precio,7,FALSE),0)</f>
        <v>0</v>
      </c>
      <c r="G50" s="176">
        <f t="shared" ref="G50:G81" si="11">ROUND(PrecioUnitario(F50,GG_Porcentaje,Beneficio,Ingresos_Brutos,IVA),2)</f>
        <v>0</v>
      </c>
      <c r="H50" s="176">
        <f t="shared" si="6"/>
        <v>0</v>
      </c>
      <c r="I50" s="226">
        <f t="shared" ref="I50:I81" si="12">IFERROR(H50/Monto_Oferta,0)</f>
        <v>0</v>
      </c>
    </row>
    <row r="51" spans="1:9" ht="24.95" customHeight="1" x14ac:dyDescent="0.2">
      <c r="A51" s="200" t="str">
        <f>Datos!A58</f>
        <v>8-1</v>
      </c>
      <c r="B51" s="303" t="str">
        <f t="shared" si="7"/>
        <v>Revestimientos de azulejos</v>
      </c>
      <c r="C51" s="304"/>
      <c r="D51" s="223" t="str">
        <f t="shared" si="8"/>
        <v>m2</v>
      </c>
      <c r="E51" s="224">
        <f t="shared" si="9"/>
        <v>0</v>
      </c>
      <c r="F51" s="225">
        <f t="shared" si="10"/>
        <v>0</v>
      </c>
      <c r="G51" s="176">
        <f t="shared" si="11"/>
        <v>0</v>
      </c>
      <c r="H51" s="176">
        <f t="shared" si="6"/>
        <v>0</v>
      </c>
      <c r="I51" s="226">
        <f t="shared" si="12"/>
        <v>0</v>
      </c>
    </row>
    <row r="52" spans="1:9" ht="24.95" customHeight="1" x14ac:dyDescent="0.2">
      <c r="A52" s="200" t="str">
        <f>Datos!A59</f>
        <v>9</v>
      </c>
      <c r="B52" s="303" t="str">
        <f t="shared" si="7"/>
        <v>RESTAURACIÓN DE PISOS INTERIORES Y EXTERIORES</v>
      </c>
      <c r="C52" s="304"/>
      <c r="D52" s="223">
        <f t="shared" si="8"/>
        <v>0</v>
      </c>
      <c r="E52" s="224">
        <f t="shared" si="9"/>
        <v>0</v>
      </c>
      <c r="F52" s="225">
        <f t="shared" si="10"/>
        <v>0</v>
      </c>
      <c r="G52" s="176">
        <f t="shared" si="11"/>
        <v>0</v>
      </c>
      <c r="H52" s="176">
        <f t="shared" si="6"/>
        <v>0</v>
      </c>
      <c r="I52" s="226">
        <f t="shared" si="12"/>
        <v>0</v>
      </c>
    </row>
    <row r="53" spans="1:9" ht="24.95" customHeight="1" x14ac:dyDescent="0.2">
      <c r="A53" s="200" t="str">
        <f>Datos!A60</f>
        <v>9-1</v>
      </c>
      <c r="B53" s="303" t="str">
        <f t="shared" si="7"/>
        <v>Piso interior de madera</v>
      </c>
      <c r="C53" s="304"/>
      <c r="D53" s="223">
        <f t="shared" si="8"/>
        <v>0</v>
      </c>
      <c r="E53" s="224">
        <f t="shared" si="9"/>
        <v>0</v>
      </c>
      <c r="F53" s="225">
        <f t="shared" si="10"/>
        <v>0</v>
      </c>
      <c r="G53" s="176">
        <f t="shared" si="11"/>
        <v>0</v>
      </c>
      <c r="H53" s="176">
        <f t="shared" si="6"/>
        <v>0</v>
      </c>
      <c r="I53" s="226">
        <f t="shared" si="12"/>
        <v>0</v>
      </c>
    </row>
    <row r="54" spans="1:9" ht="24.95" customHeight="1" x14ac:dyDescent="0.2">
      <c r="A54" s="200" t="str">
        <f>Datos!A61</f>
        <v>9-1-1</v>
      </c>
      <c r="B54" s="303" t="str">
        <f t="shared" si="7"/>
        <v>Remoción y retiro de piso interior de madera</v>
      </c>
      <c r="C54" s="304"/>
      <c r="D54" s="223" t="str">
        <f t="shared" si="8"/>
        <v>m2</v>
      </c>
      <c r="E54" s="224">
        <f t="shared" si="9"/>
        <v>0</v>
      </c>
      <c r="F54" s="225">
        <f t="shared" si="10"/>
        <v>0</v>
      </c>
      <c r="G54" s="176">
        <f t="shared" si="11"/>
        <v>0</v>
      </c>
      <c r="H54" s="176">
        <f t="shared" si="6"/>
        <v>0</v>
      </c>
      <c r="I54" s="226">
        <f t="shared" si="12"/>
        <v>0</v>
      </c>
    </row>
    <row r="55" spans="1:9" ht="24.95" customHeight="1" x14ac:dyDescent="0.2">
      <c r="A55" s="200" t="str">
        <f>Datos!A62</f>
        <v>9-1-2</v>
      </c>
      <c r="B55" s="303" t="str">
        <f t="shared" si="7"/>
        <v>Recambio de tirantería de refuerzo</v>
      </c>
      <c r="C55" s="304"/>
      <c r="D55" s="223" t="str">
        <f t="shared" si="8"/>
        <v>m2</v>
      </c>
      <c r="E55" s="224">
        <f t="shared" si="9"/>
        <v>0</v>
      </c>
      <c r="F55" s="225">
        <f t="shared" si="10"/>
        <v>0</v>
      </c>
      <c r="G55" s="176">
        <f t="shared" si="11"/>
        <v>0</v>
      </c>
      <c r="H55" s="176">
        <f t="shared" si="6"/>
        <v>0</v>
      </c>
      <c r="I55" s="226">
        <f t="shared" si="12"/>
        <v>0</v>
      </c>
    </row>
    <row r="56" spans="1:9" ht="24.95" customHeight="1" x14ac:dyDescent="0.2">
      <c r="A56" s="200" t="str">
        <f>Datos!A63</f>
        <v>9-1-3</v>
      </c>
      <c r="B56" s="303" t="str">
        <f t="shared" si="7"/>
        <v>Tratamiento de desinfección y consolidación de tirantes de madera</v>
      </c>
      <c r="C56" s="304"/>
      <c r="D56" s="223" t="str">
        <f t="shared" si="8"/>
        <v>m2</v>
      </c>
      <c r="E56" s="224">
        <f t="shared" si="9"/>
        <v>0</v>
      </c>
      <c r="F56" s="225">
        <f t="shared" si="10"/>
        <v>0</v>
      </c>
      <c r="G56" s="176">
        <f t="shared" si="11"/>
        <v>0</v>
      </c>
      <c r="H56" s="176">
        <f t="shared" si="6"/>
        <v>0</v>
      </c>
      <c r="I56" s="226">
        <f t="shared" si="12"/>
        <v>0</v>
      </c>
    </row>
    <row r="57" spans="1:9" ht="24.95" customHeight="1" x14ac:dyDescent="0.2">
      <c r="A57" s="200" t="str">
        <f>Datos!A64</f>
        <v>9-1-4</v>
      </c>
      <c r="B57" s="303" t="str">
        <f t="shared" si="7"/>
        <v>Restauración y recolocación de machhembrado de pinotea</v>
      </c>
      <c r="C57" s="304"/>
      <c r="D57" s="223" t="str">
        <f t="shared" si="8"/>
        <v>m2</v>
      </c>
      <c r="E57" s="224">
        <f t="shared" si="9"/>
        <v>0</v>
      </c>
      <c r="F57" s="225">
        <f t="shared" si="10"/>
        <v>0</v>
      </c>
      <c r="G57" s="176">
        <f t="shared" si="11"/>
        <v>0</v>
      </c>
      <c r="H57" s="176">
        <f t="shared" si="6"/>
        <v>0</v>
      </c>
      <c r="I57" s="226">
        <f t="shared" si="12"/>
        <v>0</v>
      </c>
    </row>
    <row r="58" spans="1:9" ht="24.95" customHeight="1" x14ac:dyDescent="0.2">
      <c r="A58" s="200" t="str">
        <f>Datos!A65</f>
        <v>9-1-5</v>
      </c>
      <c r="B58" s="303" t="str">
        <f t="shared" si="7"/>
        <v>Provisión y colocación de machhembrado de pinotea nuevo</v>
      </c>
      <c r="C58" s="304"/>
      <c r="D58" s="223" t="str">
        <f t="shared" si="8"/>
        <v>m2</v>
      </c>
      <c r="E58" s="224">
        <f t="shared" si="9"/>
        <v>0</v>
      </c>
      <c r="F58" s="225">
        <f t="shared" si="10"/>
        <v>0</v>
      </c>
      <c r="G58" s="176">
        <f t="shared" si="11"/>
        <v>0</v>
      </c>
      <c r="H58" s="176">
        <f t="shared" si="6"/>
        <v>0</v>
      </c>
      <c r="I58" s="226">
        <f t="shared" si="12"/>
        <v>0</v>
      </c>
    </row>
    <row r="59" spans="1:9" ht="24.95" customHeight="1" x14ac:dyDescent="0.2">
      <c r="A59" s="200" t="str">
        <f>Datos!A66</f>
        <v>9-1-6</v>
      </c>
      <c r="B59" s="303" t="str">
        <f t="shared" si="7"/>
        <v>Limpieza, pulido y terminación de pisos de madera</v>
      </c>
      <c r="C59" s="304"/>
      <c r="D59" s="223" t="str">
        <f t="shared" si="8"/>
        <v>m2</v>
      </c>
      <c r="E59" s="224">
        <f t="shared" si="9"/>
        <v>0</v>
      </c>
      <c r="F59" s="225">
        <f t="shared" si="10"/>
        <v>0</v>
      </c>
      <c r="G59" s="176">
        <f t="shared" si="11"/>
        <v>0</v>
      </c>
      <c r="H59" s="176">
        <f t="shared" si="6"/>
        <v>0</v>
      </c>
      <c r="I59" s="226">
        <f t="shared" si="12"/>
        <v>0</v>
      </c>
    </row>
    <row r="60" spans="1:9" ht="24.95" customHeight="1" x14ac:dyDescent="0.2">
      <c r="A60" s="200" t="str">
        <f>Datos!A67</f>
        <v>9-2</v>
      </c>
      <c r="B60" s="303" t="str">
        <f t="shared" si="7"/>
        <v>Piso interior calcareo</v>
      </c>
      <c r="C60" s="304"/>
      <c r="D60" s="223">
        <f t="shared" si="8"/>
        <v>0</v>
      </c>
      <c r="E60" s="224">
        <f t="shared" si="9"/>
        <v>0</v>
      </c>
      <c r="F60" s="225">
        <f t="shared" si="10"/>
        <v>0</v>
      </c>
      <c r="G60" s="176">
        <f t="shared" si="11"/>
        <v>0</v>
      </c>
      <c r="H60" s="176">
        <f t="shared" si="6"/>
        <v>0</v>
      </c>
      <c r="I60" s="226">
        <f t="shared" si="12"/>
        <v>0</v>
      </c>
    </row>
    <row r="61" spans="1:9" ht="24.95" customHeight="1" x14ac:dyDescent="0.2">
      <c r="A61" s="200" t="str">
        <f>Datos!A68</f>
        <v>9-2-1</v>
      </c>
      <c r="B61" s="303" t="str">
        <f t="shared" si="7"/>
        <v>Retiro de mosaicos calcáreos</v>
      </c>
      <c r="C61" s="304"/>
      <c r="D61" s="223" t="str">
        <f t="shared" si="8"/>
        <v>m2</v>
      </c>
      <c r="E61" s="224">
        <f t="shared" si="9"/>
        <v>0</v>
      </c>
      <c r="F61" s="225">
        <f t="shared" si="10"/>
        <v>0</v>
      </c>
      <c r="G61" s="176">
        <f t="shared" si="11"/>
        <v>0</v>
      </c>
      <c r="H61" s="176">
        <f t="shared" si="6"/>
        <v>0</v>
      </c>
      <c r="I61" s="226">
        <f t="shared" si="12"/>
        <v>0</v>
      </c>
    </row>
    <row r="62" spans="1:9" ht="24.95" customHeight="1" x14ac:dyDescent="0.2">
      <c r="A62" s="200" t="str">
        <f>Datos!A69</f>
        <v>9-2-2</v>
      </c>
      <c r="B62" s="303" t="str">
        <f t="shared" si="7"/>
        <v>Restauración de los pisos de mosaicos calcáreos</v>
      </c>
      <c r="C62" s="304"/>
      <c r="D62" s="223" t="str">
        <f t="shared" si="8"/>
        <v>m2</v>
      </c>
      <c r="E62" s="224">
        <f t="shared" si="9"/>
        <v>0</v>
      </c>
      <c r="F62" s="225">
        <f t="shared" si="10"/>
        <v>0</v>
      </c>
      <c r="G62" s="176">
        <f t="shared" si="11"/>
        <v>0</v>
      </c>
      <c r="H62" s="176">
        <f t="shared" si="6"/>
        <v>0</v>
      </c>
      <c r="I62" s="226">
        <f t="shared" si="12"/>
        <v>0</v>
      </c>
    </row>
    <row r="63" spans="1:9" ht="24.95" customHeight="1" x14ac:dyDescent="0.2">
      <c r="A63" s="200" t="str">
        <f>Datos!A70</f>
        <v>9-2-3</v>
      </c>
      <c r="B63" s="303" t="str">
        <f t="shared" si="7"/>
        <v>Reposición y recolocación de mosaicos calcareos faltantes</v>
      </c>
      <c r="C63" s="304"/>
      <c r="D63" s="223" t="str">
        <f t="shared" si="8"/>
        <v>m2</v>
      </c>
      <c r="E63" s="224">
        <f t="shared" si="9"/>
        <v>0</v>
      </c>
      <c r="F63" s="225">
        <f t="shared" si="10"/>
        <v>0</v>
      </c>
      <c r="G63" s="176">
        <f t="shared" si="11"/>
        <v>0</v>
      </c>
      <c r="H63" s="176">
        <f t="shared" si="6"/>
        <v>0</v>
      </c>
      <c r="I63" s="226">
        <f t="shared" si="12"/>
        <v>0</v>
      </c>
    </row>
    <row r="64" spans="1:9" ht="24.95" customHeight="1" x14ac:dyDescent="0.2">
      <c r="A64" s="200" t="str">
        <f>Datos!A71</f>
        <v>9-2-4</v>
      </c>
      <c r="B64" s="303" t="str">
        <f t="shared" si="7"/>
        <v>Protección de los pisos de mosaicos calcareos</v>
      </c>
      <c r="C64" s="304"/>
      <c r="D64" s="223" t="str">
        <f t="shared" si="8"/>
        <v>m2</v>
      </c>
      <c r="E64" s="224">
        <f t="shared" si="9"/>
        <v>0</v>
      </c>
      <c r="F64" s="225">
        <f t="shared" si="10"/>
        <v>0</v>
      </c>
      <c r="G64" s="176">
        <f t="shared" si="11"/>
        <v>0</v>
      </c>
      <c r="H64" s="176">
        <f t="shared" si="6"/>
        <v>0</v>
      </c>
      <c r="I64" s="226">
        <f t="shared" si="12"/>
        <v>0</v>
      </c>
    </row>
    <row r="65" spans="1:9" ht="24.95" customHeight="1" x14ac:dyDescent="0.2">
      <c r="A65" s="200" t="str">
        <f>Datos!A72</f>
        <v>9-3</v>
      </c>
      <c r="B65" s="303" t="str">
        <f t="shared" si="7"/>
        <v>Pisos exteriores de piedra en veredines perimetrales</v>
      </c>
      <c r="C65" s="304"/>
      <c r="D65" s="223">
        <f t="shared" si="8"/>
        <v>0</v>
      </c>
      <c r="E65" s="224">
        <f t="shared" si="9"/>
        <v>0</v>
      </c>
      <c r="F65" s="225">
        <f t="shared" si="10"/>
        <v>0</v>
      </c>
      <c r="G65" s="176">
        <f t="shared" si="11"/>
        <v>0</v>
      </c>
      <c r="H65" s="176">
        <f t="shared" si="6"/>
        <v>0</v>
      </c>
      <c r="I65" s="226">
        <f t="shared" si="12"/>
        <v>0</v>
      </c>
    </row>
    <row r="66" spans="1:9" ht="24.95" customHeight="1" x14ac:dyDescent="0.2">
      <c r="A66" s="200" t="str">
        <f>Datos!A73</f>
        <v>9-3-1</v>
      </c>
      <c r="B66" s="303" t="str">
        <f t="shared" si="7"/>
        <v>Remoción y recolocación de solados de piedra</v>
      </c>
      <c r="C66" s="304"/>
      <c r="D66" s="223" t="str">
        <f t="shared" si="8"/>
        <v>m2</v>
      </c>
      <c r="E66" s="224">
        <f t="shared" si="9"/>
        <v>0</v>
      </c>
      <c r="F66" s="225">
        <f t="shared" si="10"/>
        <v>0</v>
      </c>
      <c r="G66" s="176">
        <f t="shared" si="11"/>
        <v>0</v>
      </c>
      <c r="H66" s="176">
        <f t="shared" si="6"/>
        <v>0</v>
      </c>
      <c r="I66" s="226">
        <f t="shared" si="12"/>
        <v>0</v>
      </c>
    </row>
    <row r="67" spans="1:9" ht="24.95" customHeight="1" x14ac:dyDescent="0.2">
      <c r="A67" s="200" t="str">
        <f>Datos!A74</f>
        <v>10</v>
      </c>
      <c r="B67" s="303" t="str">
        <f t="shared" si="7"/>
        <v>ZÓCALOS</v>
      </c>
      <c r="C67" s="304"/>
      <c r="D67" s="223">
        <f t="shared" si="8"/>
        <v>0</v>
      </c>
      <c r="E67" s="224">
        <f t="shared" si="9"/>
        <v>0</v>
      </c>
      <c r="F67" s="225">
        <f t="shared" si="10"/>
        <v>0</v>
      </c>
      <c r="G67" s="176">
        <f t="shared" si="11"/>
        <v>0</v>
      </c>
      <c r="H67" s="176">
        <f t="shared" si="6"/>
        <v>0</v>
      </c>
      <c r="I67" s="226">
        <f t="shared" si="12"/>
        <v>0</v>
      </c>
    </row>
    <row r="68" spans="1:9" ht="24.95" customHeight="1" x14ac:dyDescent="0.2">
      <c r="A68" s="200" t="str">
        <f>Datos!A75</f>
        <v>10-1</v>
      </c>
      <c r="B68" s="303" t="str">
        <f t="shared" si="7"/>
        <v>Zócalos interiores</v>
      </c>
      <c r="C68" s="304"/>
      <c r="D68" s="223">
        <f t="shared" si="8"/>
        <v>0</v>
      </c>
      <c r="E68" s="224">
        <f t="shared" si="9"/>
        <v>0</v>
      </c>
      <c r="F68" s="225">
        <f t="shared" si="10"/>
        <v>0</v>
      </c>
      <c r="G68" s="176">
        <f t="shared" si="11"/>
        <v>0</v>
      </c>
      <c r="H68" s="176">
        <f t="shared" si="6"/>
        <v>0</v>
      </c>
      <c r="I68" s="226">
        <f t="shared" si="12"/>
        <v>0</v>
      </c>
    </row>
    <row r="69" spans="1:9" ht="24.95" customHeight="1" x14ac:dyDescent="0.2">
      <c r="A69" s="200" t="str">
        <f>Datos!A76</f>
        <v>10-1-1</v>
      </c>
      <c r="B69" s="303" t="str">
        <f t="shared" si="7"/>
        <v>Zócalos de madera pinotea</v>
      </c>
      <c r="C69" s="304"/>
      <c r="D69" s="223" t="str">
        <f t="shared" si="8"/>
        <v>ml</v>
      </c>
      <c r="E69" s="224">
        <f t="shared" si="9"/>
        <v>0</v>
      </c>
      <c r="F69" s="225">
        <f t="shared" si="10"/>
        <v>0</v>
      </c>
      <c r="G69" s="176">
        <f t="shared" si="11"/>
        <v>0</v>
      </c>
      <c r="H69" s="176">
        <f t="shared" si="6"/>
        <v>0</v>
      </c>
      <c r="I69" s="226">
        <f t="shared" si="12"/>
        <v>0</v>
      </c>
    </row>
    <row r="70" spans="1:9" ht="24.95" customHeight="1" x14ac:dyDescent="0.2">
      <c r="A70" s="200" t="str">
        <f>Datos!A77</f>
        <v>10-1-2</v>
      </c>
      <c r="B70" s="303" t="str">
        <f t="shared" si="7"/>
        <v>Zócalos en sanitarios</v>
      </c>
      <c r="C70" s="304"/>
      <c r="D70" s="223" t="str">
        <f t="shared" si="8"/>
        <v>ml</v>
      </c>
      <c r="E70" s="224">
        <f t="shared" si="9"/>
        <v>0</v>
      </c>
      <c r="F70" s="225">
        <f t="shared" si="10"/>
        <v>0</v>
      </c>
      <c r="G70" s="176">
        <f t="shared" si="11"/>
        <v>0</v>
      </c>
      <c r="H70" s="176">
        <f t="shared" si="6"/>
        <v>0</v>
      </c>
      <c r="I70" s="226">
        <f t="shared" si="12"/>
        <v>0</v>
      </c>
    </row>
    <row r="71" spans="1:9" ht="24.95" customHeight="1" x14ac:dyDescent="0.2">
      <c r="A71" s="200" t="str">
        <f>Datos!A78</f>
        <v>10-2</v>
      </c>
      <c r="B71" s="303" t="str">
        <f t="shared" si="7"/>
        <v>Zócalos exteriores</v>
      </c>
      <c r="C71" s="304"/>
      <c r="D71" s="223">
        <f t="shared" si="8"/>
        <v>0</v>
      </c>
      <c r="E71" s="224">
        <f t="shared" si="9"/>
        <v>0</v>
      </c>
      <c r="F71" s="225">
        <f t="shared" si="10"/>
        <v>0</v>
      </c>
      <c r="G71" s="176">
        <f t="shared" si="11"/>
        <v>0</v>
      </c>
      <c r="H71" s="176">
        <f t="shared" si="6"/>
        <v>0</v>
      </c>
      <c r="I71" s="226">
        <f t="shared" si="12"/>
        <v>0</v>
      </c>
    </row>
    <row r="72" spans="1:9" ht="24.95" customHeight="1" x14ac:dyDescent="0.2">
      <c r="A72" s="200" t="str">
        <f>Datos!A79</f>
        <v>10-2-1</v>
      </c>
      <c r="B72" s="303" t="str">
        <f t="shared" si="7"/>
        <v>Zócalos de granito en galerías</v>
      </c>
      <c r="C72" s="304"/>
      <c r="D72" s="223" t="str">
        <f t="shared" si="8"/>
        <v>ml</v>
      </c>
      <c r="E72" s="224">
        <f t="shared" si="9"/>
        <v>0</v>
      </c>
      <c r="F72" s="225">
        <f t="shared" si="10"/>
        <v>0</v>
      </c>
      <c r="G72" s="176">
        <f t="shared" si="11"/>
        <v>0</v>
      </c>
      <c r="H72" s="176">
        <f t="shared" si="6"/>
        <v>0</v>
      </c>
      <c r="I72" s="226">
        <f t="shared" si="12"/>
        <v>0</v>
      </c>
    </row>
    <row r="73" spans="1:9" ht="24.95" customHeight="1" x14ac:dyDescent="0.2">
      <c r="A73" s="200" t="str">
        <f>Datos!A80</f>
        <v>10-2-2</v>
      </c>
      <c r="B73" s="303" t="str">
        <f t="shared" si="7"/>
        <v>Zócalos de hormigón</v>
      </c>
      <c r="C73" s="304"/>
      <c r="D73" s="223" t="str">
        <f t="shared" si="8"/>
        <v>m2</v>
      </c>
      <c r="E73" s="224">
        <f t="shared" si="9"/>
        <v>0</v>
      </c>
      <c r="F73" s="225">
        <f t="shared" si="10"/>
        <v>0</v>
      </c>
      <c r="G73" s="176">
        <f t="shared" si="11"/>
        <v>0</v>
      </c>
      <c r="H73" s="176">
        <f t="shared" si="6"/>
        <v>0</v>
      </c>
      <c r="I73" s="226">
        <f t="shared" si="12"/>
        <v>0</v>
      </c>
    </row>
    <row r="74" spans="1:9" ht="24.95" customHeight="1" x14ac:dyDescent="0.2">
      <c r="A74" s="200" t="str">
        <f>Datos!A81</f>
        <v>11</v>
      </c>
      <c r="B74" s="303" t="str">
        <f t="shared" si="7"/>
        <v>RESTAURACIÓN DE LA CUBIERTA DE TECHO</v>
      </c>
      <c r="C74" s="304"/>
      <c r="D74" s="223">
        <f t="shared" si="8"/>
        <v>0</v>
      </c>
      <c r="E74" s="224">
        <f t="shared" si="9"/>
        <v>0</v>
      </c>
      <c r="F74" s="225">
        <f t="shared" si="10"/>
        <v>0</v>
      </c>
      <c r="G74" s="176">
        <f t="shared" si="11"/>
        <v>0</v>
      </c>
      <c r="H74" s="176">
        <f t="shared" si="6"/>
        <v>0</v>
      </c>
      <c r="I74" s="226">
        <f t="shared" si="12"/>
        <v>0</v>
      </c>
    </row>
    <row r="75" spans="1:9" ht="24.95" customHeight="1" x14ac:dyDescent="0.2">
      <c r="A75" s="200" t="str">
        <f>Datos!A82</f>
        <v>11-1</v>
      </c>
      <c r="B75" s="303" t="str">
        <f t="shared" si="7"/>
        <v>Remoción de cubierta de techo en galería</v>
      </c>
      <c r="C75" s="304"/>
      <c r="D75" s="223" t="str">
        <f t="shared" si="8"/>
        <v>m2</v>
      </c>
      <c r="E75" s="224">
        <f t="shared" si="9"/>
        <v>0</v>
      </c>
      <c r="F75" s="225">
        <f t="shared" si="10"/>
        <v>0</v>
      </c>
      <c r="G75" s="176">
        <f t="shared" si="11"/>
        <v>0</v>
      </c>
      <c r="H75" s="176">
        <f t="shared" si="6"/>
        <v>0</v>
      </c>
      <c r="I75" s="226">
        <f t="shared" si="12"/>
        <v>0</v>
      </c>
    </row>
    <row r="76" spans="1:9" ht="24.95" customHeight="1" x14ac:dyDescent="0.2">
      <c r="A76" s="200" t="str">
        <f>Datos!A83</f>
        <v>11-2</v>
      </c>
      <c r="B76" s="303" t="str">
        <f t="shared" si="7"/>
        <v>Cubierta de techo en galería</v>
      </c>
      <c r="C76" s="304"/>
      <c r="D76" s="223" t="str">
        <f t="shared" si="8"/>
        <v>m2</v>
      </c>
      <c r="E76" s="224">
        <f t="shared" si="9"/>
        <v>0</v>
      </c>
      <c r="F76" s="225">
        <f t="shared" si="10"/>
        <v>0</v>
      </c>
      <c r="G76" s="176">
        <f t="shared" si="11"/>
        <v>0</v>
      </c>
      <c r="H76" s="176">
        <f t="shared" si="6"/>
        <v>0</v>
      </c>
      <c r="I76" s="226">
        <f t="shared" si="12"/>
        <v>0</v>
      </c>
    </row>
    <row r="77" spans="1:9" ht="24.95" customHeight="1" x14ac:dyDescent="0.2">
      <c r="A77" s="200" t="str">
        <f>Datos!A84</f>
        <v>12</v>
      </c>
      <c r="B77" s="303" t="str">
        <f t="shared" si="7"/>
        <v>RESTAURACIÓN DE CIELORRASOS</v>
      </c>
      <c r="C77" s="304"/>
      <c r="D77" s="223">
        <f t="shared" si="8"/>
        <v>0</v>
      </c>
      <c r="E77" s="224">
        <f t="shared" si="9"/>
        <v>0</v>
      </c>
      <c r="F77" s="225">
        <f t="shared" si="10"/>
        <v>0</v>
      </c>
      <c r="G77" s="176">
        <f t="shared" si="11"/>
        <v>0</v>
      </c>
      <c r="H77" s="176">
        <f t="shared" si="6"/>
        <v>0</v>
      </c>
      <c r="I77" s="226">
        <f t="shared" si="12"/>
        <v>0</v>
      </c>
    </row>
    <row r="78" spans="1:9" ht="24.95" customHeight="1" x14ac:dyDescent="0.2">
      <c r="A78" s="200" t="str">
        <f>Datos!A85</f>
        <v>12-1</v>
      </c>
      <c r="B78" s="303" t="str">
        <f t="shared" si="7"/>
        <v>Cielorrasos suspendidos</v>
      </c>
      <c r="C78" s="304"/>
      <c r="D78" s="223">
        <f t="shared" si="8"/>
        <v>0</v>
      </c>
      <c r="E78" s="224">
        <f t="shared" si="9"/>
        <v>0</v>
      </c>
      <c r="F78" s="225">
        <f t="shared" si="10"/>
        <v>0</v>
      </c>
      <c r="G78" s="176">
        <f t="shared" si="11"/>
        <v>0</v>
      </c>
      <c r="H78" s="176">
        <f t="shared" si="6"/>
        <v>0</v>
      </c>
      <c r="I78" s="226">
        <f t="shared" si="12"/>
        <v>0</v>
      </c>
    </row>
    <row r="79" spans="1:9" ht="24.95" customHeight="1" x14ac:dyDescent="0.2">
      <c r="A79" s="200" t="str">
        <f>Datos!A86</f>
        <v>12-1-1</v>
      </c>
      <c r="B79" s="303" t="str">
        <f t="shared" si="7"/>
        <v>Remoción de cielorrasos suspendidos en aulas</v>
      </c>
      <c r="C79" s="304"/>
      <c r="D79" s="223" t="str">
        <f t="shared" si="8"/>
        <v>m2</v>
      </c>
      <c r="E79" s="224">
        <f t="shared" si="9"/>
        <v>0</v>
      </c>
      <c r="F79" s="225">
        <f t="shared" si="10"/>
        <v>0</v>
      </c>
      <c r="G79" s="176">
        <f t="shared" si="11"/>
        <v>0</v>
      </c>
      <c r="H79" s="176">
        <f t="shared" si="6"/>
        <v>0</v>
      </c>
      <c r="I79" s="226">
        <f t="shared" si="12"/>
        <v>0</v>
      </c>
    </row>
    <row r="80" spans="1:9" ht="24.95" customHeight="1" x14ac:dyDescent="0.2">
      <c r="A80" s="200" t="str">
        <f>Datos!A87</f>
        <v>12-1-2</v>
      </c>
      <c r="B80" s="303" t="str">
        <f t="shared" si="7"/>
        <v>Tratamiento de cielorrasos</v>
      </c>
      <c r="C80" s="304"/>
      <c r="D80" s="223" t="str">
        <f t="shared" si="8"/>
        <v>m2</v>
      </c>
      <c r="E80" s="224">
        <f t="shared" si="9"/>
        <v>0</v>
      </c>
      <c r="F80" s="225">
        <f t="shared" si="10"/>
        <v>0</v>
      </c>
      <c r="G80" s="176">
        <f t="shared" si="11"/>
        <v>0</v>
      </c>
      <c r="H80" s="176">
        <f t="shared" si="6"/>
        <v>0</v>
      </c>
      <c r="I80" s="226">
        <f t="shared" si="12"/>
        <v>0</v>
      </c>
    </row>
    <row r="81" spans="1:9" ht="24.95" customHeight="1" x14ac:dyDescent="0.2">
      <c r="A81" s="200" t="str">
        <f>Datos!A88</f>
        <v>12-2</v>
      </c>
      <c r="B81" s="303" t="str">
        <f t="shared" si="7"/>
        <v>Cielorrasos aplicados</v>
      </c>
      <c r="C81" s="304"/>
      <c r="D81" s="223">
        <f t="shared" si="8"/>
        <v>0</v>
      </c>
      <c r="E81" s="224">
        <f t="shared" si="9"/>
        <v>0</v>
      </c>
      <c r="F81" s="225">
        <f t="shared" si="10"/>
        <v>0</v>
      </c>
      <c r="G81" s="176">
        <f t="shared" si="11"/>
        <v>0</v>
      </c>
      <c r="H81" s="176">
        <f t="shared" si="6"/>
        <v>0</v>
      </c>
      <c r="I81" s="226">
        <f t="shared" si="12"/>
        <v>0</v>
      </c>
    </row>
    <row r="82" spans="1:9" ht="24.95" customHeight="1" x14ac:dyDescent="0.2">
      <c r="A82" s="200" t="str">
        <f>Datos!A89</f>
        <v>12-2-1</v>
      </c>
      <c r="B82" s="303" t="str">
        <f t="shared" ref="B82:B102" si="13">IFERROR(VLOOKUP(A82,Tabla_Datos,2,FALSE),"")</f>
        <v>Remoción de cielorrasos en galerias</v>
      </c>
      <c r="C82" s="304"/>
      <c r="D82" s="223" t="str">
        <f t="shared" ref="D82:D102" si="14">IFERROR(VLOOKUP(A82,Tabla_Datos,3,FALSE),"")</f>
        <v>m2</v>
      </c>
      <c r="E82" s="224">
        <f t="shared" ref="E82:E102" si="15">IFERROR(VLOOKUP(A82,Tabla_Datos,4,FALSE),0)</f>
        <v>0</v>
      </c>
      <c r="F82" s="225">
        <f t="shared" ref="F82:F102" si="16">IFERROR(VLOOKUP(A82,Tabla_Analisis_Precio,7,FALSE),0)</f>
        <v>0</v>
      </c>
      <c r="G82" s="176">
        <f t="shared" ref="G82:G102" si="17">ROUND(PrecioUnitario(F82,GG_Porcentaje,Beneficio,Ingresos_Brutos,IVA),2)</f>
        <v>0</v>
      </c>
      <c r="H82" s="176">
        <f t="shared" si="6"/>
        <v>0</v>
      </c>
      <c r="I82" s="226">
        <f t="shared" ref="I82:I102" si="18">IFERROR(H82/Monto_Oferta,0)</f>
        <v>0</v>
      </c>
    </row>
    <row r="83" spans="1:9" ht="24.95" customHeight="1" x14ac:dyDescent="0.2">
      <c r="A83" s="200" t="str">
        <f>Datos!A90</f>
        <v>12-2-2</v>
      </c>
      <c r="B83" s="303" t="str">
        <f t="shared" si="13"/>
        <v>Tratamiento de cielorrasos</v>
      </c>
      <c r="C83" s="304"/>
      <c r="D83" s="223" t="str">
        <f t="shared" si="14"/>
        <v>m2</v>
      </c>
      <c r="E83" s="224">
        <f t="shared" si="15"/>
        <v>0</v>
      </c>
      <c r="F83" s="225">
        <f t="shared" si="16"/>
        <v>0</v>
      </c>
      <c r="G83" s="176">
        <f t="shared" si="17"/>
        <v>0</v>
      </c>
      <c r="H83" s="176">
        <f t="shared" ref="H83:H102" si="19">ROUND(E83*G83,2)</f>
        <v>0</v>
      </c>
      <c r="I83" s="226">
        <f t="shared" si="18"/>
        <v>0</v>
      </c>
    </row>
    <row r="84" spans="1:9" ht="24.95" customHeight="1" x14ac:dyDescent="0.2">
      <c r="A84" s="200" t="str">
        <f>Datos!A91</f>
        <v>13</v>
      </c>
      <c r="B84" s="303" t="str">
        <f t="shared" si="13"/>
        <v>CARPINTERÍA, HERRERÍA Y VIDRIOS</v>
      </c>
      <c r="C84" s="304"/>
      <c r="D84" s="223">
        <f t="shared" si="14"/>
        <v>0</v>
      </c>
      <c r="E84" s="224">
        <f t="shared" si="15"/>
        <v>0</v>
      </c>
      <c r="F84" s="225">
        <f t="shared" si="16"/>
        <v>0</v>
      </c>
      <c r="G84" s="176">
        <f t="shared" si="17"/>
        <v>0</v>
      </c>
      <c r="H84" s="176">
        <f t="shared" si="19"/>
        <v>0</v>
      </c>
      <c r="I84" s="226">
        <f t="shared" si="18"/>
        <v>0</v>
      </c>
    </row>
    <row r="85" spans="1:9" ht="24.95" customHeight="1" x14ac:dyDescent="0.2">
      <c r="A85" s="200" t="str">
        <f>Datos!A92</f>
        <v>13-1</v>
      </c>
      <c r="B85" s="303" t="str">
        <f t="shared" si="13"/>
        <v>Identificación y desmonte de carpinterías</v>
      </c>
      <c r="C85" s="304"/>
      <c r="D85" s="223" t="str">
        <f t="shared" si="14"/>
        <v>gl</v>
      </c>
      <c r="E85" s="224">
        <f t="shared" si="15"/>
        <v>0</v>
      </c>
      <c r="F85" s="225">
        <f t="shared" si="16"/>
        <v>0</v>
      </c>
      <c r="G85" s="176">
        <f t="shared" si="17"/>
        <v>0</v>
      </c>
      <c r="H85" s="176">
        <f t="shared" si="19"/>
        <v>0</v>
      </c>
      <c r="I85" s="226">
        <f t="shared" si="18"/>
        <v>0</v>
      </c>
    </row>
    <row r="86" spans="1:9" ht="24.95" customHeight="1" x14ac:dyDescent="0.2">
      <c r="A86" s="200" t="str">
        <f>Datos!A93</f>
        <v>13-2</v>
      </c>
      <c r="B86" s="303" t="str">
        <f t="shared" si="13"/>
        <v>Restauración de carpinterías</v>
      </c>
      <c r="C86" s="304"/>
      <c r="D86" s="223">
        <f t="shared" si="14"/>
        <v>0</v>
      </c>
      <c r="E86" s="224">
        <f t="shared" si="15"/>
        <v>0</v>
      </c>
      <c r="F86" s="225">
        <f t="shared" si="16"/>
        <v>0</v>
      </c>
      <c r="G86" s="176">
        <f t="shared" si="17"/>
        <v>0</v>
      </c>
      <c r="H86" s="176">
        <f t="shared" si="19"/>
        <v>0</v>
      </c>
      <c r="I86" s="226">
        <f t="shared" si="18"/>
        <v>0</v>
      </c>
    </row>
    <row r="87" spans="1:9" ht="24.95" customHeight="1" x14ac:dyDescent="0.2">
      <c r="A87" s="200" t="str">
        <f>Datos!A94</f>
        <v>13-2-1</v>
      </c>
      <c r="B87" s="303" t="str">
        <f t="shared" si="13"/>
        <v>Tipología P1</v>
      </c>
      <c r="C87" s="304"/>
      <c r="D87" s="223" t="str">
        <f t="shared" si="14"/>
        <v>U</v>
      </c>
      <c r="E87" s="224">
        <f t="shared" si="15"/>
        <v>0</v>
      </c>
      <c r="F87" s="225">
        <f t="shared" si="16"/>
        <v>0</v>
      </c>
      <c r="G87" s="176">
        <f t="shared" si="17"/>
        <v>0</v>
      </c>
      <c r="H87" s="176">
        <f t="shared" si="19"/>
        <v>0</v>
      </c>
      <c r="I87" s="226">
        <f t="shared" si="18"/>
        <v>0</v>
      </c>
    </row>
    <row r="88" spans="1:9" ht="24.95" customHeight="1" x14ac:dyDescent="0.2">
      <c r="A88" s="200" t="str">
        <f>Datos!A95</f>
        <v>13-2-2</v>
      </c>
      <c r="B88" s="303" t="str">
        <f t="shared" si="13"/>
        <v>Tipología P2</v>
      </c>
      <c r="C88" s="304"/>
      <c r="D88" s="223" t="str">
        <f t="shared" si="14"/>
        <v>U</v>
      </c>
      <c r="E88" s="224">
        <f t="shared" si="15"/>
        <v>0</v>
      </c>
      <c r="F88" s="225">
        <f t="shared" si="16"/>
        <v>0</v>
      </c>
      <c r="G88" s="176">
        <f t="shared" si="17"/>
        <v>0</v>
      </c>
      <c r="H88" s="176">
        <f t="shared" si="19"/>
        <v>0</v>
      </c>
      <c r="I88" s="226">
        <f t="shared" si="18"/>
        <v>0</v>
      </c>
    </row>
    <row r="89" spans="1:9" ht="24.95" customHeight="1" x14ac:dyDescent="0.2">
      <c r="A89" s="200" t="str">
        <f>Datos!A96</f>
        <v>13-2-3</v>
      </c>
      <c r="B89" s="303" t="str">
        <f t="shared" si="13"/>
        <v>Tipología P3</v>
      </c>
      <c r="C89" s="304"/>
      <c r="D89" s="223" t="str">
        <f t="shared" si="14"/>
        <v>U</v>
      </c>
      <c r="E89" s="224">
        <f t="shared" si="15"/>
        <v>0</v>
      </c>
      <c r="F89" s="225">
        <f t="shared" si="16"/>
        <v>0</v>
      </c>
      <c r="G89" s="176">
        <f t="shared" si="17"/>
        <v>0</v>
      </c>
      <c r="H89" s="176">
        <f t="shared" si="19"/>
        <v>0</v>
      </c>
      <c r="I89" s="226">
        <f t="shared" si="18"/>
        <v>0</v>
      </c>
    </row>
    <row r="90" spans="1:9" ht="24.95" customHeight="1" x14ac:dyDescent="0.2">
      <c r="A90" s="200" t="str">
        <f>Datos!A97</f>
        <v>13-2-4</v>
      </c>
      <c r="B90" s="303" t="str">
        <f t="shared" si="13"/>
        <v>Tipología P4</v>
      </c>
      <c r="C90" s="304"/>
      <c r="D90" s="223" t="str">
        <f t="shared" si="14"/>
        <v>U</v>
      </c>
      <c r="E90" s="224">
        <f t="shared" si="15"/>
        <v>0</v>
      </c>
      <c r="F90" s="225">
        <f t="shared" si="16"/>
        <v>0</v>
      </c>
      <c r="G90" s="176">
        <f t="shared" si="17"/>
        <v>0</v>
      </c>
      <c r="H90" s="176">
        <f t="shared" si="19"/>
        <v>0</v>
      </c>
      <c r="I90" s="226">
        <f t="shared" si="18"/>
        <v>0</v>
      </c>
    </row>
    <row r="91" spans="1:9" ht="24.95" customHeight="1" x14ac:dyDescent="0.2">
      <c r="A91" s="200" t="str">
        <f>Datos!A98</f>
        <v>13-2-5</v>
      </c>
      <c r="B91" s="303" t="str">
        <f t="shared" si="13"/>
        <v>Tipología V1</v>
      </c>
      <c r="C91" s="304"/>
      <c r="D91" s="223" t="str">
        <f t="shared" si="14"/>
        <v>U</v>
      </c>
      <c r="E91" s="224">
        <f t="shared" si="15"/>
        <v>0</v>
      </c>
      <c r="F91" s="225">
        <f t="shared" si="16"/>
        <v>0</v>
      </c>
      <c r="G91" s="176">
        <f t="shared" si="17"/>
        <v>0</v>
      </c>
      <c r="H91" s="176">
        <f t="shared" si="19"/>
        <v>0</v>
      </c>
      <c r="I91" s="226">
        <f t="shared" si="18"/>
        <v>0</v>
      </c>
    </row>
    <row r="92" spans="1:9" ht="24.95" customHeight="1" x14ac:dyDescent="0.2">
      <c r="A92" s="200" t="str">
        <f>Datos!A99</f>
        <v>13-2-6</v>
      </c>
      <c r="B92" s="303" t="str">
        <f t="shared" si="13"/>
        <v>Tipología V2</v>
      </c>
      <c r="C92" s="304"/>
      <c r="D92" s="223" t="str">
        <f t="shared" si="14"/>
        <v>U</v>
      </c>
      <c r="E92" s="224">
        <f t="shared" si="15"/>
        <v>0</v>
      </c>
      <c r="F92" s="225">
        <f t="shared" si="16"/>
        <v>0</v>
      </c>
      <c r="G92" s="176">
        <f t="shared" si="17"/>
        <v>0</v>
      </c>
      <c r="H92" s="176">
        <f t="shared" si="19"/>
        <v>0</v>
      </c>
      <c r="I92" s="226">
        <f t="shared" si="18"/>
        <v>0</v>
      </c>
    </row>
    <row r="93" spans="1:9" ht="24.95" customHeight="1" x14ac:dyDescent="0.2">
      <c r="A93" s="200" t="str">
        <f>Datos!A100</f>
        <v>13-2-7</v>
      </c>
      <c r="B93" s="303" t="str">
        <f t="shared" si="13"/>
        <v>Tipología V3</v>
      </c>
      <c r="C93" s="304"/>
      <c r="D93" s="223" t="str">
        <f t="shared" si="14"/>
        <v>U</v>
      </c>
      <c r="E93" s="224">
        <f t="shared" si="15"/>
        <v>0</v>
      </c>
      <c r="F93" s="225">
        <f t="shared" si="16"/>
        <v>0</v>
      </c>
      <c r="G93" s="176">
        <f t="shared" si="17"/>
        <v>0</v>
      </c>
      <c r="H93" s="176">
        <f t="shared" si="19"/>
        <v>0</v>
      </c>
      <c r="I93" s="226">
        <f t="shared" si="18"/>
        <v>0</v>
      </c>
    </row>
    <row r="94" spans="1:9" ht="24.95" customHeight="1" x14ac:dyDescent="0.2">
      <c r="A94" s="200" t="str">
        <f>Datos!A101</f>
        <v>13-3</v>
      </c>
      <c r="B94" s="303" t="str">
        <f t="shared" si="13"/>
        <v>Herrajes</v>
      </c>
      <c r="C94" s="304"/>
      <c r="D94" s="223">
        <f t="shared" si="14"/>
        <v>0</v>
      </c>
      <c r="E94" s="224">
        <f t="shared" si="15"/>
        <v>0</v>
      </c>
      <c r="F94" s="225">
        <f t="shared" si="16"/>
        <v>0</v>
      </c>
      <c r="G94" s="176">
        <f t="shared" si="17"/>
        <v>0</v>
      </c>
      <c r="H94" s="176">
        <f t="shared" si="19"/>
        <v>0</v>
      </c>
      <c r="I94" s="226">
        <f t="shared" si="18"/>
        <v>0</v>
      </c>
    </row>
    <row r="95" spans="1:9" ht="24.95" customHeight="1" x14ac:dyDescent="0.2">
      <c r="A95" s="200" t="str">
        <f>Datos!A102</f>
        <v>13-3-1</v>
      </c>
      <c r="B95" s="303" t="str">
        <f t="shared" si="13"/>
        <v>Herrajes existentes a restaurar</v>
      </c>
      <c r="C95" s="304"/>
      <c r="D95" s="223" t="str">
        <f t="shared" si="14"/>
        <v>gl</v>
      </c>
      <c r="E95" s="224">
        <f t="shared" si="15"/>
        <v>0</v>
      </c>
      <c r="F95" s="225">
        <f t="shared" si="16"/>
        <v>0</v>
      </c>
      <c r="G95" s="176">
        <f t="shared" si="17"/>
        <v>0</v>
      </c>
      <c r="H95" s="176">
        <f t="shared" si="19"/>
        <v>0</v>
      </c>
      <c r="I95" s="226">
        <f t="shared" si="18"/>
        <v>0</v>
      </c>
    </row>
    <row r="96" spans="1:9" ht="24.95" customHeight="1" x14ac:dyDescent="0.2">
      <c r="A96" s="200" t="str">
        <f>Datos!A103</f>
        <v>13-3-2</v>
      </c>
      <c r="B96" s="303" t="str">
        <f t="shared" si="13"/>
        <v>Herrajes de reposición</v>
      </c>
      <c r="C96" s="304"/>
      <c r="D96" s="223" t="str">
        <f t="shared" si="14"/>
        <v>gl</v>
      </c>
      <c r="E96" s="224">
        <f t="shared" si="15"/>
        <v>0</v>
      </c>
      <c r="F96" s="225">
        <f t="shared" si="16"/>
        <v>0</v>
      </c>
      <c r="G96" s="176">
        <f t="shared" si="17"/>
        <v>0</v>
      </c>
      <c r="H96" s="176">
        <f t="shared" si="19"/>
        <v>0</v>
      </c>
      <c r="I96" s="226">
        <f t="shared" si="18"/>
        <v>0</v>
      </c>
    </row>
    <row r="97" spans="1:9" ht="24.95" customHeight="1" x14ac:dyDescent="0.2">
      <c r="A97" s="200" t="str">
        <f>Datos!A104</f>
        <v>13-4</v>
      </c>
      <c r="B97" s="303" t="str">
        <f t="shared" si="13"/>
        <v>Vidrios</v>
      </c>
      <c r="C97" s="304"/>
      <c r="D97" s="223">
        <f t="shared" si="14"/>
        <v>0</v>
      </c>
      <c r="E97" s="224">
        <f t="shared" si="15"/>
        <v>0</v>
      </c>
      <c r="F97" s="225">
        <f t="shared" si="16"/>
        <v>0</v>
      </c>
      <c r="G97" s="176">
        <f t="shared" si="17"/>
        <v>0</v>
      </c>
      <c r="H97" s="176">
        <f t="shared" si="19"/>
        <v>0</v>
      </c>
      <c r="I97" s="226">
        <f t="shared" si="18"/>
        <v>0</v>
      </c>
    </row>
    <row r="98" spans="1:9" ht="24.95" customHeight="1" x14ac:dyDescent="0.2">
      <c r="A98" s="200" t="str">
        <f>Datos!A105</f>
        <v>13-4-1</v>
      </c>
      <c r="B98" s="303" t="str">
        <f t="shared" si="13"/>
        <v>Reposición de vidrios rotos o faltantes</v>
      </c>
      <c r="C98" s="304"/>
      <c r="D98" s="223" t="str">
        <f t="shared" si="14"/>
        <v>m2</v>
      </c>
      <c r="E98" s="224">
        <f t="shared" si="15"/>
        <v>0</v>
      </c>
      <c r="F98" s="225">
        <f t="shared" si="16"/>
        <v>0</v>
      </c>
      <c r="G98" s="176">
        <f t="shared" si="17"/>
        <v>0</v>
      </c>
      <c r="H98" s="176">
        <f t="shared" si="19"/>
        <v>0</v>
      </c>
      <c r="I98" s="226">
        <f t="shared" si="18"/>
        <v>0</v>
      </c>
    </row>
    <row r="99" spans="1:9" ht="24.95" customHeight="1" x14ac:dyDescent="0.2">
      <c r="A99" s="200" t="str">
        <f>Datos!A106</f>
        <v>14</v>
      </c>
      <c r="B99" s="303" t="str">
        <f t="shared" si="13"/>
        <v>INSTALACION ELECTRICA - ILUMINACION - CORRIENTES DEBILES</v>
      </c>
      <c r="C99" s="304"/>
      <c r="D99" s="223">
        <f t="shared" si="14"/>
        <v>0</v>
      </c>
      <c r="E99" s="224">
        <f t="shared" si="15"/>
        <v>0</v>
      </c>
      <c r="F99" s="225">
        <f t="shared" si="16"/>
        <v>0</v>
      </c>
      <c r="G99" s="176">
        <f t="shared" si="17"/>
        <v>0</v>
      </c>
      <c r="H99" s="176">
        <f t="shared" si="19"/>
        <v>0</v>
      </c>
      <c r="I99" s="226">
        <f t="shared" si="18"/>
        <v>0</v>
      </c>
    </row>
    <row r="100" spans="1:9" ht="24.95" customHeight="1" x14ac:dyDescent="0.2">
      <c r="A100" s="200" t="str">
        <f>Datos!A107</f>
        <v>14-1</v>
      </c>
      <c r="B100" s="303" t="str">
        <f t="shared" si="13"/>
        <v>Retiro de instalaciones eléctricas, elementos empotrados obsoletos o en desuso</v>
      </c>
      <c r="C100" s="304"/>
      <c r="D100" s="223" t="str">
        <f t="shared" si="14"/>
        <v>gl</v>
      </c>
      <c r="E100" s="224">
        <f t="shared" si="15"/>
        <v>0</v>
      </c>
      <c r="F100" s="225">
        <f t="shared" si="16"/>
        <v>0</v>
      </c>
      <c r="G100" s="176">
        <f t="shared" si="17"/>
        <v>0</v>
      </c>
      <c r="H100" s="176">
        <f t="shared" si="19"/>
        <v>0</v>
      </c>
      <c r="I100" s="226">
        <f t="shared" si="18"/>
        <v>0</v>
      </c>
    </row>
    <row r="101" spans="1:9" ht="24.95" customHeight="1" x14ac:dyDescent="0.2">
      <c r="A101" s="200" t="str">
        <f>Datos!A108</f>
        <v>14-2</v>
      </c>
      <c r="B101" s="303" t="str">
        <f t="shared" si="13"/>
        <v>Instalación eléctrica y de corrientes débiles</v>
      </c>
      <c r="C101" s="304"/>
      <c r="D101" s="223" t="str">
        <f t="shared" si="14"/>
        <v>gl</v>
      </c>
      <c r="E101" s="224">
        <f t="shared" si="15"/>
        <v>0</v>
      </c>
      <c r="F101" s="225">
        <f t="shared" si="16"/>
        <v>0</v>
      </c>
      <c r="G101" s="176">
        <f t="shared" si="17"/>
        <v>0</v>
      </c>
      <c r="H101" s="176">
        <f t="shared" si="19"/>
        <v>0</v>
      </c>
      <c r="I101" s="226">
        <f t="shared" si="18"/>
        <v>0</v>
      </c>
    </row>
    <row r="102" spans="1:9" ht="24.95" customHeight="1" x14ac:dyDescent="0.2">
      <c r="A102" s="200" t="str">
        <f>Datos!A109</f>
        <v>14-3</v>
      </c>
      <c r="B102" s="303" t="str">
        <f t="shared" si="13"/>
        <v>Iluminación</v>
      </c>
      <c r="C102" s="304"/>
      <c r="D102" s="223">
        <f t="shared" si="14"/>
        <v>0</v>
      </c>
      <c r="E102" s="224">
        <f t="shared" si="15"/>
        <v>0</v>
      </c>
      <c r="F102" s="225">
        <f t="shared" si="16"/>
        <v>0</v>
      </c>
      <c r="G102" s="176">
        <f t="shared" si="17"/>
        <v>0</v>
      </c>
      <c r="H102" s="176">
        <f t="shared" si="19"/>
        <v>0</v>
      </c>
      <c r="I102" s="226">
        <f t="shared" si="18"/>
        <v>0</v>
      </c>
    </row>
    <row r="103" spans="1:9" ht="24.95" customHeight="1" x14ac:dyDescent="0.2">
      <c r="A103" s="200" t="str">
        <f>Datos!A110</f>
        <v>14-3-1</v>
      </c>
      <c r="B103" s="303" t="str">
        <f t="shared" ref="B103:B135" si="20">IFERROR(VLOOKUP(A103,Tabla_Datos,2,FALSE),"")</f>
        <v>Provisión de Artefactos de Iluminación</v>
      </c>
      <c r="C103" s="304"/>
      <c r="D103" s="223" t="str">
        <f t="shared" ref="D103:D135" si="21">IFERROR(VLOOKUP(A103,Tabla_Datos,3,FALSE),"")</f>
        <v>gl</v>
      </c>
      <c r="E103" s="224">
        <f t="shared" ref="E103:E135" si="22">IFERROR(VLOOKUP(A103,Tabla_Datos,4,FALSE),0)</f>
        <v>0</v>
      </c>
      <c r="F103" s="225">
        <f t="shared" ref="F103:F135" si="23">IFERROR(VLOOKUP(A103,Tabla_Analisis_Precio,7,FALSE),0)</f>
        <v>0</v>
      </c>
      <c r="G103" s="176">
        <f t="shared" ref="G103:G135" si="24">ROUND(PrecioUnitario(F103,GG_Porcentaje,Beneficio,Ingresos_Brutos,IVA),2)</f>
        <v>0</v>
      </c>
      <c r="H103" s="176">
        <f t="shared" ref="H103:H135" si="25">ROUND(E103*G103,2)</f>
        <v>0</v>
      </c>
      <c r="I103" s="226">
        <f t="shared" ref="I103:I135" si="26">IFERROR(H103/Monto_Oferta,0)</f>
        <v>0</v>
      </c>
    </row>
    <row r="104" spans="1:9" ht="24.95" customHeight="1" x14ac:dyDescent="0.2">
      <c r="A104" s="200" t="str">
        <f>Datos!A111</f>
        <v>14-3-2</v>
      </c>
      <c r="B104" s="303" t="str">
        <f t="shared" si="20"/>
        <v>Accesorios de instalación y repuestos</v>
      </c>
      <c r="C104" s="304"/>
      <c r="D104" s="223" t="str">
        <f t="shared" si="21"/>
        <v>gl</v>
      </c>
      <c r="E104" s="224">
        <f t="shared" si="22"/>
        <v>0</v>
      </c>
      <c r="F104" s="225">
        <f t="shared" si="23"/>
        <v>0</v>
      </c>
      <c r="G104" s="176">
        <f t="shared" si="24"/>
        <v>0</v>
      </c>
      <c r="H104" s="176">
        <f t="shared" si="25"/>
        <v>0</v>
      </c>
      <c r="I104" s="226">
        <f t="shared" si="26"/>
        <v>0</v>
      </c>
    </row>
    <row r="105" spans="1:9" ht="24.95" customHeight="1" x14ac:dyDescent="0.2">
      <c r="A105" s="200" t="str">
        <f>Datos!A112</f>
        <v>14-4</v>
      </c>
      <c r="B105" s="303" t="str">
        <f t="shared" si="20"/>
        <v>Luminarias históricas</v>
      </c>
      <c r="C105" s="304"/>
      <c r="D105" s="223" t="str">
        <f t="shared" si="21"/>
        <v>gl</v>
      </c>
      <c r="E105" s="224">
        <f t="shared" si="22"/>
        <v>0</v>
      </c>
      <c r="F105" s="225">
        <f t="shared" si="23"/>
        <v>0</v>
      </c>
      <c r="G105" s="176">
        <f t="shared" si="24"/>
        <v>0</v>
      </c>
      <c r="H105" s="176">
        <f t="shared" si="25"/>
        <v>0</v>
      </c>
      <c r="I105" s="226">
        <f t="shared" si="26"/>
        <v>0</v>
      </c>
    </row>
    <row r="106" spans="1:9" ht="24.95" customHeight="1" x14ac:dyDescent="0.2">
      <c r="A106" s="200" t="str">
        <f>Datos!A113</f>
        <v>15</v>
      </c>
      <c r="B106" s="303" t="str">
        <f t="shared" si="20"/>
        <v>SUSTITUCION DE CAÑERIA SANITARIA Y CLOACAL</v>
      </c>
      <c r="C106" s="304"/>
      <c r="D106" s="223">
        <f t="shared" si="21"/>
        <v>0</v>
      </c>
      <c r="E106" s="224">
        <f t="shared" si="22"/>
        <v>0</v>
      </c>
      <c r="F106" s="225">
        <f t="shared" si="23"/>
        <v>0</v>
      </c>
      <c r="G106" s="176">
        <f t="shared" si="24"/>
        <v>0</v>
      </c>
      <c r="H106" s="176">
        <f t="shared" si="25"/>
        <v>0</v>
      </c>
      <c r="I106" s="226">
        <f t="shared" si="26"/>
        <v>0</v>
      </c>
    </row>
    <row r="107" spans="1:9" ht="24.95" customHeight="1" x14ac:dyDescent="0.2">
      <c r="A107" s="200" t="str">
        <f>Datos!A114</f>
        <v>15-1</v>
      </c>
      <c r="B107" s="303" t="str">
        <f t="shared" si="20"/>
        <v>Sondeo y limpieza de las cañerías, cámaras, etc. del sistema cloacal</v>
      </c>
      <c r="C107" s="304"/>
      <c r="D107" s="223" t="str">
        <f t="shared" si="21"/>
        <v>gl</v>
      </c>
      <c r="E107" s="224">
        <f t="shared" si="22"/>
        <v>0</v>
      </c>
      <c r="F107" s="225">
        <f t="shared" si="23"/>
        <v>0</v>
      </c>
      <c r="G107" s="176">
        <f t="shared" si="24"/>
        <v>0</v>
      </c>
      <c r="H107" s="176">
        <f t="shared" si="25"/>
        <v>0</v>
      </c>
      <c r="I107" s="226">
        <f t="shared" si="26"/>
        <v>0</v>
      </c>
    </row>
    <row r="108" spans="1:9" ht="24.95" customHeight="1" x14ac:dyDescent="0.2">
      <c r="A108" s="200" t="str">
        <f>Datos!A115</f>
        <v>15-2</v>
      </c>
      <c r="B108" s="303" t="str">
        <f t="shared" si="20"/>
        <v>Sustitución de cañerías, piletas de piso, etc. en sanitarios</v>
      </c>
      <c r="C108" s="304"/>
      <c r="D108" s="223" t="str">
        <f t="shared" si="21"/>
        <v>gl</v>
      </c>
      <c r="E108" s="224">
        <f t="shared" si="22"/>
        <v>0</v>
      </c>
      <c r="F108" s="225">
        <f t="shared" si="23"/>
        <v>0</v>
      </c>
      <c r="G108" s="176">
        <f t="shared" si="24"/>
        <v>0</v>
      </c>
      <c r="H108" s="176">
        <f t="shared" si="25"/>
        <v>0</v>
      </c>
      <c r="I108" s="226">
        <f t="shared" si="26"/>
        <v>0</v>
      </c>
    </row>
    <row r="109" spans="1:9" ht="24.95" customHeight="1" x14ac:dyDescent="0.2">
      <c r="A109" s="200" t="str">
        <f>Datos!A116</f>
        <v>15-3</v>
      </c>
      <c r="B109" s="303" t="str">
        <f t="shared" si="20"/>
        <v>Sustitución de cañerías de agua fría y caliente en sanitarios</v>
      </c>
      <c r="C109" s="304"/>
      <c r="D109" s="223" t="str">
        <f t="shared" si="21"/>
        <v>gl</v>
      </c>
      <c r="E109" s="224">
        <f t="shared" si="22"/>
        <v>0</v>
      </c>
      <c r="F109" s="225">
        <f t="shared" si="23"/>
        <v>0</v>
      </c>
      <c r="G109" s="176">
        <f t="shared" si="24"/>
        <v>0</v>
      </c>
      <c r="H109" s="176">
        <f t="shared" si="25"/>
        <v>0</v>
      </c>
      <c r="I109" s="226">
        <f t="shared" si="26"/>
        <v>0</v>
      </c>
    </row>
    <row r="110" spans="1:9" ht="24.95" customHeight="1" x14ac:dyDescent="0.2">
      <c r="A110" s="200" t="str">
        <f>Datos!A117</f>
        <v>15-4</v>
      </c>
      <c r="B110" s="303" t="str">
        <f t="shared" si="20"/>
        <v>Sustitución e integración de artefactos sanitarios</v>
      </c>
      <c r="C110" s="304"/>
      <c r="D110" s="223" t="str">
        <f t="shared" si="21"/>
        <v>gl</v>
      </c>
      <c r="E110" s="224">
        <f t="shared" si="22"/>
        <v>0</v>
      </c>
      <c r="F110" s="225">
        <f t="shared" si="23"/>
        <v>0</v>
      </c>
      <c r="G110" s="176">
        <f t="shared" si="24"/>
        <v>0</v>
      </c>
      <c r="H110" s="176">
        <f t="shared" si="25"/>
        <v>0</v>
      </c>
      <c r="I110" s="226">
        <f t="shared" si="26"/>
        <v>0</v>
      </c>
    </row>
    <row r="111" spans="1:9" ht="24.95" customHeight="1" x14ac:dyDescent="0.2">
      <c r="A111" s="200" t="str">
        <f>Datos!A118</f>
        <v>16</v>
      </c>
      <c r="B111" s="303" t="str">
        <f t="shared" si="20"/>
        <v>INSTALACIÓN DE DESAGÜES PLUVIALES</v>
      </c>
      <c r="C111" s="304"/>
      <c r="D111" s="223">
        <f t="shared" si="21"/>
        <v>0</v>
      </c>
      <c r="E111" s="224">
        <f t="shared" si="22"/>
        <v>0</v>
      </c>
      <c r="F111" s="225">
        <f t="shared" si="23"/>
        <v>0</v>
      </c>
      <c r="G111" s="176">
        <f t="shared" si="24"/>
        <v>0</v>
      </c>
      <c r="H111" s="176">
        <f t="shared" si="25"/>
        <v>0</v>
      </c>
      <c r="I111" s="226">
        <f t="shared" si="26"/>
        <v>0</v>
      </c>
    </row>
    <row r="112" spans="1:9" ht="24.95" customHeight="1" x14ac:dyDescent="0.2">
      <c r="A112" s="200" t="str">
        <f>Datos!A119</f>
        <v>16-1</v>
      </c>
      <c r="B112" s="303" t="str">
        <f t="shared" si="20"/>
        <v>Sondeo y limpieza total de la instalación de desagüe pluvial existente</v>
      </c>
      <c r="C112" s="304"/>
      <c r="D112" s="223" t="str">
        <f t="shared" si="21"/>
        <v>gl</v>
      </c>
      <c r="E112" s="224">
        <f t="shared" si="22"/>
        <v>0</v>
      </c>
      <c r="F112" s="225">
        <f t="shared" si="23"/>
        <v>0</v>
      </c>
      <c r="G112" s="176">
        <f t="shared" si="24"/>
        <v>0</v>
      </c>
      <c r="H112" s="176">
        <f t="shared" si="25"/>
        <v>0</v>
      </c>
      <c r="I112" s="226">
        <f t="shared" si="26"/>
        <v>0</v>
      </c>
    </row>
    <row r="113" spans="1:9" ht="24.95" customHeight="1" x14ac:dyDescent="0.2">
      <c r="A113" s="200" t="str">
        <f>Datos!A120</f>
        <v>16-2</v>
      </c>
      <c r="B113" s="303" t="str">
        <f t="shared" si="20"/>
        <v>Reemplazo total de desagës con patologías</v>
      </c>
      <c r="C113" s="304"/>
      <c r="D113" s="223" t="str">
        <f t="shared" si="21"/>
        <v>gl</v>
      </c>
      <c r="E113" s="224">
        <f t="shared" si="22"/>
        <v>0</v>
      </c>
      <c r="F113" s="225">
        <f t="shared" si="23"/>
        <v>0</v>
      </c>
      <c r="G113" s="176">
        <f t="shared" si="24"/>
        <v>0</v>
      </c>
      <c r="H113" s="176">
        <f t="shared" si="25"/>
        <v>0</v>
      </c>
      <c r="I113" s="226">
        <f t="shared" si="26"/>
        <v>0</v>
      </c>
    </row>
    <row r="114" spans="1:9" ht="24.95" customHeight="1" x14ac:dyDescent="0.2">
      <c r="A114" s="200" t="str">
        <f>Datos!A121</f>
        <v>16-3</v>
      </c>
      <c r="B114" s="303" t="str">
        <f t="shared" si="20"/>
        <v>Reparaciones</v>
      </c>
      <c r="C114" s="304"/>
      <c r="D114" s="223" t="str">
        <f t="shared" si="21"/>
        <v>gl</v>
      </c>
      <c r="E114" s="224">
        <f t="shared" si="22"/>
        <v>0</v>
      </c>
      <c r="F114" s="225">
        <f t="shared" si="23"/>
        <v>0</v>
      </c>
      <c r="G114" s="176">
        <f t="shared" si="24"/>
        <v>0</v>
      </c>
      <c r="H114" s="176">
        <f t="shared" si="25"/>
        <v>0</v>
      </c>
      <c r="I114" s="226">
        <f t="shared" si="26"/>
        <v>0</v>
      </c>
    </row>
    <row r="115" spans="1:9" ht="24.95" customHeight="1" x14ac:dyDescent="0.2">
      <c r="A115" s="200" t="str">
        <f>Datos!A122</f>
        <v>17</v>
      </c>
      <c r="B115" s="303" t="str">
        <f t="shared" si="20"/>
        <v>REMOCION DE CAÑERIA DE GAS EN AULAS</v>
      </c>
      <c r="C115" s="304"/>
      <c r="D115" s="223" t="str">
        <f t="shared" si="21"/>
        <v>gl</v>
      </c>
      <c r="E115" s="224">
        <f t="shared" si="22"/>
        <v>0</v>
      </c>
      <c r="F115" s="225">
        <f t="shared" si="23"/>
        <v>0</v>
      </c>
      <c r="G115" s="176">
        <f t="shared" si="24"/>
        <v>0</v>
      </c>
      <c r="H115" s="176">
        <f t="shared" si="25"/>
        <v>0</v>
      </c>
      <c r="I115" s="226">
        <f t="shared" si="26"/>
        <v>0</v>
      </c>
    </row>
    <row r="116" spans="1:9" ht="24.95" customHeight="1" x14ac:dyDescent="0.2">
      <c r="A116" s="200" t="str">
        <f>Datos!A123</f>
        <v>18</v>
      </c>
      <c r="B116" s="303" t="str">
        <f t="shared" si="20"/>
        <v>INTEGRACIÓN DE INSTALACIÓN DE AIRE ACONDICIONADO FRIO-CALOR</v>
      </c>
      <c r="C116" s="304"/>
      <c r="D116" s="223" t="str">
        <f t="shared" si="21"/>
        <v>gl</v>
      </c>
      <c r="E116" s="224">
        <f t="shared" si="22"/>
        <v>0</v>
      </c>
      <c r="F116" s="225">
        <f t="shared" si="23"/>
        <v>0</v>
      </c>
      <c r="G116" s="176">
        <f t="shared" si="24"/>
        <v>0</v>
      </c>
      <c r="H116" s="176">
        <f t="shared" si="25"/>
        <v>0</v>
      </c>
      <c r="I116" s="226">
        <f t="shared" si="26"/>
        <v>0</v>
      </c>
    </row>
    <row r="117" spans="1:9" ht="24.95" customHeight="1" x14ac:dyDescent="0.2">
      <c r="A117" s="200" t="str">
        <f>Datos!A124</f>
        <v>19</v>
      </c>
      <c r="B117" s="303" t="str">
        <f t="shared" si="20"/>
        <v>INTEGRACIÓN DEL SERVICIO CONTRA INCENDIO EN SECTOR AULAS</v>
      </c>
      <c r="C117" s="304"/>
      <c r="D117" s="223">
        <f t="shared" si="21"/>
        <v>0</v>
      </c>
      <c r="E117" s="224">
        <f t="shared" si="22"/>
        <v>0</v>
      </c>
      <c r="F117" s="225">
        <f t="shared" si="23"/>
        <v>0</v>
      </c>
      <c r="G117" s="176">
        <f t="shared" si="24"/>
        <v>0</v>
      </c>
      <c r="H117" s="176">
        <f t="shared" si="25"/>
        <v>0</v>
      </c>
      <c r="I117" s="226">
        <f t="shared" si="26"/>
        <v>0</v>
      </c>
    </row>
    <row r="118" spans="1:9" ht="24.95" customHeight="1" x14ac:dyDescent="0.2">
      <c r="A118" s="200" t="str">
        <f>Datos!A125</f>
        <v>19-1</v>
      </c>
      <c r="B118" s="303" t="str">
        <f t="shared" si="20"/>
        <v>Matafuegos, carteles de señalización</v>
      </c>
      <c r="C118" s="304"/>
      <c r="D118" s="223" t="str">
        <f t="shared" si="21"/>
        <v>gl</v>
      </c>
      <c r="E118" s="224">
        <f t="shared" si="22"/>
        <v>0</v>
      </c>
      <c r="F118" s="225">
        <f t="shared" si="23"/>
        <v>0</v>
      </c>
      <c r="G118" s="176">
        <f t="shared" si="24"/>
        <v>0</v>
      </c>
      <c r="H118" s="176">
        <f t="shared" si="25"/>
        <v>0</v>
      </c>
      <c r="I118" s="226">
        <f t="shared" si="26"/>
        <v>0</v>
      </c>
    </row>
    <row r="119" spans="1:9" ht="24.95" customHeight="1" x14ac:dyDescent="0.2">
      <c r="A119" s="200" t="str">
        <f>Datos!A126</f>
        <v>20</v>
      </c>
      <c r="B119" s="303" t="str">
        <f t="shared" si="20"/>
        <v xml:space="preserve"> PINTURA</v>
      </c>
      <c r="C119" s="304"/>
      <c r="D119" s="223">
        <f t="shared" si="21"/>
        <v>0</v>
      </c>
      <c r="E119" s="224">
        <f t="shared" si="22"/>
        <v>0</v>
      </c>
      <c r="F119" s="225">
        <f t="shared" si="23"/>
        <v>0</v>
      </c>
      <c r="G119" s="176">
        <f t="shared" si="24"/>
        <v>0</v>
      </c>
      <c r="H119" s="176">
        <f t="shared" si="25"/>
        <v>0</v>
      </c>
      <c r="I119" s="226">
        <f t="shared" si="26"/>
        <v>0</v>
      </c>
    </row>
    <row r="120" spans="1:9" ht="24.95" customHeight="1" x14ac:dyDescent="0.2">
      <c r="A120" s="200" t="str">
        <f>Datos!A127</f>
        <v>20-1</v>
      </c>
      <c r="B120" s="303" t="str">
        <f t="shared" si="20"/>
        <v>Sobre paramentos exteriores</v>
      </c>
      <c r="C120" s="304"/>
      <c r="D120" s="223">
        <f t="shared" si="21"/>
        <v>0</v>
      </c>
      <c r="E120" s="224">
        <f t="shared" si="22"/>
        <v>0</v>
      </c>
      <c r="F120" s="225">
        <f t="shared" si="23"/>
        <v>0</v>
      </c>
      <c r="G120" s="176">
        <f t="shared" si="24"/>
        <v>0</v>
      </c>
      <c r="H120" s="176">
        <f t="shared" si="25"/>
        <v>0</v>
      </c>
      <c r="I120" s="226">
        <f t="shared" si="26"/>
        <v>0</v>
      </c>
    </row>
    <row r="121" spans="1:9" ht="24.95" customHeight="1" x14ac:dyDescent="0.2">
      <c r="A121" s="200" t="str">
        <f>Datos!A128</f>
        <v>20-1-1</v>
      </c>
      <c r="B121" s="303" t="str">
        <f t="shared" si="20"/>
        <v>Látex para muros exteriores</v>
      </c>
      <c r="C121" s="304"/>
      <c r="D121" s="223" t="str">
        <f t="shared" si="21"/>
        <v>m2</v>
      </c>
      <c r="E121" s="224">
        <f t="shared" si="22"/>
        <v>0</v>
      </c>
      <c r="F121" s="225">
        <f t="shared" si="23"/>
        <v>0</v>
      </c>
      <c r="G121" s="176">
        <f t="shared" si="24"/>
        <v>0</v>
      </c>
      <c r="H121" s="176">
        <f t="shared" si="25"/>
        <v>0</v>
      </c>
      <c r="I121" s="226">
        <f t="shared" si="26"/>
        <v>0</v>
      </c>
    </row>
    <row r="122" spans="1:9" ht="24.95" customHeight="1" x14ac:dyDescent="0.2">
      <c r="A122" s="200" t="str">
        <f>Datos!A129</f>
        <v>20-2</v>
      </c>
      <c r="B122" s="303" t="str">
        <f t="shared" si="20"/>
        <v>Sobre paramentos interiores</v>
      </c>
      <c r="C122" s="304"/>
      <c r="D122" s="223">
        <f t="shared" si="21"/>
        <v>0</v>
      </c>
      <c r="E122" s="224">
        <f t="shared" si="22"/>
        <v>0</v>
      </c>
      <c r="F122" s="225">
        <f t="shared" si="23"/>
        <v>0</v>
      </c>
      <c r="G122" s="176">
        <f t="shared" si="24"/>
        <v>0</v>
      </c>
      <c r="H122" s="176">
        <f t="shared" si="25"/>
        <v>0</v>
      </c>
      <c r="I122" s="226">
        <f t="shared" si="26"/>
        <v>0</v>
      </c>
    </row>
    <row r="123" spans="1:9" ht="24.95" customHeight="1" x14ac:dyDescent="0.2">
      <c r="A123" s="200" t="str">
        <f>Datos!A130</f>
        <v>20-2-1</v>
      </c>
      <c r="B123" s="303" t="str">
        <f t="shared" si="20"/>
        <v>Látex para muros interiores</v>
      </c>
      <c r="C123" s="304"/>
      <c r="D123" s="223" t="str">
        <f t="shared" si="21"/>
        <v>m2</v>
      </c>
      <c r="E123" s="224">
        <f t="shared" si="22"/>
        <v>0</v>
      </c>
      <c r="F123" s="225">
        <f t="shared" si="23"/>
        <v>0</v>
      </c>
      <c r="G123" s="176">
        <f t="shared" si="24"/>
        <v>0</v>
      </c>
      <c r="H123" s="176">
        <f t="shared" si="25"/>
        <v>0</v>
      </c>
      <c r="I123" s="226">
        <f t="shared" si="26"/>
        <v>0</v>
      </c>
    </row>
    <row r="124" spans="1:9" ht="24.95" customHeight="1" x14ac:dyDescent="0.2">
      <c r="A124" s="200" t="str">
        <f>Datos!A131</f>
        <v>20-2-2</v>
      </c>
      <c r="B124" s="303" t="str">
        <f t="shared" si="20"/>
        <v>Pintura esmalte sintético en paredes (friso)</v>
      </c>
      <c r="C124" s="304"/>
      <c r="D124" s="223" t="str">
        <f t="shared" si="21"/>
        <v>m2</v>
      </c>
      <c r="E124" s="224">
        <f t="shared" si="22"/>
        <v>0</v>
      </c>
      <c r="F124" s="225">
        <f t="shared" si="23"/>
        <v>0</v>
      </c>
      <c r="G124" s="176">
        <f t="shared" si="24"/>
        <v>0</v>
      </c>
      <c r="H124" s="176">
        <f t="shared" si="25"/>
        <v>0</v>
      </c>
      <c r="I124" s="226">
        <f t="shared" si="26"/>
        <v>0</v>
      </c>
    </row>
    <row r="125" spans="1:9" ht="24.95" customHeight="1" x14ac:dyDescent="0.2">
      <c r="A125" s="200" t="str">
        <f>Datos!A132</f>
        <v>20-2-3</v>
      </c>
      <c r="B125" s="303" t="str">
        <f t="shared" si="20"/>
        <v>Latex en cielorrasos</v>
      </c>
      <c r="C125" s="304"/>
      <c r="D125" s="223" t="str">
        <f t="shared" si="21"/>
        <v>m2</v>
      </c>
      <c r="E125" s="224">
        <f t="shared" si="22"/>
        <v>0</v>
      </c>
      <c r="F125" s="225">
        <f t="shared" si="23"/>
        <v>0</v>
      </c>
      <c r="G125" s="176">
        <f t="shared" si="24"/>
        <v>0</v>
      </c>
      <c r="H125" s="176">
        <f t="shared" si="25"/>
        <v>0</v>
      </c>
      <c r="I125" s="226">
        <f t="shared" si="26"/>
        <v>0</v>
      </c>
    </row>
    <row r="126" spans="1:9" ht="24.95" customHeight="1" x14ac:dyDescent="0.2">
      <c r="A126" s="200" t="str">
        <f>Datos!A133</f>
        <v>20-3</v>
      </c>
      <c r="B126" s="303" t="str">
        <f t="shared" si="20"/>
        <v>Esmalte sintético en herrería en general</v>
      </c>
      <c r="C126" s="304"/>
      <c r="D126" s="223" t="str">
        <f t="shared" si="21"/>
        <v>gl</v>
      </c>
      <c r="E126" s="224">
        <f t="shared" si="22"/>
        <v>0</v>
      </c>
      <c r="F126" s="225">
        <f t="shared" si="23"/>
        <v>0</v>
      </c>
      <c r="G126" s="176">
        <f t="shared" si="24"/>
        <v>0</v>
      </c>
      <c r="H126" s="176">
        <f t="shared" si="25"/>
        <v>0</v>
      </c>
      <c r="I126" s="226">
        <f t="shared" si="26"/>
        <v>0</v>
      </c>
    </row>
    <row r="127" spans="1:9" ht="24.95" customHeight="1" x14ac:dyDescent="0.2">
      <c r="A127" s="200" t="str">
        <f>Datos!A134</f>
        <v>20-4</v>
      </c>
      <c r="B127" s="303" t="str">
        <f t="shared" si="20"/>
        <v>Esmalte sintético en carpinterías</v>
      </c>
      <c r="C127" s="304"/>
      <c r="D127" s="223" t="str">
        <f t="shared" si="21"/>
        <v>m2</v>
      </c>
      <c r="E127" s="224">
        <f t="shared" si="22"/>
        <v>0</v>
      </c>
      <c r="F127" s="225">
        <f t="shared" si="23"/>
        <v>0</v>
      </c>
      <c r="G127" s="176">
        <f t="shared" si="24"/>
        <v>0</v>
      </c>
      <c r="H127" s="176">
        <f t="shared" si="25"/>
        <v>0</v>
      </c>
      <c r="I127" s="226">
        <f t="shared" si="26"/>
        <v>0</v>
      </c>
    </row>
    <row r="128" spans="1:9" ht="24.95" customHeight="1" x14ac:dyDescent="0.2">
      <c r="A128" s="200">
        <f>Datos!A135</f>
        <v>21</v>
      </c>
      <c r="B128" s="303" t="str">
        <f t="shared" si="20"/>
        <v>VARIOS</v>
      </c>
      <c r="C128" s="304"/>
      <c r="D128" s="223">
        <f t="shared" si="21"/>
        <v>0</v>
      </c>
      <c r="E128" s="224">
        <f t="shared" si="22"/>
        <v>0</v>
      </c>
      <c r="F128" s="225">
        <f t="shared" si="23"/>
        <v>0</v>
      </c>
      <c r="G128" s="176">
        <f t="shared" si="24"/>
        <v>0</v>
      </c>
      <c r="H128" s="176">
        <f t="shared" si="25"/>
        <v>0</v>
      </c>
      <c r="I128" s="226">
        <f t="shared" si="26"/>
        <v>0</v>
      </c>
    </row>
    <row r="129" spans="1:9" ht="24.95" customHeight="1" x14ac:dyDescent="0.2">
      <c r="A129" s="200" t="str">
        <f>Datos!A136</f>
        <v>21-1</v>
      </c>
      <c r="B129" s="303" t="str">
        <f t="shared" si="20"/>
        <v>Veladuras de integración</v>
      </c>
      <c r="C129" s="304"/>
      <c r="D129" s="223" t="str">
        <f t="shared" si="21"/>
        <v>gl</v>
      </c>
      <c r="E129" s="224">
        <f t="shared" si="22"/>
        <v>0</v>
      </c>
      <c r="F129" s="225">
        <f t="shared" si="23"/>
        <v>0</v>
      </c>
      <c r="G129" s="176">
        <f t="shared" si="24"/>
        <v>0</v>
      </c>
      <c r="H129" s="176">
        <f t="shared" si="25"/>
        <v>0</v>
      </c>
      <c r="I129" s="226">
        <f t="shared" si="26"/>
        <v>0</v>
      </c>
    </row>
    <row r="130" spans="1:9" ht="24.95" customHeight="1" x14ac:dyDescent="0.2">
      <c r="A130" s="200" t="str">
        <f>Datos!A137</f>
        <v>21-2</v>
      </c>
      <c r="B130" s="303" t="str">
        <f t="shared" si="20"/>
        <v>Pizarrones y guardasillas</v>
      </c>
      <c r="C130" s="304"/>
      <c r="D130" s="223" t="str">
        <f t="shared" si="21"/>
        <v>gl</v>
      </c>
      <c r="E130" s="224">
        <f t="shared" si="22"/>
        <v>0</v>
      </c>
      <c r="F130" s="225">
        <f t="shared" si="23"/>
        <v>0</v>
      </c>
      <c r="G130" s="176">
        <f t="shared" si="24"/>
        <v>0</v>
      </c>
      <c r="H130" s="176">
        <f t="shared" si="25"/>
        <v>0</v>
      </c>
      <c r="I130" s="226">
        <f t="shared" si="26"/>
        <v>0</v>
      </c>
    </row>
    <row r="131" spans="1:9" ht="24.95" customHeight="1" x14ac:dyDescent="0.2">
      <c r="A131" s="200" t="str">
        <f>Datos!A138</f>
        <v>21-3</v>
      </c>
      <c r="B131" s="303" t="str">
        <f t="shared" si="20"/>
        <v>Vegetación exterior y mantenimiento</v>
      </c>
      <c r="C131" s="304"/>
      <c r="D131" s="223" t="str">
        <f t="shared" si="21"/>
        <v>gl</v>
      </c>
      <c r="E131" s="224">
        <f t="shared" si="22"/>
        <v>0</v>
      </c>
      <c r="F131" s="225">
        <f t="shared" si="23"/>
        <v>0</v>
      </c>
      <c r="G131" s="176">
        <f t="shared" si="24"/>
        <v>0</v>
      </c>
      <c r="H131" s="176">
        <f t="shared" si="25"/>
        <v>0</v>
      </c>
      <c r="I131" s="226">
        <f t="shared" si="26"/>
        <v>0</v>
      </c>
    </row>
    <row r="132" spans="1:9" ht="24.95" customHeight="1" x14ac:dyDescent="0.2">
      <c r="A132" s="200">
        <f>Datos!A139</f>
        <v>22</v>
      </c>
      <c r="B132" s="303" t="str">
        <f t="shared" si="20"/>
        <v>LIMPIEZA DIARIA Y LIMPIEZA FINAL</v>
      </c>
      <c r="C132" s="304"/>
      <c r="D132" s="223">
        <f t="shared" si="21"/>
        <v>0</v>
      </c>
      <c r="E132" s="224">
        <f t="shared" si="22"/>
        <v>0</v>
      </c>
      <c r="F132" s="225">
        <f t="shared" si="23"/>
        <v>0</v>
      </c>
      <c r="G132" s="176">
        <f t="shared" si="24"/>
        <v>0</v>
      </c>
      <c r="H132" s="176">
        <f t="shared" si="25"/>
        <v>0</v>
      </c>
      <c r="I132" s="226">
        <f t="shared" si="26"/>
        <v>0</v>
      </c>
    </row>
    <row r="133" spans="1:9" ht="24.95" customHeight="1" x14ac:dyDescent="0.2">
      <c r="A133" s="200" t="str">
        <f>Datos!A140</f>
        <v>22-1</v>
      </c>
      <c r="B133" s="303" t="str">
        <f t="shared" si="20"/>
        <v>Limpieza general de paramentos y ornamentación con retiro de intervenciones anteriores</v>
      </c>
      <c r="C133" s="304"/>
      <c r="D133" s="223" t="str">
        <f t="shared" si="21"/>
        <v>gl</v>
      </c>
      <c r="E133" s="224">
        <f t="shared" si="22"/>
        <v>0</v>
      </c>
      <c r="F133" s="225">
        <f t="shared" si="23"/>
        <v>0</v>
      </c>
      <c r="G133" s="176">
        <f t="shared" si="24"/>
        <v>0</v>
      </c>
      <c r="H133" s="176">
        <f t="shared" si="25"/>
        <v>0</v>
      </c>
      <c r="I133" s="226">
        <f t="shared" si="26"/>
        <v>0</v>
      </c>
    </row>
    <row r="134" spans="1:9" ht="24.95" customHeight="1" x14ac:dyDescent="0.2">
      <c r="A134" s="200" t="str">
        <f>Datos!A141</f>
        <v>22-2</v>
      </c>
      <c r="B134" s="303" t="str">
        <f t="shared" si="20"/>
        <v xml:space="preserve">Limpieza diaria   </v>
      </c>
      <c r="C134" s="304"/>
      <c r="D134" s="223" t="str">
        <f t="shared" si="21"/>
        <v>gl</v>
      </c>
      <c r="E134" s="224">
        <f t="shared" si="22"/>
        <v>0</v>
      </c>
      <c r="F134" s="225">
        <f t="shared" si="23"/>
        <v>0</v>
      </c>
      <c r="G134" s="176">
        <f t="shared" si="24"/>
        <v>0</v>
      </c>
      <c r="H134" s="176">
        <f t="shared" si="25"/>
        <v>0</v>
      </c>
      <c r="I134" s="226">
        <f t="shared" si="26"/>
        <v>0</v>
      </c>
    </row>
    <row r="135" spans="1:9" ht="24.95" customHeight="1" x14ac:dyDescent="0.2">
      <c r="A135" s="200" t="str">
        <f>Datos!A142</f>
        <v>22-3</v>
      </c>
      <c r="B135" s="303" t="str">
        <f t="shared" si="20"/>
        <v>Limpieza final</v>
      </c>
      <c r="C135" s="304"/>
      <c r="D135" s="223" t="str">
        <f t="shared" si="21"/>
        <v>gl</v>
      </c>
      <c r="E135" s="224">
        <f t="shared" si="22"/>
        <v>0</v>
      </c>
      <c r="F135" s="225">
        <f t="shared" si="23"/>
        <v>0</v>
      </c>
      <c r="G135" s="176">
        <f t="shared" si="24"/>
        <v>0</v>
      </c>
      <c r="H135" s="176">
        <f t="shared" si="25"/>
        <v>0</v>
      </c>
      <c r="I135" s="226">
        <f t="shared" si="26"/>
        <v>0</v>
      </c>
    </row>
    <row r="136" spans="1:9" ht="20.100000000000001" customHeight="1" x14ac:dyDescent="0.2">
      <c r="A136" s="227"/>
      <c r="B136" s="228"/>
      <c r="C136" s="229"/>
      <c r="D136" s="230"/>
      <c r="E136" s="231"/>
      <c r="F136" s="232"/>
      <c r="G136" s="232"/>
      <c r="I136" s="233"/>
    </row>
    <row r="137" spans="1:9" ht="20.100000000000001" customHeight="1" x14ac:dyDescent="0.2">
      <c r="A137" s="234" t="s">
        <v>3</v>
      </c>
      <c r="B137" s="235"/>
      <c r="C137" s="236"/>
      <c r="D137" s="236"/>
      <c r="E137" s="236"/>
      <c r="F137" s="237">
        <f>ROUND(SUMPRODUCT(E18:E135,F18:F135),2)</f>
        <v>0</v>
      </c>
      <c r="G137" s="185" t="s">
        <v>1160</v>
      </c>
      <c r="H137" s="238">
        <f>SUM(H18:H135)</f>
        <v>0</v>
      </c>
      <c r="I137" s="239">
        <f>SUM(I18:I136)</f>
        <v>0</v>
      </c>
    </row>
    <row r="138" spans="1:9" ht="20.100000000000001" customHeight="1" thickBot="1" x14ac:dyDescent="0.25">
      <c r="G138" s="240"/>
    </row>
    <row r="139" spans="1:9" ht="20.100000000000001" customHeight="1" thickTop="1" x14ac:dyDescent="0.2">
      <c r="A139" s="241" t="s">
        <v>1115</v>
      </c>
      <c r="B139" s="242" t="s">
        <v>1161</v>
      </c>
      <c r="C139" s="243"/>
      <c r="D139" s="244"/>
      <c r="E139" s="245"/>
      <c r="F139" s="246"/>
      <c r="G139" s="245"/>
      <c r="H139" s="247">
        <f>ROUND(H142/(1+Beneficio)-GG_Pesos,2)</f>
        <v>0</v>
      </c>
      <c r="I139" s="248"/>
    </row>
    <row r="140" spans="1:9" ht="20.100000000000001" customHeight="1" x14ac:dyDescent="0.2">
      <c r="A140" s="249" t="s">
        <v>1116</v>
      </c>
      <c r="B140" s="250" t="str">
        <f>CONCATENATE("GASTOS GENERALES  ",ROUND(E140*100,3)," % de ( 1 )")</f>
        <v>GASTOS GENERALES  0 % de ( 1 )</v>
      </c>
      <c r="C140" s="250"/>
      <c r="D140" s="251"/>
      <c r="E140" s="252">
        <f>GG_Porcentaje</f>
        <v>0</v>
      </c>
      <c r="F140" s="90"/>
      <c r="G140" s="203"/>
      <c r="H140" s="253">
        <f>IF(GG_Pesos=0,ROUND(GG_Porcentaje*Costo_Obra,2),GG_Pesos)</f>
        <v>0</v>
      </c>
      <c r="I140" s="251"/>
    </row>
    <row r="141" spans="1:9" ht="20.100000000000001" customHeight="1" x14ac:dyDescent="0.2">
      <c r="A141" s="249" t="s">
        <v>1117</v>
      </c>
      <c r="B141" s="250" t="str">
        <f>CONCATENATE("BENEFICIOS  ",ROUND(E141*100,2)," % de ( 1 + 2 )")</f>
        <v>BENEFICIOS  0 % de ( 1 + 2 )</v>
      </c>
      <c r="C141" s="250"/>
      <c r="D141" s="251"/>
      <c r="E141" s="252">
        <f>Beneficio</f>
        <v>0</v>
      </c>
      <c r="F141" s="90"/>
      <c r="G141" s="203"/>
      <c r="H141" s="253">
        <f>IF(Beneficio=0,,ROUND(Beneficio*(Costo_Obra+GG_Pesos),2))</f>
        <v>0</v>
      </c>
      <c r="I141" s="251"/>
    </row>
    <row r="142" spans="1:9" ht="20.100000000000001" customHeight="1" x14ac:dyDescent="0.2">
      <c r="A142" s="249" t="s">
        <v>1118</v>
      </c>
      <c r="B142" s="254" t="s">
        <v>14</v>
      </c>
      <c r="C142" s="255"/>
      <c r="D142" s="251"/>
      <c r="E142" s="203"/>
      <c r="F142" s="90"/>
      <c r="G142" s="203"/>
      <c r="H142" s="253">
        <f>ROUND(Monto_Oferta/(1+IVA+Ingresos_Brutos),2)</f>
        <v>0</v>
      </c>
      <c r="I142" s="251"/>
    </row>
    <row r="143" spans="1:9" ht="20.100000000000001" customHeight="1" x14ac:dyDescent="0.2">
      <c r="A143" s="249" t="s">
        <v>1119</v>
      </c>
      <c r="B143" s="250" t="str">
        <f>CONCATENATE("INGRESOS BRUTOS Y LOTE HOGAR  ",ROUND(E143*100,2)," % de ( 4 )")</f>
        <v>INGRESOS BRUTOS Y LOTE HOGAR  0 % de ( 4 )</v>
      </c>
      <c r="C143" s="250"/>
      <c r="D143" s="251"/>
      <c r="E143" s="252">
        <f>Ingresos_Brutos</f>
        <v>0</v>
      </c>
      <c r="F143" s="90"/>
      <c r="G143" s="203"/>
      <c r="H143" s="253">
        <f>IF(Ingresos_Brutos=0,,ROUND(Ingresos_Brutos*H142,2))</f>
        <v>0</v>
      </c>
      <c r="I143" s="251"/>
    </row>
    <row r="144" spans="1:9" ht="20.100000000000001" customHeight="1" thickBot="1" x14ac:dyDescent="0.25">
      <c r="A144" s="256" t="s">
        <v>1120</v>
      </c>
      <c r="B144" s="257" t="str">
        <f>CONCATENATE("IMPUESTO AL VALOR AGREGADO ",E144*100," % de ( 4 )")</f>
        <v>IMPUESTO AL VALOR AGREGADO 0 % de ( 4 )</v>
      </c>
      <c r="C144" s="257"/>
      <c r="D144" s="258"/>
      <c r="E144" s="259">
        <f>IVA</f>
        <v>0</v>
      </c>
      <c r="F144" s="260"/>
      <c r="G144" s="261"/>
      <c r="H144" s="262">
        <f>IF(IVA=0,,ROUND(IVA*H142,2))</f>
        <v>0</v>
      </c>
      <c r="I144" s="251"/>
    </row>
    <row r="145" spans="1:9" ht="20.100000000000001" customHeight="1" thickTop="1" x14ac:dyDescent="0.2">
      <c r="A145" s="263"/>
      <c r="B145" s="250"/>
      <c r="C145" s="250"/>
      <c r="D145" s="251"/>
      <c r="E145" s="252"/>
      <c r="F145" s="90"/>
      <c r="H145" s="264"/>
      <c r="I145" s="251"/>
    </row>
    <row r="146" spans="1:9" ht="20.100000000000001" customHeight="1" x14ac:dyDescent="0.2">
      <c r="A146" s="265"/>
      <c r="B146" s="265" t="s">
        <v>15</v>
      </c>
      <c r="C146" s="265"/>
      <c r="D146" s="251"/>
      <c r="E146" s="203"/>
      <c r="F146" s="90"/>
      <c r="H146" s="264">
        <f>Monto_Oferta</f>
        <v>0</v>
      </c>
      <c r="I146" s="251"/>
    </row>
    <row r="147" spans="1:9" ht="20.100000000000001" customHeight="1" x14ac:dyDescent="0.2">
      <c r="I147" s="266"/>
    </row>
    <row r="148" spans="1:9" ht="60" customHeight="1" x14ac:dyDescent="0.2">
      <c r="B148" s="295" t="str">
        <f>"El presente presupuesto asciende a la suma de: " &amp; UPPER(CONVERTIRNUM(Monto_Oferta))</f>
        <v>El presente presupuesto asciende a la suma de: CERO PESOS CON 00/100</v>
      </c>
      <c r="C148" s="295"/>
      <c r="D148" s="295"/>
      <c r="E148" s="295"/>
      <c r="F148" s="295"/>
      <c r="G148" s="295"/>
      <c r="H148" s="295"/>
      <c r="I148" s="295"/>
    </row>
    <row r="149" spans="1:9" x14ac:dyDescent="0.2">
      <c r="A149" s="91" t="s">
        <v>1134</v>
      </c>
    </row>
    <row r="312" spans="2:2" x14ac:dyDescent="0.2">
      <c r="B312" s="217">
        <v>4</v>
      </c>
    </row>
    <row r="362" spans="2:2" x14ac:dyDescent="0.2">
      <c r="B362" s="217">
        <v>4</v>
      </c>
    </row>
    <row r="412" spans="2:2" x14ac:dyDescent="0.2">
      <c r="B412" s="217">
        <v>4</v>
      </c>
    </row>
    <row r="462" spans="2:2" x14ac:dyDescent="0.2">
      <c r="B462" s="217">
        <v>4</v>
      </c>
    </row>
    <row r="512" spans="2:2" x14ac:dyDescent="0.2">
      <c r="B512" s="217">
        <v>5</v>
      </c>
    </row>
    <row r="562" spans="2:2" x14ac:dyDescent="0.2">
      <c r="B562" s="217">
        <v>5</v>
      </c>
    </row>
    <row r="612" spans="2:2" x14ac:dyDescent="0.2">
      <c r="B612" s="217">
        <v>5</v>
      </c>
    </row>
    <row r="662" spans="2:2" x14ac:dyDescent="0.2">
      <c r="B662" s="217">
        <v>5</v>
      </c>
    </row>
    <row r="712" spans="2:2" x14ac:dyDescent="0.2">
      <c r="B712" s="217">
        <v>5</v>
      </c>
    </row>
    <row r="762" spans="2:2" x14ac:dyDescent="0.2">
      <c r="B762" s="217">
        <v>5</v>
      </c>
    </row>
    <row r="812" spans="2:2" x14ac:dyDescent="0.2">
      <c r="B812" s="217">
        <v>5</v>
      </c>
    </row>
    <row r="862" spans="2:2" x14ac:dyDescent="0.2">
      <c r="B862" s="217">
        <v>5</v>
      </c>
    </row>
    <row r="912" spans="2:2" x14ac:dyDescent="0.2">
      <c r="B912" s="217">
        <v>5</v>
      </c>
    </row>
    <row r="962" spans="2:2" x14ac:dyDescent="0.2">
      <c r="B962" s="217">
        <v>5</v>
      </c>
    </row>
    <row r="1012" spans="2:2" x14ac:dyDescent="0.2">
      <c r="B1012" s="217">
        <v>5</v>
      </c>
    </row>
    <row r="1062" spans="2:2" x14ac:dyDescent="0.2">
      <c r="B1062" s="217">
        <v>5</v>
      </c>
    </row>
    <row r="1063" spans="2:2" x14ac:dyDescent="0.2">
      <c r="B1063" s="217" t="str">
        <f>CyP!A42</f>
        <v>5-2</v>
      </c>
    </row>
    <row r="1112" spans="2:2" x14ac:dyDescent="0.2">
      <c r="B1112" s="217">
        <v>5</v>
      </c>
    </row>
    <row r="1113" spans="2:2" x14ac:dyDescent="0.2">
      <c r="B1113" s="217" t="str">
        <f>CyP!A43</f>
        <v>5-2-1</v>
      </c>
    </row>
    <row r="1162" spans="2:2" x14ac:dyDescent="0.2">
      <c r="B1162" s="217">
        <v>5</v>
      </c>
    </row>
    <row r="1163" spans="2:2" x14ac:dyDescent="0.2">
      <c r="B1163" s="217" t="str">
        <f>CyP!A44</f>
        <v>5-3</v>
      </c>
    </row>
    <row r="1212" spans="2:2" x14ac:dyDescent="0.2">
      <c r="B1212" s="217">
        <v>5</v>
      </c>
    </row>
    <row r="1213" spans="2:2" x14ac:dyDescent="0.2">
      <c r="B1213" s="217" t="str">
        <f>CyP!A45</f>
        <v>6</v>
      </c>
    </row>
    <row r="1263" spans="2:2" x14ac:dyDescent="0.2">
      <c r="B1263" s="217" t="str">
        <f>CyP!A46</f>
        <v>6-1</v>
      </c>
    </row>
    <row r="1312" spans="2:2" x14ac:dyDescent="0.2">
      <c r="B1312" s="217">
        <v>7</v>
      </c>
    </row>
    <row r="1313" spans="2:2" x14ac:dyDescent="0.2">
      <c r="B1313" s="217" t="str">
        <f>CyP!A48</f>
        <v>7</v>
      </c>
    </row>
    <row r="1363" spans="2:2" x14ac:dyDescent="0.2">
      <c r="B1363" s="217" t="str">
        <f>CyP!A49</f>
        <v>7-1</v>
      </c>
    </row>
    <row r="1412" spans="2:2" x14ac:dyDescent="0.2">
      <c r="B1412" s="217">
        <v>8</v>
      </c>
    </row>
    <row r="1413" spans="2:2" x14ac:dyDescent="0.2">
      <c r="B1413" s="217" t="str">
        <f>CyP!A51</f>
        <v>8-1</v>
      </c>
    </row>
    <row r="1462" spans="2:2" x14ac:dyDescent="0.2">
      <c r="B1462" s="217">
        <v>8</v>
      </c>
    </row>
    <row r="1463" spans="2:2" x14ac:dyDescent="0.2">
      <c r="B1463" s="217" t="str">
        <f>CyP!A52</f>
        <v>9</v>
      </c>
    </row>
    <row r="1512" spans="2:2" x14ac:dyDescent="0.2">
      <c r="B1512" s="217">
        <v>8</v>
      </c>
    </row>
    <row r="1513" spans="2:2" x14ac:dyDescent="0.2">
      <c r="B1513" s="217" t="str">
        <f>CyP!A53</f>
        <v>9-1</v>
      </c>
    </row>
    <row r="1562" spans="2:2" x14ac:dyDescent="0.2">
      <c r="B1562" s="217">
        <v>8</v>
      </c>
    </row>
    <row r="1563" spans="2:2" x14ac:dyDescent="0.2">
      <c r="B1563" s="217" t="str">
        <f>CyP!A54</f>
        <v>9-1-1</v>
      </c>
    </row>
    <row r="1612" spans="2:2" x14ac:dyDescent="0.2">
      <c r="B1612" s="217">
        <v>8</v>
      </c>
    </row>
    <row r="1613" spans="2:2" x14ac:dyDescent="0.2">
      <c r="B1613" s="217" t="str">
        <f>CyP!A55</f>
        <v>9-1-2</v>
      </c>
    </row>
    <row r="1663" spans="2:2" x14ac:dyDescent="0.2">
      <c r="B1663" s="217" t="str">
        <f>CyP!A56</f>
        <v>9-1-3</v>
      </c>
    </row>
    <row r="1713" spans="2:2" x14ac:dyDescent="0.2">
      <c r="B1713" s="217" t="str">
        <f>CyP!A57</f>
        <v>9-1-4</v>
      </c>
    </row>
    <row r="1763" spans="2:2" x14ac:dyDescent="0.2">
      <c r="B1763" s="217" t="str">
        <f>CyP!A58</f>
        <v>9-1-5</v>
      </c>
    </row>
    <row r="1812" spans="2:2" x14ac:dyDescent="0.2">
      <c r="B1812" s="217">
        <v>12</v>
      </c>
    </row>
    <row r="1813" spans="2:2" x14ac:dyDescent="0.2">
      <c r="B1813" s="217" t="str">
        <f>CyP!A60</f>
        <v>9-2</v>
      </c>
    </row>
    <row r="1862" spans="2:2" x14ac:dyDescent="0.2">
      <c r="B1862" s="217">
        <v>12</v>
      </c>
    </row>
    <row r="1863" spans="2:2" x14ac:dyDescent="0.2">
      <c r="B1863" s="217" t="str">
        <f>CyP!A61</f>
        <v>9-2-1</v>
      </c>
    </row>
    <row r="1912" spans="2:2" x14ac:dyDescent="0.2">
      <c r="B1912" s="217">
        <v>12</v>
      </c>
    </row>
    <row r="1913" spans="2:2" x14ac:dyDescent="0.2">
      <c r="B1913" s="217" t="str">
        <f>CyP!A62</f>
        <v>9-2-2</v>
      </c>
    </row>
    <row r="1962" spans="2:2" x14ac:dyDescent="0.2">
      <c r="B1962" s="217">
        <v>12</v>
      </c>
    </row>
    <row r="1963" spans="2:2" x14ac:dyDescent="0.2">
      <c r="B1963" s="217" t="str">
        <f>CyP!A63</f>
        <v>9-2-3</v>
      </c>
    </row>
    <row r="2012" spans="2:2" x14ac:dyDescent="0.2">
      <c r="B2012" s="217">
        <v>12</v>
      </c>
    </row>
    <row r="2013" spans="2:2" x14ac:dyDescent="0.2">
      <c r="B2013" s="217" t="str">
        <f>CyP!A64</f>
        <v>9-2-4</v>
      </c>
    </row>
    <row r="2062" spans="2:2" x14ac:dyDescent="0.2">
      <c r="B2062" s="217">
        <v>13</v>
      </c>
    </row>
    <row r="2063" spans="2:2" x14ac:dyDescent="0.2">
      <c r="B2063" s="217" t="str">
        <f>CyP!A66</f>
        <v>9-3-1</v>
      </c>
    </row>
    <row r="2112" spans="2:2" x14ac:dyDescent="0.2">
      <c r="B2112" s="217">
        <v>13</v>
      </c>
    </row>
    <row r="2113" spans="2:2" x14ac:dyDescent="0.2">
      <c r="B2113" s="217" t="str">
        <f>CyP!A67</f>
        <v>10</v>
      </c>
    </row>
  </sheetData>
  <mergeCells count="127">
    <mergeCell ref="B135:C135"/>
    <mergeCell ref="B130:C130"/>
    <mergeCell ref="B131:C131"/>
    <mergeCell ref="B132:C132"/>
    <mergeCell ref="B133:C133"/>
    <mergeCell ref="B134:C134"/>
    <mergeCell ref="B125:C125"/>
    <mergeCell ref="B126:C126"/>
    <mergeCell ref="B127:C127"/>
    <mergeCell ref="B128:C128"/>
    <mergeCell ref="B129:C129"/>
    <mergeCell ref="B120:C120"/>
    <mergeCell ref="B121:C121"/>
    <mergeCell ref="B122:C122"/>
    <mergeCell ref="B123:C123"/>
    <mergeCell ref="B124:C124"/>
    <mergeCell ref="B115:C115"/>
    <mergeCell ref="B116:C116"/>
    <mergeCell ref="B117:C117"/>
    <mergeCell ref="B118:C118"/>
    <mergeCell ref="B119:C119"/>
    <mergeCell ref="B110:C110"/>
    <mergeCell ref="B111:C111"/>
    <mergeCell ref="B112:C112"/>
    <mergeCell ref="B113:C113"/>
    <mergeCell ref="B114:C114"/>
    <mergeCell ref="B105:C105"/>
    <mergeCell ref="B106:C106"/>
    <mergeCell ref="B107:C107"/>
    <mergeCell ref="B108:C108"/>
    <mergeCell ref="B109:C109"/>
    <mergeCell ref="B100:C100"/>
    <mergeCell ref="B101:C101"/>
    <mergeCell ref="B102:C102"/>
    <mergeCell ref="B103:C103"/>
    <mergeCell ref="B104:C104"/>
    <mergeCell ref="B95:C95"/>
    <mergeCell ref="B96:C96"/>
    <mergeCell ref="B97:C97"/>
    <mergeCell ref="B98:C98"/>
    <mergeCell ref="B99:C99"/>
    <mergeCell ref="B90:C90"/>
    <mergeCell ref="B91:C91"/>
    <mergeCell ref="B92:C92"/>
    <mergeCell ref="B93:C93"/>
    <mergeCell ref="B94:C94"/>
    <mergeCell ref="B85:C85"/>
    <mergeCell ref="B86:C86"/>
    <mergeCell ref="B87:C87"/>
    <mergeCell ref="B88:C88"/>
    <mergeCell ref="B89:C89"/>
    <mergeCell ref="B80:C80"/>
    <mergeCell ref="B81:C81"/>
    <mergeCell ref="B82:C82"/>
    <mergeCell ref="B83:C83"/>
    <mergeCell ref="B84:C84"/>
    <mergeCell ref="B75:C75"/>
    <mergeCell ref="B76:C76"/>
    <mergeCell ref="B77:C77"/>
    <mergeCell ref="B78:C78"/>
    <mergeCell ref="B79:C79"/>
    <mergeCell ref="B70:C70"/>
    <mergeCell ref="B71:C71"/>
    <mergeCell ref="B72:C72"/>
    <mergeCell ref="B73:C73"/>
    <mergeCell ref="B74:C74"/>
    <mergeCell ref="B65:C65"/>
    <mergeCell ref="B66:C66"/>
    <mergeCell ref="B67:C67"/>
    <mergeCell ref="B68:C68"/>
    <mergeCell ref="B69:C69"/>
    <mergeCell ref="B60:C60"/>
    <mergeCell ref="B61:C61"/>
    <mergeCell ref="B62:C62"/>
    <mergeCell ref="B63:C63"/>
    <mergeCell ref="B64:C64"/>
    <mergeCell ref="B55:C55"/>
    <mergeCell ref="B56:C56"/>
    <mergeCell ref="B57:C57"/>
    <mergeCell ref="B58:C58"/>
    <mergeCell ref="B59:C59"/>
    <mergeCell ref="B50:C50"/>
    <mergeCell ref="B51:C51"/>
    <mergeCell ref="B52:C52"/>
    <mergeCell ref="B53:C53"/>
    <mergeCell ref="B54:C54"/>
    <mergeCell ref="B45:C45"/>
    <mergeCell ref="B46:C46"/>
    <mergeCell ref="B47:C47"/>
    <mergeCell ref="B48:C48"/>
    <mergeCell ref="B49:C49"/>
    <mergeCell ref="B28:C28"/>
    <mergeCell ref="B29:C29"/>
    <mergeCell ref="B40:C40"/>
    <mergeCell ref="B41:C41"/>
    <mergeCell ref="B42:C42"/>
    <mergeCell ref="B43:C43"/>
    <mergeCell ref="B44:C44"/>
    <mergeCell ref="B35:C35"/>
    <mergeCell ref="B36:C36"/>
    <mergeCell ref="B37:C37"/>
    <mergeCell ref="B38:C38"/>
    <mergeCell ref="B39:C39"/>
    <mergeCell ref="B148:I148"/>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s>
  <conditionalFormatting sqref="A140:D146 I147">
    <cfRule type="expression" dxfId="122" priority="275" stopIfTrue="1">
      <formula>#REF!=1</formula>
    </cfRule>
  </conditionalFormatting>
  <conditionalFormatting sqref="A18:A136">
    <cfRule type="expression" dxfId="121" priority="276" stopIfTrue="1">
      <formula>#REF!&gt;0</formula>
    </cfRule>
    <cfRule type="expression" dxfId="120" priority="277" stopIfTrue="1">
      <formula>#REF!&gt;0</formula>
    </cfRule>
    <cfRule type="expression" dxfId="119" priority="278" stopIfTrue="1">
      <formula>#REF!&gt;0</formula>
    </cfRule>
  </conditionalFormatting>
  <conditionalFormatting sqref="B136:C136">
    <cfRule type="expression" dxfId="118" priority="279" stopIfTrue="1">
      <formula>#REF!&gt;0</formula>
    </cfRule>
    <cfRule type="expression" dxfId="117" priority="280" stopIfTrue="1">
      <formula>#REF!&gt;0</formula>
    </cfRule>
    <cfRule type="expression" dxfId="116" priority="281" stopIfTrue="1">
      <formula>#REF!&gt;0</formula>
    </cfRule>
  </conditionalFormatting>
  <conditionalFormatting sqref="A139:D139 B140:C141 B143:C146 A141 A143">
    <cfRule type="expression" dxfId="115" priority="282" stopIfTrue="1">
      <formula>#REF!=1</formula>
    </cfRule>
  </conditionalFormatting>
  <conditionalFormatting sqref="D139:D146 B139:C141 B143:C146 A139:A146 F139:F146 H140:I141 H143:I146 I142 I139">
    <cfRule type="expression" dxfId="114" priority="283" stopIfTrue="1">
      <formula>#REF!=1</formula>
    </cfRule>
  </conditionalFormatting>
  <conditionalFormatting sqref="I140">
    <cfRule type="expression" dxfId="113" priority="273" stopIfTrue="1">
      <formula>#REF!=1</formula>
    </cfRule>
  </conditionalFormatting>
  <conditionalFormatting sqref="I142">
    <cfRule type="expression" dxfId="112" priority="272" stopIfTrue="1">
      <formula>#REF!=1</formula>
    </cfRule>
  </conditionalFormatting>
  <conditionalFormatting sqref="I144:I145">
    <cfRule type="expression" dxfId="111" priority="271" stopIfTrue="1">
      <formula>#REF!=1</formula>
    </cfRule>
  </conditionalFormatting>
  <conditionalFormatting sqref="I146">
    <cfRule type="expression" dxfId="110" priority="270" stopIfTrue="1">
      <formula>#REF!=1</formula>
    </cfRule>
  </conditionalFormatting>
  <conditionalFormatting sqref="I143">
    <cfRule type="expression" dxfId="109" priority="269" stopIfTrue="1">
      <formula>#REF!=1</formula>
    </cfRule>
  </conditionalFormatting>
  <conditionalFormatting sqref="I141">
    <cfRule type="expression" dxfId="108" priority="268" stopIfTrue="1">
      <formula>#REF!=1</formula>
    </cfRule>
  </conditionalFormatting>
  <conditionalFormatting sqref="A139 A141 A143">
    <cfRule type="expression" dxfId="107" priority="267" stopIfTrue="1">
      <formula>#REF!=1</formula>
    </cfRule>
  </conditionalFormatting>
  <conditionalFormatting sqref="B139:C139">
    <cfRule type="expression" dxfId="106" priority="266" stopIfTrue="1">
      <formula>#REF!=1</formula>
    </cfRule>
  </conditionalFormatting>
  <conditionalFormatting sqref="B142:C142">
    <cfRule type="expression" dxfId="105" priority="265" stopIfTrue="1">
      <formula>#REF!=1</formula>
    </cfRule>
  </conditionalFormatting>
  <conditionalFormatting sqref="B144:C145">
    <cfRule type="expression" dxfId="104" priority="264" stopIfTrue="1">
      <formula>#REF!=1</formula>
    </cfRule>
  </conditionalFormatting>
  <conditionalFormatting sqref="A140 A142 A144:A145">
    <cfRule type="expression" dxfId="103" priority="263" stopIfTrue="1">
      <formula>#REF!=1</formula>
    </cfRule>
  </conditionalFormatting>
  <conditionalFormatting sqref="A140 A142 A144:A145">
    <cfRule type="expression" dxfId="102" priority="262" stopIfTrue="1">
      <formula>#REF!=1</formula>
    </cfRule>
  </conditionalFormatting>
  <conditionalFormatting sqref="B143:C143">
    <cfRule type="expression" dxfId="101" priority="132" stopIfTrue="1">
      <formula>#REF!=1</formula>
    </cfRule>
  </conditionalFormatting>
  <conditionalFormatting sqref="B18 E18:E102">
    <cfRule type="expression" dxfId="100" priority="30" stopIfTrue="1">
      <formula>#REF!&gt;0</formula>
    </cfRule>
    <cfRule type="expression" dxfId="99" priority="31" stopIfTrue="1">
      <formula>#REF!&gt;0</formula>
    </cfRule>
    <cfRule type="expression" dxfId="98" priority="32" stopIfTrue="1">
      <formula>#REF!&gt;0</formula>
    </cfRule>
  </conditionalFormatting>
  <conditionalFormatting sqref="E103:E135">
    <cfRule type="expression" dxfId="97" priority="18" stopIfTrue="1">
      <formula>#REF!&gt;0</formula>
    </cfRule>
    <cfRule type="expression" dxfId="96" priority="19" stopIfTrue="1">
      <formula>#REF!&gt;0</formula>
    </cfRule>
    <cfRule type="expression" dxfId="95" priority="20" stopIfTrue="1">
      <formula>#REF!&gt;0</formula>
    </cfRule>
  </conditionalFormatting>
  <conditionalFormatting sqref="A137">
    <cfRule type="expression" dxfId="94" priority="6" stopIfTrue="1">
      <formula>#REF!&gt;0</formula>
    </cfRule>
    <cfRule type="expression" dxfId="93" priority="7" stopIfTrue="1">
      <formula>#REF!&gt;0</formula>
    </cfRule>
    <cfRule type="expression" dxfId="92" priority="8" stopIfTrue="1">
      <formula>#REF!&gt;0</formula>
    </cfRule>
  </conditionalFormatting>
  <conditionalFormatting sqref="H142">
    <cfRule type="expression" dxfId="91" priority="5" stopIfTrue="1">
      <formula>#REF!=1</formula>
    </cfRule>
  </conditionalFormatting>
  <conditionalFormatting sqref="H139">
    <cfRule type="expression" dxfId="90" priority="4" stopIfTrue="1">
      <formula>#REF!=1</formula>
    </cfRule>
  </conditionalFormatting>
  <conditionalFormatting sqref="B19:B135">
    <cfRule type="expression" dxfId="89" priority="1" stopIfTrue="1">
      <formula>#REF!&gt;0</formula>
    </cfRule>
    <cfRule type="expression" dxfId="88" priority="2" stopIfTrue="1">
      <formula>#REF!&gt;0</formula>
    </cfRule>
    <cfRule type="expression" dxfId="87" priority="3" stopIfTrue="1">
      <formula>#REF!&gt;0</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EK4150"/>
  <sheetViews>
    <sheetView showGridLines="0" showZeros="0" view="pageBreakPreview" topLeftCell="A4100" zoomScaleNormal="120" zoomScaleSheetLayoutView="100" workbookViewId="0">
      <selection activeCell="C4153" sqref="C4153"/>
    </sheetView>
  </sheetViews>
  <sheetFormatPr baseColWidth="10" defaultColWidth="11.42578125" defaultRowHeight="24" customHeight="1" x14ac:dyDescent="0.2"/>
  <cols>
    <col min="1" max="1" width="15.7109375" style="100" customWidth="1"/>
    <col min="2" max="2" width="20.7109375" style="100" customWidth="1"/>
    <col min="3" max="3" width="43.7109375" style="100" customWidth="1"/>
    <col min="4" max="4" width="10.7109375" style="100" customWidth="1"/>
    <col min="5" max="5" width="12.7109375" style="100" customWidth="1"/>
    <col min="6" max="7" width="15.7109375" style="142" customWidth="1"/>
    <col min="8" max="8" width="11.42578125" style="100"/>
    <col min="9" max="141" width="11.42578125" style="283"/>
    <col min="142" max="16384" width="11.42578125" style="100"/>
  </cols>
  <sheetData>
    <row r="1" spans="1:141" ht="24" customHeight="1" thickTop="1" x14ac:dyDescent="0.2">
      <c r="A1" s="173" t="s">
        <v>39</v>
      </c>
      <c r="B1" s="174"/>
      <c r="C1" s="174"/>
      <c r="D1" s="174"/>
      <c r="E1" s="174"/>
      <c r="F1" s="174"/>
      <c r="G1" s="175"/>
      <c r="H1" s="100">
        <f>COUNTIF($A$1:A7,"ANALISIS DE PRECIOS")</f>
        <v>1</v>
      </c>
    </row>
    <row r="2" spans="1:141" ht="24" customHeight="1" x14ac:dyDescent="0.2">
      <c r="A2" s="101" t="s">
        <v>719</v>
      </c>
      <c r="B2" s="102" t="str">
        <f>Comitente</f>
        <v>DIRECCIÓN DE INFRAESTRUCTURA ESCOLAR</v>
      </c>
      <c r="C2" s="96"/>
      <c r="D2" s="103"/>
      <c r="E2" s="103"/>
      <c r="F2" s="104"/>
      <c r="G2" s="105"/>
    </row>
    <row r="3" spans="1:141" ht="24" customHeight="1" x14ac:dyDescent="0.2">
      <c r="A3" s="101" t="s">
        <v>720</v>
      </c>
      <c r="B3" s="102">
        <f>Contratista</f>
        <v>0</v>
      </c>
      <c r="C3" s="97"/>
      <c r="D3" s="97"/>
      <c r="E3" s="97"/>
      <c r="F3" s="106"/>
      <c r="G3" s="107"/>
    </row>
    <row r="4" spans="1:141" ht="24" customHeight="1" x14ac:dyDescent="0.2">
      <c r="A4" s="101" t="s">
        <v>26</v>
      </c>
      <c r="B4" s="102" t="str">
        <f>Obra</f>
        <v>ESCUELA NORMAL FRAY JUSTO SANTA MARIA DE ORO</v>
      </c>
      <c r="C4" s="97"/>
      <c r="D4" s="97"/>
      <c r="E4" s="97"/>
      <c r="F4" s="106" t="s">
        <v>40</v>
      </c>
      <c r="G4" s="108">
        <f>Fecha_Base</f>
        <v>0</v>
      </c>
    </row>
    <row r="5" spans="1:141" ht="24" customHeight="1" x14ac:dyDescent="0.2">
      <c r="A5" s="109" t="s">
        <v>718</v>
      </c>
      <c r="B5" s="98" t="str">
        <f>Ubicación</f>
        <v>CALLE RIVADAVIA 854 - JACHAL - SAN JUAN</v>
      </c>
      <c r="C5" s="98"/>
      <c r="D5" s="110"/>
      <c r="E5" s="111"/>
      <c r="F5" s="112"/>
      <c r="G5" s="113"/>
    </row>
    <row r="6" spans="1:141" ht="24" customHeight="1" x14ac:dyDescent="0.2">
      <c r="A6" s="109" t="s">
        <v>41</v>
      </c>
      <c r="B6" s="114">
        <f>IFERROR(VALUE(LEFT(B7,FIND("-",B7)-1)),"")</f>
        <v>1</v>
      </c>
      <c r="C6" s="99" t="str">
        <f>IFERROR(VLOOKUP(B6,Tabla_CyP,2,FALSE),"")</f>
        <v xml:space="preserve"> TAREAS PRELIMINARES</v>
      </c>
      <c r="E6" s="111"/>
      <c r="F6" s="112"/>
      <c r="G6" s="113"/>
    </row>
    <row r="7" spans="1:141" ht="24" customHeight="1" x14ac:dyDescent="0.2">
      <c r="A7" s="109" t="s">
        <v>27</v>
      </c>
      <c r="B7" s="115" t="str">
        <f>IFERROR(VLOOKUP(COUNTIF($A$1:A7,"ANALISIS DE PRECIOS"),Tabla_NumeroItem,4,FALSE),"")</f>
        <v>1-1</v>
      </c>
      <c r="C7" s="99" t="str">
        <f>IFERROR(VLOOKUP(B7,Tabla_CyP,2,FALSE),"")</f>
        <v>Cartel de Obra</v>
      </c>
      <c r="D7" s="110"/>
      <c r="E7" s="111"/>
      <c r="F7" s="106" t="s">
        <v>28</v>
      </c>
      <c r="G7" s="116" t="str">
        <f>IFERROR(VLOOKUP(B7,Tabla_CyP,4,FALSE),"")</f>
        <v>gl</v>
      </c>
    </row>
    <row r="8" spans="1:141" ht="24" customHeight="1" x14ac:dyDescent="0.2">
      <c r="A8" s="109"/>
      <c r="B8" s="98"/>
      <c r="C8" s="99"/>
      <c r="D8" s="110"/>
      <c r="E8" s="111"/>
      <c r="F8" s="112"/>
      <c r="G8" s="113"/>
    </row>
    <row r="9" spans="1:141" ht="24" customHeight="1" x14ac:dyDescent="0.2">
      <c r="A9" s="305" t="s">
        <v>584</v>
      </c>
      <c r="B9" s="306"/>
      <c r="C9" s="307" t="s">
        <v>0</v>
      </c>
      <c r="D9" s="307" t="s">
        <v>29</v>
      </c>
      <c r="E9" s="309" t="s">
        <v>30</v>
      </c>
      <c r="F9" s="311" t="s">
        <v>31</v>
      </c>
      <c r="G9" s="313" t="s">
        <v>32</v>
      </c>
    </row>
    <row r="10" spans="1:141" s="119" customFormat="1" ht="24" customHeight="1" x14ac:dyDescent="0.2">
      <c r="A10" s="117" t="s">
        <v>585</v>
      </c>
      <c r="B10" s="118" t="s">
        <v>586</v>
      </c>
      <c r="C10" s="308"/>
      <c r="D10" s="308"/>
      <c r="E10" s="310"/>
      <c r="F10" s="312"/>
      <c r="G10" s="31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c r="AL10" s="284"/>
      <c r="AM10" s="284"/>
      <c r="AN10" s="284"/>
      <c r="AO10" s="284"/>
      <c r="AP10" s="284"/>
      <c r="AQ10" s="284"/>
      <c r="AR10" s="284"/>
      <c r="AS10" s="284"/>
      <c r="AT10" s="284"/>
      <c r="AU10" s="284"/>
      <c r="AV10" s="284"/>
      <c r="AW10" s="284"/>
      <c r="AX10" s="284"/>
      <c r="AY10" s="284"/>
      <c r="AZ10" s="284"/>
      <c r="BA10" s="284"/>
      <c r="BB10" s="284"/>
      <c r="BC10" s="284"/>
      <c r="BD10" s="284"/>
      <c r="BE10" s="284"/>
      <c r="BF10" s="284"/>
      <c r="BG10" s="284"/>
      <c r="BH10" s="284"/>
      <c r="BI10" s="284"/>
      <c r="BJ10" s="284"/>
      <c r="BK10" s="284"/>
      <c r="BL10" s="284"/>
      <c r="BM10" s="284"/>
      <c r="BN10" s="284"/>
      <c r="BO10" s="284"/>
      <c r="BP10" s="284"/>
      <c r="BQ10" s="284"/>
      <c r="BR10" s="284"/>
      <c r="BS10" s="284"/>
      <c r="BT10" s="284"/>
      <c r="BU10" s="284"/>
      <c r="BV10" s="284"/>
      <c r="BW10" s="284"/>
      <c r="BX10" s="284"/>
      <c r="BY10" s="284"/>
      <c r="BZ10" s="284"/>
      <c r="CA10" s="284"/>
      <c r="CB10" s="284"/>
      <c r="CC10" s="284"/>
      <c r="CD10" s="284"/>
      <c r="CE10" s="284"/>
      <c r="CF10" s="284"/>
      <c r="CG10" s="284"/>
      <c r="CH10" s="284"/>
      <c r="CI10" s="284"/>
      <c r="CJ10" s="284"/>
      <c r="CK10" s="284"/>
      <c r="CL10" s="284"/>
      <c r="CM10" s="284"/>
      <c r="CN10" s="284"/>
      <c r="CO10" s="284"/>
      <c r="CP10" s="284"/>
      <c r="CQ10" s="284"/>
      <c r="CR10" s="284"/>
      <c r="CS10" s="284"/>
      <c r="CT10" s="284"/>
      <c r="CU10" s="284"/>
      <c r="CV10" s="284"/>
      <c r="CW10" s="284"/>
      <c r="CX10" s="284"/>
      <c r="CY10" s="284"/>
      <c r="CZ10" s="284"/>
      <c r="DA10" s="284"/>
      <c r="DB10" s="284"/>
      <c r="DC10" s="284"/>
      <c r="DD10" s="284"/>
      <c r="DE10" s="284"/>
      <c r="DF10" s="284"/>
      <c r="DG10" s="284"/>
      <c r="DH10" s="284"/>
      <c r="DI10" s="284"/>
      <c r="DJ10" s="284"/>
      <c r="DK10" s="284"/>
      <c r="DL10" s="284"/>
      <c r="DM10" s="284"/>
      <c r="DN10" s="284"/>
      <c r="DO10" s="284"/>
      <c r="DP10" s="284"/>
      <c r="DQ10" s="284"/>
      <c r="DR10" s="284"/>
      <c r="DS10" s="284"/>
      <c r="DT10" s="284"/>
      <c r="DU10" s="284"/>
      <c r="DV10" s="284"/>
      <c r="DW10" s="284"/>
      <c r="DX10" s="284"/>
      <c r="DY10" s="284"/>
      <c r="DZ10" s="284"/>
      <c r="EA10" s="284"/>
      <c r="EB10" s="284"/>
      <c r="EC10" s="284"/>
      <c r="ED10" s="284"/>
      <c r="EE10" s="284"/>
      <c r="EF10" s="284"/>
      <c r="EG10" s="284"/>
      <c r="EH10" s="284"/>
      <c r="EI10" s="284"/>
      <c r="EJ10" s="284"/>
      <c r="EK10" s="284"/>
    </row>
    <row r="11" spans="1:141" ht="24" customHeight="1" x14ac:dyDescent="0.2">
      <c r="A11" s="187"/>
      <c r="B11" s="120"/>
      <c r="C11" s="185" t="s">
        <v>721</v>
      </c>
      <c r="D11" s="121"/>
      <c r="E11" s="122"/>
      <c r="F11" s="123"/>
      <c r="G11" s="124"/>
    </row>
    <row r="12" spans="1:141" s="283" customFormat="1" ht="24" customHeight="1" x14ac:dyDescent="0.2">
      <c r="A12" s="274" t="str">
        <f t="shared" ref="A12:A25" si="0">IFERROR(VLOOKUP(C12,Tabla_Insumos,4,FALSE),"")</f>
        <v/>
      </c>
      <c r="B12" s="275" t="str">
        <f>IFERROR(VLOOKUP(C12,Tabla_Insumos,5,FALSE),"")</f>
        <v/>
      </c>
      <c r="C12" s="276"/>
      <c r="D12" s="277" t="str">
        <f t="shared" ref="D12:D25" si="1">IFERROR(VLOOKUP(C12,Tabla_Insumos,2,FALSE),"")</f>
        <v/>
      </c>
      <c r="E12" s="278"/>
      <c r="F12" s="279">
        <f t="shared" ref="F12:F25" si="2">IFERROR(VLOOKUP(C12,Tabla_Insumos,3,FALSE),0)</f>
        <v>0</v>
      </c>
      <c r="G12" s="282">
        <f>ROUND(E12*F12,2)</f>
        <v>0</v>
      </c>
    </row>
    <row r="13" spans="1:141" s="283" customFormat="1" ht="24" customHeight="1" x14ac:dyDescent="0.2">
      <c r="A13" s="274" t="str">
        <f t="shared" si="0"/>
        <v/>
      </c>
      <c r="B13" s="275" t="str">
        <f t="shared" ref="B13:B25" si="3">IFERROR(VLOOKUP(C13,Tabla_Insumos,5,FALSE),"")</f>
        <v/>
      </c>
      <c r="C13" s="276"/>
      <c r="D13" s="277" t="str">
        <f t="shared" si="1"/>
        <v/>
      </c>
      <c r="E13" s="278"/>
      <c r="F13" s="279">
        <f t="shared" si="2"/>
        <v>0</v>
      </c>
      <c r="G13" s="282">
        <f t="shared" ref="G13:G25" si="4">ROUND(E13*F13,2)</f>
        <v>0</v>
      </c>
    </row>
    <row r="14" spans="1:141" s="283" customFormat="1" ht="24" customHeight="1" x14ac:dyDescent="0.2">
      <c r="A14" s="274" t="str">
        <f t="shared" si="0"/>
        <v/>
      </c>
      <c r="B14" s="275" t="str">
        <f t="shared" si="3"/>
        <v/>
      </c>
      <c r="C14" s="276"/>
      <c r="D14" s="277" t="str">
        <f t="shared" si="1"/>
        <v/>
      </c>
      <c r="E14" s="278"/>
      <c r="F14" s="279">
        <f t="shared" si="2"/>
        <v>0</v>
      </c>
      <c r="G14" s="282">
        <f t="shared" si="4"/>
        <v>0</v>
      </c>
    </row>
    <row r="15" spans="1:141" s="283" customFormat="1" ht="24" customHeight="1" x14ac:dyDescent="0.2">
      <c r="A15" s="274" t="str">
        <f t="shared" si="0"/>
        <v/>
      </c>
      <c r="B15" s="275" t="str">
        <f t="shared" si="3"/>
        <v/>
      </c>
      <c r="C15" s="276"/>
      <c r="D15" s="277" t="str">
        <f t="shared" si="1"/>
        <v/>
      </c>
      <c r="E15" s="278"/>
      <c r="F15" s="279">
        <f t="shared" si="2"/>
        <v>0</v>
      </c>
      <c r="G15" s="282">
        <f t="shared" si="4"/>
        <v>0</v>
      </c>
    </row>
    <row r="16" spans="1:141" s="283" customFormat="1" ht="24" customHeight="1" x14ac:dyDescent="0.2">
      <c r="A16" s="274" t="str">
        <f t="shared" si="0"/>
        <v/>
      </c>
      <c r="B16" s="275" t="str">
        <f t="shared" si="3"/>
        <v/>
      </c>
      <c r="C16" s="276"/>
      <c r="D16" s="277" t="str">
        <f t="shared" si="1"/>
        <v/>
      </c>
      <c r="E16" s="278"/>
      <c r="F16" s="279">
        <f t="shared" si="2"/>
        <v>0</v>
      </c>
      <c r="G16" s="282">
        <f t="shared" si="4"/>
        <v>0</v>
      </c>
    </row>
    <row r="17" spans="1:7" s="283" customFormat="1" ht="24" customHeight="1" x14ac:dyDescent="0.2">
      <c r="A17" s="274" t="str">
        <f t="shared" si="0"/>
        <v/>
      </c>
      <c r="B17" s="275" t="str">
        <f t="shared" si="3"/>
        <v/>
      </c>
      <c r="C17" s="276"/>
      <c r="D17" s="277" t="str">
        <f t="shared" si="1"/>
        <v/>
      </c>
      <c r="E17" s="278"/>
      <c r="F17" s="279">
        <f t="shared" si="2"/>
        <v>0</v>
      </c>
      <c r="G17" s="282">
        <f t="shared" si="4"/>
        <v>0</v>
      </c>
    </row>
    <row r="18" spans="1:7" s="283" customFormat="1" ht="24" customHeight="1" x14ac:dyDescent="0.2">
      <c r="A18" s="274" t="str">
        <f t="shared" si="0"/>
        <v/>
      </c>
      <c r="B18" s="275" t="str">
        <f t="shared" si="3"/>
        <v/>
      </c>
      <c r="C18" s="276"/>
      <c r="D18" s="277" t="str">
        <f t="shared" si="1"/>
        <v/>
      </c>
      <c r="E18" s="278"/>
      <c r="F18" s="279">
        <f t="shared" si="2"/>
        <v>0</v>
      </c>
      <c r="G18" s="282">
        <f t="shared" si="4"/>
        <v>0</v>
      </c>
    </row>
    <row r="19" spans="1:7" s="283" customFormat="1" ht="24" customHeight="1" x14ac:dyDescent="0.2">
      <c r="A19" s="274" t="str">
        <f t="shared" si="0"/>
        <v/>
      </c>
      <c r="B19" s="275" t="str">
        <f t="shared" si="3"/>
        <v/>
      </c>
      <c r="C19" s="276"/>
      <c r="D19" s="277" t="str">
        <f t="shared" si="1"/>
        <v/>
      </c>
      <c r="E19" s="278"/>
      <c r="F19" s="279">
        <f t="shared" si="2"/>
        <v>0</v>
      </c>
      <c r="G19" s="282">
        <f t="shared" si="4"/>
        <v>0</v>
      </c>
    </row>
    <row r="20" spans="1:7" s="283" customFormat="1" ht="24" customHeight="1" x14ac:dyDescent="0.2">
      <c r="A20" s="274" t="str">
        <f t="shared" si="0"/>
        <v/>
      </c>
      <c r="B20" s="275" t="str">
        <f t="shared" si="3"/>
        <v/>
      </c>
      <c r="C20" s="276"/>
      <c r="D20" s="277" t="str">
        <f t="shared" si="1"/>
        <v/>
      </c>
      <c r="E20" s="278"/>
      <c r="F20" s="279">
        <f t="shared" si="2"/>
        <v>0</v>
      </c>
      <c r="G20" s="282">
        <f t="shared" si="4"/>
        <v>0</v>
      </c>
    </row>
    <row r="21" spans="1:7" s="283" customFormat="1" ht="24" customHeight="1" x14ac:dyDescent="0.2">
      <c r="A21" s="274" t="str">
        <f t="shared" si="0"/>
        <v/>
      </c>
      <c r="B21" s="275" t="str">
        <f t="shared" si="3"/>
        <v/>
      </c>
      <c r="C21" s="276"/>
      <c r="D21" s="277" t="str">
        <f t="shared" si="1"/>
        <v/>
      </c>
      <c r="E21" s="278"/>
      <c r="F21" s="279">
        <f t="shared" si="2"/>
        <v>0</v>
      </c>
      <c r="G21" s="282">
        <f t="shared" si="4"/>
        <v>0</v>
      </c>
    </row>
    <row r="22" spans="1:7" s="283" customFormat="1" ht="24" customHeight="1" x14ac:dyDescent="0.2">
      <c r="A22" s="274" t="str">
        <f t="shared" si="0"/>
        <v/>
      </c>
      <c r="B22" s="275" t="str">
        <f t="shared" si="3"/>
        <v/>
      </c>
      <c r="C22" s="276"/>
      <c r="D22" s="277" t="str">
        <f t="shared" si="1"/>
        <v/>
      </c>
      <c r="E22" s="278"/>
      <c r="F22" s="279">
        <f t="shared" si="2"/>
        <v>0</v>
      </c>
      <c r="G22" s="282">
        <f t="shared" si="4"/>
        <v>0</v>
      </c>
    </row>
    <row r="23" spans="1:7" s="283" customFormat="1" ht="24" customHeight="1" x14ac:dyDescent="0.2">
      <c r="A23" s="274" t="str">
        <f t="shared" si="0"/>
        <v/>
      </c>
      <c r="B23" s="275" t="str">
        <f t="shared" si="3"/>
        <v/>
      </c>
      <c r="C23" s="276"/>
      <c r="D23" s="277" t="str">
        <f t="shared" si="1"/>
        <v/>
      </c>
      <c r="E23" s="278"/>
      <c r="F23" s="279">
        <f t="shared" si="2"/>
        <v>0</v>
      </c>
      <c r="G23" s="282">
        <f t="shared" si="4"/>
        <v>0</v>
      </c>
    </row>
    <row r="24" spans="1:7" s="283" customFormat="1" ht="24" customHeight="1" x14ac:dyDescent="0.2">
      <c r="A24" s="274" t="str">
        <f t="shared" si="0"/>
        <v/>
      </c>
      <c r="B24" s="275" t="str">
        <f t="shared" si="3"/>
        <v/>
      </c>
      <c r="C24" s="276"/>
      <c r="D24" s="277" t="str">
        <f t="shared" si="1"/>
        <v/>
      </c>
      <c r="E24" s="278"/>
      <c r="F24" s="279">
        <f t="shared" si="2"/>
        <v>0</v>
      </c>
      <c r="G24" s="282">
        <f t="shared" si="4"/>
        <v>0</v>
      </c>
    </row>
    <row r="25" spans="1:7" s="283" customFormat="1" ht="24" customHeight="1" x14ac:dyDescent="0.2">
      <c r="A25" s="274" t="str">
        <f t="shared" si="0"/>
        <v/>
      </c>
      <c r="B25" s="275" t="str">
        <f t="shared" si="3"/>
        <v/>
      </c>
      <c r="C25" s="276"/>
      <c r="D25" s="277" t="str">
        <f t="shared" si="1"/>
        <v/>
      </c>
      <c r="E25" s="278"/>
      <c r="F25" s="280">
        <f t="shared" si="2"/>
        <v>0</v>
      </c>
      <c r="G25" s="282">
        <f t="shared" si="4"/>
        <v>0</v>
      </c>
    </row>
    <row r="26" spans="1:7" ht="24" customHeight="1" x14ac:dyDescent="0.2">
      <c r="A26" s="125"/>
      <c r="B26" s="99"/>
      <c r="C26" s="99"/>
      <c r="D26" s="110"/>
      <c r="E26" s="111"/>
      <c r="F26" s="188" t="s">
        <v>33</v>
      </c>
      <c r="G26" s="126">
        <f>SUBTOTAL(9,G12:G25)</f>
        <v>0</v>
      </c>
    </row>
    <row r="27" spans="1:7" ht="24" customHeight="1" x14ac:dyDescent="0.2">
      <c r="A27" s="125"/>
      <c r="B27" s="99"/>
      <c r="C27" s="127" t="s">
        <v>722</v>
      </c>
      <c r="D27" s="110"/>
      <c r="E27" s="111"/>
      <c r="F27" s="112"/>
      <c r="G27" s="128"/>
    </row>
    <row r="28" spans="1:7" s="283" customFormat="1" ht="24" customHeight="1" x14ac:dyDescent="0.2">
      <c r="A28" s="274" t="str">
        <f t="shared" ref="A28:A35" si="5">IFERROR(VLOOKUP(C28,Tabla_Insumos,4,FALSE),"")</f>
        <v/>
      </c>
      <c r="B28" s="275" t="str">
        <f t="shared" ref="B28:B35" si="6">IFERROR(VLOOKUP(C28,Tabla_Insumos,5,FALSE),"")</f>
        <v/>
      </c>
      <c r="C28" s="276"/>
      <c r="D28" s="277" t="str">
        <f t="shared" ref="D28:D31" si="7">IFERROR(VLOOKUP(C28,Tabla_Insumos,2,FALSE),"")</f>
        <v/>
      </c>
      <c r="E28" s="278"/>
      <c r="F28" s="281">
        <f t="shared" ref="F28:F35" si="8">IFERROR(VLOOKUP(C28,Tabla_Insumos,3,FALSE),0)</f>
        <v>0</v>
      </c>
      <c r="G28" s="282">
        <f>ROUND(E28*F28,2)</f>
        <v>0</v>
      </c>
    </row>
    <row r="29" spans="1:7" s="283" customFormat="1" ht="24" customHeight="1" x14ac:dyDescent="0.2">
      <c r="A29" s="274" t="str">
        <f t="shared" si="5"/>
        <v/>
      </c>
      <c r="B29" s="275" t="str">
        <f t="shared" si="6"/>
        <v/>
      </c>
      <c r="C29" s="276"/>
      <c r="D29" s="277" t="str">
        <f t="shared" si="7"/>
        <v/>
      </c>
      <c r="E29" s="278"/>
      <c r="F29" s="281">
        <f t="shared" si="8"/>
        <v>0</v>
      </c>
      <c r="G29" s="282">
        <f>ROUND(E29*F29,2)</f>
        <v>0</v>
      </c>
    </row>
    <row r="30" spans="1:7" s="283" customFormat="1" ht="24" customHeight="1" x14ac:dyDescent="0.2">
      <c r="A30" s="274" t="str">
        <f t="shared" si="5"/>
        <v/>
      </c>
      <c r="B30" s="275" t="str">
        <f t="shared" si="6"/>
        <v/>
      </c>
      <c r="C30" s="276"/>
      <c r="D30" s="277" t="str">
        <f t="shared" si="7"/>
        <v/>
      </c>
      <c r="E30" s="278"/>
      <c r="F30" s="281">
        <f t="shared" si="8"/>
        <v>0</v>
      </c>
      <c r="G30" s="282">
        <f t="shared" ref="G30:G35" si="9">ROUND(E30*F30,2)</f>
        <v>0</v>
      </c>
    </row>
    <row r="31" spans="1:7" s="283" customFormat="1" ht="24" customHeight="1" x14ac:dyDescent="0.2">
      <c r="A31" s="274" t="str">
        <f t="shared" si="5"/>
        <v/>
      </c>
      <c r="B31" s="275" t="str">
        <f t="shared" si="6"/>
        <v/>
      </c>
      <c r="C31" s="276"/>
      <c r="D31" s="277" t="str">
        <f t="shared" si="7"/>
        <v/>
      </c>
      <c r="E31" s="278"/>
      <c r="F31" s="281">
        <f t="shared" si="8"/>
        <v>0</v>
      </c>
      <c r="G31" s="282">
        <f t="shared" si="9"/>
        <v>0</v>
      </c>
    </row>
    <row r="32" spans="1:7" s="283" customFormat="1" ht="24" customHeight="1" x14ac:dyDescent="0.2">
      <c r="A32" s="274" t="str">
        <f t="shared" si="5"/>
        <v/>
      </c>
      <c r="B32" s="275" t="str">
        <f t="shared" si="6"/>
        <v/>
      </c>
      <c r="C32" s="276"/>
      <c r="D32" s="277" t="str">
        <f t="shared" ref="D32:D35" si="10">IFERROR(VLOOKUP(C32,Tabla_Insumos,2,FALSE),"")</f>
        <v/>
      </c>
      <c r="E32" s="278"/>
      <c r="F32" s="279">
        <f t="shared" si="8"/>
        <v>0</v>
      </c>
      <c r="G32" s="282">
        <f t="shared" si="9"/>
        <v>0</v>
      </c>
    </row>
    <row r="33" spans="1:7" s="283" customFormat="1" ht="24" customHeight="1" x14ac:dyDescent="0.2">
      <c r="A33" s="274" t="str">
        <f t="shared" si="5"/>
        <v/>
      </c>
      <c r="B33" s="275" t="str">
        <f t="shared" si="6"/>
        <v/>
      </c>
      <c r="C33" s="276"/>
      <c r="D33" s="277" t="str">
        <f t="shared" si="10"/>
        <v/>
      </c>
      <c r="E33" s="278"/>
      <c r="F33" s="279">
        <f t="shared" si="8"/>
        <v>0</v>
      </c>
      <c r="G33" s="282">
        <f t="shared" si="9"/>
        <v>0</v>
      </c>
    </row>
    <row r="34" spans="1:7" s="283" customFormat="1" ht="24" customHeight="1" x14ac:dyDescent="0.2">
      <c r="A34" s="274" t="str">
        <f t="shared" si="5"/>
        <v/>
      </c>
      <c r="B34" s="275" t="str">
        <f t="shared" si="6"/>
        <v/>
      </c>
      <c r="C34" s="276"/>
      <c r="D34" s="277" t="str">
        <f t="shared" si="10"/>
        <v/>
      </c>
      <c r="E34" s="278"/>
      <c r="F34" s="279">
        <f t="shared" si="8"/>
        <v>0</v>
      </c>
      <c r="G34" s="282">
        <f t="shared" si="9"/>
        <v>0</v>
      </c>
    </row>
    <row r="35" spans="1:7" s="283" customFormat="1" ht="24" customHeight="1" x14ac:dyDescent="0.2">
      <c r="A35" s="274" t="str">
        <f t="shared" si="5"/>
        <v/>
      </c>
      <c r="B35" s="275" t="str">
        <f t="shared" si="6"/>
        <v/>
      </c>
      <c r="C35" s="276"/>
      <c r="D35" s="277" t="str">
        <f t="shared" si="10"/>
        <v/>
      </c>
      <c r="E35" s="278"/>
      <c r="F35" s="279">
        <f t="shared" si="8"/>
        <v>0</v>
      </c>
      <c r="G35" s="282">
        <f t="shared" si="9"/>
        <v>0</v>
      </c>
    </row>
    <row r="36" spans="1:7" ht="24" customHeight="1" x14ac:dyDescent="0.2">
      <c r="A36" s="125"/>
      <c r="B36" s="99"/>
      <c r="C36" s="99"/>
      <c r="D36" s="110"/>
      <c r="E36" s="111"/>
      <c r="F36" s="188" t="s">
        <v>34</v>
      </c>
      <c r="G36" s="126">
        <f>SUBTOTAL(9,G28:G35)</f>
        <v>0</v>
      </c>
    </row>
    <row r="37" spans="1:7" ht="24" customHeight="1" x14ac:dyDescent="0.2">
      <c r="A37" s="125"/>
      <c r="B37" s="99"/>
      <c r="C37" s="127" t="s">
        <v>723</v>
      </c>
      <c r="D37" s="110"/>
      <c r="E37" s="111"/>
      <c r="F37" s="112"/>
      <c r="G37" s="128"/>
    </row>
    <row r="38" spans="1:7" s="283" customFormat="1" ht="24" customHeight="1" x14ac:dyDescent="0.2">
      <c r="A38" s="274" t="str">
        <f t="shared" ref="A38:A46" si="11">IFERROR(VLOOKUP(C38,Tabla_Insumos,4,FALSE),"")</f>
        <v/>
      </c>
      <c r="B38" s="275" t="str">
        <f t="shared" ref="B38:B46" si="12">IFERROR(VLOOKUP(C38,Tabla_Insumos,5,FALSE),"")</f>
        <v/>
      </c>
      <c r="C38" s="276"/>
      <c r="D38" s="277" t="str">
        <f t="shared" ref="D38:D46" si="13">IFERROR(VLOOKUP(C38,Tabla_Insumos,2,FALSE),"")</f>
        <v/>
      </c>
      <c r="E38" s="278"/>
      <c r="F38" s="279">
        <f t="shared" ref="F38:F46" si="14">IFERROR(VLOOKUP(C38,Tabla_Insumos,3,FALSE),0)</f>
        <v>0</v>
      </c>
      <c r="G38" s="282">
        <f t="shared" ref="G38:G46" si="15">ROUND(E38*F38,2)</f>
        <v>0</v>
      </c>
    </row>
    <row r="39" spans="1:7" s="283" customFormat="1" ht="24" customHeight="1" x14ac:dyDescent="0.2">
      <c r="A39" s="274" t="str">
        <f t="shared" si="11"/>
        <v/>
      </c>
      <c r="B39" s="275" t="str">
        <f t="shared" si="12"/>
        <v/>
      </c>
      <c r="C39" s="276"/>
      <c r="D39" s="277" t="str">
        <f t="shared" si="13"/>
        <v/>
      </c>
      <c r="E39" s="278"/>
      <c r="F39" s="279">
        <f t="shared" si="14"/>
        <v>0</v>
      </c>
      <c r="G39" s="282">
        <f t="shared" si="15"/>
        <v>0</v>
      </c>
    </row>
    <row r="40" spans="1:7" s="283" customFormat="1" ht="24" customHeight="1" x14ac:dyDescent="0.2">
      <c r="A40" s="274" t="str">
        <f t="shared" si="11"/>
        <v/>
      </c>
      <c r="B40" s="275" t="str">
        <f t="shared" si="12"/>
        <v/>
      </c>
      <c r="C40" s="276"/>
      <c r="D40" s="277" t="str">
        <f t="shared" si="13"/>
        <v/>
      </c>
      <c r="E40" s="278"/>
      <c r="F40" s="279">
        <f t="shared" si="14"/>
        <v>0</v>
      </c>
      <c r="G40" s="282">
        <f t="shared" si="15"/>
        <v>0</v>
      </c>
    </row>
    <row r="41" spans="1:7" s="283" customFormat="1" ht="24" customHeight="1" x14ac:dyDescent="0.2">
      <c r="A41" s="274" t="str">
        <f t="shared" si="11"/>
        <v/>
      </c>
      <c r="B41" s="275" t="str">
        <f t="shared" si="12"/>
        <v/>
      </c>
      <c r="C41" s="276"/>
      <c r="D41" s="277" t="str">
        <f t="shared" si="13"/>
        <v/>
      </c>
      <c r="E41" s="278"/>
      <c r="F41" s="279">
        <f t="shared" si="14"/>
        <v>0</v>
      </c>
      <c r="G41" s="282">
        <f t="shared" si="15"/>
        <v>0</v>
      </c>
    </row>
    <row r="42" spans="1:7" s="283" customFormat="1" ht="24" customHeight="1" x14ac:dyDescent="0.2">
      <c r="A42" s="274" t="str">
        <f t="shared" si="11"/>
        <v/>
      </c>
      <c r="B42" s="275" t="str">
        <f t="shared" si="12"/>
        <v/>
      </c>
      <c r="C42" s="276"/>
      <c r="D42" s="277" t="str">
        <f t="shared" si="13"/>
        <v/>
      </c>
      <c r="E42" s="278"/>
      <c r="F42" s="279">
        <f t="shared" si="14"/>
        <v>0</v>
      </c>
      <c r="G42" s="282">
        <f t="shared" si="15"/>
        <v>0</v>
      </c>
    </row>
    <row r="43" spans="1:7" s="283" customFormat="1" ht="24" customHeight="1" x14ac:dyDescent="0.2">
      <c r="A43" s="274" t="str">
        <f t="shared" si="11"/>
        <v/>
      </c>
      <c r="B43" s="275" t="str">
        <f t="shared" si="12"/>
        <v/>
      </c>
      <c r="C43" s="276"/>
      <c r="D43" s="277" t="str">
        <f t="shared" si="13"/>
        <v/>
      </c>
      <c r="E43" s="278"/>
      <c r="F43" s="279">
        <f t="shared" si="14"/>
        <v>0</v>
      </c>
      <c r="G43" s="282">
        <f t="shared" si="15"/>
        <v>0</v>
      </c>
    </row>
    <row r="44" spans="1:7" s="283" customFormat="1" ht="24" customHeight="1" x14ac:dyDescent="0.2">
      <c r="A44" s="274" t="str">
        <f t="shared" si="11"/>
        <v/>
      </c>
      <c r="B44" s="275" t="str">
        <f t="shared" si="12"/>
        <v/>
      </c>
      <c r="C44" s="276"/>
      <c r="D44" s="277" t="str">
        <f t="shared" si="13"/>
        <v/>
      </c>
      <c r="E44" s="278"/>
      <c r="F44" s="279">
        <f t="shared" si="14"/>
        <v>0</v>
      </c>
      <c r="G44" s="282">
        <f t="shared" si="15"/>
        <v>0</v>
      </c>
    </row>
    <row r="45" spans="1:7" s="283" customFormat="1" ht="24" customHeight="1" x14ac:dyDescent="0.2">
      <c r="A45" s="274" t="str">
        <f t="shared" si="11"/>
        <v/>
      </c>
      <c r="B45" s="275" t="str">
        <f t="shared" si="12"/>
        <v/>
      </c>
      <c r="C45" s="276"/>
      <c r="D45" s="277" t="str">
        <f t="shared" si="13"/>
        <v/>
      </c>
      <c r="E45" s="278"/>
      <c r="F45" s="279">
        <f t="shared" si="14"/>
        <v>0</v>
      </c>
      <c r="G45" s="282">
        <f t="shared" si="15"/>
        <v>0</v>
      </c>
    </row>
    <row r="46" spans="1:7" s="283" customFormat="1" ht="24" customHeight="1" x14ac:dyDescent="0.2">
      <c r="A46" s="274" t="str">
        <f t="shared" si="11"/>
        <v/>
      </c>
      <c r="B46" s="275" t="str">
        <f t="shared" si="12"/>
        <v/>
      </c>
      <c r="C46" s="276"/>
      <c r="D46" s="277" t="str">
        <f t="shared" si="13"/>
        <v/>
      </c>
      <c r="E46" s="278"/>
      <c r="F46" s="279">
        <f t="shared" si="14"/>
        <v>0</v>
      </c>
      <c r="G46" s="282">
        <f t="shared" si="15"/>
        <v>0</v>
      </c>
    </row>
    <row r="47" spans="1:7" ht="24" customHeight="1" x14ac:dyDescent="0.2">
      <c r="A47" s="129"/>
      <c r="B47" s="110"/>
      <c r="C47" s="99"/>
      <c r="D47" s="110"/>
      <c r="E47" s="111"/>
      <c r="F47" s="188" t="s">
        <v>35</v>
      </c>
      <c r="G47" s="126">
        <f>SUBTOTAL(9,G38:G46)</f>
        <v>0</v>
      </c>
    </row>
    <row r="48" spans="1:7" ht="24" customHeight="1" thickBot="1" x14ac:dyDescent="0.25">
      <c r="A48" s="130"/>
      <c r="B48" s="131"/>
      <c r="C48" s="132"/>
      <c r="D48" s="131"/>
      <c r="E48" s="133"/>
      <c r="F48" s="134"/>
      <c r="G48" s="135"/>
    </row>
    <row r="49" spans="1:141" ht="24" customHeight="1" thickBot="1" x14ac:dyDescent="0.25">
      <c r="A49" s="136" t="str">
        <f>B7</f>
        <v>1-1</v>
      </c>
      <c r="B49" s="137" t="str">
        <f>C7</f>
        <v>Cartel de Obra</v>
      </c>
      <c r="C49" s="138"/>
      <c r="D49" s="138" t="s">
        <v>36</v>
      </c>
      <c r="E49" s="139"/>
      <c r="F49" s="140" t="s">
        <v>37</v>
      </c>
      <c r="G49" s="141">
        <f>SUBTOTAL(9,G12:G48)</f>
        <v>0</v>
      </c>
    </row>
    <row r="50" spans="1:141" ht="24" customHeight="1" thickTop="1" thickBot="1" x14ac:dyDescent="0.25"/>
    <row r="51" spans="1:141" ht="24" customHeight="1" thickTop="1" x14ac:dyDescent="0.2">
      <c r="A51" s="173" t="s">
        <v>39</v>
      </c>
      <c r="B51" s="174"/>
      <c r="C51" s="174"/>
      <c r="D51" s="174"/>
      <c r="E51" s="174"/>
      <c r="F51" s="174"/>
      <c r="G51" s="175"/>
      <c r="H51" s="100">
        <f>COUNTIF($A$1:A57,"ANALISIS DE PRECIOS")</f>
        <v>2</v>
      </c>
    </row>
    <row r="52" spans="1:141" ht="24" customHeight="1" x14ac:dyDescent="0.2">
      <c r="A52" s="101" t="s">
        <v>719</v>
      </c>
      <c r="B52" s="102" t="str">
        <f>Comitente</f>
        <v>DIRECCIÓN DE INFRAESTRUCTURA ESCOLAR</v>
      </c>
      <c r="C52" s="96"/>
      <c r="D52" s="103"/>
      <c r="E52" s="103"/>
      <c r="F52" s="104"/>
      <c r="G52" s="105"/>
    </row>
    <row r="53" spans="1:141" ht="24" customHeight="1" x14ac:dyDescent="0.2">
      <c r="A53" s="101" t="s">
        <v>720</v>
      </c>
      <c r="B53" s="102">
        <f>Contratista</f>
        <v>0</v>
      </c>
      <c r="C53" s="97"/>
      <c r="D53" s="97"/>
      <c r="E53" s="97"/>
      <c r="F53" s="106"/>
      <c r="G53" s="107"/>
    </row>
    <row r="54" spans="1:141" ht="24" customHeight="1" x14ac:dyDescent="0.2">
      <c r="A54" s="101" t="s">
        <v>26</v>
      </c>
      <c r="B54" s="102" t="str">
        <f>Obra</f>
        <v>ESCUELA NORMAL FRAY JUSTO SANTA MARIA DE ORO</v>
      </c>
      <c r="C54" s="97"/>
      <c r="D54" s="97"/>
      <c r="E54" s="97"/>
      <c r="F54" s="106" t="s">
        <v>40</v>
      </c>
      <c r="G54" s="108">
        <f>Fecha_Base</f>
        <v>0</v>
      </c>
    </row>
    <row r="55" spans="1:141" ht="24" customHeight="1" x14ac:dyDescent="0.2">
      <c r="A55" s="109" t="s">
        <v>718</v>
      </c>
      <c r="B55" s="98" t="str">
        <f>Ubicación</f>
        <v>CALLE RIVADAVIA 854 - JACHAL - SAN JUAN</v>
      </c>
      <c r="C55" s="98"/>
      <c r="D55" s="110"/>
      <c r="E55" s="111"/>
      <c r="F55" s="112"/>
      <c r="G55" s="113"/>
    </row>
    <row r="56" spans="1:141" ht="24" customHeight="1" x14ac:dyDescent="0.2">
      <c r="A56" s="109" t="s">
        <v>41</v>
      </c>
      <c r="B56" s="114">
        <f>IFERROR(VALUE(LEFT(B57,FIND("-",B57)-1)),"")</f>
        <v>1</v>
      </c>
      <c r="C56" s="99" t="str">
        <f>IFERROR(VLOOKUP(B56,Tabla_CyP,2,FALSE),"")</f>
        <v xml:space="preserve"> TAREAS PRELIMINARES</v>
      </c>
      <c r="E56" s="111"/>
      <c r="F56" s="112"/>
      <c r="G56" s="113"/>
    </row>
    <row r="57" spans="1:141" ht="24" customHeight="1" x14ac:dyDescent="0.2">
      <c r="A57" s="109" t="s">
        <v>27</v>
      </c>
      <c r="B57" s="115" t="str">
        <f>IFERROR(VLOOKUP(COUNTIF($A$1:A57,"ANALISIS DE PRECIOS"),Tabla_NumeroItem,4,FALSE),"")</f>
        <v>1-2</v>
      </c>
      <c r="C57" s="99" t="str">
        <f>IFERROR(VLOOKUP(B57,Tabla_CyP,2,FALSE),"")</f>
        <v>Protección del entorno</v>
      </c>
      <c r="D57" s="110"/>
      <c r="E57" s="111"/>
      <c r="F57" s="106" t="s">
        <v>28</v>
      </c>
      <c r="G57" s="116" t="str">
        <f>IFERROR(VLOOKUP(B57,Tabla_CyP,4,FALSE),"")</f>
        <v>gl</v>
      </c>
    </row>
    <row r="58" spans="1:141" ht="24" customHeight="1" x14ac:dyDescent="0.2">
      <c r="A58" s="109"/>
      <c r="B58" s="98"/>
      <c r="C58" s="99"/>
      <c r="D58" s="110"/>
      <c r="E58" s="111"/>
      <c r="F58" s="112"/>
      <c r="G58" s="113"/>
    </row>
    <row r="59" spans="1:141" ht="24" customHeight="1" x14ac:dyDescent="0.2">
      <c r="A59" s="305" t="s">
        <v>584</v>
      </c>
      <c r="B59" s="306"/>
      <c r="C59" s="307" t="s">
        <v>0</v>
      </c>
      <c r="D59" s="307" t="s">
        <v>29</v>
      </c>
      <c r="E59" s="309" t="s">
        <v>30</v>
      </c>
      <c r="F59" s="311" t="s">
        <v>31</v>
      </c>
      <c r="G59" s="313" t="s">
        <v>32</v>
      </c>
    </row>
    <row r="60" spans="1:141" s="119" customFormat="1" ht="24" customHeight="1" x14ac:dyDescent="0.2">
      <c r="A60" s="117" t="s">
        <v>585</v>
      </c>
      <c r="B60" s="118" t="s">
        <v>586</v>
      </c>
      <c r="C60" s="308"/>
      <c r="D60" s="308"/>
      <c r="E60" s="310"/>
      <c r="F60" s="312"/>
      <c r="G60" s="31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c r="AL60" s="284"/>
      <c r="AM60" s="284"/>
      <c r="AN60" s="284"/>
      <c r="AO60" s="284"/>
      <c r="AP60" s="284"/>
      <c r="AQ60" s="284"/>
      <c r="AR60" s="284"/>
      <c r="AS60" s="284"/>
      <c r="AT60" s="284"/>
      <c r="AU60" s="284"/>
      <c r="AV60" s="284"/>
      <c r="AW60" s="284"/>
      <c r="AX60" s="284"/>
      <c r="AY60" s="284"/>
      <c r="AZ60" s="284"/>
      <c r="BA60" s="284"/>
      <c r="BB60" s="284"/>
      <c r="BC60" s="284"/>
      <c r="BD60" s="284"/>
      <c r="BE60" s="284"/>
      <c r="BF60" s="284"/>
      <c r="BG60" s="284"/>
      <c r="BH60" s="284"/>
      <c r="BI60" s="284"/>
      <c r="BJ60" s="284"/>
      <c r="BK60" s="284"/>
      <c r="BL60" s="284"/>
      <c r="BM60" s="284"/>
      <c r="BN60" s="284"/>
      <c r="BO60" s="284"/>
      <c r="BP60" s="284"/>
      <c r="BQ60" s="284"/>
      <c r="BR60" s="284"/>
      <c r="BS60" s="284"/>
      <c r="BT60" s="284"/>
      <c r="BU60" s="284"/>
      <c r="BV60" s="284"/>
      <c r="BW60" s="284"/>
      <c r="BX60" s="284"/>
      <c r="BY60" s="284"/>
      <c r="BZ60" s="284"/>
      <c r="CA60" s="284"/>
      <c r="CB60" s="284"/>
      <c r="CC60" s="284"/>
      <c r="CD60" s="284"/>
      <c r="CE60" s="284"/>
      <c r="CF60" s="284"/>
      <c r="CG60" s="284"/>
      <c r="CH60" s="284"/>
      <c r="CI60" s="284"/>
      <c r="CJ60" s="284"/>
      <c r="CK60" s="284"/>
      <c r="CL60" s="284"/>
      <c r="CM60" s="284"/>
      <c r="CN60" s="284"/>
      <c r="CO60" s="284"/>
      <c r="CP60" s="284"/>
      <c r="CQ60" s="284"/>
      <c r="CR60" s="284"/>
      <c r="CS60" s="284"/>
      <c r="CT60" s="284"/>
      <c r="CU60" s="284"/>
      <c r="CV60" s="284"/>
      <c r="CW60" s="284"/>
      <c r="CX60" s="284"/>
      <c r="CY60" s="284"/>
      <c r="CZ60" s="284"/>
      <c r="DA60" s="284"/>
      <c r="DB60" s="284"/>
      <c r="DC60" s="284"/>
      <c r="DD60" s="284"/>
      <c r="DE60" s="284"/>
      <c r="DF60" s="284"/>
      <c r="DG60" s="284"/>
      <c r="DH60" s="284"/>
      <c r="DI60" s="284"/>
      <c r="DJ60" s="284"/>
      <c r="DK60" s="284"/>
      <c r="DL60" s="284"/>
      <c r="DM60" s="284"/>
      <c r="DN60" s="284"/>
      <c r="DO60" s="284"/>
      <c r="DP60" s="284"/>
      <c r="DQ60" s="284"/>
      <c r="DR60" s="284"/>
      <c r="DS60" s="284"/>
      <c r="DT60" s="284"/>
      <c r="DU60" s="284"/>
      <c r="DV60" s="284"/>
      <c r="DW60" s="284"/>
      <c r="DX60" s="284"/>
      <c r="DY60" s="284"/>
      <c r="DZ60" s="284"/>
      <c r="EA60" s="284"/>
      <c r="EB60" s="284"/>
      <c r="EC60" s="284"/>
      <c r="ED60" s="284"/>
      <c r="EE60" s="284"/>
      <c r="EF60" s="284"/>
      <c r="EG60" s="284"/>
      <c r="EH60" s="284"/>
      <c r="EI60" s="284"/>
      <c r="EJ60" s="284"/>
      <c r="EK60" s="284"/>
    </row>
    <row r="61" spans="1:141" ht="24" customHeight="1" x14ac:dyDescent="0.2">
      <c r="A61" s="187"/>
      <c r="B61" s="120"/>
      <c r="C61" s="185" t="s">
        <v>721</v>
      </c>
      <c r="D61" s="121"/>
      <c r="E61" s="122"/>
      <c r="F61" s="123"/>
      <c r="G61" s="124"/>
    </row>
    <row r="62" spans="1:141" s="283" customFormat="1" ht="24" customHeight="1" x14ac:dyDescent="0.2">
      <c r="A62" s="274" t="str">
        <f t="shared" ref="A62:A75" si="16">IFERROR(VLOOKUP(C62,Tabla_Insumos,4,FALSE),"")</f>
        <v/>
      </c>
      <c r="B62" s="275" t="str">
        <f>IFERROR(VLOOKUP(C62,Tabla_Insumos,5,FALSE),"")</f>
        <v/>
      </c>
      <c r="C62" s="276"/>
      <c r="D62" s="277" t="str">
        <f t="shared" ref="D62:D75" si="17">IFERROR(VLOOKUP(C62,Tabla_Insumos,2,FALSE),"")</f>
        <v/>
      </c>
      <c r="E62" s="278"/>
      <c r="F62" s="279">
        <f t="shared" ref="F62:F75" si="18">IFERROR(VLOOKUP(C62,Tabla_Insumos,3,FALSE),0)</f>
        <v>0</v>
      </c>
      <c r="G62" s="282">
        <f>ROUND(E62*F62,2)</f>
        <v>0</v>
      </c>
    </row>
    <row r="63" spans="1:141" s="283" customFormat="1" ht="24" customHeight="1" x14ac:dyDescent="0.2">
      <c r="A63" s="274" t="str">
        <f t="shared" si="16"/>
        <v/>
      </c>
      <c r="B63" s="275" t="str">
        <f t="shared" ref="B63:B75" si="19">IFERROR(VLOOKUP(C63,Tabla_Insumos,5,FALSE),"")</f>
        <v/>
      </c>
      <c r="C63" s="276"/>
      <c r="D63" s="277" t="str">
        <f t="shared" si="17"/>
        <v/>
      </c>
      <c r="E63" s="278"/>
      <c r="F63" s="279">
        <f t="shared" si="18"/>
        <v>0</v>
      </c>
      <c r="G63" s="282">
        <f t="shared" ref="G63:G75" si="20">ROUND(E63*F63,2)</f>
        <v>0</v>
      </c>
    </row>
    <row r="64" spans="1:141" s="283" customFormat="1" ht="24" customHeight="1" x14ac:dyDescent="0.2">
      <c r="A64" s="274" t="str">
        <f t="shared" si="16"/>
        <v/>
      </c>
      <c r="B64" s="275" t="str">
        <f t="shared" si="19"/>
        <v/>
      </c>
      <c r="C64" s="276"/>
      <c r="D64" s="277" t="str">
        <f t="shared" si="17"/>
        <v/>
      </c>
      <c r="E64" s="278"/>
      <c r="F64" s="279">
        <f t="shared" si="18"/>
        <v>0</v>
      </c>
      <c r="G64" s="282">
        <f t="shared" si="20"/>
        <v>0</v>
      </c>
    </row>
    <row r="65" spans="1:7" s="283" customFormat="1" ht="24" customHeight="1" x14ac:dyDescent="0.2">
      <c r="A65" s="274" t="str">
        <f t="shared" si="16"/>
        <v/>
      </c>
      <c r="B65" s="275" t="str">
        <f t="shared" si="19"/>
        <v/>
      </c>
      <c r="C65" s="276"/>
      <c r="D65" s="277" t="str">
        <f t="shared" si="17"/>
        <v/>
      </c>
      <c r="E65" s="278"/>
      <c r="F65" s="279">
        <f t="shared" si="18"/>
        <v>0</v>
      </c>
      <c r="G65" s="282">
        <f t="shared" si="20"/>
        <v>0</v>
      </c>
    </row>
    <row r="66" spans="1:7" s="283" customFormat="1" ht="24" customHeight="1" x14ac:dyDescent="0.2">
      <c r="A66" s="274" t="str">
        <f t="shared" si="16"/>
        <v/>
      </c>
      <c r="B66" s="275" t="str">
        <f t="shared" si="19"/>
        <v/>
      </c>
      <c r="C66" s="276"/>
      <c r="D66" s="277" t="str">
        <f t="shared" si="17"/>
        <v/>
      </c>
      <c r="E66" s="278"/>
      <c r="F66" s="279">
        <f t="shared" si="18"/>
        <v>0</v>
      </c>
      <c r="G66" s="282">
        <f t="shared" si="20"/>
        <v>0</v>
      </c>
    </row>
    <row r="67" spans="1:7" s="283" customFormat="1" ht="24" customHeight="1" x14ac:dyDescent="0.2">
      <c r="A67" s="274" t="str">
        <f t="shared" si="16"/>
        <v/>
      </c>
      <c r="B67" s="275" t="str">
        <f t="shared" si="19"/>
        <v/>
      </c>
      <c r="C67" s="276"/>
      <c r="D67" s="277" t="str">
        <f t="shared" si="17"/>
        <v/>
      </c>
      <c r="E67" s="278"/>
      <c r="F67" s="279">
        <f t="shared" si="18"/>
        <v>0</v>
      </c>
      <c r="G67" s="282">
        <f t="shared" si="20"/>
        <v>0</v>
      </c>
    </row>
    <row r="68" spans="1:7" s="283" customFormat="1" ht="24" customHeight="1" x14ac:dyDescent="0.2">
      <c r="A68" s="274" t="str">
        <f t="shared" si="16"/>
        <v/>
      </c>
      <c r="B68" s="275" t="str">
        <f t="shared" si="19"/>
        <v/>
      </c>
      <c r="C68" s="276"/>
      <c r="D68" s="277" t="str">
        <f t="shared" si="17"/>
        <v/>
      </c>
      <c r="E68" s="278"/>
      <c r="F68" s="279">
        <f t="shared" si="18"/>
        <v>0</v>
      </c>
      <c r="G68" s="282">
        <f t="shared" si="20"/>
        <v>0</v>
      </c>
    </row>
    <row r="69" spans="1:7" s="283" customFormat="1" ht="24" customHeight="1" x14ac:dyDescent="0.2">
      <c r="A69" s="274" t="str">
        <f t="shared" si="16"/>
        <v/>
      </c>
      <c r="B69" s="275" t="str">
        <f t="shared" si="19"/>
        <v/>
      </c>
      <c r="C69" s="276"/>
      <c r="D69" s="277" t="str">
        <f t="shared" si="17"/>
        <v/>
      </c>
      <c r="E69" s="278"/>
      <c r="F69" s="279">
        <f t="shared" si="18"/>
        <v>0</v>
      </c>
      <c r="G69" s="282">
        <f t="shared" si="20"/>
        <v>0</v>
      </c>
    </row>
    <row r="70" spans="1:7" s="283" customFormat="1" ht="24" customHeight="1" x14ac:dyDescent="0.2">
      <c r="A70" s="274" t="str">
        <f t="shared" si="16"/>
        <v/>
      </c>
      <c r="B70" s="275" t="str">
        <f t="shared" si="19"/>
        <v/>
      </c>
      <c r="C70" s="276"/>
      <c r="D70" s="277" t="str">
        <f t="shared" si="17"/>
        <v/>
      </c>
      <c r="E70" s="278"/>
      <c r="F70" s="279">
        <f t="shared" si="18"/>
        <v>0</v>
      </c>
      <c r="G70" s="282">
        <f t="shared" si="20"/>
        <v>0</v>
      </c>
    </row>
    <row r="71" spans="1:7" s="283" customFormat="1" ht="24" customHeight="1" x14ac:dyDescent="0.2">
      <c r="A71" s="274" t="str">
        <f t="shared" si="16"/>
        <v/>
      </c>
      <c r="B71" s="275" t="str">
        <f t="shared" si="19"/>
        <v/>
      </c>
      <c r="C71" s="276"/>
      <c r="D71" s="277" t="str">
        <f t="shared" si="17"/>
        <v/>
      </c>
      <c r="E71" s="278"/>
      <c r="F71" s="279">
        <f t="shared" si="18"/>
        <v>0</v>
      </c>
      <c r="G71" s="282">
        <f t="shared" si="20"/>
        <v>0</v>
      </c>
    </row>
    <row r="72" spans="1:7" s="283" customFormat="1" ht="24" customHeight="1" x14ac:dyDescent="0.2">
      <c r="A72" s="274" t="str">
        <f t="shared" si="16"/>
        <v/>
      </c>
      <c r="B72" s="275" t="str">
        <f t="shared" si="19"/>
        <v/>
      </c>
      <c r="C72" s="276"/>
      <c r="D72" s="277" t="str">
        <f t="shared" si="17"/>
        <v/>
      </c>
      <c r="E72" s="278"/>
      <c r="F72" s="279">
        <f t="shared" si="18"/>
        <v>0</v>
      </c>
      <c r="G72" s="282">
        <f t="shared" si="20"/>
        <v>0</v>
      </c>
    </row>
    <row r="73" spans="1:7" s="283" customFormat="1" ht="24" customHeight="1" x14ac:dyDescent="0.2">
      <c r="A73" s="274" t="str">
        <f t="shared" si="16"/>
        <v/>
      </c>
      <c r="B73" s="275" t="str">
        <f t="shared" si="19"/>
        <v/>
      </c>
      <c r="C73" s="276"/>
      <c r="D73" s="277" t="str">
        <f t="shared" si="17"/>
        <v/>
      </c>
      <c r="E73" s="278"/>
      <c r="F73" s="279">
        <f t="shared" si="18"/>
        <v>0</v>
      </c>
      <c r="G73" s="282">
        <f t="shared" si="20"/>
        <v>0</v>
      </c>
    </row>
    <row r="74" spans="1:7" s="283" customFormat="1" ht="24" customHeight="1" x14ac:dyDescent="0.2">
      <c r="A74" s="274" t="str">
        <f t="shared" si="16"/>
        <v/>
      </c>
      <c r="B74" s="275" t="str">
        <f t="shared" si="19"/>
        <v/>
      </c>
      <c r="C74" s="276"/>
      <c r="D74" s="277" t="str">
        <f t="shared" si="17"/>
        <v/>
      </c>
      <c r="E74" s="278"/>
      <c r="F74" s="279">
        <f t="shared" si="18"/>
        <v>0</v>
      </c>
      <c r="G74" s="282">
        <f t="shared" si="20"/>
        <v>0</v>
      </c>
    </row>
    <row r="75" spans="1:7" s="283" customFormat="1" ht="24" customHeight="1" x14ac:dyDescent="0.2">
      <c r="A75" s="274" t="str">
        <f t="shared" si="16"/>
        <v/>
      </c>
      <c r="B75" s="275" t="str">
        <f t="shared" si="19"/>
        <v/>
      </c>
      <c r="C75" s="276"/>
      <c r="D75" s="277" t="str">
        <f t="shared" si="17"/>
        <v/>
      </c>
      <c r="E75" s="278"/>
      <c r="F75" s="280">
        <f t="shared" si="18"/>
        <v>0</v>
      </c>
      <c r="G75" s="282">
        <f t="shared" si="20"/>
        <v>0</v>
      </c>
    </row>
    <row r="76" spans="1:7" ht="24" customHeight="1" x14ac:dyDescent="0.2">
      <c r="A76" s="125"/>
      <c r="B76" s="99"/>
      <c r="C76" s="99"/>
      <c r="D76" s="110"/>
      <c r="E76" s="111"/>
      <c r="F76" s="188" t="s">
        <v>33</v>
      </c>
      <c r="G76" s="126">
        <f>SUBTOTAL(9,G62:G75)</f>
        <v>0</v>
      </c>
    </row>
    <row r="77" spans="1:7" ht="24" customHeight="1" x14ac:dyDescent="0.2">
      <c r="A77" s="125"/>
      <c r="B77" s="99"/>
      <c r="C77" s="127" t="s">
        <v>722</v>
      </c>
      <c r="D77" s="110"/>
      <c r="E77" s="111"/>
      <c r="F77" s="112"/>
      <c r="G77" s="128"/>
    </row>
    <row r="78" spans="1:7" s="283" customFormat="1" ht="24" customHeight="1" x14ac:dyDescent="0.2">
      <c r="A78" s="274" t="str">
        <f t="shared" ref="A78:A85" si="21">IFERROR(VLOOKUP(C78,Tabla_Insumos,4,FALSE),"")</f>
        <v/>
      </c>
      <c r="B78" s="275" t="str">
        <f t="shared" ref="B78:B85" si="22">IFERROR(VLOOKUP(C78,Tabla_Insumos,5,FALSE),"")</f>
        <v/>
      </c>
      <c r="C78" s="276"/>
      <c r="D78" s="277" t="str">
        <f t="shared" ref="D78:D85" si="23">IFERROR(VLOOKUP(C78,Tabla_Insumos,2,FALSE),"")</f>
        <v/>
      </c>
      <c r="E78" s="278"/>
      <c r="F78" s="281">
        <f t="shared" ref="F78:F85" si="24">IFERROR(VLOOKUP(C78,Tabla_Insumos,3,FALSE),0)</f>
        <v>0</v>
      </c>
      <c r="G78" s="282">
        <f>ROUND(E78*F78,2)</f>
        <v>0</v>
      </c>
    </row>
    <row r="79" spans="1:7" s="283" customFormat="1" ht="24" customHeight="1" x14ac:dyDescent="0.2">
      <c r="A79" s="274" t="str">
        <f t="shared" si="21"/>
        <v/>
      </c>
      <c r="B79" s="275" t="str">
        <f t="shared" si="22"/>
        <v/>
      </c>
      <c r="C79" s="276"/>
      <c r="D79" s="277" t="str">
        <f t="shared" si="23"/>
        <v/>
      </c>
      <c r="E79" s="278"/>
      <c r="F79" s="281">
        <f t="shared" si="24"/>
        <v>0</v>
      </c>
      <c r="G79" s="282">
        <f>ROUND(E79*F79,2)</f>
        <v>0</v>
      </c>
    </row>
    <row r="80" spans="1:7" s="283" customFormat="1" ht="24" customHeight="1" x14ac:dyDescent="0.2">
      <c r="A80" s="274" t="str">
        <f t="shared" si="21"/>
        <v/>
      </c>
      <c r="B80" s="275" t="str">
        <f t="shared" si="22"/>
        <v/>
      </c>
      <c r="C80" s="276"/>
      <c r="D80" s="277" t="str">
        <f t="shared" si="23"/>
        <v/>
      </c>
      <c r="E80" s="278"/>
      <c r="F80" s="281">
        <f t="shared" si="24"/>
        <v>0</v>
      </c>
      <c r="G80" s="282">
        <f t="shared" ref="G80:G85" si="25">ROUND(E80*F80,2)</f>
        <v>0</v>
      </c>
    </row>
    <row r="81" spans="1:7" s="283" customFormat="1" ht="24" customHeight="1" x14ac:dyDescent="0.2">
      <c r="A81" s="274" t="str">
        <f t="shared" si="21"/>
        <v/>
      </c>
      <c r="B81" s="275" t="str">
        <f t="shared" si="22"/>
        <v/>
      </c>
      <c r="C81" s="276"/>
      <c r="D81" s="277" t="str">
        <f t="shared" si="23"/>
        <v/>
      </c>
      <c r="E81" s="278"/>
      <c r="F81" s="281">
        <f t="shared" si="24"/>
        <v>0</v>
      </c>
      <c r="G81" s="282">
        <f t="shared" si="25"/>
        <v>0</v>
      </c>
    </row>
    <row r="82" spans="1:7" s="283" customFormat="1" ht="24" customHeight="1" x14ac:dyDescent="0.2">
      <c r="A82" s="274" t="str">
        <f t="shared" si="21"/>
        <v/>
      </c>
      <c r="B82" s="275" t="str">
        <f t="shared" si="22"/>
        <v/>
      </c>
      <c r="C82" s="276"/>
      <c r="D82" s="277" t="str">
        <f t="shared" si="23"/>
        <v/>
      </c>
      <c r="E82" s="278"/>
      <c r="F82" s="279">
        <f t="shared" si="24"/>
        <v>0</v>
      </c>
      <c r="G82" s="282">
        <f t="shared" si="25"/>
        <v>0</v>
      </c>
    </row>
    <row r="83" spans="1:7" s="283" customFormat="1" ht="24" customHeight="1" x14ac:dyDescent="0.2">
      <c r="A83" s="274" t="str">
        <f t="shared" si="21"/>
        <v/>
      </c>
      <c r="B83" s="275" t="str">
        <f t="shared" si="22"/>
        <v/>
      </c>
      <c r="C83" s="276"/>
      <c r="D83" s="277" t="str">
        <f t="shared" si="23"/>
        <v/>
      </c>
      <c r="E83" s="278"/>
      <c r="F83" s="279">
        <f t="shared" si="24"/>
        <v>0</v>
      </c>
      <c r="G83" s="282">
        <f t="shared" si="25"/>
        <v>0</v>
      </c>
    </row>
    <row r="84" spans="1:7" s="283" customFormat="1" ht="24" customHeight="1" x14ac:dyDescent="0.2">
      <c r="A84" s="274" t="str">
        <f t="shared" si="21"/>
        <v/>
      </c>
      <c r="B84" s="275" t="str">
        <f t="shared" si="22"/>
        <v/>
      </c>
      <c r="C84" s="276"/>
      <c r="D84" s="277" t="str">
        <f t="shared" si="23"/>
        <v/>
      </c>
      <c r="E84" s="278"/>
      <c r="F84" s="279">
        <f t="shared" si="24"/>
        <v>0</v>
      </c>
      <c r="G84" s="282">
        <f t="shared" si="25"/>
        <v>0</v>
      </c>
    </row>
    <row r="85" spans="1:7" s="283" customFormat="1" ht="24" customHeight="1" x14ac:dyDescent="0.2">
      <c r="A85" s="274" t="str">
        <f t="shared" si="21"/>
        <v/>
      </c>
      <c r="B85" s="275" t="str">
        <f t="shared" si="22"/>
        <v/>
      </c>
      <c r="C85" s="276"/>
      <c r="D85" s="277" t="str">
        <f t="shared" si="23"/>
        <v/>
      </c>
      <c r="E85" s="278"/>
      <c r="F85" s="279">
        <f t="shared" si="24"/>
        <v>0</v>
      </c>
      <c r="G85" s="282">
        <f t="shared" si="25"/>
        <v>0</v>
      </c>
    </row>
    <row r="86" spans="1:7" ht="24" customHeight="1" x14ac:dyDescent="0.2">
      <c r="A86" s="125"/>
      <c r="B86" s="99"/>
      <c r="C86" s="99"/>
      <c r="D86" s="110"/>
      <c r="E86" s="111"/>
      <c r="F86" s="188" t="s">
        <v>34</v>
      </c>
      <c r="G86" s="126">
        <f>SUBTOTAL(9,G78:G85)</f>
        <v>0</v>
      </c>
    </row>
    <row r="87" spans="1:7" ht="24" customHeight="1" x14ac:dyDescent="0.2">
      <c r="A87" s="125"/>
      <c r="B87" s="99"/>
      <c r="C87" s="127" t="s">
        <v>723</v>
      </c>
      <c r="D87" s="110"/>
      <c r="E87" s="111"/>
      <c r="F87" s="112"/>
      <c r="G87" s="128"/>
    </row>
    <row r="88" spans="1:7" s="283" customFormat="1" ht="24" customHeight="1" x14ac:dyDescent="0.2">
      <c r="A88" s="274" t="str">
        <f t="shared" ref="A88:A96" si="26">IFERROR(VLOOKUP(C88,Tabla_Insumos,4,FALSE),"")</f>
        <v/>
      </c>
      <c r="B88" s="275" t="str">
        <f t="shared" ref="B88:B96" si="27">IFERROR(VLOOKUP(C88,Tabla_Insumos,5,FALSE),"")</f>
        <v/>
      </c>
      <c r="C88" s="276"/>
      <c r="D88" s="277" t="str">
        <f t="shared" ref="D88:D96" si="28">IFERROR(VLOOKUP(C88,Tabla_Insumos,2,FALSE),"")</f>
        <v/>
      </c>
      <c r="E88" s="278"/>
      <c r="F88" s="279">
        <f t="shared" ref="F88:F96" si="29">IFERROR(VLOOKUP(C88,Tabla_Insumos,3,FALSE),0)</f>
        <v>0</v>
      </c>
      <c r="G88" s="282">
        <f t="shared" ref="G88:G96" si="30">ROUND(E88*F88,2)</f>
        <v>0</v>
      </c>
    </row>
    <row r="89" spans="1:7" s="283" customFormat="1" ht="24" customHeight="1" x14ac:dyDescent="0.2">
      <c r="A89" s="274" t="str">
        <f t="shared" si="26"/>
        <v/>
      </c>
      <c r="B89" s="275" t="str">
        <f t="shared" si="27"/>
        <v/>
      </c>
      <c r="C89" s="276"/>
      <c r="D89" s="277" t="str">
        <f t="shared" si="28"/>
        <v/>
      </c>
      <c r="E89" s="278"/>
      <c r="F89" s="279">
        <f t="shared" si="29"/>
        <v>0</v>
      </c>
      <c r="G89" s="282">
        <f t="shared" si="30"/>
        <v>0</v>
      </c>
    </row>
    <row r="90" spans="1:7" s="283" customFormat="1" ht="24" customHeight="1" x14ac:dyDescent="0.2">
      <c r="A90" s="274" t="str">
        <f t="shared" si="26"/>
        <v/>
      </c>
      <c r="B90" s="275" t="str">
        <f t="shared" si="27"/>
        <v/>
      </c>
      <c r="C90" s="276"/>
      <c r="D90" s="277" t="str">
        <f t="shared" si="28"/>
        <v/>
      </c>
      <c r="E90" s="278"/>
      <c r="F90" s="279">
        <f t="shared" si="29"/>
        <v>0</v>
      </c>
      <c r="G90" s="282">
        <f t="shared" si="30"/>
        <v>0</v>
      </c>
    </row>
    <row r="91" spans="1:7" s="283" customFormat="1" ht="24" customHeight="1" x14ac:dyDescent="0.2">
      <c r="A91" s="274" t="str">
        <f t="shared" si="26"/>
        <v/>
      </c>
      <c r="B91" s="275" t="str">
        <f t="shared" si="27"/>
        <v/>
      </c>
      <c r="C91" s="276"/>
      <c r="D91" s="277" t="str">
        <f t="shared" si="28"/>
        <v/>
      </c>
      <c r="E91" s="278"/>
      <c r="F91" s="279">
        <f t="shared" si="29"/>
        <v>0</v>
      </c>
      <c r="G91" s="282">
        <f t="shared" si="30"/>
        <v>0</v>
      </c>
    </row>
    <row r="92" spans="1:7" s="283" customFormat="1" ht="24" customHeight="1" x14ac:dyDescent="0.2">
      <c r="A92" s="274" t="str">
        <f t="shared" si="26"/>
        <v/>
      </c>
      <c r="B92" s="275" t="str">
        <f t="shared" si="27"/>
        <v/>
      </c>
      <c r="C92" s="276"/>
      <c r="D92" s="277" t="str">
        <f t="shared" si="28"/>
        <v/>
      </c>
      <c r="E92" s="278"/>
      <c r="F92" s="279">
        <f t="shared" si="29"/>
        <v>0</v>
      </c>
      <c r="G92" s="282">
        <f t="shared" si="30"/>
        <v>0</v>
      </c>
    </row>
    <row r="93" spans="1:7" s="283" customFormat="1" ht="24" customHeight="1" x14ac:dyDescent="0.2">
      <c r="A93" s="274" t="str">
        <f t="shared" si="26"/>
        <v/>
      </c>
      <c r="B93" s="275" t="str">
        <f t="shared" si="27"/>
        <v/>
      </c>
      <c r="C93" s="276"/>
      <c r="D93" s="277" t="str">
        <f t="shared" si="28"/>
        <v/>
      </c>
      <c r="E93" s="278"/>
      <c r="F93" s="279">
        <f t="shared" si="29"/>
        <v>0</v>
      </c>
      <c r="G93" s="282">
        <f t="shared" si="30"/>
        <v>0</v>
      </c>
    </row>
    <row r="94" spans="1:7" s="283" customFormat="1" ht="24" customHeight="1" x14ac:dyDescent="0.2">
      <c r="A94" s="274" t="str">
        <f t="shared" si="26"/>
        <v/>
      </c>
      <c r="B94" s="275" t="str">
        <f t="shared" si="27"/>
        <v/>
      </c>
      <c r="C94" s="276"/>
      <c r="D94" s="277" t="str">
        <f t="shared" si="28"/>
        <v/>
      </c>
      <c r="E94" s="278"/>
      <c r="F94" s="279">
        <f t="shared" si="29"/>
        <v>0</v>
      </c>
      <c r="G94" s="282">
        <f t="shared" si="30"/>
        <v>0</v>
      </c>
    </row>
    <row r="95" spans="1:7" s="283" customFormat="1" ht="24" customHeight="1" x14ac:dyDescent="0.2">
      <c r="A95" s="274" t="str">
        <f t="shared" si="26"/>
        <v/>
      </c>
      <c r="B95" s="275" t="str">
        <f t="shared" si="27"/>
        <v/>
      </c>
      <c r="C95" s="276"/>
      <c r="D95" s="277" t="str">
        <f t="shared" si="28"/>
        <v/>
      </c>
      <c r="E95" s="278"/>
      <c r="F95" s="279">
        <f t="shared" si="29"/>
        <v>0</v>
      </c>
      <c r="G95" s="282">
        <f t="shared" si="30"/>
        <v>0</v>
      </c>
    </row>
    <row r="96" spans="1:7" s="283" customFormat="1" ht="24" customHeight="1" x14ac:dyDescent="0.2">
      <c r="A96" s="274" t="str">
        <f t="shared" si="26"/>
        <v/>
      </c>
      <c r="B96" s="275" t="str">
        <f t="shared" si="27"/>
        <v/>
      </c>
      <c r="C96" s="276"/>
      <c r="D96" s="277" t="str">
        <f t="shared" si="28"/>
        <v/>
      </c>
      <c r="E96" s="278"/>
      <c r="F96" s="279">
        <f t="shared" si="29"/>
        <v>0</v>
      </c>
      <c r="G96" s="282">
        <f t="shared" si="30"/>
        <v>0</v>
      </c>
    </row>
    <row r="97" spans="1:141" ht="24" customHeight="1" x14ac:dyDescent="0.2">
      <c r="A97" s="129"/>
      <c r="B97" s="110"/>
      <c r="C97" s="99"/>
      <c r="D97" s="110"/>
      <c r="E97" s="111"/>
      <c r="F97" s="188" t="s">
        <v>35</v>
      </c>
      <c r="G97" s="126">
        <f>SUBTOTAL(9,G88:G96)</f>
        <v>0</v>
      </c>
    </row>
    <row r="98" spans="1:141" ht="24" customHeight="1" thickBot="1" x14ac:dyDescent="0.25">
      <c r="A98" s="130"/>
      <c r="B98" s="131"/>
      <c r="C98" s="132"/>
      <c r="D98" s="131"/>
      <c r="E98" s="133"/>
      <c r="F98" s="134"/>
      <c r="G98" s="135"/>
    </row>
    <row r="99" spans="1:141" ht="24" customHeight="1" thickBot="1" x14ac:dyDescent="0.25">
      <c r="A99" s="136" t="str">
        <f>B57</f>
        <v>1-2</v>
      </c>
      <c r="B99" s="137" t="str">
        <f>C57</f>
        <v>Protección del entorno</v>
      </c>
      <c r="C99" s="138"/>
      <c r="D99" s="138" t="s">
        <v>36</v>
      </c>
      <c r="E99" s="139"/>
      <c r="F99" s="140" t="s">
        <v>37</v>
      </c>
      <c r="G99" s="141">
        <f>SUBTOTAL(9,G62:G98)</f>
        <v>0</v>
      </c>
    </row>
    <row r="100" spans="1:141" ht="24" customHeight="1" thickTop="1" thickBot="1" x14ac:dyDescent="0.25"/>
    <row r="101" spans="1:141" ht="24" customHeight="1" thickTop="1" x14ac:dyDescent="0.2">
      <c r="A101" s="173" t="s">
        <v>39</v>
      </c>
      <c r="B101" s="174"/>
      <c r="C101" s="174"/>
      <c r="D101" s="174"/>
      <c r="E101" s="174"/>
      <c r="F101" s="174"/>
      <c r="G101" s="175"/>
      <c r="H101" s="100">
        <f>COUNTIF($A$1:A107,"ANALISIS DE PRECIOS")</f>
        <v>3</v>
      </c>
    </row>
    <row r="102" spans="1:141" ht="24" customHeight="1" x14ac:dyDescent="0.2">
      <c r="A102" s="101" t="s">
        <v>719</v>
      </c>
      <c r="B102" s="102" t="str">
        <f>Comitente</f>
        <v>DIRECCIÓN DE INFRAESTRUCTURA ESCOLAR</v>
      </c>
      <c r="C102" s="96"/>
      <c r="D102" s="103"/>
      <c r="E102" s="103"/>
      <c r="F102" s="104"/>
      <c r="G102" s="105"/>
    </row>
    <row r="103" spans="1:141" ht="24" customHeight="1" x14ac:dyDescent="0.2">
      <c r="A103" s="101" t="s">
        <v>720</v>
      </c>
      <c r="B103" s="102">
        <f>Contratista</f>
        <v>0</v>
      </c>
      <c r="C103" s="97"/>
      <c r="D103" s="97"/>
      <c r="E103" s="97"/>
      <c r="F103" s="106"/>
      <c r="G103" s="107"/>
    </row>
    <row r="104" spans="1:141" ht="24" customHeight="1" x14ac:dyDescent="0.2">
      <c r="A104" s="101" t="s">
        <v>26</v>
      </c>
      <c r="B104" s="102" t="str">
        <f>Obra</f>
        <v>ESCUELA NORMAL FRAY JUSTO SANTA MARIA DE ORO</v>
      </c>
      <c r="C104" s="97"/>
      <c r="D104" s="97"/>
      <c r="E104" s="97"/>
      <c r="F104" s="106" t="s">
        <v>40</v>
      </c>
      <c r="G104" s="108">
        <f>Fecha_Base</f>
        <v>0</v>
      </c>
    </row>
    <row r="105" spans="1:141" ht="24" customHeight="1" x14ac:dyDescent="0.2">
      <c r="A105" s="109" t="s">
        <v>718</v>
      </c>
      <c r="B105" s="98" t="str">
        <f>Ubicación</f>
        <v>CALLE RIVADAVIA 854 - JACHAL - SAN JUAN</v>
      </c>
      <c r="C105" s="98"/>
      <c r="D105" s="110"/>
      <c r="E105" s="111"/>
      <c r="F105" s="112"/>
      <c r="G105" s="113"/>
    </row>
    <row r="106" spans="1:141" ht="24" customHeight="1" x14ac:dyDescent="0.2">
      <c r="A106" s="109" t="s">
        <v>41</v>
      </c>
      <c r="B106" s="114">
        <f>IFERROR(VALUE(LEFT(B107,FIND("-",B107)-1)),"")</f>
        <v>1</v>
      </c>
      <c r="C106" s="99" t="str">
        <f>IFERROR(VLOOKUP(B106,Tabla_CyP,2,FALSE),"")</f>
        <v xml:space="preserve"> TAREAS PRELIMINARES</v>
      </c>
      <c r="E106" s="111"/>
      <c r="F106" s="112"/>
      <c r="G106" s="113"/>
    </row>
    <row r="107" spans="1:141" ht="24" customHeight="1" x14ac:dyDescent="0.2">
      <c r="A107" s="109" t="s">
        <v>27</v>
      </c>
      <c r="B107" s="115" t="str">
        <f>IFERROR(VLOOKUP(COUNTIF($A$1:A107,"ANALISIS DE PRECIOS"),Tabla_NumeroItem,4,FALSE),"")</f>
        <v>1-3</v>
      </c>
      <c r="C107" s="99" t="str">
        <f>IFERROR(VLOOKUP(B107,Tabla_CyP,2,FALSE),"")</f>
        <v>Obrador, depósito y servicios</v>
      </c>
      <c r="D107" s="110"/>
      <c r="E107" s="111"/>
      <c r="F107" s="106" t="s">
        <v>28</v>
      </c>
      <c r="G107" s="116" t="str">
        <f>IFERROR(VLOOKUP(B107,Tabla_CyP,4,FALSE),"")</f>
        <v>gl</v>
      </c>
    </row>
    <row r="108" spans="1:141" ht="24" customHeight="1" x14ac:dyDescent="0.2">
      <c r="A108" s="109"/>
      <c r="B108" s="98"/>
      <c r="C108" s="99"/>
      <c r="D108" s="110"/>
      <c r="E108" s="111"/>
      <c r="F108" s="112"/>
      <c r="G108" s="113"/>
    </row>
    <row r="109" spans="1:141" ht="24" customHeight="1" x14ac:dyDescent="0.2">
      <c r="A109" s="305" t="s">
        <v>584</v>
      </c>
      <c r="B109" s="306"/>
      <c r="C109" s="307" t="s">
        <v>0</v>
      </c>
      <c r="D109" s="307" t="s">
        <v>29</v>
      </c>
      <c r="E109" s="309" t="s">
        <v>30</v>
      </c>
      <c r="F109" s="311" t="s">
        <v>31</v>
      </c>
      <c r="G109" s="313" t="s">
        <v>32</v>
      </c>
    </row>
    <row r="110" spans="1:141" s="119" customFormat="1" ht="24" customHeight="1" x14ac:dyDescent="0.2">
      <c r="A110" s="117" t="s">
        <v>585</v>
      </c>
      <c r="B110" s="118" t="s">
        <v>586</v>
      </c>
      <c r="C110" s="308"/>
      <c r="D110" s="308"/>
      <c r="E110" s="310"/>
      <c r="F110" s="312"/>
      <c r="G110" s="31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c r="AL110" s="284"/>
      <c r="AM110" s="284"/>
      <c r="AN110" s="284"/>
      <c r="AO110" s="284"/>
      <c r="AP110" s="284"/>
      <c r="AQ110" s="284"/>
      <c r="AR110" s="284"/>
      <c r="AS110" s="284"/>
      <c r="AT110" s="284"/>
      <c r="AU110" s="284"/>
      <c r="AV110" s="284"/>
      <c r="AW110" s="284"/>
      <c r="AX110" s="284"/>
      <c r="AY110" s="284"/>
      <c r="AZ110" s="284"/>
      <c r="BA110" s="284"/>
      <c r="BB110" s="284"/>
      <c r="BC110" s="284"/>
      <c r="BD110" s="284"/>
      <c r="BE110" s="284"/>
      <c r="BF110" s="284"/>
      <c r="BG110" s="284"/>
      <c r="BH110" s="284"/>
      <c r="BI110" s="284"/>
      <c r="BJ110" s="284"/>
      <c r="BK110" s="284"/>
      <c r="BL110" s="284"/>
      <c r="BM110" s="284"/>
      <c r="BN110" s="284"/>
      <c r="BO110" s="284"/>
      <c r="BP110" s="284"/>
      <c r="BQ110" s="284"/>
      <c r="BR110" s="284"/>
      <c r="BS110" s="284"/>
      <c r="BT110" s="284"/>
      <c r="BU110" s="284"/>
      <c r="BV110" s="284"/>
      <c r="BW110" s="284"/>
      <c r="BX110" s="284"/>
      <c r="BY110" s="284"/>
      <c r="BZ110" s="284"/>
      <c r="CA110" s="284"/>
      <c r="CB110" s="284"/>
      <c r="CC110" s="284"/>
      <c r="CD110" s="284"/>
      <c r="CE110" s="284"/>
      <c r="CF110" s="284"/>
      <c r="CG110" s="284"/>
      <c r="CH110" s="284"/>
      <c r="CI110" s="284"/>
      <c r="CJ110" s="284"/>
      <c r="CK110" s="284"/>
      <c r="CL110" s="284"/>
      <c r="CM110" s="284"/>
      <c r="CN110" s="284"/>
      <c r="CO110" s="284"/>
      <c r="CP110" s="284"/>
      <c r="CQ110" s="284"/>
      <c r="CR110" s="284"/>
      <c r="CS110" s="284"/>
      <c r="CT110" s="284"/>
      <c r="CU110" s="284"/>
      <c r="CV110" s="284"/>
      <c r="CW110" s="284"/>
      <c r="CX110" s="284"/>
      <c r="CY110" s="284"/>
      <c r="CZ110" s="284"/>
      <c r="DA110" s="284"/>
      <c r="DB110" s="284"/>
      <c r="DC110" s="284"/>
      <c r="DD110" s="284"/>
      <c r="DE110" s="284"/>
      <c r="DF110" s="284"/>
      <c r="DG110" s="284"/>
      <c r="DH110" s="284"/>
      <c r="DI110" s="284"/>
      <c r="DJ110" s="284"/>
      <c r="DK110" s="284"/>
      <c r="DL110" s="284"/>
      <c r="DM110" s="284"/>
      <c r="DN110" s="284"/>
      <c r="DO110" s="284"/>
      <c r="DP110" s="284"/>
      <c r="DQ110" s="284"/>
      <c r="DR110" s="284"/>
      <c r="DS110" s="284"/>
      <c r="DT110" s="284"/>
      <c r="DU110" s="284"/>
      <c r="DV110" s="284"/>
      <c r="DW110" s="284"/>
      <c r="DX110" s="284"/>
      <c r="DY110" s="284"/>
      <c r="DZ110" s="284"/>
      <c r="EA110" s="284"/>
      <c r="EB110" s="284"/>
      <c r="EC110" s="284"/>
      <c r="ED110" s="284"/>
      <c r="EE110" s="284"/>
      <c r="EF110" s="284"/>
      <c r="EG110" s="284"/>
      <c r="EH110" s="284"/>
      <c r="EI110" s="284"/>
      <c r="EJ110" s="284"/>
      <c r="EK110" s="284"/>
    </row>
    <row r="111" spans="1:141" ht="24" customHeight="1" x14ac:dyDescent="0.2">
      <c r="A111" s="187"/>
      <c r="B111" s="120"/>
      <c r="C111" s="185" t="s">
        <v>721</v>
      </c>
      <c r="D111" s="121"/>
      <c r="E111" s="122"/>
      <c r="F111" s="123"/>
      <c r="G111" s="124"/>
    </row>
    <row r="112" spans="1:141" s="283" customFormat="1" ht="24" customHeight="1" x14ac:dyDescent="0.2">
      <c r="A112" s="274" t="str">
        <f t="shared" ref="A112:A125" si="31">IFERROR(VLOOKUP(C112,Tabla_Insumos,4,FALSE),"")</f>
        <v/>
      </c>
      <c r="B112" s="275" t="str">
        <f>IFERROR(VLOOKUP(C112,Tabla_Insumos,5,FALSE),"")</f>
        <v/>
      </c>
      <c r="C112" s="276"/>
      <c r="D112" s="277" t="str">
        <f t="shared" ref="D112:D125" si="32">IFERROR(VLOOKUP(C112,Tabla_Insumos,2,FALSE),"")</f>
        <v/>
      </c>
      <c r="E112" s="278"/>
      <c r="F112" s="279">
        <f t="shared" ref="F112:F125" si="33">IFERROR(VLOOKUP(C112,Tabla_Insumos,3,FALSE),0)</f>
        <v>0</v>
      </c>
      <c r="G112" s="282">
        <f>ROUND(E112*F112,2)</f>
        <v>0</v>
      </c>
    </row>
    <row r="113" spans="1:7" s="283" customFormat="1" ht="24" customHeight="1" x14ac:dyDescent="0.2">
      <c r="A113" s="274" t="str">
        <f t="shared" si="31"/>
        <v/>
      </c>
      <c r="B113" s="275" t="str">
        <f t="shared" ref="B113:B125" si="34">IFERROR(VLOOKUP(C113,Tabla_Insumos,5,FALSE),"")</f>
        <v/>
      </c>
      <c r="C113" s="276"/>
      <c r="D113" s="277" t="str">
        <f t="shared" si="32"/>
        <v/>
      </c>
      <c r="E113" s="278"/>
      <c r="F113" s="279">
        <f t="shared" si="33"/>
        <v>0</v>
      </c>
      <c r="G113" s="282">
        <f t="shared" ref="G113:G125" si="35">ROUND(E113*F113,2)</f>
        <v>0</v>
      </c>
    </row>
    <row r="114" spans="1:7" s="283" customFormat="1" ht="24" customHeight="1" x14ac:dyDescent="0.2">
      <c r="A114" s="274" t="str">
        <f t="shared" si="31"/>
        <v/>
      </c>
      <c r="B114" s="275" t="str">
        <f t="shared" si="34"/>
        <v/>
      </c>
      <c r="C114" s="276"/>
      <c r="D114" s="277" t="str">
        <f t="shared" si="32"/>
        <v/>
      </c>
      <c r="E114" s="278"/>
      <c r="F114" s="279">
        <f t="shared" si="33"/>
        <v>0</v>
      </c>
      <c r="G114" s="282">
        <f t="shared" si="35"/>
        <v>0</v>
      </c>
    </row>
    <row r="115" spans="1:7" s="283" customFormat="1" ht="24" customHeight="1" x14ac:dyDescent="0.2">
      <c r="A115" s="274" t="str">
        <f t="shared" si="31"/>
        <v/>
      </c>
      <c r="B115" s="275" t="str">
        <f t="shared" si="34"/>
        <v/>
      </c>
      <c r="C115" s="276"/>
      <c r="D115" s="277" t="str">
        <f t="shared" si="32"/>
        <v/>
      </c>
      <c r="E115" s="278"/>
      <c r="F115" s="279">
        <f t="shared" si="33"/>
        <v>0</v>
      </c>
      <c r="G115" s="282">
        <f t="shared" si="35"/>
        <v>0</v>
      </c>
    </row>
    <row r="116" spans="1:7" s="283" customFormat="1" ht="24" customHeight="1" x14ac:dyDescent="0.2">
      <c r="A116" s="274" t="str">
        <f t="shared" si="31"/>
        <v/>
      </c>
      <c r="B116" s="275" t="str">
        <f t="shared" si="34"/>
        <v/>
      </c>
      <c r="C116" s="276"/>
      <c r="D116" s="277" t="str">
        <f t="shared" si="32"/>
        <v/>
      </c>
      <c r="E116" s="278"/>
      <c r="F116" s="279">
        <f t="shared" si="33"/>
        <v>0</v>
      </c>
      <c r="G116" s="282">
        <f t="shared" si="35"/>
        <v>0</v>
      </c>
    </row>
    <row r="117" spans="1:7" s="283" customFormat="1" ht="24" customHeight="1" x14ac:dyDescent="0.2">
      <c r="A117" s="274" t="str">
        <f t="shared" si="31"/>
        <v/>
      </c>
      <c r="B117" s="275" t="str">
        <f t="shared" si="34"/>
        <v/>
      </c>
      <c r="C117" s="276"/>
      <c r="D117" s="277" t="str">
        <f t="shared" si="32"/>
        <v/>
      </c>
      <c r="E117" s="278"/>
      <c r="F117" s="279">
        <f t="shared" si="33"/>
        <v>0</v>
      </c>
      <c r="G117" s="282">
        <f t="shared" si="35"/>
        <v>0</v>
      </c>
    </row>
    <row r="118" spans="1:7" s="283" customFormat="1" ht="24" customHeight="1" x14ac:dyDescent="0.2">
      <c r="A118" s="274" t="str">
        <f t="shared" si="31"/>
        <v/>
      </c>
      <c r="B118" s="275" t="str">
        <f t="shared" si="34"/>
        <v/>
      </c>
      <c r="C118" s="276"/>
      <c r="D118" s="277" t="str">
        <f t="shared" si="32"/>
        <v/>
      </c>
      <c r="E118" s="278"/>
      <c r="F118" s="279">
        <f t="shared" si="33"/>
        <v>0</v>
      </c>
      <c r="G118" s="282">
        <f t="shared" si="35"/>
        <v>0</v>
      </c>
    </row>
    <row r="119" spans="1:7" s="283" customFormat="1" ht="24" customHeight="1" x14ac:dyDescent="0.2">
      <c r="A119" s="274" t="str">
        <f t="shared" si="31"/>
        <v/>
      </c>
      <c r="B119" s="275" t="str">
        <f t="shared" si="34"/>
        <v/>
      </c>
      <c r="C119" s="276"/>
      <c r="D119" s="277" t="str">
        <f t="shared" si="32"/>
        <v/>
      </c>
      <c r="E119" s="278"/>
      <c r="F119" s="279">
        <f t="shared" si="33"/>
        <v>0</v>
      </c>
      <c r="G119" s="282">
        <f t="shared" si="35"/>
        <v>0</v>
      </c>
    </row>
    <row r="120" spans="1:7" s="283" customFormat="1" ht="24" customHeight="1" x14ac:dyDescent="0.2">
      <c r="A120" s="274" t="str">
        <f t="shared" si="31"/>
        <v/>
      </c>
      <c r="B120" s="275" t="str">
        <f t="shared" si="34"/>
        <v/>
      </c>
      <c r="C120" s="276"/>
      <c r="D120" s="277" t="str">
        <f t="shared" si="32"/>
        <v/>
      </c>
      <c r="E120" s="278"/>
      <c r="F120" s="279">
        <f t="shared" si="33"/>
        <v>0</v>
      </c>
      <c r="G120" s="282">
        <f t="shared" si="35"/>
        <v>0</v>
      </c>
    </row>
    <row r="121" spans="1:7" s="283" customFormat="1" ht="24" customHeight="1" x14ac:dyDescent="0.2">
      <c r="A121" s="274" t="str">
        <f t="shared" si="31"/>
        <v/>
      </c>
      <c r="B121" s="275" t="str">
        <f t="shared" si="34"/>
        <v/>
      </c>
      <c r="C121" s="276"/>
      <c r="D121" s="277" t="str">
        <f t="shared" si="32"/>
        <v/>
      </c>
      <c r="E121" s="278"/>
      <c r="F121" s="279">
        <f t="shared" si="33"/>
        <v>0</v>
      </c>
      <c r="G121" s="282">
        <f t="shared" si="35"/>
        <v>0</v>
      </c>
    </row>
    <row r="122" spans="1:7" s="283" customFormat="1" ht="24" customHeight="1" x14ac:dyDescent="0.2">
      <c r="A122" s="274" t="str">
        <f t="shared" si="31"/>
        <v/>
      </c>
      <c r="B122" s="275" t="str">
        <f t="shared" si="34"/>
        <v/>
      </c>
      <c r="C122" s="276"/>
      <c r="D122" s="277" t="str">
        <f t="shared" si="32"/>
        <v/>
      </c>
      <c r="E122" s="278"/>
      <c r="F122" s="279">
        <f t="shared" si="33"/>
        <v>0</v>
      </c>
      <c r="G122" s="282">
        <f t="shared" si="35"/>
        <v>0</v>
      </c>
    </row>
    <row r="123" spans="1:7" s="283" customFormat="1" ht="24" customHeight="1" x14ac:dyDescent="0.2">
      <c r="A123" s="274" t="str">
        <f t="shared" si="31"/>
        <v/>
      </c>
      <c r="B123" s="275" t="str">
        <f t="shared" si="34"/>
        <v/>
      </c>
      <c r="C123" s="276"/>
      <c r="D123" s="277" t="str">
        <f t="shared" si="32"/>
        <v/>
      </c>
      <c r="E123" s="278"/>
      <c r="F123" s="279">
        <f t="shared" si="33"/>
        <v>0</v>
      </c>
      <c r="G123" s="282">
        <f t="shared" si="35"/>
        <v>0</v>
      </c>
    </row>
    <row r="124" spans="1:7" s="283" customFormat="1" ht="24" customHeight="1" x14ac:dyDescent="0.2">
      <c r="A124" s="274" t="str">
        <f t="shared" si="31"/>
        <v/>
      </c>
      <c r="B124" s="275" t="str">
        <f t="shared" si="34"/>
        <v/>
      </c>
      <c r="C124" s="276"/>
      <c r="D124" s="277" t="str">
        <f t="shared" si="32"/>
        <v/>
      </c>
      <c r="E124" s="278"/>
      <c r="F124" s="279">
        <f t="shared" si="33"/>
        <v>0</v>
      </c>
      <c r="G124" s="282">
        <f t="shared" si="35"/>
        <v>0</v>
      </c>
    </row>
    <row r="125" spans="1:7" s="283" customFormat="1" ht="24" customHeight="1" x14ac:dyDescent="0.2">
      <c r="A125" s="274" t="str">
        <f t="shared" si="31"/>
        <v/>
      </c>
      <c r="B125" s="275" t="str">
        <f t="shared" si="34"/>
        <v/>
      </c>
      <c r="C125" s="276"/>
      <c r="D125" s="277" t="str">
        <f t="shared" si="32"/>
        <v/>
      </c>
      <c r="E125" s="278"/>
      <c r="F125" s="280">
        <f t="shared" si="33"/>
        <v>0</v>
      </c>
      <c r="G125" s="282">
        <f t="shared" si="35"/>
        <v>0</v>
      </c>
    </row>
    <row r="126" spans="1:7" ht="24" customHeight="1" x14ac:dyDescent="0.2">
      <c r="A126" s="125"/>
      <c r="B126" s="99"/>
      <c r="C126" s="99"/>
      <c r="D126" s="110"/>
      <c r="E126" s="111"/>
      <c r="F126" s="188" t="s">
        <v>33</v>
      </c>
      <c r="G126" s="126">
        <f>SUBTOTAL(9,G112:G125)</f>
        <v>0</v>
      </c>
    </row>
    <row r="127" spans="1:7" ht="24" customHeight="1" x14ac:dyDescent="0.2">
      <c r="A127" s="125"/>
      <c r="B127" s="99"/>
      <c r="C127" s="127" t="s">
        <v>722</v>
      </c>
      <c r="D127" s="110"/>
      <c r="E127" s="111"/>
      <c r="F127" s="112"/>
      <c r="G127" s="128"/>
    </row>
    <row r="128" spans="1:7" s="283" customFormat="1" ht="24" customHeight="1" x14ac:dyDescent="0.2">
      <c r="A128" s="274" t="str">
        <f t="shared" ref="A128:A135" si="36">IFERROR(VLOOKUP(C128,Tabla_Insumos,4,FALSE),"")</f>
        <v/>
      </c>
      <c r="B128" s="275" t="str">
        <f t="shared" ref="B128:B135" si="37">IFERROR(VLOOKUP(C128,Tabla_Insumos,5,FALSE),"")</f>
        <v/>
      </c>
      <c r="C128" s="276"/>
      <c r="D128" s="277" t="str">
        <f t="shared" ref="D128:D135" si="38">IFERROR(VLOOKUP(C128,Tabla_Insumos,2,FALSE),"")</f>
        <v/>
      </c>
      <c r="E128" s="278"/>
      <c r="F128" s="281">
        <f t="shared" ref="F128:F135" si="39">IFERROR(VLOOKUP(C128,Tabla_Insumos,3,FALSE),0)</f>
        <v>0</v>
      </c>
      <c r="G128" s="282">
        <f>ROUND(E128*F128,2)</f>
        <v>0</v>
      </c>
    </row>
    <row r="129" spans="1:7" s="283" customFormat="1" ht="24" customHeight="1" x14ac:dyDescent="0.2">
      <c r="A129" s="274" t="str">
        <f t="shared" si="36"/>
        <v/>
      </c>
      <c r="B129" s="275" t="str">
        <f t="shared" si="37"/>
        <v/>
      </c>
      <c r="C129" s="276"/>
      <c r="D129" s="277" t="str">
        <f t="shared" si="38"/>
        <v/>
      </c>
      <c r="E129" s="278"/>
      <c r="F129" s="281">
        <f t="shared" si="39"/>
        <v>0</v>
      </c>
      <c r="G129" s="282">
        <f>ROUND(E129*F129,2)</f>
        <v>0</v>
      </c>
    </row>
    <row r="130" spans="1:7" s="283" customFormat="1" ht="24" customHeight="1" x14ac:dyDescent="0.2">
      <c r="A130" s="274" t="str">
        <f t="shared" si="36"/>
        <v/>
      </c>
      <c r="B130" s="275" t="str">
        <f t="shared" si="37"/>
        <v/>
      </c>
      <c r="C130" s="276"/>
      <c r="D130" s="277" t="str">
        <f t="shared" si="38"/>
        <v/>
      </c>
      <c r="E130" s="278"/>
      <c r="F130" s="281">
        <f t="shared" si="39"/>
        <v>0</v>
      </c>
      <c r="G130" s="282">
        <f t="shared" ref="G130:G135" si="40">ROUND(E130*F130,2)</f>
        <v>0</v>
      </c>
    </row>
    <row r="131" spans="1:7" s="283" customFormat="1" ht="24" customHeight="1" x14ac:dyDescent="0.2">
      <c r="A131" s="274" t="str">
        <f t="shared" si="36"/>
        <v/>
      </c>
      <c r="B131" s="275" t="str">
        <f t="shared" si="37"/>
        <v/>
      </c>
      <c r="C131" s="276"/>
      <c r="D131" s="277" t="str">
        <f t="shared" si="38"/>
        <v/>
      </c>
      <c r="E131" s="278"/>
      <c r="F131" s="281">
        <f t="shared" si="39"/>
        <v>0</v>
      </c>
      <c r="G131" s="282">
        <f t="shared" si="40"/>
        <v>0</v>
      </c>
    </row>
    <row r="132" spans="1:7" s="283" customFormat="1" ht="24" customHeight="1" x14ac:dyDescent="0.2">
      <c r="A132" s="274" t="str">
        <f t="shared" si="36"/>
        <v/>
      </c>
      <c r="B132" s="275" t="str">
        <f t="shared" si="37"/>
        <v/>
      </c>
      <c r="C132" s="276"/>
      <c r="D132" s="277" t="str">
        <f t="shared" si="38"/>
        <v/>
      </c>
      <c r="E132" s="278"/>
      <c r="F132" s="279">
        <f t="shared" si="39"/>
        <v>0</v>
      </c>
      <c r="G132" s="282">
        <f t="shared" si="40"/>
        <v>0</v>
      </c>
    </row>
    <row r="133" spans="1:7" s="283" customFormat="1" ht="24" customHeight="1" x14ac:dyDescent="0.2">
      <c r="A133" s="274" t="str">
        <f t="shared" si="36"/>
        <v/>
      </c>
      <c r="B133" s="275" t="str">
        <f t="shared" si="37"/>
        <v/>
      </c>
      <c r="C133" s="276"/>
      <c r="D133" s="277" t="str">
        <f t="shared" si="38"/>
        <v/>
      </c>
      <c r="E133" s="278"/>
      <c r="F133" s="279">
        <f t="shared" si="39"/>
        <v>0</v>
      </c>
      <c r="G133" s="282">
        <f t="shared" si="40"/>
        <v>0</v>
      </c>
    </row>
    <row r="134" spans="1:7" s="283" customFormat="1" ht="24" customHeight="1" x14ac:dyDescent="0.2">
      <c r="A134" s="274" t="str">
        <f t="shared" si="36"/>
        <v/>
      </c>
      <c r="B134" s="275" t="str">
        <f t="shared" si="37"/>
        <v/>
      </c>
      <c r="C134" s="276"/>
      <c r="D134" s="277" t="str">
        <f t="shared" si="38"/>
        <v/>
      </c>
      <c r="E134" s="278"/>
      <c r="F134" s="279">
        <f t="shared" si="39"/>
        <v>0</v>
      </c>
      <c r="G134" s="282">
        <f t="shared" si="40"/>
        <v>0</v>
      </c>
    </row>
    <row r="135" spans="1:7" s="283" customFormat="1" ht="24" customHeight="1" x14ac:dyDescent="0.2">
      <c r="A135" s="274" t="str">
        <f t="shared" si="36"/>
        <v/>
      </c>
      <c r="B135" s="275" t="str">
        <f t="shared" si="37"/>
        <v/>
      </c>
      <c r="C135" s="276"/>
      <c r="D135" s="277" t="str">
        <f t="shared" si="38"/>
        <v/>
      </c>
      <c r="E135" s="278"/>
      <c r="F135" s="279">
        <f t="shared" si="39"/>
        <v>0</v>
      </c>
      <c r="G135" s="282">
        <f t="shared" si="40"/>
        <v>0</v>
      </c>
    </row>
    <row r="136" spans="1:7" ht="24" customHeight="1" x14ac:dyDescent="0.2">
      <c r="A136" s="125"/>
      <c r="B136" s="99"/>
      <c r="C136" s="99"/>
      <c r="D136" s="110"/>
      <c r="E136" s="111"/>
      <c r="F136" s="188" t="s">
        <v>34</v>
      </c>
      <c r="G136" s="126">
        <f>SUBTOTAL(9,G128:G135)</f>
        <v>0</v>
      </c>
    </row>
    <row r="137" spans="1:7" ht="24" customHeight="1" x14ac:dyDescent="0.2">
      <c r="A137" s="125"/>
      <c r="B137" s="99"/>
      <c r="C137" s="127" t="s">
        <v>723</v>
      </c>
      <c r="D137" s="110"/>
      <c r="E137" s="111"/>
      <c r="F137" s="112"/>
      <c r="G137" s="128"/>
    </row>
    <row r="138" spans="1:7" s="283" customFormat="1" ht="24" customHeight="1" x14ac:dyDescent="0.2">
      <c r="A138" s="274" t="str">
        <f t="shared" ref="A138:A146" si="41">IFERROR(VLOOKUP(C138,Tabla_Insumos,4,FALSE),"")</f>
        <v/>
      </c>
      <c r="B138" s="275" t="str">
        <f t="shared" ref="B138:B146" si="42">IFERROR(VLOOKUP(C138,Tabla_Insumos,5,FALSE),"")</f>
        <v/>
      </c>
      <c r="C138" s="276"/>
      <c r="D138" s="277" t="str">
        <f t="shared" ref="D138:D146" si="43">IFERROR(VLOOKUP(C138,Tabla_Insumos,2,FALSE),"")</f>
        <v/>
      </c>
      <c r="E138" s="278"/>
      <c r="F138" s="279">
        <f t="shared" ref="F138:F146" si="44">IFERROR(VLOOKUP(C138,Tabla_Insumos,3,FALSE),0)</f>
        <v>0</v>
      </c>
      <c r="G138" s="282">
        <f t="shared" ref="G138:G146" si="45">ROUND(E138*F138,2)</f>
        <v>0</v>
      </c>
    </row>
    <row r="139" spans="1:7" s="283" customFormat="1" ht="24" customHeight="1" x14ac:dyDescent="0.2">
      <c r="A139" s="274" t="str">
        <f t="shared" si="41"/>
        <v/>
      </c>
      <c r="B139" s="275" t="str">
        <f t="shared" si="42"/>
        <v/>
      </c>
      <c r="C139" s="276"/>
      <c r="D139" s="277" t="str">
        <f t="shared" si="43"/>
        <v/>
      </c>
      <c r="E139" s="278"/>
      <c r="F139" s="279">
        <f t="shared" si="44"/>
        <v>0</v>
      </c>
      <c r="G139" s="282">
        <f t="shared" si="45"/>
        <v>0</v>
      </c>
    </row>
    <row r="140" spans="1:7" s="283" customFormat="1" ht="24" customHeight="1" x14ac:dyDescent="0.2">
      <c r="A140" s="274" t="str">
        <f t="shared" si="41"/>
        <v/>
      </c>
      <c r="B140" s="275" t="str">
        <f t="shared" si="42"/>
        <v/>
      </c>
      <c r="C140" s="276"/>
      <c r="D140" s="277" t="str">
        <f t="shared" si="43"/>
        <v/>
      </c>
      <c r="E140" s="278"/>
      <c r="F140" s="279">
        <f t="shared" si="44"/>
        <v>0</v>
      </c>
      <c r="G140" s="282">
        <f t="shared" si="45"/>
        <v>0</v>
      </c>
    </row>
    <row r="141" spans="1:7" s="283" customFormat="1" ht="24" customHeight="1" x14ac:dyDescent="0.2">
      <c r="A141" s="274" t="str">
        <f t="shared" si="41"/>
        <v/>
      </c>
      <c r="B141" s="275" t="str">
        <f t="shared" si="42"/>
        <v/>
      </c>
      <c r="C141" s="276"/>
      <c r="D141" s="277" t="str">
        <f t="shared" si="43"/>
        <v/>
      </c>
      <c r="E141" s="278"/>
      <c r="F141" s="279">
        <f t="shared" si="44"/>
        <v>0</v>
      </c>
      <c r="G141" s="282">
        <f t="shared" si="45"/>
        <v>0</v>
      </c>
    </row>
    <row r="142" spans="1:7" s="283" customFormat="1" ht="24" customHeight="1" x14ac:dyDescent="0.2">
      <c r="A142" s="274" t="str">
        <f t="shared" si="41"/>
        <v/>
      </c>
      <c r="B142" s="275" t="str">
        <f t="shared" si="42"/>
        <v/>
      </c>
      <c r="C142" s="276"/>
      <c r="D142" s="277" t="str">
        <f t="shared" si="43"/>
        <v/>
      </c>
      <c r="E142" s="278"/>
      <c r="F142" s="279">
        <f t="shared" si="44"/>
        <v>0</v>
      </c>
      <c r="G142" s="282">
        <f t="shared" si="45"/>
        <v>0</v>
      </c>
    </row>
    <row r="143" spans="1:7" s="283" customFormat="1" ht="24" customHeight="1" x14ac:dyDescent="0.2">
      <c r="A143" s="274" t="str">
        <f t="shared" si="41"/>
        <v/>
      </c>
      <c r="B143" s="275" t="str">
        <f t="shared" si="42"/>
        <v/>
      </c>
      <c r="C143" s="276"/>
      <c r="D143" s="277" t="str">
        <f t="shared" si="43"/>
        <v/>
      </c>
      <c r="E143" s="278"/>
      <c r="F143" s="279">
        <f t="shared" si="44"/>
        <v>0</v>
      </c>
      <c r="G143" s="282">
        <f t="shared" si="45"/>
        <v>0</v>
      </c>
    </row>
    <row r="144" spans="1:7" s="283" customFormat="1" ht="24" customHeight="1" x14ac:dyDescent="0.2">
      <c r="A144" s="274" t="str">
        <f t="shared" si="41"/>
        <v/>
      </c>
      <c r="B144" s="275" t="str">
        <f t="shared" si="42"/>
        <v/>
      </c>
      <c r="C144" s="276"/>
      <c r="D144" s="277" t="str">
        <f t="shared" si="43"/>
        <v/>
      </c>
      <c r="E144" s="278"/>
      <c r="F144" s="279">
        <f t="shared" si="44"/>
        <v>0</v>
      </c>
      <c r="G144" s="282">
        <f t="shared" si="45"/>
        <v>0</v>
      </c>
    </row>
    <row r="145" spans="1:141" s="283" customFormat="1" ht="24" customHeight="1" x14ac:dyDescent="0.2">
      <c r="A145" s="274" t="str">
        <f t="shared" si="41"/>
        <v/>
      </c>
      <c r="B145" s="275" t="str">
        <f t="shared" si="42"/>
        <v/>
      </c>
      <c r="C145" s="276"/>
      <c r="D145" s="277" t="str">
        <f t="shared" si="43"/>
        <v/>
      </c>
      <c r="E145" s="278"/>
      <c r="F145" s="279">
        <f t="shared" si="44"/>
        <v>0</v>
      </c>
      <c r="G145" s="282">
        <f t="shared" si="45"/>
        <v>0</v>
      </c>
    </row>
    <row r="146" spans="1:141" s="283" customFormat="1" ht="24" customHeight="1" x14ac:dyDescent="0.2">
      <c r="A146" s="274" t="str">
        <f t="shared" si="41"/>
        <v/>
      </c>
      <c r="B146" s="275" t="str">
        <f t="shared" si="42"/>
        <v/>
      </c>
      <c r="C146" s="276"/>
      <c r="D146" s="277" t="str">
        <f t="shared" si="43"/>
        <v/>
      </c>
      <c r="E146" s="278"/>
      <c r="F146" s="279">
        <f t="shared" si="44"/>
        <v>0</v>
      </c>
      <c r="G146" s="282">
        <f t="shared" si="45"/>
        <v>0</v>
      </c>
    </row>
    <row r="147" spans="1:141" ht="24" customHeight="1" x14ac:dyDescent="0.2">
      <c r="A147" s="129"/>
      <c r="B147" s="110"/>
      <c r="C147" s="99"/>
      <c r="D147" s="110"/>
      <c r="E147" s="111"/>
      <c r="F147" s="188" t="s">
        <v>35</v>
      </c>
      <c r="G147" s="126">
        <f>SUBTOTAL(9,G138:G146)</f>
        <v>0</v>
      </c>
    </row>
    <row r="148" spans="1:141" ht="24" customHeight="1" thickBot="1" x14ac:dyDescent="0.25">
      <c r="A148" s="130"/>
      <c r="B148" s="131"/>
      <c r="C148" s="132"/>
      <c r="D148" s="131"/>
      <c r="E148" s="133"/>
      <c r="F148" s="134"/>
      <c r="G148" s="135"/>
    </row>
    <row r="149" spans="1:141" ht="24" customHeight="1" thickBot="1" x14ac:dyDescent="0.25">
      <c r="A149" s="136" t="str">
        <f>B107</f>
        <v>1-3</v>
      </c>
      <c r="B149" s="137" t="str">
        <f>C107</f>
        <v>Obrador, depósito y servicios</v>
      </c>
      <c r="C149" s="138"/>
      <c r="D149" s="138" t="s">
        <v>36</v>
      </c>
      <c r="E149" s="139"/>
      <c r="F149" s="140" t="s">
        <v>37</v>
      </c>
      <c r="G149" s="141">
        <f>SUBTOTAL(9,G112:G148)</f>
        <v>0</v>
      </c>
    </row>
    <row r="150" spans="1:141" ht="24" customHeight="1" thickTop="1" thickBot="1" x14ac:dyDescent="0.25"/>
    <row r="151" spans="1:141" ht="24" customHeight="1" thickTop="1" x14ac:dyDescent="0.2">
      <c r="A151" s="173" t="s">
        <v>39</v>
      </c>
      <c r="B151" s="174"/>
      <c r="C151" s="174"/>
      <c r="D151" s="174"/>
      <c r="E151" s="174"/>
      <c r="F151" s="174"/>
      <c r="G151" s="175"/>
      <c r="H151" s="100">
        <f>COUNTIF($A$1:A157,"ANALISIS DE PRECIOS")</f>
        <v>4</v>
      </c>
    </row>
    <row r="152" spans="1:141" ht="24" customHeight="1" x14ac:dyDescent="0.2">
      <c r="A152" s="101" t="s">
        <v>719</v>
      </c>
      <c r="B152" s="102" t="str">
        <f>Comitente</f>
        <v>DIRECCIÓN DE INFRAESTRUCTURA ESCOLAR</v>
      </c>
      <c r="C152" s="96"/>
      <c r="D152" s="103"/>
      <c r="E152" s="103"/>
      <c r="F152" s="104"/>
      <c r="G152" s="105"/>
    </row>
    <row r="153" spans="1:141" ht="24" customHeight="1" x14ac:dyDescent="0.2">
      <c r="A153" s="101" t="s">
        <v>720</v>
      </c>
      <c r="B153" s="102">
        <f>Contratista</f>
        <v>0</v>
      </c>
      <c r="C153" s="97"/>
      <c r="D153" s="97"/>
      <c r="E153" s="97"/>
      <c r="F153" s="106"/>
      <c r="G153" s="107"/>
    </row>
    <row r="154" spans="1:141" ht="24" customHeight="1" x14ac:dyDescent="0.2">
      <c r="A154" s="101" t="s">
        <v>26</v>
      </c>
      <c r="B154" s="102" t="str">
        <f>Obra</f>
        <v>ESCUELA NORMAL FRAY JUSTO SANTA MARIA DE ORO</v>
      </c>
      <c r="C154" s="97"/>
      <c r="D154" s="97"/>
      <c r="E154" s="97"/>
      <c r="F154" s="106" t="s">
        <v>40</v>
      </c>
      <c r="G154" s="108">
        <f>Fecha_Base</f>
        <v>0</v>
      </c>
    </row>
    <row r="155" spans="1:141" ht="24" customHeight="1" x14ac:dyDescent="0.2">
      <c r="A155" s="109" t="s">
        <v>718</v>
      </c>
      <c r="B155" s="98" t="str">
        <f>Ubicación</f>
        <v>CALLE RIVADAVIA 854 - JACHAL - SAN JUAN</v>
      </c>
      <c r="C155" s="98"/>
      <c r="D155" s="110"/>
      <c r="E155" s="111"/>
      <c r="F155" s="112"/>
      <c r="G155" s="113"/>
    </row>
    <row r="156" spans="1:141" ht="24" customHeight="1" x14ac:dyDescent="0.2">
      <c r="A156" s="109" t="s">
        <v>41</v>
      </c>
      <c r="B156" s="114">
        <f>IFERROR(VALUE(LEFT(B157,FIND("-",B157)-1)),"")</f>
        <v>1</v>
      </c>
      <c r="C156" s="99" t="str">
        <f>IFERROR(VLOOKUP(B156,Tabla_CyP,2,FALSE),"")</f>
        <v xml:space="preserve"> TAREAS PRELIMINARES</v>
      </c>
      <c r="E156" s="111"/>
      <c r="F156" s="112"/>
      <c r="G156" s="113"/>
    </row>
    <row r="157" spans="1:141" ht="24" customHeight="1" x14ac:dyDescent="0.2">
      <c r="A157" s="109" t="s">
        <v>27</v>
      </c>
      <c r="B157" s="115" t="str">
        <f>IFERROR(VLOOKUP(COUNTIF($A$1:A157,"ANALISIS DE PRECIOS"),Tabla_NumeroItem,4,FALSE),"")</f>
        <v>1-4</v>
      </c>
      <c r="C157" s="99" t="str">
        <f>IFERROR(VLOOKUP(B157,Tabla_CyP,2,FALSE),"")</f>
        <v>Andamios y protecciones</v>
      </c>
      <c r="D157" s="110"/>
      <c r="E157" s="111"/>
      <c r="F157" s="106" t="s">
        <v>28</v>
      </c>
      <c r="G157" s="116" t="str">
        <f>IFERROR(VLOOKUP(B157,Tabla_CyP,4,FALSE),"")</f>
        <v>gl</v>
      </c>
    </row>
    <row r="158" spans="1:141" ht="24" customHeight="1" x14ac:dyDescent="0.2">
      <c r="A158" s="109"/>
      <c r="B158" s="98"/>
      <c r="C158" s="99"/>
      <c r="D158" s="110"/>
      <c r="E158" s="111"/>
      <c r="F158" s="112"/>
      <c r="G158" s="113"/>
    </row>
    <row r="159" spans="1:141" ht="24" customHeight="1" x14ac:dyDescent="0.2">
      <c r="A159" s="305" t="s">
        <v>584</v>
      </c>
      <c r="B159" s="306"/>
      <c r="C159" s="307" t="s">
        <v>0</v>
      </c>
      <c r="D159" s="307" t="s">
        <v>29</v>
      </c>
      <c r="E159" s="309" t="s">
        <v>30</v>
      </c>
      <c r="F159" s="311" t="s">
        <v>31</v>
      </c>
      <c r="G159" s="313" t="s">
        <v>32</v>
      </c>
    </row>
    <row r="160" spans="1:141" s="119" customFormat="1" ht="24" customHeight="1" x14ac:dyDescent="0.2">
      <c r="A160" s="117" t="s">
        <v>585</v>
      </c>
      <c r="B160" s="118" t="s">
        <v>586</v>
      </c>
      <c r="C160" s="308"/>
      <c r="D160" s="308"/>
      <c r="E160" s="310"/>
      <c r="F160" s="312"/>
      <c r="G160" s="31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c r="AL160" s="284"/>
      <c r="AM160" s="284"/>
      <c r="AN160" s="284"/>
      <c r="AO160" s="284"/>
      <c r="AP160" s="284"/>
      <c r="AQ160" s="284"/>
      <c r="AR160" s="284"/>
      <c r="AS160" s="284"/>
      <c r="AT160" s="284"/>
      <c r="AU160" s="284"/>
      <c r="AV160" s="284"/>
      <c r="AW160" s="284"/>
      <c r="AX160" s="284"/>
      <c r="AY160" s="284"/>
      <c r="AZ160" s="284"/>
      <c r="BA160" s="284"/>
      <c r="BB160" s="284"/>
      <c r="BC160" s="284"/>
      <c r="BD160" s="284"/>
      <c r="BE160" s="284"/>
      <c r="BF160" s="284"/>
      <c r="BG160" s="284"/>
      <c r="BH160" s="284"/>
      <c r="BI160" s="284"/>
      <c r="BJ160" s="284"/>
      <c r="BK160" s="284"/>
      <c r="BL160" s="284"/>
      <c r="BM160" s="284"/>
      <c r="BN160" s="284"/>
      <c r="BO160" s="284"/>
      <c r="BP160" s="284"/>
      <c r="BQ160" s="284"/>
      <c r="BR160" s="284"/>
      <c r="BS160" s="284"/>
      <c r="BT160" s="284"/>
      <c r="BU160" s="284"/>
      <c r="BV160" s="284"/>
      <c r="BW160" s="284"/>
      <c r="BX160" s="284"/>
      <c r="BY160" s="284"/>
      <c r="BZ160" s="284"/>
      <c r="CA160" s="284"/>
      <c r="CB160" s="284"/>
      <c r="CC160" s="284"/>
      <c r="CD160" s="284"/>
      <c r="CE160" s="284"/>
      <c r="CF160" s="284"/>
      <c r="CG160" s="284"/>
      <c r="CH160" s="284"/>
      <c r="CI160" s="284"/>
      <c r="CJ160" s="284"/>
      <c r="CK160" s="284"/>
      <c r="CL160" s="284"/>
      <c r="CM160" s="284"/>
      <c r="CN160" s="284"/>
      <c r="CO160" s="284"/>
      <c r="CP160" s="284"/>
      <c r="CQ160" s="284"/>
      <c r="CR160" s="284"/>
      <c r="CS160" s="284"/>
      <c r="CT160" s="284"/>
      <c r="CU160" s="284"/>
      <c r="CV160" s="284"/>
      <c r="CW160" s="284"/>
      <c r="CX160" s="284"/>
      <c r="CY160" s="284"/>
      <c r="CZ160" s="284"/>
      <c r="DA160" s="284"/>
      <c r="DB160" s="284"/>
      <c r="DC160" s="284"/>
      <c r="DD160" s="284"/>
      <c r="DE160" s="284"/>
      <c r="DF160" s="284"/>
      <c r="DG160" s="284"/>
      <c r="DH160" s="284"/>
      <c r="DI160" s="284"/>
      <c r="DJ160" s="284"/>
      <c r="DK160" s="284"/>
      <c r="DL160" s="284"/>
      <c r="DM160" s="284"/>
      <c r="DN160" s="284"/>
      <c r="DO160" s="284"/>
      <c r="DP160" s="284"/>
      <c r="DQ160" s="284"/>
      <c r="DR160" s="284"/>
      <c r="DS160" s="284"/>
      <c r="DT160" s="284"/>
      <c r="DU160" s="284"/>
      <c r="DV160" s="284"/>
      <c r="DW160" s="284"/>
      <c r="DX160" s="284"/>
      <c r="DY160" s="284"/>
      <c r="DZ160" s="284"/>
      <c r="EA160" s="284"/>
      <c r="EB160" s="284"/>
      <c r="EC160" s="284"/>
      <c r="ED160" s="284"/>
      <c r="EE160" s="284"/>
      <c r="EF160" s="284"/>
      <c r="EG160" s="284"/>
      <c r="EH160" s="284"/>
      <c r="EI160" s="284"/>
      <c r="EJ160" s="284"/>
      <c r="EK160" s="284"/>
    </row>
    <row r="161" spans="1:7" ht="24" customHeight="1" x14ac:dyDescent="0.2">
      <c r="A161" s="187"/>
      <c r="B161" s="120"/>
      <c r="C161" s="185" t="s">
        <v>721</v>
      </c>
      <c r="D161" s="121"/>
      <c r="E161" s="122"/>
      <c r="F161" s="123"/>
      <c r="G161" s="124"/>
    </row>
    <row r="162" spans="1:7" s="283" customFormat="1" ht="24" customHeight="1" x14ac:dyDescent="0.2">
      <c r="A162" s="274" t="str">
        <f t="shared" ref="A162:A175" si="46">IFERROR(VLOOKUP(C162,Tabla_Insumos,4,FALSE),"")</f>
        <v/>
      </c>
      <c r="B162" s="275" t="str">
        <f>IFERROR(VLOOKUP(C162,Tabla_Insumos,5,FALSE),"")</f>
        <v/>
      </c>
      <c r="C162" s="276"/>
      <c r="D162" s="277" t="str">
        <f t="shared" ref="D162:D175" si="47">IFERROR(VLOOKUP(C162,Tabla_Insumos,2,FALSE),"")</f>
        <v/>
      </c>
      <c r="E162" s="278"/>
      <c r="F162" s="279">
        <f t="shared" ref="F162:F175" si="48">IFERROR(VLOOKUP(C162,Tabla_Insumos,3,FALSE),0)</f>
        <v>0</v>
      </c>
      <c r="G162" s="282">
        <f>ROUND(E162*F162,2)</f>
        <v>0</v>
      </c>
    </row>
    <row r="163" spans="1:7" s="283" customFormat="1" ht="24" customHeight="1" x14ac:dyDescent="0.2">
      <c r="A163" s="274" t="str">
        <f t="shared" si="46"/>
        <v/>
      </c>
      <c r="B163" s="275" t="str">
        <f t="shared" ref="B163:B175" si="49">IFERROR(VLOOKUP(C163,Tabla_Insumos,5,FALSE),"")</f>
        <v/>
      </c>
      <c r="C163" s="276"/>
      <c r="D163" s="277" t="str">
        <f t="shared" si="47"/>
        <v/>
      </c>
      <c r="E163" s="278"/>
      <c r="F163" s="279">
        <f t="shared" si="48"/>
        <v>0</v>
      </c>
      <c r="G163" s="282">
        <f t="shared" ref="G163:G175" si="50">ROUND(E163*F163,2)</f>
        <v>0</v>
      </c>
    </row>
    <row r="164" spans="1:7" s="283" customFormat="1" ht="24" customHeight="1" x14ac:dyDescent="0.2">
      <c r="A164" s="274" t="str">
        <f t="shared" si="46"/>
        <v/>
      </c>
      <c r="B164" s="275" t="str">
        <f t="shared" si="49"/>
        <v/>
      </c>
      <c r="C164" s="276"/>
      <c r="D164" s="277" t="str">
        <f t="shared" si="47"/>
        <v/>
      </c>
      <c r="E164" s="278"/>
      <c r="F164" s="279">
        <f t="shared" si="48"/>
        <v>0</v>
      </c>
      <c r="G164" s="282">
        <f t="shared" si="50"/>
        <v>0</v>
      </c>
    </row>
    <row r="165" spans="1:7" s="283" customFormat="1" ht="24" customHeight="1" x14ac:dyDescent="0.2">
      <c r="A165" s="274" t="str">
        <f t="shared" si="46"/>
        <v/>
      </c>
      <c r="B165" s="275" t="str">
        <f t="shared" si="49"/>
        <v/>
      </c>
      <c r="C165" s="276"/>
      <c r="D165" s="277" t="str">
        <f t="shared" si="47"/>
        <v/>
      </c>
      <c r="E165" s="278"/>
      <c r="F165" s="279">
        <f t="shared" si="48"/>
        <v>0</v>
      </c>
      <c r="G165" s="282">
        <f t="shared" si="50"/>
        <v>0</v>
      </c>
    </row>
    <row r="166" spans="1:7" s="283" customFormat="1" ht="24" customHeight="1" x14ac:dyDescent="0.2">
      <c r="A166" s="274" t="str">
        <f t="shared" si="46"/>
        <v/>
      </c>
      <c r="B166" s="275" t="str">
        <f t="shared" si="49"/>
        <v/>
      </c>
      <c r="C166" s="276"/>
      <c r="D166" s="277" t="str">
        <f t="shared" si="47"/>
        <v/>
      </c>
      <c r="E166" s="278"/>
      <c r="F166" s="279">
        <f t="shared" si="48"/>
        <v>0</v>
      </c>
      <c r="G166" s="282">
        <f t="shared" si="50"/>
        <v>0</v>
      </c>
    </row>
    <row r="167" spans="1:7" s="283" customFormat="1" ht="24" customHeight="1" x14ac:dyDescent="0.2">
      <c r="A167" s="274" t="str">
        <f t="shared" si="46"/>
        <v/>
      </c>
      <c r="B167" s="275" t="str">
        <f t="shared" si="49"/>
        <v/>
      </c>
      <c r="C167" s="276"/>
      <c r="D167" s="277" t="str">
        <f t="shared" si="47"/>
        <v/>
      </c>
      <c r="E167" s="278"/>
      <c r="F167" s="279">
        <f t="shared" si="48"/>
        <v>0</v>
      </c>
      <c r="G167" s="282">
        <f t="shared" si="50"/>
        <v>0</v>
      </c>
    </row>
    <row r="168" spans="1:7" s="283" customFormat="1" ht="24" customHeight="1" x14ac:dyDescent="0.2">
      <c r="A168" s="274" t="str">
        <f t="shared" si="46"/>
        <v/>
      </c>
      <c r="B168" s="275" t="str">
        <f t="shared" si="49"/>
        <v/>
      </c>
      <c r="C168" s="276"/>
      <c r="D168" s="277" t="str">
        <f t="shared" si="47"/>
        <v/>
      </c>
      <c r="E168" s="278"/>
      <c r="F168" s="279">
        <f t="shared" si="48"/>
        <v>0</v>
      </c>
      <c r="G168" s="282">
        <f t="shared" si="50"/>
        <v>0</v>
      </c>
    </row>
    <row r="169" spans="1:7" s="283" customFormat="1" ht="24" customHeight="1" x14ac:dyDescent="0.2">
      <c r="A169" s="274" t="str">
        <f t="shared" si="46"/>
        <v/>
      </c>
      <c r="B169" s="275" t="str">
        <f t="shared" si="49"/>
        <v/>
      </c>
      <c r="C169" s="276"/>
      <c r="D169" s="277" t="str">
        <f t="shared" si="47"/>
        <v/>
      </c>
      <c r="E169" s="278"/>
      <c r="F169" s="279">
        <f t="shared" si="48"/>
        <v>0</v>
      </c>
      <c r="G169" s="282">
        <f t="shared" si="50"/>
        <v>0</v>
      </c>
    </row>
    <row r="170" spans="1:7" s="283" customFormat="1" ht="24" customHeight="1" x14ac:dyDescent="0.2">
      <c r="A170" s="274" t="str">
        <f t="shared" si="46"/>
        <v/>
      </c>
      <c r="B170" s="275" t="str">
        <f t="shared" si="49"/>
        <v/>
      </c>
      <c r="C170" s="276"/>
      <c r="D170" s="277" t="str">
        <f t="shared" si="47"/>
        <v/>
      </c>
      <c r="E170" s="278"/>
      <c r="F170" s="279">
        <f t="shared" si="48"/>
        <v>0</v>
      </c>
      <c r="G170" s="282">
        <f t="shared" si="50"/>
        <v>0</v>
      </c>
    </row>
    <row r="171" spans="1:7" s="283" customFormat="1" ht="24" customHeight="1" x14ac:dyDescent="0.2">
      <c r="A171" s="274" t="str">
        <f t="shared" si="46"/>
        <v/>
      </c>
      <c r="B171" s="275" t="str">
        <f t="shared" si="49"/>
        <v/>
      </c>
      <c r="C171" s="276"/>
      <c r="D171" s="277" t="str">
        <f t="shared" si="47"/>
        <v/>
      </c>
      <c r="E171" s="278"/>
      <c r="F171" s="279">
        <f t="shared" si="48"/>
        <v>0</v>
      </c>
      <c r="G171" s="282">
        <f t="shared" si="50"/>
        <v>0</v>
      </c>
    </row>
    <row r="172" spans="1:7" s="283" customFormat="1" ht="24" customHeight="1" x14ac:dyDescent="0.2">
      <c r="A172" s="274" t="str">
        <f t="shared" si="46"/>
        <v/>
      </c>
      <c r="B172" s="275" t="str">
        <f t="shared" si="49"/>
        <v/>
      </c>
      <c r="C172" s="276"/>
      <c r="D172" s="277" t="str">
        <f t="shared" si="47"/>
        <v/>
      </c>
      <c r="E172" s="278"/>
      <c r="F172" s="279">
        <f t="shared" si="48"/>
        <v>0</v>
      </c>
      <c r="G172" s="282">
        <f t="shared" si="50"/>
        <v>0</v>
      </c>
    </row>
    <row r="173" spans="1:7" s="283" customFormat="1" ht="24" customHeight="1" x14ac:dyDescent="0.2">
      <c r="A173" s="274" t="str">
        <f t="shared" si="46"/>
        <v/>
      </c>
      <c r="B173" s="275" t="str">
        <f t="shared" si="49"/>
        <v/>
      </c>
      <c r="C173" s="276"/>
      <c r="D173" s="277" t="str">
        <f t="shared" si="47"/>
        <v/>
      </c>
      <c r="E173" s="278"/>
      <c r="F173" s="279">
        <f t="shared" si="48"/>
        <v>0</v>
      </c>
      <c r="G173" s="282">
        <f t="shared" si="50"/>
        <v>0</v>
      </c>
    </row>
    <row r="174" spans="1:7" s="283" customFormat="1" ht="24" customHeight="1" x14ac:dyDescent="0.2">
      <c r="A174" s="274" t="str">
        <f t="shared" si="46"/>
        <v/>
      </c>
      <c r="B174" s="275" t="str">
        <f t="shared" si="49"/>
        <v/>
      </c>
      <c r="C174" s="276"/>
      <c r="D174" s="277" t="str">
        <f t="shared" si="47"/>
        <v/>
      </c>
      <c r="E174" s="278"/>
      <c r="F174" s="279">
        <f t="shared" si="48"/>
        <v>0</v>
      </c>
      <c r="G174" s="282">
        <f t="shared" si="50"/>
        <v>0</v>
      </c>
    </row>
    <row r="175" spans="1:7" s="283" customFormat="1" ht="24" customHeight="1" x14ac:dyDescent="0.2">
      <c r="A175" s="274" t="str">
        <f t="shared" si="46"/>
        <v/>
      </c>
      <c r="B175" s="275" t="str">
        <f t="shared" si="49"/>
        <v/>
      </c>
      <c r="C175" s="276"/>
      <c r="D175" s="277" t="str">
        <f t="shared" si="47"/>
        <v/>
      </c>
      <c r="E175" s="278"/>
      <c r="F175" s="280">
        <f t="shared" si="48"/>
        <v>0</v>
      </c>
      <c r="G175" s="282">
        <f t="shared" si="50"/>
        <v>0</v>
      </c>
    </row>
    <row r="176" spans="1:7" ht="24" customHeight="1" x14ac:dyDescent="0.2">
      <c r="A176" s="125"/>
      <c r="B176" s="99"/>
      <c r="C176" s="99"/>
      <c r="D176" s="110"/>
      <c r="E176" s="111"/>
      <c r="F176" s="188" t="s">
        <v>33</v>
      </c>
      <c r="G176" s="126">
        <f>SUBTOTAL(9,G162:G175)</f>
        <v>0</v>
      </c>
    </row>
    <row r="177" spans="1:7" ht="24" customHeight="1" x14ac:dyDescent="0.2">
      <c r="A177" s="125"/>
      <c r="B177" s="99"/>
      <c r="C177" s="127" t="s">
        <v>722</v>
      </c>
      <c r="D177" s="110"/>
      <c r="E177" s="111"/>
      <c r="F177" s="112"/>
      <c r="G177" s="128"/>
    </row>
    <row r="178" spans="1:7" s="283" customFormat="1" ht="24" customHeight="1" x14ac:dyDescent="0.2">
      <c r="A178" s="274" t="str">
        <f t="shared" ref="A178:A185" si="51">IFERROR(VLOOKUP(C178,Tabla_Insumos,4,FALSE),"")</f>
        <v/>
      </c>
      <c r="B178" s="275" t="str">
        <f t="shared" ref="B178:B185" si="52">IFERROR(VLOOKUP(C178,Tabla_Insumos,5,FALSE),"")</f>
        <v/>
      </c>
      <c r="C178" s="276"/>
      <c r="D178" s="277" t="str">
        <f t="shared" ref="D178:D185" si="53">IFERROR(VLOOKUP(C178,Tabla_Insumos,2,FALSE),"")</f>
        <v/>
      </c>
      <c r="E178" s="278"/>
      <c r="F178" s="281">
        <f t="shared" ref="F178:F185" si="54">IFERROR(VLOOKUP(C178,Tabla_Insumos,3,FALSE),0)</f>
        <v>0</v>
      </c>
      <c r="G178" s="282">
        <f>ROUND(E178*F178,2)</f>
        <v>0</v>
      </c>
    </row>
    <row r="179" spans="1:7" s="283" customFormat="1" ht="24" customHeight="1" x14ac:dyDescent="0.2">
      <c r="A179" s="274" t="str">
        <f t="shared" si="51"/>
        <v/>
      </c>
      <c r="B179" s="275" t="str">
        <f t="shared" si="52"/>
        <v/>
      </c>
      <c r="C179" s="276"/>
      <c r="D179" s="277" t="str">
        <f t="shared" si="53"/>
        <v/>
      </c>
      <c r="E179" s="278"/>
      <c r="F179" s="281">
        <f t="shared" si="54"/>
        <v>0</v>
      </c>
      <c r="G179" s="282">
        <f>ROUND(E179*F179,2)</f>
        <v>0</v>
      </c>
    </row>
    <row r="180" spans="1:7" s="283" customFormat="1" ht="24" customHeight="1" x14ac:dyDescent="0.2">
      <c r="A180" s="274" t="str">
        <f t="shared" si="51"/>
        <v/>
      </c>
      <c r="B180" s="275" t="str">
        <f t="shared" si="52"/>
        <v/>
      </c>
      <c r="C180" s="276"/>
      <c r="D180" s="277" t="str">
        <f t="shared" si="53"/>
        <v/>
      </c>
      <c r="E180" s="278"/>
      <c r="F180" s="281">
        <f t="shared" si="54"/>
        <v>0</v>
      </c>
      <c r="G180" s="282">
        <f t="shared" ref="G180:G185" si="55">ROUND(E180*F180,2)</f>
        <v>0</v>
      </c>
    </row>
    <row r="181" spans="1:7" s="283" customFormat="1" ht="24" customHeight="1" x14ac:dyDescent="0.2">
      <c r="A181" s="274" t="str">
        <f t="shared" si="51"/>
        <v/>
      </c>
      <c r="B181" s="275" t="str">
        <f t="shared" si="52"/>
        <v/>
      </c>
      <c r="C181" s="276"/>
      <c r="D181" s="277" t="str">
        <f t="shared" si="53"/>
        <v/>
      </c>
      <c r="E181" s="278"/>
      <c r="F181" s="281">
        <f t="shared" si="54"/>
        <v>0</v>
      </c>
      <c r="G181" s="282">
        <f t="shared" si="55"/>
        <v>0</v>
      </c>
    </row>
    <row r="182" spans="1:7" s="283" customFormat="1" ht="24" customHeight="1" x14ac:dyDescent="0.2">
      <c r="A182" s="274" t="str">
        <f t="shared" si="51"/>
        <v/>
      </c>
      <c r="B182" s="275" t="str">
        <f t="shared" si="52"/>
        <v/>
      </c>
      <c r="C182" s="276"/>
      <c r="D182" s="277" t="str">
        <f t="shared" si="53"/>
        <v/>
      </c>
      <c r="E182" s="278"/>
      <c r="F182" s="279">
        <f t="shared" si="54"/>
        <v>0</v>
      </c>
      <c r="G182" s="282">
        <f t="shared" si="55"/>
        <v>0</v>
      </c>
    </row>
    <row r="183" spans="1:7" s="283" customFormat="1" ht="24" customHeight="1" x14ac:dyDescent="0.2">
      <c r="A183" s="274" t="str">
        <f t="shared" si="51"/>
        <v/>
      </c>
      <c r="B183" s="275" t="str">
        <f t="shared" si="52"/>
        <v/>
      </c>
      <c r="C183" s="276"/>
      <c r="D183" s="277" t="str">
        <f t="shared" si="53"/>
        <v/>
      </c>
      <c r="E183" s="278"/>
      <c r="F183" s="279">
        <f t="shared" si="54"/>
        <v>0</v>
      </c>
      <c r="G183" s="282">
        <f t="shared" si="55"/>
        <v>0</v>
      </c>
    </row>
    <row r="184" spans="1:7" s="283" customFormat="1" ht="24" customHeight="1" x14ac:dyDescent="0.2">
      <c r="A184" s="274" t="str">
        <f t="shared" si="51"/>
        <v/>
      </c>
      <c r="B184" s="275" t="str">
        <f t="shared" si="52"/>
        <v/>
      </c>
      <c r="C184" s="276"/>
      <c r="D184" s="277" t="str">
        <f t="shared" si="53"/>
        <v/>
      </c>
      <c r="E184" s="278"/>
      <c r="F184" s="279">
        <f t="shared" si="54"/>
        <v>0</v>
      </c>
      <c r="G184" s="282">
        <f t="shared" si="55"/>
        <v>0</v>
      </c>
    </row>
    <row r="185" spans="1:7" s="283" customFormat="1" ht="24" customHeight="1" x14ac:dyDescent="0.2">
      <c r="A185" s="274" t="str">
        <f t="shared" si="51"/>
        <v/>
      </c>
      <c r="B185" s="275" t="str">
        <f t="shared" si="52"/>
        <v/>
      </c>
      <c r="C185" s="276"/>
      <c r="D185" s="277" t="str">
        <f t="shared" si="53"/>
        <v/>
      </c>
      <c r="E185" s="278"/>
      <c r="F185" s="279">
        <f t="shared" si="54"/>
        <v>0</v>
      </c>
      <c r="G185" s="282">
        <f t="shared" si="55"/>
        <v>0</v>
      </c>
    </row>
    <row r="186" spans="1:7" ht="24" customHeight="1" x14ac:dyDescent="0.2">
      <c r="A186" s="125"/>
      <c r="B186" s="99"/>
      <c r="C186" s="99"/>
      <c r="D186" s="110"/>
      <c r="E186" s="111"/>
      <c r="F186" s="188" t="s">
        <v>34</v>
      </c>
      <c r="G186" s="126">
        <f>SUBTOTAL(9,G178:G185)</f>
        <v>0</v>
      </c>
    </row>
    <row r="187" spans="1:7" ht="24" customHeight="1" x14ac:dyDescent="0.2">
      <c r="A187" s="125"/>
      <c r="B187" s="99"/>
      <c r="C187" s="127" t="s">
        <v>723</v>
      </c>
      <c r="D187" s="110"/>
      <c r="E187" s="111"/>
      <c r="F187" s="112"/>
      <c r="G187" s="128"/>
    </row>
    <row r="188" spans="1:7" s="283" customFormat="1" ht="24" customHeight="1" x14ac:dyDescent="0.2">
      <c r="A188" s="274" t="str">
        <f t="shared" ref="A188:A196" si="56">IFERROR(VLOOKUP(C188,Tabla_Insumos,4,FALSE),"")</f>
        <v/>
      </c>
      <c r="B188" s="275" t="str">
        <f t="shared" ref="B188:B196" si="57">IFERROR(VLOOKUP(C188,Tabla_Insumos,5,FALSE),"")</f>
        <v/>
      </c>
      <c r="C188" s="276"/>
      <c r="D188" s="277" t="str">
        <f t="shared" ref="D188:D196" si="58">IFERROR(VLOOKUP(C188,Tabla_Insumos,2,FALSE),"")</f>
        <v/>
      </c>
      <c r="E188" s="278"/>
      <c r="F188" s="279">
        <f t="shared" ref="F188:F196" si="59">IFERROR(VLOOKUP(C188,Tabla_Insumos,3,FALSE),0)</f>
        <v>0</v>
      </c>
      <c r="G188" s="282">
        <f t="shared" ref="G188:G196" si="60">ROUND(E188*F188,2)</f>
        <v>0</v>
      </c>
    </row>
    <row r="189" spans="1:7" s="283" customFormat="1" ht="24" customHeight="1" x14ac:dyDescent="0.2">
      <c r="A189" s="274" t="str">
        <f t="shared" si="56"/>
        <v/>
      </c>
      <c r="B189" s="275" t="str">
        <f t="shared" si="57"/>
        <v/>
      </c>
      <c r="C189" s="276"/>
      <c r="D189" s="277" t="str">
        <f t="shared" si="58"/>
        <v/>
      </c>
      <c r="E189" s="278"/>
      <c r="F189" s="279">
        <f t="shared" si="59"/>
        <v>0</v>
      </c>
      <c r="G189" s="282">
        <f t="shared" si="60"/>
        <v>0</v>
      </c>
    </row>
    <row r="190" spans="1:7" s="283" customFormat="1" ht="24" customHeight="1" x14ac:dyDescent="0.2">
      <c r="A190" s="274" t="str">
        <f t="shared" si="56"/>
        <v/>
      </c>
      <c r="B190" s="275" t="str">
        <f t="shared" si="57"/>
        <v/>
      </c>
      <c r="C190" s="276"/>
      <c r="D190" s="277" t="str">
        <f t="shared" si="58"/>
        <v/>
      </c>
      <c r="E190" s="278"/>
      <c r="F190" s="279">
        <f t="shared" si="59"/>
        <v>0</v>
      </c>
      <c r="G190" s="282">
        <f t="shared" si="60"/>
        <v>0</v>
      </c>
    </row>
    <row r="191" spans="1:7" s="283" customFormat="1" ht="24" customHeight="1" x14ac:dyDescent="0.2">
      <c r="A191" s="274" t="str">
        <f t="shared" si="56"/>
        <v/>
      </c>
      <c r="B191" s="275" t="str">
        <f t="shared" si="57"/>
        <v/>
      </c>
      <c r="C191" s="276"/>
      <c r="D191" s="277" t="str">
        <f t="shared" si="58"/>
        <v/>
      </c>
      <c r="E191" s="278"/>
      <c r="F191" s="279">
        <f t="shared" si="59"/>
        <v>0</v>
      </c>
      <c r="G191" s="282">
        <f t="shared" si="60"/>
        <v>0</v>
      </c>
    </row>
    <row r="192" spans="1:7" s="283" customFormat="1" ht="24" customHeight="1" x14ac:dyDescent="0.2">
      <c r="A192" s="274" t="str">
        <f t="shared" si="56"/>
        <v/>
      </c>
      <c r="B192" s="275" t="str">
        <f t="shared" si="57"/>
        <v/>
      </c>
      <c r="C192" s="276"/>
      <c r="D192" s="277" t="str">
        <f t="shared" si="58"/>
        <v/>
      </c>
      <c r="E192" s="278"/>
      <c r="F192" s="279">
        <f t="shared" si="59"/>
        <v>0</v>
      </c>
      <c r="G192" s="282">
        <f t="shared" si="60"/>
        <v>0</v>
      </c>
    </row>
    <row r="193" spans="1:8" s="283" customFormat="1" ht="24" customHeight="1" x14ac:dyDescent="0.2">
      <c r="A193" s="274" t="str">
        <f t="shared" si="56"/>
        <v/>
      </c>
      <c r="B193" s="275" t="str">
        <f t="shared" si="57"/>
        <v/>
      </c>
      <c r="C193" s="276"/>
      <c r="D193" s="277" t="str">
        <f t="shared" si="58"/>
        <v/>
      </c>
      <c r="E193" s="278"/>
      <c r="F193" s="279">
        <f t="shared" si="59"/>
        <v>0</v>
      </c>
      <c r="G193" s="282">
        <f t="shared" si="60"/>
        <v>0</v>
      </c>
    </row>
    <row r="194" spans="1:8" s="283" customFormat="1" ht="24" customHeight="1" x14ac:dyDescent="0.2">
      <c r="A194" s="274" t="str">
        <f t="shared" si="56"/>
        <v/>
      </c>
      <c r="B194" s="275" t="str">
        <f t="shared" si="57"/>
        <v/>
      </c>
      <c r="C194" s="276"/>
      <c r="D194" s="277" t="str">
        <f t="shared" si="58"/>
        <v/>
      </c>
      <c r="E194" s="278"/>
      <c r="F194" s="279">
        <f t="shared" si="59"/>
        <v>0</v>
      </c>
      <c r="G194" s="282">
        <f t="shared" si="60"/>
        <v>0</v>
      </c>
    </row>
    <row r="195" spans="1:8" s="283" customFormat="1" ht="24" customHeight="1" x14ac:dyDescent="0.2">
      <c r="A195" s="274" t="str">
        <f t="shared" si="56"/>
        <v/>
      </c>
      <c r="B195" s="275" t="str">
        <f t="shared" si="57"/>
        <v/>
      </c>
      <c r="C195" s="276"/>
      <c r="D195" s="277" t="str">
        <f t="shared" si="58"/>
        <v/>
      </c>
      <c r="E195" s="278"/>
      <c r="F195" s="279">
        <f t="shared" si="59"/>
        <v>0</v>
      </c>
      <c r="G195" s="282">
        <f t="shared" si="60"/>
        <v>0</v>
      </c>
    </row>
    <row r="196" spans="1:8" s="283" customFormat="1" ht="24" customHeight="1" x14ac:dyDescent="0.2">
      <c r="A196" s="274" t="str">
        <f t="shared" si="56"/>
        <v/>
      </c>
      <c r="B196" s="275" t="str">
        <f t="shared" si="57"/>
        <v/>
      </c>
      <c r="C196" s="276"/>
      <c r="D196" s="277" t="str">
        <f t="shared" si="58"/>
        <v/>
      </c>
      <c r="E196" s="278"/>
      <c r="F196" s="279">
        <f t="shared" si="59"/>
        <v>0</v>
      </c>
      <c r="G196" s="282">
        <f t="shared" si="60"/>
        <v>0</v>
      </c>
    </row>
    <row r="197" spans="1:8" ht="24" customHeight="1" x14ac:dyDescent="0.2">
      <c r="A197" s="129"/>
      <c r="B197" s="110"/>
      <c r="C197" s="99"/>
      <c r="D197" s="110"/>
      <c r="E197" s="111"/>
      <c r="F197" s="188" t="s">
        <v>35</v>
      </c>
      <c r="G197" s="126">
        <f>SUBTOTAL(9,G188:G196)</f>
        <v>0</v>
      </c>
    </row>
    <row r="198" spans="1:8" ht="24" customHeight="1" thickBot="1" x14ac:dyDescent="0.25">
      <c r="A198" s="130"/>
      <c r="B198" s="131"/>
      <c r="C198" s="132"/>
      <c r="D198" s="131"/>
      <c r="E198" s="133"/>
      <c r="F198" s="134"/>
      <c r="G198" s="135"/>
    </row>
    <row r="199" spans="1:8" ht="24" customHeight="1" thickBot="1" x14ac:dyDescent="0.25">
      <c r="A199" s="136" t="str">
        <f>B157</f>
        <v>1-4</v>
      </c>
      <c r="B199" s="137" t="str">
        <f>C157</f>
        <v>Andamios y protecciones</v>
      </c>
      <c r="C199" s="138"/>
      <c r="D199" s="138" t="s">
        <v>36</v>
      </c>
      <c r="E199" s="139"/>
      <c r="F199" s="140" t="s">
        <v>37</v>
      </c>
      <c r="G199" s="141">
        <f>SUBTOTAL(9,G162:G198)</f>
        <v>0</v>
      </c>
    </row>
    <row r="200" spans="1:8" ht="24" customHeight="1" thickTop="1" thickBot="1" x14ac:dyDescent="0.25"/>
    <row r="201" spans="1:8" ht="24" customHeight="1" thickTop="1" x14ac:dyDescent="0.2">
      <c r="A201" s="173" t="s">
        <v>39</v>
      </c>
      <c r="B201" s="174"/>
      <c r="C201" s="174"/>
      <c r="D201" s="174"/>
      <c r="E201" s="174"/>
      <c r="F201" s="174"/>
      <c r="G201" s="175"/>
      <c r="H201" s="100">
        <f>COUNTIF($A$1:A207,"ANALISIS DE PRECIOS")</f>
        <v>5</v>
      </c>
    </row>
    <row r="202" spans="1:8" ht="24" customHeight="1" x14ac:dyDescent="0.2">
      <c r="A202" s="101" t="s">
        <v>719</v>
      </c>
      <c r="B202" s="102" t="str">
        <f>Comitente</f>
        <v>DIRECCIÓN DE INFRAESTRUCTURA ESCOLAR</v>
      </c>
      <c r="C202" s="96"/>
      <c r="D202" s="103"/>
      <c r="E202" s="103"/>
      <c r="F202" s="104"/>
      <c r="G202" s="105"/>
    </row>
    <row r="203" spans="1:8" ht="24" customHeight="1" x14ac:dyDescent="0.2">
      <c r="A203" s="101" t="s">
        <v>720</v>
      </c>
      <c r="B203" s="102">
        <f>Contratista</f>
        <v>0</v>
      </c>
      <c r="C203" s="97"/>
      <c r="D203" s="97"/>
      <c r="E203" s="97"/>
      <c r="F203" s="106"/>
      <c r="G203" s="107"/>
    </row>
    <row r="204" spans="1:8" ht="24" customHeight="1" x14ac:dyDescent="0.2">
      <c r="A204" s="101" t="s">
        <v>26</v>
      </c>
      <c r="B204" s="102" t="str">
        <f>Obra</f>
        <v>ESCUELA NORMAL FRAY JUSTO SANTA MARIA DE ORO</v>
      </c>
      <c r="C204" s="97"/>
      <c r="D204" s="97"/>
      <c r="E204" s="97"/>
      <c r="F204" s="106" t="s">
        <v>40</v>
      </c>
      <c r="G204" s="108">
        <f>Fecha_Base</f>
        <v>0</v>
      </c>
    </row>
    <row r="205" spans="1:8" ht="24" customHeight="1" x14ac:dyDescent="0.2">
      <c r="A205" s="109" t="s">
        <v>718</v>
      </c>
      <c r="B205" s="98" t="str">
        <f>Ubicación</f>
        <v>CALLE RIVADAVIA 854 - JACHAL - SAN JUAN</v>
      </c>
      <c r="C205" s="98"/>
      <c r="D205" s="110"/>
      <c r="E205" s="111"/>
      <c r="F205" s="112"/>
      <c r="G205" s="113"/>
    </row>
    <row r="206" spans="1:8" ht="24" customHeight="1" x14ac:dyDescent="0.2">
      <c r="A206" s="109" t="s">
        <v>41</v>
      </c>
      <c r="B206" s="114">
        <f>IFERROR(VALUE(LEFT(B207,FIND("-",B207)-1)),"")</f>
        <v>1</v>
      </c>
      <c r="C206" s="99" t="str">
        <f>IFERROR(VLOOKUP(B206,Tabla_CyP,2,FALSE),"")</f>
        <v xml:space="preserve"> TAREAS PRELIMINARES</v>
      </c>
      <c r="E206" s="111"/>
      <c r="F206" s="112"/>
      <c r="G206" s="113"/>
    </row>
    <row r="207" spans="1:8" ht="24" customHeight="1" x14ac:dyDescent="0.2">
      <c r="A207" s="109" t="s">
        <v>27</v>
      </c>
      <c r="B207" s="115" t="str">
        <f>IFERROR(VLOOKUP(COUNTIF($A$1:A207,"ANALISIS DE PRECIOS"),Tabla_NumeroItem,4,FALSE),"")</f>
        <v>1-5</v>
      </c>
      <c r="C207" s="99" t="str">
        <f>IFERROR(VLOOKUP(B207,Tabla_CyP,2,FALSE),"")</f>
        <v>Actividades complementarias</v>
      </c>
      <c r="D207" s="110"/>
      <c r="E207" s="111"/>
      <c r="F207" s="106" t="s">
        <v>28</v>
      </c>
      <c r="G207" s="116" t="str">
        <f>IFERROR(VLOOKUP(B207,Tabla_CyP,4,FALSE),"")</f>
        <v>gl</v>
      </c>
    </row>
    <row r="208" spans="1:8" ht="24" customHeight="1" x14ac:dyDescent="0.2">
      <c r="A208" s="109"/>
      <c r="B208" s="98"/>
      <c r="C208" s="99"/>
      <c r="D208" s="110"/>
      <c r="E208" s="111"/>
      <c r="F208" s="112"/>
      <c r="G208" s="113"/>
    </row>
    <row r="209" spans="1:141" ht="24" customHeight="1" x14ac:dyDescent="0.2">
      <c r="A209" s="305" t="s">
        <v>584</v>
      </c>
      <c r="B209" s="306"/>
      <c r="C209" s="307" t="s">
        <v>0</v>
      </c>
      <c r="D209" s="307" t="s">
        <v>29</v>
      </c>
      <c r="E209" s="309" t="s">
        <v>30</v>
      </c>
      <c r="F209" s="311" t="s">
        <v>31</v>
      </c>
      <c r="G209" s="313" t="s">
        <v>32</v>
      </c>
    </row>
    <row r="210" spans="1:141" s="119" customFormat="1" ht="24" customHeight="1" x14ac:dyDescent="0.2">
      <c r="A210" s="117" t="s">
        <v>585</v>
      </c>
      <c r="B210" s="118" t="s">
        <v>586</v>
      </c>
      <c r="C210" s="308"/>
      <c r="D210" s="308"/>
      <c r="E210" s="310"/>
      <c r="F210" s="312"/>
      <c r="G210" s="31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c r="AL210" s="284"/>
      <c r="AM210" s="284"/>
      <c r="AN210" s="284"/>
      <c r="AO210" s="284"/>
      <c r="AP210" s="284"/>
      <c r="AQ210" s="284"/>
      <c r="AR210" s="284"/>
      <c r="AS210" s="284"/>
      <c r="AT210" s="284"/>
      <c r="AU210" s="284"/>
      <c r="AV210" s="284"/>
      <c r="AW210" s="284"/>
      <c r="AX210" s="284"/>
      <c r="AY210" s="284"/>
      <c r="AZ210" s="284"/>
      <c r="BA210" s="284"/>
      <c r="BB210" s="284"/>
      <c r="BC210" s="284"/>
      <c r="BD210" s="284"/>
      <c r="BE210" s="284"/>
      <c r="BF210" s="284"/>
      <c r="BG210" s="284"/>
      <c r="BH210" s="284"/>
      <c r="BI210" s="284"/>
      <c r="BJ210" s="284"/>
      <c r="BK210" s="284"/>
      <c r="BL210" s="284"/>
      <c r="BM210" s="284"/>
      <c r="BN210" s="284"/>
      <c r="BO210" s="284"/>
      <c r="BP210" s="284"/>
      <c r="BQ210" s="284"/>
      <c r="BR210" s="284"/>
      <c r="BS210" s="284"/>
      <c r="BT210" s="284"/>
      <c r="BU210" s="284"/>
      <c r="BV210" s="284"/>
      <c r="BW210" s="284"/>
      <c r="BX210" s="284"/>
      <c r="BY210" s="284"/>
      <c r="BZ210" s="284"/>
      <c r="CA210" s="284"/>
      <c r="CB210" s="284"/>
      <c r="CC210" s="284"/>
      <c r="CD210" s="284"/>
      <c r="CE210" s="284"/>
      <c r="CF210" s="284"/>
      <c r="CG210" s="284"/>
      <c r="CH210" s="284"/>
      <c r="CI210" s="284"/>
      <c r="CJ210" s="284"/>
      <c r="CK210" s="284"/>
      <c r="CL210" s="284"/>
      <c r="CM210" s="284"/>
      <c r="CN210" s="284"/>
      <c r="CO210" s="284"/>
      <c r="CP210" s="284"/>
      <c r="CQ210" s="284"/>
      <c r="CR210" s="284"/>
      <c r="CS210" s="284"/>
      <c r="CT210" s="284"/>
      <c r="CU210" s="284"/>
      <c r="CV210" s="284"/>
      <c r="CW210" s="284"/>
      <c r="CX210" s="284"/>
      <c r="CY210" s="284"/>
      <c r="CZ210" s="284"/>
      <c r="DA210" s="284"/>
      <c r="DB210" s="284"/>
      <c r="DC210" s="284"/>
      <c r="DD210" s="284"/>
      <c r="DE210" s="284"/>
      <c r="DF210" s="284"/>
      <c r="DG210" s="284"/>
      <c r="DH210" s="284"/>
      <c r="DI210" s="284"/>
      <c r="DJ210" s="284"/>
      <c r="DK210" s="284"/>
      <c r="DL210" s="284"/>
      <c r="DM210" s="284"/>
      <c r="DN210" s="284"/>
      <c r="DO210" s="284"/>
      <c r="DP210" s="284"/>
      <c r="DQ210" s="284"/>
      <c r="DR210" s="284"/>
      <c r="DS210" s="284"/>
      <c r="DT210" s="284"/>
      <c r="DU210" s="284"/>
      <c r="DV210" s="284"/>
      <c r="DW210" s="284"/>
      <c r="DX210" s="284"/>
      <c r="DY210" s="284"/>
      <c r="DZ210" s="284"/>
      <c r="EA210" s="284"/>
      <c r="EB210" s="284"/>
      <c r="EC210" s="284"/>
      <c r="ED210" s="284"/>
      <c r="EE210" s="284"/>
      <c r="EF210" s="284"/>
      <c r="EG210" s="284"/>
      <c r="EH210" s="284"/>
      <c r="EI210" s="284"/>
      <c r="EJ210" s="284"/>
      <c r="EK210" s="284"/>
    </row>
    <row r="211" spans="1:141" ht="24" customHeight="1" x14ac:dyDescent="0.2">
      <c r="A211" s="187"/>
      <c r="B211" s="120"/>
      <c r="C211" s="185" t="s">
        <v>721</v>
      </c>
      <c r="D211" s="121"/>
      <c r="E211" s="122"/>
      <c r="F211" s="123"/>
      <c r="G211" s="124"/>
    </row>
    <row r="212" spans="1:141" s="283" customFormat="1" ht="24" customHeight="1" x14ac:dyDescent="0.2">
      <c r="A212" s="274" t="str">
        <f t="shared" ref="A212:A225" si="61">IFERROR(VLOOKUP(C212,Tabla_Insumos,4,FALSE),"")</f>
        <v/>
      </c>
      <c r="B212" s="275" t="str">
        <f>IFERROR(VLOOKUP(C212,Tabla_Insumos,5,FALSE),"")</f>
        <v/>
      </c>
      <c r="C212" s="276"/>
      <c r="D212" s="277" t="str">
        <f t="shared" ref="D212:D225" si="62">IFERROR(VLOOKUP(C212,Tabla_Insumos,2,FALSE),"")</f>
        <v/>
      </c>
      <c r="E212" s="278"/>
      <c r="F212" s="279">
        <f t="shared" ref="F212:F225" si="63">IFERROR(VLOOKUP(C212,Tabla_Insumos,3,FALSE),0)</f>
        <v>0</v>
      </c>
      <c r="G212" s="282">
        <f>ROUND(E212*F212,2)</f>
        <v>0</v>
      </c>
    </row>
    <row r="213" spans="1:141" s="283" customFormat="1" ht="24" customHeight="1" x14ac:dyDescent="0.2">
      <c r="A213" s="274" t="str">
        <f t="shared" si="61"/>
        <v/>
      </c>
      <c r="B213" s="275" t="str">
        <f t="shared" ref="B213:B225" si="64">IFERROR(VLOOKUP(C213,Tabla_Insumos,5,FALSE),"")</f>
        <v/>
      </c>
      <c r="C213" s="276"/>
      <c r="D213" s="277" t="str">
        <f t="shared" si="62"/>
        <v/>
      </c>
      <c r="E213" s="278"/>
      <c r="F213" s="279">
        <f t="shared" si="63"/>
        <v>0</v>
      </c>
      <c r="G213" s="282">
        <f t="shared" ref="G213:G225" si="65">ROUND(E213*F213,2)</f>
        <v>0</v>
      </c>
    </row>
    <row r="214" spans="1:141" s="283" customFormat="1" ht="24" customHeight="1" x14ac:dyDescent="0.2">
      <c r="A214" s="274" t="str">
        <f t="shared" si="61"/>
        <v/>
      </c>
      <c r="B214" s="275" t="str">
        <f t="shared" si="64"/>
        <v/>
      </c>
      <c r="C214" s="276"/>
      <c r="D214" s="277" t="str">
        <f t="shared" si="62"/>
        <v/>
      </c>
      <c r="E214" s="278"/>
      <c r="F214" s="279">
        <f t="shared" si="63"/>
        <v>0</v>
      </c>
      <c r="G214" s="282">
        <f t="shared" si="65"/>
        <v>0</v>
      </c>
    </row>
    <row r="215" spans="1:141" s="283" customFormat="1" ht="24" customHeight="1" x14ac:dyDescent="0.2">
      <c r="A215" s="274" t="str">
        <f t="shared" si="61"/>
        <v/>
      </c>
      <c r="B215" s="275" t="str">
        <f t="shared" si="64"/>
        <v/>
      </c>
      <c r="C215" s="276"/>
      <c r="D215" s="277" t="str">
        <f t="shared" si="62"/>
        <v/>
      </c>
      <c r="E215" s="278"/>
      <c r="F215" s="279">
        <f t="shared" si="63"/>
        <v>0</v>
      </c>
      <c r="G215" s="282">
        <f t="shared" si="65"/>
        <v>0</v>
      </c>
    </row>
    <row r="216" spans="1:141" s="283" customFormat="1" ht="24" customHeight="1" x14ac:dyDescent="0.2">
      <c r="A216" s="274" t="str">
        <f t="shared" si="61"/>
        <v/>
      </c>
      <c r="B216" s="275" t="str">
        <f t="shared" si="64"/>
        <v/>
      </c>
      <c r="C216" s="276"/>
      <c r="D216" s="277" t="str">
        <f t="shared" si="62"/>
        <v/>
      </c>
      <c r="E216" s="278"/>
      <c r="F216" s="279">
        <f t="shared" si="63"/>
        <v>0</v>
      </c>
      <c r="G216" s="282">
        <f t="shared" si="65"/>
        <v>0</v>
      </c>
    </row>
    <row r="217" spans="1:141" s="283" customFormat="1" ht="24" customHeight="1" x14ac:dyDescent="0.2">
      <c r="A217" s="274" t="str">
        <f t="shared" si="61"/>
        <v/>
      </c>
      <c r="B217" s="275" t="str">
        <f t="shared" si="64"/>
        <v/>
      </c>
      <c r="C217" s="276"/>
      <c r="D217" s="277" t="str">
        <f t="shared" si="62"/>
        <v/>
      </c>
      <c r="E217" s="278"/>
      <c r="F217" s="279">
        <f t="shared" si="63"/>
        <v>0</v>
      </c>
      <c r="G217" s="282">
        <f t="shared" si="65"/>
        <v>0</v>
      </c>
    </row>
    <row r="218" spans="1:141" s="283" customFormat="1" ht="24" customHeight="1" x14ac:dyDescent="0.2">
      <c r="A218" s="274" t="str">
        <f t="shared" si="61"/>
        <v/>
      </c>
      <c r="B218" s="275" t="str">
        <f t="shared" si="64"/>
        <v/>
      </c>
      <c r="C218" s="276"/>
      <c r="D218" s="277" t="str">
        <f t="shared" si="62"/>
        <v/>
      </c>
      <c r="E218" s="278"/>
      <c r="F218" s="279">
        <f t="shared" si="63"/>
        <v>0</v>
      </c>
      <c r="G218" s="282">
        <f t="shared" si="65"/>
        <v>0</v>
      </c>
    </row>
    <row r="219" spans="1:141" s="283" customFormat="1" ht="24" customHeight="1" x14ac:dyDescent="0.2">
      <c r="A219" s="274" t="str">
        <f t="shared" si="61"/>
        <v/>
      </c>
      <c r="B219" s="275" t="str">
        <f t="shared" si="64"/>
        <v/>
      </c>
      <c r="C219" s="276"/>
      <c r="D219" s="277" t="str">
        <f t="shared" si="62"/>
        <v/>
      </c>
      <c r="E219" s="278"/>
      <c r="F219" s="279">
        <f t="shared" si="63"/>
        <v>0</v>
      </c>
      <c r="G219" s="282">
        <f t="shared" si="65"/>
        <v>0</v>
      </c>
    </row>
    <row r="220" spans="1:141" s="283" customFormat="1" ht="24" customHeight="1" x14ac:dyDescent="0.2">
      <c r="A220" s="274" t="str">
        <f t="shared" si="61"/>
        <v/>
      </c>
      <c r="B220" s="275" t="str">
        <f t="shared" si="64"/>
        <v/>
      </c>
      <c r="C220" s="276"/>
      <c r="D220" s="277" t="str">
        <f t="shared" si="62"/>
        <v/>
      </c>
      <c r="E220" s="278"/>
      <c r="F220" s="279">
        <f t="shared" si="63"/>
        <v>0</v>
      </c>
      <c r="G220" s="282">
        <f t="shared" si="65"/>
        <v>0</v>
      </c>
    </row>
    <row r="221" spans="1:141" s="283" customFormat="1" ht="24" customHeight="1" x14ac:dyDescent="0.2">
      <c r="A221" s="274" t="str">
        <f t="shared" si="61"/>
        <v/>
      </c>
      <c r="B221" s="275" t="str">
        <f t="shared" si="64"/>
        <v/>
      </c>
      <c r="C221" s="276"/>
      <c r="D221" s="277" t="str">
        <f t="shared" si="62"/>
        <v/>
      </c>
      <c r="E221" s="278"/>
      <c r="F221" s="279">
        <f t="shared" si="63"/>
        <v>0</v>
      </c>
      <c r="G221" s="282">
        <f t="shared" si="65"/>
        <v>0</v>
      </c>
    </row>
    <row r="222" spans="1:141" s="283" customFormat="1" ht="24" customHeight="1" x14ac:dyDescent="0.2">
      <c r="A222" s="274" t="str">
        <f t="shared" si="61"/>
        <v/>
      </c>
      <c r="B222" s="275" t="str">
        <f t="shared" si="64"/>
        <v/>
      </c>
      <c r="C222" s="276"/>
      <c r="D222" s="277" t="str">
        <f t="shared" si="62"/>
        <v/>
      </c>
      <c r="E222" s="278"/>
      <c r="F222" s="279">
        <f t="shared" si="63"/>
        <v>0</v>
      </c>
      <c r="G222" s="282">
        <f t="shared" si="65"/>
        <v>0</v>
      </c>
    </row>
    <row r="223" spans="1:141" s="283" customFormat="1" ht="24" customHeight="1" x14ac:dyDescent="0.2">
      <c r="A223" s="274" t="str">
        <f t="shared" si="61"/>
        <v/>
      </c>
      <c r="B223" s="275" t="str">
        <f t="shared" si="64"/>
        <v/>
      </c>
      <c r="C223" s="276"/>
      <c r="D223" s="277" t="str">
        <f t="shared" si="62"/>
        <v/>
      </c>
      <c r="E223" s="278"/>
      <c r="F223" s="279">
        <f t="shared" si="63"/>
        <v>0</v>
      </c>
      <c r="G223" s="282">
        <f t="shared" si="65"/>
        <v>0</v>
      </c>
    </row>
    <row r="224" spans="1:141" s="283" customFormat="1" ht="24" customHeight="1" x14ac:dyDescent="0.2">
      <c r="A224" s="274" t="str">
        <f t="shared" si="61"/>
        <v/>
      </c>
      <c r="B224" s="275" t="str">
        <f t="shared" si="64"/>
        <v/>
      </c>
      <c r="C224" s="276"/>
      <c r="D224" s="277" t="str">
        <f t="shared" si="62"/>
        <v/>
      </c>
      <c r="E224" s="278"/>
      <c r="F224" s="279">
        <f t="shared" si="63"/>
        <v>0</v>
      </c>
      <c r="G224" s="282">
        <f t="shared" si="65"/>
        <v>0</v>
      </c>
    </row>
    <row r="225" spans="1:7" s="283" customFormat="1" ht="24" customHeight="1" x14ac:dyDescent="0.2">
      <c r="A225" s="274" t="str">
        <f t="shared" si="61"/>
        <v/>
      </c>
      <c r="B225" s="275" t="str">
        <f t="shared" si="64"/>
        <v/>
      </c>
      <c r="C225" s="276"/>
      <c r="D225" s="277" t="str">
        <f t="shared" si="62"/>
        <v/>
      </c>
      <c r="E225" s="278"/>
      <c r="F225" s="280">
        <f t="shared" si="63"/>
        <v>0</v>
      </c>
      <c r="G225" s="282">
        <f t="shared" si="65"/>
        <v>0</v>
      </c>
    </row>
    <row r="226" spans="1:7" ht="24" customHeight="1" x14ac:dyDescent="0.2">
      <c r="A226" s="125"/>
      <c r="B226" s="99"/>
      <c r="C226" s="99"/>
      <c r="D226" s="110"/>
      <c r="E226" s="111"/>
      <c r="F226" s="188" t="s">
        <v>33</v>
      </c>
      <c r="G226" s="126">
        <f>SUBTOTAL(9,G212:G225)</f>
        <v>0</v>
      </c>
    </row>
    <row r="227" spans="1:7" ht="24" customHeight="1" x14ac:dyDescent="0.2">
      <c r="A227" s="125"/>
      <c r="B227" s="99"/>
      <c r="C227" s="127" t="s">
        <v>722</v>
      </c>
      <c r="D227" s="110"/>
      <c r="E227" s="111"/>
      <c r="F227" s="112"/>
      <c r="G227" s="128"/>
    </row>
    <row r="228" spans="1:7" s="283" customFormat="1" ht="24" customHeight="1" x14ac:dyDescent="0.2">
      <c r="A228" s="274" t="str">
        <f t="shared" ref="A228:A235" si="66">IFERROR(VLOOKUP(C228,Tabla_Insumos,4,FALSE),"")</f>
        <v/>
      </c>
      <c r="B228" s="275" t="str">
        <f t="shared" ref="B228:B235" si="67">IFERROR(VLOOKUP(C228,Tabla_Insumos,5,FALSE),"")</f>
        <v/>
      </c>
      <c r="C228" s="276"/>
      <c r="D228" s="277" t="str">
        <f t="shared" ref="D228:D235" si="68">IFERROR(VLOOKUP(C228,Tabla_Insumos,2,FALSE),"")</f>
        <v/>
      </c>
      <c r="E228" s="278"/>
      <c r="F228" s="281">
        <f t="shared" ref="F228:F235" si="69">IFERROR(VLOOKUP(C228,Tabla_Insumos,3,FALSE),0)</f>
        <v>0</v>
      </c>
      <c r="G228" s="282">
        <f>ROUND(E228*F228,2)</f>
        <v>0</v>
      </c>
    </row>
    <row r="229" spans="1:7" s="283" customFormat="1" ht="24" customHeight="1" x14ac:dyDescent="0.2">
      <c r="A229" s="274" t="str">
        <f t="shared" si="66"/>
        <v/>
      </c>
      <c r="B229" s="275" t="str">
        <f t="shared" si="67"/>
        <v/>
      </c>
      <c r="C229" s="276"/>
      <c r="D229" s="277" t="str">
        <f t="shared" si="68"/>
        <v/>
      </c>
      <c r="E229" s="278"/>
      <c r="F229" s="281">
        <f t="shared" si="69"/>
        <v>0</v>
      </c>
      <c r="G229" s="282">
        <f>ROUND(E229*F229,2)</f>
        <v>0</v>
      </c>
    </row>
    <row r="230" spans="1:7" s="283" customFormat="1" ht="24" customHeight="1" x14ac:dyDescent="0.2">
      <c r="A230" s="274" t="str">
        <f t="shared" si="66"/>
        <v/>
      </c>
      <c r="B230" s="275" t="str">
        <f t="shared" si="67"/>
        <v/>
      </c>
      <c r="C230" s="276"/>
      <c r="D230" s="277" t="str">
        <f t="shared" si="68"/>
        <v/>
      </c>
      <c r="E230" s="278"/>
      <c r="F230" s="281">
        <f t="shared" si="69"/>
        <v>0</v>
      </c>
      <c r="G230" s="282">
        <f t="shared" ref="G230:G235" si="70">ROUND(E230*F230,2)</f>
        <v>0</v>
      </c>
    </row>
    <row r="231" spans="1:7" s="283" customFormat="1" ht="24" customHeight="1" x14ac:dyDescent="0.2">
      <c r="A231" s="274" t="str">
        <f t="shared" si="66"/>
        <v/>
      </c>
      <c r="B231" s="275" t="str">
        <f t="shared" si="67"/>
        <v/>
      </c>
      <c r="C231" s="276"/>
      <c r="D231" s="277" t="str">
        <f t="shared" si="68"/>
        <v/>
      </c>
      <c r="E231" s="278"/>
      <c r="F231" s="281">
        <f t="shared" si="69"/>
        <v>0</v>
      </c>
      <c r="G231" s="282">
        <f t="shared" si="70"/>
        <v>0</v>
      </c>
    </row>
    <row r="232" spans="1:7" s="283" customFormat="1" ht="24" customHeight="1" x14ac:dyDescent="0.2">
      <c r="A232" s="274" t="str">
        <f t="shared" si="66"/>
        <v/>
      </c>
      <c r="B232" s="275" t="str">
        <f t="shared" si="67"/>
        <v/>
      </c>
      <c r="C232" s="276"/>
      <c r="D232" s="277" t="str">
        <f t="shared" si="68"/>
        <v/>
      </c>
      <c r="E232" s="278"/>
      <c r="F232" s="279">
        <f t="shared" si="69"/>
        <v>0</v>
      </c>
      <c r="G232" s="282">
        <f t="shared" si="70"/>
        <v>0</v>
      </c>
    </row>
    <row r="233" spans="1:7" s="283" customFormat="1" ht="24" customHeight="1" x14ac:dyDescent="0.2">
      <c r="A233" s="274" t="str">
        <f t="shared" si="66"/>
        <v/>
      </c>
      <c r="B233" s="275" t="str">
        <f t="shared" si="67"/>
        <v/>
      </c>
      <c r="C233" s="276"/>
      <c r="D233" s="277" t="str">
        <f t="shared" si="68"/>
        <v/>
      </c>
      <c r="E233" s="278"/>
      <c r="F233" s="279">
        <f t="shared" si="69"/>
        <v>0</v>
      </c>
      <c r="G233" s="282">
        <f t="shared" si="70"/>
        <v>0</v>
      </c>
    </row>
    <row r="234" spans="1:7" s="283" customFormat="1" ht="24" customHeight="1" x14ac:dyDescent="0.2">
      <c r="A234" s="274" t="str">
        <f t="shared" si="66"/>
        <v/>
      </c>
      <c r="B234" s="275" t="str">
        <f t="shared" si="67"/>
        <v/>
      </c>
      <c r="C234" s="276"/>
      <c r="D234" s="277" t="str">
        <f t="shared" si="68"/>
        <v/>
      </c>
      <c r="E234" s="278"/>
      <c r="F234" s="279">
        <f t="shared" si="69"/>
        <v>0</v>
      </c>
      <c r="G234" s="282">
        <f t="shared" si="70"/>
        <v>0</v>
      </c>
    </row>
    <row r="235" spans="1:7" s="283" customFormat="1" ht="24" customHeight="1" x14ac:dyDescent="0.2">
      <c r="A235" s="274" t="str">
        <f t="shared" si="66"/>
        <v/>
      </c>
      <c r="B235" s="275" t="str">
        <f t="shared" si="67"/>
        <v/>
      </c>
      <c r="C235" s="276"/>
      <c r="D235" s="277" t="str">
        <f t="shared" si="68"/>
        <v/>
      </c>
      <c r="E235" s="278"/>
      <c r="F235" s="279">
        <f t="shared" si="69"/>
        <v>0</v>
      </c>
      <c r="G235" s="282">
        <f t="shared" si="70"/>
        <v>0</v>
      </c>
    </row>
    <row r="236" spans="1:7" ht="24" customHeight="1" x14ac:dyDescent="0.2">
      <c r="A236" s="125"/>
      <c r="B236" s="99"/>
      <c r="C236" s="99"/>
      <c r="D236" s="110"/>
      <c r="E236" s="111"/>
      <c r="F236" s="188" t="s">
        <v>34</v>
      </c>
      <c r="G236" s="126">
        <f>SUBTOTAL(9,G228:G235)</f>
        <v>0</v>
      </c>
    </row>
    <row r="237" spans="1:7" ht="24" customHeight="1" x14ac:dyDescent="0.2">
      <c r="A237" s="125"/>
      <c r="B237" s="99"/>
      <c r="C237" s="127" t="s">
        <v>723</v>
      </c>
      <c r="D237" s="110"/>
      <c r="E237" s="111"/>
      <c r="F237" s="112"/>
      <c r="G237" s="128"/>
    </row>
    <row r="238" spans="1:7" s="283" customFormat="1" ht="24" customHeight="1" x14ac:dyDescent="0.2">
      <c r="A238" s="274" t="str">
        <f t="shared" ref="A238:A246" si="71">IFERROR(VLOOKUP(C238,Tabla_Insumos,4,FALSE),"")</f>
        <v/>
      </c>
      <c r="B238" s="275" t="str">
        <f t="shared" ref="B238:B246" si="72">IFERROR(VLOOKUP(C238,Tabla_Insumos,5,FALSE),"")</f>
        <v/>
      </c>
      <c r="C238" s="276"/>
      <c r="D238" s="277" t="str">
        <f t="shared" ref="D238:D246" si="73">IFERROR(VLOOKUP(C238,Tabla_Insumos,2,FALSE),"")</f>
        <v/>
      </c>
      <c r="E238" s="278"/>
      <c r="F238" s="279">
        <f t="shared" ref="F238:F246" si="74">IFERROR(VLOOKUP(C238,Tabla_Insumos,3,FALSE),0)</f>
        <v>0</v>
      </c>
      <c r="G238" s="282">
        <f t="shared" ref="G238:G246" si="75">ROUND(E238*F238,2)</f>
        <v>0</v>
      </c>
    </row>
    <row r="239" spans="1:7" s="283" customFormat="1" ht="24" customHeight="1" x14ac:dyDescent="0.2">
      <c r="A239" s="274" t="str">
        <f t="shared" si="71"/>
        <v/>
      </c>
      <c r="B239" s="275" t="str">
        <f t="shared" si="72"/>
        <v/>
      </c>
      <c r="C239" s="276"/>
      <c r="D239" s="277" t="str">
        <f t="shared" si="73"/>
        <v/>
      </c>
      <c r="E239" s="278"/>
      <c r="F239" s="279">
        <f t="shared" si="74"/>
        <v>0</v>
      </c>
      <c r="G239" s="282">
        <f t="shared" si="75"/>
        <v>0</v>
      </c>
    </row>
    <row r="240" spans="1:7" s="283" customFormat="1" ht="24" customHeight="1" x14ac:dyDescent="0.2">
      <c r="A240" s="274" t="str">
        <f t="shared" si="71"/>
        <v/>
      </c>
      <c r="B240" s="275" t="str">
        <f t="shared" si="72"/>
        <v/>
      </c>
      <c r="C240" s="276"/>
      <c r="D240" s="277" t="str">
        <f t="shared" si="73"/>
        <v/>
      </c>
      <c r="E240" s="278"/>
      <c r="F240" s="279">
        <f t="shared" si="74"/>
        <v>0</v>
      </c>
      <c r="G240" s="282">
        <f t="shared" si="75"/>
        <v>0</v>
      </c>
    </row>
    <row r="241" spans="1:8" s="283" customFormat="1" ht="24" customHeight="1" x14ac:dyDescent="0.2">
      <c r="A241" s="274" t="str">
        <f t="shared" si="71"/>
        <v/>
      </c>
      <c r="B241" s="275" t="str">
        <f t="shared" si="72"/>
        <v/>
      </c>
      <c r="C241" s="276"/>
      <c r="D241" s="277" t="str">
        <f t="shared" si="73"/>
        <v/>
      </c>
      <c r="E241" s="278"/>
      <c r="F241" s="279">
        <f t="shared" si="74"/>
        <v>0</v>
      </c>
      <c r="G241" s="282">
        <f t="shared" si="75"/>
        <v>0</v>
      </c>
    </row>
    <row r="242" spans="1:8" s="283" customFormat="1" ht="24" customHeight="1" x14ac:dyDescent="0.2">
      <c r="A242" s="274" t="str">
        <f t="shared" si="71"/>
        <v/>
      </c>
      <c r="B242" s="275" t="str">
        <f t="shared" si="72"/>
        <v/>
      </c>
      <c r="C242" s="276"/>
      <c r="D242" s="277" t="str">
        <f t="shared" si="73"/>
        <v/>
      </c>
      <c r="E242" s="278"/>
      <c r="F242" s="279">
        <f t="shared" si="74"/>
        <v>0</v>
      </c>
      <c r="G242" s="282">
        <f t="shared" si="75"/>
        <v>0</v>
      </c>
    </row>
    <row r="243" spans="1:8" s="283" customFormat="1" ht="24" customHeight="1" x14ac:dyDescent="0.2">
      <c r="A243" s="274" t="str">
        <f t="shared" si="71"/>
        <v/>
      </c>
      <c r="B243" s="275" t="str">
        <f t="shared" si="72"/>
        <v/>
      </c>
      <c r="C243" s="276"/>
      <c r="D243" s="277" t="str">
        <f t="shared" si="73"/>
        <v/>
      </c>
      <c r="E243" s="278"/>
      <c r="F243" s="279">
        <f t="shared" si="74"/>
        <v>0</v>
      </c>
      <c r="G243" s="282">
        <f t="shared" si="75"/>
        <v>0</v>
      </c>
    </row>
    <row r="244" spans="1:8" s="283" customFormat="1" ht="24" customHeight="1" x14ac:dyDescent="0.2">
      <c r="A244" s="274" t="str">
        <f t="shared" si="71"/>
        <v/>
      </c>
      <c r="B244" s="275" t="str">
        <f t="shared" si="72"/>
        <v/>
      </c>
      <c r="C244" s="276"/>
      <c r="D244" s="277" t="str">
        <f t="shared" si="73"/>
        <v/>
      </c>
      <c r="E244" s="278"/>
      <c r="F244" s="279">
        <f t="shared" si="74"/>
        <v>0</v>
      </c>
      <c r="G244" s="282">
        <f t="shared" si="75"/>
        <v>0</v>
      </c>
    </row>
    <row r="245" spans="1:8" s="283" customFormat="1" ht="24" customHeight="1" x14ac:dyDescent="0.2">
      <c r="A245" s="274" t="str">
        <f t="shared" si="71"/>
        <v/>
      </c>
      <c r="B245" s="275" t="str">
        <f t="shared" si="72"/>
        <v/>
      </c>
      <c r="C245" s="276"/>
      <c r="D245" s="277" t="str">
        <f t="shared" si="73"/>
        <v/>
      </c>
      <c r="E245" s="278"/>
      <c r="F245" s="279">
        <f t="shared" si="74"/>
        <v>0</v>
      </c>
      <c r="G245" s="282">
        <f t="shared" si="75"/>
        <v>0</v>
      </c>
    </row>
    <row r="246" spans="1:8" s="283" customFormat="1" ht="24" customHeight="1" x14ac:dyDescent="0.2">
      <c r="A246" s="274" t="str">
        <f t="shared" si="71"/>
        <v/>
      </c>
      <c r="B246" s="275" t="str">
        <f t="shared" si="72"/>
        <v/>
      </c>
      <c r="C246" s="276"/>
      <c r="D246" s="277" t="str">
        <f t="shared" si="73"/>
        <v/>
      </c>
      <c r="E246" s="278"/>
      <c r="F246" s="279">
        <f t="shared" si="74"/>
        <v>0</v>
      </c>
      <c r="G246" s="282">
        <f t="shared" si="75"/>
        <v>0</v>
      </c>
    </row>
    <row r="247" spans="1:8" ht="24" customHeight="1" x14ac:dyDescent="0.2">
      <c r="A247" s="129"/>
      <c r="B247" s="110"/>
      <c r="C247" s="99"/>
      <c r="D247" s="110"/>
      <c r="E247" s="111"/>
      <c r="F247" s="188" t="s">
        <v>35</v>
      </c>
      <c r="G247" s="126">
        <f>SUBTOTAL(9,G238:G246)</f>
        <v>0</v>
      </c>
    </row>
    <row r="248" spans="1:8" ht="24" customHeight="1" thickBot="1" x14ac:dyDescent="0.25">
      <c r="A248" s="130"/>
      <c r="B248" s="131"/>
      <c r="C248" s="132"/>
      <c r="D248" s="131"/>
      <c r="E248" s="133"/>
      <c r="F248" s="134"/>
      <c r="G248" s="135"/>
    </row>
    <row r="249" spans="1:8" ht="24" customHeight="1" thickBot="1" x14ac:dyDescent="0.25">
      <c r="A249" s="136" t="str">
        <f>B207</f>
        <v>1-5</v>
      </c>
      <c r="B249" s="137" t="str">
        <f>C207</f>
        <v>Actividades complementarias</v>
      </c>
      <c r="C249" s="138"/>
      <c r="D249" s="138" t="s">
        <v>36</v>
      </c>
      <c r="E249" s="139"/>
      <c r="F249" s="140" t="s">
        <v>37</v>
      </c>
      <c r="G249" s="141">
        <f>SUBTOTAL(9,G212:G248)</f>
        <v>0</v>
      </c>
    </row>
    <row r="250" spans="1:8" ht="24" customHeight="1" thickTop="1" thickBot="1" x14ac:dyDescent="0.25"/>
    <row r="251" spans="1:8" ht="24" customHeight="1" thickTop="1" x14ac:dyDescent="0.2">
      <c r="A251" s="173" t="s">
        <v>39</v>
      </c>
      <c r="B251" s="174"/>
      <c r="C251" s="174"/>
      <c r="D251" s="174"/>
      <c r="E251" s="174"/>
      <c r="F251" s="174"/>
      <c r="G251" s="175"/>
      <c r="H251" s="100">
        <f>COUNTIF($A$1:A257,"ANALISIS DE PRECIOS")</f>
        <v>6</v>
      </c>
    </row>
    <row r="252" spans="1:8" ht="24" customHeight="1" x14ac:dyDescent="0.2">
      <c r="A252" s="101" t="s">
        <v>719</v>
      </c>
      <c r="B252" s="102" t="str">
        <f>Comitente</f>
        <v>DIRECCIÓN DE INFRAESTRUCTURA ESCOLAR</v>
      </c>
      <c r="C252" s="96"/>
      <c r="D252" s="103"/>
      <c r="E252" s="103"/>
      <c r="F252" s="104"/>
      <c r="G252" s="105"/>
    </row>
    <row r="253" spans="1:8" ht="24" customHeight="1" x14ac:dyDescent="0.2">
      <c r="A253" s="101" t="s">
        <v>720</v>
      </c>
      <c r="B253" s="102">
        <f>Contratista</f>
        <v>0</v>
      </c>
      <c r="C253" s="97"/>
      <c r="D253" s="97"/>
      <c r="E253" s="97"/>
      <c r="F253" s="106"/>
      <c r="G253" s="107"/>
    </row>
    <row r="254" spans="1:8" ht="24" customHeight="1" x14ac:dyDescent="0.2">
      <c r="A254" s="101" t="s">
        <v>26</v>
      </c>
      <c r="B254" s="102" t="str">
        <f>Obra</f>
        <v>ESCUELA NORMAL FRAY JUSTO SANTA MARIA DE ORO</v>
      </c>
      <c r="C254" s="97"/>
      <c r="D254" s="97"/>
      <c r="E254" s="97"/>
      <c r="F254" s="106" t="s">
        <v>40</v>
      </c>
      <c r="G254" s="108">
        <f>Fecha_Base</f>
        <v>0</v>
      </c>
    </row>
    <row r="255" spans="1:8" ht="24" customHeight="1" x14ac:dyDescent="0.2">
      <c r="A255" s="109" t="s">
        <v>718</v>
      </c>
      <c r="B255" s="98" t="str">
        <f>Ubicación</f>
        <v>CALLE RIVADAVIA 854 - JACHAL - SAN JUAN</v>
      </c>
      <c r="C255" s="98"/>
      <c r="D255" s="110"/>
      <c r="E255" s="111"/>
      <c r="F255" s="112"/>
      <c r="G255" s="113"/>
    </row>
    <row r="256" spans="1:8" ht="24" customHeight="1" x14ac:dyDescent="0.2">
      <c r="A256" s="109" t="s">
        <v>41</v>
      </c>
      <c r="B256" s="114">
        <f>IFERROR(VALUE(LEFT(B257,FIND("-",B257)-1)),"")</f>
        <v>1</v>
      </c>
      <c r="C256" s="99" t="str">
        <f>IFERROR(VLOOKUP(B256,Tabla_CyP,2,FALSE),"")</f>
        <v xml:space="preserve"> TAREAS PRELIMINARES</v>
      </c>
      <c r="E256" s="111"/>
      <c r="F256" s="112"/>
      <c r="G256" s="113"/>
    </row>
    <row r="257" spans="1:141" ht="24" customHeight="1" x14ac:dyDescent="0.2">
      <c r="A257" s="109" t="s">
        <v>27</v>
      </c>
      <c r="B257" s="115" t="str">
        <f>IFERROR(VLOOKUP(COUNTIF($A$1:A257,"ANALISIS DE PRECIOS"),Tabla_NumeroItem,4,FALSE),"")</f>
        <v>1-6</v>
      </c>
      <c r="C257" s="99" t="str">
        <f>IFERROR(VLOOKUP(B257,Tabla_CyP,2,FALSE),"")</f>
        <v>Informes de obra</v>
      </c>
      <c r="D257" s="110"/>
      <c r="E257" s="111"/>
      <c r="F257" s="106" t="s">
        <v>28</v>
      </c>
      <c r="G257" s="116" t="str">
        <f>IFERROR(VLOOKUP(B257,Tabla_CyP,4,FALSE),"")</f>
        <v>gl</v>
      </c>
    </row>
    <row r="258" spans="1:141" ht="24" customHeight="1" x14ac:dyDescent="0.2">
      <c r="A258" s="109"/>
      <c r="B258" s="98"/>
      <c r="C258" s="99"/>
      <c r="D258" s="110"/>
      <c r="E258" s="111"/>
      <c r="F258" s="112"/>
      <c r="G258" s="113"/>
    </row>
    <row r="259" spans="1:141" ht="24" customHeight="1" x14ac:dyDescent="0.2">
      <c r="A259" s="305" t="s">
        <v>584</v>
      </c>
      <c r="B259" s="306"/>
      <c r="C259" s="307" t="s">
        <v>0</v>
      </c>
      <c r="D259" s="307" t="s">
        <v>29</v>
      </c>
      <c r="E259" s="309" t="s">
        <v>30</v>
      </c>
      <c r="F259" s="311" t="s">
        <v>31</v>
      </c>
      <c r="G259" s="313" t="s">
        <v>32</v>
      </c>
    </row>
    <row r="260" spans="1:141" s="119" customFormat="1" ht="24" customHeight="1" x14ac:dyDescent="0.2">
      <c r="A260" s="117" t="s">
        <v>585</v>
      </c>
      <c r="B260" s="118" t="s">
        <v>586</v>
      </c>
      <c r="C260" s="308"/>
      <c r="D260" s="308"/>
      <c r="E260" s="310"/>
      <c r="F260" s="312"/>
      <c r="G260" s="31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c r="AL260" s="284"/>
      <c r="AM260" s="284"/>
      <c r="AN260" s="284"/>
      <c r="AO260" s="284"/>
      <c r="AP260" s="284"/>
      <c r="AQ260" s="284"/>
      <c r="AR260" s="284"/>
      <c r="AS260" s="284"/>
      <c r="AT260" s="284"/>
      <c r="AU260" s="284"/>
      <c r="AV260" s="284"/>
      <c r="AW260" s="284"/>
      <c r="AX260" s="284"/>
      <c r="AY260" s="284"/>
      <c r="AZ260" s="284"/>
      <c r="BA260" s="284"/>
      <c r="BB260" s="284"/>
      <c r="BC260" s="284"/>
      <c r="BD260" s="284"/>
      <c r="BE260" s="284"/>
      <c r="BF260" s="284"/>
      <c r="BG260" s="284"/>
      <c r="BH260" s="284"/>
      <c r="BI260" s="284"/>
      <c r="BJ260" s="284"/>
      <c r="BK260" s="284"/>
      <c r="BL260" s="284"/>
      <c r="BM260" s="284"/>
      <c r="BN260" s="284"/>
      <c r="BO260" s="284"/>
      <c r="BP260" s="284"/>
      <c r="BQ260" s="284"/>
      <c r="BR260" s="284"/>
      <c r="BS260" s="284"/>
      <c r="BT260" s="284"/>
      <c r="BU260" s="284"/>
      <c r="BV260" s="284"/>
      <c r="BW260" s="284"/>
      <c r="BX260" s="284"/>
      <c r="BY260" s="284"/>
      <c r="BZ260" s="284"/>
      <c r="CA260" s="284"/>
      <c r="CB260" s="284"/>
      <c r="CC260" s="284"/>
      <c r="CD260" s="284"/>
      <c r="CE260" s="284"/>
      <c r="CF260" s="284"/>
      <c r="CG260" s="284"/>
      <c r="CH260" s="284"/>
      <c r="CI260" s="284"/>
      <c r="CJ260" s="284"/>
      <c r="CK260" s="284"/>
      <c r="CL260" s="284"/>
      <c r="CM260" s="284"/>
      <c r="CN260" s="284"/>
      <c r="CO260" s="284"/>
      <c r="CP260" s="284"/>
      <c r="CQ260" s="284"/>
      <c r="CR260" s="284"/>
      <c r="CS260" s="284"/>
      <c r="CT260" s="284"/>
      <c r="CU260" s="284"/>
      <c r="CV260" s="284"/>
      <c r="CW260" s="284"/>
      <c r="CX260" s="284"/>
      <c r="CY260" s="284"/>
      <c r="CZ260" s="284"/>
      <c r="DA260" s="284"/>
      <c r="DB260" s="284"/>
      <c r="DC260" s="284"/>
      <c r="DD260" s="284"/>
      <c r="DE260" s="284"/>
      <c r="DF260" s="284"/>
      <c r="DG260" s="284"/>
      <c r="DH260" s="284"/>
      <c r="DI260" s="284"/>
      <c r="DJ260" s="284"/>
      <c r="DK260" s="284"/>
      <c r="DL260" s="284"/>
      <c r="DM260" s="284"/>
      <c r="DN260" s="284"/>
      <c r="DO260" s="284"/>
      <c r="DP260" s="284"/>
      <c r="DQ260" s="284"/>
      <c r="DR260" s="284"/>
      <c r="DS260" s="284"/>
      <c r="DT260" s="284"/>
      <c r="DU260" s="284"/>
      <c r="DV260" s="284"/>
      <c r="DW260" s="284"/>
      <c r="DX260" s="284"/>
      <c r="DY260" s="284"/>
      <c r="DZ260" s="284"/>
      <c r="EA260" s="284"/>
      <c r="EB260" s="284"/>
      <c r="EC260" s="284"/>
      <c r="ED260" s="284"/>
      <c r="EE260" s="284"/>
      <c r="EF260" s="284"/>
      <c r="EG260" s="284"/>
      <c r="EH260" s="284"/>
      <c r="EI260" s="284"/>
      <c r="EJ260" s="284"/>
      <c r="EK260" s="284"/>
    </row>
    <row r="261" spans="1:141" ht="24" customHeight="1" x14ac:dyDescent="0.2">
      <c r="A261" s="187"/>
      <c r="B261" s="120"/>
      <c r="C261" s="185" t="s">
        <v>721</v>
      </c>
      <c r="D261" s="121"/>
      <c r="E261" s="122"/>
      <c r="F261" s="123"/>
      <c r="G261" s="124"/>
    </row>
    <row r="262" spans="1:141" s="283" customFormat="1" ht="24" customHeight="1" x14ac:dyDescent="0.2">
      <c r="A262" s="274" t="str">
        <f t="shared" ref="A262:A275" si="76">IFERROR(VLOOKUP(C262,Tabla_Insumos,4,FALSE),"")</f>
        <v/>
      </c>
      <c r="B262" s="275" t="str">
        <f>IFERROR(VLOOKUP(C262,Tabla_Insumos,5,FALSE),"")</f>
        <v/>
      </c>
      <c r="C262" s="276"/>
      <c r="D262" s="277" t="str">
        <f t="shared" ref="D262:D275" si="77">IFERROR(VLOOKUP(C262,Tabla_Insumos,2,FALSE),"")</f>
        <v/>
      </c>
      <c r="E262" s="278"/>
      <c r="F262" s="279">
        <f t="shared" ref="F262:F275" si="78">IFERROR(VLOOKUP(C262,Tabla_Insumos,3,FALSE),0)</f>
        <v>0</v>
      </c>
      <c r="G262" s="282">
        <f>ROUND(E262*F262,2)</f>
        <v>0</v>
      </c>
    </row>
    <row r="263" spans="1:141" s="283" customFormat="1" ht="24" customHeight="1" x14ac:dyDescent="0.2">
      <c r="A263" s="274" t="str">
        <f t="shared" si="76"/>
        <v/>
      </c>
      <c r="B263" s="275" t="str">
        <f t="shared" ref="B263:B275" si="79">IFERROR(VLOOKUP(C263,Tabla_Insumos,5,FALSE),"")</f>
        <v/>
      </c>
      <c r="C263" s="276"/>
      <c r="D263" s="277" t="str">
        <f t="shared" si="77"/>
        <v/>
      </c>
      <c r="E263" s="278"/>
      <c r="F263" s="279">
        <f t="shared" si="78"/>
        <v>0</v>
      </c>
      <c r="G263" s="282">
        <f t="shared" ref="G263:G275" si="80">ROUND(E263*F263,2)</f>
        <v>0</v>
      </c>
    </row>
    <row r="264" spans="1:141" s="283" customFormat="1" ht="24" customHeight="1" x14ac:dyDescent="0.2">
      <c r="A264" s="274" t="str">
        <f t="shared" si="76"/>
        <v/>
      </c>
      <c r="B264" s="275" t="str">
        <f t="shared" si="79"/>
        <v/>
      </c>
      <c r="C264" s="276"/>
      <c r="D264" s="277" t="str">
        <f t="shared" si="77"/>
        <v/>
      </c>
      <c r="E264" s="278"/>
      <c r="F264" s="279">
        <f t="shared" si="78"/>
        <v>0</v>
      </c>
      <c r="G264" s="282">
        <f t="shared" si="80"/>
        <v>0</v>
      </c>
    </row>
    <row r="265" spans="1:141" s="283" customFormat="1" ht="24" customHeight="1" x14ac:dyDescent="0.2">
      <c r="A265" s="274" t="str">
        <f t="shared" si="76"/>
        <v/>
      </c>
      <c r="B265" s="275" t="str">
        <f t="shared" si="79"/>
        <v/>
      </c>
      <c r="C265" s="276"/>
      <c r="D265" s="277" t="str">
        <f t="shared" si="77"/>
        <v/>
      </c>
      <c r="E265" s="278"/>
      <c r="F265" s="279">
        <f t="shared" si="78"/>
        <v>0</v>
      </c>
      <c r="G265" s="282">
        <f t="shared" si="80"/>
        <v>0</v>
      </c>
    </row>
    <row r="266" spans="1:141" s="283" customFormat="1" ht="24" customHeight="1" x14ac:dyDescent="0.2">
      <c r="A266" s="274" t="str">
        <f t="shared" si="76"/>
        <v/>
      </c>
      <c r="B266" s="275" t="str">
        <f t="shared" si="79"/>
        <v/>
      </c>
      <c r="C266" s="276"/>
      <c r="D266" s="277" t="str">
        <f t="shared" si="77"/>
        <v/>
      </c>
      <c r="E266" s="278"/>
      <c r="F266" s="279">
        <f t="shared" si="78"/>
        <v>0</v>
      </c>
      <c r="G266" s="282">
        <f t="shared" si="80"/>
        <v>0</v>
      </c>
    </row>
    <row r="267" spans="1:141" s="283" customFormat="1" ht="24" customHeight="1" x14ac:dyDescent="0.2">
      <c r="A267" s="274" t="str">
        <f t="shared" si="76"/>
        <v/>
      </c>
      <c r="B267" s="275" t="str">
        <f t="shared" si="79"/>
        <v/>
      </c>
      <c r="C267" s="276"/>
      <c r="D267" s="277" t="str">
        <f t="shared" si="77"/>
        <v/>
      </c>
      <c r="E267" s="278"/>
      <c r="F267" s="279">
        <f t="shared" si="78"/>
        <v>0</v>
      </c>
      <c r="G267" s="282">
        <f t="shared" si="80"/>
        <v>0</v>
      </c>
    </row>
    <row r="268" spans="1:141" s="283" customFormat="1" ht="24" customHeight="1" x14ac:dyDescent="0.2">
      <c r="A268" s="274" t="str">
        <f t="shared" si="76"/>
        <v/>
      </c>
      <c r="B268" s="275" t="str">
        <f t="shared" si="79"/>
        <v/>
      </c>
      <c r="C268" s="276"/>
      <c r="D268" s="277" t="str">
        <f t="shared" si="77"/>
        <v/>
      </c>
      <c r="E268" s="278"/>
      <c r="F268" s="279">
        <f t="shared" si="78"/>
        <v>0</v>
      </c>
      <c r="G268" s="282">
        <f t="shared" si="80"/>
        <v>0</v>
      </c>
    </row>
    <row r="269" spans="1:141" s="283" customFormat="1" ht="24" customHeight="1" x14ac:dyDescent="0.2">
      <c r="A269" s="274" t="str">
        <f t="shared" si="76"/>
        <v/>
      </c>
      <c r="B269" s="275" t="str">
        <f t="shared" si="79"/>
        <v/>
      </c>
      <c r="C269" s="276"/>
      <c r="D269" s="277" t="str">
        <f t="shared" si="77"/>
        <v/>
      </c>
      <c r="E269" s="278"/>
      <c r="F269" s="279">
        <f t="shared" si="78"/>
        <v>0</v>
      </c>
      <c r="G269" s="282">
        <f t="shared" si="80"/>
        <v>0</v>
      </c>
    </row>
    <row r="270" spans="1:141" s="283" customFormat="1" ht="24" customHeight="1" x14ac:dyDescent="0.2">
      <c r="A270" s="274" t="str">
        <f t="shared" si="76"/>
        <v/>
      </c>
      <c r="B270" s="275" t="str">
        <f t="shared" si="79"/>
        <v/>
      </c>
      <c r="C270" s="276"/>
      <c r="D270" s="277" t="str">
        <f t="shared" si="77"/>
        <v/>
      </c>
      <c r="E270" s="278"/>
      <c r="F270" s="279">
        <f t="shared" si="78"/>
        <v>0</v>
      </c>
      <c r="G270" s="282">
        <f t="shared" si="80"/>
        <v>0</v>
      </c>
    </row>
    <row r="271" spans="1:141" s="283" customFormat="1" ht="24" customHeight="1" x14ac:dyDescent="0.2">
      <c r="A271" s="274" t="str">
        <f t="shared" si="76"/>
        <v/>
      </c>
      <c r="B271" s="275" t="str">
        <f t="shared" si="79"/>
        <v/>
      </c>
      <c r="C271" s="276"/>
      <c r="D271" s="277" t="str">
        <f t="shared" si="77"/>
        <v/>
      </c>
      <c r="E271" s="278"/>
      <c r="F271" s="279">
        <f t="shared" si="78"/>
        <v>0</v>
      </c>
      <c r="G271" s="282">
        <f t="shared" si="80"/>
        <v>0</v>
      </c>
    </row>
    <row r="272" spans="1:141" s="283" customFormat="1" ht="24" customHeight="1" x14ac:dyDescent="0.2">
      <c r="A272" s="274" t="str">
        <f t="shared" si="76"/>
        <v/>
      </c>
      <c r="B272" s="275" t="str">
        <f t="shared" si="79"/>
        <v/>
      </c>
      <c r="C272" s="276"/>
      <c r="D272" s="277" t="str">
        <f t="shared" si="77"/>
        <v/>
      </c>
      <c r="E272" s="278"/>
      <c r="F272" s="279">
        <f t="shared" si="78"/>
        <v>0</v>
      </c>
      <c r="G272" s="282">
        <f t="shared" si="80"/>
        <v>0</v>
      </c>
    </row>
    <row r="273" spans="1:7" s="283" customFormat="1" ht="24" customHeight="1" x14ac:dyDescent="0.2">
      <c r="A273" s="274" t="str">
        <f t="shared" si="76"/>
        <v/>
      </c>
      <c r="B273" s="275" t="str">
        <f t="shared" si="79"/>
        <v/>
      </c>
      <c r="C273" s="276"/>
      <c r="D273" s="277" t="str">
        <f t="shared" si="77"/>
        <v/>
      </c>
      <c r="E273" s="278"/>
      <c r="F273" s="279">
        <f t="shared" si="78"/>
        <v>0</v>
      </c>
      <c r="G273" s="282">
        <f t="shared" si="80"/>
        <v>0</v>
      </c>
    </row>
    <row r="274" spans="1:7" s="283" customFormat="1" ht="24" customHeight="1" x14ac:dyDescent="0.2">
      <c r="A274" s="274" t="str">
        <f t="shared" si="76"/>
        <v/>
      </c>
      <c r="B274" s="275" t="str">
        <f t="shared" si="79"/>
        <v/>
      </c>
      <c r="C274" s="276"/>
      <c r="D274" s="277" t="str">
        <f t="shared" si="77"/>
        <v/>
      </c>
      <c r="E274" s="278"/>
      <c r="F274" s="279">
        <f t="shared" si="78"/>
        <v>0</v>
      </c>
      <c r="G274" s="282">
        <f t="shared" si="80"/>
        <v>0</v>
      </c>
    </row>
    <row r="275" spans="1:7" s="283" customFormat="1" ht="24" customHeight="1" x14ac:dyDescent="0.2">
      <c r="A275" s="274" t="str">
        <f t="shared" si="76"/>
        <v/>
      </c>
      <c r="B275" s="275" t="str">
        <f t="shared" si="79"/>
        <v/>
      </c>
      <c r="C275" s="276"/>
      <c r="D275" s="277" t="str">
        <f t="shared" si="77"/>
        <v/>
      </c>
      <c r="E275" s="278"/>
      <c r="F275" s="280">
        <f t="shared" si="78"/>
        <v>0</v>
      </c>
      <c r="G275" s="282">
        <f t="shared" si="80"/>
        <v>0</v>
      </c>
    </row>
    <row r="276" spans="1:7" ht="24" customHeight="1" x14ac:dyDescent="0.2">
      <c r="A276" s="125"/>
      <c r="B276" s="99"/>
      <c r="C276" s="99"/>
      <c r="D276" s="110"/>
      <c r="E276" s="111"/>
      <c r="F276" s="188" t="s">
        <v>33</v>
      </c>
      <c r="G276" s="126">
        <f>SUBTOTAL(9,G262:G275)</f>
        <v>0</v>
      </c>
    </row>
    <row r="277" spans="1:7" ht="24" customHeight="1" x14ac:dyDescent="0.2">
      <c r="A277" s="125"/>
      <c r="B277" s="99"/>
      <c r="C277" s="127" t="s">
        <v>722</v>
      </c>
      <c r="D277" s="110"/>
      <c r="E277" s="111"/>
      <c r="F277" s="112"/>
      <c r="G277" s="128"/>
    </row>
    <row r="278" spans="1:7" s="283" customFormat="1" ht="24" customHeight="1" x14ac:dyDescent="0.2">
      <c r="A278" s="274" t="str">
        <f t="shared" ref="A278:A285" si="81">IFERROR(VLOOKUP(C278,Tabla_Insumos,4,FALSE),"")</f>
        <v/>
      </c>
      <c r="B278" s="275" t="str">
        <f t="shared" ref="B278:B285" si="82">IFERROR(VLOOKUP(C278,Tabla_Insumos,5,FALSE),"")</f>
        <v/>
      </c>
      <c r="C278" s="276"/>
      <c r="D278" s="277" t="str">
        <f t="shared" ref="D278:D285" si="83">IFERROR(VLOOKUP(C278,Tabla_Insumos,2,FALSE),"")</f>
        <v/>
      </c>
      <c r="E278" s="278"/>
      <c r="F278" s="281">
        <f t="shared" ref="F278:F285" si="84">IFERROR(VLOOKUP(C278,Tabla_Insumos,3,FALSE),0)</f>
        <v>0</v>
      </c>
      <c r="G278" s="282">
        <f>ROUND(E278*F278,2)</f>
        <v>0</v>
      </c>
    </row>
    <row r="279" spans="1:7" s="283" customFormat="1" ht="24" customHeight="1" x14ac:dyDescent="0.2">
      <c r="A279" s="274" t="str">
        <f t="shared" si="81"/>
        <v/>
      </c>
      <c r="B279" s="275" t="str">
        <f t="shared" si="82"/>
        <v/>
      </c>
      <c r="C279" s="276"/>
      <c r="D279" s="277" t="str">
        <f t="shared" si="83"/>
        <v/>
      </c>
      <c r="E279" s="278"/>
      <c r="F279" s="281">
        <f t="shared" si="84"/>
        <v>0</v>
      </c>
      <c r="G279" s="282">
        <f>ROUND(E279*F279,2)</f>
        <v>0</v>
      </c>
    </row>
    <row r="280" spans="1:7" s="283" customFormat="1" ht="24" customHeight="1" x14ac:dyDescent="0.2">
      <c r="A280" s="274" t="str">
        <f t="shared" si="81"/>
        <v/>
      </c>
      <c r="B280" s="275" t="str">
        <f t="shared" si="82"/>
        <v/>
      </c>
      <c r="C280" s="276"/>
      <c r="D280" s="277" t="str">
        <f t="shared" si="83"/>
        <v/>
      </c>
      <c r="E280" s="278"/>
      <c r="F280" s="281">
        <f t="shared" si="84"/>
        <v>0</v>
      </c>
      <c r="G280" s="282">
        <f t="shared" ref="G280:G285" si="85">ROUND(E280*F280,2)</f>
        <v>0</v>
      </c>
    </row>
    <row r="281" spans="1:7" s="283" customFormat="1" ht="24" customHeight="1" x14ac:dyDescent="0.2">
      <c r="A281" s="274" t="str">
        <f t="shared" si="81"/>
        <v/>
      </c>
      <c r="B281" s="275" t="str">
        <f t="shared" si="82"/>
        <v/>
      </c>
      <c r="C281" s="276"/>
      <c r="D281" s="277" t="str">
        <f t="shared" si="83"/>
        <v/>
      </c>
      <c r="E281" s="278"/>
      <c r="F281" s="281">
        <f t="shared" si="84"/>
        <v>0</v>
      </c>
      <c r="G281" s="282">
        <f t="shared" si="85"/>
        <v>0</v>
      </c>
    </row>
    <row r="282" spans="1:7" s="283" customFormat="1" ht="24" customHeight="1" x14ac:dyDescent="0.2">
      <c r="A282" s="274" t="str">
        <f t="shared" si="81"/>
        <v/>
      </c>
      <c r="B282" s="275" t="str">
        <f t="shared" si="82"/>
        <v/>
      </c>
      <c r="C282" s="276"/>
      <c r="D282" s="277" t="str">
        <f t="shared" si="83"/>
        <v/>
      </c>
      <c r="E282" s="278"/>
      <c r="F282" s="279">
        <f t="shared" si="84"/>
        <v>0</v>
      </c>
      <c r="G282" s="282">
        <f t="shared" si="85"/>
        <v>0</v>
      </c>
    </row>
    <row r="283" spans="1:7" s="283" customFormat="1" ht="24" customHeight="1" x14ac:dyDescent="0.2">
      <c r="A283" s="274" t="str">
        <f t="shared" si="81"/>
        <v/>
      </c>
      <c r="B283" s="275" t="str">
        <f t="shared" si="82"/>
        <v/>
      </c>
      <c r="C283" s="276"/>
      <c r="D283" s="277" t="str">
        <f t="shared" si="83"/>
        <v/>
      </c>
      <c r="E283" s="278"/>
      <c r="F283" s="279">
        <f t="shared" si="84"/>
        <v>0</v>
      </c>
      <c r="G283" s="282">
        <f t="shared" si="85"/>
        <v>0</v>
      </c>
    </row>
    <row r="284" spans="1:7" s="283" customFormat="1" ht="24" customHeight="1" x14ac:dyDescent="0.2">
      <c r="A284" s="274" t="str">
        <f t="shared" si="81"/>
        <v/>
      </c>
      <c r="B284" s="275" t="str">
        <f t="shared" si="82"/>
        <v/>
      </c>
      <c r="C284" s="276"/>
      <c r="D284" s="277" t="str">
        <f t="shared" si="83"/>
        <v/>
      </c>
      <c r="E284" s="278"/>
      <c r="F284" s="279">
        <f t="shared" si="84"/>
        <v>0</v>
      </c>
      <c r="G284" s="282">
        <f t="shared" si="85"/>
        <v>0</v>
      </c>
    </row>
    <row r="285" spans="1:7" s="283" customFormat="1" ht="24" customHeight="1" x14ac:dyDescent="0.2">
      <c r="A285" s="274" t="str">
        <f t="shared" si="81"/>
        <v/>
      </c>
      <c r="B285" s="275" t="str">
        <f t="shared" si="82"/>
        <v/>
      </c>
      <c r="C285" s="276"/>
      <c r="D285" s="277" t="str">
        <f t="shared" si="83"/>
        <v/>
      </c>
      <c r="E285" s="278"/>
      <c r="F285" s="279">
        <f t="shared" si="84"/>
        <v>0</v>
      </c>
      <c r="G285" s="282">
        <f t="shared" si="85"/>
        <v>0</v>
      </c>
    </row>
    <row r="286" spans="1:7" ht="24" customHeight="1" x14ac:dyDescent="0.2">
      <c r="A286" s="125"/>
      <c r="B286" s="99"/>
      <c r="C286" s="99"/>
      <c r="D286" s="110"/>
      <c r="E286" s="111"/>
      <c r="F286" s="188" t="s">
        <v>34</v>
      </c>
      <c r="G286" s="126">
        <f>SUBTOTAL(9,G278:G285)</f>
        <v>0</v>
      </c>
    </row>
    <row r="287" spans="1:7" ht="24" customHeight="1" x14ac:dyDescent="0.2">
      <c r="A287" s="125"/>
      <c r="B287" s="99"/>
      <c r="C287" s="127" t="s">
        <v>723</v>
      </c>
      <c r="D287" s="110"/>
      <c r="E287" s="111"/>
      <c r="F287" s="112"/>
      <c r="G287" s="128"/>
    </row>
    <row r="288" spans="1:7" s="283" customFormat="1" ht="24" customHeight="1" x14ac:dyDescent="0.2">
      <c r="A288" s="274" t="str">
        <f t="shared" ref="A288:A296" si="86">IFERROR(VLOOKUP(C288,Tabla_Insumos,4,FALSE),"")</f>
        <v/>
      </c>
      <c r="B288" s="275" t="str">
        <f t="shared" ref="B288:B296" si="87">IFERROR(VLOOKUP(C288,Tabla_Insumos,5,FALSE),"")</f>
        <v/>
      </c>
      <c r="C288" s="276"/>
      <c r="D288" s="277" t="str">
        <f t="shared" ref="D288:D296" si="88">IFERROR(VLOOKUP(C288,Tabla_Insumos,2,FALSE),"")</f>
        <v/>
      </c>
      <c r="E288" s="278"/>
      <c r="F288" s="279">
        <f t="shared" ref="F288:F296" si="89">IFERROR(VLOOKUP(C288,Tabla_Insumos,3,FALSE),0)</f>
        <v>0</v>
      </c>
      <c r="G288" s="282">
        <f t="shared" ref="G288:G296" si="90">ROUND(E288*F288,2)</f>
        <v>0</v>
      </c>
    </row>
    <row r="289" spans="1:8" s="283" customFormat="1" ht="24" customHeight="1" x14ac:dyDescent="0.2">
      <c r="A289" s="274" t="str">
        <f t="shared" si="86"/>
        <v/>
      </c>
      <c r="B289" s="275" t="str">
        <f t="shared" si="87"/>
        <v/>
      </c>
      <c r="C289" s="276"/>
      <c r="D289" s="277" t="str">
        <f t="shared" si="88"/>
        <v/>
      </c>
      <c r="E289" s="278"/>
      <c r="F289" s="279">
        <f t="shared" si="89"/>
        <v>0</v>
      </c>
      <c r="G289" s="282">
        <f t="shared" si="90"/>
        <v>0</v>
      </c>
    </row>
    <row r="290" spans="1:8" s="283" customFormat="1" ht="24" customHeight="1" x14ac:dyDescent="0.2">
      <c r="A290" s="274" t="str">
        <f t="shared" si="86"/>
        <v/>
      </c>
      <c r="B290" s="275" t="str">
        <f t="shared" si="87"/>
        <v/>
      </c>
      <c r="C290" s="276"/>
      <c r="D290" s="277" t="str">
        <f t="shared" si="88"/>
        <v/>
      </c>
      <c r="E290" s="278"/>
      <c r="F290" s="279">
        <f t="shared" si="89"/>
        <v>0</v>
      </c>
      <c r="G290" s="282">
        <f t="shared" si="90"/>
        <v>0</v>
      </c>
    </row>
    <row r="291" spans="1:8" s="283" customFormat="1" ht="24" customHeight="1" x14ac:dyDescent="0.2">
      <c r="A291" s="274" t="str">
        <f t="shared" si="86"/>
        <v/>
      </c>
      <c r="B291" s="275" t="str">
        <f t="shared" si="87"/>
        <v/>
      </c>
      <c r="C291" s="276"/>
      <c r="D291" s="277" t="str">
        <f t="shared" si="88"/>
        <v/>
      </c>
      <c r="E291" s="278"/>
      <c r="F291" s="279">
        <f t="shared" si="89"/>
        <v>0</v>
      </c>
      <c r="G291" s="282">
        <f t="shared" si="90"/>
        <v>0</v>
      </c>
    </row>
    <row r="292" spans="1:8" s="283" customFormat="1" ht="24" customHeight="1" x14ac:dyDescent="0.2">
      <c r="A292" s="274" t="str">
        <f t="shared" si="86"/>
        <v/>
      </c>
      <c r="B292" s="275" t="str">
        <f t="shared" si="87"/>
        <v/>
      </c>
      <c r="C292" s="276"/>
      <c r="D292" s="277" t="str">
        <f t="shared" si="88"/>
        <v/>
      </c>
      <c r="E292" s="278"/>
      <c r="F292" s="279">
        <f t="shared" si="89"/>
        <v>0</v>
      </c>
      <c r="G292" s="282">
        <f t="shared" si="90"/>
        <v>0</v>
      </c>
    </row>
    <row r="293" spans="1:8" s="283" customFormat="1" ht="24" customHeight="1" x14ac:dyDescent="0.2">
      <c r="A293" s="274" t="str">
        <f t="shared" si="86"/>
        <v/>
      </c>
      <c r="B293" s="275" t="str">
        <f t="shared" si="87"/>
        <v/>
      </c>
      <c r="C293" s="276"/>
      <c r="D293" s="277" t="str">
        <f t="shared" si="88"/>
        <v/>
      </c>
      <c r="E293" s="278"/>
      <c r="F293" s="279">
        <f t="shared" si="89"/>
        <v>0</v>
      </c>
      <c r="G293" s="282">
        <f t="shared" si="90"/>
        <v>0</v>
      </c>
    </row>
    <row r="294" spans="1:8" s="283" customFormat="1" ht="24" customHeight="1" x14ac:dyDescent="0.2">
      <c r="A294" s="274" t="str">
        <f t="shared" si="86"/>
        <v/>
      </c>
      <c r="B294" s="275" t="str">
        <f t="shared" si="87"/>
        <v/>
      </c>
      <c r="C294" s="276"/>
      <c r="D294" s="277" t="str">
        <f t="shared" si="88"/>
        <v/>
      </c>
      <c r="E294" s="278"/>
      <c r="F294" s="279">
        <f t="shared" si="89"/>
        <v>0</v>
      </c>
      <c r="G294" s="282">
        <f t="shared" si="90"/>
        <v>0</v>
      </c>
    </row>
    <row r="295" spans="1:8" s="283" customFormat="1" ht="24" customHeight="1" x14ac:dyDescent="0.2">
      <c r="A295" s="274" t="str">
        <f t="shared" si="86"/>
        <v/>
      </c>
      <c r="B295" s="275" t="str">
        <f t="shared" si="87"/>
        <v/>
      </c>
      <c r="C295" s="276"/>
      <c r="D295" s="277" t="str">
        <f t="shared" si="88"/>
        <v/>
      </c>
      <c r="E295" s="278"/>
      <c r="F295" s="279">
        <f t="shared" si="89"/>
        <v>0</v>
      </c>
      <c r="G295" s="282">
        <f t="shared" si="90"/>
        <v>0</v>
      </c>
    </row>
    <row r="296" spans="1:8" s="283" customFormat="1" ht="24" customHeight="1" x14ac:dyDescent="0.2">
      <c r="A296" s="274" t="str">
        <f t="shared" si="86"/>
        <v/>
      </c>
      <c r="B296" s="275" t="str">
        <f t="shared" si="87"/>
        <v/>
      </c>
      <c r="C296" s="276"/>
      <c r="D296" s="277" t="str">
        <f t="shared" si="88"/>
        <v/>
      </c>
      <c r="E296" s="278"/>
      <c r="F296" s="279">
        <f t="shared" si="89"/>
        <v>0</v>
      </c>
      <c r="G296" s="282">
        <f t="shared" si="90"/>
        <v>0</v>
      </c>
    </row>
    <row r="297" spans="1:8" ht="24" customHeight="1" x14ac:dyDescent="0.2">
      <c r="A297" s="129"/>
      <c r="B297" s="110"/>
      <c r="C297" s="99"/>
      <c r="D297" s="110"/>
      <c r="E297" s="111"/>
      <c r="F297" s="188" t="s">
        <v>35</v>
      </c>
      <c r="G297" s="126">
        <f>SUBTOTAL(9,G288:G296)</f>
        <v>0</v>
      </c>
    </row>
    <row r="298" spans="1:8" ht="24" customHeight="1" thickBot="1" x14ac:dyDescent="0.25">
      <c r="A298" s="130"/>
      <c r="B298" s="131"/>
      <c r="C298" s="132"/>
      <c r="D298" s="131"/>
      <c r="E298" s="133"/>
      <c r="F298" s="134"/>
      <c r="G298" s="135"/>
    </row>
    <row r="299" spans="1:8" ht="24" customHeight="1" thickBot="1" x14ac:dyDescent="0.25">
      <c r="A299" s="136" t="str">
        <f>B257</f>
        <v>1-6</v>
      </c>
      <c r="B299" s="137" t="str">
        <f>C257</f>
        <v>Informes de obra</v>
      </c>
      <c r="C299" s="138"/>
      <c r="D299" s="138" t="s">
        <v>36</v>
      </c>
      <c r="E299" s="139"/>
      <c r="F299" s="140" t="s">
        <v>37</v>
      </c>
      <c r="G299" s="141">
        <f>SUBTOTAL(9,G262:G298)</f>
        <v>0</v>
      </c>
    </row>
    <row r="300" spans="1:8" ht="24" customHeight="1" thickTop="1" thickBot="1" x14ac:dyDescent="0.25"/>
    <row r="301" spans="1:8" ht="24" customHeight="1" thickTop="1" x14ac:dyDescent="0.2">
      <c r="A301" s="173" t="s">
        <v>39</v>
      </c>
      <c r="B301" s="174"/>
      <c r="C301" s="174"/>
      <c r="D301" s="174"/>
      <c r="E301" s="174"/>
      <c r="F301" s="174"/>
      <c r="G301" s="175"/>
      <c r="H301" s="100">
        <f>COUNTIF($A$1:A307,"ANALISIS DE PRECIOS")</f>
        <v>7</v>
      </c>
    </row>
    <row r="302" spans="1:8" ht="24" customHeight="1" x14ac:dyDescent="0.2">
      <c r="A302" s="101" t="s">
        <v>719</v>
      </c>
      <c r="B302" s="102" t="str">
        <f>Comitente</f>
        <v>DIRECCIÓN DE INFRAESTRUCTURA ESCOLAR</v>
      </c>
      <c r="C302" s="96"/>
      <c r="D302" s="103"/>
      <c r="E302" s="103"/>
      <c r="F302" s="104"/>
      <c r="G302" s="105"/>
    </row>
    <row r="303" spans="1:8" ht="24" customHeight="1" x14ac:dyDescent="0.2">
      <c r="A303" s="101" t="s">
        <v>720</v>
      </c>
      <c r="B303" s="102">
        <f>Contratista</f>
        <v>0</v>
      </c>
      <c r="C303" s="97"/>
      <c r="D303" s="97"/>
      <c r="E303" s="97"/>
      <c r="F303" s="106"/>
      <c r="G303" s="107"/>
    </row>
    <row r="304" spans="1:8" ht="24" customHeight="1" x14ac:dyDescent="0.2">
      <c r="A304" s="101" t="s">
        <v>26</v>
      </c>
      <c r="B304" s="102" t="str">
        <f>Obra</f>
        <v>ESCUELA NORMAL FRAY JUSTO SANTA MARIA DE ORO</v>
      </c>
      <c r="C304" s="97"/>
      <c r="D304" s="97"/>
      <c r="E304" s="97"/>
      <c r="F304" s="106" t="s">
        <v>40</v>
      </c>
      <c r="G304" s="108">
        <f>Fecha_Base</f>
        <v>0</v>
      </c>
    </row>
    <row r="305" spans="1:141" ht="24" customHeight="1" x14ac:dyDescent="0.2">
      <c r="A305" s="109" t="s">
        <v>718</v>
      </c>
      <c r="B305" s="98" t="str">
        <f>Ubicación</f>
        <v>CALLE RIVADAVIA 854 - JACHAL - SAN JUAN</v>
      </c>
      <c r="C305" s="98"/>
      <c r="D305" s="110"/>
      <c r="E305" s="111"/>
      <c r="F305" s="112"/>
      <c r="G305" s="113"/>
    </row>
    <row r="306" spans="1:141" ht="24" customHeight="1" x14ac:dyDescent="0.2">
      <c r="A306" s="109" t="s">
        <v>41</v>
      </c>
      <c r="B306" s="114">
        <f>IFERROR(VALUE(LEFT(B307,FIND("-",B307)-1)),"")</f>
        <v>1</v>
      </c>
      <c r="C306" s="99" t="str">
        <f>IFERROR(VLOOKUP(B306,Tabla_CyP,2,FALSE),"")</f>
        <v xml:space="preserve"> TAREAS PRELIMINARES</v>
      </c>
      <c r="E306" s="111"/>
      <c r="F306" s="112"/>
      <c r="G306" s="113"/>
    </row>
    <row r="307" spans="1:141" ht="24" customHeight="1" x14ac:dyDescent="0.2">
      <c r="A307" s="109" t="s">
        <v>27</v>
      </c>
      <c r="B307" s="115" t="str">
        <f>IFERROR(VLOOKUP(COUNTIF($A$1:A307,"ANALISIS DE PRECIOS"),Tabla_NumeroItem,4,FALSE),"")</f>
        <v>1-7</v>
      </c>
      <c r="C307" s="99" t="str">
        <f>IFERROR(VLOOKUP(B307,Tabla_CyP,2,FALSE),"")</f>
        <v>Documentación ejecutiva</v>
      </c>
      <c r="D307" s="110"/>
      <c r="E307" s="111"/>
      <c r="F307" s="106" t="s">
        <v>28</v>
      </c>
      <c r="G307" s="116" t="str">
        <f>IFERROR(VLOOKUP(B307,Tabla_CyP,4,FALSE),"")</f>
        <v>gl</v>
      </c>
    </row>
    <row r="308" spans="1:141" ht="24" customHeight="1" x14ac:dyDescent="0.2">
      <c r="A308" s="109"/>
      <c r="B308" s="98"/>
      <c r="C308" s="99"/>
      <c r="D308" s="110"/>
      <c r="E308" s="111"/>
      <c r="F308" s="112"/>
      <c r="G308" s="113"/>
    </row>
    <row r="309" spans="1:141" ht="24" customHeight="1" x14ac:dyDescent="0.2">
      <c r="A309" s="305" t="s">
        <v>584</v>
      </c>
      <c r="B309" s="306"/>
      <c r="C309" s="307" t="s">
        <v>0</v>
      </c>
      <c r="D309" s="307" t="s">
        <v>29</v>
      </c>
      <c r="E309" s="309" t="s">
        <v>30</v>
      </c>
      <c r="F309" s="311" t="s">
        <v>31</v>
      </c>
      <c r="G309" s="313" t="s">
        <v>32</v>
      </c>
    </row>
    <row r="310" spans="1:141" s="119" customFormat="1" ht="24" customHeight="1" x14ac:dyDescent="0.2">
      <c r="A310" s="117" t="s">
        <v>585</v>
      </c>
      <c r="B310" s="118" t="s">
        <v>586</v>
      </c>
      <c r="C310" s="308"/>
      <c r="D310" s="308"/>
      <c r="E310" s="310"/>
      <c r="F310" s="312"/>
      <c r="G310" s="31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c r="AL310" s="284"/>
      <c r="AM310" s="284"/>
      <c r="AN310" s="284"/>
      <c r="AO310" s="284"/>
      <c r="AP310" s="284"/>
      <c r="AQ310" s="284"/>
      <c r="AR310" s="284"/>
      <c r="AS310" s="284"/>
      <c r="AT310" s="284"/>
      <c r="AU310" s="284"/>
      <c r="AV310" s="284"/>
      <c r="AW310" s="284"/>
      <c r="AX310" s="284"/>
      <c r="AY310" s="284"/>
      <c r="AZ310" s="284"/>
      <c r="BA310" s="284"/>
      <c r="BB310" s="284"/>
      <c r="BC310" s="284"/>
      <c r="BD310" s="284"/>
      <c r="BE310" s="284"/>
      <c r="BF310" s="284"/>
      <c r="BG310" s="284"/>
      <c r="BH310" s="284"/>
      <c r="BI310" s="284"/>
      <c r="BJ310" s="284"/>
      <c r="BK310" s="284"/>
      <c r="BL310" s="284"/>
      <c r="BM310" s="284"/>
      <c r="BN310" s="284"/>
      <c r="BO310" s="284"/>
      <c r="BP310" s="284"/>
      <c r="BQ310" s="284"/>
      <c r="BR310" s="284"/>
      <c r="BS310" s="284"/>
      <c r="BT310" s="284"/>
      <c r="BU310" s="284"/>
      <c r="BV310" s="284"/>
      <c r="BW310" s="284"/>
      <c r="BX310" s="284"/>
      <c r="BY310" s="284"/>
      <c r="BZ310" s="284"/>
      <c r="CA310" s="284"/>
      <c r="CB310" s="284"/>
      <c r="CC310" s="284"/>
      <c r="CD310" s="284"/>
      <c r="CE310" s="284"/>
      <c r="CF310" s="284"/>
      <c r="CG310" s="284"/>
      <c r="CH310" s="284"/>
      <c r="CI310" s="284"/>
      <c r="CJ310" s="284"/>
      <c r="CK310" s="284"/>
      <c r="CL310" s="284"/>
      <c r="CM310" s="284"/>
      <c r="CN310" s="284"/>
      <c r="CO310" s="284"/>
      <c r="CP310" s="284"/>
      <c r="CQ310" s="284"/>
      <c r="CR310" s="284"/>
      <c r="CS310" s="284"/>
      <c r="CT310" s="284"/>
      <c r="CU310" s="284"/>
      <c r="CV310" s="284"/>
      <c r="CW310" s="284"/>
      <c r="CX310" s="284"/>
      <c r="CY310" s="284"/>
      <c r="CZ310" s="284"/>
      <c r="DA310" s="284"/>
      <c r="DB310" s="284"/>
      <c r="DC310" s="284"/>
      <c r="DD310" s="284"/>
      <c r="DE310" s="284"/>
      <c r="DF310" s="284"/>
      <c r="DG310" s="284"/>
      <c r="DH310" s="284"/>
      <c r="DI310" s="284"/>
      <c r="DJ310" s="284"/>
      <c r="DK310" s="284"/>
      <c r="DL310" s="284"/>
      <c r="DM310" s="284"/>
      <c r="DN310" s="284"/>
      <c r="DO310" s="284"/>
      <c r="DP310" s="284"/>
      <c r="DQ310" s="284"/>
      <c r="DR310" s="284"/>
      <c r="DS310" s="284"/>
      <c r="DT310" s="284"/>
      <c r="DU310" s="284"/>
      <c r="DV310" s="284"/>
      <c r="DW310" s="284"/>
      <c r="DX310" s="284"/>
      <c r="DY310" s="284"/>
      <c r="DZ310" s="284"/>
      <c r="EA310" s="284"/>
      <c r="EB310" s="284"/>
      <c r="EC310" s="284"/>
      <c r="ED310" s="284"/>
      <c r="EE310" s="284"/>
      <c r="EF310" s="284"/>
      <c r="EG310" s="284"/>
      <c r="EH310" s="284"/>
      <c r="EI310" s="284"/>
      <c r="EJ310" s="284"/>
      <c r="EK310" s="284"/>
    </row>
    <row r="311" spans="1:141" ht="24" customHeight="1" x14ac:dyDescent="0.2">
      <c r="A311" s="187"/>
      <c r="B311" s="120"/>
      <c r="C311" s="185" t="s">
        <v>721</v>
      </c>
      <c r="D311" s="121"/>
      <c r="E311" s="122"/>
      <c r="F311" s="123"/>
      <c r="G311" s="124"/>
    </row>
    <row r="312" spans="1:141" s="283" customFormat="1" ht="24" customHeight="1" x14ac:dyDescent="0.2">
      <c r="A312" s="274" t="str">
        <f t="shared" ref="A312:A325" si="91">IFERROR(VLOOKUP(C312,Tabla_Insumos,4,FALSE),"")</f>
        <v/>
      </c>
      <c r="B312" s="275" t="str">
        <f>IFERROR(VLOOKUP(C312,Tabla_Insumos,5,FALSE),"")</f>
        <v/>
      </c>
      <c r="C312" s="276"/>
      <c r="D312" s="277" t="str">
        <f t="shared" ref="D312:D325" si="92">IFERROR(VLOOKUP(C312,Tabla_Insumos,2,FALSE),"")</f>
        <v/>
      </c>
      <c r="E312" s="278"/>
      <c r="F312" s="279">
        <f t="shared" ref="F312:F325" si="93">IFERROR(VLOOKUP(C312,Tabla_Insumos,3,FALSE),0)</f>
        <v>0</v>
      </c>
      <c r="G312" s="282">
        <f>ROUND(E312*F312,2)</f>
        <v>0</v>
      </c>
    </row>
    <row r="313" spans="1:141" s="283" customFormat="1" ht="24" customHeight="1" x14ac:dyDescent="0.2">
      <c r="A313" s="274" t="str">
        <f t="shared" si="91"/>
        <v/>
      </c>
      <c r="B313" s="275" t="str">
        <f t="shared" ref="B313:B325" si="94">IFERROR(VLOOKUP(C313,Tabla_Insumos,5,FALSE),"")</f>
        <v/>
      </c>
      <c r="C313" s="276"/>
      <c r="D313" s="277" t="str">
        <f t="shared" si="92"/>
        <v/>
      </c>
      <c r="E313" s="278"/>
      <c r="F313" s="279">
        <f t="shared" si="93"/>
        <v>0</v>
      </c>
      <c r="G313" s="282">
        <f t="shared" ref="G313:G325" si="95">ROUND(E313*F313,2)</f>
        <v>0</v>
      </c>
    </row>
    <row r="314" spans="1:141" s="283" customFormat="1" ht="24" customHeight="1" x14ac:dyDescent="0.2">
      <c r="A314" s="274" t="str">
        <f t="shared" si="91"/>
        <v/>
      </c>
      <c r="B314" s="275" t="str">
        <f t="shared" si="94"/>
        <v/>
      </c>
      <c r="C314" s="276"/>
      <c r="D314" s="277" t="str">
        <f t="shared" si="92"/>
        <v/>
      </c>
      <c r="E314" s="278"/>
      <c r="F314" s="279">
        <f t="shared" si="93"/>
        <v>0</v>
      </c>
      <c r="G314" s="282">
        <f t="shared" si="95"/>
        <v>0</v>
      </c>
    </row>
    <row r="315" spans="1:141" s="283" customFormat="1" ht="24" customHeight="1" x14ac:dyDescent="0.2">
      <c r="A315" s="274" t="str">
        <f t="shared" si="91"/>
        <v/>
      </c>
      <c r="B315" s="275" t="str">
        <f t="shared" si="94"/>
        <v/>
      </c>
      <c r="C315" s="276"/>
      <c r="D315" s="277" t="str">
        <f t="shared" si="92"/>
        <v/>
      </c>
      <c r="E315" s="278"/>
      <c r="F315" s="279">
        <f t="shared" si="93"/>
        <v>0</v>
      </c>
      <c r="G315" s="282">
        <f t="shared" si="95"/>
        <v>0</v>
      </c>
    </row>
    <row r="316" spans="1:141" s="283" customFormat="1" ht="24" customHeight="1" x14ac:dyDescent="0.2">
      <c r="A316" s="274" t="str">
        <f t="shared" si="91"/>
        <v/>
      </c>
      <c r="B316" s="275" t="str">
        <f t="shared" si="94"/>
        <v/>
      </c>
      <c r="C316" s="276"/>
      <c r="D316" s="277" t="str">
        <f t="shared" si="92"/>
        <v/>
      </c>
      <c r="E316" s="278"/>
      <c r="F316" s="279">
        <f t="shared" si="93"/>
        <v>0</v>
      </c>
      <c r="G316" s="282">
        <f t="shared" si="95"/>
        <v>0</v>
      </c>
    </row>
    <row r="317" spans="1:141" s="283" customFormat="1" ht="24" customHeight="1" x14ac:dyDescent="0.2">
      <c r="A317" s="274" t="str">
        <f t="shared" si="91"/>
        <v/>
      </c>
      <c r="B317" s="275" t="str">
        <f t="shared" si="94"/>
        <v/>
      </c>
      <c r="C317" s="276"/>
      <c r="D317" s="277" t="str">
        <f t="shared" si="92"/>
        <v/>
      </c>
      <c r="E317" s="278"/>
      <c r="F317" s="279">
        <f t="shared" si="93"/>
        <v>0</v>
      </c>
      <c r="G317" s="282">
        <f t="shared" si="95"/>
        <v>0</v>
      </c>
    </row>
    <row r="318" spans="1:141" s="283" customFormat="1" ht="24" customHeight="1" x14ac:dyDescent="0.2">
      <c r="A318" s="274" t="str">
        <f t="shared" si="91"/>
        <v/>
      </c>
      <c r="B318" s="275" t="str">
        <f t="shared" si="94"/>
        <v/>
      </c>
      <c r="C318" s="276"/>
      <c r="D318" s="277" t="str">
        <f t="shared" si="92"/>
        <v/>
      </c>
      <c r="E318" s="278"/>
      <c r="F318" s="279">
        <f t="shared" si="93"/>
        <v>0</v>
      </c>
      <c r="G318" s="282">
        <f t="shared" si="95"/>
        <v>0</v>
      </c>
    </row>
    <row r="319" spans="1:141" s="283" customFormat="1" ht="24" customHeight="1" x14ac:dyDescent="0.2">
      <c r="A319" s="274" t="str">
        <f t="shared" si="91"/>
        <v/>
      </c>
      <c r="B319" s="275" t="str">
        <f t="shared" si="94"/>
        <v/>
      </c>
      <c r="C319" s="276"/>
      <c r="D319" s="277" t="str">
        <f t="shared" si="92"/>
        <v/>
      </c>
      <c r="E319" s="278"/>
      <c r="F319" s="279">
        <f t="shared" si="93"/>
        <v>0</v>
      </c>
      <c r="G319" s="282">
        <f t="shared" si="95"/>
        <v>0</v>
      </c>
    </row>
    <row r="320" spans="1:141" s="283" customFormat="1" ht="24" customHeight="1" x14ac:dyDescent="0.2">
      <c r="A320" s="274" t="str">
        <f t="shared" si="91"/>
        <v/>
      </c>
      <c r="B320" s="275" t="str">
        <f t="shared" si="94"/>
        <v/>
      </c>
      <c r="C320" s="276"/>
      <c r="D320" s="277" t="str">
        <f t="shared" si="92"/>
        <v/>
      </c>
      <c r="E320" s="278"/>
      <c r="F320" s="279">
        <f t="shared" si="93"/>
        <v>0</v>
      </c>
      <c r="G320" s="282">
        <f t="shared" si="95"/>
        <v>0</v>
      </c>
    </row>
    <row r="321" spans="1:7" s="283" customFormat="1" ht="24" customHeight="1" x14ac:dyDescent="0.2">
      <c r="A321" s="274" t="str">
        <f t="shared" si="91"/>
        <v/>
      </c>
      <c r="B321" s="275" t="str">
        <f t="shared" si="94"/>
        <v/>
      </c>
      <c r="C321" s="276"/>
      <c r="D321" s="277" t="str">
        <f t="shared" si="92"/>
        <v/>
      </c>
      <c r="E321" s="278"/>
      <c r="F321" s="279">
        <f t="shared" si="93"/>
        <v>0</v>
      </c>
      <c r="G321" s="282">
        <f t="shared" si="95"/>
        <v>0</v>
      </c>
    </row>
    <row r="322" spans="1:7" s="283" customFormat="1" ht="24" customHeight="1" x14ac:dyDescent="0.2">
      <c r="A322" s="274" t="str">
        <f t="shared" si="91"/>
        <v/>
      </c>
      <c r="B322" s="275" t="str">
        <f t="shared" si="94"/>
        <v/>
      </c>
      <c r="C322" s="276"/>
      <c r="D322" s="277" t="str">
        <f t="shared" si="92"/>
        <v/>
      </c>
      <c r="E322" s="278"/>
      <c r="F322" s="279">
        <f t="shared" si="93"/>
        <v>0</v>
      </c>
      <c r="G322" s="282">
        <f t="shared" si="95"/>
        <v>0</v>
      </c>
    </row>
    <row r="323" spans="1:7" s="283" customFormat="1" ht="24" customHeight="1" x14ac:dyDescent="0.2">
      <c r="A323" s="274" t="str">
        <f t="shared" si="91"/>
        <v/>
      </c>
      <c r="B323" s="275" t="str">
        <f t="shared" si="94"/>
        <v/>
      </c>
      <c r="C323" s="276"/>
      <c r="D323" s="277" t="str">
        <f t="shared" si="92"/>
        <v/>
      </c>
      <c r="E323" s="278"/>
      <c r="F323" s="279">
        <f t="shared" si="93"/>
        <v>0</v>
      </c>
      <c r="G323" s="282">
        <f t="shared" si="95"/>
        <v>0</v>
      </c>
    </row>
    <row r="324" spans="1:7" s="283" customFormat="1" ht="24" customHeight="1" x14ac:dyDescent="0.2">
      <c r="A324" s="274" t="str">
        <f t="shared" si="91"/>
        <v/>
      </c>
      <c r="B324" s="275" t="str">
        <f t="shared" si="94"/>
        <v/>
      </c>
      <c r="C324" s="276"/>
      <c r="D324" s="277" t="str">
        <f t="shared" si="92"/>
        <v/>
      </c>
      <c r="E324" s="278"/>
      <c r="F324" s="279">
        <f t="shared" si="93"/>
        <v>0</v>
      </c>
      <c r="G324" s="282">
        <f t="shared" si="95"/>
        <v>0</v>
      </c>
    </row>
    <row r="325" spans="1:7" s="283" customFormat="1" ht="24" customHeight="1" x14ac:dyDescent="0.2">
      <c r="A325" s="274" t="str">
        <f t="shared" si="91"/>
        <v/>
      </c>
      <c r="B325" s="275" t="str">
        <f t="shared" si="94"/>
        <v/>
      </c>
      <c r="C325" s="276"/>
      <c r="D325" s="277" t="str">
        <f t="shared" si="92"/>
        <v/>
      </c>
      <c r="E325" s="278"/>
      <c r="F325" s="280">
        <f t="shared" si="93"/>
        <v>0</v>
      </c>
      <c r="G325" s="282">
        <f t="shared" si="95"/>
        <v>0</v>
      </c>
    </row>
    <row r="326" spans="1:7" ht="24" customHeight="1" x14ac:dyDescent="0.2">
      <c r="A326" s="125"/>
      <c r="B326" s="99"/>
      <c r="C326" s="99"/>
      <c r="D326" s="110"/>
      <c r="E326" s="111"/>
      <c r="F326" s="188" t="s">
        <v>33</v>
      </c>
      <c r="G326" s="126">
        <f>SUBTOTAL(9,G312:G325)</f>
        <v>0</v>
      </c>
    </row>
    <row r="327" spans="1:7" ht="24" customHeight="1" x14ac:dyDescent="0.2">
      <c r="A327" s="125"/>
      <c r="B327" s="99"/>
      <c r="C327" s="127" t="s">
        <v>722</v>
      </c>
      <c r="D327" s="110"/>
      <c r="E327" s="111"/>
      <c r="F327" s="112"/>
      <c r="G327" s="128"/>
    </row>
    <row r="328" spans="1:7" s="283" customFormat="1" ht="24" customHeight="1" x14ac:dyDescent="0.2">
      <c r="A328" s="274" t="str">
        <f t="shared" ref="A328:A335" si="96">IFERROR(VLOOKUP(C328,Tabla_Insumos,4,FALSE),"")</f>
        <v/>
      </c>
      <c r="B328" s="275" t="str">
        <f t="shared" ref="B328:B335" si="97">IFERROR(VLOOKUP(C328,Tabla_Insumos,5,FALSE),"")</f>
        <v/>
      </c>
      <c r="C328" s="276"/>
      <c r="D328" s="277" t="str">
        <f t="shared" ref="D328:D335" si="98">IFERROR(VLOOKUP(C328,Tabla_Insumos,2,FALSE),"")</f>
        <v/>
      </c>
      <c r="E328" s="278"/>
      <c r="F328" s="281">
        <f t="shared" ref="F328:F335" si="99">IFERROR(VLOOKUP(C328,Tabla_Insumos,3,FALSE),0)</f>
        <v>0</v>
      </c>
      <c r="G328" s="282">
        <f>ROUND(E328*F328,2)</f>
        <v>0</v>
      </c>
    </row>
    <row r="329" spans="1:7" s="283" customFormat="1" ht="24" customHeight="1" x14ac:dyDescent="0.2">
      <c r="A329" s="274" t="str">
        <f t="shared" si="96"/>
        <v/>
      </c>
      <c r="B329" s="275" t="str">
        <f t="shared" si="97"/>
        <v/>
      </c>
      <c r="C329" s="276"/>
      <c r="D329" s="277" t="str">
        <f t="shared" si="98"/>
        <v/>
      </c>
      <c r="E329" s="278"/>
      <c r="F329" s="281">
        <f t="shared" si="99"/>
        <v>0</v>
      </c>
      <c r="G329" s="282">
        <f>ROUND(E329*F329,2)</f>
        <v>0</v>
      </c>
    </row>
    <row r="330" spans="1:7" s="283" customFormat="1" ht="24" customHeight="1" x14ac:dyDescent="0.2">
      <c r="A330" s="274" t="str">
        <f t="shared" si="96"/>
        <v/>
      </c>
      <c r="B330" s="275" t="str">
        <f t="shared" si="97"/>
        <v/>
      </c>
      <c r="C330" s="276"/>
      <c r="D330" s="277" t="str">
        <f t="shared" si="98"/>
        <v/>
      </c>
      <c r="E330" s="278"/>
      <c r="F330" s="281">
        <f t="shared" si="99"/>
        <v>0</v>
      </c>
      <c r="G330" s="282">
        <f t="shared" ref="G330:G335" si="100">ROUND(E330*F330,2)</f>
        <v>0</v>
      </c>
    </row>
    <row r="331" spans="1:7" s="283" customFormat="1" ht="24" customHeight="1" x14ac:dyDescent="0.2">
      <c r="A331" s="274" t="str">
        <f t="shared" si="96"/>
        <v/>
      </c>
      <c r="B331" s="275" t="str">
        <f t="shared" si="97"/>
        <v/>
      </c>
      <c r="C331" s="276"/>
      <c r="D331" s="277" t="str">
        <f t="shared" si="98"/>
        <v/>
      </c>
      <c r="E331" s="278"/>
      <c r="F331" s="281">
        <f t="shared" si="99"/>
        <v>0</v>
      </c>
      <c r="G331" s="282">
        <f t="shared" si="100"/>
        <v>0</v>
      </c>
    </row>
    <row r="332" spans="1:7" s="283" customFormat="1" ht="24" customHeight="1" x14ac:dyDescent="0.2">
      <c r="A332" s="274" t="str">
        <f t="shared" si="96"/>
        <v/>
      </c>
      <c r="B332" s="275" t="str">
        <f t="shared" si="97"/>
        <v/>
      </c>
      <c r="C332" s="276"/>
      <c r="D332" s="277" t="str">
        <f t="shared" si="98"/>
        <v/>
      </c>
      <c r="E332" s="278"/>
      <c r="F332" s="279">
        <f t="shared" si="99"/>
        <v>0</v>
      </c>
      <c r="G332" s="282">
        <f t="shared" si="100"/>
        <v>0</v>
      </c>
    </row>
    <row r="333" spans="1:7" s="283" customFormat="1" ht="24" customHeight="1" x14ac:dyDescent="0.2">
      <c r="A333" s="274" t="str">
        <f t="shared" si="96"/>
        <v/>
      </c>
      <c r="B333" s="275" t="str">
        <f t="shared" si="97"/>
        <v/>
      </c>
      <c r="C333" s="276"/>
      <c r="D333" s="277" t="str">
        <f t="shared" si="98"/>
        <v/>
      </c>
      <c r="E333" s="278"/>
      <c r="F333" s="279">
        <f t="shared" si="99"/>
        <v>0</v>
      </c>
      <c r="G333" s="282">
        <f t="shared" si="100"/>
        <v>0</v>
      </c>
    </row>
    <row r="334" spans="1:7" s="283" customFormat="1" ht="24" customHeight="1" x14ac:dyDescent="0.2">
      <c r="A334" s="274" t="str">
        <f t="shared" si="96"/>
        <v/>
      </c>
      <c r="B334" s="275" t="str">
        <f t="shared" si="97"/>
        <v/>
      </c>
      <c r="C334" s="276"/>
      <c r="D334" s="277" t="str">
        <f t="shared" si="98"/>
        <v/>
      </c>
      <c r="E334" s="278"/>
      <c r="F334" s="279">
        <f t="shared" si="99"/>
        <v>0</v>
      </c>
      <c r="G334" s="282">
        <f t="shared" si="100"/>
        <v>0</v>
      </c>
    </row>
    <row r="335" spans="1:7" s="283" customFormat="1" ht="24" customHeight="1" x14ac:dyDescent="0.2">
      <c r="A335" s="274" t="str">
        <f t="shared" si="96"/>
        <v/>
      </c>
      <c r="B335" s="275" t="str">
        <f t="shared" si="97"/>
        <v/>
      </c>
      <c r="C335" s="276"/>
      <c r="D335" s="277" t="str">
        <f t="shared" si="98"/>
        <v/>
      </c>
      <c r="E335" s="278"/>
      <c r="F335" s="279">
        <f t="shared" si="99"/>
        <v>0</v>
      </c>
      <c r="G335" s="282">
        <f t="shared" si="100"/>
        <v>0</v>
      </c>
    </row>
    <row r="336" spans="1:7" ht="24" customHeight="1" x14ac:dyDescent="0.2">
      <c r="A336" s="125"/>
      <c r="B336" s="99"/>
      <c r="C336" s="99"/>
      <c r="D336" s="110"/>
      <c r="E336" s="111"/>
      <c r="F336" s="188" t="s">
        <v>34</v>
      </c>
      <c r="G336" s="126">
        <f>SUBTOTAL(9,G328:G335)</f>
        <v>0</v>
      </c>
    </row>
    <row r="337" spans="1:8" ht="24" customHeight="1" x14ac:dyDescent="0.2">
      <c r="A337" s="125"/>
      <c r="B337" s="99"/>
      <c r="C337" s="127" t="s">
        <v>723</v>
      </c>
      <c r="D337" s="110"/>
      <c r="E337" s="111"/>
      <c r="F337" s="112"/>
      <c r="G337" s="128"/>
    </row>
    <row r="338" spans="1:8" s="283" customFormat="1" ht="24" customHeight="1" x14ac:dyDescent="0.2">
      <c r="A338" s="274" t="str">
        <f t="shared" ref="A338:A346" si="101">IFERROR(VLOOKUP(C338,Tabla_Insumos,4,FALSE),"")</f>
        <v/>
      </c>
      <c r="B338" s="275" t="str">
        <f t="shared" ref="B338:B346" si="102">IFERROR(VLOOKUP(C338,Tabla_Insumos,5,FALSE),"")</f>
        <v/>
      </c>
      <c r="C338" s="276"/>
      <c r="D338" s="277" t="str">
        <f t="shared" ref="D338:D346" si="103">IFERROR(VLOOKUP(C338,Tabla_Insumos,2,FALSE),"")</f>
        <v/>
      </c>
      <c r="E338" s="278"/>
      <c r="F338" s="279">
        <f t="shared" ref="F338:F346" si="104">IFERROR(VLOOKUP(C338,Tabla_Insumos,3,FALSE),0)</f>
        <v>0</v>
      </c>
      <c r="G338" s="282">
        <f t="shared" ref="G338:G346" si="105">ROUND(E338*F338,2)</f>
        <v>0</v>
      </c>
    </row>
    <row r="339" spans="1:8" s="283" customFormat="1" ht="24" customHeight="1" x14ac:dyDescent="0.2">
      <c r="A339" s="274" t="str">
        <f t="shared" si="101"/>
        <v/>
      </c>
      <c r="B339" s="275" t="str">
        <f t="shared" si="102"/>
        <v/>
      </c>
      <c r="C339" s="276"/>
      <c r="D339" s="277" t="str">
        <f t="shared" si="103"/>
        <v/>
      </c>
      <c r="E339" s="278"/>
      <c r="F339" s="279">
        <f t="shared" si="104"/>
        <v>0</v>
      </c>
      <c r="G339" s="282">
        <f t="shared" si="105"/>
        <v>0</v>
      </c>
    </row>
    <row r="340" spans="1:8" s="283" customFormat="1" ht="24" customHeight="1" x14ac:dyDescent="0.2">
      <c r="A340" s="274" t="str">
        <f t="shared" si="101"/>
        <v/>
      </c>
      <c r="B340" s="275" t="str">
        <f t="shared" si="102"/>
        <v/>
      </c>
      <c r="C340" s="276"/>
      <c r="D340" s="277" t="str">
        <f t="shared" si="103"/>
        <v/>
      </c>
      <c r="E340" s="278"/>
      <c r="F340" s="279">
        <f t="shared" si="104"/>
        <v>0</v>
      </c>
      <c r="G340" s="282">
        <f t="shared" si="105"/>
        <v>0</v>
      </c>
    </row>
    <row r="341" spans="1:8" s="283" customFormat="1" ht="24" customHeight="1" x14ac:dyDescent="0.2">
      <c r="A341" s="274" t="str">
        <f t="shared" si="101"/>
        <v/>
      </c>
      <c r="B341" s="275" t="str">
        <f t="shared" si="102"/>
        <v/>
      </c>
      <c r="C341" s="276"/>
      <c r="D341" s="277" t="str">
        <f t="shared" si="103"/>
        <v/>
      </c>
      <c r="E341" s="278"/>
      <c r="F341" s="279">
        <f t="shared" si="104"/>
        <v>0</v>
      </c>
      <c r="G341" s="282">
        <f t="shared" si="105"/>
        <v>0</v>
      </c>
    </row>
    <row r="342" spans="1:8" s="283" customFormat="1" ht="24" customHeight="1" x14ac:dyDescent="0.2">
      <c r="A342" s="274" t="str">
        <f t="shared" si="101"/>
        <v/>
      </c>
      <c r="B342" s="275" t="str">
        <f t="shared" si="102"/>
        <v/>
      </c>
      <c r="C342" s="276"/>
      <c r="D342" s="277" t="str">
        <f t="shared" si="103"/>
        <v/>
      </c>
      <c r="E342" s="278"/>
      <c r="F342" s="279">
        <f t="shared" si="104"/>
        <v>0</v>
      </c>
      <c r="G342" s="282">
        <f t="shared" si="105"/>
        <v>0</v>
      </c>
    </row>
    <row r="343" spans="1:8" s="283" customFormat="1" ht="24" customHeight="1" x14ac:dyDescent="0.2">
      <c r="A343" s="274" t="str">
        <f t="shared" si="101"/>
        <v/>
      </c>
      <c r="B343" s="275" t="str">
        <f t="shared" si="102"/>
        <v/>
      </c>
      <c r="C343" s="276"/>
      <c r="D343" s="277" t="str">
        <f t="shared" si="103"/>
        <v/>
      </c>
      <c r="E343" s="278"/>
      <c r="F343" s="279">
        <f t="shared" si="104"/>
        <v>0</v>
      </c>
      <c r="G343" s="282">
        <f t="shared" si="105"/>
        <v>0</v>
      </c>
    </row>
    <row r="344" spans="1:8" s="283" customFormat="1" ht="24" customHeight="1" x14ac:dyDescent="0.2">
      <c r="A344" s="274" t="str">
        <f t="shared" si="101"/>
        <v/>
      </c>
      <c r="B344" s="275" t="str">
        <f t="shared" si="102"/>
        <v/>
      </c>
      <c r="C344" s="276"/>
      <c r="D344" s="277" t="str">
        <f t="shared" si="103"/>
        <v/>
      </c>
      <c r="E344" s="278"/>
      <c r="F344" s="279">
        <f t="shared" si="104"/>
        <v>0</v>
      </c>
      <c r="G344" s="282">
        <f t="shared" si="105"/>
        <v>0</v>
      </c>
    </row>
    <row r="345" spans="1:8" s="283" customFormat="1" ht="24" customHeight="1" x14ac:dyDescent="0.2">
      <c r="A345" s="274" t="str">
        <f t="shared" si="101"/>
        <v/>
      </c>
      <c r="B345" s="275" t="str">
        <f t="shared" si="102"/>
        <v/>
      </c>
      <c r="C345" s="276"/>
      <c r="D345" s="277" t="str">
        <f t="shared" si="103"/>
        <v/>
      </c>
      <c r="E345" s="278"/>
      <c r="F345" s="279">
        <f t="shared" si="104"/>
        <v>0</v>
      </c>
      <c r="G345" s="282">
        <f t="shared" si="105"/>
        <v>0</v>
      </c>
    </row>
    <row r="346" spans="1:8" s="283" customFormat="1" ht="24" customHeight="1" x14ac:dyDescent="0.2">
      <c r="A346" s="274" t="str">
        <f t="shared" si="101"/>
        <v/>
      </c>
      <c r="B346" s="275" t="str">
        <f t="shared" si="102"/>
        <v/>
      </c>
      <c r="C346" s="276"/>
      <c r="D346" s="277" t="str">
        <f t="shared" si="103"/>
        <v/>
      </c>
      <c r="E346" s="278"/>
      <c r="F346" s="279">
        <f t="shared" si="104"/>
        <v>0</v>
      </c>
      <c r="G346" s="282">
        <f t="shared" si="105"/>
        <v>0</v>
      </c>
    </row>
    <row r="347" spans="1:8" ht="24" customHeight="1" x14ac:dyDescent="0.2">
      <c r="A347" s="129"/>
      <c r="B347" s="110"/>
      <c r="C347" s="99"/>
      <c r="D347" s="110"/>
      <c r="E347" s="111"/>
      <c r="F347" s="188" t="s">
        <v>35</v>
      </c>
      <c r="G347" s="126">
        <f>SUBTOTAL(9,G338:G346)</f>
        <v>0</v>
      </c>
    </row>
    <row r="348" spans="1:8" ht="24" customHeight="1" thickBot="1" x14ac:dyDescent="0.25">
      <c r="A348" s="130"/>
      <c r="B348" s="131"/>
      <c r="C348" s="132"/>
      <c r="D348" s="131"/>
      <c r="E348" s="133"/>
      <c r="F348" s="134"/>
      <c r="G348" s="135"/>
    </row>
    <row r="349" spans="1:8" ht="24" customHeight="1" thickBot="1" x14ac:dyDescent="0.25">
      <c r="A349" s="136" t="str">
        <f>B307</f>
        <v>1-7</v>
      </c>
      <c r="B349" s="137" t="str">
        <f>C307</f>
        <v>Documentación ejecutiva</v>
      </c>
      <c r="C349" s="138"/>
      <c r="D349" s="138" t="s">
        <v>36</v>
      </c>
      <c r="E349" s="139"/>
      <c r="F349" s="140" t="s">
        <v>37</v>
      </c>
      <c r="G349" s="141">
        <f>SUBTOTAL(9,G312:G348)</f>
        <v>0</v>
      </c>
    </row>
    <row r="350" spans="1:8" ht="24" customHeight="1" thickTop="1" thickBot="1" x14ac:dyDescent="0.25"/>
    <row r="351" spans="1:8" ht="24" customHeight="1" thickTop="1" x14ac:dyDescent="0.2">
      <c r="A351" s="173" t="s">
        <v>39</v>
      </c>
      <c r="B351" s="174"/>
      <c r="C351" s="174"/>
      <c r="D351" s="174"/>
      <c r="E351" s="174"/>
      <c r="F351" s="174"/>
      <c r="G351" s="175"/>
      <c r="H351" s="100">
        <f>COUNTIF($A$1:A357,"ANALISIS DE PRECIOS")</f>
        <v>8</v>
      </c>
    </row>
    <row r="352" spans="1:8" ht="24" customHeight="1" x14ac:dyDescent="0.2">
      <c r="A352" s="101" t="s">
        <v>719</v>
      </c>
      <c r="B352" s="102" t="str">
        <f>Comitente</f>
        <v>DIRECCIÓN DE INFRAESTRUCTURA ESCOLAR</v>
      </c>
      <c r="C352" s="96"/>
      <c r="D352" s="103"/>
      <c r="E352" s="103"/>
      <c r="F352" s="104"/>
      <c r="G352" s="105"/>
    </row>
    <row r="353" spans="1:141" ht="24" customHeight="1" x14ac:dyDescent="0.2">
      <c r="A353" s="101" t="s">
        <v>720</v>
      </c>
      <c r="B353" s="102">
        <f>Contratista</f>
        <v>0</v>
      </c>
      <c r="C353" s="97"/>
      <c r="D353" s="97"/>
      <c r="E353" s="97"/>
      <c r="F353" s="106"/>
      <c r="G353" s="107"/>
    </row>
    <row r="354" spans="1:141" ht="24" customHeight="1" x14ac:dyDescent="0.2">
      <c r="A354" s="101" t="s">
        <v>26</v>
      </c>
      <c r="B354" s="102" t="str">
        <f>Obra</f>
        <v>ESCUELA NORMAL FRAY JUSTO SANTA MARIA DE ORO</v>
      </c>
      <c r="C354" s="97"/>
      <c r="D354" s="97"/>
      <c r="E354" s="97"/>
      <c r="F354" s="106" t="s">
        <v>40</v>
      </c>
      <c r="G354" s="108">
        <f>Fecha_Base</f>
        <v>0</v>
      </c>
    </row>
    <row r="355" spans="1:141" ht="24" customHeight="1" x14ac:dyDescent="0.2">
      <c r="A355" s="109" t="s">
        <v>718</v>
      </c>
      <c r="B355" s="98" t="str">
        <f>Ubicación</f>
        <v>CALLE RIVADAVIA 854 - JACHAL - SAN JUAN</v>
      </c>
      <c r="C355" s="98"/>
      <c r="D355" s="110"/>
      <c r="E355" s="111"/>
      <c r="F355" s="112"/>
      <c r="G355" s="113"/>
    </row>
    <row r="356" spans="1:141" ht="24" customHeight="1" x14ac:dyDescent="0.2">
      <c r="A356" s="109" t="s">
        <v>41</v>
      </c>
      <c r="B356" s="114">
        <f>IFERROR(VALUE(LEFT(B357,FIND("-",B357)-1)),"")</f>
        <v>1</v>
      </c>
      <c r="C356" s="99" t="str">
        <f>IFERROR(VLOOKUP(B356,Tabla_CyP,2,FALSE),"")</f>
        <v xml:space="preserve"> TAREAS PRELIMINARES</v>
      </c>
      <c r="E356" s="111"/>
      <c r="F356" s="112"/>
      <c r="G356" s="113"/>
    </row>
    <row r="357" spans="1:141" ht="24" customHeight="1" x14ac:dyDescent="0.2">
      <c r="A357" s="109" t="s">
        <v>27</v>
      </c>
      <c r="B357" s="115" t="str">
        <f>IFERROR(VLOOKUP(COUNTIF($A$1:A357,"ANALISIS DE PRECIOS"),Tabla_NumeroItem,4,FALSE),"")</f>
        <v>1-8</v>
      </c>
      <c r="C357" s="99" t="str">
        <f>IFERROR(VLOOKUP(B357,Tabla_CyP,2,FALSE),"")</f>
        <v>Documentación ejecutiva instalaciones e interferencias</v>
      </c>
      <c r="D357" s="110"/>
      <c r="E357" s="111"/>
      <c r="F357" s="106" t="s">
        <v>28</v>
      </c>
      <c r="G357" s="116" t="str">
        <f>IFERROR(VLOOKUP(B357,Tabla_CyP,4,FALSE),"")</f>
        <v>gl</v>
      </c>
    </row>
    <row r="358" spans="1:141" ht="24" customHeight="1" x14ac:dyDescent="0.2">
      <c r="A358" s="109"/>
      <c r="B358" s="98"/>
      <c r="C358" s="99"/>
      <c r="D358" s="110"/>
      <c r="E358" s="111"/>
      <c r="F358" s="112"/>
      <c r="G358" s="113"/>
    </row>
    <row r="359" spans="1:141" ht="24" customHeight="1" x14ac:dyDescent="0.2">
      <c r="A359" s="305" t="s">
        <v>584</v>
      </c>
      <c r="B359" s="306"/>
      <c r="C359" s="307" t="s">
        <v>0</v>
      </c>
      <c r="D359" s="307" t="s">
        <v>29</v>
      </c>
      <c r="E359" s="309" t="s">
        <v>30</v>
      </c>
      <c r="F359" s="311" t="s">
        <v>31</v>
      </c>
      <c r="G359" s="313" t="s">
        <v>32</v>
      </c>
    </row>
    <row r="360" spans="1:141" s="119" customFormat="1" ht="24" customHeight="1" x14ac:dyDescent="0.2">
      <c r="A360" s="117" t="s">
        <v>585</v>
      </c>
      <c r="B360" s="118" t="s">
        <v>586</v>
      </c>
      <c r="C360" s="308"/>
      <c r="D360" s="308"/>
      <c r="E360" s="310"/>
      <c r="F360" s="312"/>
      <c r="G360" s="31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c r="AL360" s="284"/>
      <c r="AM360" s="284"/>
      <c r="AN360" s="284"/>
      <c r="AO360" s="284"/>
      <c r="AP360" s="284"/>
      <c r="AQ360" s="284"/>
      <c r="AR360" s="284"/>
      <c r="AS360" s="284"/>
      <c r="AT360" s="284"/>
      <c r="AU360" s="284"/>
      <c r="AV360" s="284"/>
      <c r="AW360" s="284"/>
      <c r="AX360" s="284"/>
      <c r="AY360" s="284"/>
      <c r="AZ360" s="284"/>
      <c r="BA360" s="284"/>
      <c r="BB360" s="284"/>
      <c r="BC360" s="284"/>
      <c r="BD360" s="284"/>
      <c r="BE360" s="284"/>
      <c r="BF360" s="284"/>
      <c r="BG360" s="284"/>
      <c r="BH360" s="284"/>
      <c r="BI360" s="284"/>
      <c r="BJ360" s="284"/>
      <c r="BK360" s="284"/>
      <c r="BL360" s="284"/>
      <c r="BM360" s="284"/>
      <c r="BN360" s="284"/>
      <c r="BO360" s="284"/>
      <c r="BP360" s="284"/>
      <c r="BQ360" s="284"/>
      <c r="BR360" s="284"/>
      <c r="BS360" s="284"/>
      <c r="BT360" s="284"/>
      <c r="BU360" s="284"/>
      <c r="BV360" s="284"/>
      <c r="BW360" s="284"/>
      <c r="BX360" s="284"/>
      <c r="BY360" s="284"/>
      <c r="BZ360" s="284"/>
      <c r="CA360" s="284"/>
      <c r="CB360" s="284"/>
      <c r="CC360" s="284"/>
      <c r="CD360" s="284"/>
      <c r="CE360" s="284"/>
      <c r="CF360" s="284"/>
      <c r="CG360" s="284"/>
      <c r="CH360" s="284"/>
      <c r="CI360" s="284"/>
      <c r="CJ360" s="284"/>
      <c r="CK360" s="284"/>
      <c r="CL360" s="284"/>
      <c r="CM360" s="284"/>
      <c r="CN360" s="284"/>
      <c r="CO360" s="284"/>
      <c r="CP360" s="284"/>
      <c r="CQ360" s="284"/>
      <c r="CR360" s="284"/>
      <c r="CS360" s="284"/>
      <c r="CT360" s="284"/>
      <c r="CU360" s="284"/>
      <c r="CV360" s="284"/>
      <c r="CW360" s="284"/>
      <c r="CX360" s="284"/>
      <c r="CY360" s="284"/>
      <c r="CZ360" s="284"/>
      <c r="DA360" s="284"/>
      <c r="DB360" s="284"/>
      <c r="DC360" s="284"/>
      <c r="DD360" s="284"/>
      <c r="DE360" s="284"/>
      <c r="DF360" s="284"/>
      <c r="DG360" s="284"/>
      <c r="DH360" s="284"/>
      <c r="DI360" s="284"/>
      <c r="DJ360" s="284"/>
      <c r="DK360" s="284"/>
      <c r="DL360" s="284"/>
      <c r="DM360" s="284"/>
      <c r="DN360" s="284"/>
      <c r="DO360" s="284"/>
      <c r="DP360" s="284"/>
      <c r="DQ360" s="284"/>
      <c r="DR360" s="284"/>
      <c r="DS360" s="284"/>
      <c r="DT360" s="284"/>
      <c r="DU360" s="284"/>
      <c r="DV360" s="284"/>
      <c r="DW360" s="284"/>
      <c r="DX360" s="284"/>
      <c r="DY360" s="284"/>
      <c r="DZ360" s="284"/>
      <c r="EA360" s="284"/>
      <c r="EB360" s="284"/>
      <c r="EC360" s="284"/>
      <c r="ED360" s="284"/>
      <c r="EE360" s="284"/>
      <c r="EF360" s="284"/>
      <c r="EG360" s="284"/>
      <c r="EH360" s="284"/>
      <c r="EI360" s="284"/>
      <c r="EJ360" s="284"/>
      <c r="EK360" s="284"/>
    </row>
    <row r="361" spans="1:141" ht="24" customHeight="1" x14ac:dyDescent="0.2">
      <c r="A361" s="187"/>
      <c r="B361" s="120"/>
      <c r="C361" s="185" t="s">
        <v>721</v>
      </c>
      <c r="D361" s="121"/>
      <c r="E361" s="122"/>
      <c r="F361" s="123"/>
      <c r="G361" s="124"/>
    </row>
    <row r="362" spans="1:141" s="283" customFormat="1" ht="24" customHeight="1" x14ac:dyDescent="0.2">
      <c r="A362" s="274" t="str">
        <f t="shared" ref="A362:A375" si="106">IFERROR(VLOOKUP(C362,Tabla_Insumos,4,FALSE),"")</f>
        <v/>
      </c>
      <c r="B362" s="275" t="str">
        <f>IFERROR(VLOOKUP(C362,Tabla_Insumos,5,FALSE),"")</f>
        <v/>
      </c>
      <c r="C362" s="276"/>
      <c r="D362" s="277" t="str">
        <f t="shared" ref="D362:D375" si="107">IFERROR(VLOOKUP(C362,Tabla_Insumos,2,FALSE),"")</f>
        <v/>
      </c>
      <c r="E362" s="278"/>
      <c r="F362" s="279">
        <f t="shared" ref="F362:F375" si="108">IFERROR(VLOOKUP(C362,Tabla_Insumos,3,FALSE),0)</f>
        <v>0</v>
      </c>
      <c r="G362" s="282">
        <f>ROUND(E362*F362,2)</f>
        <v>0</v>
      </c>
    </row>
    <row r="363" spans="1:141" s="283" customFormat="1" ht="24" customHeight="1" x14ac:dyDescent="0.2">
      <c r="A363" s="274" t="str">
        <f t="shared" si="106"/>
        <v/>
      </c>
      <c r="B363" s="275" t="str">
        <f t="shared" ref="B363:B375" si="109">IFERROR(VLOOKUP(C363,Tabla_Insumos,5,FALSE),"")</f>
        <v/>
      </c>
      <c r="C363" s="276"/>
      <c r="D363" s="277" t="str">
        <f t="shared" si="107"/>
        <v/>
      </c>
      <c r="E363" s="278"/>
      <c r="F363" s="279">
        <f t="shared" si="108"/>
        <v>0</v>
      </c>
      <c r="G363" s="282">
        <f t="shared" ref="G363:G375" si="110">ROUND(E363*F363,2)</f>
        <v>0</v>
      </c>
    </row>
    <row r="364" spans="1:141" s="283" customFormat="1" ht="24" customHeight="1" x14ac:dyDescent="0.2">
      <c r="A364" s="274" t="str">
        <f t="shared" si="106"/>
        <v/>
      </c>
      <c r="B364" s="275" t="str">
        <f t="shared" si="109"/>
        <v/>
      </c>
      <c r="C364" s="276"/>
      <c r="D364" s="277" t="str">
        <f t="shared" si="107"/>
        <v/>
      </c>
      <c r="E364" s="278"/>
      <c r="F364" s="279">
        <f t="shared" si="108"/>
        <v>0</v>
      </c>
      <c r="G364" s="282">
        <f t="shared" si="110"/>
        <v>0</v>
      </c>
    </row>
    <row r="365" spans="1:141" s="283" customFormat="1" ht="24" customHeight="1" x14ac:dyDescent="0.2">
      <c r="A365" s="274" t="str">
        <f t="shared" si="106"/>
        <v/>
      </c>
      <c r="B365" s="275" t="str">
        <f t="shared" si="109"/>
        <v/>
      </c>
      <c r="C365" s="276"/>
      <c r="D365" s="277" t="str">
        <f t="shared" si="107"/>
        <v/>
      </c>
      <c r="E365" s="278"/>
      <c r="F365" s="279">
        <f t="shared" si="108"/>
        <v>0</v>
      </c>
      <c r="G365" s="282">
        <f t="shared" si="110"/>
        <v>0</v>
      </c>
    </row>
    <row r="366" spans="1:141" s="283" customFormat="1" ht="24" customHeight="1" x14ac:dyDescent="0.2">
      <c r="A366" s="274" t="str">
        <f t="shared" si="106"/>
        <v/>
      </c>
      <c r="B366" s="275" t="str">
        <f t="shared" si="109"/>
        <v/>
      </c>
      <c r="C366" s="276"/>
      <c r="D366" s="277" t="str">
        <f t="shared" si="107"/>
        <v/>
      </c>
      <c r="E366" s="278"/>
      <c r="F366" s="279">
        <f t="shared" si="108"/>
        <v>0</v>
      </c>
      <c r="G366" s="282">
        <f t="shared" si="110"/>
        <v>0</v>
      </c>
    </row>
    <row r="367" spans="1:141" s="283" customFormat="1" ht="24" customHeight="1" x14ac:dyDescent="0.2">
      <c r="A367" s="274" t="str">
        <f t="shared" si="106"/>
        <v/>
      </c>
      <c r="B367" s="275" t="str">
        <f t="shared" si="109"/>
        <v/>
      </c>
      <c r="C367" s="276"/>
      <c r="D367" s="277" t="str">
        <f t="shared" si="107"/>
        <v/>
      </c>
      <c r="E367" s="278"/>
      <c r="F367" s="279">
        <f t="shared" si="108"/>
        <v>0</v>
      </c>
      <c r="G367" s="282">
        <f t="shared" si="110"/>
        <v>0</v>
      </c>
    </row>
    <row r="368" spans="1:141" s="283" customFormat="1" ht="24" customHeight="1" x14ac:dyDescent="0.2">
      <c r="A368" s="274" t="str">
        <f t="shared" si="106"/>
        <v/>
      </c>
      <c r="B368" s="275" t="str">
        <f t="shared" si="109"/>
        <v/>
      </c>
      <c r="C368" s="276"/>
      <c r="D368" s="277" t="str">
        <f t="shared" si="107"/>
        <v/>
      </c>
      <c r="E368" s="278"/>
      <c r="F368" s="279">
        <f t="shared" si="108"/>
        <v>0</v>
      </c>
      <c r="G368" s="282">
        <f t="shared" si="110"/>
        <v>0</v>
      </c>
    </row>
    <row r="369" spans="1:7" s="283" customFormat="1" ht="24" customHeight="1" x14ac:dyDescent="0.2">
      <c r="A369" s="274" t="str">
        <f t="shared" si="106"/>
        <v/>
      </c>
      <c r="B369" s="275" t="str">
        <f t="shared" si="109"/>
        <v/>
      </c>
      <c r="C369" s="276"/>
      <c r="D369" s="277" t="str">
        <f t="shared" si="107"/>
        <v/>
      </c>
      <c r="E369" s="278"/>
      <c r="F369" s="279">
        <f t="shared" si="108"/>
        <v>0</v>
      </c>
      <c r="G369" s="282">
        <f t="shared" si="110"/>
        <v>0</v>
      </c>
    </row>
    <row r="370" spans="1:7" s="283" customFormat="1" ht="24" customHeight="1" x14ac:dyDescent="0.2">
      <c r="A370" s="274" t="str">
        <f t="shared" si="106"/>
        <v/>
      </c>
      <c r="B370" s="275" t="str">
        <f t="shared" si="109"/>
        <v/>
      </c>
      <c r="C370" s="276"/>
      <c r="D370" s="277" t="str">
        <f t="shared" si="107"/>
        <v/>
      </c>
      <c r="E370" s="278"/>
      <c r="F370" s="279">
        <f t="shared" si="108"/>
        <v>0</v>
      </c>
      <c r="G370" s="282">
        <f t="shared" si="110"/>
        <v>0</v>
      </c>
    </row>
    <row r="371" spans="1:7" s="283" customFormat="1" ht="24" customHeight="1" x14ac:dyDescent="0.2">
      <c r="A371" s="274" t="str">
        <f t="shared" si="106"/>
        <v/>
      </c>
      <c r="B371" s="275" t="str">
        <f t="shared" si="109"/>
        <v/>
      </c>
      <c r="C371" s="276"/>
      <c r="D371" s="277" t="str">
        <f t="shared" si="107"/>
        <v/>
      </c>
      <c r="E371" s="278"/>
      <c r="F371" s="279">
        <f t="shared" si="108"/>
        <v>0</v>
      </c>
      <c r="G371" s="282">
        <f t="shared" si="110"/>
        <v>0</v>
      </c>
    </row>
    <row r="372" spans="1:7" s="283" customFormat="1" ht="24" customHeight="1" x14ac:dyDescent="0.2">
      <c r="A372" s="274" t="str">
        <f t="shared" si="106"/>
        <v/>
      </c>
      <c r="B372" s="275" t="str">
        <f t="shared" si="109"/>
        <v/>
      </c>
      <c r="C372" s="276"/>
      <c r="D372" s="277" t="str">
        <f t="shared" si="107"/>
        <v/>
      </c>
      <c r="E372" s="278"/>
      <c r="F372" s="279">
        <f t="shared" si="108"/>
        <v>0</v>
      </c>
      <c r="G372" s="282">
        <f t="shared" si="110"/>
        <v>0</v>
      </c>
    </row>
    <row r="373" spans="1:7" s="283" customFormat="1" ht="24" customHeight="1" x14ac:dyDescent="0.2">
      <c r="A373" s="274" t="str">
        <f t="shared" si="106"/>
        <v/>
      </c>
      <c r="B373" s="275" t="str">
        <f t="shared" si="109"/>
        <v/>
      </c>
      <c r="C373" s="276"/>
      <c r="D373" s="277" t="str">
        <f t="shared" si="107"/>
        <v/>
      </c>
      <c r="E373" s="278"/>
      <c r="F373" s="279">
        <f t="shared" si="108"/>
        <v>0</v>
      </c>
      <c r="G373" s="282">
        <f t="shared" si="110"/>
        <v>0</v>
      </c>
    </row>
    <row r="374" spans="1:7" s="283" customFormat="1" ht="24" customHeight="1" x14ac:dyDescent="0.2">
      <c r="A374" s="274" t="str">
        <f t="shared" si="106"/>
        <v/>
      </c>
      <c r="B374" s="275" t="str">
        <f t="shared" si="109"/>
        <v/>
      </c>
      <c r="C374" s="276"/>
      <c r="D374" s="277" t="str">
        <f t="shared" si="107"/>
        <v/>
      </c>
      <c r="E374" s="278"/>
      <c r="F374" s="279">
        <f t="shared" si="108"/>
        <v>0</v>
      </c>
      <c r="G374" s="282">
        <f t="shared" si="110"/>
        <v>0</v>
      </c>
    </row>
    <row r="375" spans="1:7" s="283" customFormat="1" ht="24" customHeight="1" x14ac:dyDescent="0.2">
      <c r="A375" s="274" t="str">
        <f t="shared" si="106"/>
        <v/>
      </c>
      <c r="B375" s="275" t="str">
        <f t="shared" si="109"/>
        <v/>
      </c>
      <c r="C375" s="276"/>
      <c r="D375" s="277" t="str">
        <f t="shared" si="107"/>
        <v/>
      </c>
      <c r="E375" s="278"/>
      <c r="F375" s="280">
        <f t="shared" si="108"/>
        <v>0</v>
      </c>
      <c r="G375" s="282">
        <f t="shared" si="110"/>
        <v>0</v>
      </c>
    </row>
    <row r="376" spans="1:7" ht="24" customHeight="1" x14ac:dyDescent="0.2">
      <c r="A376" s="125"/>
      <c r="B376" s="99"/>
      <c r="C376" s="99"/>
      <c r="D376" s="110"/>
      <c r="E376" s="111"/>
      <c r="F376" s="188" t="s">
        <v>33</v>
      </c>
      <c r="G376" s="126">
        <f>SUBTOTAL(9,G362:G375)</f>
        <v>0</v>
      </c>
    </row>
    <row r="377" spans="1:7" ht="24" customHeight="1" x14ac:dyDescent="0.2">
      <c r="A377" s="125"/>
      <c r="B377" s="99"/>
      <c r="C377" s="127" t="s">
        <v>722</v>
      </c>
      <c r="D377" s="110"/>
      <c r="E377" s="111"/>
      <c r="F377" s="112"/>
      <c r="G377" s="128"/>
    </row>
    <row r="378" spans="1:7" s="283" customFormat="1" ht="24" customHeight="1" x14ac:dyDescent="0.2">
      <c r="A378" s="274" t="str">
        <f t="shared" ref="A378:A385" si="111">IFERROR(VLOOKUP(C378,Tabla_Insumos,4,FALSE),"")</f>
        <v/>
      </c>
      <c r="B378" s="275" t="str">
        <f t="shared" ref="B378:B385" si="112">IFERROR(VLOOKUP(C378,Tabla_Insumos,5,FALSE),"")</f>
        <v/>
      </c>
      <c r="C378" s="276"/>
      <c r="D378" s="277" t="str">
        <f t="shared" ref="D378:D385" si="113">IFERROR(VLOOKUP(C378,Tabla_Insumos,2,FALSE),"")</f>
        <v/>
      </c>
      <c r="E378" s="278"/>
      <c r="F378" s="281">
        <f t="shared" ref="F378:F385" si="114">IFERROR(VLOOKUP(C378,Tabla_Insumos,3,FALSE),0)</f>
        <v>0</v>
      </c>
      <c r="G378" s="282">
        <f>ROUND(E378*F378,2)</f>
        <v>0</v>
      </c>
    </row>
    <row r="379" spans="1:7" s="283" customFormat="1" ht="24" customHeight="1" x14ac:dyDescent="0.2">
      <c r="A379" s="274" t="str">
        <f t="shared" si="111"/>
        <v/>
      </c>
      <c r="B379" s="275" t="str">
        <f t="shared" si="112"/>
        <v/>
      </c>
      <c r="C379" s="276"/>
      <c r="D379" s="277" t="str">
        <f t="shared" si="113"/>
        <v/>
      </c>
      <c r="E379" s="278"/>
      <c r="F379" s="281">
        <f t="shared" si="114"/>
        <v>0</v>
      </c>
      <c r="G379" s="282">
        <f>ROUND(E379*F379,2)</f>
        <v>0</v>
      </c>
    </row>
    <row r="380" spans="1:7" s="283" customFormat="1" ht="24" customHeight="1" x14ac:dyDescent="0.2">
      <c r="A380" s="274" t="str">
        <f t="shared" si="111"/>
        <v/>
      </c>
      <c r="B380" s="275" t="str">
        <f t="shared" si="112"/>
        <v/>
      </c>
      <c r="C380" s="276"/>
      <c r="D380" s="277" t="str">
        <f t="shared" si="113"/>
        <v/>
      </c>
      <c r="E380" s="278"/>
      <c r="F380" s="281">
        <f t="shared" si="114"/>
        <v>0</v>
      </c>
      <c r="G380" s="282">
        <f t="shared" ref="G380:G385" si="115">ROUND(E380*F380,2)</f>
        <v>0</v>
      </c>
    </row>
    <row r="381" spans="1:7" s="283" customFormat="1" ht="24" customHeight="1" x14ac:dyDescent="0.2">
      <c r="A381" s="274" t="str">
        <f t="shared" si="111"/>
        <v/>
      </c>
      <c r="B381" s="275" t="str">
        <f t="shared" si="112"/>
        <v/>
      </c>
      <c r="C381" s="276"/>
      <c r="D381" s="277" t="str">
        <f t="shared" si="113"/>
        <v/>
      </c>
      <c r="E381" s="278"/>
      <c r="F381" s="281">
        <f t="shared" si="114"/>
        <v>0</v>
      </c>
      <c r="G381" s="282">
        <f t="shared" si="115"/>
        <v>0</v>
      </c>
    </row>
    <row r="382" spans="1:7" s="283" customFormat="1" ht="24" customHeight="1" x14ac:dyDescent="0.2">
      <c r="A382" s="274" t="str">
        <f t="shared" si="111"/>
        <v/>
      </c>
      <c r="B382" s="275" t="str">
        <f t="shared" si="112"/>
        <v/>
      </c>
      <c r="C382" s="276"/>
      <c r="D382" s="277" t="str">
        <f t="shared" si="113"/>
        <v/>
      </c>
      <c r="E382" s="278"/>
      <c r="F382" s="279">
        <f t="shared" si="114"/>
        <v>0</v>
      </c>
      <c r="G382" s="282">
        <f t="shared" si="115"/>
        <v>0</v>
      </c>
    </row>
    <row r="383" spans="1:7" s="283" customFormat="1" ht="24" customHeight="1" x14ac:dyDescent="0.2">
      <c r="A383" s="274" t="str">
        <f t="shared" si="111"/>
        <v/>
      </c>
      <c r="B383" s="275" t="str">
        <f t="shared" si="112"/>
        <v/>
      </c>
      <c r="C383" s="276"/>
      <c r="D383" s="277" t="str">
        <f t="shared" si="113"/>
        <v/>
      </c>
      <c r="E383" s="278"/>
      <c r="F383" s="279">
        <f t="shared" si="114"/>
        <v>0</v>
      </c>
      <c r="G383" s="282">
        <f t="shared" si="115"/>
        <v>0</v>
      </c>
    </row>
    <row r="384" spans="1:7" s="283" customFormat="1" ht="24" customHeight="1" x14ac:dyDescent="0.2">
      <c r="A384" s="274" t="str">
        <f t="shared" si="111"/>
        <v/>
      </c>
      <c r="B384" s="275" t="str">
        <f t="shared" si="112"/>
        <v/>
      </c>
      <c r="C384" s="276"/>
      <c r="D384" s="277" t="str">
        <f t="shared" si="113"/>
        <v/>
      </c>
      <c r="E384" s="278"/>
      <c r="F384" s="279">
        <f t="shared" si="114"/>
        <v>0</v>
      </c>
      <c r="G384" s="282">
        <f t="shared" si="115"/>
        <v>0</v>
      </c>
    </row>
    <row r="385" spans="1:7" s="283" customFormat="1" ht="24" customHeight="1" x14ac:dyDescent="0.2">
      <c r="A385" s="274" t="str">
        <f t="shared" si="111"/>
        <v/>
      </c>
      <c r="B385" s="275" t="str">
        <f t="shared" si="112"/>
        <v/>
      </c>
      <c r="C385" s="276"/>
      <c r="D385" s="277" t="str">
        <f t="shared" si="113"/>
        <v/>
      </c>
      <c r="E385" s="278"/>
      <c r="F385" s="279">
        <f t="shared" si="114"/>
        <v>0</v>
      </c>
      <c r="G385" s="282">
        <f t="shared" si="115"/>
        <v>0</v>
      </c>
    </row>
    <row r="386" spans="1:7" ht="24" customHeight="1" x14ac:dyDescent="0.2">
      <c r="A386" s="125"/>
      <c r="B386" s="99"/>
      <c r="C386" s="99"/>
      <c r="D386" s="110"/>
      <c r="E386" s="111"/>
      <c r="F386" s="188" t="s">
        <v>34</v>
      </c>
      <c r="G386" s="126">
        <f>SUBTOTAL(9,G378:G385)</f>
        <v>0</v>
      </c>
    </row>
    <row r="387" spans="1:7" ht="24" customHeight="1" x14ac:dyDescent="0.2">
      <c r="A387" s="125"/>
      <c r="B387" s="99"/>
      <c r="C387" s="127" t="s">
        <v>723</v>
      </c>
      <c r="D387" s="110"/>
      <c r="E387" s="111"/>
      <c r="F387" s="112"/>
      <c r="G387" s="128"/>
    </row>
    <row r="388" spans="1:7" s="283" customFormat="1" ht="24" customHeight="1" x14ac:dyDescent="0.2">
      <c r="A388" s="274" t="str">
        <f t="shared" ref="A388:A396" si="116">IFERROR(VLOOKUP(C388,Tabla_Insumos,4,FALSE),"")</f>
        <v/>
      </c>
      <c r="B388" s="275" t="str">
        <f t="shared" ref="B388:B396" si="117">IFERROR(VLOOKUP(C388,Tabla_Insumos,5,FALSE),"")</f>
        <v/>
      </c>
      <c r="C388" s="276"/>
      <c r="D388" s="277" t="str">
        <f t="shared" ref="D388:D396" si="118">IFERROR(VLOOKUP(C388,Tabla_Insumos,2,FALSE),"")</f>
        <v/>
      </c>
      <c r="E388" s="278"/>
      <c r="F388" s="279">
        <f t="shared" ref="F388:F396" si="119">IFERROR(VLOOKUP(C388,Tabla_Insumos,3,FALSE),0)</f>
        <v>0</v>
      </c>
      <c r="G388" s="282">
        <f t="shared" ref="G388:G396" si="120">ROUND(E388*F388,2)</f>
        <v>0</v>
      </c>
    </row>
    <row r="389" spans="1:7" s="283" customFormat="1" ht="24" customHeight="1" x14ac:dyDescent="0.2">
      <c r="A389" s="274" t="str">
        <f t="shared" si="116"/>
        <v/>
      </c>
      <c r="B389" s="275" t="str">
        <f t="shared" si="117"/>
        <v/>
      </c>
      <c r="C389" s="276"/>
      <c r="D389" s="277" t="str">
        <f t="shared" si="118"/>
        <v/>
      </c>
      <c r="E389" s="278"/>
      <c r="F389" s="279">
        <f t="shared" si="119"/>
        <v>0</v>
      </c>
      <c r="G389" s="282">
        <f t="shared" si="120"/>
        <v>0</v>
      </c>
    </row>
    <row r="390" spans="1:7" s="283" customFormat="1" ht="24" customHeight="1" x14ac:dyDescent="0.2">
      <c r="A390" s="274" t="str">
        <f t="shared" si="116"/>
        <v/>
      </c>
      <c r="B390" s="275" t="str">
        <f t="shared" si="117"/>
        <v/>
      </c>
      <c r="C390" s="276"/>
      <c r="D390" s="277" t="str">
        <f t="shared" si="118"/>
        <v/>
      </c>
      <c r="E390" s="278"/>
      <c r="F390" s="279">
        <f t="shared" si="119"/>
        <v>0</v>
      </c>
      <c r="G390" s="282">
        <f t="shared" si="120"/>
        <v>0</v>
      </c>
    </row>
    <row r="391" spans="1:7" s="283" customFormat="1" ht="24" customHeight="1" x14ac:dyDescent="0.2">
      <c r="A391" s="274" t="str">
        <f t="shared" si="116"/>
        <v/>
      </c>
      <c r="B391" s="275" t="str">
        <f t="shared" si="117"/>
        <v/>
      </c>
      <c r="C391" s="276"/>
      <c r="D391" s="277" t="str">
        <f t="shared" si="118"/>
        <v/>
      </c>
      <c r="E391" s="278"/>
      <c r="F391" s="279">
        <f t="shared" si="119"/>
        <v>0</v>
      </c>
      <c r="G391" s="282">
        <f t="shared" si="120"/>
        <v>0</v>
      </c>
    </row>
    <row r="392" spans="1:7" s="283" customFormat="1" ht="24" customHeight="1" x14ac:dyDescent="0.2">
      <c r="A392" s="274" t="str">
        <f t="shared" si="116"/>
        <v/>
      </c>
      <c r="B392" s="275" t="str">
        <f t="shared" si="117"/>
        <v/>
      </c>
      <c r="C392" s="276"/>
      <c r="D392" s="277" t="str">
        <f t="shared" si="118"/>
        <v/>
      </c>
      <c r="E392" s="278"/>
      <c r="F392" s="279">
        <f t="shared" si="119"/>
        <v>0</v>
      </c>
      <c r="G392" s="282">
        <f t="shared" si="120"/>
        <v>0</v>
      </c>
    </row>
    <row r="393" spans="1:7" s="283" customFormat="1" ht="24" customHeight="1" x14ac:dyDescent="0.2">
      <c r="A393" s="274" t="str">
        <f t="shared" si="116"/>
        <v/>
      </c>
      <c r="B393" s="275" t="str">
        <f t="shared" si="117"/>
        <v/>
      </c>
      <c r="C393" s="276"/>
      <c r="D393" s="277" t="str">
        <f t="shared" si="118"/>
        <v/>
      </c>
      <c r="E393" s="278"/>
      <c r="F393" s="279">
        <f t="shared" si="119"/>
        <v>0</v>
      </c>
      <c r="G393" s="282">
        <f t="shared" si="120"/>
        <v>0</v>
      </c>
    </row>
    <row r="394" spans="1:7" s="283" customFormat="1" ht="24" customHeight="1" x14ac:dyDescent="0.2">
      <c r="A394" s="274" t="str">
        <f t="shared" si="116"/>
        <v/>
      </c>
      <c r="B394" s="275" t="str">
        <f t="shared" si="117"/>
        <v/>
      </c>
      <c r="C394" s="276"/>
      <c r="D394" s="277" t="str">
        <f t="shared" si="118"/>
        <v/>
      </c>
      <c r="E394" s="278"/>
      <c r="F394" s="279">
        <f t="shared" si="119"/>
        <v>0</v>
      </c>
      <c r="G394" s="282">
        <f t="shared" si="120"/>
        <v>0</v>
      </c>
    </row>
    <row r="395" spans="1:7" s="283" customFormat="1" ht="24" customHeight="1" x14ac:dyDescent="0.2">
      <c r="A395" s="274" t="str">
        <f t="shared" si="116"/>
        <v/>
      </c>
      <c r="B395" s="275" t="str">
        <f t="shared" si="117"/>
        <v/>
      </c>
      <c r="C395" s="276"/>
      <c r="D395" s="277" t="str">
        <f t="shared" si="118"/>
        <v/>
      </c>
      <c r="E395" s="278"/>
      <c r="F395" s="279">
        <f t="shared" si="119"/>
        <v>0</v>
      </c>
      <c r="G395" s="282">
        <f t="shared" si="120"/>
        <v>0</v>
      </c>
    </row>
    <row r="396" spans="1:7" s="283" customFormat="1" ht="24" customHeight="1" x14ac:dyDescent="0.2">
      <c r="A396" s="274" t="str">
        <f t="shared" si="116"/>
        <v/>
      </c>
      <c r="B396" s="275" t="str">
        <f t="shared" si="117"/>
        <v/>
      </c>
      <c r="C396" s="276"/>
      <c r="D396" s="277" t="str">
        <f t="shared" si="118"/>
        <v/>
      </c>
      <c r="E396" s="278"/>
      <c r="F396" s="279">
        <f t="shared" si="119"/>
        <v>0</v>
      </c>
      <c r="G396" s="282">
        <f t="shared" si="120"/>
        <v>0</v>
      </c>
    </row>
    <row r="397" spans="1:7" ht="24" customHeight="1" x14ac:dyDescent="0.2">
      <c r="A397" s="129"/>
      <c r="B397" s="110"/>
      <c r="C397" s="99"/>
      <c r="D397" s="110"/>
      <c r="E397" s="111"/>
      <c r="F397" s="188" t="s">
        <v>35</v>
      </c>
      <c r="G397" s="126">
        <f>SUBTOTAL(9,G388:G396)</f>
        <v>0</v>
      </c>
    </row>
    <row r="398" spans="1:7" ht="24" customHeight="1" thickBot="1" x14ac:dyDescent="0.25">
      <c r="A398" s="130"/>
      <c r="B398" s="131"/>
      <c r="C398" s="132"/>
      <c r="D398" s="131"/>
      <c r="E398" s="133"/>
      <c r="F398" s="134"/>
      <c r="G398" s="135"/>
    </row>
    <row r="399" spans="1:7" ht="24" customHeight="1" thickBot="1" x14ac:dyDescent="0.25">
      <c r="A399" s="136" t="str">
        <f>B357</f>
        <v>1-8</v>
      </c>
      <c r="B399" s="137" t="str">
        <f>C357</f>
        <v>Documentación ejecutiva instalaciones e interferencias</v>
      </c>
      <c r="C399" s="138"/>
      <c r="D399" s="138" t="s">
        <v>36</v>
      </c>
      <c r="E399" s="139"/>
      <c r="F399" s="140" t="s">
        <v>37</v>
      </c>
      <c r="G399" s="141">
        <f>SUBTOTAL(9,G362:G398)</f>
        <v>0</v>
      </c>
    </row>
    <row r="400" spans="1:7" ht="24" customHeight="1" thickTop="1" thickBot="1" x14ac:dyDescent="0.25"/>
    <row r="401" spans="1:141" ht="24" customHeight="1" thickTop="1" x14ac:dyDescent="0.2">
      <c r="A401" s="173" t="s">
        <v>39</v>
      </c>
      <c r="B401" s="174"/>
      <c r="C401" s="174"/>
      <c r="D401" s="174"/>
      <c r="E401" s="174"/>
      <c r="F401" s="174"/>
      <c r="G401" s="175"/>
      <c r="H401" s="100">
        <f>COUNTIF($A$1:A407,"ANALISIS DE PRECIOS")</f>
        <v>9</v>
      </c>
    </row>
    <row r="402" spans="1:141" ht="24" customHeight="1" x14ac:dyDescent="0.2">
      <c r="A402" s="101" t="s">
        <v>719</v>
      </c>
      <c r="B402" s="102" t="str">
        <f>Comitente</f>
        <v>DIRECCIÓN DE INFRAESTRUCTURA ESCOLAR</v>
      </c>
      <c r="C402" s="96"/>
      <c r="D402" s="103"/>
      <c r="E402" s="103"/>
      <c r="F402" s="104"/>
      <c r="G402" s="105"/>
    </row>
    <row r="403" spans="1:141" ht="24" customHeight="1" x14ac:dyDescent="0.2">
      <c r="A403" s="101" t="s">
        <v>720</v>
      </c>
      <c r="B403" s="102">
        <f>Contratista</f>
        <v>0</v>
      </c>
      <c r="C403" s="97"/>
      <c r="D403" s="97"/>
      <c r="E403" s="97"/>
      <c r="F403" s="106"/>
      <c r="G403" s="107"/>
    </row>
    <row r="404" spans="1:141" ht="24" customHeight="1" x14ac:dyDescent="0.2">
      <c r="A404" s="101" t="s">
        <v>26</v>
      </c>
      <c r="B404" s="102" t="str">
        <f>Obra</f>
        <v>ESCUELA NORMAL FRAY JUSTO SANTA MARIA DE ORO</v>
      </c>
      <c r="C404" s="97"/>
      <c r="D404" s="97"/>
      <c r="E404" s="97"/>
      <c r="F404" s="106" t="s">
        <v>40</v>
      </c>
      <c r="G404" s="108">
        <f>Fecha_Base</f>
        <v>0</v>
      </c>
    </row>
    <row r="405" spans="1:141" ht="24" customHeight="1" x14ac:dyDescent="0.2">
      <c r="A405" s="109" t="s">
        <v>718</v>
      </c>
      <c r="B405" s="98" t="str">
        <f>Ubicación</f>
        <v>CALLE RIVADAVIA 854 - JACHAL - SAN JUAN</v>
      </c>
      <c r="C405" s="98"/>
      <c r="D405" s="110"/>
      <c r="E405" s="111"/>
      <c r="F405" s="112"/>
      <c r="G405" s="113"/>
    </row>
    <row r="406" spans="1:141" ht="24" customHeight="1" x14ac:dyDescent="0.2">
      <c r="A406" s="109" t="s">
        <v>41</v>
      </c>
      <c r="B406" s="114">
        <f>IFERROR(VALUE(LEFT(B407,FIND("-",B407)-1)),"")</f>
        <v>1</v>
      </c>
      <c r="C406" s="99" t="str">
        <f>IFERROR(VLOOKUP(B406,Tabla_CyP,2,FALSE),"")</f>
        <v xml:space="preserve"> TAREAS PRELIMINARES</v>
      </c>
      <c r="E406" s="111"/>
      <c r="F406" s="112"/>
      <c r="G406" s="113"/>
    </row>
    <row r="407" spans="1:141" ht="24" customHeight="1" x14ac:dyDescent="0.2">
      <c r="A407" s="109" t="s">
        <v>27</v>
      </c>
      <c r="B407" s="115" t="str">
        <f>IFERROR(VLOOKUP(COUNTIF($A$1:A407,"ANALISIS DE PRECIOS"),Tabla_NumeroItem,4,FALSE),"")</f>
        <v>1-9</v>
      </c>
      <c r="C407" s="99" t="str">
        <f>IFERROR(VLOOKUP(B407,Tabla_CyP,2,FALSE),"")</f>
        <v>Documentación conforme a obra e informe final</v>
      </c>
      <c r="D407" s="110"/>
      <c r="E407" s="111"/>
      <c r="F407" s="106" t="s">
        <v>28</v>
      </c>
      <c r="G407" s="116" t="str">
        <f>IFERROR(VLOOKUP(B407,Tabla_CyP,4,FALSE),"")</f>
        <v>gl</v>
      </c>
    </row>
    <row r="408" spans="1:141" ht="24" customHeight="1" x14ac:dyDescent="0.2">
      <c r="A408" s="109"/>
      <c r="B408" s="98"/>
      <c r="C408" s="99"/>
      <c r="D408" s="110"/>
      <c r="E408" s="111"/>
      <c r="F408" s="112"/>
      <c r="G408" s="113"/>
    </row>
    <row r="409" spans="1:141" ht="24" customHeight="1" x14ac:dyDescent="0.2">
      <c r="A409" s="305" t="s">
        <v>584</v>
      </c>
      <c r="B409" s="306"/>
      <c r="C409" s="307" t="s">
        <v>0</v>
      </c>
      <c r="D409" s="307" t="s">
        <v>29</v>
      </c>
      <c r="E409" s="309" t="s">
        <v>30</v>
      </c>
      <c r="F409" s="311" t="s">
        <v>31</v>
      </c>
      <c r="G409" s="313" t="s">
        <v>32</v>
      </c>
    </row>
    <row r="410" spans="1:141" s="119" customFormat="1" ht="24" customHeight="1" x14ac:dyDescent="0.2">
      <c r="A410" s="117" t="s">
        <v>585</v>
      </c>
      <c r="B410" s="118" t="s">
        <v>586</v>
      </c>
      <c r="C410" s="308"/>
      <c r="D410" s="308"/>
      <c r="E410" s="310"/>
      <c r="F410" s="312"/>
      <c r="G410" s="31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c r="AL410" s="284"/>
      <c r="AM410" s="284"/>
      <c r="AN410" s="284"/>
      <c r="AO410" s="284"/>
      <c r="AP410" s="284"/>
      <c r="AQ410" s="284"/>
      <c r="AR410" s="284"/>
      <c r="AS410" s="284"/>
      <c r="AT410" s="284"/>
      <c r="AU410" s="284"/>
      <c r="AV410" s="284"/>
      <c r="AW410" s="284"/>
      <c r="AX410" s="284"/>
      <c r="AY410" s="284"/>
      <c r="AZ410" s="284"/>
      <c r="BA410" s="284"/>
      <c r="BB410" s="284"/>
      <c r="BC410" s="284"/>
      <c r="BD410" s="284"/>
      <c r="BE410" s="284"/>
      <c r="BF410" s="284"/>
      <c r="BG410" s="284"/>
      <c r="BH410" s="284"/>
      <c r="BI410" s="284"/>
      <c r="BJ410" s="284"/>
      <c r="BK410" s="284"/>
      <c r="BL410" s="284"/>
      <c r="BM410" s="284"/>
      <c r="BN410" s="284"/>
      <c r="BO410" s="284"/>
      <c r="BP410" s="284"/>
      <c r="BQ410" s="284"/>
      <c r="BR410" s="284"/>
      <c r="BS410" s="284"/>
      <c r="BT410" s="284"/>
      <c r="BU410" s="284"/>
      <c r="BV410" s="284"/>
      <c r="BW410" s="284"/>
      <c r="BX410" s="284"/>
      <c r="BY410" s="284"/>
      <c r="BZ410" s="284"/>
      <c r="CA410" s="284"/>
      <c r="CB410" s="284"/>
      <c r="CC410" s="284"/>
      <c r="CD410" s="284"/>
      <c r="CE410" s="284"/>
      <c r="CF410" s="284"/>
      <c r="CG410" s="284"/>
      <c r="CH410" s="284"/>
      <c r="CI410" s="284"/>
      <c r="CJ410" s="284"/>
      <c r="CK410" s="284"/>
      <c r="CL410" s="284"/>
      <c r="CM410" s="284"/>
      <c r="CN410" s="284"/>
      <c r="CO410" s="284"/>
      <c r="CP410" s="284"/>
      <c r="CQ410" s="284"/>
      <c r="CR410" s="284"/>
      <c r="CS410" s="284"/>
      <c r="CT410" s="284"/>
      <c r="CU410" s="284"/>
      <c r="CV410" s="284"/>
      <c r="CW410" s="284"/>
      <c r="CX410" s="284"/>
      <c r="CY410" s="284"/>
      <c r="CZ410" s="284"/>
      <c r="DA410" s="284"/>
      <c r="DB410" s="284"/>
      <c r="DC410" s="284"/>
      <c r="DD410" s="284"/>
      <c r="DE410" s="284"/>
      <c r="DF410" s="284"/>
      <c r="DG410" s="284"/>
      <c r="DH410" s="284"/>
      <c r="DI410" s="284"/>
      <c r="DJ410" s="284"/>
      <c r="DK410" s="284"/>
      <c r="DL410" s="284"/>
      <c r="DM410" s="284"/>
      <c r="DN410" s="284"/>
      <c r="DO410" s="284"/>
      <c r="DP410" s="284"/>
      <c r="DQ410" s="284"/>
      <c r="DR410" s="284"/>
      <c r="DS410" s="284"/>
      <c r="DT410" s="284"/>
      <c r="DU410" s="284"/>
      <c r="DV410" s="284"/>
      <c r="DW410" s="284"/>
      <c r="DX410" s="284"/>
      <c r="DY410" s="284"/>
      <c r="DZ410" s="284"/>
      <c r="EA410" s="284"/>
      <c r="EB410" s="284"/>
      <c r="EC410" s="284"/>
      <c r="ED410" s="284"/>
      <c r="EE410" s="284"/>
      <c r="EF410" s="284"/>
      <c r="EG410" s="284"/>
      <c r="EH410" s="284"/>
      <c r="EI410" s="284"/>
      <c r="EJ410" s="284"/>
      <c r="EK410" s="284"/>
    </row>
    <row r="411" spans="1:141" ht="24" customHeight="1" x14ac:dyDescent="0.2">
      <c r="A411" s="187"/>
      <c r="B411" s="120"/>
      <c r="C411" s="185" t="s">
        <v>721</v>
      </c>
      <c r="D411" s="121"/>
      <c r="E411" s="122"/>
      <c r="F411" s="123"/>
      <c r="G411" s="124"/>
    </row>
    <row r="412" spans="1:141" s="283" customFormat="1" ht="24" customHeight="1" x14ac:dyDescent="0.2">
      <c r="A412" s="274" t="str">
        <f t="shared" ref="A412:A425" si="121">IFERROR(VLOOKUP(C412,Tabla_Insumos,4,FALSE),"")</f>
        <v/>
      </c>
      <c r="B412" s="275" t="str">
        <f>IFERROR(VLOOKUP(C412,Tabla_Insumos,5,FALSE),"")</f>
        <v/>
      </c>
      <c r="C412" s="276"/>
      <c r="D412" s="277" t="str">
        <f t="shared" ref="D412:D425" si="122">IFERROR(VLOOKUP(C412,Tabla_Insumos,2,FALSE),"")</f>
        <v/>
      </c>
      <c r="E412" s="278"/>
      <c r="F412" s="279">
        <f t="shared" ref="F412:F425" si="123">IFERROR(VLOOKUP(C412,Tabla_Insumos,3,FALSE),0)</f>
        <v>0</v>
      </c>
      <c r="G412" s="282">
        <f>ROUND(E412*F412,2)</f>
        <v>0</v>
      </c>
    </row>
    <row r="413" spans="1:141" s="283" customFormat="1" ht="24" customHeight="1" x14ac:dyDescent="0.2">
      <c r="A413" s="274" t="str">
        <f t="shared" si="121"/>
        <v/>
      </c>
      <c r="B413" s="275" t="str">
        <f t="shared" ref="B413:B425" si="124">IFERROR(VLOOKUP(C413,Tabla_Insumos,5,FALSE),"")</f>
        <v/>
      </c>
      <c r="C413" s="276"/>
      <c r="D413" s="277" t="str">
        <f t="shared" si="122"/>
        <v/>
      </c>
      <c r="E413" s="278"/>
      <c r="F413" s="279">
        <f t="shared" si="123"/>
        <v>0</v>
      </c>
      <c r="G413" s="282">
        <f t="shared" ref="G413:G425" si="125">ROUND(E413*F413,2)</f>
        <v>0</v>
      </c>
    </row>
    <row r="414" spans="1:141" s="283" customFormat="1" ht="24" customHeight="1" x14ac:dyDescent="0.2">
      <c r="A414" s="274" t="str">
        <f t="shared" si="121"/>
        <v/>
      </c>
      <c r="B414" s="275" t="str">
        <f t="shared" si="124"/>
        <v/>
      </c>
      <c r="C414" s="276"/>
      <c r="D414" s="277" t="str">
        <f t="shared" si="122"/>
        <v/>
      </c>
      <c r="E414" s="278"/>
      <c r="F414" s="279">
        <f t="shared" si="123"/>
        <v>0</v>
      </c>
      <c r="G414" s="282">
        <f t="shared" si="125"/>
        <v>0</v>
      </c>
    </row>
    <row r="415" spans="1:141" s="283" customFormat="1" ht="24" customHeight="1" x14ac:dyDescent="0.2">
      <c r="A415" s="274" t="str">
        <f t="shared" si="121"/>
        <v/>
      </c>
      <c r="B415" s="275" t="str">
        <f t="shared" si="124"/>
        <v/>
      </c>
      <c r="C415" s="276"/>
      <c r="D415" s="277" t="str">
        <f t="shared" si="122"/>
        <v/>
      </c>
      <c r="E415" s="278"/>
      <c r="F415" s="279">
        <f t="shared" si="123"/>
        <v>0</v>
      </c>
      <c r="G415" s="282">
        <f t="shared" si="125"/>
        <v>0</v>
      </c>
    </row>
    <row r="416" spans="1:141" s="283" customFormat="1" ht="24" customHeight="1" x14ac:dyDescent="0.2">
      <c r="A416" s="274" t="str">
        <f t="shared" si="121"/>
        <v/>
      </c>
      <c r="B416" s="275" t="str">
        <f t="shared" si="124"/>
        <v/>
      </c>
      <c r="C416" s="276"/>
      <c r="D416" s="277" t="str">
        <f t="shared" si="122"/>
        <v/>
      </c>
      <c r="E416" s="278"/>
      <c r="F416" s="279">
        <f t="shared" si="123"/>
        <v>0</v>
      </c>
      <c r="G416" s="282">
        <f t="shared" si="125"/>
        <v>0</v>
      </c>
    </row>
    <row r="417" spans="1:7" s="283" customFormat="1" ht="24" customHeight="1" x14ac:dyDescent="0.2">
      <c r="A417" s="274" t="str">
        <f t="shared" si="121"/>
        <v/>
      </c>
      <c r="B417" s="275" t="str">
        <f t="shared" si="124"/>
        <v/>
      </c>
      <c r="C417" s="276"/>
      <c r="D417" s="277" t="str">
        <f t="shared" si="122"/>
        <v/>
      </c>
      <c r="E417" s="278"/>
      <c r="F417" s="279">
        <f t="shared" si="123"/>
        <v>0</v>
      </c>
      <c r="G417" s="282">
        <f t="shared" si="125"/>
        <v>0</v>
      </c>
    </row>
    <row r="418" spans="1:7" s="283" customFormat="1" ht="24" customHeight="1" x14ac:dyDescent="0.2">
      <c r="A418" s="274" t="str">
        <f t="shared" si="121"/>
        <v/>
      </c>
      <c r="B418" s="275" t="str">
        <f t="shared" si="124"/>
        <v/>
      </c>
      <c r="C418" s="276"/>
      <c r="D418" s="277" t="str">
        <f t="shared" si="122"/>
        <v/>
      </c>
      <c r="E418" s="278"/>
      <c r="F418" s="279">
        <f t="shared" si="123"/>
        <v>0</v>
      </c>
      <c r="G418" s="282">
        <f t="shared" si="125"/>
        <v>0</v>
      </c>
    </row>
    <row r="419" spans="1:7" s="283" customFormat="1" ht="24" customHeight="1" x14ac:dyDescent="0.2">
      <c r="A419" s="274" t="str">
        <f t="shared" si="121"/>
        <v/>
      </c>
      <c r="B419" s="275" t="str">
        <f t="shared" si="124"/>
        <v/>
      </c>
      <c r="C419" s="276"/>
      <c r="D419" s="277" t="str">
        <f t="shared" si="122"/>
        <v/>
      </c>
      <c r="E419" s="278"/>
      <c r="F419" s="279">
        <f t="shared" si="123"/>
        <v>0</v>
      </c>
      <c r="G419" s="282">
        <f t="shared" si="125"/>
        <v>0</v>
      </c>
    </row>
    <row r="420" spans="1:7" s="283" customFormat="1" ht="24" customHeight="1" x14ac:dyDescent="0.2">
      <c r="A420" s="274" t="str">
        <f t="shared" si="121"/>
        <v/>
      </c>
      <c r="B420" s="275" t="str">
        <f t="shared" si="124"/>
        <v/>
      </c>
      <c r="C420" s="276"/>
      <c r="D420" s="277" t="str">
        <f t="shared" si="122"/>
        <v/>
      </c>
      <c r="E420" s="278"/>
      <c r="F420" s="279">
        <f t="shared" si="123"/>
        <v>0</v>
      </c>
      <c r="G420" s="282">
        <f t="shared" si="125"/>
        <v>0</v>
      </c>
    </row>
    <row r="421" spans="1:7" s="283" customFormat="1" ht="24" customHeight="1" x14ac:dyDescent="0.2">
      <c r="A421" s="274" t="str">
        <f t="shared" si="121"/>
        <v/>
      </c>
      <c r="B421" s="275" t="str">
        <f t="shared" si="124"/>
        <v/>
      </c>
      <c r="C421" s="276"/>
      <c r="D421" s="277" t="str">
        <f t="shared" si="122"/>
        <v/>
      </c>
      <c r="E421" s="278"/>
      <c r="F421" s="279">
        <f t="shared" si="123"/>
        <v>0</v>
      </c>
      <c r="G421" s="282">
        <f t="shared" si="125"/>
        <v>0</v>
      </c>
    </row>
    <row r="422" spans="1:7" s="283" customFormat="1" ht="24" customHeight="1" x14ac:dyDescent="0.2">
      <c r="A422" s="274" t="str">
        <f t="shared" si="121"/>
        <v/>
      </c>
      <c r="B422" s="275" t="str">
        <f t="shared" si="124"/>
        <v/>
      </c>
      <c r="C422" s="276"/>
      <c r="D422" s="277" t="str">
        <f t="shared" si="122"/>
        <v/>
      </c>
      <c r="E422" s="278"/>
      <c r="F422" s="279">
        <f t="shared" si="123"/>
        <v>0</v>
      </c>
      <c r="G422" s="282">
        <f t="shared" si="125"/>
        <v>0</v>
      </c>
    </row>
    <row r="423" spans="1:7" s="283" customFormat="1" ht="24" customHeight="1" x14ac:dyDescent="0.2">
      <c r="A423" s="274" t="str">
        <f t="shared" si="121"/>
        <v/>
      </c>
      <c r="B423" s="275" t="str">
        <f t="shared" si="124"/>
        <v/>
      </c>
      <c r="C423" s="276"/>
      <c r="D423" s="277" t="str">
        <f t="shared" si="122"/>
        <v/>
      </c>
      <c r="E423" s="278"/>
      <c r="F423" s="279">
        <f t="shared" si="123"/>
        <v>0</v>
      </c>
      <c r="G423" s="282">
        <f t="shared" si="125"/>
        <v>0</v>
      </c>
    </row>
    <row r="424" spans="1:7" s="283" customFormat="1" ht="24" customHeight="1" x14ac:dyDescent="0.2">
      <c r="A424" s="274" t="str">
        <f t="shared" si="121"/>
        <v/>
      </c>
      <c r="B424" s="275" t="str">
        <f t="shared" si="124"/>
        <v/>
      </c>
      <c r="C424" s="276"/>
      <c r="D424" s="277" t="str">
        <f t="shared" si="122"/>
        <v/>
      </c>
      <c r="E424" s="278"/>
      <c r="F424" s="279">
        <f t="shared" si="123"/>
        <v>0</v>
      </c>
      <c r="G424" s="282">
        <f t="shared" si="125"/>
        <v>0</v>
      </c>
    </row>
    <row r="425" spans="1:7" s="283" customFormat="1" ht="24" customHeight="1" x14ac:dyDescent="0.2">
      <c r="A425" s="274" t="str">
        <f t="shared" si="121"/>
        <v/>
      </c>
      <c r="B425" s="275" t="str">
        <f t="shared" si="124"/>
        <v/>
      </c>
      <c r="C425" s="276"/>
      <c r="D425" s="277" t="str">
        <f t="shared" si="122"/>
        <v/>
      </c>
      <c r="E425" s="278"/>
      <c r="F425" s="280">
        <f t="shared" si="123"/>
        <v>0</v>
      </c>
      <c r="G425" s="282">
        <f t="shared" si="125"/>
        <v>0</v>
      </c>
    </row>
    <row r="426" spans="1:7" ht="24" customHeight="1" x14ac:dyDescent="0.2">
      <c r="A426" s="125"/>
      <c r="B426" s="99"/>
      <c r="C426" s="99"/>
      <c r="D426" s="110"/>
      <c r="E426" s="111"/>
      <c r="F426" s="188" t="s">
        <v>33</v>
      </c>
      <c r="G426" s="126">
        <f>SUBTOTAL(9,G412:G425)</f>
        <v>0</v>
      </c>
    </row>
    <row r="427" spans="1:7" ht="24" customHeight="1" x14ac:dyDescent="0.2">
      <c r="A427" s="125"/>
      <c r="B427" s="99"/>
      <c r="C427" s="127" t="s">
        <v>722</v>
      </c>
      <c r="D427" s="110"/>
      <c r="E427" s="111"/>
      <c r="F427" s="112"/>
      <c r="G427" s="128"/>
    </row>
    <row r="428" spans="1:7" s="283" customFormat="1" ht="24" customHeight="1" x14ac:dyDescent="0.2">
      <c r="A428" s="274" t="str">
        <f t="shared" ref="A428:A435" si="126">IFERROR(VLOOKUP(C428,Tabla_Insumos,4,FALSE),"")</f>
        <v/>
      </c>
      <c r="B428" s="275" t="str">
        <f t="shared" ref="B428:B435" si="127">IFERROR(VLOOKUP(C428,Tabla_Insumos,5,FALSE),"")</f>
        <v/>
      </c>
      <c r="C428" s="276"/>
      <c r="D428" s="277" t="str">
        <f t="shared" ref="D428:D435" si="128">IFERROR(VLOOKUP(C428,Tabla_Insumos,2,FALSE),"")</f>
        <v/>
      </c>
      <c r="E428" s="278"/>
      <c r="F428" s="281">
        <f t="shared" ref="F428:F435" si="129">IFERROR(VLOOKUP(C428,Tabla_Insumos,3,FALSE),0)</f>
        <v>0</v>
      </c>
      <c r="G428" s="282">
        <f>ROUND(E428*F428,2)</f>
        <v>0</v>
      </c>
    </row>
    <row r="429" spans="1:7" s="283" customFormat="1" ht="24" customHeight="1" x14ac:dyDescent="0.2">
      <c r="A429" s="274" t="str">
        <f t="shared" si="126"/>
        <v/>
      </c>
      <c r="B429" s="275" t="str">
        <f t="shared" si="127"/>
        <v/>
      </c>
      <c r="C429" s="276"/>
      <c r="D429" s="277" t="str">
        <f t="shared" si="128"/>
        <v/>
      </c>
      <c r="E429" s="278"/>
      <c r="F429" s="281">
        <f t="shared" si="129"/>
        <v>0</v>
      </c>
      <c r="G429" s="282">
        <f>ROUND(E429*F429,2)</f>
        <v>0</v>
      </c>
    </row>
    <row r="430" spans="1:7" s="283" customFormat="1" ht="24" customHeight="1" x14ac:dyDescent="0.2">
      <c r="A430" s="274" t="str">
        <f t="shared" si="126"/>
        <v/>
      </c>
      <c r="B430" s="275" t="str">
        <f t="shared" si="127"/>
        <v/>
      </c>
      <c r="C430" s="276"/>
      <c r="D430" s="277" t="str">
        <f t="shared" si="128"/>
        <v/>
      </c>
      <c r="E430" s="278"/>
      <c r="F430" s="281">
        <f t="shared" si="129"/>
        <v>0</v>
      </c>
      <c r="G430" s="282">
        <f t="shared" ref="G430:G435" si="130">ROUND(E430*F430,2)</f>
        <v>0</v>
      </c>
    </row>
    <row r="431" spans="1:7" s="283" customFormat="1" ht="24" customHeight="1" x14ac:dyDescent="0.2">
      <c r="A431" s="274" t="str">
        <f t="shared" si="126"/>
        <v/>
      </c>
      <c r="B431" s="275" t="str">
        <f t="shared" si="127"/>
        <v/>
      </c>
      <c r="C431" s="276"/>
      <c r="D431" s="277" t="str">
        <f t="shared" si="128"/>
        <v/>
      </c>
      <c r="E431" s="278"/>
      <c r="F431" s="281">
        <f t="shared" si="129"/>
        <v>0</v>
      </c>
      <c r="G431" s="282">
        <f t="shared" si="130"/>
        <v>0</v>
      </c>
    </row>
    <row r="432" spans="1:7" s="283" customFormat="1" ht="24" customHeight="1" x14ac:dyDescent="0.2">
      <c r="A432" s="274" t="str">
        <f t="shared" si="126"/>
        <v/>
      </c>
      <c r="B432" s="275" t="str">
        <f t="shared" si="127"/>
        <v/>
      </c>
      <c r="C432" s="276"/>
      <c r="D432" s="277" t="str">
        <f t="shared" si="128"/>
        <v/>
      </c>
      <c r="E432" s="278"/>
      <c r="F432" s="279">
        <f t="shared" si="129"/>
        <v>0</v>
      </c>
      <c r="G432" s="282">
        <f t="shared" si="130"/>
        <v>0</v>
      </c>
    </row>
    <row r="433" spans="1:7" s="283" customFormat="1" ht="24" customHeight="1" x14ac:dyDescent="0.2">
      <c r="A433" s="274" t="str">
        <f t="shared" si="126"/>
        <v/>
      </c>
      <c r="B433" s="275" t="str">
        <f t="shared" si="127"/>
        <v/>
      </c>
      <c r="C433" s="276"/>
      <c r="D433" s="277" t="str">
        <f t="shared" si="128"/>
        <v/>
      </c>
      <c r="E433" s="278"/>
      <c r="F433" s="279">
        <f t="shared" si="129"/>
        <v>0</v>
      </c>
      <c r="G433" s="282">
        <f t="shared" si="130"/>
        <v>0</v>
      </c>
    </row>
    <row r="434" spans="1:7" s="283" customFormat="1" ht="24" customHeight="1" x14ac:dyDescent="0.2">
      <c r="A434" s="274" t="str">
        <f t="shared" si="126"/>
        <v/>
      </c>
      <c r="B434" s="275" t="str">
        <f t="shared" si="127"/>
        <v/>
      </c>
      <c r="C434" s="276"/>
      <c r="D434" s="277" t="str">
        <f t="shared" si="128"/>
        <v/>
      </c>
      <c r="E434" s="278"/>
      <c r="F434" s="279">
        <f t="shared" si="129"/>
        <v>0</v>
      </c>
      <c r="G434" s="282">
        <f t="shared" si="130"/>
        <v>0</v>
      </c>
    </row>
    <row r="435" spans="1:7" s="283" customFormat="1" ht="24" customHeight="1" x14ac:dyDescent="0.2">
      <c r="A435" s="274" t="str">
        <f t="shared" si="126"/>
        <v/>
      </c>
      <c r="B435" s="275" t="str">
        <f t="shared" si="127"/>
        <v/>
      </c>
      <c r="C435" s="276"/>
      <c r="D435" s="277" t="str">
        <f t="shared" si="128"/>
        <v/>
      </c>
      <c r="E435" s="278"/>
      <c r="F435" s="279">
        <f t="shared" si="129"/>
        <v>0</v>
      </c>
      <c r="G435" s="282">
        <f t="shared" si="130"/>
        <v>0</v>
      </c>
    </row>
    <row r="436" spans="1:7" ht="24" customHeight="1" x14ac:dyDescent="0.2">
      <c r="A436" s="125"/>
      <c r="B436" s="99"/>
      <c r="C436" s="99"/>
      <c r="D436" s="110"/>
      <c r="E436" s="111"/>
      <c r="F436" s="188" t="s">
        <v>34</v>
      </c>
      <c r="G436" s="126">
        <f>SUBTOTAL(9,G428:G435)</f>
        <v>0</v>
      </c>
    </row>
    <row r="437" spans="1:7" ht="24" customHeight="1" x14ac:dyDescent="0.2">
      <c r="A437" s="125"/>
      <c r="B437" s="99"/>
      <c r="C437" s="127" t="s">
        <v>723</v>
      </c>
      <c r="D437" s="110"/>
      <c r="E437" s="111"/>
      <c r="F437" s="112"/>
      <c r="G437" s="128"/>
    </row>
    <row r="438" spans="1:7" s="283" customFormat="1" ht="24" customHeight="1" x14ac:dyDescent="0.2">
      <c r="A438" s="274" t="str">
        <f t="shared" ref="A438:A446" si="131">IFERROR(VLOOKUP(C438,Tabla_Insumos,4,FALSE),"")</f>
        <v/>
      </c>
      <c r="B438" s="275" t="str">
        <f t="shared" ref="B438:B446" si="132">IFERROR(VLOOKUP(C438,Tabla_Insumos,5,FALSE),"")</f>
        <v/>
      </c>
      <c r="C438" s="276"/>
      <c r="D438" s="277" t="str">
        <f t="shared" ref="D438:D446" si="133">IFERROR(VLOOKUP(C438,Tabla_Insumos,2,FALSE),"")</f>
        <v/>
      </c>
      <c r="E438" s="278"/>
      <c r="F438" s="279">
        <f t="shared" ref="F438:F446" si="134">IFERROR(VLOOKUP(C438,Tabla_Insumos,3,FALSE),0)</f>
        <v>0</v>
      </c>
      <c r="G438" s="282">
        <f t="shared" ref="G438:G446" si="135">ROUND(E438*F438,2)</f>
        <v>0</v>
      </c>
    </row>
    <row r="439" spans="1:7" s="283" customFormat="1" ht="24" customHeight="1" x14ac:dyDescent="0.2">
      <c r="A439" s="274" t="str">
        <f t="shared" si="131"/>
        <v/>
      </c>
      <c r="B439" s="275" t="str">
        <f t="shared" si="132"/>
        <v/>
      </c>
      <c r="C439" s="276"/>
      <c r="D439" s="277" t="str">
        <f t="shared" si="133"/>
        <v/>
      </c>
      <c r="E439" s="278"/>
      <c r="F439" s="279">
        <f t="shared" si="134"/>
        <v>0</v>
      </c>
      <c r="G439" s="282">
        <f t="shared" si="135"/>
        <v>0</v>
      </c>
    </row>
    <row r="440" spans="1:7" s="283" customFormat="1" ht="24" customHeight="1" x14ac:dyDescent="0.2">
      <c r="A440" s="274" t="str">
        <f t="shared" si="131"/>
        <v/>
      </c>
      <c r="B440" s="275" t="str">
        <f t="shared" si="132"/>
        <v/>
      </c>
      <c r="C440" s="276"/>
      <c r="D440" s="277" t="str">
        <f t="shared" si="133"/>
        <v/>
      </c>
      <c r="E440" s="278"/>
      <c r="F440" s="279">
        <f t="shared" si="134"/>
        <v>0</v>
      </c>
      <c r="G440" s="282">
        <f t="shared" si="135"/>
        <v>0</v>
      </c>
    </row>
    <row r="441" spans="1:7" s="283" customFormat="1" ht="24" customHeight="1" x14ac:dyDescent="0.2">
      <c r="A441" s="274" t="str">
        <f t="shared" si="131"/>
        <v/>
      </c>
      <c r="B441" s="275" t="str">
        <f t="shared" si="132"/>
        <v/>
      </c>
      <c r="C441" s="276"/>
      <c r="D441" s="277" t="str">
        <f t="shared" si="133"/>
        <v/>
      </c>
      <c r="E441" s="278"/>
      <c r="F441" s="279">
        <f t="shared" si="134"/>
        <v>0</v>
      </c>
      <c r="G441" s="282">
        <f t="shared" si="135"/>
        <v>0</v>
      </c>
    </row>
    <row r="442" spans="1:7" s="283" customFormat="1" ht="24" customHeight="1" x14ac:dyDescent="0.2">
      <c r="A442" s="274" t="str">
        <f t="shared" si="131"/>
        <v/>
      </c>
      <c r="B442" s="275" t="str">
        <f t="shared" si="132"/>
        <v/>
      </c>
      <c r="C442" s="276"/>
      <c r="D442" s="277" t="str">
        <f t="shared" si="133"/>
        <v/>
      </c>
      <c r="E442" s="278"/>
      <c r="F442" s="279">
        <f t="shared" si="134"/>
        <v>0</v>
      </c>
      <c r="G442" s="282">
        <f t="shared" si="135"/>
        <v>0</v>
      </c>
    </row>
    <row r="443" spans="1:7" s="283" customFormat="1" ht="24" customHeight="1" x14ac:dyDescent="0.2">
      <c r="A443" s="274" t="str">
        <f t="shared" si="131"/>
        <v/>
      </c>
      <c r="B443" s="275" t="str">
        <f t="shared" si="132"/>
        <v/>
      </c>
      <c r="C443" s="276"/>
      <c r="D443" s="277" t="str">
        <f t="shared" si="133"/>
        <v/>
      </c>
      <c r="E443" s="278"/>
      <c r="F443" s="279">
        <f t="shared" si="134"/>
        <v>0</v>
      </c>
      <c r="G443" s="282">
        <f t="shared" si="135"/>
        <v>0</v>
      </c>
    </row>
    <row r="444" spans="1:7" s="283" customFormat="1" ht="24" customHeight="1" x14ac:dyDescent="0.2">
      <c r="A444" s="274" t="str">
        <f t="shared" si="131"/>
        <v/>
      </c>
      <c r="B444" s="275" t="str">
        <f t="shared" si="132"/>
        <v/>
      </c>
      <c r="C444" s="276"/>
      <c r="D444" s="277" t="str">
        <f t="shared" si="133"/>
        <v/>
      </c>
      <c r="E444" s="278"/>
      <c r="F444" s="279">
        <f t="shared" si="134"/>
        <v>0</v>
      </c>
      <c r="G444" s="282">
        <f t="shared" si="135"/>
        <v>0</v>
      </c>
    </row>
    <row r="445" spans="1:7" s="283" customFormat="1" ht="24" customHeight="1" x14ac:dyDescent="0.2">
      <c r="A445" s="274" t="str">
        <f t="shared" si="131"/>
        <v/>
      </c>
      <c r="B445" s="275" t="str">
        <f t="shared" si="132"/>
        <v/>
      </c>
      <c r="C445" s="276"/>
      <c r="D445" s="277" t="str">
        <f t="shared" si="133"/>
        <v/>
      </c>
      <c r="E445" s="278"/>
      <c r="F445" s="279">
        <f t="shared" si="134"/>
        <v>0</v>
      </c>
      <c r="G445" s="282">
        <f t="shared" si="135"/>
        <v>0</v>
      </c>
    </row>
    <row r="446" spans="1:7" s="283" customFormat="1" ht="24" customHeight="1" x14ac:dyDescent="0.2">
      <c r="A446" s="274" t="str">
        <f t="shared" si="131"/>
        <v/>
      </c>
      <c r="B446" s="275" t="str">
        <f t="shared" si="132"/>
        <v/>
      </c>
      <c r="C446" s="276"/>
      <c r="D446" s="277" t="str">
        <f t="shared" si="133"/>
        <v/>
      </c>
      <c r="E446" s="278"/>
      <c r="F446" s="279">
        <f t="shared" si="134"/>
        <v>0</v>
      </c>
      <c r="G446" s="282">
        <f t="shared" si="135"/>
        <v>0</v>
      </c>
    </row>
    <row r="447" spans="1:7" ht="24" customHeight="1" x14ac:dyDescent="0.2">
      <c r="A447" s="129"/>
      <c r="B447" s="110"/>
      <c r="C447" s="99"/>
      <c r="D447" s="110"/>
      <c r="E447" s="111"/>
      <c r="F447" s="188" t="s">
        <v>35</v>
      </c>
      <c r="G447" s="126">
        <f>SUBTOTAL(9,G438:G446)</f>
        <v>0</v>
      </c>
    </row>
    <row r="448" spans="1:7" ht="24" customHeight="1" thickBot="1" x14ac:dyDescent="0.25">
      <c r="A448" s="130"/>
      <c r="B448" s="131"/>
      <c r="C448" s="132"/>
      <c r="D448" s="131"/>
      <c r="E448" s="133"/>
      <c r="F448" s="134"/>
      <c r="G448" s="135"/>
    </row>
    <row r="449" spans="1:141" ht="24" customHeight="1" thickBot="1" x14ac:dyDescent="0.25">
      <c r="A449" s="136" t="str">
        <f>B407</f>
        <v>1-9</v>
      </c>
      <c r="B449" s="137" t="str">
        <f>C407</f>
        <v>Documentación conforme a obra e informe final</v>
      </c>
      <c r="C449" s="138"/>
      <c r="D449" s="138" t="s">
        <v>36</v>
      </c>
      <c r="E449" s="139"/>
      <c r="F449" s="140" t="s">
        <v>37</v>
      </c>
      <c r="G449" s="141">
        <f>SUBTOTAL(9,G412:G448)</f>
        <v>0</v>
      </c>
    </row>
    <row r="450" spans="1:141" ht="24" customHeight="1" thickTop="1" thickBot="1" x14ac:dyDescent="0.25"/>
    <row r="451" spans="1:141" ht="24" customHeight="1" thickTop="1" x14ac:dyDescent="0.2">
      <c r="A451" s="173" t="s">
        <v>39</v>
      </c>
      <c r="B451" s="174"/>
      <c r="C451" s="174"/>
      <c r="D451" s="174"/>
      <c r="E451" s="174"/>
      <c r="F451" s="174"/>
      <c r="G451" s="175"/>
      <c r="H451" s="100">
        <f>COUNTIF($A$1:A457,"ANALISIS DE PRECIOS")</f>
        <v>10</v>
      </c>
    </row>
    <row r="452" spans="1:141" ht="24" customHeight="1" x14ac:dyDescent="0.2">
      <c r="A452" s="101" t="s">
        <v>719</v>
      </c>
      <c r="B452" s="102" t="str">
        <f>Comitente</f>
        <v>DIRECCIÓN DE INFRAESTRUCTURA ESCOLAR</v>
      </c>
      <c r="C452" s="96"/>
      <c r="D452" s="103"/>
      <c r="E452" s="103"/>
      <c r="F452" s="104"/>
      <c r="G452" s="105"/>
    </row>
    <row r="453" spans="1:141" ht="24" customHeight="1" x14ac:dyDescent="0.2">
      <c r="A453" s="101" t="s">
        <v>720</v>
      </c>
      <c r="B453" s="102">
        <f>Contratista</f>
        <v>0</v>
      </c>
      <c r="C453" s="97"/>
      <c r="D453" s="97"/>
      <c r="E453" s="97"/>
      <c r="F453" s="106"/>
      <c r="G453" s="107"/>
    </row>
    <row r="454" spans="1:141" ht="24" customHeight="1" x14ac:dyDescent="0.2">
      <c r="A454" s="101" t="s">
        <v>26</v>
      </c>
      <c r="B454" s="102" t="str">
        <f>Obra</f>
        <v>ESCUELA NORMAL FRAY JUSTO SANTA MARIA DE ORO</v>
      </c>
      <c r="C454" s="97"/>
      <c r="D454" s="97"/>
      <c r="E454" s="97"/>
      <c r="F454" s="106" t="s">
        <v>40</v>
      </c>
      <c r="G454" s="108">
        <f>Fecha_Base</f>
        <v>0</v>
      </c>
    </row>
    <row r="455" spans="1:141" ht="24" customHeight="1" x14ac:dyDescent="0.2">
      <c r="A455" s="109" t="s">
        <v>718</v>
      </c>
      <c r="B455" s="98" t="str">
        <f>Ubicación</f>
        <v>CALLE RIVADAVIA 854 - JACHAL - SAN JUAN</v>
      </c>
      <c r="C455" s="98"/>
      <c r="D455" s="110"/>
      <c r="E455" s="111"/>
      <c r="F455" s="112"/>
      <c r="G455" s="113"/>
    </row>
    <row r="456" spans="1:141" ht="24" customHeight="1" x14ac:dyDescent="0.2">
      <c r="A456" s="109" t="s">
        <v>41</v>
      </c>
      <c r="B456" s="114">
        <f>IFERROR(VALUE(LEFT(B457,FIND("-",B457)-1)),"")</f>
        <v>1</v>
      </c>
      <c r="C456" s="99" t="str">
        <f>IFERROR(VLOOKUP(B456,Tabla_CyP,2,FALSE),"")</f>
        <v xml:space="preserve"> TAREAS PRELIMINARES</v>
      </c>
      <c r="E456" s="111"/>
      <c r="F456" s="112"/>
      <c r="G456" s="113"/>
    </row>
    <row r="457" spans="1:141" ht="24" customHeight="1" x14ac:dyDescent="0.2">
      <c r="A457" s="109" t="s">
        <v>27</v>
      </c>
      <c r="B457" s="115" t="str">
        <f>IFERROR(VLOOKUP(COUNTIF($A$1:A457,"ANALISIS DE PRECIOS"),Tabla_NumeroItem,4,FALSE),"")</f>
        <v>1-10</v>
      </c>
      <c r="C457" s="99" t="str">
        <f>IFERROR(VLOOKUP(B457,Tabla_CyP,2,FALSE),"")</f>
        <v>Manual de mantenimiento</v>
      </c>
      <c r="D457" s="110"/>
      <c r="E457" s="111"/>
      <c r="F457" s="106" t="s">
        <v>28</v>
      </c>
      <c r="G457" s="116" t="str">
        <f>IFERROR(VLOOKUP(B457,Tabla_CyP,4,FALSE),"")</f>
        <v>gl</v>
      </c>
    </row>
    <row r="458" spans="1:141" ht="24" customHeight="1" x14ac:dyDescent="0.2">
      <c r="A458" s="109"/>
      <c r="B458" s="98"/>
      <c r="C458" s="99"/>
      <c r="D458" s="110"/>
      <c r="E458" s="111"/>
      <c r="F458" s="112"/>
      <c r="G458" s="113"/>
    </row>
    <row r="459" spans="1:141" ht="24" customHeight="1" x14ac:dyDescent="0.2">
      <c r="A459" s="305" t="s">
        <v>584</v>
      </c>
      <c r="B459" s="306"/>
      <c r="C459" s="307" t="s">
        <v>0</v>
      </c>
      <c r="D459" s="307" t="s">
        <v>29</v>
      </c>
      <c r="E459" s="309" t="s">
        <v>30</v>
      </c>
      <c r="F459" s="311" t="s">
        <v>31</v>
      </c>
      <c r="G459" s="313" t="s">
        <v>32</v>
      </c>
    </row>
    <row r="460" spans="1:141" s="119" customFormat="1" ht="24" customHeight="1" x14ac:dyDescent="0.2">
      <c r="A460" s="117" t="s">
        <v>585</v>
      </c>
      <c r="B460" s="118" t="s">
        <v>586</v>
      </c>
      <c r="C460" s="308"/>
      <c r="D460" s="308"/>
      <c r="E460" s="310"/>
      <c r="F460" s="312"/>
      <c r="G460" s="31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c r="AL460" s="284"/>
      <c r="AM460" s="284"/>
      <c r="AN460" s="284"/>
      <c r="AO460" s="284"/>
      <c r="AP460" s="284"/>
      <c r="AQ460" s="284"/>
      <c r="AR460" s="284"/>
      <c r="AS460" s="284"/>
      <c r="AT460" s="284"/>
      <c r="AU460" s="284"/>
      <c r="AV460" s="284"/>
      <c r="AW460" s="284"/>
      <c r="AX460" s="284"/>
      <c r="AY460" s="284"/>
      <c r="AZ460" s="284"/>
      <c r="BA460" s="284"/>
      <c r="BB460" s="284"/>
      <c r="BC460" s="284"/>
      <c r="BD460" s="284"/>
      <c r="BE460" s="284"/>
      <c r="BF460" s="284"/>
      <c r="BG460" s="284"/>
      <c r="BH460" s="284"/>
      <c r="BI460" s="284"/>
      <c r="BJ460" s="284"/>
      <c r="BK460" s="284"/>
      <c r="BL460" s="284"/>
      <c r="BM460" s="284"/>
      <c r="BN460" s="284"/>
      <c r="BO460" s="284"/>
      <c r="BP460" s="284"/>
      <c r="BQ460" s="284"/>
      <c r="BR460" s="284"/>
      <c r="BS460" s="284"/>
      <c r="BT460" s="284"/>
      <c r="BU460" s="284"/>
      <c r="BV460" s="284"/>
      <c r="BW460" s="284"/>
      <c r="BX460" s="284"/>
      <c r="BY460" s="284"/>
      <c r="BZ460" s="284"/>
      <c r="CA460" s="284"/>
      <c r="CB460" s="284"/>
      <c r="CC460" s="284"/>
      <c r="CD460" s="284"/>
      <c r="CE460" s="284"/>
      <c r="CF460" s="284"/>
      <c r="CG460" s="284"/>
      <c r="CH460" s="284"/>
      <c r="CI460" s="284"/>
      <c r="CJ460" s="284"/>
      <c r="CK460" s="284"/>
      <c r="CL460" s="284"/>
      <c r="CM460" s="284"/>
      <c r="CN460" s="284"/>
      <c r="CO460" s="284"/>
      <c r="CP460" s="284"/>
      <c r="CQ460" s="284"/>
      <c r="CR460" s="284"/>
      <c r="CS460" s="284"/>
      <c r="CT460" s="284"/>
      <c r="CU460" s="284"/>
      <c r="CV460" s="284"/>
      <c r="CW460" s="284"/>
      <c r="CX460" s="284"/>
      <c r="CY460" s="284"/>
      <c r="CZ460" s="284"/>
      <c r="DA460" s="284"/>
      <c r="DB460" s="284"/>
      <c r="DC460" s="284"/>
      <c r="DD460" s="284"/>
      <c r="DE460" s="284"/>
      <c r="DF460" s="284"/>
      <c r="DG460" s="284"/>
      <c r="DH460" s="284"/>
      <c r="DI460" s="284"/>
      <c r="DJ460" s="284"/>
      <c r="DK460" s="284"/>
      <c r="DL460" s="284"/>
      <c r="DM460" s="284"/>
      <c r="DN460" s="284"/>
      <c r="DO460" s="284"/>
      <c r="DP460" s="284"/>
      <c r="DQ460" s="284"/>
      <c r="DR460" s="284"/>
      <c r="DS460" s="284"/>
      <c r="DT460" s="284"/>
      <c r="DU460" s="284"/>
      <c r="DV460" s="284"/>
      <c r="DW460" s="284"/>
      <c r="DX460" s="284"/>
      <c r="DY460" s="284"/>
      <c r="DZ460" s="284"/>
      <c r="EA460" s="284"/>
      <c r="EB460" s="284"/>
      <c r="EC460" s="284"/>
      <c r="ED460" s="284"/>
      <c r="EE460" s="284"/>
      <c r="EF460" s="284"/>
      <c r="EG460" s="284"/>
      <c r="EH460" s="284"/>
      <c r="EI460" s="284"/>
      <c r="EJ460" s="284"/>
      <c r="EK460" s="284"/>
    </row>
    <row r="461" spans="1:141" ht="24" customHeight="1" x14ac:dyDescent="0.2">
      <c r="A461" s="187"/>
      <c r="B461" s="120"/>
      <c r="C461" s="185" t="s">
        <v>721</v>
      </c>
      <c r="D461" s="121"/>
      <c r="E461" s="122"/>
      <c r="F461" s="123"/>
      <c r="G461" s="124"/>
    </row>
    <row r="462" spans="1:141" s="283" customFormat="1" ht="24" customHeight="1" x14ac:dyDescent="0.2">
      <c r="A462" s="274" t="str">
        <f t="shared" ref="A462:A475" si="136">IFERROR(VLOOKUP(C462,Tabla_Insumos,4,FALSE),"")</f>
        <v/>
      </c>
      <c r="B462" s="275" t="str">
        <f>IFERROR(VLOOKUP(C462,Tabla_Insumos,5,FALSE),"")</f>
        <v/>
      </c>
      <c r="C462" s="276"/>
      <c r="D462" s="277" t="str">
        <f t="shared" ref="D462:D475" si="137">IFERROR(VLOOKUP(C462,Tabla_Insumos,2,FALSE),"")</f>
        <v/>
      </c>
      <c r="E462" s="278"/>
      <c r="F462" s="279">
        <f t="shared" ref="F462:F475" si="138">IFERROR(VLOOKUP(C462,Tabla_Insumos,3,FALSE),0)</f>
        <v>0</v>
      </c>
      <c r="G462" s="282">
        <f>ROUND(E462*F462,2)</f>
        <v>0</v>
      </c>
    </row>
    <row r="463" spans="1:141" s="283" customFormat="1" ht="24" customHeight="1" x14ac:dyDescent="0.2">
      <c r="A463" s="274" t="str">
        <f t="shared" si="136"/>
        <v/>
      </c>
      <c r="B463" s="275" t="str">
        <f t="shared" ref="B463:B475" si="139">IFERROR(VLOOKUP(C463,Tabla_Insumos,5,FALSE),"")</f>
        <v/>
      </c>
      <c r="C463" s="276"/>
      <c r="D463" s="277" t="str">
        <f t="shared" si="137"/>
        <v/>
      </c>
      <c r="E463" s="278"/>
      <c r="F463" s="279">
        <f t="shared" si="138"/>
        <v>0</v>
      </c>
      <c r="G463" s="282">
        <f t="shared" ref="G463:G475" si="140">ROUND(E463*F463,2)</f>
        <v>0</v>
      </c>
    </row>
    <row r="464" spans="1:141" s="283" customFormat="1" ht="24" customHeight="1" x14ac:dyDescent="0.2">
      <c r="A464" s="274" t="str">
        <f t="shared" si="136"/>
        <v/>
      </c>
      <c r="B464" s="275" t="str">
        <f t="shared" si="139"/>
        <v/>
      </c>
      <c r="C464" s="276"/>
      <c r="D464" s="277" t="str">
        <f t="shared" si="137"/>
        <v/>
      </c>
      <c r="E464" s="278"/>
      <c r="F464" s="279">
        <f t="shared" si="138"/>
        <v>0</v>
      </c>
      <c r="G464" s="282">
        <f t="shared" si="140"/>
        <v>0</v>
      </c>
    </row>
    <row r="465" spans="1:7" s="283" customFormat="1" ht="24" customHeight="1" x14ac:dyDescent="0.2">
      <c r="A465" s="274" t="str">
        <f t="shared" si="136"/>
        <v/>
      </c>
      <c r="B465" s="275" t="str">
        <f t="shared" si="139"/>
        <v/>
      </c>
      <c r="C465" s="276"/>
      <c r="D465" s="277" t="str">
        <f t="shared" si="137"/>
        <v/>
      </c>
      <c r="E465" s="278"/>
      <c r="F465" s="279">
        <f t="shared" si="138"/>
        <v>0</v>
      </c>
      <c r="G465" s="282">
        <f t="shared" si="140"/>
        <v>0</v>
      </c>
    </row>
    <row r="466" spans="1:7" s="283" customFormat="1" ht="24" customHeight="1" x14ac:dyDescent="0.2">
      <c r="A466" s="274" t="str">
        <f t="shared" si="136"/>
        <v/>
      </c>
      <c r="B466" s="275" t="str">
        <f t="shared" si="139"/>
        <v/>
      </c>
      <c r="C466" s="276"/>
      <c r="D466" s="277" t="str">
        <f t="shared" si="137"/>
        <v/>
      </c>
      <c r="E466" s="278"/>
      <c r="F466" s="279">
        <f t="shared" si="138"/>
        <v>0</v>
      </c>
      <c r="G466" s="282">
        <f t="shared" si="140"/>
        <v>0</v>
      </c>
    </row>
    <row r="467" spans="1:7" s="283" customFormat="1" ht="24" customHeight="1" x14ac:dyDescent="0.2">
      <c r="A467" s="274" t="str">
        <f t="shared" si="136"/>
        <v/>
      </c>
      <c r="B467" s="275" t="str">
        <f t="shared" si="139"/>
        <v/>
      </c>
      <c r="C467" s="276"/>
      <c r="D467" s="277" t="str">
        <f t="shared" si="137"/>
        <v/>
      </c>
      <c r="E467" s="278"/>
      <c r="F467" s="279">
        <f t="shared" si="138"/>
        <v>0</v>
      </c>
      <c r="G467" s="282">
        <f t="shared" si="140"/>
        <v>0</v>
      </c>
    </row>
    <row r="468" spans="1:7" s="283" customFormat="1" ht="24" customHeight="1" x14ac:dyDescent="0.2">
      <c r="A468" s="274" t="str">
        <f t="shared" si="136"/>
        <v/>
      </c>
      <c r="B468" s="275" t="str">
        <f t="shared" si="139"/>
        <v/>
      </c>
      <c r="C468" s="276"/>
      <c r="D468" s="277" t="str">
        <f t="shared" si="137"/>
        <v/>
      </c>
      <c r="E468" s="278"/>
      <c r="F468" s="279">
        <f t="shared" si="138"/>
        <v>0</v>
      </c>
      <c r="G468" s="282">
        <f t="shared" si="140"/>
        <v>0</v>
      </c>
    </row>
    <row r="469" spans="1:7" s="283" customFormat="1" ht="24" customHeight="1" x14ac:dyDescent="0.2">
      <c r="A469" s="274" t="str">
        <f t="shared" si="136"/>
        <v/>
      </c>
      <c r="B469" s="275" t="str">
        <f t="shared" si="139"/>
        <v/>
      </c>
      <c r="C469" s="276"/>
      <c r="D469" s="277" t="str">
        <f t="shared" si="137"/>
        <v/>
      </c>
      <c r="E469" s="278"/>
      <c r="F469" s="279">
        <f t="shared" si="138"/>
        <v>0</v>
      </c>
      <c r="G469" s="282">
        <f t="shared" si="140"/>
        <v>0</v>
      </c>
    </row>
    <row r="470" spans="1:7" s="283" customFormat="1" ht="24" customHeight="1" x14ac:dyDescent="0.2">
      <c r="A470" s="274" t="str">
        <f t="shared" si="136"/>
        <v/>
      </c>
      <c r="B470" s="275" t="str">
        <f t="shared" si="139"/>
        <v/>
      </c>
      <c r="C470" s="276"/>
      <c r="D470" s="277" t="str">
        <f t="shared" si="137"/>
        <v/>
      </c>
      <c r="E470" s="278"/>
      <c r="F470" s="279">
        <f t="shared" si="138"/>
        <v>0</v>
      </c>
      <c r="G470" s="282">
        <f t="shared" si="140"/>
        <v>0</v>
      </c>
    </row>
    <row r="471" spans="1:7" s="283" customFormat="1" ht="24" customHeight="1" x14ac:dyDescent="0.2">
      <c r="A471" s="274" t="str">
        <f t="shared" si="136"/>
        <v/>
      </c>
      <c r="B471" s="275" t="str">
        <f t="shared" si="139"/>
        <v/>
      </c>
      <c r="C471" s="276"/>
      <c r="D471" s="277" t="str">
        <f t="shared" si="137"/>
        <v/>
      </c>
      <c r="E471" s="278"/>
      <c r="F471" s="279">
        <f t="shared" si="138"/>
        <v>0</v>
      </c>
      <c r="G471" s="282">
        <f t="shared" si="140"/>
        <v>0</v>
      </c>
    </row>
    <row r="472" spans="1:7" s="283" customFormat="1" ht="24" customHeight="1" x14ac:dyDescent="0.2">
      <c r="A472" s="274" t="str">
        <f t="shared" si="136"/>
        <v/>
      </c>
      <c r="B472" s="275" t="str">
        <f t="shared" si="139"/>
        <v/>
      </c>
      <c r="C472" s="276"/>
      <c r="D472" s="277" t="str">
        <f t="shared" si="137"/>
        <v/>
      </c>
      <c r="E472" s="278"/>
      <c r="F472" s="279">
        <f t="shared" si="138"/>
        <v>0</v>
      </c>
      <c r="G472" s="282">
        <f t="shared" si="140"/>
        <v>0</v>
      </c>
    </row>
    <row r="473" spans="1:7" s="283" customFormat="1" ht="24" customHeight="1" x14ac:dyDescent="0.2">
      <c r="A473" s="274" t="str">
        <f t="shared" si="136"/>
        <v/>
      </c>
      <c r="B473" s="275" t="str">
        <f t="shared" si="139"/>
        <v/>
      </c>
      <c r="C473" s="276"/>
      <c r="D473" s="277" t="str">
        <f t="shared" si="137"/>
        <v/>
      </c>
      <c r="E473" s="278"/>
      <c r="F473" s="279">
        <f t="shared" si="138"/>
        <v>0</v>
      </c>
      <c r="G473" s="282">
        <f t="shared" si="140"/>
        <v>0</v>
      </c>
    </row>
    <row r="474" spans="1:7" s="283" customFormat="1" ht="24" customHeight="1" x14ac:dyDescent="0.2">
      <c r="A474" s="274" t="str">
        <f t="shared" si="136"/>
        <v/>
      </c>
      <c r="B474" s="275" t="str">
        <f t="shared" si="139"/>
        <v/>
      </c>
      <c r="C474" s="276"/>
      <c r="D474" s="277" t="str">
        <f t="shared" si="137"/>
        <v/>
      </c>
      <c r="E474" s="278"/>
      <c r="F474" s="279">
        <f t="shared" si="138"/>
        <v>0</v>
      </c>
      <c r="G474" s="282">
        <f t="shared" si="140"/>
        <v>0</v>
      </c>
    </row>
    <row r="475" spans="1:7" s="283" customFormat="1" ht="24" customHeight="1" x14ac:dyDescent="0.2">
      <c r="A475" s="274" t="str">
        <f t="shared" si="136"/>
        <v/>
      </c>
      <c r="B475" s="275" t="str">
        <f t="shared" si="139"/>
        <v/>
      </c>
      <c r="C475" s="276"/>
      <c r="D475" s="277" t="str">
        <f t="shared" si="137"/>
        <v/>
      </c>
      <c r="E475" s="278"/>
      <c r="F475" s="280">
        <f t="shared" si="138"/>
        <v>0</v>
      </c>
      <c r="G475" s="282">
        <f t="shared" si="140"/>
        <v>0</v>
      </c>
    </row>
    <row r="476" spans="1:7" ht="24" customHeight="1" x14ac:dyDescent="0.2">
      <c r="A476" s="125"/>
      <c r="B476" s="99"/>
      <c r="C476" s="99"/>
      <c r="D476" s="110"/>
      <c r="E476" s="111"/>
      <c r="F476" s="188" t="s">
        <v>33</v>
      </c>
      <c r="G476" s="126">
        <f>SUBTOTAL(9,G462:G475)</f>
        <v>0</v>
      </c>
    </row>
    <row r="477" spans="1:7" ht="24" customHeight="1" x14ac:dyDescent="0.2">
      <c r="A477" s="125"/>
      <c r="B477" s="99"/>
      <c r="C477" s="127" t="s">
        <v>722</v>
      </c>
      <c r="D477" s="110"/>
      <c r="E477" s="111"/>
      <c r="F477" s="112"/>
      <c r="G477" s="128"/>
    </row>
    <row r="478" spans="1:7" s="283" customFormat="1" ht="24" customHeight="1" x14ac:dyDescent="0.2">
      <c r="A478" s="274" t="str">
        <f t="shared" ref="A478:A485" si="141">IFERROR(VLOOKUP(C478,Tabla_Insumos,4,FALSE),"")</f>
        <v/>
      </c>
      <c r="B478" s="275" t="str">
        <f t="shared" ref="B478:B485" si="142">IFERROR(VLOOKUP(C478,Tabla_Insumos,5,FALSE),"")</f>
        <v/>
      </c>
      <c r="C478" s="276"/>
      <c r="D478" s="277" t="str">
        <f t="shared" ref="D478:D485" si="143">IFERROR(VLOOKUP(C478,Tabla_Insumos,2,FALSE),"")</f>
        <v/>
      </c>
      <c r="E478" s="278"/>
      <c r="F478" s="281">
        <f t="shared" ref="F478:F485" si="144">IFERROR(VLOOKUP(C478,Tabla_Insumos,3,FALSE),0)</f>
        <v>0</v>
      </c>
      <c r="G478" s="282">
        <f>ROUND(E478*F478,2)</f>
        <v>0</v>
      </c>
    </row>
    <row r="479" spans="1:7" s="283" customFormat="1" ht="24" customHeight="1" x14ac:dyDescent="0.2">
      <c r="A479" s="274" t="str">
        <f t="shared" si="141"/>
        <v/>
      </c>
      <c r="B479" s="275" t="str">
        <f t="shared" si="142"/>
        <v/>
      </c>
      <c r="C479" s="276"/>
      <c r="D479" s="277" t="str">
        <f t="shared" si="143"/>
        <v/>
      </c>
      <c r="E479" s="278"/>
      <c r="F479" s="281">
        <f t="shared" si="144"/>
        <v>0</v>
      </c>
      <c r="G479" s="282">
        <f>ROUND(E479*F479,2)</f>
        <v>0</v>
      </c>
    </row>
    <row r="480" spans="1:7" s="283" customFormat="1" ht="24" customHeight="1" x14ac:dyDescent="0.2">
      <c r="A480" s="274" t="str">
        <f t="shared" si="141"/>
        <v/>
      </c>
      <c r="B480" s="275" t="str">
        <f t="shared" si="142"/>
        <v/>
      </c>
      <c r="C480" s="276"/>
      <c r="D480" s="277" t="str">
        <f t="shared" si="143"/>
        <v/>
      </c>
      <c r="E480" s="278"/>
      <c r="F480" s="281">
        <f t="shared" si="144"/>
        <v>0</v>
      </c>
      <c r="G480" s="282">
        <f t="shared" ref="G480:G485" si="145">ROUND(E480*F480,2)</f>
        <v>0</v>
      </c>
    </row>
    <row r="481" spans="1:7" s="283" customFormat="1" ht="24" customHeight="1" x14ac:dyDescent="0.2">
      <c r="A481" s="274" t="str">
        <f t="shared" si="141"/>
        <v/>
      </c>
      <c r="B481" s="275" t="str">
        <f t="shared" si="142"/>
        <v/>
      </c>
      <c r="C481" s="276"/>
      <c r="D481" s="277" t="str">
        <f t="shared" si="143"/>
        <v/>
      </c>
      <c r="E481" s="278"/>
      <c r="F481" s="281">
        <f t="shared" si="144"/>
        <v>0</v>
      </c>
      <c r="G481" s="282">
        <f t="shared" si="145"/>
        <v>0</v>
      </c>
    </row>
    <row r="482" spans="1:7" s="283" customFormat="1" ht="24" customHeight="1" x14ac:dyDescent="0.2">
      <c r="A482" s="274" t="str">
        <f t="shared" si="141"/>
        <v/>
      </c>
      <c r="B482" s="275" t="str">
        <f t="shared" si="142"/>
        <v/>
      </c>
      <c r="C482" s="276"/>
      <c r="D482" s="277" t="str">
        <f t="shared" si="143"/>
        <v/>
      </c>
      <c r="E482" s="278"/>
      <c r="F482" s="279">
        <f t="shared" si="144"/>
        <v>0</v>
      </c>
      <c r="G482" s="282">
        <f t="shared" si="145"/>
        <v>0</v>
      </c>
    </row>
    <row r="483" spans="1:7" s="283" customFormat="1" ht="24" customHeight="1" x14ac:dyDescent="0.2">
      <c r="A483" s="274" t="str">
        <f t="shared" si="141"/>
        <v/>
      </c>
      <c r="B483" s="275" t="str">
        <f t="shared" si="142"/>
        <v/>
      </c>
      <c r="C483" s="276"/>
      <c r="D483" s="277" t="str">
        <f t="shared" si="143"/>
        <v/>
      </c>
      <c r="E483" s="278"/>
      <c r="F483" s="279">
        <f t="shared" si="144"/>
        <v>0</v>
      </c>
      <c r="G483" s="282">
        <f t="shared" si="145"/>
        <v>0</v>
      </c>
    </row>
    <row r="484" spans="1:7" s="283" customFormat="1" ht="24" customHeight="1" x14ac:dyDescent="0.2">
      <c r="A484" s="274" t="str">
        <f t="shared" si="141"/>
        <v/>
      </c>
      <c r="B484" s="275" t="str">
        <f t="shared" si="142"/>
        <v/>
      </c>
      <c r="C484" s="276"/>
      <c r="D484" s="277" t="str">
        <f t="shared" si="143"/>
        <v/>
      </c>
      <c r="E484" s="278"/>
      <c r="F484" s="279">
        <f t="shared" si="144"/>
        <v>0</v>
      </c>
      <c r="G484" s="282">
        <f t="shared" si="145"/>
        <v>0</v>
      </c>
    </row>
    <row r="485" spans="1:7" s="283" customFormat="1" ht="24" customHeight="1" x14ac:dyDescent="0.2">
      <c r="A485" s="274" t="str">
        <f t="shared" si="141"/>
        <v/>
      </c>
      <c r="B485" s="275" t="str">
        <f t="shared" si="142"/>
        <v/>
      </c>
      <c r="C485" s="276"/>
      <c r="D485" s="277" t="str">
        <f t="shared" si="143"/>
        <v/>
      </c>
      <c r="E485" s="278"/>
      <c r="F485" s="279">
        <f t="shared" si="144"/>
        <v>0</v>
      </c>
      <c r="G485" s="282">
        <f t="shared" si="145"/>
        <v>0</v>
      </c>
    </row>
    <row r="486" spans="1:7" ht="24" customHeight="1" x14ac:dyDescent="0.2">
      <c r="A486" s="125"/>
      <c r="B486" s="99"/>
      <c r="C486" s="99"/>
      <c r="D486" s="110"/>
      <c r="E486" s="111"/>
      <c r="F486" s="188" t="s">
        <v>34</v>
      </c>
      <c r="G486" s="126">
        <f>SUBTOTAL(9,G478:G485)</f>
        <v>0</v>
      </c>
    </row>
    <row r="487" spans="1:7" ht="24" customHeight="1" x14ac:dyDescent="0.2">
      <c r="A487" s="125"/>
      <c r="B487" s="99"/>
      <c r="C487" s="127" t="s">
        <v>723</v>
      </c>
      <c r="D487" s="110"/>
      <c r="E487" s="111"/>
      <c r="F487" s="112"/>
      <c r="G487" s="128"/>
    </row>
    <row r="488" spans="1:7" s="283" customFormat="1" ht="24" customHeight="1" x14ac:dyDescent="0.2">
      <c r="A488" s="274" t="str">
        <f t="shared" ref="A488:A496" si="146">IFERROR(VLOOKUP(C488,Tabla_Insumos,4,FALSE),"")</f>
        <v/>
      </c>
      <c r="B488" s="275" t="str">
        <f t="shared" ref="B488:B496" si="147">IFERROR(VLOOKUP(C488,Tabla_Insumos,5,FALSE),"")</f>
        <v/>
      </c>
      <c r="C488" s="276"/>
      <c r="D488" s="277" t="str">
        <f t="shared" ref="D488:D496" si="148">IFERROR(VLOOKUP(C488,Tabla_Insumos,2,FALSE),"")</f>
        <v/>
      </c>
      <c r="E488" s="278"/>
      <c r="F488" s="279">
        <f t="shared" ref="F488:F496" si="149">IFERROR(VLOOKUP(C488,Tabla_Insumos,3,FALSE),0)</f>
        <v>0</v>
      </c>
      <c r="G488" s="282">
        <f t="shared" ref="G488:G496" si="150">ROUND(E488*F488,2)</f>
        <v>0</v>
      </c>
    </row>
    <row r="489" spans="1:7" s="283" customFormat="1" ht="24" customHeight="1" x14ac:dyDescent="0.2">
      <c r="A489" s="274" t="str">
        <f t="shared" si="146"/>
        <v/>
      </c>
      <c r="B489" s="275" t="str">
        <f t="shared" si="147"/>
        <v/>
      </c>
      <c r="C489" s="276"/>
      <c r="D489" s="277" t="str">
        <f t="shared" si="148"/>
        <v/>
      </c>
      <c r="E489" s="278"/>
      <c r="F489" s="279">
        <f t="shared" si="149"/>
        <v>0</v>
      </c>
      <c r="G489" s="282">
        <f t="shared" si="150"/>
        <v>0</v>
      </c>
    </row>
    <row r="490" spans="1:7" s="283" customFormat="1" ht="24" customHeight="1" x14ac:dyDescent="0.2">
      <c r="A490" s="274" t="str">
        <f t="shared" si="146"/>
        <v/>
      </c>
      <c r="B490" s="275" t="str">
        <f t="shared" si="147"/>
        <v/>
      </c>
      <c r="C490" s="276"/>
      <c r="D490" s="277" t="str">
        <f t="shared" si="148"/>
        <v/>
      </c>
      <c r="E490" s="278"/>
      <c r="F490" s="279">
        <f t="shared" si="149"/>
        <v>0</v>
      </c>
      <c r="G490" s="282">
        <f t="shared" si="150"/>
        <v>0</v>
      </c>
    </row>
    <row r="491" spans="1:7" s="283" customFormat="1" ht="24" customHeight="1" x14ac:dyDescent="0.2">
      <c r="A491" s="274" t="str">
        <f t="shared" si="146"/>
        <v/>
      </c>
      <c r="B491" s="275" t="str">
        <f t="shared" si="147"/>
        <v/>
      </c>
      <c r="C491" s="276"/>
      <c r="D491" s="277" t="str">
        <f t="shared" si="148"/>
        <v/>
      </c>
      <c r="E491" s="278"/>
      <c r="F491" s="279">
        <f t="shared" si="149"/>
        <v>0</v>
      </c>
      <c r="G491" s="282">
        <f t="shared" si="150"/>
        <v>0</v>
      </c>
    </row>
    <row r="492" spans="1:7" s="283" customFormat="1" ht="24" customHeight="1" x14ac:dyDescent="0.2">
      <c r="A492" s="274" t="str">
        <f t="shared" si="146"/>
        <v/>
      </c>
      <c r="B492" s="275" t="str">
        <f t="shared" si="147"/>
        <v/>
      </c>
      <c r="C492" s="276"/>
      <c r="D492" s="277" t="str">
        <f t="shared" si="148"/>
        <v/>
      </c>
      <c r="E492" s="278"/>
      <c r="F492" s="279">
        <f t="shared" si="149"/>
        <v>0</v>
      </c>
      <c r="G492" s="282">
        <f t="shared" si="150"/>
        <v>0</v>
      </c>
    </row>
    <row r="493" spans="1:7" s="283" customFormat="1" ht="24" customHeight="1" x14ac:dyDescent="0.2">
      <c r="A493" s="274" t="str">
        <f t="shared" si="146"/>
        <v/>
      </c>
      <c r="B493" s="275" t="str">
        <f t="shared" si="147"/>
        <v/>
      </c>
      <c r="C493" s="276"/>
      <c r="D493" s="277" t="str">
        <f t="shared" si="148"/>
        <v/>
      </c>
      <c r="E493" s="278"/>
      <c r="F493" s="279">
        <f t="shared" si="149"/>
        <v>0</v>
      </c>
      <c r="G493" s="282">
        <f t="shared" si="150"/>
        <v>0</v>
      </c>
    </row>
    <row r="494" spans="1:7" s="283" customFormat="1" ht="24" customHeight="1" x14ac:dyDescent="0.2">
      <c r="A494" s="274" t="str">
        <f t="shared" si="146"/>
        <v/>
      </c>
      <c r="B494" s="275" t="str">
        <f t="shared" si="147"/>
        <v/>
      </c>
      <c r="C494" s="276"/>
      <c r="D494" s="277" t="str">
        <f t="shared" si="148"/>
        <v/>
      </c>
      <c r="E494" s="278"/>
      <c r="F494" s="279">
        <f t="shared" si="149"/>
        <v>0</v>
      </c>
      <c r="G494" s="282">
        <f t="shared" si="150"/>
        <v>0</v>
      </c>
    </row>
    <row r="495" spans="1:7" s="283" customFormat="1" ht="24" customHeight="1" x14ac:dyDescent="0.2">
      <c r="A495" s="274" t="str">
        <f t="shared" si="146"/>
        <v/>
      </c>
      <c r="B495" s="275" t="str">
        <f t="shared" si="147"/>
        <v/>
      </c>
      <c r="C495" s="276"/>
      <c r="D495" s="277" t="str">
        <f t="shared" si="148"/>
        <v/>
      </c>
      <c r="E495" s="278"/>
      <c r="F495" s="279">
        <f t="shared" si="149"/>
        <v>0</v>
      </c>
      <c r="G495" s="282">
        <f t="shared" si="150"/>
        <v>0</v>
      </c>
    </row>
    <row r="496" spans="1:7" s="283" customFormat="1" ht="24" customHeight="1" x14ac:dyDescent="0.2">
      <c r="A496" s="274" t="str">
        <f t="shared" si="146"/>
        <v/>
      </c>
      <c r="B496" s="275" t="str">
        <f t="shared" si="147"/>
        <v/>
      </c>
      <c r="C496" s="276"/>
      <c r="D496" s="277" t="str">
        <f t="shared" si="148"/>
        <v/>
      </c>
      <c r="E496" s="278"/>
      <c r="F496" s="279">
        <f t="shared" si="149"/>
        <v>0</v>
      </c>
      <c r="G496" s="282">
        <f t="shared" si="150"/>
        <v>0</v>
      </c>
    </row>
    <row r="497" spans="1:141" ht="24" customHeight="1" x14ac:dyDescent="0.2">
      <c r="A497" s="129"/>
      <c r="B497" s="110"/>
      <c r="C497" s="99"/>
      <c r="D497" s="110"/>
      <c r="E497" s="111"/>
      <c r="F497" s="188" t="s">
        <v>35</v>
      </c>
      <c r="G497" s="126">
        <f>SUBTOTAL(9,G488:G496)</f>
        <v>0</v>
      </c>
    </row>
    <row r="498" spans="1:141" ht="24" customHeight="1" thickBot="1" x14ac:dyDescent="0.25">
      <c r="A498" s="130"/>
      <c r="B498" s="131"/>
      <c r="C498" s="132"/>
      <c r="D498" s="131"/>
      <c r="E498" s="133"/>
      <c r="F498" s="134"/>
      <c r="G498" s="135"/>
    </row>
    <row r="499" spans="1:141" ht="24" customHeight="1" thickBot="1" x14ac:dyDescent="0.25">
      <c r="A499" s="136" t="str">
        <f>B457</f>
        <v>1-10</v>
      </c>
      <c r="B499" s="137" t="str">
        <f>C457</f>
        <v>Manual de mantenimiento</v>
      </c>
      <c r="C499" s="138"/>
      <c r="D499" s="138" t="s">
        <v>36</v>
      </c>
      <c r="E499" s="139"/>
      <c r="F499" s="140" t="s">
        <v>37</v>
      </c>
      <c r="G499" s="141">
        <f>SUBTOTAL(9,G462:G498)</f>
        <v>0</v>
      </c>
    </row>
    <row r="500" spans="1:141" ht="24" customHeight="1" thickTop="1" thickBot="1" x14ac:dyDescent="0.25"/>
    <row r="501" spans="1:141" ht="24" customHeight="1" thickTop="1" x14ac:dyDescent="0.2">
      <c r="A501" s="173" t="s">
        <v>39</v>
      </c>
      <c r="B501" s="174"/>
      <c r="C501" s="174"/>
      <c r="D501" s="174"/>
      <c r="E501" s="174"/>
      <c r="F501" s="174"/>
      <c r="G501" s="175"/>
      <c r="H501" s="100">
        <f>COUNTIF($A$1:A507,"ANALISIS DE PRECIOS")</f>
        <v>11</v>
      </c>
    </row>
    <row r="502" spans="1:141" ht="24" customHeight="1" x14ac:dyDescent="0.2">
      <c r="A502" s="101" t="s">
        <v>719</v>
      </c>
      <c r="B502" s="102" t="str">
        <f>Comitente</f>
        <v>DIRECCIÓN DE INFRAESTRUCTURA ESCOLAR</v>
      </c>
      <c r="C502" s="96"/>
      <c r="D502" s="103"/>
      <c r="E502" s="103"/>
      <c r="F502" s="104"/>
      <c r="G502" s="105"/>
    </row>
    <row r="503" spans="1:141" ht="24" customHeight="1" x14ac:dyDescent="0.2">
      <c r="A503" s="101" t="s">
        <v>720</v>
      </c>
      <c r="B503" s="102">
        <f>Contratista</f>
        <v>0</v>
      </c>
      <c r="C503" s="97"/>
      <c r="D503" s="97"/>
      <c r="E503" s="97"/>
      <c r="F503" s="106"/>
      <c r="G503" s="107"/>
    </row>
    <row r="504" spans="1:141" ht="24" customHeight="1" x14ac:dyDescent="0.2">
      <c r="A504" s="101" t="s">
        <v>26</v>
      </c>
      <c r="B504" s="102" t="str">
        <f>Obra</f>
        <v>ESCUELA NORMAL FRAY JUSTO SANTA MARIA DE ORO</v>
      </c>
      <c r="C504" s="97"/>
      <c r="D504" s="97"/>
      <c r="E504" s="97"/>
      <c r="F504" s="106" t="s">
        <v>40</v>
      </c>
      <c r="G504" s="108">
        <f>Fecha_Base</f>
        <v>0</v>
      </c>
    </row>
    <row r="505" spans="1:141" ht="24" customHeight="1" x14ac:dyDescent="0.2">
      <c r="A505" s="109" t="s">
        <v>718</v>
      </c>
      <c r="B505" s="98" t="str">
        <f>Ubicación</f>
        <v>CALLE RIVADAVIA 854 - JACHAL - SAN JUAN</v>
      </c>
      <c r="C505" s="98"/>
      <c r="D505" s="110"/>
      <c r="E505" s="111"/>
      <c r="F505" s="112"/>
      <c r="G505" s="113"/>
    </row>
    <row r="506" spans="1:141" ht="24" customHeight="1" x14ac:dyDescent="0.2">
      <c r="A506" s="109" t="s">
        <v>41</v>
      </c>
      <c r="B506" s="114">
        <f>IFERROR(VALUE(LEFT(B507,FIND("-",B507)-1)),"")</f>
        <v>1</v>
      </c>
      <c r="C506" s="99" t="str">
        <f>IFERROR(VLOOKUP(B506,Tabla_CyP,2,FALSE),"")</f>
        <v xml:space="preserve"> TAREAS PRELIMINARES</v>
      </c>
      <c r="E506" s="111"/>
      <c r="F506" s="112"/>
      <c r="G506" s="113"/>
    </row>
    <row r="507" spans="1:141" ht="24" customHeight="1" x14ac:dyDescent="0.2">
      <c r="A507" s="109" t="s">
        <v>27</v>
      </c>
      <c r="B507" s="115" t="str">
        <f>IFERROR(VLOOKUP(COUNTIF($A$1:A507,"ANALISIS DE PRECIOS"),Tabla_NumeroItem,4,FALSE),"")</f>
        <v>1-11</v>
      </c>
      <c r="C507" s="99" t="str">
        <f>IFERROR(VLOOKUP(B507,Tabla_CyP,2,FALSE),"")</f>
        <v>Cateos. Estudios previos. Análisis químicos</v>
      </c>
      <c r="D507" s="110"/>
      <c r="E507" s="111"/>
      <c r="F507" s="106" t="s">
        <v>28</v>
      </c>
      <c r="G507" s="116" t="str">
        <f>IFERROR(VLOOKUP(B507,Tabla_CyP,4,FALSE),"")</f>
        <v>gl</v>
      </c>
    </row>
    <row r="508" spans="1:141" ht="24" customHeight="1" x14ac:dyDescent="0.2">
      <c r="A508" s="109"/>
      <c r="B508" s="98"/>
      <c r="C508" s="99"/>
      <c r="D508" s="110"/>
      <c r="E508" s="111"/>
      <c r="F508" s="112"/>
      <c r="G508" s="113"/>
    </row>
    <row r="509" spans="1:141" ht="24" customHeight="1" x14ac:dyDescent="0.2">
      <c r="A509" s="305" t="s">
        <v>584</v>
      </c>
      <c r="B509" s="306"/>
      <c r="C509" s="307" t="s">
        <v>0</v>
      </c>
      <c r="D509" s="307" t="s">
        <v>29</v>
      </c>
      <c r="E509" s="309" t="s">
        <v>30</v>
      </c>
      <c r="F509" s="311" t="s">
        <v>31</v>
      </c>
      <c r="G509" s="313" t="s">
        <v>32</v>
      </c>
    </row>
    <row r="510" spans="1:141" s="119" customFormat="1" ht="24" customHeight="1" x14ac:dyDescent="0.2">
      <c r="A510" s="117" t="s">
        <v>585</v>
      </c>
      <c r="B510" s="118" t="s">
        <v>586</v>
      </c>
      <c r="C510" s="308"/>
      <c r="D510" s="308"/>
      <c r="E510" s="310"/>
      <c r="F510" s="312"/>
      <c r="G510" s="31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c r="AL510" s="284"/>
      <c r="AM510" s="284"/>
      <c r="AN510" s="284"/>
      <c r="AO510" s="284"/>
      <c r="AP510" s="284"/>
      <c r="AQ510" s="284"/>
      <c r="AR510" s="284"/>
      <c r="AS510" s="284"/>
      <c r="AT510" s="284"/>
      <c r="AU510" s="284"/>
      <c r="AV510" s="284"/>
      <c r="AW510" s="284"/>
      <c r="AX510" s="284"/>
      <c r="AY510" s="284"/>
      <c r="AZ510" s="284"/>
      <c r="BA510" s="284"/>
      <c r="BB510" s="284"/>
      <c r="BC510" s="284"/>
      <c r="BD510" s="284"/>
      <c r="BE510" s="284"/>
      <c r="BF510" s="284"/>
      <c r="BG510" s="284"/>
      <c r="BH510" s="284"/>
      <c r="BI510" s="284"/>
      <c r="BJ510" s="284"/>
      <c r="BK510" s="284"/>
      <c r="BL510" s="284"/>
      <c r="BM510" s="284"/>
      <c r="BN510" s="284"/>
      <c r="BO510" s="284"/>
      <c r="BP510" s="284"/>
      <c r="BQ510" s="284"/>
      <c r="BR510" s="284"/>
      <c r="BS510" s="284"/>
      <c r="BT510" s="284"/>
      <c r="BU510" s="284"/>
      <c r="BV510" s="284"/>
      <c r="BW510" s="284"/>
      <c r="BX510" s="284"/>
      <c r="BY510" s="284"/>
      <c r="BZ510" s="284"/>
      <c r="CA510" s="284"/>
      <c r="CB510" s="284"/>
      <c r="CC510" s="284"/>
      <c r="CD510" s="284"/>
      <c r="CE510" s="284"/>
      <c r="CF510" s="284"/>
      <c r="CG510" s="284"/>
      <c r="CH510" s="284"/>
      <c r="CI510" s="284"/>
      <c r="CJ510" s="284"/>
      <c r="CK510" s="284"/>
      <c r="CL510" s="284"/>
      <c r="CM510" s="284"/>
      <c r="CN510" s="284"/>
      <c r="CO510" s="284"/>
      <c r="CP510" s="284"/>
      <c r="CQ510" s="284"/>
      <c r="CR510" s="284"/>
      <c r="CS510" s="284"/>
      <c r="CT510" s="284"/>
      <c r="CU510" s="284"/>
      <c r="CV510" s="284"/>
      <c r="CW510" s="284"/>
      <c r="CX510" s="284"/>
      <c r="CY510" s="284"/>
      <c r="CZ510" s="284"/>
      <c r="DA510" s="284"/>
      <c r="DB510" s="284"/>
      <c r="DC510" s="284"/>
      <c r="DD510" s="284"/>
      <c r="DE510" s="284"/>
      <c r="DF510" s="284"/>
      <c r="DG510" s="284"/>
      <c r="DH510" s="284"/>
      <c r="DI510" s="284"/>
      <c r="DJ510" s="284"/>
      <c r="DK510" s="284"/>
      <c r="DL510" s="284"/>
      <c r="DM510" s="284"/>
      <c r="DN510" s="284"/>
      <c r="DO510" s="284"/>
      <c r="DP510" s="284"/>
      <c r="DQ510" s="284"/>
      <c r="DR510" s="284"/>
      <c r="DS510" s="284"/>
      <c r="DT510" s="284"/>
      <c r="DU510" s="284"/>
      <c r="DV510" s="284"/>
      <c r="DW510" s="284"/>
      <c r="DX510" s="284"/>
      <c r="DY510" s="284"/>
      <c r="DZ510" s="284"/>
      <c r="EA510" s="284"/>
      <c r="EB510" s="284"/>
      <c r="EC510" s="284"/>
      <c r="ED510" s="284"/>
      <c r="EE510" s="284"/>
      <c r="EF510" s="284"/>
      <c r="EG510" s="284"/>
      <c r="EH510" s="284"/>
      <c r="EI510" s="284"/>
      <c r="EJ510" s="284"/>
      <c r="EK510" s="284"/>
    </row>
    <row r="511" spans="1:141" ht="24" customHeight="1" x14ac:dyDescent="0.2">
      <c r="A511" s="187"/>
      <c r="B511" s="120"/>
      <c r="C511" s="185" t="s">
        <v>721</v>
      </c>
      <c r="D511" s="121"/>
      <c r="E511" s="122"/>
      <c r="F511" s="123"/>
      <c r="G511" s="124"/>
    </row>
    <row r="512" spans="1:141" s="283" customFormat="1" ht="24" customHeight="1" x14ac:dyDescent="0.2">
      <c r="A512" s="274" t="str">
        <f t="shared" ref="A512:A525" si="151">IFERROR(VLOOKUP(C512,Tabla_Insumos,4,FALSE),"")</f>
        <v/>
      </c>
      <c r="B512" s="275" t="str">
        <f>IFERROR(VLOOKUP(C512,Tabla_Insumos,5,FALSE),"")</f>
        <v/>
      </c>
      <c r="C512" s="276"/>
      <c r="D512" s="277" t="str">
        <f t="shared" ref="D512:D525" si="152">IFERROR(VLOOKUP(C512,Tabla_Insumos,2,FALSE),"")</f>
        <v/>
      </c>
      <c r="E512" s="278"/>
      <c r="F512" s="279">
        <f t="shared" ref="F512:F525" si="153">IFERROR(VLOOKUP(C512,Tabla_Insumos,3,FALSE),0)</f>
        <v>0</v>
      </c>
      <c r="G512" s="282">
        <f>ROUND(E512*F512,2)</f>
        <v>0</v>
      </c>
    </row>
    <row r="513" spans="1:7" s="283" customFormat="1" ht="24" customHeight="1" x14ac:dyDescent="0.2">
      <c r="A513" s="274" t="str">
        <f t="shared" si="151"/>
        <v/>
      </c>
      <c r="B513" s="275" t="str">
        <f t="shared" ref="B513:B525" si="154">IFERROR(VLOOKUP(C513,Tabla_Insumos,5,FALSE),"")</f>
        <v/>
      </c>
      <c r="C513" s="276"/>
      <c r="D513" s="277" t="str">
        <f t="shared" si="152"/>
        <v/>
      </c>
      <c r="E513" s="278"/>
      <c r="F513" s="279">
        <f t="shared" si="153"/>
        <v>0</v>
      </c>
      <c r="G513" s="282">
        <f t="shared" ref="G513:G525" si="155">ROUND(E513*F513,2)</f>
        <v>0</v>
      </c>
    </row>
    <row r="514" spans="1:7" s="283" customFormat="1" ht="24" customHeight="1" x14ac:dyDescent="0.2">
      <c r="A514" s="274" t="str">
        <f t="shared" si="151"/>
        <v/>
      </c>
      <c r="B514" s="275" t="str">
        <f t="shared" si="154"/>
        <v/>
      </c>
      <c r="C514" s="276"/>
      <c r="D514" s="277" t="str">
        <f t="shared" si="152"/>
        <v/>
      </c>
      <c r="E514" s="278"/>
      <c r="F514" s="279">
        <f t="shared" si="153"/>
        <v>0</v>
      </c>
      <c r="G514" s="282">
        <f t="shared" si="155"/>
        <v>0</v>
      </c>
    </row>
    <row r="515" spans="1:7" s="283" customFormat="1" ht="24" customHeight="1" x14ac:dyDescent="0.2">
      <c r="A515" s="274" t="str">
        <f t="shared" si="151"/>
        <v/>
      </c>
      <c r="B515" s="275" t="str">
        <f t="shared" si="154"/>
        <v/>
      </c>
      <c r="C515" s="276"/>
      <c r="D515" s="277" t="str">
        <f t="shared" si="152"/>
        <v/>
      </c>
      <c r="E515" s="278"/>
      <c r="F515" s="279">
        <f t="shared" si="153"/>
        <v>0</v>
      </c>
      <c r="G515" s="282">
        <f t="shared" si="155"/>
        <v>0</v>
      </c>
    </row>
    <row r="516" spans="1:7" s="283" customFormat="1" ht="24" customHeight="1" x14ac:dyDescent="0.2">
      <c r="A516" s="274" t="str">
        <f t="shared" si="151"/>
        <v/>
      </c>
      <c r="B516" s="275" t="str">
        <f t="shared" si="154"/>
        <v/>
      </c>
      <c r="C516" s="276"/>
      <c r="D516" s="277" t="str">
        <f t="shared" si="152"/>
        <v/>
      </c>
      <c r="E516" s="278"/>
      <c r="F516" s="279">
        <f t="shared" si="153"/>
        <v>0</v>
      </c>
      <c r="G516" s="282">
        <f t="shared" si="155"/>
        <v>0</v>
      </c>
    </row>
    <row r="517" spans="1:7" s="283" customFormat="1" ht="24" customHeight="1" x14ac:dyDescent="0.2">
      <c r="A517" s="274" t="str">
        <f t="shared" si="151"/>
        <v/>
      </c>
      <c r="B517" s="275" t="str">
        <f t="shared" si="154"/>
        <v/>
      </c>
      <c r="C517" s="276"/>
      <c r="D517" s="277" t="str">
        <f t="shared" si="152"/>
        <v/>
      </c>
      <c r="E517" s="278"/>
      <c r="F517" s="279">
        <f t="shared" si="153"/>
        <v>0</v>
      </c>
      <c r="G517" s="282">
        <f t="shared" si="155"/>
        <v>0</v>
      </c>
    </row>
    <row r="518" spans="1:7" s="283" customFormat="1" ht="24" customHeight="1" x14ac:dyDescent="0.2">
      <c r="A518" s="274" t="str">
        <f t="shared" si="151"/>
        <v/>
      </c>
      <c r="B518" s="275" t="str">
        <f t="shared" si="154"/>
        <v/>
      </c>
      <c r="C518" s="276"/>
      <c r="D518" s="277" t="str">
        <f t="shared" si="152"/>
        <v/>
      </c>
      <c r="E518" s="278"/>
      <c r="F518" s="279">
        <f t="shared" si="153"/>
        <v>0</v>
      </c>
      <c r="G518" s="282">
        <f t="shared" si="155"/>
        <v>0</v>
      </c>
    </row>
    <row r="519" spans="1:7" s="283" customFormat="1" ht="24" customHeight="1" x14ac:dyDescent="0.2">
      <c r="A519" s="274" t="str">
        <f t="shared" si="151"/>
        <v/>
      </c>
      <c r="B519" s="275" t="str">
        <f t="shared" si="154"/>
        <v/>
      </c>
      <c r="C519" s="276"/>
      <c r="D519" s="277" t="str">
        <f t="shared" si="152"/>
        <v/>
      </c>
      <c r="E519" s="278"/>
      <c r="F519" s="279">
        <f t="shared" si="153"/>
        <v>0</v>
      </c>
      <c r="G519" s="282">
        <f t="shared" si="155"/>
        <v>0</v>
      </c>
    </row>
    <row r="520" spans="1:7" s="283" customFormat="1" ht="24" customHeight="1" x14ac:dyDescent="0.2">
      <c r="A520" s="274" t="str">
        <f t="shared" si="151"/>
        <v/>
      </c>
      <c r="B520" s="275" t="str">
        <f t="shared" si="154"/>
        <v/>
      </c>
      <c r="C520" s="276"/>
      <c r="D520" s="277" t="str">
        <f t="shared" si="152"/>
        <v/>
      </c>
      <c r="E520" s="278"/>
      <c r="F520" s="279">
        <f t="shared" si="153"/>
        <v>0</v>
      </c>
      <c r="G520" s="282">
        <f t="shared" si="155"/>
        <v>0</v>
      </c>
    </row>
    <row r="521" spans="1:7" s="283" customFormat="1" ht="24" customHeight="1" x14ac:dyDescent="0.2">
      <c r="A521" s="274" t="str">
        <f t="shared" si="151"/>
        <v/>
      </c>
      <c r="B521" s="275" t="str">
        <f t="shared" si="154"/>
        <v/>
      </c>
      <c r="C521" s="276"/>
      <c r="D521" s="277" t="str">
        <f t="shared" si="152"/>
        <v/>
      </c>
      <c r="E521" s="278"/>
      <c r="F521" s="279">
        <f t="shared" si="153"/>
        <v>0</v>
      </c>
      <c r="G521" s="282">
        <f t="shared" si="155"/>
        <v>0</v>
      </c>
    </row>
    <row r="522" spans="1:7" s="283" customFormat="1" ht="24" customHeight="1" x14ac:dyDescent="0.2">
      <c r="A522" s="274" t="str">
        <f t="shared" si="151"/>
        <v/>
      </c>
      <c r="B522" s="275" t="str">
        <f t="shared" si="154"/>
        <v/>
      </c>
      <c r="C522" s="276"/>
      <c r="D522" s="277" t="str">
        <f t="shared" si="152"/>
        <v/>
      </c>
      <c r="E522" s="278"/>
      <c r="F522" s="279">
        <f t="shared" si="153"/>
        <v>0</v>
      </c>
      <c r="G522" s="282">
        <f t="shared" si="155"/>
        <v>0</v>
      </c>
    </row>
    <row r="523" spans="1:7" s="283" customFormat="1" ht="24" customHeight="1" x14ac:dyDescent="0.2">
      <c r="A523" s="274" t="str">
        <f t="shared" si="151"/>
        <v/>
      </c>
      <c r="B523" s="275" t="str">
        <f t="shared" si="154"/>
        <v/>
      </c>
      <c r="C523" s="276"/>
      <c r="D523" s="277" t="str">
        <f t="shared" si="152"/>
        <v/>
      </c>
      <c r="E523" s="278"/>
      <c r="F523" s="279">
        <f t="shared" si="153"/>
        <v>0</v>
      </c>
      <c r="G523" s="282">
        <f t="shared" si="155"/>
        <v>0</v>
      </c>
    </row>
    <row r="524" spans="1:7" s="283" customFormat="1" ht="24" customHeight="1" x14ac:dyDescent="0.2">
      <c r="A524" s="274" t="str">
        <f t="shared" si="151"/>
        <v/>
      </c>
      <c r="B524" s="275" t="str">
        <f t="shared" si="154"/>
        <v/>
      </c>
      <c r="C524" s="276"/>
      <c r="D524" s="277" t="str">
        <f t="shared" si="152"/>
        <v/>
      </c>
      <c r="E524" s="278"/>
      <c r="F524" s="279">
        <f t="shared" si="153"/>
        <v>0</v>
      </c>
      <c r="G524" s="282">
        <f t="shared" si="155"/>
        <v>0</v>
      </c>
    </row>
    <row r="525" spans="1:7" s="283" customFormat="1" ht="24" customHeight="1" x14ac:dyDescent="0.2">
      <c r="A525" s="274" t="str">
        <f t="shared" si="151"/>
        <v/>
      </c>
      <c r="B525" s="275" t="str">
        <f t="shared" si="154"/>
        <v/>
      </c>
      <c r="C525" s="276"/>
      <c r="D525" s="277" t="str">
        <f t="shared" si="152"/>
        <v/>
      </c>
      <c r="E525" s="278"/>
      <c r="F525" s="280">
        <f t="shared" si="153"/>
        <v>0</v>
      </c>
      <c r="G525" s="282">
        <f t="shared" si="155"/>
        <v>0</v>
      </c>
    </row>
    <row r="526" spans="1:7" ht="24" customHeight="1" x14ac:dyDescent="0.2">
      <c r="A526" s="125"/>
      <c r="B526" s="99"/>
      <c r="C526" s="99"/>
      <c r="D526" s="110"/>
      <c r="E526" s="111"/>
      <c r="F526" s="188" t="s">
        <v>33</v>
      </c>
      <c r="G526" s="126">
        <f>SUBTOTAL(9,G512:G525)</f>
        <v>0</v>
      </c>
    </row>
    <row r="527" spans="1:7" ht="24" customHeight="1" x14ac:dyDescent="0.2">
      <c r="A527" s="125"/>
      <c r="B527" s="99"/>
      <c r="C527" s="127" t="s">
        <v>722</v>
      </c>
      <c r="D527" s="110"/>
      <c r="E527" s="111"/>
      <c r="F527" s="112"/>
      <c r="G527" s="128"/>
    </row>
    <row r="528" spans="1:7" s="283" customFormat="1" ht="24" customHeight="1" x14ac:dyDescent="0.2">
      <c r="A528" s="274" t="str">
        <f t="shared" ref="A528:A535" si="156">IFERROR(VLOOKUP(C528,Tabla_Insumos,4,FALSE),"")</f>
        <v/>
      </c>
      <c r="B528" s="275" t="str">
        <f t="shared" ref="B528:B535" si="157">IFERROR(VLOOKUP(C528,Tabla_Insumos,5,FALSE),"")</f>
        <v/>
      </c>
      <c r="C528" s="276"/>
      <c r="D528" s="277" t="str">
        <f t="shared" ref="D528:D535" si="158">IFERROR(VLOOKUP(C528,Tabla_Insumos,2,FALSE),"")</f>
        <v/>
      </c>
      <c r="E528" s="278"/>
      <c r="F528" s="281">
        <f t="shared" ref="F528:F535" si="159">IFERROR(VLOOKUP(C528,Tabla_Insumos,3,FALSE),0)</f>
        <v>0</v>
      </c>
      <c r="G528" s="282">
        <f>ROUND(E528*F528,2)</f>
        <v>0</v>
      </c>
    </row>
    <row r="529" spans="1:7" s="283" customFormat="1" ht="24" customHeight="1" x14ac:dyDescent="0.2">
      <c r="A529" s="274" t="str">
        <f t="shared" si="156"/>
        <v/>
      </c>
      <c r="B529" s="275" t="str">
        <f t="shared" si="157"/>
        <v/>
      </c>
      <c r="C529" s="276"/>
      <c r="D529" s="277" t="str">
        <f t="shared" si="158"/>
        <v/>
      </c>
      <c r="E529" s="278"/>
      <c r="F529" s="281">
        <f t="shared" si="159"/>
        <v>0</v>
      </c>
      <c r="G529" s="282">
        <f>ROUND(E529*F529,2)</f>
        <v>0</v>
      </c>
    </row>
    <row r="530" spans="1:7" s="283" customFormat="1" ht="24" customHeight="1" x14ac:dyDescent="0.2">
      <c r="A530" s="274" t="str">
        <f t="shared" si="156"/>
        <v/>
      </c>
      <c r="B530" s="275" t="str">
        <f t="shared" si="157"/>
        <v/>
      </c>
      <c r="C530" s="276"/>
      <c r="D530" s="277" t="str">
        <f t="shared" si="158"/>
        <v/>
      </c>
      <c r="E530" s="278"/>
      <c r="F530" s="281">
        <f t="shared" si="159"/>
        <v>0</v>
      </c>
      <c r="G530" s="282">
        <f t="shared" ref="G530:G535" si="160">ROUND(E530*F530,2)</f>
        <v>0</v>
      </c>
    </row>
    <row r="531" spans="1:7" s="283" customFormat="1" ht="24" customHeight="1" x14ac:dyDescent="0.2">
      <c r="A531" s="274" t="str">
        <f t="shared" si="156"/>
        <v/>
      </c>
      <c r="B531" s="275" t="str">
        <f t="shared" si="157"/>
        <v/>
      </c>
      <c r="C531" s="276"/>
      <c r="D531" s="277" t="str">
        <f t="shared" si="158"/>
        <v/>
      </c>
      <c r="E531" s="278"/>
      <c r="F531" s="281">
        <f t="shared" si="159"/>
        <v>0</v>
      </c>
      <c r="G531" s="282">
        <f t="shared" si="160"/>
        <v>0</v>
      </c>
    </row>
    <row r="532" spans="1:7" s="283" customFormat="1" ht="24" customHeight="1" x14ac:dyDescent="0.2">
      <c r="A532" s="274" t="str">
        <f t="shared" si="156"/>
        <v/>
      </c>
      <c r="B532" s="275" t="str">
        <f t="shared" si="157"/>
        <v/>
      </c>
      <c r="C532" s="276"/>
      <c r="D532" s="277" t="str">
        <f t="shared" si="158"/>
        <v/>
      </c>
      <c r="E532" s="278"/>
      <c r="F532" s="279">
        <f t="shared" si="159"/>
        <v>0</v>
      </c>
      <c r="G532" s="282">
        <f t="shared" si="160"/>
        <v>0</v>
      </c>
    </row>
    <row r="533" spans="1:7" s="283" customFormat="1" ht="24" customHeight="1" x14ac:dyDescent="0.2">
      <c r="A533" s="274" t="str">
        <f t="shared" si="156"/>
        <v/>
      </c>
      <c r="B533" s="275" t="str">
        <f t="shared" si="157"/>
        <v/>
      </c>
      <c r="C533" s="276"/>
      <c r="D533" s="277" t="str">
        <f t="shared" si="158"/>
        <v/>
      </c>
      <c r="E533" s="278"/>
      <c r="F533" s="279">
        <f t="shared" si="159"/>
        <v>0</v>
      </c>
      <c r="G533" s="282">
        <f t="shared" si="160"/>
        <v>0</v>
      </c>
    </row>
    <row r="534" spans="1:7" s="283" customFormat="1" ht="24" customHeight="1" x14ac:dyDescent="0.2">
      <c r="A534" s="274" t="str">
        <f t="shared" si="156"/>
        <v/>
      </c>
      <c r="B534" s="275" t="str">
        <f t="shared" si="157"/>
        <v/>
      </c>
      <c r="C534" s="276"/>
      <c r="D534" s="277" t="str">
        <f t="shared" si="158"/>
        <v/>
      </c>
      <c r="E534" s="278"/>
      <c r="F534" s="279">
        <f t="shared" si="159"/>
        <v>0</v>
      </c>
      <c r="G534" s="282">
        <f t="shared" si="160"/>
        <v>0</v>
      </c>
    </row>
    <row r="535" spans="1:7" s="283" customFormat="1" ht="24" customHeight="1" x14ac:dyDescent="0.2">
      <c r="A535" s="274" t="str">
        <f t="shared" si="156"/>
        <v/>
      </c>
      <c r="B535" s="275" t="str">
        <f t="shared" si="157"/>
        <v/>
      </c>
      <c r="C535" s="276"/>
      <c r="D535" s="277" t="str">
        <f t="shared" si="158"/>
        <v/>
      </c>
      <c r="E535" s="278"/>
      <c r="F535" s="279">
        <f t="shared" si="159"/>
        <v>0</v>
      </c>
      <c r="G535" s="282">
        <f t="shared" si="160"/>
        <v>0</v>
      </c>
    </row>
    <row r="536" spans="1:7" ht="24" customHeight="1" x14ac:dyDescent="0.2">
      <c r="A536" s="125"/>
      <c r="B536" s="99"/>
      <c r="C536" s="99"/>
      <c r="D536" s="110"/>
      <c r="E536" s="111"/>
      <c r="F536" s="188" t="s">
        <v>34</v>
      </c>
      <c r="G536" s="126">
        <f>SUBTOTAL(9,G528:G535)</f>
        <v>0</v>
      </c>
    </row>
    <row r="537" spans="1:7" ht="24" customHeight="1" x14ac:dyDescent="0.2">
      <c r="A537" s="125"/>
      <c r="B537" s="99"/>
      <c r="C537" s="127" t="s">
        <v>723</v>
      </c>
      <c r="D537" s="110"/>
      <c r="E537" s="111"/>
      <c r="F537" s="112"/>
      <c r="G537" s="128"/>
    </row>
    <row r="538" spans="1:7" s="283" customFormat="1" ht="24" customHeight="1" x14ac:dyDescent="0.2">
      <c r="A538" s="274" t="str">
        <f t="shared" ref="A538:A546" si="161">IFERROR(VLOOKUP(C538,Tabla_Insumos,4,FALSE),"")</f>
        <v/>
      </c>
      <c r="B538" s="275" t="str">
        <f t="shared" ref="B538:B546" si="162">IFERROR(VLOOKUP(C538,Tabla_Insumos,5,FALSE),"")</f>
        <v/>
      </c>
      <c r="C538" s="276"/>
      <c r="D538" s="277" t="str">
        <f t="shared" ref="D538:D546" si="163">IFERROR(VLOOKUP(C538,Tabla_Insumos,2,FALSE),"")</f>
        <v/>
      </c>
      <c r="E538" s="278"/>
      <c r="F538" s="279">
        <f t="shared" ref="F538:F546" si="164">IFERROR(VLOOKUP(C538,Tabla_Insumos,3,FALSE),0)</f>
        <v>0</v>
      </c>
      <c r="G538" s="282">
        <f t="shared" ref="G538:G546" si="165">ROUND(E538*F538,2)</f>
        <v>0</v>
      </c>
    </row>
    <row r="539" spans="1:7" s="283" customFormat="1" ht="24" customHeight="1" x14ac:dyDescent="0.2">
      <c r="A539" s="274" t="str">
        <f t="shared" si="161"/>
        <v/>
      </c>
      <c r="B539" s="275" t="str">
        <f t="shared" si="162"/>
        <v/>
      </c>
      <c r="C539" s="276"/>
      <c r="D539" s="277" t="str">
        <f t="shared" si="163"/>
        <v/>
      </c>
      <c r="E539" s="278"/>
      <c r="F539" s="279">
        <f t="shared" si="164"/>
        <v>0</v>
      </c>
      <c r="G539" s="282">
        <f t="shared" si="165"/>
        <v>0</v>
      </c>
    </row>
    <row r="540" spans="1:7" s="283" customFormat="1" ht="24" customHeight="1" x14ac:dyDescent="0.2">
      <c r="A540" s="274" t="str">
        <f t="shared" si="161"/>
        <v/>
      </c>
      <c r="B540" s="275" t="str">
        <f t="shared" si="162"/>
        <v/>
      </c>
      <c r="C540" s="276"/>
      <c r="D540" s="277" t="str">
        <f t="shared" si="163"/>
        <v/>
      </c>
      <c r="E540" s="278"/>
      <c r="F540" s="279">
        <f t="shared" si="164"/>
        <v>0</v>
      </c>
      <c r="G540" s="282">
        <f t="shared" si="165"/>
        <v>0</v>
      </c>
    </row>
    <row r="541" spans="1:7" s="283" customFormat="1" ht="24" customHeight="1" x14ac:dyDescent="0.2">
      <c r="A541" s="274" t="str">
        <f t="shared" si="161"/>
        <v/>
      </c>
      <c r="B541" s="275" t="str">
        <f t="shared" si="162"/>
        <v/>
      </c>
      <c r="C541" s="276"/>
      <c r="D541" s="277" t="str">
        <f t="shared" si="163"/>
        <v/>
      </c>
      <c r="E541" s="278"/>
      <c r="F541" s="279">
        <f t="shared" si="164"/>
        <v>0</v>
      </c>
      <c r="G541" s="282">
        <f t="shared" si="165"/>
        <v>0</v>
      </c>
    </row>
    <row r="542" spans="1:7" s="283" customFormat="1" ht="24" customHeight="1" x14ac:dyDescent="0.2">
      <c r="A542" s="274" t="str">
        <f t="shared" si="161"/>
        <v/>
      </c>
      <c r="B542" s="275" t="str">
        <f t="shared" si="162"/>
        <v/>
      </c>
      <c r="C542" s="276"/>
      <c r="D542" s="277" t="str">
        <f t="shared" si="163"/>
        <v/>
      </c>
      <c r="E542" s="278"/>
      <c r="F542" s="279">
        <f t="shared" si="164"/>
        <v>0</v>
      </c>
      <c r="G542" s="282">
        <f t="shared" si="165"/>
        <v>0</v>
      </c>
    </row>
    <row r="543" spans="1:7" s="283" customFormat="1" ht="24" customHeight="1" x14ac:dyDescent="0.2">
      <c r="A543" s="274" t="str">
        <f t="shared" si="161"/>
        <v/>
      </c>
      <c r="B543" s="275" t="str">
        <f t="shared" si="162"/>
        <v/>
      </c>
      <c r="C543" s="276"/>
      <c r="D543" s="277" t="str">
        <f t="shared" si="163"/>
        <v/>
      </c>
      <c r="E543" s="278"/>
      <c r="F543" s="279">
        <f t="shared" si="164"/>
        <v>0</v>
      </c>
      <c r="G543" s="282">
        <f t="shared" si="165"/>
        <v>0</v>
      </c>
    </row>
    <row r="544" spans="1:7" s="283" customFormat="1" ht="24" customHeight="1" x14ac:dyDescent="0.2">
      <c r="A544" s="274" t="str">
        <f t="shared" si="161"/>
        <v/>
      </c>
      <c r="B544" s="275" t="str">
        <f t="shared" si="162"/>
        <v/>
      </c>
      <c r="C544" s="276"/>
      <c r="D544" s="277" t="str">
        <f t="shared" si="163"/>
        <v/>
      </c>
      <c r="E544" s="278"/>
      <c r="F544" s="279">
        <f t="shared" si="164"/>
        <v>0</v>
      </c>
      <c r="G544" s="282">
        <f t="shared" si="165"/>
        <v>0</v>
      </c>
    </row>
    <row r="545" spans="1:141" s="283" customFormat="1" ht="24" customHeight="1" x14ac:dyDescent="0.2">
      <c r="A545" s="274" t="str">
        <f t="shared" si="161"/>
        <v/>
      </c>
      <c r="B545" s="275" t="str">
        <f t="shared" si="162"/>
        <v/>
      </c>
      <c r="C545" s="276"/>
      <c r="D545" s="277" t="str">
        <f t="shared" si="163"/>
        <v/>
      </c>
      <c r="E545" s="278"/>
      <c r="F545" s="279">
        <f t="shared" si="164"/>
        <v>0</v>
      </c>
      <c r="G545" s="282">
        <f t="shared" si="165"/>
        <v>0</v>
      </c>
    </row>
    <row r="546" spans="1:141" s="283" customFormat="1" ht="24" customHeight="1" x14ac:dyDescent="0.2">
      <c r="A546" s="274" t="str">
        <f t="shared" si="161"/>
        <v/>
      </c>
      <c r="B546" s="275" t="str">
        <f t="shared" si="162"/>
        <v/>
      </c>
      <c r="C546" s="276"/>
      <c r="D546" s="277" t="str">
        <f t="shared" si="163"/>
        <v/>
      </c>
      <c r="E546" s="278"/>
      <c r="F546" s="279">
        <f t="shared" si="164"/>
        <v>0</v>
      </c>
      <c r="G546" s="282">
        <f t="shared" si="165"/>
        <v>0</v>
      </c>
    </row>
    <row r="547" spans="1:141" ht="24" customHeight="1" x14ac:dyDescent="0.2">
      <c r="A547" s="129"/>
      <c r="B547" s="110"/>
      <c r="C547" s="99"/>
      <c r="D547" s="110"/>
      <c r="E547" s="111"/>
      <c r="F547" s="188" t="s">
        <v>35</v>
      </c>
      <c r="G547" s="126">
        <f>SUBTOTAL(9,G538:G546)</f>
        <v>0</v>
      </c>
    </row>
    <row r="548" spans="1:141" ht="24" customHeight="1" thickBot="1" x14ac:dyDescent="0.25">
      <c r="A548" s="130"/>
      <c r="B548" s="131"/>
      <c r="C548" s="132"/>
      <c r="D548" s="131"/>
      <c r="E548" s="133"/>
      <c r="F548" s="134"/>
      <c r="G548" s="135"/>
    </row>
    <row r="549" spans="1:141" ht="24" customHeight="1" thickBot="1" x14ac:dyDescent="0.25">
      <c r="A549" s="136" t="str">
        <f>B507</f>
        <v>1-11</v>
      </c>
      <c r="B549" s="137" t="str">
        <f>C507</f>
        <v>Cateos. Estudios previos. Análisis químicos</v>
      </c>
      <c r="C549" s="138"/>
      <c r="D549" s="138" t="s">
        <v>36</v>
      </c>
      <c r="E549" s="139"/>
      <c r="F549" s="140" t="s">
        <v>37</v>
      </c>
      <c r="G549" s="141">
        <f>SUBTOTAL(9,G512:G548)</f>
        <v>0</v>
      </c>
    </row>
    <row r="550" spans="1:141" ht="24" customHeight="1" thickTop="1" thickBot="1" x14ac:dyDescent="0.25"/>
    <row r="551" spans="1:141" ht="24" customHeight="1" thickTop="1" x14ac:dyDescent="0.2">
      <c r="A551" s="173" t="s">
        <v>39</v>
      </c>
      <c r="B551" s="174"/>
      <c r="C551" s="174"/>
      <c r="D551" s="174"/>
      <c r="E551" s="174"/>
      <c r="F551" s="174"/>
      <c r="G551" s="175"/>
      <c r="H551" s="100">
        <f>COUNTIF($A$1:A557,"ANALISIS DE PRECIOS")</f>
        <v>12</v>
      </c>
    </row>
    <row r="552" spans="1:141" ht="24" customHeight="1" x14ac:dyDescent="0.2">
      <c r="A552" s="101" t="s">
        <v>719</v>
      </c>
      <c r="B552" s="102" t="str">
        <f>Comitente</f>
        <v>DIRECCIÓN DE INFRAESTRUCTURA ESCOLAR</v>
      </c>
      <c r="C552" s="96"/>
      <c r="D552" s="103"/>
      <c r="E552" s="103"/>
      <c r="F552" s="104"/>
      <c r="G552" s="105"/>
    </row>
    <row r="553" spans="1:141" ht="24" customHeight="1" x14ac:dyDescent="0.2">
      <c r="A553" s="101" t="s">
        <v>720</v>
      </c>
      <c r="B553" s="102">
        <f>Contratista</f>
        <v>0</v>
      </c>
      <c r="C553" s="97"/>
      <c r="D553" s="97"/>
      <c r="E553" s="97"/>
      <c r="F553" s="106"/>
      <c r="G553" s="107"/>
    </row>
    <row r="554" spans="1:141" ht="24" customHeight="1" x14ac:dyDescent="0.2">
      <c r="A554" s="101" t="s">
        <v>26</v>
      </c>
      <c r="B554" s="102" t="str">
        <f>Obra</f>
        <v>ESCUELA NORMAL FRAY JUSTO SANTA MARIA DE ORO</v>
      </c>
      <c r="C554" s="97"/>
      <c r="D554" s="97"/>
      <c r="E554" s="97"/>
      <c r="F554" s="106" t="s">
        <v>40</v>
      </c>
      <c r="G554" s="108">
        <f>Fecha_Base</f>
        <v>0</v>
      </c>
    </row>
    <row r="555" spans="1:141" ht="24" customHeight="1" x14ac:dyDescent="0.2">
      <c r="A555" s="109" t="s">
        <v>718</v>
      </c>
      <c r="B555" s="98" t="str">
        <f>Ubicación</f>
        <v>CALLE RIVADAVIA 854 - JACHAL - SAN JUAN</v>
      </c>
      <c r="C555" s="98"/>
      <c r="D555" s="110"/>
      <c r="E555" s="111"/>
      <c r="F555" s="112"/>
      <c r="G555" s="113"/>
    </row>
    <row r="556" spans="1:141" ht="24" customHeight="1" x14ac:dyDescent="0.2">
      <c r="A556" s="109" t="s">
        <v>41</v>
      </c>
      <c r="B556" s="114">
        <f>IFERROR(VALUE(LEFT(B557,FIND("-",B557)-1)),"")</f>
        <v>1</v>
      </c>
      <c r="C556" s="99" t="str">
        <f>IFERROR(VLOOKUP(B556,Tabla_CyP,2,FALSE),"")</f>
        <v xml:space="preserve"> TAREAS PRELIMINARES</v>
      </c>
      <c r="E556" s="111"/>
      <c r="F556" s="112"/>
      <c r="G556" s="113"/>
    </row>
    <row r="557" spans="1:141" ht="24" customHeight="1" x14ac:dyDescent="0.2">
      <c r="A557" s="109" t="s">
        <v>27</v>
      </c>
      <c r="B557" s="115" t="str">
        <f>IFERROR(VLOOKUP(COUNTIF($A$1:A557,"ANALISIS DE PRECIOS"),Tabla_NumeroItem,4,FALSE),"")</f>
        <v>1-12</v>
      </c>
      <c r="C557" s="99" t="str">
        <f>IFERROR(VLOOKUP(B557,Tabla_CyP,2,FALSE),"")</f>
        <v>Trámites, gestiones, permisos, etc.</v>
      </c>
      <c r="D557" s="110"/>
      <c r="E557" s="111"/>
      <c r="F557" s="106" t="s">
        <v>28</v>
      </c>
      <c r="G557" s="116" t="str">
        <f>IFERROR(VLOOKUP(B557,Tabla_CyP,4,FALSE),"")</f>
        <v>gl</v>
      </c>
    </row>
    <row r="558" spans="1:141" ht="24" customHeight="1" x14ac:dyDescent="0.2">
      <c r="A558" s="109"/>
      <c r="B558" s="98"/>
      <c r="C558" s="99"/>
      <c r="D558" s="110"/>
      <c r="E558" s="111"/>
      <c r="F558" s="112"/>
      <c r="G558" s="113"/>
    </row>
    <row r="559" spans="1:141" ht="24" customHeight="1" x14ac:dyDescent="0.2">
      <c r="A559" s="305" t="s">
        <v>584</v>
      </c>
      <c r="B559" s="306"/>
      <c r="C559" s="307" t="s">
        <v>0</v>
      </c>
      <c r="D559" s="307" t="s">
        <v>29</v>
      </c>
      <c r="E559" s="309" t="s">
        <v>30</v>
      </c>
      <c r="F559" s="311" t="s">
        <v>31</v>
      </c>
      <c r="G559" s="313" t="s">
        <v>32</v>
      </c>
    </row>
    <row r="560" spans="1:141" s="119" customFormat="1" ht="24" customHeight="1" x14ac:dyDescent="0.2">
      <c r="A560" s="117" t="s">
        <v>585</v>
      </c>
      <c r="B560" s="118" t="s">
        <v>586</v>
      </c>
      <c r="C560" s="308"/>
      <c r="D560" s="308"/>
      <c r="E560" s="310"/>
      <c r="F560" s="312"/>
      <c r="G560" s="31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c r="AL560" s="284"/>
      <c r="AM560" s="284"/>
      <c r="AN560" s="284"/>
      <c r="AO560" s="284"/>
      <c r="AP560" s="284"/>
      <c r="AQ560" s="284"/>
      <c r="AR560" s="284"/>
      <c r="AS560" s="284"/>
      <c r="AT560" s="284"/>
      <c r="AU560" s="284"/>
      <c r="AV560" s="284"/>
      <c r="AW560" s="284"/>
      <c r="AX560" s="284"/>
      <c r="AY560" s="284"/>
      <c r="AZ560" s="284"/>
      <c r="BA560" s="284"/>
      <c r="BB560" s="284"/>
      <c r="BC560" s="284"/>
      <c r="BD560" s="284"/>
      <c r="BE560" s="284"/>
      <c r="BF560" s="284"/>
      <c r="BG560" s="284"/>
      <c r="BH560" s="284"/>
      <c r="BI560" s="284"/>
      <c r="BJ560" s="284"/>
      <c r="BK560" s="284"/>
      <c r="BL560" s="284"/>
      <c r="BM560" s="284"/>
      <c r="BN560" s="284"/>
      <c r="BO560" s="284"/>
      <c r="BP560" s="284"/>
      <c r="BQ560" s="284"/>
      <c r="BR560" s="284"/>
      <c r="BS560" s="284"/>
      <c r="BT560" s="284"/>
      <c r="BU560" s="284"/>
      <c r="BV560" s="284"/>
      <c r="BW560" s="284"/>
      <c r="BX560" s="284"/>
      <c r="BY560" s="284"/>
      <c r="BZ560" s="284"/>
      <c r="CA560" s="284"/>
      <c r="CB560" s="284"/>
      <c r="CC560" s="284"/>
      <c r="CD560" s="284"/>
      <c r="CE560" s="284"/>
      <c r="CF560" s="284"/>
      <c r="CG560" s="284"/>
      <c r="CH560" s="284"/>
      <c r="CI560" s="284"/>
      <c r="CJ560" s="284"/>
      <c r="CK560" s="284"/>
      <c r="CL560" s="284"/>
      <c r="CM560" s="284"/>
      <c r="CN560" s="284"/>
      <c r="CO560" s="284"/>
      <c r="CP560" s="284"/>
      <c r="CQ560" s="284"/>
      <c r="CR560" s="284"/>
      <c r="CS560" s="284"/>
      <c r="CT560" s="284"/>
      <c r="CU560" s="284"/>
      <c r="CV560" s="284"/>
      <c r="CW560" s="284"/>
      <c r="CX560" s="284"/>
      <c r="CY560" s="284"/>
      <c r="CZ560" s="284"/>
      <c r="DA560" s="284"/>
      <c r="DB560" s="284"/>
      <c r="DC560" s="284"/>
      <c r="DD560" s="284"/>
      <c r="DE560" s="284"/>
      <c r="DF560" s="284"/>
      <c r="DG560" s="284"/>
      <c r="DH560" s="284"/>
      <c r="DI560" s="284"/>
      <c r="DJ560" s="284"/>
      <c r="DK560" s="284"/>
      <c r="DL560" s="284"/>
      <c r="DM560" s="284"/>
      <c r="DN560" s="284"/>
      <c r="DO560" s="284"/>
      <c r="DP560" s="284"/>
      <c r="DQ560" s="284"/>
      <c r="DR560" s="284"/>
      <c r="DS560" s="284"/>
      <c r="DT560" s="284"/>
      <c r="DU560" s="284"/>
      <c r="DV560" s="284"/>
      <c r="DW560" s="284"/>
      <c r="DX560" s="284"/>
      <c r="DY560" s="284"/>
      <c r="DZ560" s="284"/>
      <c r="EA560" s="284"/>
      <c r="EB560" s="284"/>
      <c r="EC560" s="284"/>
      <c r="ED560" s="284"/>
      <c r="EE560" s="284"/>
      <c r="EF560" s="284"/>
      <c r="EG560" s="284"/>
      <c r="EH560" s="284"/>
      <c r="EI560" s="284"/>
      <c r="EJ560" s="284"/>
      <c r="EK560" s="284"/>
    </row>
    <row r="561" spans="1:7" ht="24" customHeight="1" x14ac:dyDescent="0.2">
      <c r="A561" s="187"/>
      <c r="B561" s="120"/>
      <c r="C561" s="185" t="s">
        <v>721</v>
      </c>
      <c r="D561" s="121"/>
      <c r="E561" s="122"/>
      <c r="F561" s="123"/>
      <c r="G561" s="124"/>
    </row>
    <row r="562" spans="1:7" s="283" customFormat="1" ht="24" customHeight="1" x14ac:dyDescent="0.2">
      <c r="A562" s="274" t="str">
        <f t="shared" ref="A562:A575" si="166">IFERROR(VLOOKUP(C562,Tabla_Insumos,4,FALSE),"")</f>
        <v/>
      </c>
      <c r="B562" s="275" t="str">
        <f>IFERROR(VLOOKUP(C562,Tabla_Insumos,5,FALSE),"")</f>
        <v/>
      </c>
      <c r="C562" s="276"/>
      <c r="D562" s="277" t="str">
        <f t="shared" ref="D562:D575" si="167">IFERROR(VLOOKUP(C562,Tabla_Insumos,2,FALSE),"")</f>
        <v/>
      </c>
      <c r="E562" s="278"/>
      <c r="F562" s="279">
        <f t="shared" ref="F562:F575" si="168">IFERROR(VLOOKUP(C562,Tabla_Insumos,3,FALSE),0)</f>
        <v>0</v>
      </c>
      <c r="G562" s="282">
        <f>ROUND(E562*F562,2)</f>
        <v>0</v>
      </c>
    </row>
    <row r="563" spans="1:7" s="283" customFormat="1" ht="24" customHeight="1" x14ac:dyDescent="0.2">
      <c r="A563" s="274" t="str">
        <f t="shared" si="166"/>
        <v/>
      </c>
      <c r="B563" s="275" t="str">
        <f t="shared" ref="B563:B575" si="169">IFERROR(VLOOKUP(C563,Tabla_Insumos,5,FALSE),"")</f>
        <v/>
      </c>
      <c r="C563" s="276"/>
      <c r="D563" s="277" t="str">
        <f t="shared" si="167"/>
        <v/>
      </c>
      <c r="E563" s="278"/>
      <c r="F563" s="279">
        <f t="shared" si="168"/>
        <v>0</v>
      </c>
      <c r="G563" s="282">
        <f t="shared" ref="G563:G575" si="170">ROUND(E563*F563,2)</f>
        <v>0</v>
      </c>
    </row>
    <row r="564" spans="1:7" s="283" customFormat="1" ht="24" customHeight="1" x14ac:dyDescent="0.2">
      <c r="A564" s="274" t="str">
        <f t="shared" si="166"/>
        <v/>
      </c>
      <c r="B564" s="275" t="str">
        <f t="shared" si="169"/>
        <v/>
      </c>
      <c r="C564" s="276"/>
      <c r="D564" s="277" t="str">
        <f t="shared" si="167"/>
        <v/>
      </c>
      <c r="E564" s="278"/>
      <c r="F564" s="279">
        <f t="shared" si="168"/>
        <v>0</v>
      </c>
      <c r="G564" s="282">
        <f t="shared" si="170"/>
        <v>0</v>
      </c>
    </row>
    <row r="565" spans="1:7" s="283" customFormat="1" ht="24" customHeight="1" x14ac:dyDescent="0.2">
      <c r="A565" s="274" t="str">
        <f t="shared" si="166"/>
        <v/>
      </c>
      <c r="B565" s="275" t="str">
        <f t="shared" si="169"/>
        <v/>
      </c>
      <c r="C565" s="276"/>
      <c r="D565" s="277" t="str">
        <f t="shared" si="167"/>
        <v/>
      </c>
      <c r="E565" s="278"/>
      <c r="F565" s="279">
        <f t="shared" si="168"/>
        <v>0</v>
      </c>
      <c r="G565" s="282">
        <f t="shared" si="170"/>
        <v>0</v>
      </c>
    </row>
    <row r="566" spans="1:7" s="283" customFormat="1" ht="24" customHeight="1" x14ac:dyDescent="0.2">
      <c r="A566" s="274" t="str">
        <f t="shared" si="166"/>
        <v/>
      </c>
      <c r="B566" s="275" t="str">
        <f t="shared" si="169"/>
        <v/>
      </c>
      <c r="C566" s="276"/>
      <c r="D566" s="277" t="str">
        <f t="shared" si="167"/>
        <v/>
      </c>
      <c r="E566" s="278"/>
      <c r="F566" s="279">
        <f t="shared" si="168"/>
        <v>0</v>
      </c>
      <c r="G566" s="282">
        <f t="shared" si="170"/>
        <v>0</v>
      </c>
    </row>
    <row r="567" spans="1:7" s="283" customFormat="1" ht="24" customHeight="1" x14ac:dyDescent="0.2">
      <c r="A567" s="274" t="str">
        <f t="shared" si="166"/>
        <v/>
      </c>
      <c r="B567" s="275" t="str">
        <f t="shared" si="169"/>
        <v/>
      </c>
      <c r="C567" s="276"/>
      <c r="D567" s="277" t="str">
        <f t="shared" si="167"/>
        <v/>
      </c>
      <c r="E567" s="278"/>
      <c r="F567" s="279">
        <f t="shared" si="168"/>
        <v>0</v>
      </c>
      <c r="G567" s="282">
        <f t="shared" si="170"/>
        <v>0</v>
      </c>
    </row>
    <row r="568" spans="1:7" s="283" customFormat="1" ht="24" customHeight="1" x14ac:dyDescent="0.2">
      <c r="A568" s="274" t="str">
        <f t="shared" si="166"/>
        <v/>
      </c>
      <c r="B568" s="275" t="str">
        <f t="shared" si="169"/>
        <v/>
      </c>
      <c r="C568" s="276"/>
      <c r="D568" s="277" t="str">
        <f t="shared" si="167"/>
        <v/>
      </c>
      <c r="E568" s="278"/>
      <c r="F568" s="279">
        <f t="shared" si="168"/>
        <v>0</v>
      </c>
      <c r="G568" s="282">
        <f t="shared" si="170"/>
        <v>0</v>
      </c>
    </row>
    <row r="569" spans="1:7" s="283" customFormat="1" ht="24" customHeight="1" x14ac:dyDescent="0.2">
      <c r="A569" s="274" t="str">
        <f t="shared" si="166"/>
        <v/>
      </c>
      <c r="B569" s="275" t="str">
        <f t="shared" si="169"/>
        <v/>
      </c>
      <c r="C569" s="276"/>
      <c r="D569" s="277" t="str">
        <f t="shared" si="167"/>
        <v/>
      </c>
      <c r="E569" s="278"/>
      <c r="F569" s="279">
        <f t="shared" si="168"/>
        <v>0</v>
      </c>
      <c r="G569" s="282">
        <f t="shared" si="170"/>
        <v>0</v>
      </c>
    </row>
    <row r="570" spans="1:7" s="283" customFormat="1" ht="24" customHeight="1" x14ac:dyDescent="0.2">
      <c r="A570" s="274" t="str">
        <f t="shared" si="166"/>
        <v/>
      </c>
      <c r="B570" s="275" t="str">
        <f t="shared" si="169"/>
        <v/>
      </c>
      <c r="C570" s="276"/>
      <c r="D570" s="277" t="str">
        <f t="shared" si="167"/>
        <v/>
      </c>
      <c r="E570" s="278"/>
      <c r="F570" s="279">
        <f t="shared" si="168"/>
        <v>0</v>
      </c>
      <c r="G570" s="282">
        <f t="shared" si="170"/>
        <v>0</v>
      </c>
    </row>
    <row r="571" spans="1:7" s="283" customFormat="1" ht="24" customHeight="1" x14ac:dyDescent="0.2">
      <c r="A571" s="274" t="str">
        <f t="shared" si="166"/>
        <v/>
      </c>
      <c r="B571" s="275" t="str">
        <f t="shared" si="169"/>
        <v/>
      </c>
      <c r="C571" s="276"/>
      <c r="D571" s="277" t="str">
        <f t="shared" si="167"/>
        <v/>
      </c>
      <c r="E571" s="278"/>
      <c r="F571" s="279">
        <f t="shared" si="168"/>
        <v>0</v>
      </c>
      <c r="G571" s="282">
        <f t="shared" si="170"/>
        <v>0</v>
      </c>
    </row>
    <row r="572" spans="1:7" s="283" customFormat="1" ht="24" customHeight="1" x14ac:dyDescent="0.2">
      <c r="A572" s="274" t="str">
        <f t="shared" si="166"/>
        <v/>
      </c>
      <c r="B572" s="275" t="str">
        <f t="shared" si="169"/>
        <v/>
      </c>
      <c r="C572" s="276"/>
      <c r="D572" s="277" t="str">
        <f t="shared" si="167"/>
        <v/>
      </c>
      <c r="E572" s="278"/>
      <c r="F572" s="279">
        <f t="shared" si="168"/>
        <v>0</v>
      </c>
      <c r="G572" s="282">
        <f t="shared" si="170"/>
        <v>0</v>
      </c>
    </row>
    <row r="573" spans="1:7" s="283" customFormat="1" ht="24" customHeight="1" x14ac:dyDescent="0.2">
      <c r="A573" s="274" t="str">
        <f t="shared" si="166"/>
        <v/>
      </c>
      <c r="B573" s="275" t="str">
        <f t="shared" si="169"/>
        <v/>
      </c>
      <c r="C573" s="276"/>
      <c r="D573" s="277" t="str">
        <f t="shared" si="167"/>
        <v/>
      </c>
      <c r="E573" s="278"/>
      <c r="F573" s="279">
        <f t="shared" si="168"/>
        <v>0</v>
      </c>
      <c r="G573" s="282">
        <f t="shared" si="170"/>
        <v>0</v>
      </c>
    </row>
    <row r="574" spans="1:7" s="283" customFormat="1" ht="24" customHeight="1" x14ac:dyDescent="0.2">
      <c r="A574" s="274" t="str">
        <f t="shared" si="166"/>
        <v/>
      </c>
      <c r="B574" s="275" t="str">
        <f t="shared" si="169"/>
        <v/>
      </c>
      <c r="C574" s="276"/>
      <c r="D574" s="277" t="str">
        <f t="shared" si="167"/>
        <v/>
      </c>
      <c r="E574" s="278"/>
      <c r="F574" s="279">
        <f t="shared" si="168"/>
        <v>0</v>
      </c>
      <c r="G574" s="282">
        <f t="shared" si="170"/>
        <v>0</v>
      </c>
    </row>
    <row r="575" spans="1:7" s="283" customFormat="1" ht="24" customHeight="1" x14ac:dyDescent="0.2">
      <c r="A575" s="274" t="str">
        <f t="shared" si="166"/>
        <v/>
      </c>
      <c r="B575" s="275" t="str">
        <f t="shared" si="169"/>
        <v/>
      </c>
      <c r="C575" s="276"/>
      <c r="D575" s="277" t="str">
        <f t="shared" si="167"/>
        <v/>
      </c>
      <c r="E575" s="278"/>
      <c r="F575" s="280">
        <f t="shared" si="168"/>
        <v>0</v>
      </c>
      <c r="G575" s="282">
        <f t="shared" si="170"/>
        <v>0</v>
      </c>
    </row>
    <row r="576" spans="1:7" ht="24" customHeight="1" x14ac:dyDescent="0.2">
      <c r="A576" s="125"/>
      <c r="B576" s="99"/>
      <c r="C576" s="99"/>
      <c r="D576" s="110"/>
      <c r="E576" s="111"/>
      <c r="F576" s="188" t="s">
        <v>33</v>
      </c>
      <c r="G576" s="126">
        <f>SUBTOTAL(9,G562:G575)</f>
        <v>0</v>
      </c>
    </row>
    <row r="577" spans="1:7" ht="24" customHeight="1" x14ac:dyDescent="0.2">
      <c r="A577" s="125"/>
      <c r="B577" s="99"/>
      <c r="C577" s="127" t="s">
        <v>722</v>
      </c>
      <c r="D577" s="110"/>
      <c r="E577" s="111"/>
      <c r="F577" s="112"/>
      <c r="G577" s="128"/>
    </row>
    <row r="578" spans="1:7" s="283" customFormat="1" ht="24" customHeight="1" x14ac:dyDescent="0.2">
      <c r="A578" s="274" t="str">
        <f t="shared" ref="A578:A585" si="171">IFERROR(VLOOKUP(C578,Tabla_Insumos,4,FALSE),"")</f>
        <v/>
      </c>
      <c r="B578" s="275" t="str">
        <f t="shared" ref="B578:B585" si="172">IFERROR(VLOOKUP(C578,Tabla_Insumos,5,FALSE),"")</f>
        <v/>
      </c>
      <c r="C578" s="276"/>
      <c r="D578" s="277" t="str">
        <f t="shared" ref="D578:D585" si="173">IFERROR(VLOOKUP(C578,Tabla_Insumos,2,FALSE),"")</f>
        <v/>
      </c>
      <c r="E578" s="278"/>
      <c r="F578" s="281">
        <f t="shared" ref="F578:F585" si="174">IFERROR(VLOOKUP(C578,Tabla_Insumos,3,FALSE),0)</f>
        <v>0</v>
      </c>
      <c r="G578" s="282">
        <f>ROUND(E578*F578,2)</f>
        <v>0</v>
      </c>
    </row>
    <row r="579" spans="1:7" s="283" customFormat="1" ht="24" customHeight="1" x14ac:dyDescent="0.2">
      <c r="A579" s="274" t="str">
        <f t="shared" si="171"/>
        <v/>
      </c>
      <c r="B579" s="275" t="str">
        <f t="shared" si="172"/>
        <v/>
      </c>
      <c r="C579" s="276"/>
      <c r="D579" s="277" t="str">
        <f t="shared" si="173"/>
        <v/>
      </c>
      <c r="E579" s="278"/>
      <c r="F579" s="281">
        <f t="shared" si="174"/>
        <v>0</v>
      </c>
      <c r="G579" s="282">
        <f>ROUND(E579*F579,2)</f>
        <v>0</v>
      </c>
    </row>
    <row r="580" spans="1:7" s="283" customFormat="1" ht="24" customHeight="1" x14ac:dyDescent="0.2">
      <c r="A580" s="274" t="str">
        <f t="shared" si="171"/>
        <v/>
      </c>
      <c r="B580" s="275" t="str">
        <f t="shared" si="172"/>
        <v/>
      </c>
      <c r="C580" s="276"/>
      <c r="D580" s="277" t="str">
        <f t="shared" si="173"/>
        <v/>
      </c>
      <c r="E580" s="278"/>
      <c r="F580" s="281">
        <f t="shared" si="174"/>
        <v>0</v>
      </c>
      <c r="G580" s="282">
        <f t="shared" ref="G580:G585" si="175">ROUND(E580*F580,2)</f>
        <v>0</v>
      </c>
    </row>
    <row r="581" spans="1:7" s="283" customFormat="1" ht="24" customHeight="1" x14ac:dyDescent="0.2">
      <c r="A581" s="274" t="str">
        <f t="shared" si="171"/>
        <v/>
      </c>
      <c r="B581" s="275" t="str">
        <f t="shared" si="172"/>
        <v/>
      </c>
      <c r="C581" s="276"/>
      <c r="D581" s="277" t="str">
        <f t="shared" si="173"/>
        <v/>
      </c>
      <c r="E581" s="278"/>
      <c r="F581" s="281">
        <f t="shared" si="174"/>
        <v>0</v>
      </c>
      <c r="G581" s="282">
        <f t="shared" si="175"/>
        <v>0</v>
      </c>
    </row>
    <row r="582" spans="1:7" s="283" customFormat="1" ht="24" customHeight="1" x14ac:dyDescent="0.2">
      <c r="A582" s="274" t="str">
        <f t="shared" si="171"/>
        <v/>
      </c>
      <c r="B582" s="275" t="str">
        <f t="shared" si="172"/>
        <v/>
      </c>
      <c r="C582" s="276"/>
      <c r="D582" s="277" t="str">
        <f t="shared" si="173"/>
        <v/>
      </c>
      <c r="E582" s="278"/>
      <c r="F582" s="279">
        <f t="shared" si="174"/>
        <v>0</v>
      </c>
      <c r="G582" s="282">
        <f t="shared" si="175"/>
        <v>0</v>
      </c>
    </row>
    <row r="583" spans="1:7" s="283" customFormat="1" ht="24" customHeight="1" x14ac:dyDescent="0.2">
      <c r="A583" s="274" t="str">
        <f t="shared" si="171"/>
        <v/>
      </c>
      <c r="B583" s="275" t="str">
        <f t="shared" si="172"/>
        <v/>
      </c>
      <c r="C583" s="276"/>
      <c r="D583" s="277" t="str">
        <f t="shared" si="173"/>
        <v/>
      </c>
      <c r="E583" s="278"/>
      <c r="F583" s="279">
        <f t="shared" si="174"/>
        <v>0</v>
      </c>
      <c r="G583" s="282">
        <f t="shared" si="175"/>
        <v>0</v>
      </c>
    </row>
    <row r="584" spans="1:7" s="283" customFormat="1" ht="24" customHeight="1" x14ac:dyDescent="0.2">
      <c r="A584" s="274" t="str">
        <f t="shared" si="171"/>
        <v/>
      </c>
      <c r="B584" s="275" t="str">
        <f t="shared" si="172"/>
        <v/>
      </c>
      <c r="C584" s="276"/>
      <c r="D584" s="277" t="str">
        <f t="shared" si="173"/>
        <v/>
      </c>
      <c r="E584" s="278"/>
      <c r="F584" s="279">
        <f t="shared" si="174"/>
        <v>0</v>
      </c>
      <c r="G584" s="282">
        <f t="shared" si="175"/>
        <v>0</v>
      </c>
    </row>
    <row r="585" spans="1:7" s="283" customFormat="1" ht="24" customHeight="1" x14ac:dyDescent="0.2">
      <c r="A585" s="274" t="str">
        <f t="shared" si="171"/>
        <v/>
      </c>
      <c r="B585" s="275" t="str">
        <f t="shared" si="172"/>
        <v/>
      </c>
      <c r="C585" s="276"/>
      <c r="D585" s="277" t="str">
        <f t="shared" si="173"/>
        <v/>
      </c>
      <c r="E585" s="278"/>
      <c r="F585" s="279">
        <f t="shared" si="174"/>
        <v>0</v>
      </c>
      <c r="G585" s="282">
        <f t="shared" si="175"/>
        <v>0</v>
      </c>
    </row>
    <row r="586" spans="1:7" ht="24" customHeight="1" x14ac:dyDescent="0.2">
      <c r="A586" s="125"/>
      <c r="B586" s="99"/>
      <c r="C586" s="99"/>
      <c r="D586" s="110"/>
      <c r="E586" s="111"/>
      <c r="F586" s="188" t="s">
        <v>34</v>
      </c>
      <c r="G586" s="126">
        <f>SUBTOTAL(9,G578:G585)</f>
        <v>0</v>
      </c>
    </row>
    <row r="587" spans="1:7" ht="24" customHeight="1" x14ac:dyDescent="0.2">
      <c r="A587" s="125"/>
      <c r="B587" s="99"/>
      <c r="C587" s="127" t="s">
        <v>723</v>
      </c>
      <c r="D587" s="110"/>
      <c r="E587" s="111"/>
      <c r="F587" s="112"/>
      <c r="G587" s="128"/>
    </row>
    <row r="588" spans="1:7" s="283" customFormat="1" ht="24" customHeight="1" x14ac:dyDescent="0.2">
      <c r="A588" s="274" t="str">
        <f t="shared" ref="A588:A596" si="176">IFERROR(VLOOKUP(C588,Tabla_Insumos,4,FALSE),"")</f>
        <v/>
      </c>
      <c r="B588" s="275" t="str">
        <f t="shared" ref="B588:B596" si="177">IFERROR(VLOOKUP(C588,Tabla_Insumos,5,FALSE),"")</f>
        <v/>
      </c>
      <c r="C588" s="276"/>
      <c r="D588" s="277" t="str">
        <f t="shared" ref="D588:D596" si="178">IFERROR(VLOOKUP(C588,Tabla_Insumos,2,FALSE),"")</f>
        <v/>
      </c>
      <c r="E588" s="278"/>
      <c r="F588" s="279">
        <f t="shared" ref="F588:F596" si="179">IFERROR(VLOOKUP(C588,Tabla_Insumos,3,FALSE),0)</f>
        <v>0</v>
      </c>
      <c r="G588" s="282">
        <f t="shared" ref="G588:G596" si="180">ROUND(E588*F588,2)</f>
        <v>0</v>
      </c>
    </row>
    <row r="589" spans="1:7" s="283" customFormat="1" ht="24" customHeight="1" x14ac:dyDescent="0.2">
      <c r="A589" s="274" t="str">
        <f t="shared" si="176"/>
        <v/>
      </c>
      <c r="B589" s="275" t="str">
        <f t="shared" si="177"/>
        <v/>
      </c>
      <c r="C589" s="276"/>
      <c r="D589" s="277" t="str">
        <f t="shared" si="178"/>
        <v/>
      </c>
      <c r="E589" s="278"/>
      <c r="F589" s="279">
        <f t="shared" si="179"/>
        <v>0</v>
      </c>
      <c r="G589" s="282">
        <f t="shared" si="180"/>
        <v>0</v>
      </c>
    </row>
    <row r="590" spans="1:7" s="283" customFormat="1" ht="24" customHeight="1" x14ac:dyDescent="0.2">
      <c r="A590" s="274" t="str">
        <f t="shared" si="176"/>
        <v/>
      </c>
      <c r="B590" s="275" t="str">
        <f t="shared" si="177"/>
        <v/>
      </c>
      <c r="C590" s="276"/>
      <c r="D590" s="277" t="str">
        <f t="shared" si="178"/>
        <v/>
      </c>
      <c r="E590" s="278"/>
      <c r="F590" s="279">
        <f t="shared" si="179"/>
        <v>0</v>
      </c>
      <c r="G590" s="282">
        <f t="shared" si="180"/>
        <v>0</v>
      </c>
    </row>
    <row r="591" spans="1:7" s="283" customFormat="1" ht="24" customHeight="1" x14ac:dyDescent="0.2">
      <c r="A591" s="274" t="str">
        <f t="shared" si="176"/>
        <v/>
      </c>
      <c r="B591" s="275" t="str">
        <f t="shared" si="177"/>
        <v/>
      </c>
      <c r="C591" s="276"/>
      <c r="D591" s="277" t="str">
        <f t="shared" si="178"/>
        <v/>
      </c>
      <c r="E591" s="278"/>
      <c r="F591" s="279">
        <f t="shared" si="179"/>
        <v>0</v>
      </c>
      <c r="G591" s="282">
        <f t="shared" si="180"/>
        <v>0</v>
      </c>
    </row>
    <row r="592" spans="1:7" s="283" customFormat="1" ht="24" customHeight="1" x14ac:dyDescent="0.2">
      <c r="A592" s="274" t="str">
        <f t="shared" si="176"/>
        <v/>
      </c>
      <c r="B592" s="275" t="str">
        <f t="shared" si="177"/>
        <v/>
      </c>
      <c r="C592" s="276"/>
      <c r="D592" s="277" t="str">
        <f t="shared" si="178"/>
        <v/>
      </c>
      <c r="E592" s="278"/>
      <c r="F592" s="279">
        <f t="shared" si="179"/>
        <v>0</v>
      </c>
      <c r="G592" s="282">
        <f t="shared" si="180"/>
        <v>0</v>
      </c>
    </row>
    <row r="593" spans="1:8" s="283" customFormat="1" ht="24" customHeight="1" x14ac:dyDescent="0.2">
      <c r="A593" s="274" t="str">
        <f t="shared" si="176"/>
        <v/>
      </c>
      <c r="B593" s="275" t="str">
        <f t="shared" si="177"/>
        <v/>
      </c>
      <c r="C593" s="276"/>
      <c r="D593" s="277" t="str">
        <f t="shared" si="178"/>
        <v/>
      </c>
      <c r="E593" s="278"/>
      <c r="F593" s="279">
        <f t="shared" si="179"/>
        <v>0</v>
      </c>
      <c r="G593" s="282">
        <f t="shared" si="180"/>
        <v>0</v>
      </c>
    </row>
    <row r="594" spans="1:8" s="283" customFormat="1" ht="24" customHeight="1" x14ac:dyDescent="0.2">
      <c r="A594" s="274" t="str">
        <f t="shared" si="176"/>
        <v/>
      </c>
      <c r="B594" s="275" t="str">
        <f t="shared" si="177"/>
        <v/>
      </c>
      <c r="C594" s="276"/>
      <c r="D594" s="277" t="str">
        <f t="shared" si="178"/>
        <v/>
      </c>
      <c r="E594" s="278"/>
      <c r="F594" s="279">
        <f t="shared" si="179"/>
        <v>0</v>
      </c>
      <c r="G594" s="282">
        <f t="shared" si="180"/>
        <v>0</v>
      </c>
    </row>
    <row r="595" spans="1:8" s="283" customFormat="1" ht="24" customHeight="1" x14ac:dyDescent="0.2">
      <c r="A595" s="274" t="str">
        <f t="shared" si="176"/>
        <v/>
      </c>
      <c r="B595" s="275" t="str">
        <f t="shared" si="177"/>
        <v/>
      </c>
      <c r="C595" s="276"/>
      <c r="D595" s="277" t="str">
        <f t="shared" si="178"/>
        <v/>
      </c>
      <c r="E595" s="278"/>
      <c r="F595" s="279">
        <f t="shared" si="179"/>
        <v>0</v>
      </c>
      <c r="G595" s="282">
        <f t="shared" si="180"/>
        <v>0</v>
      </c>
    </row>
    <row r="596" spans="1:8" s="283" customFormat="1" ht="24" customHeight="1" x14ac:dyDescent="0.2">
      <c r="A596" s="274" t="str">
        <f t="shared" si="176"/>
        <v/>
      </c>
      <c r="B596" s="275" t="str">
        <f t="shared" si="177"/>
        <v/>
      </c>
      <c r="C596" s="276"/>
      <c r="D596" s="277" t="str">
        <f t="shared" si="178"/>
        <v/>
      </c>
      <c r="E596" s="278"/>
      <c r="F596" s="279">
        <f t="shared" si="179"/>
        <v>0</v>
      </c>
      <c r="G596" s="282">
        <f t="shared" si="180"/>
        <v>0</v>
      </c>
    </row>
    <row r="597" spans="1:8" ht="24" customHeight="1" x14ac:dyDescent="0.2">
      <c r="A597" s="129"/>
      <c r="B597" s="110"/>
      <c r="C597" s="99"/>
      <c r="D597" s="110"/>
      <c r="E597" s="111"/>
      <c r="F597" s="188" t="s">
        <v>35</v>
      </c>
      <c r="G597" s="126">
        <f>SUBTOTAL(9,G588:G596)</f>
        <v>0</v>
      </c>
    </row>
    <row r="598" spans="1:8" ht="24" customHeight="1" thickBot="1" x14ac:dyDescent="0.25">
      <c r="A598" s="130"/>
      <c r="B598" s="131"/>
      <c r="C598" s="132"/>
      <c r="D598" s="131"/>
      <c r="E598" s="133"/>
      <c r="F598" s="134"/>
      <c r="G598" s="135"/>
    </row>
    <row r="599" spans="1:8" ht="24" customHeight="1" thickBot="1" x14ac:dyDescent="0.25">
      <c r="A599" s="136" t="str">
        <f>B557</f>
        <v>1-12</v>
      </c>
      <c r="B599" s="137" t="str">
        <f>C557</f>
        <v>Trámites, gestiones, permisos, etc.</v>
      </c>
      <c r="C599" s="138"/>
      <c r="D599" s="138" t="s">
        <v>36</v>
      </c>
      <c r="E599" s="139"/>
      <c r="F599" s="140" t="s">
        <v>37</v>
      </c>
      <c r="G599" s="141">
        <f>SUBTOTAL(9,G562:G598)</f>
        <v>0</v>
      </c>
    </row>
    <row r="600" spans="1:8" ht="24" customHeight="1" thickTop="1" thickBot="1" x14ac:dyDescent="0.25"/>
    <row r="601" spans="1:8" ht="24" customHeight="1" thickTop="1" x14ac:dyDescent="0.2">
      <c r="A601" s="173" t="s">
        <v>39</v>
      </c>
      <c r="B601" s="174"/>
      <c r="C601" s="174"/>
      <c r="D601" s="174"/>
      <c r="E601" s="174"/>
      <c r="F601" s="174"/>
      <c r="G601" s="175"/>
      <c r="H601" s="100">
        <f>COUNTIF($A$1:A607,"ANALISIS DE PRECIOS")</f>
        <v>13</v>
      </c>
    </row>
    <row r="602" spans="1:8" ht="24" customHeight="1" x14ac:dyDescent="0.2">
      <c r="A602" s="101" t="s">
        <v>719</v>
      </c>
      <c r="B602" s="102" t="str">
        <f>Comitente</f>
        <v>DIRECCIÓN DE INFRAESTRUCTURA ESCOLAR</v>
      </c>
      <c r="C602" s="96"/>
      <c r="D602" s="103"/>
      <c r="E602" s="103"/>
      <c r="F602" s="104"/>
      <c r="G602" s="105"/>
    </row>
    <row r="603" spans="1:8" ht="24" customHeight="1" x14ac:dyDescent="0.2">
      <c r="A603" s="101" t="s">
        <v>720</v>
      </c>
      <c r="B603" s="102">
        <f>Contratista</f>
        <v>0</v>
      </c>
      <c r="C603" s="97"/>
      <c r="D603" s="97"/>
      <c r="E603" s="97"/>
      <c r="F603" s="106"/>
      <c r="G603" s="107"/>
    </row>
    <row r="604" spans="1:8" ht="24" customHeight="1" x14ac:dyDescent="0.2">
      <c r="A604" s="101" t="s">
        <v>26</v>
      </c>
      <c r="B604" s="102" t="str">
        <f>Obra</f>
        <v>ESCUELA NORMAL FRAY JUSTO SANTA MARIA DE ORO</v>
      </c>
      <c r="C604" s="97"/>
      <c r="D604" s="97"/>
      <c r="E604" s="97"/>
      <c r="F604" s="106" t="s">
        <v>40</v>
      </c>
      <c r="G604" s="108">
        <f>Fecha_Base</f>
        <v>0</v>
      </c>
    </row>
    <row r="605" spans="1:8" ht="24" customHeight="1" x14ac:dyDescent="0.2">
      <c r="A605" s="109" t="s">
        <v>718</v>
      </c>
      <c r="B605" s="98" t="str">
        <f>Ubicación</f>
        <v>CALLE RIVADAVIA 854 - JACHAL - SAN JUAN</v>
      </c>
      <c r="C605" s="98"/>
      <c r="D605" s="110"/>
      <c r="E605" s="111"/>
      <c r="F605" s="112"/>
      <c r="G605" s="113"/>
    </row>
    <row r="606" spans="1:8" ht="24" customHeight="1" x14ac:dyDescent="0.2">
      <c r="A606" s="109" t="s">
        <v>41</v>
      </c>
      <c r="B606" s="114">
        <f>IFERROR(VALUE(LEFT(B607,FIND("-",B607)-1)),"")</f>
        <v>2</v>
      </c>
      <c r="C606" s="99" t="str">
        <f>IFERROR(VLOOKUP(B606,Tabla_CyP,2,FALSE),"")</f>
        <v>CONSOLIDACION DE MUROS CON PRESCENCIA DE FISURAS Y/O AGRIETAMIENTOS</v>
      </c>
      <c r="E606" s="111"/>
      <c r="F606" s="112"/>
      <c r="G606" s="113"/>
    </row>
    <row r="607" spans="1:8" ht="24" customHeight="1" x14ac:dyDescent="0.2">
      <c r="A607" s="109" t="s">
        <v>27</v>
      </c>
      <c r="B607" s="115" t="str">
        <f>IFERROR(VLOOKUP(COUNTIF($A$1:A607,"ANALISIS DE PRECIOS"),Tabla_NumeroItem,4,FALSE),"")</f>
        <v>2-1</v>
      </c>
      <c r="C607" s="99" t="str">
        <f>IFERROR(VLOOKUP(B607,Tabla_CyP,2,FALSE),"")</f>
        <v>Remoción de revoques en muros con prescencia de fisuras y/o agrietamientos</v>
      </c>
      <c r="D607" s="110"/>
      <c r="E607" s="111"/>
      <c r="F607" s="106" t="s">
        <v>28</v>
      </c>
      <c r="G607" s="116" t="str">
        <f>IFERROR(VLOOKUP(B607,Tabla_CyP,4,FALSE),"")</f>
        <v>gl</v>
      </c>
    </row>
    <row r="608" spans="1:8" ht="24" customHeight="1" x14ac:dyDescent="0.2">
      <c r="A608" s="109"/>
      <c r="B608" s="98"/>
      <c r="C608" s="99"/>
      <c r="D608" s="110"/>
      <c r="E608" s="111"/>
      <c r="F608" s="112"/>
      <c r="G608" s="113"/>
    </row>
    <row r="609" spans="1:141" ht="24" customHeight="1" x14ac:dyDescent="0.2">
      <c r="A609" s="305" t="s">
        <v>584</v>
      </c>
      <c r="B609" s="306"/>
      <c r="C609" s="307" t="s">
        <v>0</v>
      </c>
      <c r="D609" s="307" t="s">
        <v>29</v>
      </c>
      <c r="E609" s="309" t="s">
        <v>30</v>
      </c>
      <c r="F609" s="311" t="s">
        <v>31</v>
      </c>
      <c r="G609" s="313" t="s">
        <v>32</v>
      </c>
    </row>
    <row r="610" spans="1:141" s="119" customFormat="1" ht="24" customHeight="1" x14ac:dyDescent="0.2">
      <c r="A610" s="117" t="s">
        <v>585</v>
      </c>
      <c r="B610" s="118" t="s">
        <v>586</v>
      </c>
      <c r="C610" s="308"/>
      <c r="D610" s="308"/>
      <c r="E610" s="310"/>
      <c r="F610" s="312"/>
      <c r="G610" s="31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c r="AL610" s="284"/>
      <c r="AM610" s="284"/>
      <c r="AN610" s="284"/>
      <c r="AO610" s="284"/>
      <c r="AP610" s="284"/>
      <c r="AQ610" s="284"/>
      <c r="AR610" s="284"/>
      <c r="AS610" s="284"/>
      <c r="AT610" s="284"/>
      <c r="AU610" s="284"/>
      <c r="AV610" s="284"/>
      <c r="AW610" s="284"/>
      <c r="AX610" s="284"/>
      <c r="AY610" s="284"/>
      <c r="AZ610" s="284"/>
      <c r="BA610" s="284"/>
      <c r="BB610" s="284"/>
      <c r="BC610" s="284"/>
      <c r="BD610" s="284"/>
      <c r="BE610" s="284"/>
      <c r="BF610" s="284"/>
      <c r="BG610" s="284"/>
      <c r="BH610" s="284"/>
      <c r="BI610" s="284"/>
      <c r="BJ610" s="284"/>
      <c r="BK610" s="284"/>
      <c r="BL610" s="284"/>
      <c r="BM610" s="284"/>
      <c r="BN610" s="284"/>
      <c r="BO610" s="284"/>
      <c r="BP610" s="284"/>
      <c r="BQ610" s="284"/>
      <c r="BR610" s="284"/>
      <c r="BS610" s="284"/>
      <c r="BT610" s="284"/>
      <c r="BU610" s="284"/>
      <c r="BV610" s="284"/>
      <c r="BW610" s="284"/>
      <c r="BX610" s="284"/>
      <c r="BY610" s="284"/>
      <c r="BZ610" s="284"/>
      <c r="CA610" s="284"/>
      <c r="CB610" s="284"/>
      <c r="CC610" s="284"/>
      <c r="CD610" s="284"/>
      <c r="CE610" s="284"/>
      <c r="CF610" s="284"/>
      <c r="CG610" s="284"/>
      <c r="CH610" s="284"/>
      <c r="CI610" s="284"/>
      <c r="CJ610" s="284"/>
      <c r="CK610" s="284"/>
      <c r="CL610" s="284"/>
      <c r="CM610" s="284"/>
      <c r="CN610" s="284"/>
      <c r="CO610" s="284"/>
      <c r="CP610" s="284"/>
      <c r="CQ610" s="284"/>
      <c r="CR610" s="284"/>
      <c r="CS610" s="284"/>
      <c r="CT610" s="284"/>
      <c r="CU610" s="284"/>
      <c r="CV610" s="284"/>
      <c r="CW610" s="284"/>
      <c r="CX610" s="284"/>
      <c r="CY610" s="284"/>
      <c r="CZ610" s="284"/>
      <c r="DA610" s="284"/>
      <c r="DB610" s="284"/>
      <c r="DC610" s="284"/>
      <c r="DD610" s="284"/>
      <c r="DE610" s="284"/>
      <c r="DF610" s="284"/>
      <c r="DG610" s="284"/>
      <c r="DH610" s="284"/>
      <c r="DI610" s="284"/>
      <c r="DJ610" s="284"/>
      <c r="DK610" s="284"/>
      <c r="DL610" s="284"/>
      <c r="DM610" s="284"/>
      <c r="DN610" s="284"/>
      <c r="DO610" s="284"/>
      <c r="DP610" s="284"/>
      <c r="DQ610" s="284"/>
      <c r="DR610" s="284"/>
      <c r="DS610" s="284"/>
      <c r="DT610" s="284"/>
      <c r="DU610" s="284"/>
      <c r="DV610" s="284"/>
      <c r="DW610" s="284"/>
      <c r="DX610" s="284"/>
      <c r="DY610" s="284"/>
      <c r="DZ610" s="284"/>
      <c r="EA610" s="284"/>
      <c r="EB610" s="284"/>
      <c r="EC610" s="284"/>
      <c r="ED610" s="284"/>
      <c r="EE610" s="284"/>
      <c r="EF610" s="284"/>
      <c r="EG610" s="284"/>
      <c r="EH610" s="284"/>
      <c r="EI610" s="284"/>
      <c r="EJ610" s="284"/>
      <c r="EK610" s="284"/>
    </row>
    <row r="611" spans="1:141" ht="24" customHeight="1" x14ac:dyDescent="0.2">
      <c r="A611" s="187"/>
      <c r="B611" s="120"/>
      <c r="C611" s="185" t="s">
        <v>721</v>
      </c>
      <c r="D611" s="121"/>
      <c r="E611" s="122"/>
      <c r="F611" s="123"/>
      <c r="G611" s="124"/>
    </row>
    <row r="612" spans="1:141" s="283" customFormat="1" ht="24" customHeight="1" x14ac:dyDescent="0.2">
      <c r="A612" s="274" t="str">
        <f t="shared" ref="A612:A625" si="181">IFERROR(VLOOKUP(C612,Tabla_Insumos,4,FALSE),"")</f>
        <v/>
      </c>
      <c r="B612" s="275" t="str">
        <f>IFERROR(VLOOKUP(C612,Tabla_Insumos,5,FALSE),"")</f>
        <v/>
      </c>
      <c r="C612" s="276"/>
      <c r="D612" s="277" t="str">
        <f t="shared" ref="D612:D625" si="182">IFERROR(VLOOKUP(C612,Tabla_Insumos,2,FALSE),"")</f>
        <v/>
      </c>
      <c r="E612" s="278"/>
      <c r="F612" s="279">
        <f t="shared" ref="F612:F625" si="183">IFERROR(VLOOKUP(C612,Tabla_Insumos,3,FALSE),0)</f>
        <v>0</v>
      </c>
      <c r="G612" s="282">
        <f>ROUND(E612*F612,2)</f>
        <v>0</v>
      </c>
    </row>
    <row r="613" spans="1:141" s="283" customFormat="1" ht="24" customHeight="1" x14ac:dyDescent="0.2">
      <c r="A613" s="274" t="str">
        <f t="shared" si="181"/>
        <v/>
      </c>
      <c r="B613" s="275" t="str">
        <f t="shared" ref="B613:B625" si="184">IFERROR(VLOOKUP(C613,Tabla_Insumos,5,FALSE),"")</f>
        <v/>
      </c>
      <c r="C613" s="276"/>
      <c r="D613" s="277" t="str">
        <f t="shared" si="182"/>
        <v/>
      </c>
      <c r="E613" s="278"/>
      <c r="F613" s="279">
        <f t="shared" si="183"/>
        <v>0</v>
      </c>
      <c r="G613" s="282">
        <f t="shared" ref="G613:G625" si="185">ROUND(E613*F613,2)</f>
        <v>0</v>
      </c>
    </row>
    <row r="614" spans="1:141" s="283" customFormat="1" ht="24" customHeight="1" x14ac:dyDescent="0.2">
      <c r="A614" s="274" t="str">
        <f t="shared" si="181"/>
        <v/>
      </c>
      <c r="B614" s="275" t="str">
        <f t="shared" si="184"/>
        <v/>
      </c>
      <c r="C614" s="276"/>
      <c r="D614" s="277" t="str">
        <f t="shared" si="182"/>
        <v/>
      </c>
      <c r="E614" s="278"/>
      <c r="F614" s="279">
        <f t="shared" si="183"/>
        <v>0</v>
      </c>
      <c r="G614" s="282">
        <f t="shared" si="185"/>
        <v>0</v>
      </c>
    </row>
    <row r="615" spans="1:141" s="283" customFormat="1" ht="24" customHeight="1" x14ac:dyDescent="0.2">
      <c r="A615" s="274" t="str">
        <f t="shared" si="181"/>
        <v/>
      </c>
      <c r="B615" s="275" t="str">
        <f t="shared" si="184"/>
        <v/>
      </c>
      <c r="C615" s="276"/>
      <c r="D615" s="277" t="str">
        <f t="shared" si="182"/>
        <v/>
      </c>
      <c r="E615" s="278"/>
      <c r="F615" s="279">
        <f t="shared" si="183"/>
        <v>0</v>
      </c>
      <c r="G615" s="282">
        <f t="shared" si="185"/>
        <v>0</v>
      </c>
    </row>
    <row r="616" spans="1:141" s="283" customFormat="1" ht="24" customHeight="1" x14ac:dyDescent="0.2">
      <c r="A616" s="274" t="str">
        <f t="shared" si="181"/>
        <v/>
      </c>
      <c r="B616" s="275" t="str">
        <f t="shared" si="184"/>
        <v/>
      </c>
      <c r="C616" s="276"/>
      <c r="D616" s="277" t="str">
        <f t="shared" si="182"/>
        <v/>
      </c>
      <c r="E616" s="278"/>
      <c r="F616" s="279">
        <f t="shared" si="183"/>
        <v>0</v>
      </c>
      <c r="G616" s="282">
        <f t="shared" si="185"/>
        <v>0</v>
      </c>
    </row>
    <row r="617" spans="1:141" s="283" customFormat="1" ht="24" customHeight="1" x14ac:dyDescent="0.2">
      <c r="A617" s="274" t="str">
        <f t="shared" si="181"/>
        <v/>
      </c>
      <c r="B617" s="275" t="str">
        <f t="shared" si="184"/>
        <v/>
      </c>
      <c r="C617" s="276"/>
      <c r="D617" s="277" t="str">
        <f t="shared" si="182"/>
        <v/>
      </c>
      <c r="E617" s="278"/>
      <c r="F617" s="279">
        <f t="shared" si="183"/>
        <v>0</v>
      </c>
      <c r="G617" s="282">
        <f t="shared" si="185"/>
        <v>0</v>
      </c>
    </row>
    <row r="618" spans="1:141" s="283" customFormat="1" ht="24" customHeight="1" x14ac:dyDescent="0.2">
      <c r="A618" s="274" t="str">
        <f t="shared" si="181"/>
        <v/>
      </c>
      <c r="B618" s="275" t="str">
        <f t="shared" si="184"/>
        <v/>
      </c>
      <c r="C618" s="276"/>
      <c r="D618" s="277" t="str">
        <f t="shared" si="182"/>
        <v/>
      </c>
      <c r="E618" s="278"/>
      <c r="F618" s="279">
        <f t="shared" si="183"/>
        <v>0</v>
      </c>
      <c r="G618" s="282">
        <f t="shared" si="185"/>
        <v>0</v>
      </c>
    </row>
    <row r="619" spans="1:141" s="283" customFormat="1" ht="24" customHeight="1" x14ac:dyDescent="0.2">
      <c r="A619" s="274" t="str">
        <f t="shared" si="181"/>
        <v/>
      </c>
      <c r="B619" s="275" t="str">
        <f t="shared" si="184"/>
        <v/>
      </c>
      <c r="C619" s="276"/>
      <c r="D619" s="277" t="str">
        <f t="shared" si="182"/>
        <v/>
      </c>
      <c r="E619" s="278"/>
      <c r="F619" s="279">
        <f t="shared" si="183"/>
        <v>0</v>
      </c>
      <c r="G619" s="282">
        <f t="shared" si="185"/>
        <v>0</v>
      </c>
    </row>
    <row r="620" spans="1:141" s="283" customFormat="1" ht="24" customHeight="1" x14ac:dyDescent="0.2">
      <c r="A620" s="274" t="str">
        <f t="shared" si="181"/>
        <v/>
      </c>
      <c r="B620" s="275" t="str">
        <f t="shared" si="184"/>
        <v/>
      </c>
      <c r="C620" s="276"/>
      <c r="D620" s="277" t="str">
        <f t="shared" si="182"/>
        <v/>
      </c>
      <c r="E620" s="278"/>
      <c r="F620" s="279">
        <f t="shared" si="183"/>
        <v>0</v>
      </c>
      <c r="G620" s="282">
        <f t="shared" si="185"/>
        <v>0</v>
      </c>
    </row>
    <row r="621" spans="1:141" s="283" customFormat="1" ht="24" customHeight="1" x14ac:dyDescent="0.2">
      <c r="A621" s="274" t="str">
        <f t="shared" si="181"/>
        <v/>
      </c>
      <c r="B621" s="275" t="str">
        <f t="shared" si="184"/>
        <v/>
      </c>
      <c r="C621" s="276"/>
      <c r="D621" s="277" t="str">
        <f t="shared" si="182"/>
        <v/>
      </c>
      <c r="E621" s="278"/>
      <c r="F621" s="279">
        <f t="shared" si="183"/>
        <v>0</v>
      </c>
      <c r="G621" s="282">
        <f t="shared" si="185"/>
        <v>0</v>
      </c>
    </row>
    <row r="622" spans="1:141" s="283" customFormat="1" ht="24" customHeight="1" x14ac:dyDescent="0.2">
      <c r="A622" s="274" t="str">
        <f t="shared" si="181"/>
        <v/>
      </c>
      <c r="B622" s="275" t="str">
        <f t="shared" si="184"/>
        <v/>
      </c>
      <c r="C622" s="276"/>
      <c r="D622" s="277" t="str">
        <f t="shared" si="182"/>
        <v/>
      </c>
      <c r="E622" s="278"/>
      <c r="F622" s="279">
        <f t="shared" si="183"/>
        <v>0</v>
      </c>
      <c r="G622" s="282">
        <f t="shared" si="185"/>
        <v>0</v>
      </c>
    </row>
    <row r="623" spans="1:141" s="283" customFormat="1" ht="24" customHeight="1" x14ac:dyDescent="0.2">
      <c r="A623" s="274" t="str">
        <f t="shared" si="181"/>
        <v/>
      </c>
      <c r="B623" s="275" t="str">
        <f t="shared" si="184"/>
        <v/>
      </c>
      <c r="C623" s="276"/>
      <c r="D623" s="277" t="str">
        <f t="shared" si="182"/>
        <v/>
      </c>
      <c r="E623" s="278"/>
      <c r="F623" s="279">
        <f t="shared" si="183"/>
        <v>0</v>
      </c>
      <c r="G623" s="282">
        <f t="shared" si="185"/>
        <v>0</v>
      </c>
    </row>
    <row r="624" spans="1:141" s="283" customFormat="1" ht="24" customHeight="1" x14ac:dyDescent="0.2">
      <c r="A624" s="274" t="str">
        <f t="shared" si="181"/>
        <v/>
      </c>
      <c r="B624" s="275" t="str">
        <f t="shared" si="184"/>
        <v/>
      </c>
      <c r="C624" s="276"/>
      <c r="D624" s="277" t="str">
        <f t="shared" si="182"/>
        <v/>
      </c>
      <c r="E624" s="278"/>
      <c r="F624" s="279">
        <f t="shared" si="183"/>
        <v>0</v>
      </c>
      <c r="G624" s="282">
        <f t="shared" si="185"/>
        <v>0</v>
      </c>
    </row>
    <row r="625" spans="1:7" s="283" customFormat="1" ht="24" customHeight="1" x14ac:dyDescent="0.2">
      <c r="A625" s="274" t="str">
        <f t="shared" si="181"/>
        <v/>
      </c>
      <c r="B625" s="275" t="str">
        <f t="shared" si="184"/>
        <v/>
      </c>
      <c r="C625" s="276"/>
      <c r="D625" s="277" t="str">
        <f t="shared" si="182"/>
        <v/>
      </c>
      <c r="E625" s="278"/>
      <c r="F625" s="280">
        <f t="shared" si="183"/>
        <v>0</v>
      </c>
      <c r="G625" s="282">
        <f t="shared" si="185"/>
        <v>0</v>
      </c>
    </row>
    <row r="626" spans="1:7" ht="24" customHeight="1" x14ac:dyDescent="0.2">
      <c r="A626" s="125"/>
      <c r="B626" s="99"/>
      <c r="C626" s="99"/>
      <c r="D626" s="110"/>
      <c r="E626" s="111"/>
      <c r="F626" s="188" t="s">
        <v>33</v>
      </c>
      <c r="G626" s="126">
        <f>SUBTOTAL(9,G612:G625)</f>
        <v>0</v>
      </c>
    </row>
    <row r="627" spans="1:7" ht="24" customHeight="1" x14ac:dyDescent="0.2">
      <c r="A627" s="125"/>
      <c r="B627" s="99"/>
      <c r="C627" s="127" t="s">
        <v>722</v>
      </c>
      <c r="D627" s="110"/>
      <c r="E627" s="111"/>
      <c r="F627" s="112"/>
      <c r="G627" s="128"/>
    </row>
    <row r="628" spans="1:7" s="283" customFormat="1" ht="24" customHeight="1" x14ac:dyDescent="0.2">
      <c r="A628" s="274" t="str">
        <f t="shared" ref="A628:A635" si="186">IFERROR(VLOOKUP(C628,Tabla_Insumos,4,FALSE),"")</f>
        <v/>
      </c>
      <c r="B628" s="275" t="str">
        <f t="shared" ref="B628:B635" si="187">IFERROR(VLOOKUP(C628,Tabla_Insumos,5,FALSE),"")</f>
        <v/>
      </c>
      <c r="C628" s="276"/>
      <c r="D628" s="277" t="str">
        <f t="shared" ref="D628:D635" si="188">IFERROR(VLOOKUP(C628,Tabla_Insumos,2,FALSE),"")</f>
        <v/>
      </c>
      <c r="E628" s="278"/>
      <c r="F628" s="281">
        <f t="shared" ref="F628:F635" si="189">IFERROR(VLOOKUP(C628,Tabla_Insumos,3,FALSE),0)</f>
        <v>0</v>
      </c>
      <c r="G628" s="282">
        <f>ROUND(E628*F628,2)</f>
        <v>0</v>
      </c>
    </row>
    <row r="629" spans="1:7" s="283" customFormat="1" ht="24" customHeight="1" x14ac:dyDescent="0.2">
      <c r="A629" s="274" t="str">
        <f t="shared" si="186"/>
        <v/>
      </c>
      <c r="B629" s="275" t="str">
        <f t="shared" si="187"/>
        <v/>
      </c>
      <c r="C629" s="276"/>
      <c r="D629" s="277" t="str">
        <f t="shared" si="188"/>
        <v/>
      </c>
      <c r="E629" s="278"/>
      <c r="F629" s="281">
        <f t="shared" si="189"/>
        <v>0</v>
      </c>
      <c r="G629" s="282">
        <f>ROUND(E629*F629,2)</f>
        <v>0</v>
      </c>
    </row>
    <row r="630" spans="1:7" s="283" customFormat="1" ht="24" customHeight="1" x14ac:dyDescent="0.2">
      <c r="A630" s="274" t="str">
        <f t="shared" si="186"/>
        <v/>
      </c>
      <c r="B630" s="275" t="str">
        <f t="shared" si="187"/>
        <v/>
      </c>
      <c r="C630" s="276"/>
      <c r="D630" s="277" t="str">
        <f t="shared" si="188"/>
        <v/>
      </c>
      <c r="E630" s="278"/>
      <c r="F630" s="281">
        <f t="shared" si="189"/>
        <v>0</v>
      </c>
      <c r="G630" s="282">
        <f t="shared" ref="G630:G635" si="190">ROUND(E630*F630,2)</f>
        <v>0</v>
      </c>
    </row>
    <row r="631" spans="1:7" s="283" customFormat="1" ht="24" customHeight="1" x14ac:dyDescent="0.2">
      <c r="A631" s="274" t="str">
        <f t="shared" si="186"/>
        <v/>
      </c>
      <c r="B631" s="275" t="str">
        <f t="shared" si="187"/>
        <v/>
      </c>
      <c r="C631" s="276"/>
      <c r="D631" s="277" t="str">
        <f t="shared" si="188"/>
        <v/>
      </c>
      <c r="E631" s="278"/>
      <c r="F631" s="281">
        <f t="shared" si="189"/>
        <v>0</v>
      </c>
      <c r="G631" s="282">
        <f t="shared" si="190"/>
        <v>0</v>
      </c>
    </row>
    <row r="632" spans="1:7" s="283" customFormat="1" ht="24" customHeight="1" x14ac:dyDescent="0.2">
      <c r="A632" s="274" t="str">
        <f t="shared" si="186"/>
        <v/>
      </c>
      <c r="B632" s="275" t="str">
        <f t="shared" si="187"/>
        <v/>
      </c>
      <c r="C632" s="276"/>
      <c r="D632" s="277" t="str">
        <f t="shared" si="188"/>
        <v/>
      </c>
      <c r="E632" s="278"/>
      <c r="F632" s="279">
        <f t="shared" si="189"/>
        <v>0</v>
      </c>
      <c r="G632" s="282">
        <f t="shared" si="190"/>
        <v>0</v>
      </c>
    </row>
    <row r="633" spans="1:7" s="283" customFormat="1" ht="24" customHeight="1" x14ac:dyDescent="0.2">
      <c r="A633" s="274" t="str">
        <f t="shared" si="186"/>
        <v/>
      </c>
      <c r="B633" s="275" t="str">
        <f t="shared" si="187"/>
        <v/>
      </c>
      <c r="C633" s="276"/>
      <c r="D633" s="277" t="str">
        <f t="shared" si="188"/>
        <v/>
      </c>
      <c r="E633" s="278"/>
      <c r="F633" s="279">
        <f t="shared" si="189"/>
        <v>0</v>
      </c>
      <c r="G633" s="282">
        <f t="shared" si="190"/>
        <v>0</v>
      </c>
    </row>
    <row r="634" spans="1:7" s="283" customFormat="1" ht="24" customHeight="1" x14ac:dyDescent="0.2">
      <c r="A634" s="274" t="str">
        <f t="shared" si="186"/>
        <v/>
      </c>
      <c r="B634" s="275" t="str">
        <f t="shared" si="187"/>
        <v/>
      </c>
      <c r="C634" s="276"/>
      <c r="D634" s="277" t="str">
        <f t="shared" si="188"/>
        <v/>
      </c>
      <c r="E634" s="278"/>
      <c r="F634" s="279">
        <f t="shared" si="189"/>
        <v>0</v>
      </c>
      <c r="G634" s="282">
        <f t="shared" si="190"/>
        <v>0</v>
      </c>
    </row>
    <row r="635" spans="1:7" s="283" customFormat="1" ht="24" customHeight="1" x14ac:dyDescent="0.2">
      <c r="A635" s="274" t="str">
        <f t="shared" si="186"/>
        <v/>
      </c>
      <c r="B635" s="275" t="str">
        <f t="shared" si="187"/>
        <v/>
      </c>
      <c r="C635" s="276"/>
      <c r="D635" s="277" t="str">
        <f t="shared" si="188"/>
        <v/>
      </c>
      <c r="E635" s="278"/>
      <c r="F635" s="279">
        <f t="shared" si="189"/>
        <v>0</v>
      </c>
      <c r="G635" s="282">
        <f t="shared" si="190"/>
        <v>0</v>
      </c>
    </row>
    <row r="636" spans="1:7" ht="24" customHeight="1" x14ac:dyDescent="0.2">
      <c r="A636" s="125"/>
      <c r="B636" s="99"/>
      <c r="C636" s="99"/>
      <c r="D636" s="110"/>
      <c r="E636" s="111"/>
      <c r="F636" s="188" t="s">
        <v>34</v>
      </c>
      <c r="G636" s="126">
        <f>SUBTOTAL(9,G628:G635)</f>
        <v>0</v>
      </c>
    </row>
    <row r="637" spans="1:7" ht="24" customHeight="1" x14ac:dyDescent="0.2">
      <c r="A637" s="125"/>
      <c r="B637" s="99"/>
      <c r="C637" s="127" t="s">
        <v>723</v>
      </c>
      <c r="D637" s="110"/>
      <c r="E637" s="111"/>
      <c r="F637" s="112"/>
      <c r="G637" s="128"/>
    </row>
    <row r="638" spans="1:7" s="283" customFormat="1" ht="24" customHeight="1" x14ac:dyDescent="0.2">
      <c r="A638" s="274" t="str">
        <f t="shared" ref="A638:A646" si="191">IFERROR(VLOOKUP(C638,Tabla_Insumos,4,FALSE),"")</f>
        <v/>
      </c>
      <c r="B638" s="275" t="str">
        <f t="shared" ref="B638:B646" si="192">IFERROR(VLOOKUP(C638,Tabla_Insumos,5,FALSE),"")</f>
        <v/>
      </c>
      <c r="C638" s="276"/>
      <c r="D638" s="277" t="str">
        <f t="shared" ref="D638:D646" si="193">IFERROR(VLOOKUP(C638,Tabla_Insumos,2,FALSE),"")</f>
        <v/>
      </c>
      <c r="E638" s="278"/>
      <c r="F638" s="279">
        <f t="shared" ref="F638:F646" si="194">IFERROR(VLOOKUP(C638,Tabla_Insumos,3,FALSE),0)</f>
        <v>0</v>
      </c>
      <c r="G638" s="282">
        <f t="shared" ref="G638:G646" si="195">ROUND(E638*F638,2)</f>
        <v>0</v>
      </c>
    </row>
    <row r="639" spans="1:7" s="283" customFormat="1" ht="24" customHeight="1" x14ac:dyDescent="0.2">
      <c r="A639" s="274" t="str">
        <f t="shared" si="191"/>
        <v/>
      </c>
      <c r="B639" s="275" t="str">
        <f t="shared" si="192"/>
        <v/>
      </c>
      <c r="C639" s="276"/>
      <c r="D639" s="277" t="str">
        <f t="shared" si="193"/>
        <v/>
      </c>
      <c r="E639" s="278"/>
      <c r="F639" s="279">
        <f t="shared" si="194"/>
        <v>0</v>
      </c>
      <c r="G639" s="282">
        <f t="shared" si="195"/>
        <v>0</v>
      </c>
    </row>
    <row r="640" spans="1:7" s="283" customFormat="1" ht="24" customHeight="1" x14ac:dyDescent="0.2">
      <c r="A640" s="274" t="str">
        <f t="shared" si="191"/>
        <v/>
      </c>
      <c r="B640" s="275" t="str">
        <f t="shared" si="192"/>
        <v/>
      </c>
      <c r="C640" s="276"/>
      <c r="D640" s="277" t="str">
        <f t="shared" si="193"/>
        <v/>
      </c>
      <c r="E640" s="278"/>
      <c r="F640" s="279">
        <f t="shared" si="194"/>
        <v>0</v>
      </c>
      <c r="G640" s="282">
        <f t="shared" si="195"/>
        <v>0</v>
      </c>
    </row>
    <row r="641" spans="1:8" s="283" customFormat="1" ht="24" customHeight="1" x14ac:dyDescent="0.2">
      <c r="A641" s="274" t="str">
        <f t="shared" si="191"/>
        <v/>
      </c>
      <c r="B641" s="275" t="str">
        <f t="shared" si="192"/>
        <v/>
      </c>
      <c r="C641" s="276"/>
      <c r="D641" s="277" t="str">
        <f t="shared" si="193"/>
        <v/>
      </c>
      <c r="E641" s="278"/>
      <c r="F641" s="279">
        <f t="shared" si="194"/>
        <v>0</v>
      </c>
      <c r="G641" s="282">
        <f t="shared" si="195"/>
        <v>0</v>
      </c>
    </row>
    <row r="642" spans="1:8" s="283" customFormat="1" ht="24" customHeight="1" x14ac:dyDescent="0.2">
      <c r="A642" s="274" t="str">
        <f t="shared" si="191"/>
        <v/>
      </c>
      <c r="B642" s="275" t="str">
        <f t="shared" si="192"/>
        <v/>
      </c>
      <c r="C642" s="276"/>
      <c r="D642" s="277" t="str">
        <f t="shared" si="193"/>
        <v/>
      </c>
      <c r="E642" s="278"/>
      <c r="F642" s="279">
        <f t="shared" si="194"/>
        <v>0</v>
      </c>
      <c r="G642" s="282">
        <f t="shared" si="195"/>
        <v>0</v>
      </c>
    </row>
    <row r="643" spans="1:8" s="283" customFormat="1" ht="24" customHeight="1" x14ac:dyDescent="0.2">
      <c r="A643" s="274" t="str">
        <f t="shared" si="191"/>
        <v/>
      </c>
      <c r="B643" s="275" t="str">
        <f t="shared" si="192"/>
        <v/>
      </c>
      <c r="C643" s="276"/>
      <c r="D643" s="277" t="str">
        <f t="shared" si="193"/>
        <v/>
      </c>
      <c r="E643" s="278"/>
      <c r="F643" s="279">
        <f t="shared" si="194"/>
        <v>0</v>
      </c>
      <c r="G643" s="282">
        <f t="shared" si="195"/>
        <v>0</v>
      </c>
    </row>
    <row r="644" spans="1:8" s="283" customFormat="1" ht="24" customHeight="1" x14ac:dyDescent="0.2">
      <c r="A644" s="274" t="str">
        <f t="shared" si="191"/>
        <v/>
      </c>
      <c r="B644" s="275" t="str">
        <f t="shared" si="192"/>
        <v/>
      </c>
      <c r="C644" s="276"/>
      <c r="D644" s="277" t="str">
        <f t="shared" si="193"/>
        <v/>
      </c>
      <c r="E644" s="278"/>
      <c r="F644" s="279">
        <f t="shared" si="194"/>
        <v>0</v>
      </c>
      <c r="G644" s="282">
        <f t="shared" si="195"/>
        <v>0</v>
      </c>
    </row>
    <row r="645" spans="1:8" s="283" customFormat="1" ht="24" customHeight="1" x14ac:dyDescent="0.2">
      <c r="A645" s="274" t="str">
        <f t="shared" si="191"/>
        <v/>
      </c>
      <c r="B645" s="275" t="str">
        <f t="shared" si="192"/>
        <v/>
      </c>
      <c r="C645" s="276"/>
      <c r="D645" s="277" t="str">
        <f t="shared" si="193"/>
        <v/>
      </c>
      <c r="E645" s="278"/>
      <c r="F645" s="279">
        <f t="shared" si="194"/>
        <v>0</v>
      </c>
      <c r="G645" s="282">
        <f t="shared" si="195"/>
        <v>0</v>
      </c>
    </row>
    <row r="646" spans="1:8" s="283" customFormat="1" ht="24" customHeight="1" x14ac:dyDescent="0.2">
      <c r="A646" s="274" t="str">
        <f t="shared" si="191"/>
        <v/>
      </c>
      <c r="B646" s="275" t="str">
        <f t="shared" si="192"/>
        <v/>
      </c>
      <c r="C646" s="276"/>
      <c r="D646" s="277" t="str">
        <f t="shared" si="193"/>
        <v/>
      </c>
      <c r="E646" s="278"/>
      <c r="F646" s="279">
        <f t="shared" si="194"/>
        <v>0</v>
      </c>
      <c r="G646" s="282">
        <f t="shared" si="195"/>
        <v>0</v>
      </c>
    </row>
    <row r="647" spans="1:8" ht="24" customHeight="1" x14ac:dyDescent="0.2">
      <c r="A647" s="129"/>
      <c r="B647" s="110"/>
      <c r="C647" s="99"/>
      <c r="D647" s="110"/>
      <c r="E647" s="111"/>
      <c r="F647" s="188" t="s">
        <v>35</v>
      </c>
      <c r="G647" s="126">
        <f>SUBTOTAL(9,G638:G646)</f>
        <v>0</v>
      </c>
    </row>
    <row r="648" spans="1:8" ht="24" customHeight="1" thickBot="1" x14ac:dyDescent="0.25">
      <c r="A648" s="130"/>
      <c r="B648" s="131"/>
      <c r="C648" s="132"/>
      <c r="D648" s="131"/>
      <c r="E648" s="133"/>
      <c r="F648" s="134"/>
      <c r="G648" s="135"/>
    </row>
    <row r="649" spans="1:8" ht="24" customHeight="1" thickBot="1" x14ac:dyDescent="0.25">
      <c r="A649" s="136" t="str">
        <f>B607</f>
        <v>2-1</v>
      </c>
      <c r="B649" s="137" t="str">
        <f>C607</f>
        <v>Remoción de revoques en muros con prescencia de fisuras y/o agrietamientos</v>
      </c>
      <c r="C649" s="138"/>
      <c r="D649" s="138" t="s">
        <v>36</v>
      </c>
      <c r="E649" s="139"/>
      <c r="F649" s="140" t="s">
        <v>37</v>
      </c>
      <c r="G649" s="141">
        <f>SUBTOTAL(9,G612:G648)</f>
        <v>0</v>
      </c>
    </row>
    <row r="650" spans="1:8" ht="24" customHeight="1" thickTop="1" thickBot="1" x14ac:dyDescent="0.25"/>
    <row r="651" spans="1:8" ht="24" customHeight="1" thickTop="1" x14ac:dyDescent="0.2">
      <c r="A651" s="173" t="s">
        <v>39</v>
      </c>
      <c r="B651" s="174"/>
      <c r="C651" s="174"/>
      <c r="D651" s="174"/>
      <c r="E651" s="174"/>
      <c r="F651" s="174"/>
      <c r="G651" s="175"/>
      <c r="H651" s="100">
        <f>COUNTIF($A$1:A657,"ANALISIS DE PRECIOS")</f>
        <v>14</v>
      </c>
    </row>
    <row r="652" spans="1:8" ht="24" customHeight="1" x14ac:dyDescent="0.2">
      <c r="A652" s="101" t="s">
        <v>719</v>
      </c>
      <c r="B652" s="102" t="str">
        <f>Comitente</f>
        <v>DIRECCIÓN DE INFRAESTRUCTURA ESCOLAR</v>
      </c>
      <c r="C652" s="96"/>
      <c r="D652" s="103"/>
      <c r="E652" s="103"/>
      <c r="F652" s="104"/>
      <c r="G652" s="105"/>
    </row>
    <row r="653" spans="1:8" ht="24" customHeight="1" x14ac:dyDescent="0.2">
      <c r="A653" s="101" t="s">
        <v>720</v>
      </c>
      <c r="B653" s="102">
        <f>Contratista</f>
        <v>0</v>
      </c>
      <c r="C653" s="97"/>
      <c r="D653" s="97"/>
      <c r="E653" s="97"/>
      <c r="F653" s="106"/>
      <c r="G653" s="107"/>
    </row>
    <row r="654" spans="1:8" ht="24" customHeight="1" x14ac:dyDescent="0.2">
      <c r="A654" s="101" t="s">
        <v>26</v>
      </c>
      <c r="B654" s="102" t="str">
        <f>Obra</f>
        <v>ESCUELA NORMAL FRAY JUSTO SANTA MARIA DE ORO</v>
      </c>
      <c r="C654" s="97"/>
      <c r="D654" s="97"/>
      <c r="E654" s="97"/>
      <c r="F654" s="106" t="s">
        <v>40</v>
      </c>
      <c r="G654" s="108">
        <f>Fecha_Base</f>
        <v>0</v>
      </c>
    </row>
    <row r="655" spans="1:8" ht="24" customHeight="1" x14ac:dyDescent="0.2">
      <c r="A655" s="109" t="s">
        <v>718</v>
      </c>
      <c r="B655" s="98" t="str">
        <f>Ubicación</f>
        <v>CALLE RIVADAVIA 854 - JACHAL - SAN JUAN</v>
      </c>
      <c r="C655" s="98"/>
      <c r="D655" s="110"/>
      <c r="E655" s="111"/>
      <c r="F655" s="112"/>
      <c r="G655" s="113"/>
    </row>
    <row r="656" spans="1:8" ht="24" customHeight="1" x14ac:dyDescent="0.2">
      <c r="A656" s="109" t="s">
        <v>41</v>
      </c>
      <c r="B656" s="114">
        <f>IFERROR(VALUE(LEFT(B657,FIND("-",B657)-1)),"")</f>
        <v>2</v>
      </c>
      <c r="C656" s="99" t="str">
        <f>IFERROR(VLOOKUP(B656,Tabla_CyP,2,FALSE),"")</f>
        <v>CONSOLIDACION DE MUROS CON PRESCENCIA DE FISURAS Y/O AGRIETAMIENTOS</v>
      </c>
      <c r="E656" s="111"/>
      <c r="F656" s="112"/>
      <c r="G656" s="113"/>
    </row>
    <row r="657" spans="1:141" ht="24" customHeight="1" x14ac:dyDescent="0.2">
      <c r="A657" s="109" t="s">
        <v>27</v>
      </c>
      <c r="B657" s="115" t="str">
        <f>IFERROR(VLOOKUP(COUNTIF($A$1:A657,"ANALISIS DE PRECIOS"),Tabla_NumeroItem,4,FALSE),"")</f>
        <v>2-2-1</v>
      </c>
      <c r="C657" s="99" t="str">
        <f>IFERROR(VLOOKUP(B657,Tabla_CyP,2,FALSE),"")</f>
        <v>Muros con prescencia de grietas</v>
      </c>
      <c r="D657" s="110"/>
      <c r="E657" s="111"/>
      <c r="F657" s="106" t="s">
        <v>28</v>
      </c>
      <c r="G657" s="116" t="str">
        <f>IFERROR(VLOOKUP(B657,Tabla_CyP,4,FALSE),"")</f>
        <v>gl</v>
      </c>
    </row>
    <row r="658" spans="1:141" ht="24" customHeight="1" x14ac:dyDescent="0.2">
      <c r="A658" s="109"/>
      <c r="B658" s="98"/>
      <c r="C658" s="99"/>
      <c r="D658" s="110"/>
      <c r="E658" s="111"/>
      <c r="F658" s="112"/>
      <c r="G658" s="113"/>
    </row>
    <row r="659" spans="1:141" ht="24" customHeight="1" x14ac:dyDescent="0.2">
      <c r="A659" s="305" t="s">
        <v>584</v>
      </c>
      <c r="B659" s="306"/>
      <c r="C659" s="307" t="s">
        <v>0</v>
      </c>
      <c r="D659" s="307" t="s">
        <v>29</v>
      </c>
      <c r="E659" s="309" t="s">
        <v>30</v>
      </c>
      <c r="F659" s="311" t="s">
        <v>31</v>
      </c>
      <c r="G659" s="313" t="s">
        <v>32</v>
      </c>
    </row>
    <row r="660" spans="1:141" s="119" customFormat="1" ht="24" customHeight="1" x14ac:dyDescent="0.2">
      <c r="A660" s="117" t="s">
        <v>585</v>
      </c>
      <c r="B660" s="118" t="s">
        <v>586</v>
      </c>
      <c r="C660" s="308"/>
      <c r="D660" s="308"/>
      <c r="E660" s="310"/>
      <c r="F660" s="312"/>
      <c r="G660" s="31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c r="AL660" s="284"/>
      <c r="AM660" s="284"/>
      <c r="AN660" s="284"/>
      <c r="AO660" s="284"/>
      <c r="AP660" s="284"/>
      <c r="AQ660" s="284"/>
      <c r="AR660" s="284"/>
      <c r="AS660" s="284"/>
      <c r="AT660" s="284"/>
      <c r="AU660" s="284"/>
      <c r="AV660" s="284"/>
      <c r="AW660" s="284"/>
      <c r="AX660" s="284"/>
      <c r="AY660" s="284"/>
      <c r="AZ660" s="284"/>
      <c r="BA660" s="284"/>
      <c r="BB660" s="284"/>
      <c r="BC660" s="284"/>
      <c r="BD660" s="284"/>
      <c r="BE660" s="284"/>
      <c r="BF660" s="284"/>
      <c r="BG660" s="284"/>
      <c r="BH660" s="284"/>
      <c r="BI660" s="284"/>
      <c r="BJ660" s="284"/>
      <c r="BK660" s="284"/>
      <c r="BL660" s="284"/>
      <c r="BM660" s="284"/>
      <c r="BN660" s="284"/>
      <c r="BO660" s="284"/>
      <c r="BP660" s="284"/>
      <c r="BQ660" s="284"/>
      <c r="BR660" s="284"/>
      <c r="BS660" s="284"/>
      <c r="BT660" s="284"/>
      <c r="BU660" s="284"/>
      <c r="BV660" s="284"/>
      <c r="BW660" s="284"/>
      <c r="BX660" s="284"/>
      <c r="BY660" s="284"/>
      <c r="BZ660" s="284"/>
      <c r="CA660" s="284"/>
      <c r="CB660" s="284"/>
      <c r="CC660" s="284"/>
      <c r="CD660" s="284"/>
      <c r="CE660" s="284"/>
      <c r="CF660" s="284"/>
      <c r="CG660" s="284"/>
      <c r="CH660" s="284"/>
      <c r="CI660" s="284"/>
      <c r="CJ660" s="284"/>
      <c r="CK660" s="284"/>
      <c r="CL660" s="284"/>
      <c r="CM660" s="284"/>
      <c r="CN660" s="284"/>
      <c r="CO660" s="284"/>
      <c r="CP660" s="284"/>
      <c r="CQ660" s="284"/>
      <c r="CR660" s="284"/>
      <c r="CS660" s="284"/>
      <c r="CT660" s="284"/>
      <c r="CU660" s="284"/>
      <c r="CV660" s="284"/>
      <c r="CW660" s="284"/>
      <c r="CX660" s="284"/>
      <c r="CY660" s="284"/>
      <c r="CZ660" s="284"/>
      <c r="DA660" s="284"/>
      <c r="DB660" s="284"/>
      <c r="DC660" s="284"/>
      <c r="DD660" s="284"/>
      <c r="DE660" s="284"/>
      <c r="DF660" s="284"/>
      <c r="DG660" s="284"/>
      <c r="DH660" s="284"/>
      <c r="DI660" s="284"/>
      <c r="DJ660" s="284"/>
      <c r="DK660" s="284"/>
      <c r="DL660" s="284"/>
      <c r="DM660" s="284"/>
      <c r="DN660" s="284"/>
      <c r="DO660" s="284"/>
      <c r="DP660" s="284"/>
      <c r="DQ660" s="284"/>
      <c r="DR660" s="284"/>
      <c r="DS660" s="284"/>
      <c r="DT660" s="284"/>
      <c r="DU660" s="284"/>
      <c r="DV660" s="284"/>
      <c r="DW660" s="284"/>
      <c r="DX660" s="284"/>
      <c r="DY660" s="284"/>
      <c r="DZ660" s="284"/>
      <c r="EA660" s="284"/>
      <c r="EB660" s="284"/>
      <c r="EC660" s="284"/>
      <c r="ED660" s="284"/>
      <c r="EE660" s="284"/>
      <c r="EF660" s="284"/>
      <c r="EG660" s="284"/>
      <c r="EH660" s="284"/>
      <c r="EI660" s="284"/>
      <c r="EJ660" s="284"/>
      <c r="EK660" s="284"/>
    </row>
    <row r="661" spans="1:141" ht="24" customHeight="1" x14ac:dyDescent="0.2">
      <c r="A661" s="187"/>
      <c r="B661" s="120"/>
      <c r="C661" s="185" t="s">
        <v>721</v>
      </c>
      <c r="D661" s="121"/>
      <c r="E661" s="122"/>
      <c r="F661" s="123"/>
      <c r="G661" s="124"/>
    </row>
    <row r="662" spans="1:141" s="283" customFormat="1" ht="24" customHeight="1" x14ac:dyDescent="0.2">
      <c r="A662" s="274" t="str">
        <f t="shared" ref="A662:A675" si="196">IFERROR(VLOOKUP(C662,Tabla_Insumos,4,FALSE),"")</f>
        <v/>
      </c>
      <c r="B662" s="275" t="str">
        <f>IFERROR(VLOOKUP(C662,Tabla_Insumos,5,FALSE),"")</f>
        <v/>
      </c>
      <c r="C662" s="276"/>
      <c r="D662" s="277" t="str">
        <f t="shared" ref="D662:D675" si="197">IFERROR(VLOOKUP(C662,Tabla_Insumos,2,FALSE),"")</f>
        <v/>
      </c>
      <c r="E662" s="278"/>
      <c r="F662" s="279">
        <f t="shared" ref="F662:F675" si="198">IFERROR(VLOOKUP(C662,Tabla_Insumos,3,FALSE),0)</f>
        <v>0</v>
      </c>
      <c r="G662" s="282">
        <f>ROUND(E662*F662,2)</f>
        <v>0</v>
      </c>
    </row>
    <row r="663" spans="1:141" s="283" customFormat="1" ht="24" customHeight="1" x14ac:dyDescent="0.2">
      <c r="A663" s="274" t="str">
        <f t="shared" si="196"/>
        <v/>
      </c>
      <c r="B663" s="275" t="str">
        <f t="shared" ref="B663:B675" si="199">IFERROR(VLOOKUP(C663,Tabla_Insumos,5,FALSE),"")</f>
        <v/>
      </c>
      <c r="C663" s="276"/>
      <c r="D663" s="277" t="str">
        <f t="shared" si="197"/>
        <v/>
      </c>
      <c r="E663" s="278"/>
      <c r="F663" s="279">
        <f t="shared" si="198"/>
        <v>0</v>
      </c>
      <c r="G663" s="282">
        <f t="shared" ref="G663:G675" si="200">ROUND(E663*F663,2)</f>
        <v>0</v>
      </c>
    </row>
    <row r="664" spans="1:141" s="283" customFormat="1" ht="24" customHeight="1" x14ac:dyDescent="0.2">
      <c r="A664" s="274" t="str">
        <f t="shared" si="196"/>
        <v/>
      </c>
      <c r="B664" s="275" t="str">
        <f t="shared" si="199"/>
        <v/>
      </c>
      <c r="C664" s="276"/>
      <c r="D664" s="277" t="str">
        <f t="shared" si="197"/>
        <v/>
      </c>
      <c r="E664" s="278"/>
      <c r="F664" s="279">
        <f t="shared" si="198"/>
        <v>0</v>
      </c>
      <c r="G664" s="282">
        <f t="shared" si="200"/>
        <v>0</v>
      </c>
    </row>
    <row r="665" spans="1:141" s="283" customFormat="1" ht="24" customHeight="1" x14ac:dyDescent="0.2">
      <c r="A665" s="274" t="str">
        <f t="shared" si="196"/>
        <v/>
      </c>
      <c r="B665" s="275" t="str">
        <f t="shared" si="199"/>
        <v/>
      </c>
      <c r="C665" s="276"/>
      <c r="D665" s="277" t="str">
        <f t="shared" si="197"/>
        <v/>
      </c>
      <c r="E665" s="278"/>
      <c r="F665" s="279">
        <f t="shared" si="198"/>
        <v>0</v>
      </c>
      <c r="G665" s="282">
        <f t="shared" si="200"/>
        <v>0</v>
      </c>
    </row>
    <row r="666" spans="1:141" s="283" customFormat="1" ht="24" customHeight="1" x14ac:dyDescent="0.2">
      <c r="A666" s="274" t="str">
        <f t="shared" si="196"/>
        <v/>
      </c>
      <c r="B666" s="275" t="str">
        <f t="shared" si="199"/>
        <v/>
      </c>
      <c r="C666" s="276"/>
      <c r="D666" s="277" t="str">
        <f t="shared" si="197"/>
        <v/>
      </c>
      <c r="E666" s="278"/>
      <c r="F666" s="279">
        <f t="shared" si="198"/>
        <v>0</v>
      </c>
      <c r="G666" s="282">
        <f t="shared" si="200"/>
        <v>0</v>
      </c>
    </row>
    <row r="667" spans="1:141" s="283" customFormat="1" ht="24" customHeight="1" x14ac:dyDescent="0.2">
      <c r="A667" s="274" t="str">
        <f t="shared" si="196"/>
        <v/>
      </c>
      <c r="B667" s="275" t="str">
        <f t="shared" si="199"/>
        <v/>
      </c>
      <c r="C667" s="276"/>
      <c r="D667" s="277" t="str">
        <f t="shared" si="197"/>
        <v/>
      </c>
      <c r="E667" s="278"/>
      <c r="F667" s="279">
        <f t="shared" si="198"/>
        <v>0</v>
      </c>
      <c r="G667" s="282">
        <f t="shared" si="200"/>
        <v>0</v>
      </c>
    </row>
    <row r="668" spans="1:141" s="283" customFormat="1" ht="24" customHeight="1" x14ac:dyDescent="0.2">
      <c r="A668" s="274" t="str">
        <f t="shared" si="196"/>
        <v/>
      </c>
      <c r="B668" s="275" t="str">
        <f t="shared" si="199"/>
        <v/>
      </c>
      <c r="C668" s="276"/>
      <c r="D668" s="277" t="str">
        <f t="shared" si="197"/>
        <v/>
      </c>
      <c r="E668" s="278"/>
      <c r="F668" s="279">
        <f t="shared" si="198"/>
        <v>0</v>
      </c>
      <c r="G668" s="282">
        <f t="shared" si="200"/>
        <v>0</v>
      </c>
    </row>
    <row r="669" spans="1:141" s="283" customFormat="1" ht="24" customHeight="1" x14ac:dyDescent="0.2">
      <c r="A669" s="274" t="str">
        <f t="shared" si="196"/>
        <v/>
      </c>
      <c r="B669" s="275" t="str">
        <f t="shared" si="199"/>
        <v/>
      </c>
      <c r="C669" s="276"/>
      <c r="D669" s="277" t="str">
        <f t="shared" si="197"/>
        <v/>
      </c>
      <c r="E669" s="278"/>
      <c r="F669" s="279">
        <f t="shared" si="198"/>
        <v>0</v>
      </c>
      <c r="G669" s="282">
        <f t="shared" si="200"/>
        <v>0</v>
      </c>
    </row>
    <row r="670" spans="1:141" s="283" customFormat="1" ht="24" customHeight="1" x14ac:dyDescent="0.2">
      <c r="A670" s="274" t="str">
        <f t="shared" si="196"/>
        <v/>
      </c>
      <c r="B670" s="275" t="str">
        <f t="shared" si="199"/>
        <v/>
      </c>
      <c r="C670" s="276"/>
      <c r="D670" s="277" t="str">
        <f t="shared" si="197"/>
        <v/>
      </c>
      <c r="E670" s="278"/>
      <c r="F670" s="279">
        <f t="shared" si="198"/>
        <v>0</v>
      </c>
      <c r="G670" s="282">
        <f t="shared" si="200"/>
        <v>0</v>
      </c>
    </row>
    <row r="671" spans="1:141" s="283" customFormat="1" ht="24" customHeight="1" x14ac:dyDescent="0.2">
      <c r="A671" s="274" t="str">
        <f t="shared" si="196"/>
        <v/>
      </c>
      <c r="B671" s="275" t="str">
        <f t="shared" si="199"/>
        <v/>
      </c>
      <c r="C671" s="276"/>
      <c r="D671" s="277" t="str">
        <f t="shared" si="197"/>
        <v/>
      </c>
      <c r="E671" s="278"/>
      <c r="F671" s="279">
        <f t="shared" si="198"/>
        <v>0</v>
      </c>
      <c r="G671" s="282">
        <f t="shared" si="200"/>
        <v>0</v>
      </c>
    </row>
    <row r="672" spans="1:141" s="283" customFormat="1" ht="24" customHeight="1" x14ac:dyDescent="0.2">
      <c r="A672" s="274" t="str">
        <f t="shared" si="196"/>
        <v/>
      </c>
      <c r="B672" s="275" t="str">
        <f t="shared" si="199"/>
        <v/>
      </c>
      <c r="C672" s="276"/>
      <c r="D672" s="277" t="str">
        <f t="shared" si="197"/>
        <v/>
      </c>
      <c r="E672" s="278"/>
      <c r="F672" s="279">
        <f t="shared" si="198"/>
        <v>0</v>
      </c>
      <c r="G672" s="282">
        <f t="shared" si="200"/>
        <v>0</v>
      </c>
    </row>
    <row r="673" spans="1:7" s="283" customFormat="1" ht="24" customHeight="1" x14ac:dyDescent="0.2">
      <c r="A673" s="274" t="str">
        <f t="shared" si="196"/>
        <v/>
      </c>
      <c r="B673" s="275" t="str">
        <f t="shared" si="199"/>
        <v/>
      </c>
      <c r="C673" s="276"/>
      <c r="D673" s="277" t="str">
        <f t="shared" si="197"/>
        <v/>
      </c>
      <c r="E673" s="278"/>
      <c r="F673" s="279">
        <f t="shared" si="198"/>
        <v>0</v>
      </c>
      <c r="G673" s="282">
        <f t="shared" si="200"/>
        <v>0</v>
      </c>
    </row>
    <row r="674" spans="1:7" s="283" customFormat="1" ht="24" customHeight="1" x14ac:dyDescent="0.2">
      <c r="A674" s="274" t="str">
        <f t="shared" si="196"/>
        <v/>
      </c>
      <c r="B674" s="275" t="str">
        <f t="shared" si="199"/>
        <v/>
      </c>
      <c r="C674" s="276"/>
      <c r="D674" s="277" t="str">
        <f t="shared" si="197"/>
        <v/>
      </c>
      <c r="E674" s="278"/>
      <c r="F674" s="279">
        <f t="shared" si="198"/>
        <v>0</v>
      </c>
      <c r="G674" s="282">
        <f t="shared" si="200"/>
        <v>0</v>
      </c>
    </row>
    <row r="675" spans="1:7" s="283" customFormat="1" ht="24" customHeight="1" x14ac:dyDescent="0.2">
      <c r="A675" s="274" t="str">
        <f t="shared" si="196"/>
        <v/>
      </c>
      <c r="B675" s="275" t="str">
        <f t="shared" si="199"/>
        <v/>
      </c>
      <c r="C675" s="276"/>
      <c r="D675" s="277" t="str">
        <f t="shared" si="197"/>
        <v/>
      </c>
      <c r="E675" s="278"/>
      <c r="F675" s="280">
        <f t="shared" si="198"/>
        <v>0</v>
      </c>
      <c r="G675" s="282">
        <f t="shared" si="200"/>
        <v>0</v>
      </c>
    </row>
    <row r="676" spans="1:7" ht="24" customHeight="1" x14ac:dyDescent="0.2">
      <c r="A676" s="125"/>
      <c r="B676" s="99"/>
      <c r="C676" s="99"/>
      <c r="D676" s="110"/>
      <c r="E676" s="111"/>
      <c r="F676" s="188" t="s">
        <v>33</v>
      </c>
      <c r="G676" s="126">
        <f>SUBTOTAL(9,G662:G675)</f>
        <v>0</v>
      </c>
    </row>
    <row r="677" spans="1:7" ht="24" customHeight="1" x14ac:dyDescent="0.2">
      <c r="A677" s="125"/>
      <c r="B677" s="99"/>
      <c r="C677" s="127" t="s">
        <v>722</v>
      </c>
      <c r="D677" s="110"/>
      <c r="E677" s="111"/>
      <c r="F677" s="112"/>
      <c r="G677" s="128"/>
    </row>
    <row r="678" spans="1:7" s="283" customFormat="1" ht="24" customHeight="1" x14ac:dyDescent="0.2">
      <c r="A678" s="274" t="str">
        <f t="shared" ref="A678:A685" si="201">IFERROR(VLOOKUP(C678,Tabla_Insumos,4,FALSE),"")</f>
        <v/>
      </c>
      <c r="B678" s="275" t="str">
        <f t="shared" ref="B678:B685" si="202">IFERROR(VLOOKUP(C678,Tabla_Insumos,5,FALSE),"")</f>
        <v/>
      </c>
      <c r="C678" s="276"/>
      <c r="D678" s="277" t="str">
        <f t="shared" ref="D678:D685" si="203">IFERROR(VLOOKUP(C678,Tabla_Insumos,2,FALSE),"")</f>
        <v/>
      </c>
      <c r="E678" s="278"/>
      <c r="F678" s="281">
        <f t="shared" ref="F678:F685" si="204">IFERROR(VLOOKUP(C678,Tabla_Insumos,3,FALSE),0)</f>
        <v>0</v>
      </c>
      <c r="G678" s="282">
        <f>ROUND(E678*F678,2)</f>
        <v>0</v>
      </c>
    </row>
    <row r="679" spans="1:7" s="283" customFormat="1" ht="24" customHeight="1" x14ac:dyDescent="0.2">
      <c r="A679" s="274" t="str">
        <f t="shared" si="201"/>
        <v/>
      </c>
      <c r="B679" s="275" t="str">
        <f t="shared" si="202"/>
        <v/>
      </c>
      <c r="C679" s="276"/>
      <c r="D679" s="277" t="str">
        <f t="shared" si="203"/>
        <v/>
      </c>
      <c r="E679" s="278"/>
      <c r="F679" s="281">
        <f t="shared" si="204"/>
        <v>0</v>
      </c>
      <c r="G679" s="282">
        <f>ROUND(E679*F679,2)</f>
        <v>0</v>
      </c>
    </row>
    <row r="680" spans="1:7" s="283" customFormat="1" ht="24" customHeight="1" x14ac:dyDescent="0.2">
      <c r="A680" s="274" t="str">
        <f t="shared" si="201"/>
        <v/>
      </c>
      <c r="B680" s="275" t="str">
        <f t="shared" si="202"/>
        <v/>
      </c>
      <c r="C680" s="276"/>
      <c r="D680" s="277" t="str">
        <f t="shared" si="203"/>
        <v/>
      </c>
      <c r="E680" s="278"/>
      <c r="F680" s="281">
        <f t="shared" si="204"/>
        <v>0</v>
      </c>
      <c r="G680" s="282">
        <f t="shared" ref="G680:G685" si="205">ROUND(E680*F680,2)</f>
        <v>0</v>
      </c>
    </row>
    <row r="681" spans="1:7" s="283" customFormat="1" ht="24" customHeight="1" x14ac:dyDescent="0.2">
      <c r="A681" s="274" t="str">
        <f t="shared" si="201"/>
        <v/>
      </c>
      <c r="B681" s="275" t="str">
        <f t="shared" si="202"/>
        <v/>
      </c>
      <c r="C681" s="276"/>
      <c r="D681" s="277" t="str">
        <f t="shared" si="203"/>
        <v/>
      </c>
      <c r="E681" s="278"/>
      <c r="F681" s="281">
        <f t="shared" si="204"/>
        <v>0</v>
      </c>
      <c r="G681" s="282">
        <f t="shared" si="205"/>
        <v>0</v>
      </c>
    </row>
    <row r="682" spans="1:7" s="283" customFormat="1" ht="24" customHeight="1" x14ac:dyDescent="0.2">
      <c r="A682" s="274" t="str">
        <f t="shared" si="201"/>
        <v/>
      </c>
      <c r="B682" s="275" t="str">
        <f t="shared" si="202"/>
        <v/>
      </c>
      <c r="C682" s="276"/>
      <c r="D682" s="277" t="str">
        <f t="shared" si="203"/>
        <v/>
      </c>
      <c r="E682" s="278"/>
      <c r="F682" s="279">
        <f t="shared" si="204"/>
        <v>0</v>
      </c>
      <c r="G682" s="282">
        <f t="shared" si="205"/>
        <v>0</v>
      </c>
    </row>
    <row r="683" spans="1:7" s="283" customFormat="1" ht="24" customHeight="1" x14ac:dyDescent="0.2">
      <c r="A683" s="274" t="str">
        <f t="shared" si="201"/>
        <v/>
      </c>
      <c r="B683" s="275" t="str">
        <f t="shared" si="202"/>
        <v/>
      </c>
      <c r="C683" s="276"/>
      <c r="D683" s="277" t="str">
        <f t="shared" si="203"/>
        <v/>
      </c>
      <c r="E683" s="278"/>
      <c r="F683" s="279">
        <f t="shared" si="204"/>
        <v>0</v>
      </c>
      <c r="G683" s="282">
        <f t="shared" si="205"/>
        <v>0</v>
      </c>
    </row>
    <row r="684" spans="1:7" s="283" customFormat="1" ht="24" customHeight="1" x14ac:dyDescent="0.2">
      <c r="A684" s="274" t="str">
        <f t="shared" si="201"/>
        <v/>
      </c>
      <c r="B684" s="275" t="str">
        <f t="shared" si="202"/>
        <v/>
      </c>
      <c r="C684" s="276"/>
      <c r="D684" s="277" t="str">
        <f t="shared" si="203"/>
        <v/>
      </c>
      <c r="E684" s="278"/>
      <c r="F684" s="279">
        <f t="shared" si="204"/>
        <v>0</v>
      </c>
      <c r="G684" s="282">
        <f t="shared" si="205"/>
        <v>0</v>
      </c>
    </row>
    <row r="685" spans="1:7" s="283" customFormat="1" ht="24" customHeight="1" x14ac:dyDescent="0.2">
      <c r="A685" s="274" t="str">
        <f t="shared" si="201"/>
        <v/>
      </c>
      <c r="B685" s="275" t="str">
        <f t="shared" si="202"/>
        <v/>
      </c>
      <c r="C685" s="276"/>
      <c r="D685" s="277" t="str">
        <f t="shared" si="203"/>
        <v/>
      </c>
      <c r="E685" s="278"/>
      <c r="F685" s="279">
        <f t="shared" si="204"/>
        <v>0</v>
      </c>
      <c r="G685" s="282">
        <f t="shared" si="205"/>
        <v>0</v>
      </c>
    </row>
    <row r="686" spans="1:7" ht="24" customHeight="1" x14ac:dyDescent="0.2">
      <c r="A686" s="125"/>
      <c r="B686" s="99"/>
      <c r="C686" s="99"/>
      <c r="D686" s="110"/>
      <c r="E686" s="111"/>
      <c r="F686" s="188" t="s">
        <v>34</v>
      </c>
      <c r="G686" s="126">
        <f>SUBTOTAL(9,G678:G685)</f>
        <v>0</v>
      </c>
    </row>
    <row r="687" spans="1:7" ht="24" customHeight="1" x14ac:dyDescent="0.2">
      <c r="A687" s="125"/>
      <c r="B687" s="99"/>
      <c r="C687" s="127" t="s">
        <v>723</v>
      </c>
      <c r="D687" s="110"/>
      <c r="E687" s="111"/>
      <c r="F687" s="112"/>
      <c r="G687" s="128"/>
    </row>
    <row r="688" spans="1:7" s="283" customFormat="1" ht="24" customHeight="1" x14ac:dyDescent="0.2">
      <c r="A688" s="274" t="str">
        <f t="shared" ref="A688:A696" si="206">IFERROR(VLOOKUP(C688,Tabla_Insumos,4,FALSE),"")</f>
        <v/>
      </c>
      <c r="B688" s="275" t="str">
        <f t="shared" ref="B688:B696" si="207">IFERROR(VLOOKUP(C688,Tabla_Insumos,5,FALSE),"")</f>
        <v/>
      </c>
      <c r="C688" s="276"/>
      <c r="D688" s="277" t="str">
        <f t="shared" ref="D688:D696" si="208">IFERROR(VLOOKUP(C688,Tabla_Insumos,2,FALSE),"")</f>
        <v/>
      </c>
      <c r="E688" s="278"/>
      <c r="F688" s="279">
        <f t="shared" ref="F688:F696" si="209">IFERROR(VLOOKUP(C688,Tabla_Insumos,3,FALSE),0)</f>
        <v>0</v>
      </c>
      <c r="G688" s="282">
        <f t="shared" ref="G688:G696" si="210">ROUND(E688*F688,2)</f>
        <v>0</v>
      </c>
    </row>
    <row r="689" spans="1:8" s="283" customFormat="1" ht="24" customHeight="1" x14ac:dyDescent="0.2">
      <c r="A689" s="274" t="str">
        <f t="shared" si="206"/>
        <v/>
      </c>
      <c r="B689" s="275" t="str">
        <f t="shared" si="207"/>
        <v/>
      </c>
      <c r="C689" s="276"/>
      <c r="D689" s="277" t="str">
        <f t="shared" si="208"/>
        <v/>
      </c>
      <c r="E689" s="278"/>
      <c r="F689" s="279">
        <f t="shared" si="209"/>
        <v>0</v>
      </c>
      <c r="G689" s="282">
        <f t="shared" si="210"/>
        <v>0</v>
      </c>
    </row>
    <row r="690" spans="1:8" s="283" customFormat="1" ht="24" customHeight="1" x14ac:dyDescent="0.2">
      <c r="A690" s="274" t="str">
        <f t="shared" si="206"/>
        <v/>
      </c>
      <c r="B690" s="275" t="str">
        <f t="shared" si="207"/>
        <v/>
      </c>
      <c r="C690" s="276"/>
      <c r="D690" s="277" t="str">
        <f t="shared" si="208"/>
        <v/>
      </c>
      <c r="E690" s="278"/>
      <c r="F690" s="279">
        <f t="shared" si="209"/>
        <v>0</v>
      </c>
      <c r="G690" s="282">
        <f t="shared" si="210"/>
        <v>0</v>
      </c>
    </row>
    <row r="691" spans="1:8" s="283" customFormat="1" ht="24" customHeight="1" x14ac:dyDescent="0.2">
      <c r="A691" s="274" t="str">
        <f t="shared" si="206"/>
        <v/>
      </c>
      <c r="B691" s="275" t="str">
        <f t="shared" si="207"/>
        <v/>
      </c>
      <c r="C691" s="276"/>
      <c r="D691" s="277" t="str">
        <f t="shared" si="208"/>
        <v/>
      </c>
      <c r="E691" s="278"/>
      <c r="F691" s="279">
        <f t="shared" si="209"/>
        <v>0</v>
      </c>
      <c r="G691" s="282">
        <f t="shared" si="210"/>
        <v>0</v>
      </c>
    </row>
    <row r="692" spans="1:8" s="283" customFormat="1" ht="24" customHeight="1" x14ac:dyDescent="0.2">
      <c r="A692" s="274" t="str">
        <f t="shared" si="206"/>
        <v/>
      </c>
      <c r="B692" s="275" t="str">
        <f t="shared" si="207"/>
        <v/>
      </c>
      <c r="C692" s="276"/>
      <c r="D692" s="277" t="str">
        <f t="shared" si="208"/>
        <v/>
      </c>
      <c r="E692" s="278"/>
      <c r="F692" s="279">
        <f t="shared" si="209"/>
        <v>0</v>
      </c>
      <c r="G692" s="282">
        <f t="shared" si="210"/>
        <v>0</v>
      </c>
    </row>
    <row r="693" spans="1:8" s="283" customFormat="1" ht="24" customHeight="1" x14ac:dyDescent="0.2">
      <c r="A693" s="274" t="str">
        <f t="shared" si="206"/>
        <v/>
      </c>
      <c r="B693" s="275" t="str">
        <f t="shared" si="207"/>
        <v/>
      </c>
      <c r="C693" s="276"/>
      <c r="D693" s="277" t="str">
        <f t="shared" si="208"/>
        <v/>
      </c>
      <c r="E693" s="278"/>
      <c r="F693" s="279">
        <f t="shared" si="209"/>
        <v>0</v>
      </c>
      <c r="G693" s="282">
        <f t="shared" si="210"/>
        <v>0</v>
      </c>
    </row>
    <row r="694" spans="1:8" s="283" customFormat="1" ht="24" customHeight="1" x14ac:dyDescent="0.2">
      <c r="A694" s="274" t="str">
        <f t="shared" si="206"/>
        <v/>
      </c>
      <c r="B694" s="275" t="str">
        <f t="shared" si="207"/>
        <v/>
      </c>
      <c r="C694" s="276"/>
      <c r="D694" s="277" t="str">
        <f t="shared" si="208"/>
        <v/>
      </c>
      <c r="E694" s="278"/>
      <c r="F694" s="279">
        <f t="shared" si="209"/>
        <v>0</v>
      </c>
      <c r="G694" s="282">
        <f t="shared" si="210"/>
        <v>0</v>
      </c>
    </row>
    <row r="695" spans="1:8" s="283" customFormat="1" ht="24" customHeight="1" x14ac:dyDescent="0.2">
      <c r="A695" s="274" t="str">
        <f t="shared" si="206"/>
        <v/>
      </c>
      <c r="B695" s="275" t="str">
        <f t="shared" si="207"/>
        <v/>
      </c>
      <c r="C695" s="276"/>
      <c r="D695" s="277" t="str">
        <f t="shared" si="208"/>
        <v/>
      </c>
      <c r="E695" s="278"/>
      <c r="F695" s="279">
        <f t="shared" si="209"/>
        <v>0</v>
      </c>
      <c r="G695" s="282">
        <f t="shared" si="210"/>
        <v>0</v>
      </c>
    </row>
    <row r="696" spans="1:8" s="283" customFormat="1" ht="24" customHeight="1" x14ac:dyDescent="0.2">
      <c r="A696" s="274" t="str">
        <f t="shared" si="206"/>
        <v/>
      </c>
      <c r="B696" s="275" t="str">
        <f t="shared" si="207"/>
        <v/>
      </c>
      <c r="C696" s="276"/>
      <c r="D696" s="277" t="str">
        <f t="shared" si="208"/>
        <v/>
      </c>
      <c r="E696" s="278"/>
      <c r="F696" s="279">
        <f t="shared" si="209"/>
        <v>0</v>
      </c>
      <c r="G696" s="282">
        <f t="shared" si="210"/>
        <v>0</v>
      </c>
    </row>
    <row r="697" spans="1:8" ht="24" customHeight="1" x14ac:dyDescent="0.2">
      <c r="A697" s="129"/>
      <c r="B697" s="110"/>
      <c r="C697" s="99"/>
      <c r="D697" s="110"/>
      <c r="E697" s="111"/>
      <c r="F697" s="188" t="s">
        <v>35</v>
      </c>
      <c r="G697" s="126">
        <f>SUBTOTAL(9,G688:G696)</f>
        <v>0</v>
      </c>
    </row>
    <row r="698" spans="1:8" ht="24" customHeight="1" thickBot="1" x14ac:dyDescent="0.25">
      <c r="A698" s="130"/>
      <c r="B698" s="131"/>
      <c r="C698" s="132"/>
      <c r="D698" s="131"/>
      <c r="E698" s="133"/>
      <c r="F698" s="134"/>
      <c r="G698" s="135"/>
    </row>
    <row r="699" spans="1:8" ht="24" customHeight="1" thickBot="1" x14ac:dyDescent="0.25">
      <c r="A699" s="136" t="str">
        <f>B657</f>
        <v>2-2-1</v>
      </c>
      <c r="B699" s="137" t="str">
        <f>C657</f>
        <v>Muros con prescencia de grietas</v>
      </c>
      <c r="C699" s="138"/>
      <c r="D699" s="138" t="s">
        <v>36</v>
      </c>
      <c r="E699" s="139"/>
      <c r="F699" s="140" t="s">
        <v>37</v>
      </c>
      <c r="G699" s="141">
        <f>SUBTOTAL(9,G662:G698)</f>
        <v>0</v>
      </c>
    </row>
    <row r="700" spans="1:8" ht="24" customHeight="1" thickTop="1" thickBot="1" x14ac:dyDescent="0.25"/>
    <row r="701" spans="1:8" ht="24" customHeight="1" thickTop="1" x14ac:dyDescent="0.2">
      <c r="A701" s="173" t="s">
        <v>39</v>
      </c>
      <c r="B701" s="174"/>
      <c r="C701" s="174"/>
      <c r="D701" s="174"/>
      <c r="E701" s="174"/>
      <c r="F701" s="174"/>
      <c r="G701" s="175"/>
      <c r="H701" s="100">
        <f>COUNTIF($A$1:A707,"ANALISIS DE PRECIOS")</f>
        <v>15</v>
      </c>
    </row>
    <row r="702" spans="1:8" ht="24" customHeight="1" x14ac:dyDescent="0.2">
      <c r="A702" s="101" t="s">
        <v>719</v>
      </c>
      <c r="B702" s="102" t="str">
        <f>Comitente</f>
        <v>DIRECCIÓN DE INFRAESTRUCTURA ESCOLAR</v>
      </c>
      <c r="C702" s="96"/>
      <c r="D702" s="103"/>
      <c r="E702" s="103"/>
      <c r="F702" s="104"/>
      <c r="G702" s="105"/>
    </row>
    <row r="703" spans="1:8" ht="24" customHeight="1" x14ac:dyDescent="0.2">
      <c r="A703" s="101" t="s">
        <v>720</v>
      </c>
      <c r="B703" s="102">
        <f>Contratista</f>
        <v>0</v>
      </c>
      <c r="C703" s="97"/>
      <c r="D703" s="97"/>
      <c r="E703" s="97"/>
      <c r="F703" s="106"/>
      <c r="G703" s="107"/>
    </row>
    <row r="704" spans="1:8" ht="24" customHeight="1" x14ac:dyDescent="0.2">
      <c r="A704" s="101" t="s">
        <v>26</v>
      </c>
      <c r="B704" s="102" t="str">
        <f>Obra</f>
        <v>ESCUELA NORMAL FRAY JUSTO SANTA MARIA DE ORO</v>
      </c>
      <c r="C704" s="97"/>
      <c r="D704" s="97"/>
      <c r="E704" s="97"/>
      <c r="F704" s="106" t="s">
        <v>40</v>
      </c>
      <c r="G704" s="108">
        <f>Fecha_Base</f>
        <v>0</v>
      </c>
    </row>
    <row r="705" spans="1:141" ht="24" customHeight="1" x14ac:dyDescent="0.2">
      <c r="A705" s="109" t="s">
        <v>718</v>
      </c>
      <c r="B705" s="98" t="str">
        <f>Ubicación</f>
        <v>CALLE RIVADAVIA 854 - JACHAL - SAN JUAN</v>
      </c>
      <c r="C705" s="98"/>
      <c r="D705" s="110"/>
      <c r="E705" s="111"/>
      <c r="F705" s="112"/>
      <c r="G705" s="113"/>
    </row>
    <row r="706" spans="1:141" ht="24" customHeight="1" x14ac:dyDescent="0.2">
      <c r="A706" s="109" t="s">
        <v>41</v>
      </c>
      <c r="B706" s="114">
        <f>IFERROR(VALUE(LEFT(B707,FIND("-",B707)-1)),"")</f>
        <v>2</v>
      </c>
      <c r="C706" s="99" t="str">
        <f>IFERROR(VLOOKUP(B706,Tabla_CyP,2,FALSE),"")</f>
        <v>CONSOLIDACION DE MUROS CON PRESCENCIA DE FISURAS Y/O AGRIETAMIENTOS</v>
      </c>
      <c r="E706" s="111"/>
      <c r="F706" s="112"/>
      <c r="G706" s="113"/>
    </row>
    <row r="707" spans="1:141" ht="24" customHeight="1" x14ac:dyDescent="0.2">
      <c r="A707" s="109" t="s">
        <v>27</v>
      </c>
      <c r="B707" s="115" t="str">
        <f>IFERROR(VLOOKUP(COUNTIF($A$1:A707,"ANALISIS DE PRECIOS"),Tabla_NumeroItem,4,FALSE),"")</f>
        <v>2-2-2</v>
      </c>
      <c r="C707" s="99" t="str">
        <f>IFERROR(VLOOKUP(B707,Tabla_CyP,2,FALSE),"")</f>
        <v>Muros con prescencia de fisuras</v>
      </c>
      <c r="D707" s="110"/>
      <c r="E707" s="111"/>
      <c r="F707" s="106" t="s">
        <v>28</v>
      </c>
      <c r="G707" s="116" t="str">
        <f>IFERROR(VLOOKUP(B707,Tabla_CyP,4,FALSE),"")</f>
        <v>gl</v>
      </c>
    </row>
    <row r="708" spans="1:141" ht="24" customHeight="1" x14ac:dyDescent="0.2">
      <c r="A708" s="109"/>
      <c r="B708" s="98"/>
      <c r="C708" s="99"/>
      <c r="D708" s="110"/>
      <c r="E708" s="111"/>
      <c r="F708" s="112"/>
      <c r="G708" s="113"/>
    </row>
    <row r="709" spans="1:141" ht="24" customHeight="1" x14ac:dyDescent="0.2">
      <c r="A709" s="305" t="s">
        <v>584</v>
      </c>
      <c r="B709" s="306"/>
      <c r="C709" s="307" t="s">
        <v>0</v>
      </c>
      <c r="D709" s="307" t="s">
        <v>29</v>
      </c>
      <c r="E709" s="309" t="s">
        <v>30</v>
      </c>
      <c r="F709" s="311" t="s">
        <v>31</v>
      </c>
      <c r="G709" s="313" t="s">
        <v>32</v>
      </c>
    </row>
    <row r="710" spans="1:141" s="119" customFormat="1" ht="24" customHeight="1" x14ac:dyDescent="0.2">
      <c r="A710" s="117" t="s">
        <v>585</v>
      </c>
      <c r="B710" s="118" t="s">
        <v>586</v>
      </c>
      <c r="C710" s="308"/>
      <c r="D710" s="308"/>
      <c r="E710" s="310"/>
      <c r="F710" s="312"/>
      <c r="G710" s="31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c r="AL710" s="284"/>
      <c r="AM710" s="284"/>
      <c r="AN710" s="284"/>
      <c r="AO710" s="284"/>
      <c r="AP710" s="284"/>
      <c r="AQ710" s="284"/>
      <c r="AR710" s="284"/>
      <c r="AS710" s="284"/>
      <c r="AT710" s="284"/>
      <c r="AU710" s="284"/>
      <c r="AV710" s="284"/>
      <c r="AW710" s="284"/>
      <c r="AX710" s="284"/>
      <c r="AY710" s="284"/>
      <c r="AZ710" s="284"/>
      <c r="BA710" s="284"/>
      <c r="BB710" s="284"/>
      <c r="BC710" s="284"/>
      <c r="BD710" s="284"/>
      <c r="BE710" s="284"/>
      <c r="BF710" s="284"/>
      <c r="BG710" s="284"/>
      <c r="BH710" s="284"/>
      <c r="BI710" s="284"/>
      <c r="BJ710" s="284"/>
      <c r="BK710" s="284"/>
      <c r="BL710" s="284"/>
      <c r="BM710" s="284"/>
      <c r="BN710" s="284"/>
      <c r="BO710" s="284"/>
      <c r="BP710" s="284"/>
      <c r="BQ710" s="284"/>
      <c r="BR710" s="284"/>
      <c r="BS710" s="284"/>
      <c r="BT710" s="284"/>
      <c r="BU710" s="284"/>
      <c r="BV710" s="284"/>
      <c r="BW710" s="284"/>
      <c r="BX710" s="284"/>
      <c r="BY710" s="284"/>
      <c r="BZ710" s="284"/>
      <c r="CA710" s="284"/>
      <c r="CB710" s="284"/>
      <c r="CC710" s="284"/>
      <c r="CD710" s="284"/>
      <c r="CE710" s="284"/>
      <c r="CF710" s="284"/>
      <c r="CG710" s="284"/>
      <c r="CH710" s="284"/>
      <c r="CI710" s="284"/>
      <c r="CJ710" s="284"/>
      <c r="CK710" s="284"/>
      <c r="CL710" s="284"/>
      <c r="CM710" s="284"/>
      <c r="CN710" s="284"/>
      <c r="CO710" s="284"/>
      <c r="CP710" s="284"/>
      <c r="CQ710" s="284"/>
      <c r="CR710" s="284"/>
      <c r="CS710" s="284"/>
      <c r="CT710" s="284"/>
      <c r="CU710" s="284"/>
      <c r="CV710" s="284"/>
      <c r="CW710" s="284"/>
      <c r="CX710" s="284"/>
      <c r="CY710" s="284"/>
      <c r="CZ710" s="284"/>
      <c r="DA710" s="284"/>
      <c r="DB710" s="284"/>
      <c r="DC710" s="284"/>
      <c r="DD710" s="284"/>
      <c r="DE710" s="284"/>
      <c r="DF710" s="284"/>
      <c r="DG710" s="284"/>
      <c r="DH710" s="284"/>
      <c r="DI710" s="284"/>
      <c r="DJ710" s="284"/>
      <c r="DK710" s="284"/>
      <c r="DL710" s="284"/>
      <c r="DM710" s="284"/>
      <c r="DN710" s="284"/>
      <c r="DO710" s="284"/>
      <c r="DP710" s="284"/>
      <c r="DQ710" s="284"/>
      <c r="DR710" s="284"/>
      <c r="DS710" s="284"/>
      <c r="DT710" s="284"/>
      <c r="DU710" s="284"/>
      <c r="DV710" s="284"/>
      <c r="DW710" s="284"/>
      <c r="DX710" s="284"/>
      <c r="DY710" s="284"/>
      <c r="DZ710" s="284"/>
      <c r="EA710" s="284"/>
      <c r="EB710" s="284"/>
      <c r="EC710" s="284"/>
      <c r="ED710" s="284"/>
      <c r="EE710" s="284"/>
      <c r="EF710" s="284"/>
      <c r="EG710" s="284"/>
      <c r="EH710" s="284"/>
      <c r="EI710" s="284"/>
      <c r="EJ710" s="284"/>
      <c r="EK710" s="284"/>
    </row>
    <row r="711" spans="1:141" ht="24" customHeight="1" x14ac:dyDescent="0.2">
      <c r="A711" s="187"/>
      <c r="B711" s="120"/>
      <c r="C711" s="185" t="s">
        <v>721</v>
      </c>
      <c r="D711" s="121"/>
      <c r="E711" s="122"/>
      <c r="F711" s="123"/>
      <c r="G711" s="124"/>
    </row>
    <row r="712" spans="1:141" s="283" customFormat="1" ht="24" customHeight="1" x14ac:dyDescent="0.2">
      <c r="A712" s="274" t="str">
        <f t="shared" ref="A712:A725" si="211">IFERROR(VLOOKUP(C712,Tabla_Insumos,4,FALSE),"")</f>
        <v/>
      </c>
      <c r="B712" s="275" t="str">
        <f>IFERROR(VLOOKUP(C712,Tabla_Insumos,5,FALSE),"")</f>
        <v/>
      </c>
      <c r="C712" s="276"/>
      <c r="D712" s="277" t="str">
        <f t="shared" ref="D712:D725" si="212">IFERROR(VLOOKUP(C712,Tabla_Insumos,2,FALSE),"")</f>
        <v/>
      </c>
      <c r="E712" s="278"/>
      <c r="F712" s="279">
        <f t="shared" ref="F712:F725" si="213">IFERROR(VLOOKUP(C712,Tabla_Insumos,3,FALSE),0)</f>
        <v>0</v>
      </c>
      <c r="G712" s="282">
        <f>ROUND(E712*F712,2)</f>
        <v>0</v>
      </c>
    </row>
    <row r="713" spans="1:141" s="283" customFormat="1" ht="24" customHeight="1" x14ac:dyDescent="0.2">
      <c r="A713" s="274" t="str">
        <f t="shared" si="211"/>
        <v/>
      </c>
      <c r="B713" s="275" t="str">
        <f t="shared" ref="B713:B725" si="214">IFERROR(VLOOKUP(C713,Tabla_Insumos,5,FALSE),"")</f>
        <v/>
      </c>
      <c r="C713" s="276"/>
      <c r="D713" s="277" t="str">
        <f t="shared" si="212"/>
        <v/>
      </c>
      <c r="E713" s="278"/>
      <c r="F713" s="279">
        <f t="shared" si="213"/>
        <v>0</v>
      </c>
      <c r="G713" s="282">
        <f t="shared" ref="G713:G725" si="215">ROUND(E713*F713,2)</f>
        <v>0</v>
      </c>
    </row>
    <row r="714" spans="1:141" s="283" customFormat="1" ht="24" customHeight="1" x14ac:dyDescent="0.2">
      <c r="A714" s="274" t="str">
        <f t="shared" si="211"/>
        <v/>
      </c>
      <c r="B714" s="275" t="str">
        <f t="shared" si="214"/>
        <v/>
      </c>
      <c r="C714" s="276"/>
      <c r="D714" s="277" t="str">
        <f t="shared" si="212"/>
        <v/>
      </c>
      <c r="E714" s="278"/>
      <c r="F714" s="279">
        <f t="shared" si="213"/>
        <v>0</v>
      </c>
      <c r="G714" s="282">
        <f t="shared" si="215"/>
        <v>0</v>
      </c>
    </row>
    <row r="715" spans="1:141" s="283" customFormat="1" ht="24" customHeight="1" x14ac:dyDescent="0.2">
      <c r="A715" s="274" t="str">
        <f t="shared" si="211"/>
        <v/>
      </c>
      <c r="B715" s="275" t="str">
        <f t="shared" si="214"/>
        <v/>
      </c>
      <c r="C715" s="276"/>
      <c r="D715" s="277" t="str">
        <f t="shared" si="212"/>
        <v/>
      </c>
      <c r="E715" s="278"/>
      <c r="F715" s="279">
        <f t="shared" si="213"/>
        <v>0</v>
      </c>
      <c r="G715" s="282">
        <f t="shared" si="215"/>
        <v>0</v>
      </c>
    </row>
    <row r="716" spans="1:141" s="283" customFormat="1" ht="24" customHeight="1" x14ac:dyDescent="0.2">
      <c r="A716" s="274" t="str">
        <f t="shared" si="211"/>
        <v/>
      </c>
      <c r="B716" s="275" t="str">
        <f t="shared" si="214"/>
        <v/>
      </c>
      <c r="C716" s="276"/>
      <c r="D716" s="277" t="str">
        <f t="shared" si="212"/>
        <v/>
      </c>
      <c r="E716" s="278"/>
      <c r="F716" s="279">
        <f t="shared" si="213"/>
        <v>0</v>
      </c>
      <c r="G716" s="282">
        <f t="shared" si="215"/>
        <v>0</v>
      </c>
    </row>
    <row r="717" spans="1:141" s="283" customFormat="1" ht="24" customHeight="1" x14ac:dyDescent="0.2">
      <c r="A717" s="274" t="str">
        <f t="shared" si="211"/>
        <v/>
      </c>
      <c r="B717" s="275" t="str">
        <f t="shared" si="214"/>
        <v/>
      </c>
      <c r="C717" s="276"/>
      <c r="D717" s="277" t="str">
        <f t="shared" si="212"/>
        <v/>
      </c>
      <c r="E717" s="278"/>
      <c r="F717" s="279">
        <f t="shared" si="213"/>
        <v>0</v>
      </c>
      <c r="G717" s="282">
        <f t="shared" si="215"/>
        <v>0</v>
      </c>
    </row>
    <row r="718" spans="1:141" s="283" customFormat="1" ht="24" customHeight="1" x14ac:dyDescent="0.2">
      <c r="A718" s="274" t="str">
        <f t="shared" si="211"/>
        <v/>
      </c>
      <c r="B718" s="275" t="str">
        <f t="shared" si="214"/>
        <v/>
      </c>
      <c r="C718" s="276"/>
      <c r="D718" s="277" t="str">
        <f t="shared" si="212"/>
        <v/>
      </c>
      <c r="E718" s="278"/>
      <c r="F718" s="279">
        <f t="shared" si="213"/>
        <v>0</v>
      </c>
      <c r="G718" s="282">
        <f t="shared" si="215"/>
        <v>0</v>
      </c>
    </row>
    <row r="719" spans="1:141" s="283" customFormat="1" ht="24" customHeight="1" x14ac:dyDescent="0.2">
      <c r="A719" s="274" t="str">
        <f t="shared" si="211"/>
        <v/>
      </c>
      <c r="B719" s="275" t="str">
        <f t="shared" si="214"/>
        <v/>
      </c>
      <c r="C719" s="276"/>
      <c r="D719" s="277" t="str">
        <f t="shared" si="212"/>
        <v/>
      </c>
      <c r="E719" s="278"/>
      <c r="F719" s="279">
        <f t="shared" si="213"/>
        <v>0</v>
      </c>
      <c r="G719" s="282">
        <f t="shared" si="215"/>
        <v>0</v>
      </c>
    </row>
    <row r="720" spans="1:141" s="283" customFormat="1" ht="24" customHeight="1" x14ac:dyDescent="0.2">
      <c r="A720" s="274" t="str">
        <f t="shared" si="211"/>
        <v/>
      </c>
      <c r="B720" s="275" t="str">
        <f t="shared" si="214"/>
        <v/>
      </c>
      <c r="C720" s="276"/>
      <c r="D720" s="277" t="str">
        <f t="shared" si="212"/>
        <v/>
      </c>
      <c r="E720" s="278"/>
      <c r="F720" s="279">
        <f t="shared" si="213"/>
        <v>0</v>
      </c>
      <c r="G720" s="282">
        <f t="shared" si="215"/>
        <v>0</v>
      </c>
    </row>
    <row r="721" spans="1:7" s="283" customFormat="1" ht="24" customHeight="1" x14ac:dyDescent="0.2">
      <c r="A721" s="274" t="str">
        <f t="shared" si="211"/>
        <v/>
      </c>
      <c r="B721" s="275" t="str">
        <f t="shared" si="214"/>
        <v/>
      </c>
      <c r="C721" s="276"/>
      <c r="D721" s="277" t="str">
        <f t="shared" si="212"/>
        <v/>
      </c>
      <c r="E721" s="278"/>
      <c r="F721" s="279">
        <f t="shared" si="213"/>
        <v>0</v>
      </c>
      <c r="G721" s="282">
        <f t="shared" si="215"/>
        <v>0</v>
      </c>
    </row>
    <row r="722" spans="1:7" s="283" customFormat="1" ht="24" customHeight="1" x14ac:dyDescent="0.2">
      <c r="A722" s="274" t="str">
        <f t="shared" si="211"/>
        <v/>
      </c>
      <c r="B722" s="275" t="str">
        <f t="shared" si="214"/>
        <v/>
      </c>
      <c r="C722" s="276"/>
      <c r="D722" s="277" t="str">
        <f t="shared" si="212"/>
        <v/>
      </c>
      <c r="E722" s="278"/>
      <c r="F722" s="279">
        <f t="shared" si="213"/>
        <v>0</v>
      </c>
      <c r="G722" s="282">
        <f t="shared" si="215"/>
        <v>0</v>
      </c>
    </row>
    <row r="723" spans="1:7" s="283" customFormat="1" ht="24" customHeight="1" x14ac:dyDescent="0.2">
      <c r="A723" s="274" t="str">
        <f t="shared" si="211"/>
        <v/>
      </c>
      <c r="B723" s="275" t="str">
        <f t="shared" si="214"/>
        <v/>
      </c>
      <c r="C723" s="276"/>
      <c r="D723" s="277" t="str">
        <f t="shared" si="212"/>
        <v/>
      </c>
      <c r="E723" s="278"/>
      <c r="F723" s="279">
        <f t="shared" si="213"/>
        <v>0</v>
      </c>
      <c r="G723" s="282">
        <f t="shared" si="215"/>
        <v>0</v>
      </c>
    </row>
    <row r="724" spans="1:7" s="283" customFormat="1" ht="24" customHeight="1" x14ac:dyDescent="0.2">
      <c r="A724" s="274" t="str">
        <f t="shared" si="211"/>
        <v/>
      </c>
      <c r="B724" s="275" t="str">
        <f t="shared" si="214"/>
        <v/>
      </c>
      <c r="C724" s="276"/>
      <c r="D724" s="277" t="str">
        <f t="shared" si="212"/>
        <v/>
      </c>
      <c r="E724" s="278"/>
      <c r="F724" s="279">
        <f t="shared" si="213"/>
        <v>0</v>
      </c>
      <c r="G724" s="282">
        <f t="shared" si="215"/>
        <v>0</v>
      </c>
    </row>
    <row r="725" spans="1:7" s="283" customFormat="1" ht="24" customHeight="1" x14ac:dyDescent="0.2">
      <c r="A725" s="274" t="str">
        <f t="shared" si="211"/>
        <v/>
      </c>
      <c r="B725" s="275" t="str">
        <f t="shared" si="214"/>
        <v/>
      </c>
      <c r="C725" s="276"/>
      <c r="D725" s="277" t="str">
        <f t="shared" si="212"/>
        <v/>
      </c>
      <c r="E725" s="278"/>
      <c r="F725" s="280">
        <f t="shared" si="213"/>
        <v>0</v>
      </c>
      <c r="G725" s="282">
        <f t="shared" si="215"/>
        <v>0</v>
      </c>
    </row>
    <row r="726" spans="1:7" ht="24" customHeight="1" x14ac:dyDescent="0.2">
      <c r="A726" s="125"/>
      <c r="B726" s="99"/>
      <c r="C726" s="99"/>
      <c r="D726" s="110"/>
      <c r="E726" s="111"/>
      <c r="F726" s="188" t="s">
        <v>33</v>
      </c>
      <c r="G726" s="126">
        <f>SUBTOTAL(9,G712:G725)</f>
        <v>0</v>
      </c>
    </row>
    <row r="727" spans="1:7" ht="24" customHeight="1" x14ac:dyDescent="0.2">
      <c r="A727" s="125"/>
      <c r="B727" s="99"/>
      <c r="C727" s="127" t="s">
        <v>722</v>
      </c>
      <c r="D727" s="110"/>
      <c r="E727" s="111"/>
      <c r="F727" s="112"/>
      <c r="G727" s="128"/>
    </row>
    <row r="728" spans="1:7" s="283" customFormat="1" ht="24" customHeight="1" x14ac:dyDescent="0.2">
      <c r="A728" s="274" t="str">
        <f t="shared" ref="A728:A735" si="216">IFERROR(VLOOKUP(C728,Tabla_Insumos,4,FALSE),"")</f>
        <v/>
      </c>
      <c r="B728" s="275" t="str">
        <f t="shared" ref="B728:B735" si="217">IFERROR(VLOOKUP(C728,Tabla_Insumos,5,FALSE),"")</f>
        <v/>
      </c>
      <c r="C728" s="276"/>
      <c r="D728" s="277" t="str">
        <f t="shared" ref="D728:D735" si="218">IFERROR(VLOOKUP(C728,Tabla_Insumos,2,FALSE),"")</f>
        <v/>
      </c>
      <c r="E728" s="278"/>
      <c r="F728" s="281">
        <f t="shared" ref="F728:F735" si="219">IFERROR(VLOOKUP(C728,Tabla_Insumos,3,FALSE),0)</f>
        <v>0</v>
      </c>
      <c r="G728" s="282">
        <f>ROUND(E728*F728,2)</f>
        <v>0</v>
      </c>
    </row>
    <row r="729" spans="1:7" s="283" customFormat="1" ht="24" customHeight="1" x14ac:dyDescent="0.2">
      <c r="A729" s="274" t="str">
        <f t="shared" si="216"/>
        <v/>
      </c>
      <c r="B729" s="275" t="str">
        <f t="shared" si="217"/>
        <v/>
      </c>
      <c r="C729" s="276"/>
      <c r="D729" s="277" t="str">
        <f t="shared" si="218"/>
        <v/>
      </c>
      <c r="E729" s="278"/>
      <c r="F729" s="281">
        <f t="shared" si="219"/>
        <v>0</v>
      </c>
      <c r="G729" s="282">
        <f>ROUND(E729*F729,2)</f>
        <v>0</v>
      </c>
    </row>
    <row r="730" spans="1:7" s="283" customFormat="1" ht="24" customHeight="1" x14ac:dyDescent="0.2">
      <c r="A730" s="274" t="str">
        <f t="shared" si="216"/>
        <v/>
      </c>
      <c r="B730" s="275" t="str">
        <f t="shared" si="217"/>
        <v/>
      </c>
      <c r="C730" s="276"/>
      <c r="D730" s="277" t="str">
        <f t="shared" si="218"/>
        <v/>
      </c>
      <c r="E730" s="278"/>
      <c r="F730" s="281">
        <f t="shared" si="219"/>
        <v>0</v>
      </c>
      <c r="G730" s="282">
        <f t="shared" ref="G730:G735" si="220">ROUND(E730*F730,2)</f>
        <v>0</v>
      </c>
    </row>
    <row r="731" spans="1:7" s="283" customFormat="1" ht="24" customHeight="1" x14ac:dyDescent="0.2">
      <c r="A731" s="274" t="str">
        <f t="shared" si="216"/>
        <v/>
      </c>
      <c r="B731" s="275" t="str">
        <f t="shared" si="217"/>
        <v/>
      </c>
      <c r="C731" s="276"/>
      <c r="D731" s="277" t="str">
        <f t="shared" si="218"/>
        <v/>
      </c>
      <c r="E731" s="278"/>
      <c r="F731" s="281">
        <f t="shared" si="219"/>
        <v>0</v>
      </c>
      <c r="G731" s="282">
        <f t="shared" si="220"/>
        <v>0</v>
      </c>
    </row>
    <row r="732" spans="1:7" s="283" customFormat="1" ht="24" customHeight="1" x14ac:dyDescent="0.2">
      <c r="A732" s="274" t="str">
        <f t="shared" si="216"/>
        <v/>
      </c>
      <c r="B732" s="275" t="str">
        <f t="shared" si="217"/>
        <v/>
      </c>
      <c r="C732" s="276"/>
      <c r="D732" s="277" t="str">
        <f t="shared" si="218"/>
        <v/>
      </c>
      <c r="E732" s="278"/>
      <c r="F732" s="279">
        <f t="shared" si="219"/>
        <v>0</v>
      </c>
      <c r="G732" s="282">
        <f t="shared" si="220"/>
        <v>0</v>
      </c>
    </row>
    <row r="733" spans="1:7" s="283" customFormat="1" ht="24" customHeight="1" x14ac:dyDescent="0.2">
      <c r="A733" s="274" t="str">
        <f t="shared" si="216"/>
        <v/>
      </c>
      <c r="B733" s="275" t="str">
        <f t="shared" si="217"/>
        <v/>
      </c>
      <c r="C733" s="276"/>
      <c r="D733" s="277" t="str">
        <f t="shared" si="218"/>
        <v/>
      </c>
      <c r="E733" s="278"/>
      <c r="F733" s="279">
        <f t="shared" si="219"/>
        <v>0</v>
      </c>
      <c r="G733" s="282">
        <f t="shared" si="220"/>
        <v>0</v>
      </c>
    </row>
    <row r="734" spans="1:7" s="283" customFormat="1" ht="24" customHeight="1" x14ac:dyDescent="0.2">
      <c r="A734" s="274" t="str">
        <f t="shared" si="216"/>
        <v/>
      </c>
      <c r="B734" s="275" t="str">
        <f t="shared" si="217"/>
        <v/>
      </c>
      <c r="C734" s="276"/>
      <c r="D734" s="277" t="str">
        <f t="shared" si="218"/>
        <v/>
      </c>
      <c r="E734" s="278"/>
      <c r="F734" s="279">
        <f t="shared" si="219"/>
        <v>0</v>
      </c>
      <c r="G734" s="282">
        <f t="shared" si="220"/>
        <v>0</v>
      </c>
    </row>
    <row r="735" spans="1:7" s="283" customFormat="1" ht="24" customHeight="1" x14ac:dyDescent="0.2">
      <c r="A735" s="274" t="str">
        <f t="shared" si="216"/>
        <v/>
      </c>
      <c r="B735" s="275" t="str">
        <f t="shared" si="217"/>
        <v/>
      </c>
      <c r="C735" s="276"/>
      <c r="D735" s="277" t="str">
        <f t="shared" si="218"/>
        <v/>
      </c>
      <c r="E735" s="278"/>
      <c r="F735" s="279">
        <f t="shared" si="219"/>
        <v>0</v>
      </c>
      <c r="G735" s="282">
        <f t="shared" si="220"/>
        <v>0</v>
      </c>
    </row>
    <row r="736" spans="1:7" ht="24" customHeight="1" x14ac:dyDescent="0.2">
      <c r="A736" s="125"/>
      <c r="B736" s="99"/>
      <c r="C736" s="99"/>
      <c r="D736" s="110"/>
      <c r="E736" s="111"/>
      <c r="F736" s="188" t="s">
        <v>34</v>
      </c>
      <c r="G736" s="126">
        <f>SUBTOTAL(9,G728:G735)</f>
        <v>0</v>
      </c>
    </row>
    <row r="737" spans="1:8" ht="24" customHeight="1" x14ac:dyDescent="0.2">
      <c r="A737" s="125"/>
      <c r="B737" s="99"/>
      <c r="C737" s="127" t="s">
        <v>723</v>
      </c>
      <c r="D737" s="110"/>
      <c r="E737" s="111"/>
      <c r="F737" s="112"/>
      <c r="G737" s="128"/>
    </row>
    <row r="738" spans="1:8" s="283" customFormat="1" ht="24" customHeight="1" x14ac:dyDescent="0.2">
      <c r="A738" s="274" t="str">
        <f t="shared" ref="A738:A746" si="221">IFERROR(VLOOKUP(C738,Tabla_Insumos,4,FALSE),"")</f>
        <v/>
      </c>
      <c r="B738" s="275" t="str">
        <f t="shared" ref="B738:B746" si="222">IFERROR(VLOOKUP(C738,Tabla_Insumos,5,FALSE),"")</f>
        <v/>
      </c>
      <c r="C738" s="276"/>
      <c r="D738" s="277" t="str">
        <f t="shared" ref="D738:D746" si="223">IFERROR(VLOOKUP(C738,Tabla_Insumos,2,FALSE),"")</f>
        <v/>
      </c>
      <c r="E738" s="278"/>
      <c r="F738" s="279">
        <f t="shared" ref="F738:F746" si="224">IFERROR(VLOOKUP(C738,Tabla_Insumos,3,FALSE),0)</f>
        <v>0</v>
      </c>
      <c r="G738" s="282">
        <f t="shared" ref="G738:G746" si="225">ROUND(E738*F738,2)</f>
        <v>0</v>
      </c>
    </row>
    <row r="739" spans="1:8" s="283" customFormat="1" ht="24" customHeight="1" x14ac:dyDescent="0.2">
      <c r="A739" s="274" t="str">
        <f t="shared" si="221"/>
        <v/>
      </c>
      <c r="B739" s="275" t="str">
        <f t="shared" si="222"/>
        <v/>
      </c>
      <c r="C739" s="276"/>
      <c r="D739" s="277" t="str">
        <f t="shared" si="223"/>
        <v/>
      </c>
      <c r="E739" s="278"/>
      <c r="F739" s="279">
        <f t="shared" si="224"/>
        <v>0</v>
      </c>
      <c r="G739" s="282">
        <f t="shared" si="225"/>
        <v>0</v>
      </c>
    </row>
    <row r="740" spans="1:8" s="283" customFormat="1" ht="24" customHeight="1" x14ac:dyDescent="0.2">
      <c r="A740" s="274" t="str">
        <f t="shared" si="221"/>
        <v/>
      </c>
      <c r="B740" s="275" t="str">
        <f t="shared" si="222"/>
        <v/>
      </c>
      <c r="C740" s="276"/>
      <c r="D740" s="277" t="str">
        <f t="shared" si="223"/>
        <v/>
      </c>
      <c r="E740" s="278"/>
      <c r="F740" s="279">
        <f t="shared" si="224"/>
        <v>0</v>
      </c>
      <c r="G740" s="282">
        <f t="shared" si="225"/>
        <v>0</v>
      </c>
    </row>
    <row r="741" spans="1:8" s="283" customFormat="1" ht="24" customHeight="1" x14ac:dyDescent="0.2">
      <c r="A741" s="274" t="str">
        <f t="shared" si="221"/>
        <v/>
      </c>
      <c r="B741" s="275" t="str">
        <f t="shared" si="222"/>
        <v/>
      </c>
      <c r="C741" s="276"/>
      <c r="D741" s="277" t="str">
        <f t="shared" si="223"/>
        <v/>
      </c>
      <c r="E741" s="278"/>
      <c r="F741" s="279">
        <f t="shared" si="224"/>
        <v>0</v>
      </c>
      <c r="G741" s="282">
        <f t="shared" si="225"/>
        <v>0</v>
      </c>
    </row>
    <row r="742" spans="1:8" s="283" customFormat="1" ht="24" customHeight="1" x14ac:dyDescent="0.2">
      <c r="A742" s="274" t="str">
        <f t="shared" si="221"/>
        <v/>
      </c>
      <c r="B742" s="275" t="str">
        <f t="shared" si="222"/>
        <v/>
      </c>
      <c r="C742" s="276"/>
      <c r="D742" s="277" t="str">
        <f t="shared" si="223"/>
        <v/>
      </c>
      <c r="E742" s="278"/>
      <c r="F742" s="279">
        <f t="shared" si="224"/>
        <v>0</v>
      </c>
      <c r="G742" s="282">
        <f t="shared" si="225"/>
        <v>0</v>
      </c>
    </row>
    <row r="743" spans="1:8" s="283" customFormat="1" ht="24" customHeight="1" x14ac:dyDescent="0.2">
      <c r="A743" s="274" t="str">
        <f t="shared" si="221"/>
        <v/>
      </c>
      <c r="B743" s="275" t="str">
        <f t="shared" si="222"/>
        <v/>
      </c>
      <c r="C743" s="276"/>
      <c r="D743" s="277" t="str">
        <f t="shared" si="223"/>
        <v/>
      </c>
      <c r="E743" s="278"/>
      <c r="F743" s="279">
        <f t="shared" si="224"/>
        <v>0</v>
      </c>
      <c r="G743" s="282">
        <f t="shared" si="225"/>
        <v>0</v>
      </c>
    </row>
    <row r="744" spans="1:8" s="283" customFormat="1" ht="24" customHeight="1" x14ac:dyDescent="0.2">
      <c r="A744" s="274" t="str">
        <f t="shared" si="221"/>
        <v/>
      </c>
      <c r="B744" s="275" t="str">
        <f t="shared" si="222"/>
        <v/>
      </c>
      <c r="C744" s="276"/>
      <c r="D744" s="277" t="str">
        <f t="shared" si="223"/>
        <v/>
      </c>
      <c r="E744" s="278"/>
      <c r="F744" s="279">
        <f t="shared" si="224"/>
        <v>0</v>
      </c>
      <c r="G744" s="282">
        <f t="shared" si="225"/>
        <v>0</v>
      </c>
    </row>
    <row r="745" spans="1:8" s="283" customFormat="1" ht="24" customHeight="1" x14ac:dyDescent="0.2">
      <c r="A745" s="274" t="str">
        <f t="shared" si="221"/>
        <v/>
      </c>
      <c r="B745" s="275" t="str">
        <f t="shared" si="222"/>
        <v/>
      </c>
      <c r="C745" s="276"/>
      <c r="D745" s="277" t="str">
        <f t="shared" si="223"/>
        <v/>
      </c>
      <c r="E745" s="278"/>
      <c r="F745" s="279">
        <f t="shared" si="224"/>
        <v>0</v>
      </c>
      <c r="G745" s="282">
        <f t="shared" si="225"/>
        <v>0</v>
      </c>
    </row>
    <row r="746" spans="1:8" s="283" customFormat="1" ht="24" customHeight="1" x14ac:dyDescent="0.2">
      <c r="A746" s="274" t="str">
        <f t="shared" si="221"/>
        <v/>
      </c>
      <c r="B746" s="275" t="str">
        <f t="shared" si="222"/>
        <v/>
      </c>
      <c r="C746" s="276"/>
      <c r="D746" s="277" t="str">
        <f t="shared" si="223"/>
        <v/>
      </c>
      <c r="E746" s="278"/>
      <c r="F746" s="279">
        <f t="shared" si="224"/>
        <v>0</v>
      </c>
      <c r="G746" s="282">
        <f t="shared" si="225"/>
        <v>0</v>
      </c>
    </row>
    <row r="747" spans="1:8" ht="24" customHeight="1" x14ac:dyDescent="0.2">
      <c r="A747" s="129"/>
      <c r="B747" s="110"/>
      <c r="C747" s="99"/>
      <c r="D747" s="110"/>
      <c r="E747" s="111"/>
      <c r="F747" s="188" t="s">
        <v>35</v>
      </c>
      <c r="G747" s="126">
        <f>SUBTOTAL(9,G738:G746)</f>
        <v>0</v>
      </c>
    </row>
    <row r="748" spans="1:8" ht="24" customHeight="1" thickBot="1" x14ac:dyDescent="0.25">
      <c r="A748" s="130"/>
      <c r="B748" s="131"/>
      <c r="C748" s="132"/>
      <c r="D748" s="131"/>
      <c r="E748" s="133"/>
      <c r="F748" s="134"/>
      <c r="G748" s="135"/>
    </row>
    <row r="749" spans="1:8" ht="24" customHeight="1" thickBot="1" x14ac:dyDescent="0.25">
      <c r="A749" s="136" t="str">
        <f>B707</f>
        <v>2-2-2</v>
      </c>
      <c r="B749" s="137" t="str">
        <f>C707</f>
        <v>Muros con prescencia de fisuras</v>
      </c>
      <c r="C749" s="138"/>
      <c r="D749" s="138" t="s">
        <v>36</v>
      </c>
      <c r="E749" s="139"/>
      <c r="F749" s="140" t="s">
        <v>37</v>
      </c>
      <c r="G749" s="141">
        <f>SUBTOTAL(9,G712:G748)</f>
        <v>0</v>
      </c>
    </row>
    <row r="750" spans="1:8" ht="24" customHeight="1" thickTop="1" thickBot="1" x14ac:dyDescent="0.25"/>
    <row r="751" spans="1:8" ht="24" customHeight="1" thickTop="1" x14ac:dyDescent="0.2">
      <c r="A751" s="173" t="s">
        <v>39</v>
      </c>
      <c r="B751" s="174"/>
      <c r="C751" s="174"/>
      <c r="D751" s="174"/>
      <c r="E751" s="174"/>
      <c r="F751" s="174"/>
      <c r="G751" s="175"/>
      <c r="H751" s="100">
        <f>COUNTIF($A$1:A757,"ANALISIS DE PRECIOS")</f>
        <v>16</v>
      </c>
    </row>
    <row r="752" spans="1:8" ht="24" customHeight="1" x14ac:dyDescent="0.2">
      <c r="A752" s="101" t="s">
        <v>719</v>
      </c>
      <c r="B752" s="102" t="str">
        <f>Comitente</f>
        <v>DIRECCIÓN DE INFRAESTRUCTURA ESCOLAR</v>
      </c>
      <c r="C752" s="96"/>
      <c r="D752" s="103"/>
      <c r="E752" s="103"/>
      <c r="F752" s="104"/>
      <c r="G752" s="105"/>
    </row>
    <row r="753" spans="1:141" ht="24" customHeight="1" x14ac:dyDescent="0.2">
      <c r="A753" s="101" t="s">
        <v>720</v>
      </c>
      <c r="B753" s="102">
        <f>Contratista</f>
        <v>0</v>
      </c>
      <c r="C753" s="97"/>
      <c r="D753" s="97"/>
      <c r="E753" s="97"/>
      <c r="F753" s="106"/>
      <c r="G753" s="107"/>
    </row>
    <row r="754" spans="1:141" ht="24" customHeight="1" x14ac:dyDescent="0.2">
      <c r="A754" s="101" t="s">
        <v>26</v>
      </c>
      <c r="B754" s="102" t="str">
        <f>Obra</f>
        <v>ESCUELA NORMAL FRAY JUSTO SANTA MARIA DE ORO</v>
      </c>
      <c r="C754" s="97"/>
      <c r="D754" s="97"/>
      <c r="E754" s="97"/>
      <c r="F754" s="106" t="s">
        <v>40</v>
      </c>
      <c r="G754" s="108">
        <f>Fecha_Base</f>
        <v>0</v>
      </c>
    </row>
    <row r="755" spans="1:141" ht="24" customHeight="1" x14ac:dyDescent="0.2">
      <c r="A755" s="109" t="s">
        <v>718</v>
      </c>
      <c r="B755" s="98" t="str">
        <f>Ubicación</f>
        <v>CALLE RIVADAVIA 854 - JACHAL - SAN JUAN</v>
      </c>
      <c r="C755" s="98"/>
      <c r="D755" s="110"/>
      <c r="E755" s="111"/>
      <c r="F755" s="112"/>
      <c r="G755" s="113"/>
    </row>
    <row r="756" spans="1:141" ht="24" customHeight="1" x14ac:dyDescent="0.2">
      <c r="A756" s="109" t="s">
        <v>41</v>
      </c>
      <c r="B756" s="114" t="str">
        <f>IFERROR(VALUE(LEFT(B757,FIND("-",B757)-1)),"")</f>
        <v/>
      </c>
      <c r="C756" s="99" t="str">
        <f>IFERROR(VLOOKUP(B756,Tabla_CyP,2,FALSE),"")</f>
        <v/>
      </c>
      <c r="E756" s="111"/>
      <c r="F756" s="112"/>
      <c r="G756" s="113"/>
    </row>
    <row r="757" spans="1:141" ht="24" customHeight="1" x14ac:dyDescent="0.2">
      <c r="A757" s="109" t="s">
        <v>27</v>
      </c>
      <c r="B757" s="115">
        <f>IFERROR(VLOOKUP(COUNTIF($A$1:A757,"ANALISIS DE PRECIOS"),Tabla_NumeroItem,4,FALSE),"")</f>
        <v>3</v>
      </c>
      <c r="C757" s="99" t="str">
        <f>IFERROR(VLOOKUP(B757,Tabla_CyP,2,FALSE),"")</f>
        <v>MATERIALIZACION DE JUNTA SISMICA</v>
      </c>
      <c r="D757" s="110"/>
      <c r="E757" s="111"/>
      <c r="F757" s="106" t="s">
        <v>28</v>
      </c>
      <c r="G757" s="116" t="str">
        <f>IFERROR(VLOOKUP(B757,Tabla_CyP,4,FALSE),"")</f>
        <v>gl</v>
      </c>
    </row>
    <row r="758" spans="1:141" ht="24" customHeight="1" x14ac:dyDescent="0.2">
      <c r="A758" s="109"/>
      <c r="B758" s="98"/>
      <c r="C758" s="99"/>
      <c r="D758" s="110"/>
      <c r="E758" s="111"/>
      <c r="F758" s="112"/>
      <c r="G758" s="113"/>
    </row>
    <row r="759" spans="1:141" ht="24" customHeight="1" x14ac:dyDescent="0.2">
      <c r="A759" s="305" t="s">
        <v>584</v>
      </c>
      <c r="B759" s="306"/>
      <c r="C759" s="307" t="s">
        <v>0</v>
      </c>
      <c r="D759" s="307" t="s">
        <v>29</v>
      </c>
      <c r="E759" s="309" t="s">
        <v>30</v>
      </c>
      <c r="F759" s="311" t="s">
        <v>31</v>
      </c>
      <c r="G759" s="313" t="s">
        <v>32</v>
      </c>
    </row>
    <row r="760" spans="1:141" s="119" customFormat="1" ht="24" customHeight="1" x14ac:dyDescent="0.2">
      <c r="A760" s="117" t="s">
        <v>585</v>
      </c>
      <c r="B760" s="118" t="s">
        <v>586</v>
      </c>
      <c r="C760" s="308"/>
      <c r="D760" s="308"/>
      <c r="E760" s="310"/>
      <c r="F760" s="312"/>
      <c r="G760" s="31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c r="AL760" s="284"/>
      <c r="AM760" s="284"/>
      <c r="AN760" s="284"/>
      <c r="AO760" s="284"/>
      <c r="AP760" s="284"/>
      <c r="AQ760" s="284"/>
      <c r="AR760" s="284"/>
      <c r="AS760" s="284"/>
      <c r="AT760" s="284"/>
      <c r="AU760" s="284"/>
      <c r="AV760" s="284"/>
      <c r="AW760" s="284"/>
      <c r="AX760" s="284"/>
      <c r="AY760" s="284"/>
      <c r="AZ760" s="284"/>
      <c r="BA760" s="284"/>
      <c r="BB760" s="284"/>
      <c r="BC760" s="284"/>
      <c r="BD760" s="284"/>
      <c r="BE760" s="284"/>
      <c r="BF760" s="284"/>
      <c r="BG760" s="284"/>
      <c r="BH760" s="284"/>
      <c r="BI760" s="284"/>
      <c r="BJ760" s="284"/>
      <c r="BK760" s="284"/>
      <c r="BL760" s="284"/>
      <c r="BM760" s="284"/>
      <c r="BN760" s="284"/>
      <c r="BO760" s="284"/>
      <c r="BP760" s="284"/>
      <c r="BQ760" s="284"/>
      <c r="BR760" s="284"/>
      <c r="BS760" s="284"/>
      <c r="BT760" s="284"/>
      <c r="BU760" s="284"/>
      <c r="BV760" s="284"/>
      <c r="BW760" s="284"/>
      <c r="BX760" s="284"/>
      <c r="BY760" s="284"/>
      <c r="BZ760" s="284"/>
      <c r="CA760" s="284"/>
      <c r="CB760" s="284"/>
      <c r="CC760" s="284"/>
      <c r="CD760" s="284"/>
      <c r="CE760" s="284"/>
      <c r="CF760" s="284"/>
      <c r="CG760" s="284"/>
      <c r="CH760" s="284"/>
      <c r="CI760" s="284"/>
      <c r="CJ760" s="284"/>
      <c r="CK760" s="284"/>
      <c r="CL760" s="284"/>
      <c r="CM760" s="284"/>
      <c r="CN760" s="284"/>
      <c r="CO760" s="284"/>
      <c r="CP760" s="284"/>
      <c r="CQ760" s="284"/>
      <c r="CR760" s="284"/>
      <c r="CS760" s="284"/>
      <c r="CT760" s="284"/>
      <c r="CU760" s="284"/>
      <c r="CV760" s="284"/>
      <c r="CW760" s="284"/>
      <c r="CX760" s="284"/>
      <c r="CY760" s="284"/>
      <c r="CZ760" s="284"/>
      <c r="DA760" s="284"/>
      <c r="DB760" s="284"/>
      <c r="DC760" s="284"/>
      <c r="DD760" s="284"/>
      <c r="DE760" s="284"/>
      <c r="DF760" s="284"/>
      <c r="DG760" s="284"/>
      <c r="DH760" s="284"/>
      <c r="DI760" s="284"/>
      <c r="DJ760" s="284"/>
      <c r="DK760" s="284"/>
      <c r="DL760" s="284"/>
      <c r="DM760" s="284"/>
      <c r="DN760" s="284"/>
      <c r="DO760" s="284"/>
      <c r="DP760" s="284"/>
      <c r="DQ760" s="284"/>
      <c r="DR760" s="284"/>
      <c r="DS760" s="284"/>
      <c r="DT760" s="284"/>
      <c r="DU760" s="284"/>
      <c r="DV760" s="284"/>
      <c r="DW760" s="284"/>
      <c r="DX760" s="284"/>
      <c r="DY760" s="284"/>
      <c r="DZ760" s="284"/>
      <c r="EA760" s="284"/>
      <c r="EB760" s="284"/>
      <c r="EC760" s="284"/>
      <c r="ED760" s="284"/>
      <c r="EE760" s="284"/>
      <c r="EF760" s="284"/>
      <c r="EG760" s="284"/>
      <c r="EH760" s="284"/>
      <c r="EI760" s="284"/>
      <c r="EJ760" s="284"/>
      <c r="EK760" s="284"/>
    </row>
    <row r="761" spans="1:141" ht="24" customHeight="1" x14ac:dyDescent="0.2">
      <c r="A761" s="187"/>
      <c r="B761" s="120"/>
      <c r="C761" s="185" t="s">
        <v>721</v>
      </c>
      <c r="D761" s="121"/>
      <c r="E761" s="122"/>
      <c r="F761" s="123"/>
      <c r="G761" s="124"/>
    </row>
    <row r="762" spans="1:141" s="283" customFormat="1" ht="24" customHeight="1" x14ac:dyDescent="0.2">
      <c r="A762" s="274" t="str">
        <f t="shared" ref="A762:A775" si="226">IFERROR(VLOOKUP(C762,Tabla_Insumos,4,FALSE),"")</f>
        <v/>
      </c>
      <c r="B762" s="275" t="str">
        <f>IFERROR(VLOOKUP(C762,Tabla_Insumos,5,FALSE),"")</f>
        <v/>
      </c>
      <c r="C762" s="276"/>
      <c r="D762" s="277" t="str">
        <f t="shared" ref="D762:D775" si="227">IFERROR(VLOOKUP(C762,Tabla_Insumos,2,FALSE),"")</f>
        <v/>
      </c>
      <c r="E762" s="278"/>
      <c r="F762" s="279">
        <f t="shared" ref="F762:F775" si="228">IFERROR(VLOOKUP(C762,Tabla_Insumos,3,FALSE),0)</f>
        <v>0</v>
      </c>
      <c r="G762" s="282">
        <f>ROUND(E762*F762,2)</f>
        <v>0</v>
      </c>
    </row>
    <row r="763" spans="1:141" s="283" customFormat="1" ht="24" customHeight="1" x14ac:dyDescent="0.2">
      <c r="A763" s="274" t="str">
        <f t="shared" si="226"/>
        <v/>
      </c>
      <c r="B763" s="275" t="str">
        <f t="shared" ref="B763:B775" si="229">IFERROR(VLOOKUP(C763,Tabla_Insumos,5,FALSE),"")</f>
        <v/>
      </c>
      <c r="C763" s="276"/>
      <c r="D763" s="277" t="str">
        <f t="shared" si="227"/>
        <v/>
      </c>
      <c r="E763" s="278"/>
      <c r="F763" s="279">
        <f t="shared" si="228"/>
        <v>0</v>
      </c>
      <c r="G763" s="282">
        <f t="shared" ref="G763:G775" si="230">ROUND(E763*F763,2)</f>
        <v>0</v>
      </c>
    </row>
    <row r="764" spans="1:141" s="283" customFormat="1" ht="24" customHeight="1" x14ac:dyDescent="0.2">
      <c r="A764" s="274" t="str">
        <f t="shared" si="226"/>
        <v/>
      </c>
      <c r="B764" s="275" t="str">
        <f t="shared" si="229"/>
        <v/>
      </c>
      <c r="C764" s="276"/>
      <c r="D764" s="277" t="str">
        <f t="shared" si="227"/>
        <v/>
      </c>
      <c r="E764" s="278"/>
      <c r="F764" s="279">
        <f t="shared" si="228"/>
        <v>0</v>
      </c>
      <c r="G764" s="282">
        <f t="shared" si="230"/>
        <v>0</v>
      </c>
    </row>
    <row r="765" spans="1:141" s="283" customFormat="1" ht="24" customHeight="1" x14ac:dyDescent="0.2">
      <c r="A765" s="274" t="str">
        <f t="shared" si="226"/>
        <v/>
      </c>
      <c r="B765" s="275" t="str">
        <f t="shared" si="229"/>
        <v/>
      </c>
      <c r="C765" s="276"/>
      <c r="D765" s="277" t="str">
        <f t="shared" si="227"/>
        <v/>
      </c>
      <c r="E765" s="278"/>
      <c r="F765" s="279">
        <f t="shared" si="228"/>
        <v>0</v>
      </c>
      <c r="G765" s="282">
        <f t="shared" si="230"/>
        <v>0</v>
      </c>
    </row>
    <row r="766" spans="1:141" s="283" customFormat="1" ht="24" customHeight="1" x14ac:dyDescent="0.2">
      <c r="A766" s="274" t="str">
        <f t="shared" si="226"/>
        <v/>
      </c>
      <c r="B766" s="275" t="str">
        <f t="shared" si="229"/>
        <v/>
      </c>
      <c r="C766" s="276"/>
      <c r="D766" s="277" t="str">
        <f t="shared" si="227"/>
        <v/>
      </c>
      <c r="E766" s="278"/>
      <c r="F766" s="279">
        <f t="shared" si="228"/>
        <v>0</v>
      </c>
      <c r="G766" s="282">
        <f t="shared" si="230"/>
        <v>0</v>
      </c>
    </row>
    <row r="767" spans="1:141" s="283" customFormat="1" ht="24" customHeight="1" x14ac:dyDescent="0.2">
      <c r="A767" s="274" t="str">
        <f t="shared" si="226"/>
        <v/>
      </c>
      <c r="B767" s="275" t="str">
        <f t="shared" si="229"/>
        <v/>
      </c>
      <c r="C767" s="276"/>
      <c r="D767" s="277" t="str">
        <f t="shared" si="227"/>
        <v/>
      </c>
      <c r="E767" s="278"/>
      <c r="F767" s="279">
        <f t="shared" si="228"/>
        <v>0</v>
      </c>
      <c r="G767" s="282">
        <f t="shared" si="230"/>
        <v>0</v>
      </c>
    </row>
    <row r="768" spans="1:141" s="283" customFormat="1" ht="24" customHeight="1" x14ac:dyDescent="0.2">
      <c r="A768" s="274" t="str">
        <f t="shared" si="226"/>
        <v/>
      </c>
      <c r="B768" s="275" t="str">
        <f t="shared" si="229"/>
        <v/>
      </c>
      <c r="C768" s="276"/>
      <c r="D768" s="277" t="str">
        <f t="shared" si="227"/>
        <v/>
      </c>
      <c r="E768" s="278"/>
      <c r="F768" s="279">
        <f t="shared" si="228"/>
        <v>0</v>
      </c>
      <c r="G768" s="282">
        <f t="shared" si="230"/>
        <v>0</v>
      </c>
    </row>
    <row r="769" spans="1:7" s="283" customFormat="1" ht="24" customHeight="1" x14ac:dyDescent="0.2">
      <c r="A769" s="274" t="str">
        <f t="shared" si="226"/>
        <v/>
      </c>
      <c r="B769" s="275" t="str">
        <f t="shared" si="229"/>
        <v/>
      </c>
      <c r="C769" s="276"/>
      <c r="D769" s="277" t="str">
        <f t="shared" si="227"/>
        <v/>
      </c>
      <c r="E769" s="278"/>
      <c r="F769" s="279">
        <f t="shared" si="228"/>
        <v>0</v>
      </c>
      <c r="G769" s="282">
        <f t="shared" si="230"/>
        <v>0</v>
      </c>
    </row>
    <row r="770" spans="1:7" s="283" customFormat="1" ht="24" customHeight="1" x14ac:dyDescent="0.2">
      <c r="A770" s="274" t="str">
        <f t="shared" si="226"/>
        <v/>
      </c>
      <c r="B770" s="275" t="str">
        <f t="shared" si="229"/>
        <v/>
      </c>
      <c r="C770" s="276"/>
      <c r="D770" s="277" t="str">
        <f t="shared" si="227"/>
        <v/>
      </c>
      <c r="E770" s="278"/>
      <c r="F770" s="279">
        <f t="shared" si="228"/>
        <v>0</v>
      </c>
      <c r="G770" s="282">
        <f t="shared" si="230"/>
        <v>0</v>
      </c>
    </row>
    <row r="771" spans="1:7" s="283" customFormat="1" ht="24" customHeight="1" x14ac:dyDescent="0.2">
      <c r="A771" s="274" t="str">
        <f t="shared" si="226"/>
        <v/>
      </c>
      <c r="B771" s="275" t="str">
        <f t="shared" si="229"/>
        <v/>
      </c>
      <c r="C771" s="276"/>
      <c r="D771" s="277" t="str">
        <f t="shared" si="227"/>
        <v/>
      </c>
      <c r="E771" s="278"/>
      <c r="F771" s="279">
        <f t="shared" si="228"/>
        <v>0</v>
      </c>
      <c r="G771" s="282">
        <f t="shared" si="230"/>
        <v>0</v>
      </c>
    </row>
    <row r="772" spans="1:7" s="283" customFormat="1" ht="24" customHeight="1" x14ac:dyDescent="0.2">
      <c r="A772" s="274" t="str">
        <f t="shared" si="226"/>
        <v/>
      </c>
      <c r="B772" s="275" t="str">
        <f t="shared" si="229"/>
        <v/>
      </c>
      <c r="C772" s="276"/>
      <c r="D772" s="277" t="str">
        <f t="shared" si="227"/>
        <v/>
      </c>
      <c r="E772" s="278"/>
      <c r="F772" s="279">
        <f t="shared" si="228"/>
        <v>0</v>
      </c>
      <c r="G772" s="282">
        <f t="shared" si="230"/>
        <v>0</v>
      </c>
    </row>
    <row r="773" spans="1:7" s="283" customFormat="1" ht="24" customHeight="1" x14ac:dyDescent="0.2">
      <c r="A773" s="274" t="str">
        <f t="shared" si="226"/>
        <v/>
      </c>
      <c r="B773" s="275" t="str">
        <f t="shared" si="229"/>
        <v/>
      </c>
      <c r="C773" s="276"/>
      <c r="D773" s="277" t="str">
        <f t="shared" si="227"/>
        <v/>
      </c>
      <c r="E773" s="278"/>
      <c r="F773" s="279">
        <f t="shared" si="228"/>
        <v>0</v>
      </c>
      <c r="G773" s="282">
        <f t="shared" si="230"/>
        <v>0</v>
      </c>
    </row>
    <row r="774" spans="1:7" s="283" customFormat="1" ht="24" customHeight="1" x14ac:dyDescent="0.2">
      <c r="A774" s="274" t="str">
        <f t="shared" si="226"/>
        <v/>
      </c>
      <c r="B774" s="275" t="str">
        <f t="shared" si="229"/>
        <v/>
      </c>
      <c r="C774" s="276"/>
      <c r="D774" s="277" t="str">
        <f t="shared" si="227"/>
        <v/>
      </c>
      <c r="E774" s="278"/>
      <c r="F774" s="279">
        <f t="shared" si="228"/>
        <v>0</v>
      </c>
      <c r="G774" s="282">
        <f t="shared" si="230"/>
        <v>0</v>
      </c>
    </row>
    <row r="775" spans="1:7" s="283" customFormat="1" ht="24" customHeight="1" x14ac:dyDescent="0.2">
      <c r="A775" s="274" t="str">
        <f t="shared" si="226"/>
        <v/>
      </c>
      <c r="B775" s="275" t="str">
        <f t="shared" si="229"/>
        <v/>
      </c>
      <c r="C775" s="276"/>
      <c r="D775" s="277" t="str">
        <f t="shared" si="227"/>
        <v/>
      </c>
      <c r="E775" s="278"/>
      <c r="F775" s="280">
        <f t="shared" si="228"/>
        <v>0</v>
      </c>
      <c r="G775" s="282">
        <f t="shared" si="230"/>
        <v>0</v>
      </c>
    </row>
    <row r="776" spans="1:7" ht="24" customHeight="1" x14ac:dyDescent="0.2">
      <c r="A776" s="125"/>
      <c r="B776" s="99"/>
      <c r="C776" s="99"/>
      <c r="D776" s="110"/>
      <c r="E776" s="111"/>
      <c r="F776" s="188" t="s">
        <v>33</v>
      </c>
      <c r="G776" s="126">
        <f>SUBTOTAL(9,G762:G775)</f>
        <v>0</v>
      </c>
    </row>
    <row r="777" spans="1:7" ht="24" customHeight="1" x14ac:dyDescent="0.2">
      <c r="A777" s="125"/>
      <c r="B777" s="99"/>
      <c r="C777" s="127" t="s">
        <v>722</v>
      </c>
      <c r="D777" s="110"/>
      <c r="E777" s="111"/>
      <c r="F777" s="112"/>
      <c r="G777" s="128"/>
    </row>
    <row r="778" spans="1:7" s="283" customFormat="1" ht="24" customHeight="1" x14ac:dyDescent="0.2">
      <c r="A778" s="274" t="str">
        <f t="shared" ref="A778:A785" si="231">IFERROR(VLOOKUP(C778,Tabla_Insumos,4,FALSE),"")</f>
        <v/>
      </c>
      <c r="B778" s="275" t="str">
        <f t="shared" ref="B778:B785" si="232">IFERROR(VLOOKUP(C778,Tabla_Insumos,5,FALSE),"")</f>
        <v/>
      </c>
      <c r="C778" s="276"/>
      <c r="D778" s="277" t="str">
        <f t="shared" ref="D778:D785" si="233">IFERROR(VLOOKUP(C778,Tabla_Insumos,2,FALSE),"")</f>
        <v/>
      </c>
      <c r="E778" s="278"/>
      <c r="F778" s="281">
        <f t="shared" ref="F778:F785" si="234">IFERROR(VLOOKUP(C778,Tabla_Insumos,3,FALSE),0)</f>
        <v>0</v>
      </c>
      <c r="G778" s="282">
        <f>ROUND(E778*F778,2)</f>
        <v>0</v>
      </c>
    </row>
    <row r="779" spans="1:7" s="283" customFormat="1" ht="24" customHeight="1" x14ac:dyDescent="0.2">
      <c r="A779" s="274" t="str">
        <f t="shared" si="231"/>
        <v/>
      </c>
      <c r="B779" s="275" t="str">
        <f t="shared" si="232"/>
        <v/>
      </c>
      <c r="C779" s="276"/>
      <c r="D779" s="277" t="str">
        <f t="shared" si="233"/>
        <v/>
      </c>
      <c r="E779" s="278"/>
      <c r="F779" s="281">
        <f t="shared" si="234"/>
        <v>0</v>
      </c>
      <c r="G779" s="282">
        <f>ROUND(E779*F779,2)</f>
        <v>0</v>
      </c>
    </row>
    <row r="780" spans="1:7" s="283" customFormat="1" ht="24" customHeight="1" x14ac:dyDescent="0.2">
      <c r="A780" s="274" t="str">
        <f t="shared" si="231"/>
        <v/>
      </c>
      <c r="B780" s="275" t="str">
        <f t="shared" si="232"/>
        <v/>
      </c>
      <c r="C780" s="276"/>
      <c r="D780" s="277" t="str">
        <f t="shared" si="233"/>
        <v/>
      </c>
      <c r="E780" s="278"/>
      <c r="F780" s="281">
        <f t="shared" si="234"/>
        <v>0</v>
      </c>
      <c r="G780" s="282">
        <f t="shared" ref="G780:G785" si="235">ROUND(E780*F780,2)</f>
        <v>0</v>
      </c>
    </row>
    <row r="781" spans="1:7" s="283" customFormat="1" ht="24" customHeight="1" x14ac:dyDescent="0.2">
      <c r="A781" s="274" t="str">
        <f t="shared" si="231"/>
        <v/>
      </c>
      <c r="B781" s="275" t="str">
        <f t="shared" si="232"/>
        <v/>
      </c>
      <c r="C781" s="276"/>
      <c r="D781" s="277" t="str">
        <f t="shared" si="233"/>
        <v/>
      </c>
      <c r="E781" s="278"/>
      <c r="F781" s="281">
        <f t="shared" si="234"/>
        <v>0</v>
      </c>
      <c r="G781" s="282">
        <f t="shared" si="235"/>
        <v>0</v>
      </c>
    </row>
    <row r="782" spans="1:7" s="283" customFormat="1" ht="24" customHeight="1" x14ac:dyDescent="0.2">
      <c r="A782" s="274" t="str">
        <f t="shared" si="231"/>
        <v/>
      </c>
      <c r="B782" s="275" t="str">
        <f t="shared" si="232"/>
        <v/>
      </c>
      <c r="C782" s="276"/>
      <c r="D782" s="277" t="str">
        <f t="shared" si="233"/>
        <v/>
      </c>
      <c r="E782" s="278"/>
      <c r="F782" s="279">
        <f t="shared" si="234"/>
        <v>0</v>
      </c>
      <c r="G782" s="282">
        <f t="shared" si="235"/>
        <v>0</v>
      </c>
    </row>
    <row r="783" spans="1:7" s="283" customFormat="1" ht="24" customHeight="1" x14ac:dyDescent="0.2">
      <c r="A783" s="274" t="str">
        <f t="shared" si="231"/>
        <v/>
      </c>
      <c r="B783" s="275" t="str">
        <f t="shared" si="232"/>
        <v/>
      </c>
      <c r="C783" s="276"/>
      <c r="D783" s="277" t="str">
        <f t="shared" si="233"/>
        <v/>
      </c>
      <c r="E783" s="278"/>
      <c r="F783" s="279">
        <f t="shared" si="234"/>
        <v>0</v>
      </c>
      <c r="G783" s="282">
        <f t="shared" si="235"/>
        <v>0</v>
      </c>
    </row>
    <row r="784" spans="1:7" s="283" customFormat="1" ht="24" customHeight="1" x14ac:dyDescent="0.2">
      <c r="A784" s="274" t="str">
        <f t="shared" si="231"/>
        <v/>
      </c>
      <c r="B784" s="275" t="str">
        <f t="shared" si="232"/>
        <v/>
      </c>
      <c r="C784" s="276"/>
      <c r="D784" s="277" t="str">
        <f t="shared" si="233"/>
        <v/>
      </c>
      <c r="E784" s="278"/>
      <c r="F784" s="279">
        <f t="shared" si="234"/>
        <v>0</v>
      </c>
      <c r="G784" s="282">
        <f t="shared" si="235"/>
        <v>0</v>
      </c>
    </row>
    <row r="785" spans="1:7" s="283" customFormat="1" ht="24" customHeight="1" x14ac:dyDescent="0.2">
      <c r="A785" s="274" t="str">
        <f t="shared" si="231"/>
        <v/>
      </c>
      <c r="B785" s="275" t="str">
        <f t="shared" si="232"/>
        <v/>
      </c>
      <c r="C785" s="276"/>
      <c r="D785" s="277" t="str">
        <f t="shared" si="233"/>
        <v/>
      </c>
      <c r="E785" s="278"/>
      <c r="F785" s="279">
        <f t="shared" si="234"/>
        <v>0</v>
      </c>
      <c r="G785" s="282">
        <f t="shared" si="235"/>
        <v>0</v>
      </c>
    </row>
    <row r="786" spans="1:7" ht="24" customHeight="1" x14ac:dyDescent="0.2">
      <c r="A786" s="125"/>
      <c r="B786" s="99"/>
      <c r="C786" s="99"/>
      <c r="D786" s="110"/>
      <c r="E786" s="111"/>
      <c r="F786" s="188" t="s">
        <v>34</v>
      </c>
      <c r="G786" s="126">
        <f>SUBTOTAL(9,G778:G785)</f>
        <v>0</v>
      </c>
    </row>
    <row r="787" spans="1:7" ht="24" customHeight="1" x14ac:dyDescent="0.2">
      <c r="A787" s="125"/>
      <c r="B787" s="99"/>
      <c r="C787" s="127" t="s">
        <v>723</v>
      </c>
      <c r="D787" s="110"/>
      <c r="E787" s="111"/>
      <c r="F787" s="112"/>
      <c r="G787" s="128"/>
    </row>
    <row r="788" spans="1:7" s="283" customFormat="1" ht="24" customHeight="1" x14ac:dyDescent="0.2">
      <c r="A788" s="274" t="str">
        <f t="shared" ref="A788:A796" si="236">IFERROR(VLOOKUP(C788,Tabla_Insumos,4,FALSE),"")</f>
        <v/>
      </c>
      <c r="B788" s="275" t="str">
        <f t="shared" ref="B788:B796" si="237">IFERROR(VLOOKUP(C788,Tabla_Insumos,5,FALSE),"")</f>
        <v/>
      </c>
      <c r="C788" s="276"/>
      <c r="D788" s="277" t="str">
        <f t="shared" ref="D788:D796" si="238">IFERROR(VLOOKUP(C788,Tabla_Insumos,2,FALSE),"")</f>
        <v/>
      </c>
      <c r="E788" s="278"/>
      <c r="F788" s="279">
        <f t="shared" ref="F788:F796" si="239">IFERROR(VLOOKUP(C788,Tabla_Insumos,3,FALSE),0)</f>
        <v>0</v>
      </c>
      <c r="G788" s="282">
        <f t="shared" ref="G788:G796" si="240">ROUND(E788*F788,2)</f>
        <v>0</v>
      </c>
    </row>
    <row r="789" spans="1:7" s="283" customFormat="1" ht="24" customHeight="1" x14ac:dyDescent="0.2">
      <c r="A789" s="274" t="str">
        <f t="shared" si="236"/>
        <v/>
      </c>
      <c r="B789" s="275" t="str">
        <f t="shared" si="237"/>
        <v/>
      </c>
      <c r="C789" s="276"/>
      <c r="D789" s="277" t="str">
        <f t="shared" si="238"/>
        <v/>
      </c>
      <c r="E789" s="278"/>
      <c r="F789" s="279">
        <f t="shared" si="239"/>
        <v>0</v>
      </c>
      <c r="G789" s="282">
        <f t="shared" si="240"/>
        <v>0</v>
      </c>
    </row>
    <row r="790" spans="1:7" s="283" customFormat="1" ht="24" customHeight="1" x14ac:dyDescent="0.2">
      <c r="A790" s="274" t="str">
        <f t="shared" si="236"/>
        <v/>
      </c>
      <c r="B790" s="275" t="str">
        <f t="shared" si="237"/>
        <v/>
      </c>
      <c r="C790" s="276"/>
      <c r="D790" s="277" t="str">
        <f t="shared" si="238"/>
        <v/>
      </c>
      <c r="E790" s="278"/>
      <c r="F790" s="279">
        <f t="shared" si="239"/>
        <v>0</v>
      </c>
      <c r="G790" s="282">
        <f t="shared" si="240"/>
        <v>0</v>
      </c>
    </row>
    <row r="791" spans="1:7" s="283" customFormat="1" ht="24" customHeight="1" x14ac:dyDescent="0.2">
      <c r="A791" s="274" t="str">
        <f t="shared" si="236"/>
        <v/>
      </c>
      <c r="B791" s="275" t="str">
        <f t="shared" si="237"/>
        <v/>
      </c>
      <c r="C791" s="276"/>
      <c r="D791" s="277" t="str">
        <f t="shared" si="238"/>
        <v/>
      </c>
      <c r="E791" s="278"/>
      <c r="F791" s="279">
        <f t="shared" si="239"/>
        <v>0</v>
      </c>
      <c r="G791" s="282">
        <f t="shared" si="240"/>
        <v>0</v>
      </c>
    </row>
    <row r="792" spans="1:7" s="283" customFormat="1" ht="24" customHeight="1" x14ac:dyDescent="0.2">
      <c r="A792" s="274" t="str">
        <f t="shared" si="236"/>
        <v/>
      </c>
      <c r="B792" s="275" t="str">
        <f t="shared" si="237"/>
        <v/>
      </c>
      <c r="C792" s="276"/>
      <c r="D792" s="277" t="str">
        <f t="shared" si="238"/>
        <v/>
      </c>
      <c r="E792" s="278"/>
      <c r="F792" s="279">
        <f t="shared" si="239"/>
        <v>0</v>
      </c>
      <c r="G792" s="282">
        <f t="shared" si="240"/>
        <v>0</v>
      </c>
    </row>
    <row r="793" spans="1:7" s="283" customFormat="1" ht="24" customHeight="1" x14ac:dyDescent="0.2">
      <c r="A793" s="274" t="str">
        <f t="shared" si="236"/>
        <v/>
      </c>
      <c r="B793" s="275" t="str">
        <f t="shared" si="237"/>
        <v/>
      </c>
      <c r="C793" s="276"/>
      <c r="D793" s="277" t="str">
        <f t="shared" si="238"/>
        <v/>
      </c>
      <c r="E793" s="278"/>
      <c r="F793" s="279">
        <f t="shared" si="239"/>
        <v>0</v>
      </c>
      <c r="G793" s="282">
        <f t="shared" si="240"/>
        <v>0</v>
      </c>
    </row>
    <row r="794" spans="1:7" s="283" customFormat="1" ht="24" customHeight="1" x14ac:dyDescent="0.2">
      <c r="A794" s="274" t="str">
        <f t="shared" si="236"/>
        <v/>
      </c>
      <c r="B794" s="275" t="str">
        <f t="shared" si="237"/>
        <v/>
      </c>
      <c r="C794" s="276"/>
      <c r="D794" s="277" t="str">
        <f t="shared" si="238"/>
        <v/>
      </c>
      <c r="E794" s="278"/>
      <c r="F794" s="279">
        <f t="shared" si="239"/>
        <v>0</v>
      </c>
      <c r="G794" s="282">
        <f t="shared" si="240"/>
        <v>0</v>
      </c>
    </row>
    <row r="795" spans="1:7" s="283" customFormat="1" ht="24" customHeight="1" x14ac:dyDescent="0.2">
      <c r="A795" s="274" t="str">
        <f t="shared" si="236"/>
        <v/>
      </c>
      <c r="B795" s="275" t="str">
        <f t="shared" si="237"/>
        <v/>
      </c>
      <c r="C795" s="276"/>
      <c r="D795" s="277" t="str">
        <f t="shared" si="238"/>
        <v/>
      </c>
      <c r="E795" s="278"/>
      <c r="F795" s="279">
        <f t="shared" si="239"/>
        <v>0</v>
      </c>
      <c r="G795" s="282">
        <f t="shared" si="240"/>
        <v>0</v>
      </c>
    </row>
    <row r="796" spans="1:7" s="283" customFormat="1" ht="24" customHeight="1" x14ac:dyDescent="0.2">
      <c r="A796" s="274" t="str">
        <f t="shared" si="236"/>
        <v/>
      </c>
      <c r="B796" s="275" t="str">
        <f t="shared" si="237"/>
        <v/>
      </c>
      <c r="C796" s="276"/>
      <c r="D796" s="277" t="str">
        <f t="shared" si="238"/>
        <v/>
      </c>
      <c r="E796" s="278"/>
      <c r="F796" s="279">
        <f t="shared" si="239"/>
        <v>0</v>
      </c>
      <c r="G796" s="282">
        <f t="shared" si="240"/>
        <v>0</v>
      </c>
    </row>
    <row r="797" spans="1:7" ht="24" customHeight="1" x14ac:dyDescent="0.2">
      <c r="A797" s="129"/>
      <c r="B797" s="110"/>
      <c r="C797" s="99"/>
      <c r="D797" s="110"/>
      <c r="E797" s="111"/>
      <c r="F797" s="188" t="s">
        <v>35</v>
      </c>
      <c r="G797" s="126">
        <f>SUBTOTAL(9,G788:G796)</f>
        <v>0</v>
      </c>
    </row>
    <row r="798" spans="1:7" ht="24" customHeight="1" thickBot="1" x14ac:dyDescent="0.25">
      <c r="A798" s="130"/>
      <c r="B798" s="131"/>
      <c r="C798" s="132"/>
      <c r="D798" s="131"/>
      <c r="E798" s="133"/>
      <c r="F798" s="134"/>
      <c r="G798" s="135"/>
    </row>
    <row r="799" spans="1:7" ht="24" customHeight="1" thickBot="1" x14ac:dyDescent="0.25">
      <c r="A799" s="136">
        <f>B757</f>
        <v>3</v>
      </c>
      <c r="B799" s="137" t="str">
        <f>C757</f>
        <v>MATERIALIZACION DE JUNTA SISMICA</v>
      </c>
      <c r="C799" s="138"/>
      <c r="D799" s="138" t="s">
        <v>36</v>
      </c>
      <c r="E799" s="139"/>
      <c r="F799" s="140" t="s">
        <v>37</v>
      </c>
      <c r="G799" s="141">
        <f>SUBTOTAL(9,G762:G798)</f>
        <v>0</v>
      </c>
    </row>
    <row r="800" spans="1:7" ht="24" customHeight="1" thickTop="1" thickBot="1" x14ac:dyDescent="0.25"/>
    <row r="801" spans="1:141" ht="24" customHeight="1" thickTop="1" x14ac:dyDescent="0.2">
      <c r="A801" s="173" t="s">
        <v>39</v>
      </c>
      <c r="B801" s="174"/>
      <c r="C801" s="174"/>
      <c r="D801" s="174"/>
      <c r="E801" s="174"/>
      <c r="F801" s="174"/>
      <c r="G801" s="175"/>
      <c r="H801" s="100">
        <f>COUNTIF($A$1:A807,"ANALISIS DE PRECIOS")</f>
        <v>17</v>
      </c>
    </row>
    <row r="802" spans="1:141" ht="24" customHeight="1" x14ac:dyDescent="0.2">
      <c r="A802" s="101" t="s">
        <v>719</v>
      </c>
      <c r="B802" s="102" t="str">
        <f>Comitente</f>
        <v>DIRECCIÓN DE INFRAESTRUCTURA ESCOLAR</v>
      </c>
      <c r="C802" s="96"/>
      <c r="D802" s="103"/>
      <c r="E802" s="103"/>
      <c r="F802" s="104"/>
      <c r="G802" s="105"/>
    </row>
    <row r="803" spans="1:141" ht="24" customHeight="1" x14ac:dyDescent="0.2">
      <c r="A803" s="101" t="s">
        <v>720</v>
      </c>
      <c r="B803" s="102">
        <f>Contratista</f>
        <v>0</v>
      </c>
      <c r="C803" s="97"/>
      <c r="D803" s="97"/>
      <c r="E803" s="97"/>
      <c r="F803" s="106"/>
      <c r="G803" s="107"/>
    </row>
    <row r="804" spans="1:141" ht="24" customHeight="1" x14ac:dyDescent="0.2">
      <c r="A804" s="101" t="s">
        <v>26</v>
      </c>
      <c r="B804" s="102" t="str">
        <f>Obra</f>
        <v>ESCUELA NORMAL FRAY JUSTO SANTA MARIA DE ORO</v>
      </c>
      <c r="C804" s="97"/>
      <c r="D804" s="97"/>
      <c r="E804" s="97"/>
      <c r="F804" s="106" t="s">
        <v>40</v>
      </c>
      <c r="G804" s="108">
        <f>Fecha_Base</f>
        <v>0</v>
      </c>
    </row>
    <row r="805" spans="1:141" ht="24" customHeight="1" x14ac:dyDescent="0.2">
      <c r="A805" s="109" t="s">
        <v>718</v>
      </c>
      <c r="B805" s="98" t="str">
        <f>Ubicación</f>
        <v>CALLE RIVADAVIA 854 - JACHAL - SAN JUAN</v>
      </c>
      <c r="C805" s="98"/>
      <c r="D805" s="110"/>
      <c r="E805" s="111"/>
      <c r="F805" s="112"/>
      <c r="G805" s="113"/>
    </row>
    <row r="806" spans="1:141" ht="24" customHeight="1" x14ac:dyDescent="0.2">
      <c r="A806" s="109" t="s">
        <v>41</v>
      </c>
      <c r="B806" s="114">
        <f>IFERROR(VALUE(LEFT(B807,FIND("-",B807)-1)),"")</f>
        <v>4</v>
      </c>
      <c r="C806" s="99" t="str">
        <f>IFERROR(VLOOKUP(B806,Tabla_CyP,2,FALSE),"")</f>
        <v/>
      </c>
      <c r="E806" s="111"/>
      <c r="F806" s="112"/>
      <c r="G806" s="113"/>
    </row>
    <row r="807" spans="1:141" ht="24" customHeight="1" x14ac:dyDescent="0.2">
      <c r="A807" s="109" t="s">
        <v>27</v>
      </c>
      <c r="B807" s="115" t="str">
        <f>IFERROR(VLOOKUP(COUNTIF($A$1:A807,"ANALISIS DE PRECIOS"),Tabla_NumeroItem,4,FALSE),"")</f>
        <v>4-1</v>
      </c>
      <c r="C807" s="99" t="str">
        <f>IFERROR(VLOOKUP(B807,Tabla_CyP,2,FALSE),"")</f>
        <v>Film de polietileno bajo contrapiso</v>
      </c>
      <c r="D807" s="110"/>
      <c r="E807" s="111"/>
      <c r="F807" s="106" t="s">
        <v>28</v>
      </c>
      <c r="G807" s="116" t="str">
        <f>IFERROR(VLOOKUP(B807,Tabla_CyP,4,FALSE),"")</f>
        <v>m2</v>
      </c>
    </row>
    <row r="808" spans="1:141" ht="24" customHeight="1" x14ac:dyDescent="0.2">
      <c r="A808" s="109"/>
      <c r="B808" s="98"/>
      <c r="C808" s="99"/>
      <c r="D808" s="110"/>
      <c r="E808" s="111"/>
      <c r="F808" s="112"/>
      <c r="G808" s="113"/>
    </row>
    <row r="809" spans="1:141" ht="24" customHeight="1" x14ac:dyDescent="0.2">
      <c r="A809" s="305" t="s">
        <v>584</v>
      </c>
      <c r="B809" s="306"/>
      <c r="C809" s="307" t="s">
        <v>0</v>
      </c>
      <c r="D809" s="307" t="s">
        <v>29</v>
      </c>
      <c r="E809" s="309" t="s">
        <v>30</v>
      </c>
      <c r="F809" s="311" t="s">
        <v>31</v>
      </c>
      <c r="G809" s="313" t="s">
        <v>32</v>
      </c>
    </row>
    <row r="810" spans="1:141" s="119" customFormat="1" ht="24" customHeight="1" x14ac:dyDescent="0.2">
      <c r="A810" s="117" t="s">
        <v>585</v>
      </c>
      <c r="B810" s="118" t="s">
        <v>586</v>
      </c>
      <c r="C810" s="308"/>
      <c r="D810" s="308"/>
      <c r="E810" s="310"/>
      <c r="F810" s="312"/>
      <c r="G810" s="31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c r="AL810" s="284"/>
      <c r="AM810" s="284"/>
      <c r="AN810" s="284"/>
      <c r="AO810" s="284"/>
      <c r="AP810" s="284"/>
      <c r="AQ810" s="284"/>
      <c r="AR810" s="284"/>
      <c r="AS810" s="284"/>
      <c r="AT810" s="284"/>
      <c r="AU810" s="284"/>
      <c r="AV810" s="284"/>
      <c r="AW810" s="284"/>
      <c r="AX810" s="284"/>
      <c r="AY810" s="284"/>
      <c r="AZ810" s="284"/>
      <c r="BA810" s="284"/>
      <c r="BB810" s="284"/>
      <c r="BC810" s="284"/>
      <c r="BD810" s="284"/>
      <c r="BE810" s="284"/>
      <c r="BF810" s="284"/>
      <c r="BG810" s="284"/>
      <c r="BH810" s="284"/>
      <c r="BI810" s="284"/>
      <c r="BJ810" s="284"/>
      <c r="BK810" s="284"/>
      <c r="BL810" s="284"/>
      <c r="BM810" s="284"/>
      <c r="BN810" s="284"/>
      <c r="BO810" s="284"/>
      <c r="BP810" s="284"/>
      <c r="BQ810" s="284"/>
      <c r="BR810" s="284"/>
      <c r="BS810" s="284"/>
      <c r="BT810" s="284"/>
      <c r="BU810" s="284"/>
      <c r="BV810" s="284"/>
      <c r="BW810" s="284"/>
      <c r="BX810" s="284"/>
      <c r="BY810" s="284"/>
      <c r="BZ810" s="284"/>
      <c r="CA810" s="284"/>
      <c r="CB810" s="284"/>
      <c r="CC810" s="284"/>
      <c r="CD810" s="284"/>
      <c r="CE810" s="284"/>
      <c r="CF810" s="284"/>
      <c r="CG810" s="284"/>
      <c r="CH810" s="284"/>
      <c r="CI810" s="284"/>
      <c r="CJ810" s="284"/>
      <c r="CK810" s="284"/>
      <c r="CL810" s="284"/>
      <c r="CM810" s="284"/>
      <c r="CN810" s="284"/>
      <c r="CO810" s="284"/>
      <c r="CP810" s="284"/>
      <c r="CQ810" s="284"/>
      <c r="CR810" s="284"/>
      <c r="CS810" s="284"/>
      <c r="CT810" s="284"/>
      <c r="CU810" s="284"/>
      <c r="CV810" s="284"/>
      <c r="CW810" s="284"/>
      <c r="CX810" s="284"/>
      <c r="CY810" s="284"/>
      <c r="CZ810" s="284"/>
      <c r="DA810" s="284"/>
      <c r="DB810" s="284"/>
      <c r="DC810" s="284"/>
      <c r="DD810" s="284"/>
      <c r="DE810" s="284"/>
      <c r="DF810" s="284"/>
      <c r="DG810" s="284"/>
      <c r="DH810" s="284"/>
      <c r="DI810" s="284"/>
      <c r="DJ810" s="284"/>
      <c r="DK810" s="284"/>
      <c r="DL810" s="284"/>
      <c r="DM810" s="284"/>
      <c r="DN810" s="284"/>
      <c r="DO810" s="284"/>
      <c r="DP810" s="284"/>
      <c r="DQ810" s="284"/>
      <c r="DR810" s="284"/>
      <c r="DS810" s="284"/>
      <c r="DT810" s="284"/>
      <c r="DU810" s="284"/>
      <c r="DV810" s="284"/>
      <c r="DW810" s="284"/>
      <c r="DX810" s="284"/>
      <c r="DY810" s="284"/>
      <c r="DZ810" s="284"/>
      <c r="EA810" s="284"/>
      <c r="EB810" s="284"/>
      <c r="EC810" s="284"/>
      <c r="ED810" s="284"/>
      <c r="EE810" s="284"/>
      <c r="EF810" s="284"/>
      <c r="EG810" s="284"/>
      <c r="EH810" s="284"/>
      <c r="EI810" s="284"/>
      <c r="EJ810" s="284"/>
      <c r="EK810" s="284"/>
    </row>
    <row r="811" spans="1:141" ht="24" customHeight="1" x14ac:dyDescent="0.2">
      <c r="A811" s="187"/>
      <c r="B811" s="120"/>
      <c r="C811" s="185" t="s">
        <v>721</v>
      </c>
      <c r="D811" s="121"/>
      <c r="E811" s="122"/>
      <c r="F811" s="123"/>
      <c r="G811" s="124"/>
    </row>
    <row r="812" spans="1:141" s="283" customFormat="1" ht="24" customHeight="1" x14ac:dyDescent="0.2">
      <c r="A812" s="274" t="str">
        <f t="shared" ref="A812:A825" si="241">IFERROR(VLOOKUP(C812,Tabla_Insumos,4,FALSE),"")</f>
        <v/>
      </c>
      <c r="B812" s="275" t="str">
        <f>IFERROR(VLOOKUP(C812,Tabla_Insumos,5,FALSE),"")</f>
        <v/>
      </c>
      <c r="C812" s="276"/>
      <c r="D812" s="277" t="str">
        <f t="shared" ref="D812:D825" si="242">IFERROR(VLOOKUP(C812,Tabla_Insumos,2,FALSE),"")</f>
        <v/>
      </c>
      <c r="E812" s="278"/>
      <c r="F812" s="279">
        <f t="shared" ref="F812:F825" si="243">IFERROR(VLOOKUP(C812,Tabla_Insumos,3,FALSE),0)</f>
        <v>0</v>
      </c>
      <c r="G812" s="282">
        <f>ROUND(E812*F812,2)</f>
        <v>0</v>
      </c>
    </row>
    <row r="813" spans="1:141" s="283" customFormat="1" ht="24" customHeight="1" x14ac:dyDescent="0.2">
      <c r="A813" s="274" t="str">
        <f t="shared" si="241"/>
        <v/>
      </c>
      <c r="B813" s="275" t="str">
        <f t="shared" ref="B813:B825" si="244">IFERROR(VLOOKUP(C813,Tabla_Insumos,5,FALSE),"")</f>
        <v/>
      </c>
      <c r="C813" s="276"/>
      <c r="D813" s="277" t="str">
        <f t="shared" si="242"/>
        <v/>
      </c>
      <c r="E813" s="278"/>
      <c r="F813" s="279">
        <f t="shared" si="243"/>
        <v>0</v>
      </c>
      <c r="G813" s="282">
        <f t="shared" ref="G813:G825" si="245">ROUND(E813*F813,2)</f>
        <v>0</v>
      </c>
    </row>
    <row r="814" spans="1:141" s="283" customFormat="1" ht="24" customHeight="1" x14ac:dyDescent="0.2">
      <c r="A814" s="274" t="str">
        <f t="shared" si="241"/>
        <v/>
      </c>
      <c r="B814" s="275" t="str">
        <f t="shared" si="244"/>
        <v/>
      </c>
      <c r="C814" s="276"/>
      <c r="D814" s="277" t="str">
        <f t="shared" si="242"/>
        <v/>
      </c>
      <c r="E814" s="278"/>
      <c r="F814" s="279">
        <f t="shared" si="243"/>
        <v>0</v>
      </c>
      <c r="G814" s="282">
        <f t="shared" si="245"/>
        <v>0</v>
      </c>
    </row>
    <row r="815" spans="1:141" s="283" customFormat="1" ht="24" customHeight="1" x14ac:dyDescent="0.2">
      <c r="A815" s="274" t="str">
        <f t="shared" si="241"/>
        <v/>
      </c>
      <c r="B815" s="275" t="str">
        <f t="shared" si="244"/>
        <v/>
      </c>
      <c r="C815" s="276"/>
      <c r="D815" s="277" t="str">
        <f t="shared" si="242"/>
        <v/>
      </c>
      <c r="E815" s="278"/>
      <c r="F815" s="279">
        <f t="shared" si="243"/>
        <v>0</v>
      </c>
      <c r="G815" s="282">
        <f t="shared" si="245"/>
        <v>0</v>
      </c>
    </row>
    <row r="816" spans="1:141" s="283" customFormat="1" ht="24" customHeight="1" x14ac:dyDescent="0.2">
      <c r="A816" s="274" t="str">
        <f t="shared" si="241"/>
        <v/>
      </c>
      <c r="B816" s="275" t="str">
        <f t="shared" si="244"/>
        <v/>
      </c>
      <c r="C816" s="276"/>
      <c r="D816" s="277" t="str">
        <f t="shared" si="242"/>
        <v/>
      </c>
      <c r="E816" s="278"/>
      <c r="F816" s="279">
        <f t="shared" si="243"/>
        <v>0</v>
      </c>
      <c r="G816" s="282">
        <f t="shared" si="245"/>
        <v>0</v>
      </c>
    </row>
    <row r="817" spans="1:7" s="283" customFormat="1" ht="24" customHeight="1" x14ac:dyDescent="0.2">
      <c r="A817" s="274" t="str">
        <f t="shared" si="241"/>
        <v/>
      </c>
      <c r="B817" s="275" t="str">
        <f t="shared" si="244"/>
        <v/>
      </c>
      <c r="C817" s="276"/>
      <c r="D817" s="277" t="str">
        <f t="shared" si="242"/>
        <v/>
      </c>
      <c r="E817" s="278"/>
      <c r="F817" s="279">
        <f t="shared" si="243"/>
        <v>0</v>
      </c>
      <c r="G817" s="282">
        <f t="shared" si="245"/>
        <v>0</v>
      </c>
    </row>
    <row r="818" spans="1:7" s="283" customFormat="1" ht="24" customHeight="1" x14ac:dyDescent="0.2">
      <c r="A818" s="274" t="str">
        <f t="shared" si="241"/>
        <v/>
      </c>
      <c r="B818" s="275" t="str">
        <f t="shared" si="244"/>
        <v/>
      </c>
      <c r="C818" s="276"/>
      <c r="D818" s="277" t="str">
        <f t="shared" si="242"/>
        <v/>
      </c>
      <c r="E818" s="278"/>
      <c r="F818" s="279">
        <f t="shared" si="243"/>
        <v>0</v>
      </c>
      <c r="G818" s="282">
        <f t="shared" si="245"/>
        <v>0</v>
      </c>
    </row>
    <row r="819" spans="1:7" s="283" customFormat="1" ht="24" customHeight="1" x14ac:dyDescent="0.2">
      <c r="A819" s="274" t="str">
        <f t="shared" si="241"/>
        <v/>
      </c>
      <c r="B819" s="275" t="str">
        <f t="shared" si="244"/>
        <v/>
      </c>
      <c r="C819" s="276"/>
      <c r="D819" s="277" t="str">
        <f t="shared" si="242"/>
        <v/>
      </c>
      <c r="E819" s="278"/>
      <c r="F819" s="279">
        <f t="shared" si="243"/>
        <v>0</v>
      </c>
      <c r="G819" s="282">
        <f t="shared" si="245"/>
        <v>0</v>
      </c>
    </row>
    <row r="820" spans="1:7" s="283" customFormat="1" ht="24" customHeight="1" x14ac:dyDescent="0.2">
      <c r="A820" s="274" t="str">
        <f t="shared" si="241"/>
        <v/>
      </c>
      <c r="B820" s="275" t="str">
        <f t="shared" si="244"/>
        <v/>
      </c>
      <c r="C820" s="276"/>
      <c r="D820" s="277" t="str">
        <f t="shared" si="242"/>
        <v/>
      </c>
      <c r="E820" s="278"/>
      <c r="F820" s="279">
        <f t="shared" si="243"/>
        <v>0</v>
      </c>
      <c r="G820" s="282">
        <f t="shared" si="245"/>
        <v>0</v>
      </c>
    </row>
    <row r="821" spans="1:7" s="283" customFormat="1" ht="24" customHeight="1" x14ac:dyDescent="0.2">
      <c r="A821" s="274" t="str">
        <f t="shared" si="241"/>
        <v/>
      </c>
      <c r="B821" s="275" t="str">
        <f t="shared" si="244"/>
        <v/>
      </c>
      <c r="C821" s="276"/>
      <c r="D821" s="277" t="str">
        <f t="shared" si="242"/>
        <v/>
      </c>
      <c r="E821" s="278"/>
      <c r="F821" s="279">
        <f t="shared" si="243"/>
        <v>0</v>
      </c>
      <c r="G821" s="282">
        <f t="shared" si="245"/>
        <v>0</v>
      </c>
    </row>
    <row r="822" spans="1:7" s="283" customFormat="1" ht="24" customHeight="1" x14ac:dyDescent="0.2">
      <c r="A822" s="274" t="str">
        <f t="shared" si="241"/>
        <v/>
      </c>
      <c r="B822" s="275" t="str">
        <f t="shared" si="244"/>
        <v/>
      </c>
      <c r="C822" s="276"/>
      <c r="D822" s="277" t="str">
        <f t="shared" si="242"/>
        <v/>
      </c>
      <c r="E822" s="278"/>
      <c r="F822" s="279">
        <f t="shared" si="243"/>
        <v>0</v>
      </c>
      <c r="G822" s="282">
        <f t="shared" si="245"/>
        <v>0</v>
      </c>
    </row>
    <row r="823" spans="1:7" s="283" customFormat="1" ht="24" customHeight="1" x14ac:dyDescent="0.2">
      <c r="A823" s="274" t="str">
        <f t="shared" si="241"/>
        <v/>
      </c>
      <c r="B823" s="275" t="str">
        <f t="shared" si="244"/>
        <v/>
      </c>
      <c r="C823" s="276"/>
      <c r="D823" s="277" t="str">
        <f t="shared" si="242"/>
        <v/>
      </c>
      <c r="E823" s="278"/>
      <c r="F823" s="279">
        <f t="shared" si="243"/>
        <v>0</v>
      </c>
      <c r="G823" s="282">
        <f t="shared" si="245"/>
        <v>0</v>
      </c>
    </row>
    <row r="824" spans="1:7" s="283" customFormat="1" ht="24" customHeight="1" x14ac:dyDescent="0.2">
      <c r="A824" s="274" t="str">
        <f t="shared" si="241"/>
        <v/>
      </c>
      <c r="B824" s="275" t="str">
        <f t="shared" si="244"/>
        <v/>
      </c>
      <c r="C824" s="276"/>
      <c r="D824" s="277" t="str">
        <f t="shared" si="242"/>
        <v/>
      </c>
      <c r="E824" s="278"/>
      <c r="F824" s="279">
        <f t="shared" si="243"/>
        <v>0</v>
      </c>
      <c r="G824" s="282">
        <f t="shared" si="245"/>
        <v>0</v>
      </c>
    </row>
    <row r="825" spans="1:7" s="283" customFormat="1" ht="24" customHeight="1" x14ac:dyDescent="0.2">
      <c r="A825" s="274" t="str">
        <f t="shared" si="241"/>
        <v/>
      </c>
      <c r="B825" s="275" t="str">
        <f t="shared" si="244"/>
        <v/>
      </c>
      <c r="C825" s="276"/>
      <c r="D825" s="277" t="str">
        <f t="shared" si="242"/>
        <v/>
      </c>
      <c r="E825" s="278"/>
      <c r="F825" s="280">
        <f t="shared" si="243"/>
        <v>0</v>
      </c>
      <c r="G825" s="282">
        <f t="shared" si="245"/>
        <v>0</v>
      </c>
    </row>
    <row r="826" spans="1:7" ht="24" customHeight="1" x14ac:dyDescent="0.2">
      <c r="A826" s="125"/>
      <c r="B826" s="99"/>
      <c r="C826" s="99"/>
      <c r="D826" s="110"/>
      <c r="E826" s="111"/>
      <c r="F826" s="188" t="s">
        <v>33</v>
      </c>
      <c r="G826" s="126">
        <f>SUBTOTAL(9,G812:G825)</f>
        <v>0</v>
      </c>
    </row>
    <row r="827" spans="1:7" ht="24" customHeight="1" x14ac:dyDescent="0.2">
      <c r="A827" s="125"/>
      <c r="B827" s="99"/>
      <c r="C827" s="127" t="s">
        <v>722</v>
      </c>
      <c r="D827" s="110"/>
      <c r="E827" s="111"/>
      <c r="F827" s="112"/>
      <c r="G827" s="128"/>
    </row>
    <row r="828" spans="1:7" s="283" customFormat="1" ht="24" customHeight="1" x14ac:dyDescent="0.2">
      <c r="A828" s="274" t="str">
        <f t="shared" ref="A828:A835" si="246">IFERROR(VLOOKUP(C828,Tabla_Insumos,4,FALSE),"")</f>
        <v/>
      </c>
      <c r="B828" s="275" t="str">
        <f t="shared" ref="B828:B835" si="247">IFERROR(VLOOKUP(C828,Tabla_Insumos,5,FALSE),"")</f>
        <v/>
      </c>
      <c r="C828" s="276"/>
      <c r="D828" s="277" t="str">
        <f t="shared" ref="D828:D835" si="248">IFERROR(VLOOKUP(C828,Tabla_Insumos,2,FALSE),"")</f>
        <v/>
      </c>
      <c r="E828" s="278"/>
      <c r="F828" s="281">
        <f t="shared" ref="F828:F835" si="249">IFERROR(VLOOKUP(C828,Tabla_Insumos,3,FALSE),0)</f>
        <v>0</v>
      </c>
      <c r="G828" s="282">
        <f>ROUND(E828*F828,2)</f>
        <v>0</v>
      </c>
    </row>
    <row r="829" spans="1:7" s="283" customFormat="1" ht="24" customHeight="1" x14ac:dyDescent="0.2">
      <c r="A829" s="274" t="str">
        <f t="shared" si="246"/>
        <v/>
      </c>
      <c r="B829" s="275" t="str">
        <f t="shared" si="247"/>
        <v/>
      </c>
      <c r="C829" s="276"/>
      <c r="D829" s="277" t="str">
        <f t="shared" si="248"/>
        <v/>
      </c>
      <c r="E829" s="278"/>
      <c r="F829" s="281">
        <f t="shared" si="249"/>
        <v>0</v>
      </c>
      <c r="G829" s="282">
        <f>ROUND(E829*F829,2)</f>
        <v>0</v>
      </c>
    </row>
    <row r="830" spans="1:7" s="283" customFormat="1" ht="24" customHeight="1" x14ac:dyDescent="0.2">
      <c r="A830" s="274" t="str">
        <f t="shared" si="246"/>
        <v/>
      </c>
      <c r="B830" s="275" t="str">
        <f t="shared" si="247"/>
        <v/>
      </c>
      <c r="C830" s="276"/>
      <c r="D830" s="277" t="str">
        <f t="shared" si="248"/>
        <v/>
      </c>
      <c r="E830" s="278"/>
      <c r="F830" s="281">
        <f t="shared" si="249"/>
        <v>0</v>
      </c>
      <c r="G830" s="282">
        <f t="shared" ref="G830:G835" si="250">ROUND(E830*F830,2)</f>
        <v>0</v>
      </c>
    </row>
    <row r="831" spans="1:7" s="283" customFormat="1" ht="24" customHeight="1" x14ac:dyDescent="0.2">
      <c r="A831" s="274" t="str">
        <f t="shared" si="246"/>
        <v/>
      </c>
      <c r="B831" s="275" t="str">
        <f t="shared" si="247"/>
        <v/>
      </c>
      <c r="C831" s="276"/>
      <c r="D831" s="277" t="str">
        <f t="shared" si="248"/>
        <v/>
      </c>
      <c r="E831" s="278"/>
      <c r="F831" s="281">
        <f t="shared" si="249"/>
        <v>0</v>
      </c>
      <c r="G831" s="282">
        <f t="shared" si="250"/>
        <v>0</v>
      </c>
    </row>
    <row r="832" spans="1:7" s="283" customFormat="1" ht="24" customHeight="1" x14ac:dyDescent="0.2">
      <c r="A832" s="274" t="str">
        <f t="shared" si="246"/>
        <v/>
      </c>
      <c r="B832" s="275" t="str">
        <f t="shared" si="247"/>
        <v/>
      </c>
      <c r="C832" s="276"/>
      <c r="D832" s="277" t="str">
        <f t="shared" si="248"/>
        <v/>
      </c>
      <c r="E832" s="278"/>
      <c r="F832" s="279">
        <f t="shared" si="249"/>
        <v>0</v>
      </c>
      <c r="G832" s="282">
        <f t="shared" si="250"/>
        <v>0</v>
      </c>
    </row>
    <row r="833" spans="1:7" s="283" customFormat="1" ht="24" customHeight="1" x14ac:dyDescent="0.2">
      <c r="A833" s="274" t="str">
        <f t="shared" si="246"/>
        <v/>
      </c>
      <c r="B833" s="275" t="str">
        <f t="shared" si="247"/>
        <v/>
      </c>
      <c r="C833" s="276"/>
      <c r="D833" s="277" t="str">
        <f t="shared" si="248"/>
        <v/>
      </c>
      <c r="E833" s="278"/>
      <c r="F833" s="279">
        <f t="shared" si="249"/>
        <v>0</v>
      </c>
      <c r="G833" s="282">
        <f t="shared" si="250"/>
        <v>0</v>
      </c>
    </row>
    <row r="834" spans="1:7" s="283" customFormat="1" ht="24" customHeight="1" x14ac:dyDescent="0.2">
      <c r="A834" s="274" t="str">
        <f t="shared" si="246"/>
        <v/>
      </c>
      <c r="B834" s="275" t="str">
        <f t="shared" si="247"/>
        <v/>
      </c>
      <c r="C834" s="276"/>
      <c r="D834" s="277" t="str">
        <f t="shared" si="248"/>
        <v/>
      </c>
      <c r="E834" s="278"/>
      <c r="F834" s="279">
        <f t="shared" si="249"/>
        <v>0</v>
      </c>
      <c r="G834" s="282">
        <f t="shared" si="250"/>
        <v>0</v>
      </c>
    </row>
    <row r="835" spans="1:7" s="283" customFormat="1" ht="24" customHeight="1" x14ac:dyDescent="0.2">
      <c r="A835" s="274" t="str">
        <f t="shared" si="246"/>
        <v/>
      </c>
      <c r="B835" s="275" t="str">
        <f t="shared" si="247"/>
        <v/>
      </c>
      <c r="C835" s="276"/>
      <c r="D835" s="277" t="str">
        <f t="shared" si="248"/>
        <v/>
      </c>
      <c r="E835" s="278"/>
      <c r="F835" s="279">
        <f t="shared" si="249"/>
        <v>0</v>
      </c>
      <c r="G835" s="282">
        <f t="shared" si="250"/>
        <v>0</v>
      </c>
    </row>
    <row r="836" spans="1:7" ht="24" customHeight="1" x14ac:dyDescent="0.2">
      <c r="A836" s="125"/>
      <c r="B836" s="99"/>
      <c r="C836" s="99"/>
      <c r="D836" s="110"/>
      <c r="E836" s="111"/>
      <c r="F836" s="188" t="s">
        <v>34</v>
      </c>
      <c r="G836" s="126">
        <f>SUBTOTAL(9,G828:G835)</f>
        <v>0</v>
      </c>
    </row>
    <row r="837" spans="1:7" ht="24" customHeight="1" x14ac:dyDescent="0.2">
      <c r="A837" s="125"/>
      <c r="B837" s="99"/>
      <c r="C837" s="127" t="s">
        <v>723</v>
      </c>
      <c r="D837" s="110"/>
      <c r="E837" s="111"/>
      <c r="F837" s="112"/>
      <c r="G837" s="128"/>
    </row>
    <row r="838" spans="1:7" s="283" customFormat="1" ht="24" customHeight="1" x14ac:dyDescent="0.2">
      <c r="A838" s="274" t="str">
        <f t="shared" ref="A838:A846" si="251">IFERROR(VLOOKUP(C838,Tabla_Insumos,4,FALSE),"")</f>
        <v/>
      </c>
      <c r="B838" s="275" t="str">
        <f t="shared" ref="B838:B846" si="252">IFERROR(VLOOKUP(C838,Tabla_Insumos,5,FALSE),"")</f>
        <v/>
      </c>
      <c r="C838" s="276"/>
      <c r="D838" s="277" t="str">
        <f t="shared" ref="D838:D846" si="253">IFERROR(VLOOKUP(C838,Tabla_Insumos,2,FALSE),"")</f>
        <v/>
      </c>
      <c r="E838" s="278"/>
      <c r="F838" s="279">
        <f t="shared" ref="F838:F846" si="254">IFERROR(VLOOKUP(C838,Tabla_Insumos,3,FALSE),0)</f>
        <v>0</v>
      </c>
      <c r="G838" s="282">
        <f t="shared" ref="G838:G846" si="255">ROUND(E838*F838,2)</f>
        <v>0</v>
      </c>
    </row>
    <row r="839" spans="1:7" s="283" customFormat="1" ht="24" customHeight="1" x14ac:dyDescent="0.2">
      <c r="A839" s="274" t="str">
        <f t="shared" si="251"/>
        <v/>
      </c>
      <c r="B839" s="275" t="str">
        <f t="shared" si="252"/>
        <v/>
      </c>
      <c r="C839" s="276"/>
      <c r="D839" s="277" t="str">
        <f t="shared" si="253"/>
        <v/>
      </c>
      <c r="E839" s="278"/>
      <c r="F839" s="279">
        <f t="shared" si="254"/>
        <v>0</v>
      </c>
      <c r="G839" s="282">
        <f t="shared" si="255"/>
        <v>0</v>
      </c>
    </row>
    <row r="840" spans="1:7" s="283" customFormat="1" ht="24" customHeight="1" x14ac:dyDescent="0.2">
      <c r="A840" s="274" t="str">
        <f t="shared" si="251"/>
        <v/>
      </c>
      <c r="B840" s="275" t="str">
        <f t="shared" si="252"/>
        <v/>
      </c>
      <c r="C840" s="276"/>
      <c r="D840" s="277" t="str">
        <f t="shared" si="253"/>
        <v/>
      </c>
      <c r="E840" s="278"/>
      <c r="F840" s="279">
        <f t="shared" si="254"/>
        <v>0</v>
      </c>
      <c r="G840" s="282">
        <f t="shared" si="255"/>
        <v>0</v>
      </c>
    </row>
    <row r="841" spans="1:7" s="283" customFormat="1" ht="24" customHeight="1" x14ac:dyDescent="0.2">
      <c r="A841" s="274" t="str">
        <f t="shared" si="251"/>
        <v/>
      </c>
      <c r="B841" s="275" t="str">
        <f t="shared" si="252"/>
        <v/>
      </c>
      <c r="C841" s="276"/>
      <c r="D841" s="277" t="str">
        <f t="shared" si="253"/>
        <v/>
      </c>
      <c r="E841" s="278"/>
      <c r="F841" s="279">
        <f t="shared" si="254"/>
        <v>0</v>
      </c>
      <c r="G841" s="282">
        <f t="shared" si="255"/>
        <v>0</v>
      </c>
    </row>
    <row r="842" spans="1:7" s="283" customFormat="1" ht="24" customHeight="1" x14ac:dyDescent="0.2">
      <c r="A842" s="274" t="str">
        <f t="shared" si="251"/>
        <v/>
      </c>
      <c r="B842" s="275" t="str">
        <f t="shared" si="252"/>
        <v/>
      </c>
      <c r="C842" s="276"/>
      <c r="D842" s="277" t="str">
        <f t="shared" si="253"/>
        <v/>
      </c>
      <c r="E842" s="278"/>
      <c r="F842" s="279">
        <f t="shared" si="254"/>
        <v>0</v>
      </c>
      <c r="G842" s="282">
        <f t="shared" si="255"/>
        <v>0</v>
      </c>
    </row>
    <row r="843" spans="1:7" s="283" customFormat="1" ht="24" customHeight="1" x14ac:dyDescent="0.2">
      <c r="A843" s="274" t="str">
        <f t="shared" si="251"/>
        <v/>
      </c>
      <c r="B843" s="275" t="str">
        <f t="shared" si="252"/>
        <v/>
      </c>
      <c r="C843" s="276"/>
      <c r="D843" s="277" t="str">
        <f t="shared" si="253"/>
        <v/>
      </c>
      <c r="E843" s="278"/>
      <c r="F843" s="279">
        <f t="shared" si="254"/>
        <v>0</v>
      </c>
      <c r="G843" s="282">
        <f t="shared" si="255"/>
        <v>0</v>
      </c>
    </row>
    <row r="844" spans="1:7" s="283" customFormat="1" ht="24" customHeight="1" x14ac:dyDescent="0.2">
      <c r="A844" s="274" t="str">
        <f t="shared" si="251"/>
        <v/>
      </c>
      <c r="B844" s="275" t="str">
        <f t="shared" si="252"/>
        <v/>
      </c>
      <c r="C844" s="276"/>
      <c r="D844" s="277" t="str">
        <f t="shared" si="253"/>
        <v/>
      </c>
      <c r="E844" s="278"/>
      <c r="F844" s="279">
        <f t="shared" si="254"/>
        <v>0</v>
      </c>
      <c r="G844" s="282">
        <f t="shared" si="255"/>
        <v>0</v>
      </c>
    </row>
    <row r="845" spans="1:7" s="283" customFormat="1" ht="24" customHeight="1" x14ac:dyDescent="0.2">
      <c r="A845" s="274" t="str">
        <f t="shared" si="251"/>
        <v/>
      </c>
      <c r="B845" s="275" t="str">
        <f t="shared" si="252"/>
        <v/>
      </c>
      <c r="C845" s="276"/>
      <c r="D845" s="277" t="str">
        <f t="shared" si="253"/>
        <v/>
      </c>
      <c r="E845" s="278"/>
      <c r="F845" s="279">
        <f t="shared" si="254"/>
        <v>0</v>
      </c>
      <c r="G845" s="282">
        <f t="shared" si="255"/>
        <v>0</v>
      </c>
    </row>
    <row r="846" spans="1:7" s="283" customFormat="1" ht="24" customHeight="1" x14ac:dyDescent="0.2">
      <c r="A846" s="274" t="str">
        <f t="shared" si="251"/>
        <v/>
      </c>
      <c r="B846" s="275" t="str">
        <f t="shared" si="252"/>
        <v/>
      </c>
      <c r="C846" s="276"/>
      <c r="D846" s="277" t="str">
        <f t="shared" si="253"/>
        <v/>
      </c>
      <c r="E846" s="278"/>
      <c r="F846" s="279">
        <f t="shared" si="254"/>
        <v>0</v>
      </c>
      <c r="G846" s="282">
        <f t="shared" si="255"/>
        <v>0</v>
      </c>
    </row>
    <row r="847" spans="1:7" ht="24" customHeight="1" x14ac:dyDescent="0.2">
      <c r="A847" s="129"/>
      <c r="B847" s="110"/>
      <c r="C847" s="99"/>
      <c r="D847" s="110"/>
      <c r="E847" s="111"/>
      <c r="F847" s="188" t="s">
        <v>35</v>
      </c>
      <c r="G847" s="126">
        <f>SUBTOTAL(9,G838:G846)</f>
        <v>0</v>
      </c>
    </row>
    <row r="848" spans="1:7" ht="24" customHeight="1" thickBot="1" x14ac:dyDescent="0.25">
      <c r="A848" s="130"/>
      <c r="B848" s="131"/>
      <c r="C848" s="132"/>
      <c r="D848" s="131"/>
      <c r="E848" s="133"/>
      <c r="F848" s="134"/>
      <c r="G848" s="135"/>
    </row>
    <row r="849" spans="1:141" ht="24" customHeight="1" thickBot="1" x14ac:dyDescent="0.25">
      <c r="A849" s="136" t="str">
        <f>B807</f>
        <v>4-1</v>
      </c>
      <c r="B849" s="137" t="str">
        <f>C807</f>
        <v>Film de polietileno bajo contrapiso</v>
      </c>
      <c r="C849" s="138"/>
      <c r="D849" s="138" t="s">
        <v>36</v>
      </c>
      <c r="E849" s="139"/>
      <c r="F849" s="140" t="s">
        <v>37</v>
      </c>
      <c r="G849" s="141">
        <f>SUBTOTAL(9,G812:G848)</f>
        <v>0</v>
      </c>
    </row>
    <row r="850" spans="1:141" ht="24" customHeight="1" thickTop="1" thickBot="1" x14ac:dyDescent="0.25"/>
    <row r="851" spans="1:141" ht="24" customHeight="1" thickTop="1" x14ac:dyDescent="0.2">
      <c r="A851" s="173" t="s">
        <v>39</v>
      </c>
      <c r="B851" s="174"/>
      <c r="C851" s="174"/>
      <c r="D851" s="174"/>
      <c r="E851" s="174"/>
      <c r="F851" s="174"/>
      <c r="G851" s="175"/>
      <c r="H851" s="100">
        <f>COUNTIF($A$1:A857,"ANALISIS DE PRECIOS")</f>
        <v>18</v>
      </c>
    </row>
    <row r="852" spans="1:141" ht="24" customHeight="1" x14ac:dyDescent="0.2">
      <c r="A852" s="101" t="s">
        <v>719</v>
      </c>
      <c r="B852" s="102" t="str">
        <f>Comitente</f>
        <v>DIRECCIÓN DE INFRAESTRUCTURA ESCOLAR</v>
      </c>
      <c r="C852" s="96"/>
      <c r="D852" s="103"/>
      <c r="E852" s="103"/>
      <c r="F852" s="104"/>
      <c r="G852" s="105"/>
    </row>
    <row r="853" spans="1:141" ht="24" customHeight="1" x14ac:dyDescent="0.2">
      <c r="A853" s="101" t="s">
        <v>720</v>
      </c>
      <c r="B853" s="102">
        <f>Contratista</f>
        <v>0</v>
      </c>
      <c r="C853" s="97"/>
      <c r="D853" s="97"/>
      <c r="E853" s="97"/>
      <c r="F853" s="106"/>
      <c r="G853" s="107"/>
    </row>
    <row r="854" spans="1:141" ht="24" customHeight="1" x14ac:dyDescent="0.2">
      <c r="A854" s="101" t="s">
        <v>26</v>
      </c>
      <c r="B854" s="102" t="str">
        <f>Obra</f>
        <v>ESCUELA NORMAL FRAY JUSTO SANTA MARIA DE ORO</v>
      </c>
      <c r="C854" s="97"/>
      <c r="D854" s="97"/>
      <c r="E854" s="97"/>
      <c r="F854" s="106" t="s">
        <v>40</v>
      </c>
      <c r="G854" s="108">
        <f>Fecha_Base</f>
        <v>0</v>
      </c>
    </row>
    <row r="855" spans="1:141" ht="24" customHeight="1" x14ac:dyDescent="0.2">
      <c r="A855" s="109" t="s">
        <v>718</v>
      </c>
      <c r="B855" s="98" t="str">
        <f>Ubicación</f>
        <v>CALLE RIVADAVIA 854 - JACHAL - SAN JUAN</v>
      </c>
      <c r="C855" s="98"/>
      <c r="D855" s="110"/>
      <c r="E855" s="111"/>
      <c r="F855" s="112"/>
      <c r="G855" s="113"/>
    </row>
    <row r="856" spans="1:141" ht="24" customHeight="1" x14ac:dyDescent="0.2">
      <c r="A856" s="109" t="s">
        <v>41</v>
      </c>
      <c r="B856" s="114">
        <f>IFERROR(VALUE(LEFT(B857,FIND("-",B857)-1)),"")</f>
        <v>5</v>
      </c>
      <c r="C856" s="99" t="str">
        <f>IFERROR(VLOOKUP(B856,Tabla_CyP,2,FALSE),"")</f>
        <v/>
      </c>
      <c r="E856" s="111"/>
      <c r="F856" s="112"/>
      <c r="G856" s="113"/>
    </row>
    <row r="857" spans="1:141" ht="24" customHeight="1" x14ac:dyDescent="0.2">
      <c r="A857" s="109" t="s">
        <v>27</v>
      </c>
      <c r="B857" s="115" t="str">
        <f>IFERROR(VLOOKUP(COUNTIF($A$1:A857,"ANALISIS DE PRECIOS"),Tabla_NumeroItem,4,FALSE),"")</f>
        <v>5-1-1</v>
      </c>
      <c r="C857" s="99" t="str">
        <f>IFERROR(VLOOKUP(B857,Tabla_CyP,2,FALSE),"")</f>
        <v>Reposición y reintegración de revoques en zócalos y galerías</v>
      </c>
      <c r="D857" s="110"/>
      <c r="E857" s="111"/>
      <c r="F857" s="106" t="s">
        <v>28</v>
      </c>
      <c r="G857" s="116" t="str">
        <f>IFERROR(VLOOKUP(B857,Tabla_CyP,4,FALSE),"")</f>
        <v>m2</v>
      </c>
    </row>
    <row r="858" spans="1:141" ht="24" customHeight="1" x14ac:dyDescent="0.2">
      <c r="A858" s="109"/>
      <c r="B858" s="98"/>
      <c r="C858" s="99"/>
      <c r="D858" s="110"/>
      <c r="E858" s="111"/>
      <c r="F858" s="112"/>
      <c r="G858" s="113"/>
    </row>
    <row r="859" spans="1:141" ht="24" customHeight="1" x14ac:dyDescent="0.2">
      <c r="A859" s="305" t="s">
        <v>584</v>
      </c>
      <c r="B859" s="306"/>
      <c r="C859" s="307" t="s">
        <v>0</v>
      </c>
      <c r="D859" s="307" t="s">
        <v>29</v>
      </c>
      <c r="E859" s="309" t="s">
        <v>30</v>
      </c>
      <c r="F859" s="311" t="s">
        <v>31</v>
      </c>
      <c r="G859" s="313" t="s">
        <v>32</v>
      </c>
    </row>
    <row r="860" spans="1:141" s="119" customFormat="1" ht="24" customHeight="1" x14ac:dyDescent="0.2">
      <c r="A860" s="117" t="s">
        <v>585</v>
      </c>
      <c r="B860" s="118" t="s">
        <v>586</v>
      </c>
      <c r="C860" s="308"/>
      <c r="D860" s="308"/>
      <c r="E860" s="310"/>
      <c r="F860" s="312"/>
      <c r="G860" s="31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c r="AL860" s="284"/>
      <c r="AM860" s="284"/>
      <c r="AN860" s="284"/>
      <c r="AO860" s="284"/>
      <c r="AP860" s="284"/>
      <c r="AQ860" s="284"/>
      <c r="AR860" s="284"/>
      <c r="AS860" s="284"/>
      <c r="AT860" s="284"/>
      <c r="AU860" s="284"/>
      <c r="AV860" s="284"/>
      <c r="AW860" s="284"/>
      <c r="AX860" s="284"/>
      <c r="AY860" s="284"/>
      <c r="AZ860" s="284"/>
      <c r="BA860" s="284"/>
      <c r="BB860" s="284"/>
      <c r="BC860" s="284"/>
      <c r="BD860" s="284"/>
      <c r="BE860" s="284"/>
      <c r="BF860" s="284"/>
      <c r="BG860" s="284"/>
      <c r="BH860" s="284"/>
      <c r="BI860" s="284"/>
      <c r="BJ860" s="284"/>
      <c r="BK860" s="284"/>
      <c r="BL860" s="284"/>
      <c r="BM860" s="284"/>
      <c r="BN860" s="284"/>
      <c r="BO860" s="284"/>
      <c r="BP860" s="284"/>
      <c r="BQ860" s="284"/>
      <c r="BR860" s="284"/>
      <c r="BS860" s="284"/>
      <c r="BT860" s="284"/>
      <c r="BU860" s="284"/>
      <c r="BV860" s="284"/>
      <c r="BW860" s="284"/>
      <c r="BX860" s="284"/>
      <c r="BY860" s="284"/>
      <c r="BZ860" s="284"/>
      <c r="CA860" s="284"/>
      <c r="CB860" s="284"/>
      <c r="CC860" s="284"/>
      <c r="CD860" s="284"/>
      <c r="CE860" s="284"/>
      <c r="CF860" s="284"/>
      <c r="CG860" s="284"/>
      <c r="CH860" s="284"/>
      <c r="CI860" s="284"/>
      <c r="CJ860" s="284"/>
      <c r="CK860" s="284"/>
      <c r="CL860" s="284"/>
      <c r="CM860" s="284"/>
      <c r="CN860" s="284"/>
      <c r="CO860" s="284"/>
      <c r="CP860" s="284"/>
      <c r="CQ860" s="284"/>
      <c r="CR860" s="284"/>
      <c r="CS860" s="284"/>
      <c r="CT860" s="284"/>
      <c r="CU860" s="284"/>
      <c r="CV860" s="284"/>
      <c r="CW860" s="284"/>
      <c r="CX860" s="284"/>
      <c r="CY860" s="284"/>
      <c r="CZ860" s="284"/>
      <c r="DA860" s="284"/>
      <c r="DB860" s="284"/>
      <c r="DC860" s="284"/>
      <c r="DD860" s="284"/>
      <c r="DE860" s="284"/>
      <c r="DF860" s="284"/>
      <c r="DG860" s="284"/>
      <c r="DH860" s="284"/>
      <c r="DI860" s="284"/>
      <c r="DJ860" s="284"/>
      <c r="DK860" s="284"/>
      <c r="DL860" s="284"/>
      <c r="DM860" s="284"/>
      <c r="DN860" s="284"/>
      <c r="DO860" s="284"/>
      <c r="DP860" s="284"/>
      <c r="DQ860" s="284"/>
      <c r="DR860" s="284"/>
      <c r="DS860" s="284"/>
      <c r="DT860" s="284"/>
      <c r="DU860" s="284"/>
      <c r="DV860" s="284"/>
      <c r="DW860" s="284"/>
      <c r="DX860" s="284"/>
      <c r="DY860" s="284"/>
      <c r="DZ860" s="284"/>
      <c r="EA860" s="284"/>
      <c r="EB860" s="284"/>
      <c r="EC860" s="284"/>
      <c r="ED860" s="284"/>
      <c r="EE860" s="284"/>
      <c r="EF860" s="284"/>
      <c r="EG860" s="284"/>
      <c r="EH860" s="284"/>
      <c r="EI860" s="284"/>
      <c r="EJ860" s="284"/>
      <c r="EK860" s="284"/>
    </row>
    <row r="861" spans="1:141" ht="24" customHeight="1" x14ac:dyDescent="0.2">
      <c r="A861" s="187"/>
      <c r="B861" s="120"/>
      <c r="C861" s="185" t="s">
        <v>721</v>
      </c>
      <c r="D861" s="121"/>
      <c r="E861" s="122"/>
      <c r="F861" s="123"/>
      <c r="G861" s="124"/>
    </row>
    <row r="862" spans="1:141" s="283" customFormat="1" ht="24" customHeight="1" x14ac:dyDescent="0.2">
      <c r="A862" s="274" t="str">
        <f t="shared" ref="A862:A875" si="256">IFERROR(VLOOKUP(C862,Tabla_Insumos,4,FALSE),"")</f>
        <v/>
      </c>
      <c r="B862" s="275" t="str">
        <f>IFERROR(VLOOKUP(C862,Tabla_Insumos,5,FALSE),"")</f>
        <v/>
      </c>
      <c r="C862" s="276"/>
      <c r="D862" s="277" t="str">
        <f t="shared" ref="D862:D875" si="257">IFERROR(VLOOKUP(C862,Tabla_Insumos,2,FALSE),"")</f>
        <v/>
      </c>
      <c r="E862" s="278"/>
      <c r="F862" s="279">
        <f t="shared" ref="F862:F875" si="258">IFERROR(VLOOKUP(C862,Tabla_Insumos,3,FALSE),0)</f>
        <v>0</v>
      </c>
      <c r="G862" s="282">
        <f>ROUND(E862*F862,2)</f>
        <v>0</v>
      </c>
    </row>
    <row r="863" spans="1:141" s="283" customFormat="1" ht="24" customHeight="1" x14ac:dyDescent="0.2">
      <c r="A863" s="274" t="str">
        <f t="shared" si="256"/>
        <v/>
      </c>
      <c r="B863" s="275" t="str">
        <f t="shared" ref="B863:B875" si="259">IFERROR(VLOOKUP(C863,Tabla_Insumos,5,FALSE),"")</f>
        <v/>
      </c>
      <c r="C863" s="276"/>
      <c r="D863" s="277" t="str">
        <f t="shared" si="257"/>
        <v/>
      </c>
      <c r="E863" s="278"/>
      <c r="F863" s="279">
        <f t="shared" si="258"/>
        <v>0</v>
      </c>
      <c r="G863" s="282">
        <f t="shared" ref="G863:G875" si="260">ROUND(E863*F863,2)</f>
        <v>0</v>
      </c>
    </row>
    <row r="864" spans="1:141" s="283" customFormat="1" ht="24" customHeight="1" x14ac:dyDescent="0.2">
      <c r="A864" s="274" t="str">
        <f t="shared" si="256"/>
        <v/>
      </c>
      <c r="B864" s="275" t="str">
        <f t="shared" si="259"/>
        <v/>
      </c>
      <c r="C864" s="276"/>
      <c r="D864" s="277" t="str">
        <f t="shared" si="257"/>
        <v/>
      </c>
      <c r="E864" s="278"/>
      <c r="F864" s="279">
        <f t="shared" si="258"/>
        <v>0</v>
      </c>
      <c r="G864" s="282">
        <f t="shared" si="260"/>
        <v>0</v>
      </c>
    </row>
    <row r="865" spans="1:7" s="283" customFormat="1" ht="24" customHeight="1" x14ac:dyDescent="0.2">
      <c r="A865" s="274" t="str">
        <f t="shared" si="256"/>
        <v/>
      </c>
      <c r="B865" s="275" t="str">
        <f t="shared" si="259"/>
        <v/>
      </c>
      <c r="C865" s="276"/>
      <c r="D865" s="277" t="str">
        <f t="shared" si="257"/>
        <v/>
      </c>
      <c r="E865" s="278"/>
      <c r="F865" s="279">
        <f t="shared" si="258"/>
        <v>0</v>
      </c>
      <c r="G865" s="282">
        <f t="shared" si="260"/>
        <v>0</v>
      </c>
    </row>
    <row r="866" spans="1:7" s="283" customFormat="1" ht="24" customHeight="1" x14ac:dyDescent="0.2">
      <c r="A866" s="274" t="str">
        <f t="shared" si="256"/>
        <v/>
      </c>
      <c r="B866" s="275" t="str">
        <f t="shared" si="259"/>
        <v/>
      </c>
      <c r="C866" s="276"/>
      <c r="D866" s="277" t="str">
        <f t="shared" si="257"/>
        <v/>
      </c>
      <c r="E866" s="278"/>
      <c r="F866" s="279">
        <f t="shared" si="258"/>
        <v>0</v>
      </c>
      <c r="G866" s="282">
        <f t="shared" si="260"/>
        <v>0</v>
      </c>
    </row>
    <row r="867" spans="1:7" s="283" customFormat="1" ht="24" customHeight="1" x14ac:dyDescent="0.2">
      <c r="A867" s="274" t="str">
        <f t="shared" si="256"/>
        <v/>
      </c>
      <c r="B867" s="275" t="str">
        <f t="shared" si="259"/>
        <v/>
      </c>
      <c r="C867" s="276"/>
      <c r="D867" s="277" t="str">
        <f t="shared" si="257"/>
        <v/>
      </c>
      <c r="E867" s="278"/>
      <c r="F867" s="279">
        <f t="shared" si="258"/>
        <v>0</v>
      </c>
      <c r="G867" s="282">
        <f t="shared" si="260"/>
        <v>0</v>
      </c>
    </row>
    <row r="868" spans="1:7" s="283" customFormat="1" ht="24" customHeight="1" x14ac:dyDescent="0.2">
      <c r="A868" s="274" t="str">
        <f t="shared" si="256"/>
        <v/>
      </c>
      <c r="B868" s="275" t="str">
        <f t="shared" si="259"/>
        <v/>
      </c>
      <c r="C868" s="276"/>
      <c r="D868" s="277" t="str">
        <f t="shared" si="257"/>
        <v/>
      </c>
      <c r="E868" s="278"/>
      <c r="F868" s="279">
        <f t="shared" si="258"/>
        <v>0</v>
      </c>
      <c r="G868" s="282">
        <f t="shared" si="260"/>
        <v>0</v>
      </c>
    </row>
    <row r="869" spans="1:7" s="283" customFormat="1" ht="24" customHeight="1" x14ac:dyDescent="0.2">
      <c r="A869" s="274" t="str">
        <f t="shared" si="256"/>
        <v/>
      </c>
      <c r="B869" s="275" t="str">
        <f t="shared" si="259"/>
        <v/>
      </c>
      <c r="C869" s="276"/>
      <c r="D869" s="277" t="str">
        <f t="shared" si="257"/>
        <v/>
      </c>
      <c r="E869" s="278"/>
      <c r="F869" s="279">
        <f t="shared" si="258"/>
        <v>0</v>
      </c>
      <c r="G869" s="282">
        <f t="shared" si="260"/>
        <v>0</v>
      </c>
    </row>
    <row r="870" spans="1:7" s="283" customFormat="1" ht="24" customHeight="1" x14ac:dyDescent="0.2">
      <c r="A870" s="274" t="str">
        <f t="shared" si="256"/>
        <v/>
      </c>
      <c r="B870" s="275" t="str">
        <f t="shared" si="259"/>
        <v/>
      </c>
      <c r="C870" s="276"/>
      <c r="D870" s="277" t="str">
        <f t="shared" si="257"/>
        <v/>
      </c>
      <c r="E870" s="278"/>
      <c r="F870" s="279">
        <f t="shared" si="258"/>
        <v>0</v>
      </c>
      <c r="G870" s="282">
        <f t="shared" si="260"/>
        <v>0</v>
      </c>
    </row>
    <row r="871" spans="1:7" s="283" customFormat="1" ht="24" customHeight="1" x14ac:dyDescent="0.2">
      <c r="A871" s="274" t="str">
        <f t="shared" si="256"/>
        <v/>
      </c>
      <c r="B871" s="275" t="str">
        <f t="shared" si="259"/>
        <v/>
      </c>
      <c r="C871" s="276"/>
      <c r="D871" s="277" t="str">
        <f t="shared" si="257"/>
        <v/>
      </c>
      <c r="E871" s="278"/>
      <c r="F871" s="279">
        <f t="shared" si="258"/>
        <v>0</v>
      </c>
      <c r="G871" s="282">
        <f t="shared" si="260"/>
        <v>0</v>
      </c>
    </row>
    <row r="872" spans="1:7" s="283" customFormat="1" ht="24" customHeight="1" x14ac:dyDescent="0.2">
      <c r="A872" s="274" t="str">
        <f t="shared" si="256"/>
        <v/>
      </c>
      <c r="B872" s="275" t="str">
        <f t="shared" si="259"/>
        <v/>
      </c>
      <c r="C872" s="276"/>
      <c r="D872" s="277" t="str">
        <f t="shared" si="257"/>
        <v/>
      </c>
      <c r="E872" s="278"/>
      <c r="F872" s="279">
        <f t="shared" si="258"/>
        <v>0</v>
      </c>
      <c r="G872" s="282">
        <f t="shared" si="260"/>
        <v>0</v>
      </c>
    </row>
    <row r="873" spans="1:7" s="283" customFormat="1" ht="24" customHeight="1" x14ac:dyDescent="0.2">
      <c r="A873" s="274" t="str">
        <f t="shared" si="256"/>
        <v/>
      </c>
      <c r="B873" s="275" t="str">
        <f t="shared" si="259"/>
        <v/>
      </c>
      <c r="C873" s="276"/>
      <c r="D873" s="277" t="str">
        <f t="shared" si="257"/>
        <v/>
      </c>
      <c r="E873" s="278"/>
      <c r="F873" s="279">
        <f t="shared" si="258"/>
        <v>0</v>
      </c>
      <c r="G873" s="282">
        <f t="shared" si="260"/>
        <v>0</v>
      </c>
    </row>
    <row r="874" spans="1:7" s="283" customFormat="1" ht="24" customHeight="1" x14ac:dyDescent="0.2">
      <c r="A874" s="274" t="str">
        <f t="shared" si="256"/>
        <v/>
      </c>
      <c r="B874" s="275" t="str">
        <f t="shared" si="259"/>
        <v/>
      </c>
      <c r="C874" s="276"/>
      <c r="D874" s="277" t="str">
        <f t="shared" si="257"/>
        <v/>
      </c>
      <c r="E874" s="278"/>
      <c r="F874" s="279">
        <f t="shared" si="258"/>
        <v>0</v>
      </c>
      <c r="G874" s="282">
        <f t="shared" si="260"/>
        <v>0</v>
      </c>
    </row>
    <row r="875" spans="1:7" s="283" customFormat="1" ht="24" customHeight="1" x14ac:dyDescent="0.2">
      <c r="A875" s="274" t="str">
        <f t="shared" si="256"/>
        <v/>
      </c>
      <c r="B875" s="275" t="str">
        <f t="shared" si="259"/>
        <v/>
      </c>
      <c r="C875" s="276"/>
      <c r="D875" s="277" t="str">
        <f t="shared" si="257"/>
        <v/>
      </c>
      <c r="E875" s="278"/>
      <c r="F875" s="280">
        <f t="shared" si="258"/>
        <v>0</v>
      </c>
      <c r="G875" s="282">
        <f t="shared" si="260"/>
        <v>0</v>
      </c>
    </row>
    <row r="876" spans="1:7" ht="24" customHeight="1" x14ac:dyDescent="0.2">
      <c r="A876" s="125"/>
      <c r="B876" s="99"/>
      <c r="C876" s="99"/>
      <c r="D876" s="110"/>
      <c r="E876" s="111"/>
      <c r="F876" s="188" t="s">
        <v>33</v>
      </c>
      <c r="G876" s="126">
        <f>SUBTOTAL(9,G862:G875)</f>
        <v>0</v>
      </c>
    </row>
    <row r="877" spans="1:7" ht="24" customHeight="1" x14ac:dyDescent="0.2">
      <c r="A877" s="125"/>
      <c r="B877" s="99"/>
      <c r="C877" s="127" t="s">
        <v>722</v>
      </c>
      <c r="D877" s="110"/>
      <c r="E877" s="111"/>
      <c r="F877" s="112"/>
      <c r="G877" s="128"/>
    </row>
    <row r="878" spans="1:7" s="283" customFormat="1" ht="24" customHeight="1" x14ac:dyDescent="0.2">
      <c r="A878" s="274" t="str">
        <f t="shared" ref="A878:A885" si="261">IFERROR(VLOOKUP(C878,Tabla_Insumos,4,FALSE),"")</f>
        <v/>
      </c>
      <c r="B878" s="275" t="str">
        <f t="shared" ref="B878:B885" si="262">IFERROR(VLOOKUP(C878,Tabla_Insumos,5,FALSE),"")</f>
        <v/>
      </c>
      <c r="C878" s="276"/>
      <c r="D878" s="277" t="str">
        <f t="shared" ref="D878:D885" si="263">IFERROR(VLOOKUP(C878,Tabla_Insumos,2,FALSE),"")</f>
        <v/>
      </c>
      <c r="E878" s="278"/>
      <c r="F878" s="281">
        <f t="shared" ref="F878:F885" si="264">IFERROR(VLOOKUP(C878,Tabla_Insumos,3,FALSE),0)</f>
        <v>0</v>
      </c>
      <c r="G878" s="282">
        <f>ROUND(E878*F878,2)</f>
        <v>0</v>
      </c>
    </row>
    <row r="879" spans="1:7" s="283" customFormat="1" ht="24" customHeight="1" x14ac:dyDescent="0.2">
      <c r="A879" s="274" t="str">
        <f t="shared" si="261"/>
        <v/>
      </c>
      <c r="B879" s="275" t="str">
        <f t="shared" si="262"/>
        <v/>
      </c>
      <c r="C879" s="276"/>
      <c r="D879" s="277" t="str">
        <f t="shared" si="263"/>
        <v/>
      </c>
      <c r="E879" s="278"/>
      <c r="F879" s="281">
        <f t="shared" si="264"/>
        <v>0</v>
      </c>
      <c r="G879" s="282">
        <f>ROUND(E879*F879,2)</f>
        <v>0</v>
      </c>
    </row>
    <row r="880" spans="1:7" s="283" customFormat="1" ht="24" customHeight="1" x14ac:dyDescent="0.2">
      <c r="A880" s="274" t="str">
        <f t="shared" si="261"/>
        <v/>
      </c>
      <c r="B880" s="275" t="str">
        <f t="shared" si="262"/>
        <v/>
      </c>
      <c r="C880" s="276"/>
      <c r="D880" s="277" t="str">
        <f t="shared" si="263"/>
        <v/>
      </c>
      <c r="E880" s="278"/>
      <c r="F880" s="281">
        <f t="shared" si="264"/>
        <v>0</v>
      </c>
      <c r="G880" s="282">
        <f t="shared" ref="G880:G885" si="265">ROUND(E880*F880,2)</f>
        <v>0</v>
      </c>
    </row>
    <row r="881" spans="1:7" s="283" customFormat="1" ht="24" customHeight="1" x14ac:dyDescent="0.2">
      <c r="A881" s="274" t="str">
        <f t="shared" si="261"/>
        <v/>
      </c>
      <c r="B881" s="275" t="str">
        <f t="shared" si="262"/>
        <v/>
      </c>
      <c r="C881" s="276"/>
      <c r="D881" s="277" t="str">
        <f t="shared" si="263"/>
        <v/>
      </c>
      <c r="E881" s="278"/>
      <c r="F881" s="281">
        <f t="shared" si="264"/>
        <v>0</v>
      </c>
      <c r="G881" s="282">
        <f t="shared" si="265"/>
        <v>0</v>
      </c>
    </row>
    <row r="882" spans="1:7" s="283" customFormat="1" ht="24" customHeight="1" x14ac:dyDescent="0.2">
      <c r="A882" s="274" t="str">
        <f t="shared" si="261"/>
        <v/>
      </c>
      <c r="B882" s="275" t="str">
        <f t="shared" si="262"/>
        <v/>
      </c>
      <c r="C882" s="276"/>
      <c r="D882" s="277" t="str">
        <f t="shared" si="263"/>
        <v/>
      </c>
      <c r="E882" s="278"/>
      <c r="F882" s="279">
        <f t="shared" si="264"/>
        <v>0</v>
      </c>
      <c r="G882" s="282">
        <f t="shared" si="265"/>
        <v>0</v>
      </c>
    </row>
    <row r="883" spans="1:7" s="283" customFormat="1" ht="24" customHeight="1" x14ac:dyDescent="0.2">
      <c r="A883" s="274" t="str">
        <f t="shared" si="261"/>
        <v/>
      </c>
      <c r="B883" s="275" t="str">
        <f t="shared" si="262"/>
        <v/>
      </c>
      <c r="C883" s="276"/>
      <c r="D883" s="277" t="str">
        <f t="shared" si="263"/>
        <v/>
      </c>
      <c r="E883" s="278"/>
      <c r="F883" s="279">
        <f t="shared" si="264"/>
        <v>0</v>
      </c>
      <c r="G883" s="282">
        <f t="shared" si="265"/>
        <v>0</v>
      </c>
    </row>
    <row r="884" spans="1:7" s="283" customFormat="1" ht="24" customHeight="1" x14ac:dyDescent="0.2">
      <c r="A884" s="274" t="str">
        <f t="shared" si="261"/>
        <v/>
      </c>
      <c r="B884" s="275" t="str">
        <f t="shared" si="262"/>
        <v/>
      </c>
      <c r="C884" s="276"/>
      <c r="D884" s="277" t="str">
        <f t="shared" si="263"/>
        <v/>
      </c>
      <c r="E884" s="278"/>
      <c r="F884" s="279">
        <f t="shared" si="264"/>
        <v>0</v>
      </c>
      <c r="G884" s="282">
        <f t="shared" si="265"/>
        <v>0</v>
      </c>
    </row>
    <row r="885" spans="1:7" s="283" customFormat="1" ht="24" customHeight="1" x14ac:dyDescent="0.2">
      <c r="A885" s="274" t="str">
        <f t="shared" si="261"/>
        <v/>
      </c>
      <c r="B885" s="275" t="str">
        <f t="shared" si="262"/>
        <v/>
      </c>
      <c r="C885" s="276"/>
      <c r="D885" s="277" t="str">
        <f t="shared" si="263"/>
        <v/>
      </c>
      <c r="E885" s="278"/>
      <c r="F885" s="279">
        <f t="shared" si="264"/>
        <v>0</v>
      </c>
      <c r="G885" s="282">
        <f t="shared" si="265"/>
        <v>0</v>
      </c>
    </row>
    <row r="886" spans="1:7" ht="24" customHeight="1" x14ac:dyDescent="0.2">
      <c r="A886" s="125"/>
      <c r="B886" s="99"/>
      <c r="C886" s="99"/>
      <c r="D886" s="110"/>
      <c r="E886" s="111"/>
      <c r="F886" s="188" t="s">
        <v>34</v>
      </c>
      <c r="G886" s="126">
        <f>SUBTOTAL(9,G878:G885)</f>
        <v>0</v>
      </c>
    </row>
    <row r="887" spans="1:7" ht="24" customHeight="1" x14ac:dyDescent="0.2">
      <c r="A887" s="125"/>
      <c r="B887" s="99"/>
      <c r="C887" s="127" t="s">
        <v>723</v>
      </c>
      <c r="D887" s="110"/>
      <c r="E887" s="111"/>
      <c r="F887" s="112"/>
      <c r="G887" s="128"/>
    </row>
    <row r="888" spans="1:7" s="283" customFormat="1" ht="24" customHeight="1" x14ac:dyDescent="0.2">
      <c r="A888" s="274" t="str">
        <f t="shared" ref="A888:A896" si="266">IFERROR(VLOOKUP(C888,Tabla_Insumos,4,FALSE),"")</f>
        <v/>
      </c>
      <c r="B888" s="275" t="str">
        <f t="shared" ref="B888:B896" si="267">IFERROR(VLOOKUP(C888,Tabla_Insumos,5,FALSE),"")</f>
        <v/>
      </c>
      <c r="C888" s="276"/>
      <c r="D888" s="277" t="str">
        <f t="shared" ref="D888:D896" si="268">IFERROR(VLOOKUP(C888,Tabla_Insumos,2,FALSE),"")</f>
        <v/>
      </c>
      <c r="E888" s="278"/>
      <c r="F888" s="279">
        <f t="shared" ref="F888:F896" si="269">IFERROR(VLOOKUP(C888,Tabla_Insumos,3,FALSE),0)</f>
        <v>0</v>
      </c>
      <c r="G888" s="282">
        <f t="shared" ref="G888:G896" si="270">ROUND(E888*F888,2)</f>
        <v>0</v>
      </c>
    </row>
    <row r="889" spans="1:7" s="283" customFormat="1" ht="24" customHeight="1" x14ac:dyDescent="0.2">
      <c r="A889" s="274" t="str">
        <f t="shared" si="266"/>
        <v/>
      </c>
      <c r="B889" s="275" t="str">
        <f t="shared" si="267"/>
        <v/>
      </c>
      <c r="C889" s="276"/>
      <c r="D889" s="277" t="str">
        <f t="shared" si="268"/>
        <v/>
      </c>
      <c r="E889" s="278"/>
      <c r="F889" s="279">
        <f t="shared" si="269"/>
        <v>0</v>
      </c>
      <c r="G889" s="282">
        <f t="shared" si="270"/>
        <v>0</v>
      </c>
    </row>
    <row r="890" spans="1:7" s="283" customFormat="1" ht="24" customHeight="1" x14ac:dyDescent="0.2">
      <c r="A890" s="274" t="str">
        <f t="shared" si="266"/>
        <v/>
      </c>
      <c r="B890" s="275" t="str">
        <f t="shared" si="267"/>
        <v/>
      </c>
      <c r="C890" s="276"/>
      <c r="D890" s="277" t="str">
        <f t="shared" si="268"/>
        <v/>
      </c>
      <c r="E890" s="278"/>
      <c r="F890" s="279">
        <f t="shared" si="269"/>
        <v>0</v>
      </c>
      <c r="G890" s="282">
        <f t="shared" si="270"/>
        <v>0</v>
      </c>
    </row>
    <row r="891" spans="1:7" s="283" customFormat="1" ht="24" customHeight="1" x14ac:dyDescent="0.2">
      <c r="A891" s="274" t="str">
        <f t="shared" si="266"/>
        <v/>
      </c>
      <c r="B891" s="275" t="str">
        <f t="shared" si="267"/>
        <v/>
      </c>
      <c r="C891" s="276"/>
      <c r="D891" s="277" t="str">
        <f t="shared" si="268"/>
        <v/>
      </c>
      <c r="E891" s="278"/>
      <c r="F891" s="279">
        <f t="shared" si="269"/>
        <v>0</v>
      </c>
      <c r="G891" s="282">
        <f t="shared" si="270"/>
        <v>0</v>
      </c>
    </row>
    <row r="892" spans="1:7" s="283" customFormat="1" ht="24" customHeight="1" x14ac:dyDescent="0.2">
      <c r="A892" s="274" t="str">
        <f t="shared" si="266"/>
        <v/>
      </c>
      <c r="B892" s="275" t="str">
        <f t="shared" si="267"/>
        <v/>
      </c>
      <c r="C892" s="276"/>
      <c r="D892" s="277" t="str">
        <f t="shared" si="268"/>
        <v/>
      </c>
      <c r="E892" s="278"/>
      <c r="F892" s="279">
        <f t="shared" si="269"/>
        <v>0</v>
      </c>
      <c r="G892" s="282">
        <f t="shared" si="270"/>
        <v>0</v>
      </c>
    </row>
    <row r="893" spans="1:7" s="283" customFormat="1" ht="24" customHeight="1" x14ac:dyDescent="0.2">
      <c r="A893" s="274" t="str">
        <f t="shared" si="266"/>
        <v/>
      </c>
      <c r="B893" s="275" t="str">
        <f t="shared" si="267"/>
        <v/>
      </c>
      <c r="C893" s="276"/>
      <c r="D893" s="277" t="str">
        <f t="shared" si="268"/>
        <v/>
      </c>
      <c r="E893" s="278"/>
      <c r="F893" s="279">
        <f t="shared" si="269"/>
        <v>0</v>
      </c>
      <c r="G893" s="282">
        <f t="shared" si="270"/>
        <v>0</v>
      </c>
    </row>
    <row r="894" spans="1:7" s="283" customFormat="1" ht="24" customHeight="1" x14ac:dyDescent="0.2">
      <c r="A894" s="274" t="str">
        <f t="shared" si="266"/>
        <v/>
      </c>
      <c r="B894" s="275" t="str">
        <f t="shared" si="267"/>
        <v/>
      </c>
      <c r="C894" s="276"/>
      <c r="D894" s="277" t="str">
        <f t="shared" si="268"/>
        <v/>
      </c>
      <c r="E894" s="278"/>
      <c r="F894" s="279">
        <f t="shared" si="269"/>
        <v>0</v>
      </c>
      <c r="G894" s="282">
        <f t="shared" si="270"/>
        <v>0</v>
      </c>
    </row>
    <row r="895" spans="1:7" s="283" customFormat="1" ht="24" customHeight="1" x14ac:dyDescent="0.2">
      <c r="A895" s="274" t="str">
        <f t="shared" si="266"/>
        <v/>
      </c>
      <c r="B895" s="275" t="str">
        <f t="shared" si="267"/>
        <v/>
      </c>
      <c r="C895" s="276"/>
      <c r="D895" s="277" t="str">
        <f t="shared" si="268"/>
        <v/>
      </c>
      <c r="E895" s="278"/>
      <c r="F895" s="279">
        <f t="shared" si="269"/>
        <v>0</v>
      </c>
      <c r="G895" s="282">
        <f t="shared" si="270"/>
        <v>0</v>
      </c>
    </row>
    <row r="896" spans="1:7" s="283" customFormat="1" ht="24" customHeight="1" x14ac:dyDescent="0.2">
      <c r="A896" s="274" t="str">
        <f t="shared" si="266"/>
        <v/>
      </c>
      <c r="B896" s="275" t="str">
        <f t="shared" si="267"/>
        <v/>
      </c>
      <c r="C896" s="276"/>
      <c r="D896" s="277" t="str">
        <f t="shared" si="268"/>
        <v/>
      </c>
      <c r="E896" s="278"/>
      <c r="F896" s="279">
        <f t="shared" si="269"/>
        <v>0</v>
      </c>
      <c r="G896" s="282">
        <f t="shared" si="270"/>
        <v>0</v>
      </c>
    </row>
    <row r="897" spans="1:141" ht="24" customHeight="1" x14ac:dyDescent="0.2">
      <c r="A897" s="129"/>
      <c r="B897" s="110"/>
      <c r="C897" s="99"/>
      <c r="D897" s="110"/>
      <c r="E897" s="111"/>
      <c r="F897" s="188" t="s">
        <v>35</v>
      </c>
      <c r="G897" s="126">
        <f>SUBTOTAL(9,G888:G896)</f>
        <v>0</v>
      </c>
    </row>
    <row r="898" spans="1:141" ht="24" customHeight="1" thickBot="1" x14ac:dyDescent="0.25">
      <c r="A898" s="130"/>
      <c r="B898" s="131"/>
      <c r="C898" s="132"/>
      <c r="D898" s="131"/>
      <c r="E898" s="133"/>
      <c r="F898" s="134"/>
      <c r="G898" s="135"/>
    </row>
    <row r="899" spans="1:141" ht="24" customHeight="1" thickBot="1" x14ac:dyDescent="0.25">
      <c r="A899" s="136" t="str">
        <f>B857</f>
        <v>5-1-1</v>
      </c>
      <c r="B899" s="137" t="str">
        <f>C857</f>
        <v>Reposición y reintegración de revoques en zócalos y galerías</v>
      </c>
      <c r="C899" s="138"/>
      <c r="D899" s="138" t="s">
        <v>36</v>
      </c>
      <c r="E899" s="139"/>
      <c r="F899" s="140" t="s">
        <v>37</v>
      </c>
      <c r="G899" s="141">
        <f>SUBTOTAL(9,G862:G898)</f>
        <v>0</v>
      </c>
    </row>
    <row r="900" spans="1:141" ht="24" customHeight="1" thickTop="1" thickBot="1" x14ac:dyDescent="0.25"/>
    <row r="901" spans="1:141" ht="24" customHeight="1" thickTop="1" x14ac:dyDescent="0.2">
      <c r="A901" s="173" t="s">
        <v>39</v>
      </c>
      <c r="B901" s="174"/>
      <c r="C901" s="174"/>
      <c r="D901" s="174"/>
      <c r="E901" s="174"/>
      <c r="F901" s="174"/>
      <c r="G901" s="175"/>
      <c r="H901" s="100">
        <f>COUNTIF($A$1:A907,"ANALISIS DE PRECIOS")</f>
        <v>19</v>
      </c>
    </row>
    <row r="902" spans="1:141" ht="24" customHeight="1" x14ac:dyDescent="0.2">
      <c r="A902" s="101" t="s">
        <v>719</v>
      </c>
      <c r="B902" s="102" t="str">
        <f>Comitente</f>
        <v>DIRECCIÓN DE INFRAESTRUCTURA ESCOLAR</v>
      </c>
      <c r="C902" s="96"/>
      <c r="D902" s="103"/>
      <c r="E902" s="103"/>
      <c r="F902" s="104"/>
      <c r="G902" s="105"/>
    </row>
    <row r="903" spans="1:141" ht="24" customHeight="1" x14ac:dyDescent="0.2">
      <c r="A903" s="101" t="s">
        <v>720</v>
      </c>
      <c r="B903" s="102">
        <f>Contratista</f>
        <v>0</v>
      </c>
      <c r="C903" s="97"/>
      <c r="D903" s="97"/>
      <c r="E903" s="97"/>
      <c r="F903" s="106"/>
      <c r="G903" s="107"/>
    </row>
    <row r="904" spans="1:141" ht="24" customHeight="1" x14ac:dyDescent="0.2">
      <c r="A904" s="101" t="s">
        <v>26</v>
      </c>
      <c r="B904" s="102" t="str">
        <f>Obra</f>
        <v>ESCUELA NORMAL FRAY JUSTO SANTA MARIA DE ORO</v>
      </c>
      <c r="C904" s="97"/>
      <c r="D904" s="97"/>
      <c r="E904" s="97"/>
      <c r="F904" s="106" t="s">
        <v>40</v>
      </c>
      <c r="G904" s="108">
        <f>Fecha_Base</f>
        <v>0</v>
      </c>
    </row>
    <row r="905" spans="1:141" ht="24" customHeight="1" x14ac:dyDescent="0.2">
      <c r="A905" s="109" t="s">
        <v>718</v>
      </c>
      <c r="B905" s="98" t="str">
        <f>Ubicación</f>
        <v>CALLE RIVADAVIA 854 - JACHAL - SAN JUAN</v>
      </c>
      <c r="C905" s="98"/>
      <c r="D905" s="110"/>
      <c r="E905" s="111"/>
      <c r="F905" s="112"/>
      <c r="G905" s="113"/>
    </row>
    <row r="906" spans="1:141" ht="24" customHeight="1" x14ac:dyDescent="0.2">
      <c r="A906" s="109" t="s">
        <v>41</v>
      </c>
      <c r="B906" s="114">
        <f>IFERROR(VALUE(LEFT(B907,FIND("-",B907)-1)),"")</f>
        <v>5</v>
      </c>
      <c r="C906" s="99" t="str">
        <f>IFERROR(VLOOKUP(B906,Tabla_CyP,2,FALSE),"")</f>
        <v/>
      </c>
      <c r="E906" s="111"/>
      <c r="F906" s="112"/>
      <c r="G906" s="113"/>
    </row>
    <row r="907" spans="1:141" ht="24" customHeight="1" x14ac:dyDescent="0.2">
      <c r="A907" s="109" t="s">
        <v>27</v>
      </c>
      <c r="B907" s="115" t="str">
        <f>IFERROR(VLOOKUP(COUNTIF($A$1:A907,"ANALISIS DE PRECIOS"),Tabla_NumeroItem,4,FALSE),"")</f>
        <v>5-2-1</v>
      </c>
      <c r="C907" s="99" t="str">
        <f>IFERROR(VLOOKUP(B907,Tabla_CyP,2,FALSE),"")</f>
        <v>Reposición y reintegración de revoques en aulas</v>
      </c>
      <c r="D907" s="110"/>
      <c r="E907" s="111"/>
      <c r="F907" s="106" t="s">
        <v>28</v>
      </c>
      <c r="G907" s="116" t="str">
        <f>IFERROR(VLOOKUP(B907,Tabla_CyP,4,FALSE),"")</f>
        <v>m2</v>
      </c>
    </row>
    <row r="908" spans="1:141" ht="24" customHeight="1" x14ac:dyDescent="0.2">
      <c r="A908" s="109"/>
      <c r="B908" s="98"/>
      <c r="C908" s="99"/>
      <c r="D908" s="110"/>
      <c r="E908" s="111"/>
      <c r="F908" s="112"/>
      <c r="G908" s="113"/>
    </row>
    <row r="909" spans="1:141" ht="24" customHeight="1" x14ac:dyDescent="0.2">
      <c r="A909" s="305" t="s">
        <v>584</v>
      </c>
      <c r="B909" s="306"/>
      <c r="C909" s="307" t="s">
        <v>0</v>
      </c>
      <c r="D909" s="307" t="s">
        <v>29</v>
      </c>
      <c r="E909" s="309" t="s">
        <v>30</v>
      </c>
      <c r="F909" s="311" t="s">
        <v>31</v>
      </c>
      <c r="G909" s="313" t="s">
        <v>32</v>
      </c>
    </row>
    <row r="910" spans="1:141" s="119" customFormat="1" ht="24" customHeight="1" x14ac:dyDescent="0.2">
      <c r="A910" s="117" t="s">
        <v>585</v>
      </c>
      <c r="B910" s="118" t="s">
        <v>586</v>
      </c>
      <c r="C910" s="308"/>
      <c r="D910" s="308"/>
      <c r="E910" s="310"/>
      <c r="F910" s="312"/>
      <c r="G910" s="31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c r="AL910" s="284"/>
      <c r="AM910" s="284"/>
      <c r="AN910" s="284"/>
      <c r="AO910" s="284"/>
      <c r="AP910" s="284"/>
      <c r="AQ910" s="284"/>
      <c r="AR910" s="284"/>
      <c r="AS910" s="284"/>
      <c r="AT910" s="284"/>
      <c r="AU910" s="284"/>
      <c r="AV910" s="284"/>
      <c r="AW910" s="284"/>
      <c r="AX910" s="284"/>
      <c r="AY910" s="284"/>
      <c r="AZ910" s="284"/>
      <c r="BA910" s="284"/>
      <c r="BB910" s="284"/>
      <c r="BC910" s="284"/>
      <c r="BD910" s="284"/>
      <c r="BE910" s="284"/>
      <c r="BF910" s="284"/>
      <c r="BG910" s="284"/>
      <c r="BH910" s="284"/>
      <c r="BI910" s="284"/>
      <c r="BJ910" s="284"/>
      <c r="BK910" s="284"/>
      <c r="BL910" s="284"/>
      <c r="BM910" s="284"/>
      <c r="BN910" s="284"/>
      <c r="BO910" s="284"/>
      <c r="BP910" s="284"/>
      <c r="BQ910" s="284"/>
      <c r="BR910" s="284"/>
      <c r="BS910" s="284"/>
      <c r="BT910" s="284"/>
      <c r="BU910" s="284"/>
      <c r="BV910" s="284"/>
      <c r="BW910" s="284"/>
      <c r="BX910" s="284"/>
      <c r="BY910" s="284"/>
      <c r="BZ910" s="284"/>
      <c r="CA910" s="284"/>
      <c r="CB910" s="284"/>
      <c r="CC910" s="284"/>
      <c r="CD910" s="284"/>
      <c r="CE910" s="284"/>
      <c r="CF910" s="284"/>
      <c r="CG910" s="284"/>
      <c r="CH910" s="284"/>
      <c r="CI910" s="284"/>
      <c r="CJ910" s="284"/>
      <c r="CK910" s="284"/>
      <c r="CL910" s="284"/>
      <c r="CM910" s="284"/>
      <c r="CN910" s="284"/>
      <c r="CO910" s="284"/>
      <c r="CP910" s="284"/>
      <c r="CQ910" s="284"/>
      <c r="CR910" s="284"/>
      <c r="CS910" s="284"/>
      <c r="CT910" s="284"/>
      <c r="CU910" s="284"/>
      <c r="CV910" s="284"/>
      <c r="CW910" s="284"/>
      <c r="CX910" s="284"/>
      <c r="CY910" s="284"/>
      <c r="CZ910" s="284"/>
      <c r="DA910" s="284"/>
      <c r="DB910" s="284"/>
      <c r="DC910" s="284"/>
      <c r="DD910" s="284"/>
      <c r="DE910" s="284"/>
      <c r="DF910" s="284"/>
      <c r="DG910" s="284"/>
      <c r="DH910" s="284"/>
      <c r="DI910" s="284"/>
      <c r="DJ910" s="284"/>
      <c r="DK910" s="284"/>
      <c r="DL910" s="284"/>
      <c r="DM910" s="284"/>
      <c r="DN910" s="284"/>
      <c r="DO910" s="284"/>
      <c r="DP910" s="284"/>
      <c r="DQ910" s="284"/>
      <c r="DR910" s="284"/>
      <c r="DS910" s="284"/>
      <c r="DT910" s="284"/>
      <c r="DU910" s="284"/>
      <c r="DV910" s="284"/>
      <c r="DW910" s="284"/>
      <c r="DX910" s="284"/>
      <c r="DY910" s="284"/>
      <c r="DZ910" s="284"/>
      <c r="EA910" s="284"/>
      <c r="EB910" s="284"/>
      <c r="EC910" s="284"/>
      <c r="ED910" s="284"/>
      <c r="EE910" s="284"/>
      <c r="EF910" s="284"/>
      <c r="EG910" s="284"/>
      <c r="EH910" s="284"/>
      <c r="EI910" s="284"/>
      <c r="EJ910" s="284"/>
      <c r="EK910" s="284"/>
    </row>
    <row r="911" spans="1:141" ht="24" customHeight="1" x14ac:dyDescent="0.2">
      <c r="A911" s="187"/>
      <c r="B911" s="120"/>
      <c r="C911" s="185" t="s">
        <v>721</v>
      </c>
      <c r="D911" s="121"/>
      <c r="E911" s="122"/>
      <c r="F911" s="123"/>
      <c r="G911" s="124"/>
    </row>
    <row r="912" spans="1:141" s="283" customFormat="1" ht="24" customHeight="1" x14ac:dyDescent="0.2">
      <c r="A912" s="274" t="str">
        <f t="shared" ref="A912:A925" si="271">IFERROR(VLOOKUP(C912,Tabla_Insumos,4,FALSE),"")</f>
        <v/>
      </c>
      <c r="B912" s="275" t="str">
        <f>IFERROR(VLOOKUP(C912,Tabla_Insumos,5,FALSE),"")</f>
        <v/>
      </c>
      <c r="C912" s="276"/>
      <c r="D912" s="277" t="str">
        <f t="shared" ref="D912:D925" si="272">IFERROR(VLOOKUP(C912,Tabla_Insumos,2,FALSE),"")</f>
        <v/>
      </c>
      <c r="E912" s="278"/>
      <c r="F912" s="279">
        <f t="shared" ref="F912:F925" si="273">IFERROR(VLOOKUP(C912,Tabla_Insumos,3,FALSE),0)</f>
        <v>0</v>
      </c>
      <c r="G912" s="282">
        <f>ROUND(E912*F912,2)</f>
        <v>0</v>
      </c>
    </row>
    <row r="913" spans="1:7" s="283" customFormat="1" ht="24" customHeight="1" x14ac:dyDescent="0.2">
      <c r="A913" s="274" t="str">
        <f t="shared" si="271"/>
        <v/>
      </c>
      <c r="B913" s="275" t="str">
        <f t="shared" ref="B913:B925" si="274">IFERROR(VLOOKUP(C913,Tabla_Insumos,5,FALSE),"")</f>
        <v/>
      </c>
      <c r="C913" s="276"/>
      <c r="D913" s="277" t="str">
        <f t="shared" si="272"/>
        <v/>
      </c>
      <c r="E913" s="278"/>
      <c r="F913" s="279">
        <f t="shared" si="273"/>
        <v>0</v>
      </c>
      <c r="G913" s="282">
        <f t="shared" ref="G913:G925" si="275">ROUND(E913*F913,2)</f>
        <v>0</v>
      </c>
    </row>
    <row r="914" spans="1:7" s="283" customFormat="1" ht="24" customHeight="1" x14ac:dyDescent="0.2">
      <c r="A914" s="274" t="str">
        <f t="shared" si="271"/>
        <v/>
      </c>
      <c r="B914" s="275" t="str">
        <f t="shared" si="274"/>
        <v/>
      </c>
      <c r="C914" s="276"/>
      <c r="D914" s="277" t="str">
        <f t="shared" si="272"/>
        <v/>
      </c>
      <c r="E914" s="278"/>
      <c r="F914" s="279">
        <f t="shared" si="273"/>
        <v>0</v>
      </c>
      <c r="G914" s="282">
        <f t="shared" si="275"/>
        <v>0</v>
      </c>
    </row>
    <row r="915" spans="1:7" s="283" customFormat="1" ht="24" customHeight="1" x14ac:dyDescent="0.2">
      <c r="A915" s="274" t="str">
        <f t="shared" si="271"/>
        <v/>
      </c>
      <c r="B915" s="275" t="str">
        <f t="shared" si="274"/>
        <v/>
      </c>
      <c r="C915" s="276"/>
      <c r="D915" s="277" t="str">
        <f t="shared" si="272"/>
        <v/>
      </c>
      <c r="E915" s="278"/>
      <c r="F915" s="279">
        <f t="shared" si="273"/>
        <v>0</v>
      </c>
      <c r="G915" s="282">
        <f t="shared" si="275"/>
        <v>0</v>
      </c>
    </row>
    <row r="916" spans="1:7" s="283" customFormat="1" ht="24" customHeight="1" x14ac:dyDescent="0.2">
      <c r="A916" s="274" t="str">
        <f t="shared" si="271"/>
        <v/>
      </c>
      <c r="B916" s="275" t="str">
        <f t="shared" si="274"/>
        <v/>
      </c>
      <c r="C916" s="276"/>
      <c r="D916" s="277" t="str">
        <f t="shared" si="272"/>
        <v/>
      </c>
      <c r="E916" s="278"/>
      <c r="F916" s="279">
        <f t="shared" si="273"/>
        <v>0</v>
      </c>
      <c r="G916" s="282">
        <f t="shared" si="275"/>
        <v>0</v>
      </c>
    </row>
    <row r="917" spans="1:7" s="283" customFormat="1" ht="24" customHeight="1" x14ac:dyDescent="0.2">
      <c r="A917" s="274" t="str">
        <f t="shared" si="271"/>
        <v/>
      </c>
      <c r="B917" s="275" t="str">
        <f t="shared" si="274"/>
        <v/>
      </c>
      <c r="C917" s="276"/>
      <c r="D917" s="277" t="str">
        <f t="shared" si="272"/>
        <v/>
      </c>
      <c r="E917" s="278"/>
      <c r="F917" s="279">
        <f t="shared" si="273"/>
        <v>0</v>
      </c>
      <c r="G917" s="282">
        <f t="shared" si="275"/>
        <v>0</v>
      </c>
    </row>
    <row r="918" spans="1:7" s="283" customFormat="1" ht="24" customHeight="1" x14ac:dyDescent="0.2">
      <c r="A918" s="274" t="str">
        <f t="shared" si="271"/>
        <v/>
      </c>
      <c r="B918" s="275" t="str">
        <f t="shared" si="274"/>
        <v/>
      </c>
      <c r="C918" s="276"/>
      <c r="D918" s="277" t="str">
        <f t="shared" si="272"/>
        <v/>
      </c>
      <c r="E918" s="278"/>
      <c r="F918" s="279">
        <f t="shared" si="273"/>
        <v>0</v>
      </c>
      <c r="G918" s="282">
        <f t="shared" si="275"/>
        <v>0</v>
      </c>
    </row>
    <row r="919" spans="1:7" s="283" customFormat="1" ht="24" customHeight="1" x14ac:dyDescent="0.2">
      <c r="A919" s="274" t="str">
        <f t="shared" si="271"/>
        <v/>
      </c>
      <c r="B919" s="275" t="str">
        <f t="shared" si="274"/>
        <v/>
      </c>
      <c r="C919" s="276"/>
      <c r="D919" s="277" t="str">
        <f t="shared" si="272"/>
        <v/>
      </c>
      <c r="E919" s="278"/>
      <c r="F919" s="279">
        <f t="shared" si="273"/>
        <v>0</v>
      </c>
      <c r="G919" s="282">
        <f t="shared" si="275"/>
        <v>0</v>
      </c>
    </row>
    <row r="920" spans="1:7" s="283" customFormat="1" ht="24" customHeight="1" x14ac:dyDescent="0.2">
      <c r="A920" s="274" t="str">
        <f t="shared" si="271"/>
        <v/>
      </c>
      <c r="B920" s="275" t="str">
        <f t="shared" si="274"/>
        <v/>
      </c>
      <c r="C920" s="276"/>
      <c r="D920" s="277" t="str">
        <f t="shared" si="272"/>
        <v/>
      </c>
      <c r="E920" s="278"/>
      <c r="F920" s="279">
        <f t="shared" si="273"/>
        <v>0</v>
      </c>
      <c r="G920" s="282">
        <f t="shared" si="275"/>
        <v>0</v>
      </c>
    </row>
    <row r="921" spans="1:7" s="283" customFormat="1" ht="24" customHeight="1" x14ac:dyDescent="0.2">
      <c r="A921" s="274" t="str">
        <f t="shared" si="271"/>
        <v/>
      </c>
      <c r="B921" s="275" t="str">
        <f t="shared" si="274"/>
        <v/>
      </c>
      <c r="C921" s="276"/>
      <c r="D921" s="277" t="str">
        <f t="shared" si="272"/>
        <v/>
      </c>
      <c r="E921" s="278"/>
      <c r="F921" s="279">
        <f t="shared" si="273"/>
        <v>0</v>
      </c>
      <c r="G921" s="282">
        <f t="shared" si="275"/>
        <v>0</v>
      </c>
    </row>
    <row r="922" spans="1:7" s="283" customFormat="1" ht="24" customHeight="1" x14ac:dyDescent="0.2">
      <c r="A922" s="274" t="str">
        <f t="shared" si="271"/>
        <v/>
      </c>
      <c r="B922" s="275" t="str">
        <f t="shared" si="274"/>
        <v/>
      </c>
      <c r="C922" s="276"/>
      <c r="D922" s="277" t="str">
        <f t="shared" si="272"/>
        <v/>
      </c>
      <c r="E922" s="278"/>
      <c r="F922" s="279">
        <f t="shared" si="273"/>
        <v>0</v>
      </c>
      <c r="G922" s="282">
        <f t="shared" si="275"/>
        <v>0</v>
      </c>
    </row>
    <row r="923" spans="1:7" s="283" customFormat="1" ht="24" customHeight="1" x14ac:dyDescent="0.2">
      <c r="A923" s="274" t="str">
        <f t="shared" si="271"/>
        <v/>
      </c>
      <c r="B923" s="275" t="str">
        <f t="shared" si="274"/>
        <v/>
      </c>
      <c r="C923" s="276"/>
      <c r="D923" s="277" t="str">
        <f t="shared" si="272"/>
        <v/>
      </c>
      <c r="E923" s="278"/>
      <c r="F923" s="279">
        <f t="shared" si="273"/>
        <v>0</v>
      </c>
      <c r="G923" s="282">
        <f t="shared" si="275"/>
        <v>0</v>
      </c>
    </row>
    <row r="924" spans="1:7" s="283" customFormat="1" ht="24" customHeight="1" x14ac:dyDescent="0.2">
      <c r="A924" s="274" t="str">
        <f t="shared" si="271"/>
        <v/>
      </c>
      <c r="B924" s="275" t="str">
        <f t="shared" si="274"/>
        <v/>
      </c>
      <c r="C924" s="276"/>
      <c r="D924" s="277" t="str">
        <f t="shared" si="272"/>
        <v/>
      </c>
      <c r="E924" s="278"/>
      <c r="F924" s="279">
        <f t="shared" si="273"/>
        <v>0</v>
      </c>
      <c r="G924" s="282">
        <f t="shared" si="275"/>
        <v>0</v>
      </c>
    </row>
    <row r="925" spans="1:7" s="283" customFormat="1" ht="24" customHeight="1" x14ac:dyDescent="0.2">
      <c r="A925" s="274" t="str">
        <f t="shared" si="271"/>
        <v/>
      </c>
      <c r="B925" s="275" t="str">
        <f t="shared" si="274"/>
        <v/>
      </c>
      <c r="C925" s="276"/>
      <c r="D925" s="277" t="str">
        <f t="shared" si="272"/>
        <v/>
      </c>
      <c r="E925" s="278"/>
      <c r="F925" s="280">
        <f t="shared" si="273"/>
        <v>0</v>
      </c>
      <c r="G925" s="282">
        <f t="shared" si="275"/>
        <v>0</v>
      </c>
    </row>
    <row r="926" spans="1:7" ht="24" customHeight="1" x14ac:dyDescent="0.2">
      <c r="A926" s="125"/>
      <c r="B926" s="99"/>
      <c r="C926" s="99"/>
      <c r="D926" s="110"/>
      <c r="E926" s="111"/>
      <c r="F926" s="188" t="s">
        <v>33</v>
      </c>
      <c r="G926" s="126">
        <f>SUBTOTAL(9,G912:G925)</f>
        <v>0</v>
      </c>
    </row>
    <row r="927" spans="1:7" ht="24" customHeight="1" x14ac:dyDescent="0.2">
      <c r="A927" s="125"/>
      <c r="B927" s="99"/>
      <c r="C927" s="127" t="s">
        <v>722</v>
      </c>
      <c r="D927" s="110"/>
      <c r="E927" s="111"/>
      <c r="F927" s="112"/>
      <c r="G927" s="128"/>
    </row>
    <row r="928" spans="1:7" s="283" customFormat="1" ht="24" customHeight="1" x14ac:dyDescent="0.2">
      <c r="A928" s="274" t="str">
        <f t="shared" ref="A928:A935" si="276">IFERROR(VLOOKUP(C928,Tabla_Insumos,4,FALSE),"")</f>
        <v/>
      </c>
      <c r="B928" s="275" t="str">
        <f t="shared" ref="B928:B935" si="277">IFERROR(VLOOKUP(C928,Tabla_Insumos,5,FALSE),"")</f>
        <v/>
      </c>
      <c r="C928" s="276"/>
      <c r="D928" s="277" t="str">
        <f t="shared" ref="D928:D935" si="278">IFERROR(VLOOKUP(C928,Tabla_Insumos,2,FALSE),"")</f>
        <v/>
      </c>
      <c r="E928" s="278"/>
      <c r="F928" s="281">
        <f t="shared" ref="F928:F935" si="279">IFERROR(VLOOKUP(C928,Tabla_Insumos,3,FALSE),0)</f>
        <v>0</v>
      </c>
      <c r="G928" s="282">
        <f>ROUND(E928*F928,2)</f>
        <v>0</v>
      </c>
    </row>
    <row r="929" spans="1:7" s="283" customFormat="1" ht="24" customHeight="1" x14ac:dyDescent="0.2">
      <c r="A929" s="274" t="str">
        <f t="shared" si="276"/>
        <v/>
      </c>
      <c r="B929" s="275" t="str">
        <f t="shared" si="277"/>
        <v/>
      </c>
      <c r="C929" s="276"/>
      <c r="D929" s="277" t="str">
        <f t="shared" si="278"/>
        <v/>
      </c>
      <c r="E929" s="278"/>
      <c r="F929" s="281">
        <f t="shared" si="279"/>
        <v>0</v>
      </c>
      <c r="G929" s="282">
        <f>ROUND(E929*F929,2)</f>
        <v>0</v>
      </c>
    </row>
    <row r="930" spans="1:7" s="283" customFormat="1" ht="24" customHeight="1" x14ac:dyDescent="0.2">
      <c r="A930" s="274" t="str">
        <f t="shared" si="276"/>
        <v/>
      </c>
      <c r="B930" s="275" t="str">
        <f t="shared" si="277"/>
        <v/>
      </c>
      <c r="C930" s="276"/>
      <c r="D930" s="277" t="str">
        <f t="shared" si="278"/>
        <v/>
      </c>
      <c r="E930" s="278"/>
      <c r="F930" s="281">
        <f t="shared" si="279"/>
        <v>0</v>
      </c>
      <c r="G930" s="282">
        <f t="shared" ref="G930:G935" si="280">ROUND(E930*F930,2)</f>
        <v>0</v>
      </c>
    </row>
    <row r="931" spans="1:7" s="283" customFormat="1" ht="24" customHeight="1" x14ac:dyDescent="0.2">
      <c r="A931" s="274" t="str">
        <f t="shared" si="276"/>
        <v/>
      </c>
      <c r="B931" s="275" t="str">
        <f t="shared" si="277"/>
        <v/>
      </c>
      <c r="C931" s="276"/>
      <c r="D931" s="277" t="str">
        <f t="shared" si="278"/>
        <v/>
      </c>
      <c r="E931" s="278"/>
      <c r="F931" s="281">
        <f t="shared" si="279"/>
        <v>0</v>
      </c>
      <c r="G931" s="282">
        <f t="shared" si="280"/>
        <v>0</v>
      </c>
    </row>
    <row r="932" spans="1:7" s="283" customFormat="1" ht="24" customHeight="1" x14ac:dyDescent="0.2">
      <c r="A932" s="274" t="str">
        <f t="shared" si="276"/>
        <v/>
      </c>
      <c r="B932" s="275" t="str">
        <f t="shared" si="277"/>
        <v/>
      </c>
      <c r="C932" s="276"/>
      <c r="D932" s="277" t="str">
        <f t="shared" si="278"/>
        <v/>
      </c>
      <c r="E932" s="278"/>
      <c r="F932" s="279">
        <f t="shared" si="279"/>
        <v>0</v>
      </c>
      <c r="G932" s="282">
        <f t="shared" si="280"/>
        <v>0</v>
      </c>
    </row>
    <row r="933" spans="1:7" s="283" customFormat="1" ht="24" customHeight="1" x14ac:dyDescent="0.2">
      <c r="A933" s="274" t="str">
        <f t="shared" si="276"/>
        <v/>
      </c>
      <c r="B933" s="275" t="str">
        <f t="shared" si="277"/>
        <v/>
      </c>
      <c r="C933" s="276"/>
      <c r="D933" s="277" t="str">
        <f t="shared" si="278"/>
        <v/>
      </c>
      <c r="E933" s="278"/>
      <c r="F933" s="279">
        <f t="shared" si="279"/>
        <v>0</v>
      </c>
      <c r="G933" s="282">
        <f t="shared" si="280"/>
        <v>0</v>
      </c>
    </row>
    <row r="934" spans="1:7" s="283" customFormat="1" ht="24" customHeight="1" x14ac:dyDescent="0.2">
      <c r="A934" s="274" t="str">
        <f t="shared" si="276"/>
        <v/>
      </c>
      <c r="B934" s="275" t="str">
        <f t="shared" si="277"/>
        <v/>
      </c>
      <c r="C934" s="276"/>
      <c r="D934" s="277" t="str">
        <f t="shared" si="278"/>
        <v/>
      </c>
      <c r="E934" s="278"/>
      <c r="F934" s="279">
        <f t="shared" si="279"/>
        <v>0</v>
      </c>
      <c r="G934" s="282">
        <f t="shared" si="280"/>
        <v>0</v>
      </c>
    </row>
    <row r="935" spans="1:7" s="283" customFormat="1" ht="24" customHeight="1" x14ac:dyDescent="0.2">
      <c r="A935" s="274" t="str">
        <f t="shared" si="276"/>
        <v/>
      </c>
      <c r="B935" s="275" t="str">
        <f t="shared" si="277"/>
        <v/>
      </c>
      <c r="C935" s="276"/>
      <c r="D935" s="277" t="str">
        <f t="shared" si="278"/>
        <v/>
      </c>
      <c r="E935" s="278"/>
      <c r="F935" s="279">
        <f t="shared" si="279"/>
        <v>0</v>
      </c>
      <c r="G935" s="282">
        <f t="shared" si="280"/>
        <v>0</v>
      </c>
    </row>
    <row r="936" spans="1:7" ht="24" customHeight="1" x14ac:dyDescent="0.2">
      <c r="A936" s="125"/>
      <c r="B936" s="99"/>
      <c r="C936" s="99"/>
      <c r="D936" s="110"/>
      <c r="E936" s="111"/>
      <c r="F936" s="188" t="s">
        <v>34</v>
      </c>
      <c r="G936" s="126">
        <f>SUBTOTAL(9,G928:G935)</f>
        <v>0</v>
      </c>
    </row>
    <row r="937" spans="1:7" ht="24" customHeight="1" x14ac:dyDescent="0.2">
      <c r="A937" s="125"/>
      <c r="B937" s="99"/>
      <c r="C937" s="127" t="s">
        <v>723</v>
      </c>
      <c r="D937" s="110"/>
      <c r="E937" s="111"/>
      <c r="F937" s="112"/>
      <c r="G937" s="128"/>
    </row>
    <row r="938" spans="1:7" s="283" customFormat="1" ht="24" customHeight="1" x14ac:dyDescent="0.2">
      <c r="A938" s="274" t="str">
        <f t="shared" ref="A938:A946" si="281">IFERROR(VLOOKUP(C938,Tabla_Insumos,4,FALSE),"")</f>
        <v/>
      </c>
      <c r="B938" s="275" t="str">
        <f t="shared" ref="B938:B946" si="282">IFERROR(VLOOKUP(C938,Tabla_Insumos,5,FALSE),"")</f>
        <v/>
      </c>
      <c r="C938" s="276"/>
      <c r="D938" s="277" t="str">
        <f t="shared" ref="D938:D946" si="283">IFERROR(VLOOKUP(C938,Tabla_Insumos,2,FALSE),"")</f>
        <v/>
      </c>
      <c r="E938" s="278"/>
      <c r="F938" s="279">
        <f t="shared" ref="F938:F946" si="284">IFERROR(VLOOKUP(C938,Tabla_Insumos,3,FALSE),0)</f>
        <v>0</v>
      </c>
      <c r="G938" s="282">
        <f t="shared" ref="G938:G946" si="285">ROUND(E938*F938,2)</f>
        <v>0</v>
      </c>
    </row>
    <row r="939" spans="1:7" s="283" customFormat="1" ht="24" customHeight="1" x14ac:dyDescent="0.2">
      <c r="A939" s="274" t="str">
        <f t="shared" si="281"/>
        <v/>
      </c>
      <c r="B939" s="275" t="str">
        <f t="shared" si="282"/>
        <v/>
      </c>
      <c r="C939" s="276"/>
      <c r="D939" s="277" t="str">
        <f t="shared" si="283"/>
        <v/>
      </c>
      <c r="E939" s="278"/>
      <c r="F939" s="279">
        <f t="shared" si="284"/>
        <v>0</v>
      </c>
      <c r="G939" s="282">
        <f t="shared" si="285"/>
        <v>0</v>
      </c>
    </row>
    <row r="940" spans="1:7" s="283" customFormat="1" ht="24" customHeight="1" x14ac:dyDescent="0.2">
      <c r="A940" s="274" t="str">
        <f t="shared" si="281"/>
        <v/>
      </c>
      <c r="B940" s="275" t="str">
        <f t="shared" si="282"/>
        <v/>
      </c>
      <c r="C940" s="276"/>
      <c r="D940" s="277" t="str">
        <f t="shared" si="283"/>
        <v/>
      </c>
      <c r="E940" s="278"/>
      <c r="F940" s="279">
        <f t="shared" si="284"/>
        <v>0</v>
      </c>
      <c r="G940" s="282">
        <f t="shared" si="285"/>
        <v>0</v>
      </c>
    </row>
    <row r="941" spans="1:7" s="283" customFormat="1" ht="24" customHeight="1" x14ac:dyDescent="0.2">
      <c r="A941" s="274" t="str">
        <f t="shared" si="281"/>
        <v/>
      </c>
      <c r="B941" s="275" t="str">
        <f t="shared" si="282"/>
        <v/>
      </c>
      <c r="C941" s="276"/>
      <c r="D941" s="277" t="str">
        <f t="shared" si="283"/>
        <v/>
      </c>
      <c r="E941" s="278"/>
      <c r="F941" s="279">
        <f t="shared" si="284"/>
        <v>0</v>
      </c>
      <c r="G941" s="282">
        <f t="shared" si="285"/>
        <v>0</v>
      </c>
    </row>
    <row r="942" spans="1:7" s="283" customFormat="1" ht="24" customHeight="1" x14ac:dyDescent="0.2">
      <c r="A942" s="274" t="str">
        <f t="shared" si="281"/>
        <v/>
      </c>
      <c r="B942" s="275" t="str">
        <f t="shared" si="282"/>
        <v/>
      </c>
      <c r="C942" s="276"/>
      <c r="D942" s="277" t="str">
        <f t="shared" si="283"/>
        <v/>
      </c>
      <c r="E942" s="278"/>
      <c r="F942" s="279">
        <f t="shared" si="284"/>
        <v>0</v>
      </c>
      <c r="G942" s="282">
        <f t="shared" si="285"/>
        <v>0</v>
      </c>
    </row>
    <row r="943" spans="1:7" s="283" customFormat="1" ht="24" customHeight="1" x14ac:dyDescent="0.2">
      <c r="A943" s="274" t="str">
        <f t="shared" si="281"/>
        <v/>
      </c>
      <c r="B943" s="275" t="str">
        <f t="shared" si="282"/>
        <v/>
      </c>
      <c r="C943" s="276"/>
      <c r="D943" s="277" t="str">
        <f t="shared" si="283"/>
        <v/>
      </c>
      <c r="E943" s="278"/>
      <c r="F943" s="279">
        <f t="shared" si="284"/>
        <v>0</v>
      </c>
      <c r="G943" s="282">
        <f t="shared" si="285"/>
        <v>0</v>
      </c>
    </row>
    <row r="944" spans="1:7" s="283" customFormat="1" ht="24" customHeight="1" x14ac:dyDescent="0.2">
      <c r="A944" s="274" t="str">
        <f t="shared" si="281"/>
        <v/>
      </c>
      <c r="B944" s="275" t="str">
        <f t="shared" si="282"/>
        <v/>
      </c>
      <c r="C944" s="276"/>
      <c r="D944" s="277" t="str">
        <f t="shared" si="283"/>
        <v/>
      </c>
      <c r="E944" s="278"/>
      <c r="F944" s="279">
        <f t="shared" si="284"/>
        <v>0</v>
      </c>
      <c r="G944" s="282">
        <f t="shared" si="285"/>
        <v>0</v>
      </c>
    </row>
    <row r="945" spans="1:141" s="283" customFormat="1" ht="24" customHeight="1" x14ac:dyDescent="0.2">
      <c r="A945" s="274" t="str">
        <f t="shared" si="281"/>
        <v/>
      </c>
      <c r="B945" s="275" t="str">
        <f t="shared" si="282"/>
        <v/>
      </c>
      <c r="C945" s="276"/>
      <c r="D945" s="277" t="str">
        <f t="shared" si="283"/>
        <v/>
      </c>
      <c r="E945" s="278"/>
      <c r="F945" s="279">
        <f t="shared" si="284"/>
        <v>0</v>
      </c>
      <c r="G945" s="282">
        <f t="shared" si="285"/>
        <v>0</v>
      </c>
    </row>
    <row r="946" spans="1:141" s="283" customFormat="1" ht="24" customHeight="1" x14ac:dyDescent="0.2">
      <c r="A946" s="274" t="str">
        <f t="shared" si="281"/>
        <v/>
      </c>
      <c r="B946" s="275" t="str">
        <f t="shared" si="282"/>
        <v/>
      </c>
      <c r="C946" s="276"/>
      <c r="D946" s="277" t="str">
        <f t="shared" si="283"/>
        <v/>
      </c>
      <c r="E946" s="278"/>
      <c r="F946" s="279">
        <f t="shared" si="284"/>
        <v>0</v>
      </c>
      <c r="G946" s="282">
        <f t="shared" si="285"/>
        <v>0</v>
      </c>
    </row>
    <row r="947" spans="1:141" ht="24" customHeight="1" x14ac:dyDescent="0.2">
      <c r="A947" s="129"/>
      <c r="B947" s="110"/>
      <c r="C947" s="99"/>
      <c r="D947" s="110"/>
      <c r="E947" s="111"/>
      <c r="F947" s="188" t="s">
        <v>35</v>
      </c>
      <c r="G947" s="126">
        <f>SUBTOTAL(9,G938:G946)</f>
        <v>0</v>
      </c>
    </row>
    <row r="948" spans="1:141" ht="24" customHeight="1" thickBot="1" x14ac:dyDescent="0.25">
      <c r="A948" s="130"/>
      <c r="B948" s="131"/>
      <c r="C948" s="132"/>
      <c r="D948" s="131"/>
      <c r="E948" s="133"/>
      <c r="F948" s="134"/>
      <c r="G948" s="135"/>
    </row>
    <row r="949" spans="1:141" ht="24" customHeight="1" thickBot="1" x14ac:dyDescent="0.25">
      <c r="A949" s="136" t="str">
        <f>B907</f>
        <v>5-2-1</v>
      </c>
      <c r="B949" s="137" t="str">
        <f>C907</f>
        <v>Reposición y reintegración de revoques en aulas</v>
      </c>
      <c r="C949" s="138"/>
      <c r="D949" s="138" t="s">
        <v>36</v>
      </c>
      <c r="E949" s="139"/>
      <c r="F949" s="140" t="s">
        <v>37</v>
      </c>
      <c r="G949" s="141">
        <f>SUBTOTAL(9,G912:G948)</f>
        <v>0</v>
      </c>
    </row>
    <row r="950" spans="1:141" ht="24" customHeight="1" thickTop="1" thickBot="1" x14ac:dyDescent="0.25"/>
    <row r="951" spans="1:141" ht="24" customHeight="1" thickTop="1" x14ac:dyDescent="0.2">
      <c r="A951" s="173" t="s">
        <v>39</v>
      </c>
      <c r="B951" s="174"/>
      <c r="C951" s="174"/>
      <c r="D951" s="174"/>
      <c r="E951" s="174"/>
      <c r="F951" s="174"/>
      <c r="G951" s="175"/>
      <c r="H951" s="100">
        <f>COUNTIF($A$1:A957,"ANALISIS DE PRECIOS")</f>
        <v>20</v>
      </c>
    </row>
    <row r="952" spans="1:141" ht="24" customHeight="1" x14ac:dyDescent="0.2">
      <c r="A952" s="101" t="s">
        <v>719</v>
      </c>
      <c r="B952" s="102" t="str">
        <f>Comitente</f>
        <v>DIRECCIÓN DE INFRAESTRUCTURA ESCOLAR</v>
      </c>
      <c r="C952" s="96"/>
      <c r="D952" s="103"/>
      <c r="E952" s="103"/>
      <c r="F952" s="104"/>
      <c r="G952" s="105"/>
    </row>
    <row r="953" spans="1:141" ht="24" customHeight="1" x14ac:dyDescent="0.2">
      <c r="A953" s="101" t="s">
        <v>720</v>
      </c>
      <c r="B953" s="102">
        <f>Contratista</f>
        <v>0</v>
      </c>
      <c r="C953" s="97"/>
      <c r="D953" s="97"/>
      <c r="E953" s="97"/>
      <c r="F953" s="106"/>
      <c r="G953" s="107"/>
    </row>
    <row r="954" spans="1:141" ht="24" customHeight="1" x14ac:dyDescent="0.2">
      <c r="A954" s="101" t="s">
        <v>26</v>
      </c>
      <c r="B954" s="102" t="str">
        <f>Obra</f>
        <v>ESCUELA NORMAL FRAY JUSTO SANTA MARIA DE ORO</v>
      </c>
      <c r="C954" s="97"/>
      <c r="D954" s="97"/>
      <c r="E954" s="97"/>
      <c r="F954" s="106" t="s">
        <v>40</v>
      </c>
      <c r="G954" s="108">
        <f>Fecha_Base</f>
        <v>0</v>
      </c>
    </row>
    <row r="955" spans="1:141" ht="24" customHeight="1" x14ac:dyDescent="0.2">
      <c r="A955" s="109" t="s">
        <v>718</v>
      </c>
      <c r="B955" s="98" t="str">
        <f>Ubicación</f>
        <v>CALLE RIVADAVIA 854 - JACHAL - SAN JUAN</v>
      </c>
      <c r="C955" s="98"/>
      <c r="D955" s="110"/>
      <c r="E955" s="111"/>
      <c r="F955" s="112"/>
      <c r="G955" s="113"/>
    </row>
    <row r="956" spans="1:141" ht="24" customHeight="1" x14ac:dyDescent="0.2">
      <c r="A956" s="109" t="s">
        <v>41</v>
      </c>
      <c r="B956" s="114">
        <f>IFERROR(VALUE(LEFT(B957,FIND("-",B957)-1)),"")</f>
        <v>5</v>
      </c>
      <c r="C956" s="99" t="str">
        <f>IFERROR(VLOOKUP(B956,Tabla_CyP,2,FALSE),"")</f>
        <v/>
      </c>
      <c r="E956" s="111"/>
      <c r="F956" s="112"/>
      <c r="G956" s="113"/>
    </row>
    <row r="957" spans="1:141" ht="24" customHeight="1" x14ac:dyDescent="0.2">
      <c r="A957" s="109" t="s">
        <v>27</v>
      </c>
      <c r="B957" s="115" t="str">
        <f>IFERROR(VLOOKUP(COUNTIF($A$1:A957,"ANALISIS DE PRECIOS"),Tabla_NumeroItem,4,FALSE),"")</f>
        <v>5-3</v>
      </c>
      <c r="C957" s="99" t="str">
        <f>IFERROR(VLOOKUP(B957,Tabla_CyP,2,FALSE),"")</f>
        <v>Revoques bajo revestimientos en sanitarios</v>
      </c>
      <c r="D957" s="110"/>
      <c r="E957" s="111"/>
      <c r="F957" s="106" t="s">
        <v>28</v>
      </c>
      <c r="G957" s="116" t="str">
        <f>IFERROR(VLOOKUP(B957,Tabla_CyP,4,FALSE),"")</f>
        <v>m2</v>
      </c>
    </row>
    <row r="958" spans="1:141" ht="24" customHeight="1" x14ac:dyDescent="0.2">
      <c r="A958" s="109"/>
      <c r="B958" s="98"/>
      <c r="C958" s="99"/>
      <c r="D958" s="110"/>
      <c r="E958" s="111"/>
      <c r="F958" s="112"/>
      <c r="G958" s="113"/>
    </row>
    <row r="959" spans="1:141" ht="24" customHeight="1" x14ac:dyDescent="0.2">
      <c r="A959" s="305" t="s">
        <v>584</v>
      </c>
      <c r="B959" s="306"/>
      <c r="C959" s="307" t="s">
        <v>0</v>
      </c>
      <c r="D959" s="307" t="s">
        <v>29</v>
      </c>
      <c r="E959" s="309" t="s">
        <v>30</v>
      </c>
      <c r="F959" s="311" t="s">
        <v>31</v>
      </c>
      <c r="G959" s="313" t="s">
        <v>32</v>
      </c>
    </row>
    <row r="960" spans="1:141" s="119" customFormat="1" ht="24" customHeight="1" x14ac:dyDescent="0.2">
      <c r="A960" s="117" t="s">
        <v>585</v>
      </c>
      <c r="B960" s="118" t="s">
        <v>586</v>
      </c>
      <c r="C960" s="308"/>
      <c r="D960" s="308"/>
      <c r="E960" s="310"/>
      <c r="F960" s="312"/>
      <c r="G960" s="31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c r="AL960" s="284"/>
      <c r="AM960" s="284"/>
      <c r="AN960" s="284"/>
      <c r="AO960" s="284"/>
      <c r="AP960" s="284"/>
      <c r="AQ960" s="284"/>
      <c r="AR960" s="284"/>
      <c r="AS960" s="284"/>
      <c r="AT960" s="284"/>
      <c r="AU960" s="284"/>
      <c r="AV960" s="284"/>
      <c r="AW960" s="284"/>
      <c r="AX960" s="284"/>
      <c r="AY960" s="284"/>
      <c r="AZ960" s="284"/>
      <c r="BA960" s="284"/>
      <c r="BB960" s="284"/>
      <c r="BC960" s="284"/>
      <c r="BD960" s="284"/>
      <c r="BE960" s="284"/>
      <c r="BF960" s="284"/>
      <c r="BG960" s="284"/>
      <c r="BH960" s="284"/>
      <c r="BI960" s="284"/>
      <c r="BJ960" s="284"/>
      <c r="BK960" s="284"/>
      <c r="BL960" s="284"/>
      <c r="BM960" s="284"/>
      <c r="BN960" s="284"/>
      <c r="BO960" s="284"/>
      <c r="BP960" s="284"/>
      <c r="BQ960" s="284"/>
      <c r="BR960" s="284"/>
      <c r="BS960" s="284"/>
      <c r="BT960" s="284"/>
      <c r="BU960" s="284"/>
      <c r="BV960" s="284"/>
      <c r="BW960" s="284"/>
      <c r="BX960" s="284"/>
      <c r="BY960" s="284"/>
      <c r="BZ960" s="284"/>
      <c r="CA960" s="284"/>
      <c r="CB960" s="284"/>
      <c r="CC960" s="284"/>
      <c r="CD960" s="284"/>
      <c r="CE960" s="284"/>
      <c r="CF960" s="284"/>
      <c r="CG960" s="284"/>
      <c r="CH960" s="284"/>
      <c r="CI960" s="284"/>
      <c r="CJ960" s="284"/>
      <c r="CK960" s="284"/>
      <c r="CL960" s="284"/>
      <c r="CM960" s="284"/>
      <c r="CN960" s="284"/>
      <c r="CO960" s="284"/>
      <c r="CP960" s="284"/>
      <c r="CQ960" s="284"/>
      <c r="CR960" s="284"/>
      <c r="CS960" s="284"/>
      <c r="CT960" s="284"/>
      <c r="CU960" s="284"/>
      <c r="CV960" s="284"/>
      <c r="CW960" s="284"/>
      <c r="CX960" s="284"/>
      <c r="CY960" s="284"/>
      <c r="CZ960" s="284"/>
      <c r="DA960" s="284"/>
      <c r="DB960" s="284"/>
      <c r="DC960" s="284"/>
      <c r="DD960" s="284"/>
      <c r="DE960" s="284"/>
      <c r="DF960" s="284"/>
      <c r="DG960" s="284"/>
      <c r="DH960" s="284"/>
      <c r="DI960" s="284"/>
      <c r="DJ960" s="284"/>
      <c r="DK960" s="284"/>
      <c r="DL960" s="284"/>
      <c r="DM960" s="284"/>
      <c r="DN960" s="284"/>
      <c r="DO960" s="284"/>
      <c r="DP960" s="284"/>
      <c r="DQ960" s="284"/>
      <c r="DR960" s="284"/>
      <c r="DS960" s="284"/>
      <c r="DT960" s="284"/>
      <c r="DU960" s="284"/>
      <c r="DV960" s="284"/>
      <c r="DW960" s="284"/>
      <c r="DX960" s="284"/>
      <c r="DY960" s="284"/>
      <c r="DZ960" s="284"/>
      <c r="EA960" s="284"/>
      <c r="EB960" s="284"/>
      <c r="EC960" s="284"/>
      <c r="ED960" s="284"/>
      <c r="EE960" s="284"/>
      <c r="EF960" s="284"/>
      <c r="EG960" s="284"/>
      <c r="EH960" s="284"/>
      <c r="EI960" s="284"/>
      <c r="EJ960" s="284"/>
      <c r="EK960" s="284"/>
    </row>
    <row r="961" spans="1:7" ht="24" customHeight="1" x14ac:dyDescent="0.2">
      <c r="A961" s="187"/>
      <c r="B961" s="120"/>
      <c r="C961" s="185" t="s">
        <v>721</v>
      </c>
      <c r="D961" s="121"/>
      <c r="E961" s="122"/>
      <c r="F961" s="123"/>
      <c r="G961" s="124"/>
    </row>
    <row r="962" spans="1:7" s="283" customFormat="1" ht="24" customHeight="1" x14ac:dyDescent="0.2">
      <c r="A962" s="274" t="str">
        <f t="shared" ref="A962:A975" si="286">IFERROR(VLOOKUP(C962,Tabla_Insumos,4,FALSE),"")</f>
        <v/>
      </c>
      <c r="B962" s="275" t="str">
        <f>IFERROR(VLOOKUP(C962,Tabla_Insumos,5,FALSE),"")</f>
        <v/>
      </c>
      <c r="C962" s="276"/>
      <c r="D962" s="277" t="str">
        <f t="shared" ref="D962:D975" si="287">IFERROR(VLOOKUP(C962,Tabla_Insumos,2,FALSE),"")</f>
        <v/>
      </c>
      <c r="E962" s="278"/>
      <c r="F962" s="279">
        <f t="shared" ref="F962:F975" si="288">IFERROR(VLOOKUP(C962,Tabla_Insumos,3,FALSE),0)</f>
        <v>0</v>
      </c>
      <c r="G962" s="282">
        <f>ROUND(E962*F962,2)</f>
        <v>0</v>
      </c>
    </row>
    <row r="963" spans="1:7" s="283" customFormat="1" ht="24" customHeight="1" x14ac:dyDescent="0.2">
      <c r="A963" s="274" t="str">
        <f t="shared" si="286"/>
        <v/>
      </c>
      <c r="B963" s="275" t="str">
        <f t="shared" ref="B963:B975" si="289">IFERROR(VLOOKUP(C963,Tabla_Insumos,5,FALSE),"")</f>
        <v/>
      </c>
      <c r="C963" s="276"/>
      <c r="D963" s="277" t="str">
        <f t="shared" si="287"/>
        <v/>
      </c>
      <c r="E963" s="278"/>
      <c r="F963" s="279">
        <f t="shared" si="288"/>
        <v>0</v>
      </c>
      <c r="G963" s="282">
        <f t="shared" ref="G963:G975" si="290">ROUND(E963*F963,2)</f>
        <v>0</v>
      </c>
    </row>
    <row r="964" spans="1:7" s="283" customFormat="1" ht="24" customHeight="1" x14ac:dyDescent="0.2">
      <c r="A964" s="274" t="str">
        <f t="shared" si="286"/>
        <v/>
      </c>
      <c r="B964" s="275" t="str">
        <f t="shared" si="289"/>
        <v/>
      </c>
      <c r="C964" s="276"/>
      <c r="D964" s="277" t="str">
        <f t="shared" si="287"/>
        <v/>
      </c>
      <c r="E964" s="278"/>
      <c r="F964" s="279">
        <f t="shared" si="288"/>
        <v>0</v>
      </c>
      <c r="G964" s="282">
        <f t="shared" si="290"/>
        <v>0</v>
      </c>
    </row>
    <row r="965" spans="1:7" s="283" customFormat="1" ht="24" customHeight="1" x14ac:dyDescent="0.2">
      <c r="A965" s="274" t="str">
        <f t="shared" si="286"/>
        <v/>
      </c>
      <c r="B965" s="275" t="str">
        <f t="shared" si="289"/>
        <v/>
      </c>
      <c r="C965" s="276"/>
      <c r="D965" s="277" t="str">
        <f t="shared" si="287"/>
        <v/>
      </c>
      <c r="E965" s="278"/>
      <c r="F965" s="279">
        <f t="shared" si="288"/>
        <v>0</v>
      </c>
      <c r="G965" s="282">
        <f t="shared" si="290"/>
        <v>0</v>
      </c>
    </row>
    <row r="966" spans="1:7" s="283" customFormat="1" ht="24" customHeight="1" x14ac:dyDescent="0.2">
      <c r="A966" s="274" t="str">
        <f t="shared" si="286"/>
        <v/>
      </c>
      <c r="B966" s="275" t="str">
        <f t="shared" si="289"/>
        <v/>
      </c>
      <c r="C966" s="276"/>
      <c r="D966" s="277" t="str">
        <f t="shared" si="287"/>
        <v/>
      </c>
      <c r="E966" s="278"/>
      <c r="F966" s="279">
        <f t="shared" si="288"/>
        <v>0</v>
      </c>
      <c r="G966" s="282">
        <f t="shared" si="290"/>
        <v>0</v>
      </c>
    </row>
    <row r="967" spans="1:7" s="283" customFormat="1" ht="24" customHeight="1" x14ac:dyDescent="0.2">
      <c r="A967" s="274" t="str">
        <f t="shared" si="286"/>
        <v/>
      </c>
      <c r="B967" s="275" t="str">
        <f t="shared" si="289"/>
        <v/>
      </c>
      <c r="C967" s="276"/>
      <c r="D967" s="277" t="str">
        <f t="shared" si="287"/>
        <v/>
      </c>
      <c r="E967" s="278"/>
      <c r="F967" s="279">
        <f t="shared" si="288"/>
        <v>0</v>
      </c>
      <c r="G967" s="282">
        <f t="shared" si="290"/>
        <v>0</v>
      </c>
    </row>
    <row r="968" spans="1:7" s="283" customFormat="1" ht="24" customHeight="1" x14ac:dyDescent="0.2">
      <c r="A968" s="274" t="str">
        <f t="shared" si="286"/>
        <v/>
      </c>
      <c r="B968" s="275" t="str">
        <f t="shared" si="289"/>
        <v/>
      </c>
      <c r="C968" s="276"/>
      <c r="D968" s="277" t="str">
        <f t="shared" si="287"/>
        <v/>
      </c>
      <c r="E968" s="278"/>
      <c r="F968" s="279">
        <f t="shared" si="288"/>
        <v>0</v>
      </c>
      <c r="G968" s="282">
        <f t="shared" si="290"/>
        <v>0</v>
      </c>
    </row>
    <row r="969" spans="1:7" s="283" customFormat="1" ht="24" customHeight="1" x14ac:dyDescent="0.2">
      <c r="A969" s="274" t="str">
        <f t="shared" si="286"/>
        <v/>
      </c>
      <c r="B969" s="275" t="str">
        <f t="shared" si="289"/>
        <v/>
      </c>
      <c r="C969" s="276"/>
      <c r="D969" s="277" t="str">
        <f t="shared" si="287"/>
        <v/>
      </c>
      <c r="E969" s="278"/>
      <c r="F969" s="279">
        <f t="shared" si="288"/>
        <v>0</v>
      </c>
      <c r="G969" s="282">
        <f t="shared" si="290"/>
        <v>0</v>
      </c>
    </row>
    <row r="970" spans="1:7" s="283" customFormat="1" ht="24" customHeight="1" x14ac:dyDescent="0.2">
      <c r="A970" s="274" t="str">
        <f t="shared" si="286"/>
        <v/>
      </c>
      <c r="B970" s="275" t="str">
        <f t="shared" si="289"/>
        <v/>
      </c>
      <c r="C970" s="276"/>
      <c r="D970" s="277" t="str">
        <f t="shared" si="287"/>
        <v/>
      </c>
      <c r="E970" s="278"/>
      <c r="F970" s="279">
        <f t="shared" si="288"/>
        <v>0</v>
      </c>
      <c r="G970" s="282">
        <f t="shared" si="290"/>
        <v>0</v>
      </c>
    </row>
    <row r="971" spans="1:7" s="283" customFormat="1" ht="24" customHeight="1" x14ac:dyDescent="0.2">
      <c r="A971" s="274" t="str">
        <f t="shared" si="286"/>
        <v/>
      </c>
      <c r="B971" s="275" t="str">
        <f t="shared" si="289"/>
        <v/>
      </c>
      <c r="C971" s="276"/>
      <c r="D971" s="277" t="str">
        <f t="shared" si="287"/>
        <v/>
      </c>
      <c r="E971" s="278"/>
      <c r="F971" s="279">
        <f t="shared" si="288"/>
        <v>0</v>
      </c>
      <c r="G971" s="282">
        <f t="shared" si="290"/>
        <v>0</v>
      </c>
    </row>
    <row r="972" spans="1:7" s="283" customFormat="1" ht="24" customHeight="1" x14ac:dyDescent="0.2">
      <c r="A972" s="274" t="str">
        <f t="shared" si="286"/>
        <v/>
      </c>
      <c r="B972" s="275" t="str">
        <f t="shared" si="289"/>
        <v/>
      </c>
      <c r="C972" s="276"/>
      <c r="D972" s="277" t="str">
        <f t="shared" si="287"/>
        <v/>
      </c>
      <c r="E972" s="278"/>
      <c r="F972" s="279">
        <f t="shared" si="288"/>
        <v>0</v>
      </c>
      <c r="G972" s="282">
        <f t="shared" si="290"/>
        <v>0</v>
      </c>
    </row>
    <row r="973" spans="1:7" s="283" customFormat="1" ht="24" customHeight="1" x14ac:dyDescent="0.2">
      <c r="A973" s="274" t="str">
        <f t="shared" si="286"/>
        <v/>
      </c>
      <c r="B973" s="275" t="str">
        <f t="shared" si="289"/>
        <v/>
      </c>
      <c r="C973" s="276"/>
      <c r="D973" s="277" t="str">
        <f t="shared" si="287"/>
        <v/>
      </c>
      <c r="E973" s="278"/>
      <c r="F973" s="279">
        <f t="shared" si="288"/>
        <v>0</v>
      </c>
      <c r="G973" s="282">
        <f t="shared" si="290"/>
        <v>0</v>
      </c>
    </row>
    <row r="974" spans="1:7" s="283" customFormat="1" ht="24" customHeight="1" x14ac:dyDescent="0.2">
      <c r="A974" s="274" t="str">
        <f t="shared" si="286"/>
        <v/>
      </c>
      <c r="B974" s="275" t="str">
        <f t="shared" si="289"/>
        <v/>
      </c>
      <c r="C974" s="276"/>
      <c r="D974" s="277" t="str">
        <f t="shared" si="287"/>
        <v/>
      </c>
      <c r="E974" s="278"/>
      <c r="F974" s="279">
        <f t="shared" si="288"/>
        <v>0</v>
      </c>
      <c r="G974" s="282">
        <f t="shared" si="290"/>
        <v>0</v>
      </c>
    </row>
    <row r="975" spans="1:7" s="283" customFormat="1" ht="24" customHeight="1" x14ac:dyDescent="0.2">
      <c r="A975" s="274" t="str">
        <f t="shared" si="286"/>
        <v/>
      </c>
      <c r="B975" s="275" t="str">
        <f t="shared" si="289"/>
        <v/>
      </c>
      <c r="C975" s="276"/>
      <c r="D975" s="277" t="str">
        <f t="shared" si="287"/>
        <v/>
      </c>
      <c r="E975" s="278"/>
      <c r="F975" s="280">
        <f t="shared" si="288"/>
        <v>0</v>
      </c>
      <c r="G975" s="282">
        <f t="shared" si="290"/>
        <v>0</v>
      </c>
    </row>
    <row r="976" spans="1:7" ht="24" customHeight="1" x14ac:dyDescent="0.2">
      <c r="A976" s="125"/>
      <c r="B976" s="99"/>
      <c r="C976" s="99"/>
      <c r="D976" s="110"/>
      <c r="E976" s="111"/>
      <c r="F976" s="188" t="s">
        <v>33</v>
      </c>
      <c r="G976" s="126">
        <f>SUBTOTAL(9,G962:G975)</f>
        <v>0</v>
      </c>
    </row>
    <row r="977" spans="1:7" ht="24" customHeight="1" x14ac:dyDescent="0.2">
      <c r="A977" s="125"/>
      <c r="B977" s="99"/>
      <c r="C977" s="127" t="s">
        <v>722</v>
      </c>
      <c r="D977" s="110"/>
      <c r="E977" s="111"/>
      <c r="F977" s="112"/>
      <c r="G977" s="128"/>
    </row>
    <row r="978" spans="1:7" s="283" customFormat="1" ht="24" customHeight="1" x14ac:dyDescent="0.2">
      <c r="A978" s="274" t="str">
        <f t="shared" ref="A978:A985" si="291">IFERROR(VLOOKUP(C978,Tabla_Insumos,4,FALSE),"")</f>
        <v/>
      </c>
      <c r="B978" s="275" t="str">
        <f t="shared" ref="B978:B985" si="292">IFERROR(VLOOKUP(C978,Tabla_Insumos,5,FALSE),"")</f>
        <v/>
      </c>
      <c r="C978" s="276"/>
      <c r="D978" s="277" t="str">
        <f t="shared" ref="D978:D985" si="293">IFERROR(VLOOKUP(C978,Tabla_Insumos,2,FALSE),"")</f>
        <v/>
      </c>
      <c r="E978" s="278"/>
      <c r="F978" s="281">
        <f t="shared" ref="F978:F985" si="294">IFERROR(VLOOKUP(C978,Tabla_Insumos,3,FALSE),0)</f>
        <v>0</v>
      </c>
      <c r="G978" s="282">
        <f>ROUND(E978*F978,2)</f>
        <v>0</v>
      </c>
    </row>
    <row r="979" spans="1:7" s="283" customFormat="1" ht="24" customHeight="1" x14ac:dyDescent="0.2">
      <c r="A979" s="274" t="str">
        <f t="shared" si="291"/>
        <v/>
      </c>
      <c r="B979" s="275" t="str">
        <f t="shared" si="292"/>
        <v/>
      </c>
      <c r="C979" s="276"/>
      <c r="D979" s="277" t="str">
        <f t="shared" si="293"/>
        <v/>
      </c>
      <c r="E979" s="278"/>
      <c r="F979" s="281">
        <f t="shared" si="294"/>
        <v>0</v>
      </c>
      <c r="G979" s="282">
        <f>ROUND(E979*F979,2)</f>
        <v>0</v>
      </c>
    </row>
    <row r="980" spans="1:7" s="283" customFormat="1" ht="24" customHeight="1" x14ac:dyDescent="0.2">
      <c r="A980" s="274" t="str">
        <f t="shared" si="291"/>
        <v/>
      </c>
      <c r="B980" s="275" t="str">
        <f t="shared" si="292"/>
        <v/>
      </c>
      <c r="C980" s="276"/>
      <c r="D980" s="277" t="str">
        <f t="shared" si="293"/>
        <v/>
      </c>
      <c r="E980" s="278"/>
      <c r="F980" s="281">
        <f t="shared" si="294"/>
        <v>0</v>
      </c>
      <c r="G980" s="282">
        <f t="shared" ref="G980:G985" si="295">ROUND(E980*F980,2)</f>
        <v>0</v>
      </c>
    </row>
    <row r="981" spans="1:7" s="283" customFormat="1" ht="24" customHeight="1" x14ac:dyDescent="0.2">
      <c r="A981" s="274" t="str">
        <f t="shared" si="291"/>
        <v/>
      </c>
      <c r="B981" s="275" t="str">
        <f t="shared" si="292"/>
        <v/>
      </c>
      <c r="C981" s="276"/>
      <c r="D981" s="277" t="str">
        <f t="shared" si="293"/>
        <v/>
      </c>
      <c r="E981" s="278"/>
      <c r="F981" s="281">
        <f t="shared" si="294"/>
        <v>0</v>
      </c>
      <c r="G981" s="282">
        <f t="shared" si="295"/>
        <v>0</v>
      </c>
    </row>
    <row r="982" spans="1:7" s="283" customFormat="1" ht="24" customHeight="1" x14ac:dyDescent="0.2">
      <c r="A982" s="274" t="str">
        <f t="shared" si="291"/>
        <v/>
      </c>
      <c r="B982" s="275" t="str">
        <f t="shared" si="292"/>
        <v/>
      </c>
      <c r="C982" s="276"/>
      <c r="D982" s="277" t="str">
        <f t="shared" si="293"/>
        <v/>
      </c>
      <c r="E982" s="278"/>
      <c r="F982" s="279">
        <f t="shared" si="294"/>
        <v>0</v>
      </c>
      <c r="G982" s="282">
        <f t="shared" si="295"/>
        <v>0</v>
      </c>
    </row>
    <row r="983" spans="1:7" s="283" customFormat="1" ht="24" customHeight="1" x14ac:dyDescent="0.2">
      <c r="A983" s="274" t="str">
        <f t="shared" si="291"/>
        <v/>
      </c>
      <c r="B983" s="275" t="str">
        <f t="shared" si="292"/>
        <v/>
      </c>
      <c r="C983" s="276"/>
      <c r="D983" s="277" t="str">
        <f t="shared" si="293"/>
        <v/>
      </c>
      <c r="E983" s="278"/>
      <c r="F983" s="279">
        <f t="shared" si="294"/>
        <v>0</v>
      </c>
      <c r="G983" s="282">
        <f t="shared" si="295"/>
        <v>0</v>
      </c>
    </row>
    <row r="984" spans="1:7" s="283" customFormat="1" ht="24" customHeight="1" x14ac:dyDescent="0.2">
      <c r="A984" s="274" t="str">
        <f t="shared" si="291"/>
        <v/>
      </c>
      <c r="B984" s="275" t="str">
        <f t="shared" si="292"/>
        <v/>
      </c>
      <c r="C984" s="276"/>
      <c r="D984" s="277" t="str">
        <f t="shared" si="293"/>
        <v/>
      </c>
      <c r="E984" s="278"/>
      <c r="F984" s="279">
        <f t="shared" si="294"/>
        <v>0</v>
      </c>
      <c r="G984" s="282">
        <f t="shared" si="295"/>
        <v>0</v>
      </c>
    </row>
    <row r="985" spans="1:7" s="283" customFormat="1" ht="24" customHeight="1" x14ac:dyDescent="0.2">
      <c r="A985" s="274" t="str">
        <f t="shared" si="291"/>
        <v/>
      </c>
      <c r="B985" s="275" t="str">
        <f t="shared" si="292"/>
        <v/>
      </c>
      <c r="C985" s="276"/>
      <c r="D985" s="277" t="str">
        <f t="shared" si="293"/>
        <v/>
      </c>
      <c r="E985" s="278"/>
      <c r="F985" s="279">
        <f t="shared" si="294"/>
        <v>0</v>
      </c>
      <c r="G985" s="282">
        <f t="shared" si="295"/>
        <v>0</v>
      </c>
    </row>
    <row r="986" spans="1:7" ht="24" customHeight="1" x14ac:dyDescent="0.2">
      <c r="A986" s="125"/>
      <c r="B986" s="99"/>
      <c r="C986" s="99"/>
      <c r="D986" s="110"/>
      <c r="E986" s="111"/>
      <c r="F986" s="188" t="s">
        <v>34</v>
      </c>
      <c r="G986" s="126">
        <f>SUBTOTAL(9,G978:G985)</f>
        <v>0</v>
      </c>
    </row>
    <row r="987" spans="1:7" ht="24" customHeight="1" x14ac:dyDescent="0.2">
      <c r="A987" s="125"/>
      <c r="B987" s="99"/>
      <c r="C987" s="127" t="s">
        <v>723</v>
      </c>
      <c r="D987" s="110"/>
      <c r="E987" s="111"/>
      <c r="F987" s="112"/>
      <c r="G987" s="128"/>
    </row>
    <row r="988" spans="1:7" s="283" customFormat="1" ht="24" customHeight="1" x14ac:dyDescent="0.2">
      <c r="A988" s="274" t="str">
        <f t="shared" ref="A988:A996" si="296">IFERROR(VLOOKUP(C988,Tabla_Insumos,4,FALSE),"")</f>
        <v/>
      </c>
      <c r="B988" s="275" t="str">
        <f t="shared" ref="B988:B996" si="297">IFERROR(VLOOKUP(C988,Tabla_Insumos,5,FALSE),"")</f>
        <v/>
      </c>
      <c r="C988" s="276"/>
      <c r="D988" s="277" t="str">
        <f t="shared" ref="D988:D996" si="298">IFERROR(VLOOKUP(C988,Tabla_Insumos,2,FALSE),"")</f>
        <v/>
      </c>
      <c r="E988" s="278"/>
      <c r="F988" s="279">
        <f t="shared" ref="F988:F996" si="299">IFERROR(VLOOKUP(C988,Tabla_Insumos,3,FALSE),0)</f>
        <v>0</v>
      </c>
      <c r="G988" s="282">
        <f t="shared" ref="G988:G996" si="300">ROUND(E988*F988,2)</f>
        <v>0</v>
      </c>
    </row>
    <row r="989" spans="1:7" s="283" customFormat="1" ht="24" customHeight="1" x14ac:dyDescent="0.2">
      <c r="A989" s="274" t="str">
        <f t="shared" si="296"/>
        <v/>
      </c>
      <c r="B989" s="275" t="str">
        <f t="shared" si="297"/>
        <v/>
      </c>
      <c r="C989" s="276"/>
      <c r="D989" s="277" t="str">
        <f t="shared" si="298"/>
        <v/>
      </c>
      <c r="E989" s="278"/>
      <c r="F989" s="279">
        <f t="shared" si="299"/>
        <v>0</v>
      </c>
      <c r="G989" s="282">
        <f t="shared" si="300"/>
        <v>0</v>
      </c>
    </row>
    <row r="990" spans="1:7" s="283" customFormat="1" ht="24" customHeight="1" x14ac:dyDescent="0.2">
      <c r="A990" s="274" t="str">
        <f t="shared" si="296"/>
        <v/>
      </c>
      <c r="B990" s="275" t="str">
        <f t="shared" si="297"/>
        <v/>
      </c>
      <c r="C990" s="276"/>
      <c r="D990" s="277" t="str">
        <f t="shared" si="298"/>
        <v/>
      </c>
      <c r="E990" s="278"/>
      <c r="F990" s="279">
        <f t="shared" si="299"/>
        <v>0</v>
      </c>
      <c r="G990" s="282">
        <f t="shared" si="300"/>
        <v>0</v>
      </c>
    </row>
    <row r="991" spans="1:7" s="283" customFormat="1" ht="24" customHeight="1" x14ac:dyDescent="0.2">
      <c r="A991" s="274" t="str">
        <f t="shared" si="296"/>
        <v/>
      </c>
      <c r="B991" s="275" t="str">
        <f t="shared" si="297"/>
        <v/>
      </c>
      <c r="C991" s="276"/>
      <c r="D991" s="277" t="str">
        <f t="shared" si="298"/>
        <v/>
      </c>
      <c r="E991" s="278"/>
      <c r="F991" s="279">
        <f t="shared" si="299"/>
        <v>0</v>
      </c>
      <c r="G991" s="282">
        <f t="shared" si="300"/>
        <v>0</v>
      </c>
    </row>
    <row r="992" spans="1:7" s="283" customFormat="1" ht="24" customHeight="1" x14ac:dyDescent="0.2">
      <c r="A992" s="274" t="str">
        <f t="shared" si="296"/>
        <v/>
      </c>
      <c r="B992" s="275" t="str">
        <f t="shared" si="297"/>
        <v/>
      </c>
      <c r="C992" s="276"/>
      <c r="D992" s="277" t="str">
        <f t="shared" si="298"/>
        <v/>
      </c>
      <c r="E992" s="278"/>
      <c r="F992" s="279">
        <f t="shared" si="299"/>
        <v>0</v>
      </c>
      <c r="G992" s="282">
        <f t="shared" si="300"/>
        <v>0</v>
      </c>
    </row>
    <row r="993" spans="1:8" s="283" customFormat="1" ht="24" customHeight="1" x14ac:dyDescent="0.2">
      <c r="A993" s="274" t="str">
        <f t="shared" si="296"/>
        <v/>
      </c>
      <c r="B993" s="275" t="str">
        <f t="shared" si="297"/>
        <v/>
      </c>
      <c r="C993" s="276"/>
      <c r="D993" s="277" t="str">
        <f t="shared" si="298"/>
        <v/>
      </c>
      <c r="E993" s="278"/>
      <c r="F993" s="279">
        <f t="shared" si="299"/>
        <v>0</v>
      </c>
      <c r="G993" s="282">
        <f t="shared" si="300"/>
        <v>0</v>
      </c>
    </row>
    <row r="994" spans="1:8" s="283" customFormat="1" ht="24" customHeight="1" x14ac:dyDescent="0.2">
      <c r="A994" s="274" t="str">
        <f t="shared" si="296"/>
        <v/>
      </c>
      <c r="B994" s="275" t="str">
        <f t="shared" si="297"/>
        <v/>
      </c>
      <c r="C994" s="276"/>
      <c r="D994" s="277" t="str">
        <f t="shared" si="298"/>
        <v/>
      </c>
      <c r="E994" s="278"/>
      <c r="F994" s="279">
        <f t="shared" si="299"/>
        <v>0</v>
      </c>
      <c r="G994" s="282">
        <f t="shared" si="300"/>
        <v>0</v>
      </c>
    </row>
    <row r="995" spans="1:8" s="283" customFormat="1" ht="24" customHeight="1" x14ac:dyDescent="0.2">
      <c r="A995" s="274" t="str">
        <f t="shared" si="296"/>
        <v/>
      </c>
      <c r="B995" s="275" t="str">
        <f t="shared" si="297"/>
        <v/>
      </c>
      <c r="C995" s="276"/>
      <c r="D995" s="277" t="str">
        <f t="shared" si="298"/>
        <v/>
      </c>
      <c r="E995" s="278"/>
      <c r="F995" s="279">
        <f t="shared" si="299"/>
        <v>0</v>
      </c>
      <c r="G995" s="282">
        <f t="shared" si="300"/>
        <v>0</v>
      </c>
    </row>
    <row r="996" spans="1:8" s="283" customFormat="1" ht="24" customHeight="1" x14ac:dyDescent="0.2">
      <c r="A996" s="274" t="str">
        <f t="shared" si="296"/>
        <v/>
      </c>
      <c r="B996" s="275" t="str">
        <f t="shared" si="297"/>
        <v/>
      </c>
      <c r="C996" s="276"/>
      <c r="D996" s="277" t="str">
        <f t="shared" si="298"/>
        <v/>
      </c>
      <c r="E996" s="278"/>
      <c r="F996" s="279">
        <f t="shared" si="299"/>
        <v>0</v>
      </c>
      <c r="G996" s="282">
        <f t="shared" si="300"/>
        <v>0</v>
      </c>
    </row>
    <row r="997" spans="1:8" ht="24" customHeight="1" x14ac:dyDescent="0.2">
      <c r="A997" s="129"/>
      <c r="B997" s="110"/>
      <c r="C997" s="99"/>
      <c r="D997" s="110"/>
      <c r="E997" s="111"/>
      <c r="F997" s="188" t="s">
        <v>35</v>
      </c>
      <c r="G997" s="126">
        <f>SUBTOTAL(9,G988:G996)</f>
        <v>0</v>
      </c>
    </row>
    <row r="998" spans="1:8" ht="24" customHeight="1" thickBot="1" x14ac:dyDescent="0.25">
      <c r="A998" s="130"/>
      <c r="B998" s="131"/>
      <c r="C998" s="132"/>
      <c r="D998" s="131"/>
      <c r="E998" s="133"/>
      <c r="F998" s="134"/>
      <c r="G998" s="135"/>
    </row>
    <row r="999" spans="1:8" ht="24" customHeight="1" thickBot="1" x14ac:dyDescent="0.25">
      <c r="A999" s="136" t="str">
        <f>B957</f>
        <v>5-3</v>
      </c>
      <c r="B999" s="137" t="str">
        <f>C957</f>
        <v>Revoques bajo revestimientos en sanitarios</v>
      </c>
      <c r="C999" s="138"/>
      <c r="D999" s="138" t="s">
        <v>36</v>
      </c>
      <c r="E999" s="139"/>
      <c r="F999" s="140" t="s">
        <v>37</v>
      </c>
      <c r="G999" s="141">
        <f>SUBTOTAL(9,G962:G998)</f>
        <v>0</v>
      </c>
    </row>
    <row r="1000" spans="1:8" ht="24" customHeight="1" thickTop="1" thickBot="1" x14ac:dyDescent="0.25"/>
    <row r="1001" spans="1:8" ht="24" customHeight="1" thickTop="1" x14ac:dyDescent="0.2">
      <c r="A1001" s="173" t="s">
        <v>39</v>
      </c>
      <c r="B1001" s="174"/>
      <c r="C1001" s="174"/>
      <c r="D1001" s="174"/>
      <c r="E1001" s="174"/>
      <c r="F1001" s="174"/>
      <c r="G1001" s="175"/>
      <c r="H1001" s="100">
        <f>COUNTIF($A$1:A1007,"ANALISIS DE PRECIOS")</f>
        <v>21</v>
      </c>
    </row>
    <row r="1002" spans="1:8" ht="24" customHeight="1" x14ac:dyDescent="0.2">
      <c r="A1002" s="101" t="s">
        <v>719</v>
      </c>
      <c r="B1002" s="102" t="str">
        <f>Comitente</f>
        <v>DIRECCIÓN DE INFRAESTRUCTURA ESCOLAR</v>
      </c>
      <c r="C1002" s="96"/>
      <c r="D1002" s="103"/>
      <c r="E1002" s="103"/>
      <c r="F1002" s="104"/>
      <c r="G1002" s="105"/>
    </row>
    <row r="1003" spans="1:8" ht="24" customHeight="1" x14ac:dyDescent="0.2">
      <c r="A1003" s="101" t="s">
        <v>720</v>
      </c>
      <c r="B1003" s="102">
        <f>Contratista</f>
        <v>0</v>
      </c>
      <c r="C1003" s="97"/>
      <c r="D1003" s="97"/>
      <c r="E1003" s="97"/>
      <c r="F1003" s="106"/>
      <c r="G1003" s="107"/>
    </row>
    <row r="1004" spans="1:8" ht="24" customHeight="1" x14ac:dyDescent="0.2">
      <c r="A1004" s="101" t="s">
        <v>26</v>
      </c>
      <c r="B1004" s="102" t="str">
        <f>Obra</f>
        <v>ESCUELA NORMAL FRAY JUSTO SANTA MARIA DE ORO</v>
      </c>
      <c r="C1004" s="97"/>
      <c r="D1004" s="97"/>
      <c r="E1004" s="97"/>
      <c r="F1004" s="106" t="s">
        <v>40</v>
      </c>
      <c r="G1004" s="108">
        <f>Fecha_Base</f>
        <v>0</v>
      </c>
    </row>
    <row r="1005" spans="1:8" ht="24" customHeight="1" x14ac:dyDescent="0.2">
      <c r="A1005" s="109" t="s">
        <v>718</v>
      </c>
      <c r="B1005" s="98" t="str">
        <f>Ubicación</f>
        <v>CALLE RIVADAVIA 854 - JACHAL - SAN JUAN</v>
      </c>
      <c r="C1005" s="98"/>
      <c r="D1005" s="110"/>
      <c r="E1005" s="111"/>
      <c r="F1005" s="112"/>
      <c r="G1005" s="113"/>
    </row>
    <row r="1006" spans="1:8" ht="24" customHeight="1" x14ac:dyDescent="0.2">
      <c r="A1006" s="109" t="s">
        <v>41</v>
      </c>
      <c r="B1006" s="114">
        <f>IFERROR(VALUE(LEFT(B1007,FIND("-",B1007)-1)),"")</f>
        <v>6</v>
      </c>
      <c r="C1006" s="99" t="str">
        <f>IFERROR(VLOOKUP(B1006,Tabla_CyP,2,FALSE),"")</f>
        <v/>
      </c>
      <c r="E1006" s="111"/>
      <c r="F1006" s="112"/>
      <c r="G1006" s="113"/>
    </row>
    <row r="1007" spans="1:8" ht="24" customHeight="1" x14ac:dyDescent="0.2">
      <c r="A1007" s="109" t="s">
        <v>27</v>
      </c>
      <c r="B1007" s="115" t="str">
        <f>IFERROR(VLOOKUP(COUNTIF($A$1:A1007,"ANALISIS DE PRECIOS"),Tabla_NumeroItem,4,FALSE),"")</f>
        <v>6-1</v>
      </c>
      <c r="C1007" s="99" t="str">
        <f>IFERROR(VLOOKUP(B1007,Tabla_CyP,2,FALSE),"")</f>
        <v>Contrapisos de HºAº sobre terreno natural</v>
      </c>
      <c r="D1007" s="110"/>
      <c r="E1007" s="111"/>
      <c r="F1007" s="106" t="s">
        <v>28</v>
      </c>
      <c r="G1007" s="116" t="str">
        <f>IFERROR(VLOOKUP(B1007,Tabla_CyP,4,FALSE),"")</f>
        <v>m2</v>
      </c>
    </row>
    <row r="1008" spans="1:8" ht="24" customHeight="1" x14ac:dyDescent="0.2">
      <c r="A1008" s="109"/>
      <c r="B1008" s="98"/>
      <c r="C1008" s="99"/>
      <c r="D1008" s="110"/>
      <c r="E1008" s="111"/>
      <c r="F1008" s="112"/>
      <c r="G1008" s="113"/>
    </row>
    <row r="1009" spans="1:141" ht="24" customHeight="1" x14ac:dyDescent="0.2">
      <c r="A1009" s="305" t="s">
        <v>584</v>
      </c>
      <c r="B1009" s="306"/>
      <c r="C1009" s="307" t="s">
        <v>0</v>
      </c>
      <c r="D1009" s="307" t="s">
        <v>29</v>
      </c>
      <c r="E1009" s="309" t="s">
        <v>30</v>
      </c>
      <c r="F1009" s="311" t="s">
        <v>31</v>
      </c>
      <c r="G1009" s="313" t="s">
        <v>32</v>
      </c>
    </row>
    <row r="1010" spans="1:141" s="119" customFormat="1" ht="24" customHeight="1" x14ac:dyDescent="0.2">
      <c r="A1010" s="117" t="s">
        <v>585</v>
      </c>
      <c r="B1010" s="118" t="s">
        <v>586</v>
      </c>
      <c r="C1010" s="308"/>
      <c r="D1010" s="308"/>
      <c r="E1010" s="310"/>
      <c r="F1010" s="312"/>
      <c r="G1010" s="314"/>
      <c r="I1010" s="284"/>
      <c r="J1010" s="284"/>
      <c r="K1010" s="284"/>
      <c r="L1010" s="284"/>
      <c r="M1010" s="284"/>
      <c r="N1010" s="284"/>
      <c r="O1010" s="284"/>
      <c r="P1010" s="284"/>
      <c r="Q1010" s="284"/>
      <c r="R1010" s="284"/>
      <c r="S1010" s="284"/>
      <c r="T1010" s="284"/>
      <c r="U1010" s="284"/>
      <c r="V1010" s="284"/>
      <c r="W1010" s="284"/>
      <c r="X1010" s="284"/>
      <c r="Y1010" s="284"/>
      <c r="Z1010" s="284"/>
      <c r="AA1010" s="284"/>
      <c r="AB1010" s="284"/>
      <c r="AC1010" s="284"/>
      <c r="AD1010" s="284"/>
      <c r="AE1010" s="284"/>
      <c r="AF1010" s="284"/>
      <c r="AG1010" s="284"/>
      <c r="AH1010" s="284"/>
      <c r="AI1010" s="284"/>
      <c r="AJ1010" s="284"/>
      <c r="AK1010" s="284"/>
      <c r="AL1010" s="284"/>
      <c r="AM1010" s="284"/>
      <c r="AN1010" s="284"/>
      <c r="AO1010" s="284"/>
      <c r="AP1010" s="284"/>
      <c r="AQ1010" s="284"/>
      <c r="AR1010" s="284"/>
      <c r="AS1010" s="284"/>
      <c r="AT1010" s="284"/>
      <c r="AU1010" s="284"/>
      <c r="AV1010" s="284"/>
      <c r="AW1010" s="284"/>
      <c r="AX1010" s="284"/>
      <c r="AY1010" s="284"/>
      <c r="AZ1010" s="284"/>
      <c r="BA1010" s="284"/>
      <c r="BB1010" s="284"/>
      <c r="BC1010" s="284"/>
      <c r="BD1010" s="284"/>
      <c r="BE1010" s="284"/>
      <c r="BF1010" s="284"/>
      <c r="BG1010" s="284"/>
      <c r="BH1010" s="284"/>
      <c r="BI1010" s="284"/>
      <c r="BJ1010" s="284"/>
      <c r="BK1010" s="284"/>
      <c r="BL1010" s="284"/>
      <c r="BM1010" s="284"/>
      <c r="BN1010" s="284"/>
      <c r="BO1010" s="284"/>
      <c r="BP1010" s="284"/>
      <c r="BQ1010" s="284"/>
      <c r="BR1010" s="284"/>
      <c r="BS1010" s="284"/>
      <c r="BT1010" s="284"/>
      <c r="BU1010" s="284"/>
      <c r="BV1010" s="284"/>
      <c r="BW1010" s="284"/>
      <c r="BX1010" s="284"/>
      <c r="BY1010" s="284"/>
      <c r="BZ1010" s="284"/>
      <c r="CA1010" s="284"/>
      <c r="CB1010" s="284"/>
      <c r="CC1010" s="284"/>
      <c r="CD1010" s="284"/>
      <c r="CE1010" s="284"/>
      <c r="CF1010" s="284"/>
      <c r="CG1010" s="284"/>
      <c r="CH1010" s="284"/>
      <c r="CI1010" s="284"/>
      <c r="CJ1010" s="284"/>
      <c r="CK1010" s="284"/>
      <c r="CL1010" s="284"/>
      <c r="CM1010" s="284"/>
      <c r="CN1010" s="284"/>
      <c r="CO1010" s="284"/>
      <c r="CP1010" s="284"/>
      <c r="CQ1010" s="284"/>
      <c r="CR1010" s="284"/>
      <c r="CS1010" s="284"/>
      <c r="CT1010" s="284"/>
      <c r="CU1010" s="284"/>
      <c r="CV1010" s="284"/>
      <c r="CW1010" s="284"/>
      <c r="CX1010" s="284"/>
      <c r="CY1010" s="284"/>
      <c r="CZ1010" s="284"/>
      <c r="DA1010" s="284"/>
      <c r="DB1010" s="284"/>
      <c r="DC1010" s="284"/>
      <c r="DD1010" s="284"/>
      <c r="DE1010" s="284"/>
      <c r="DF1010" s="284"/>
      <c r="DG1010" s="284"/>
      <c r="DH1010" s="284"/>
      <c r="DI1010" s="284"/>
      <c r="DJ1010" s="284"/>
      <c r="DK1010" s="284"/>
      <c r="DL1010" s="284"/>
      <c r="DM1010" s="284"/>
      <c r="DN1010" s="284"/>
      <c r="DO1010" s="284"/>
      <c r="DP1010" s="284"/>
      <c r="DQ1010" s="284"/>
      <c r="DR1010" s="284"/>
      <c r="DS1010" s="284"/>
      <c r="DT1010" s="284"/>
      <c r="DU1010" s="284"/>
      <c r="DV1010" s="284"/>
      <c r="DW1010" s="284"/>
      <c r="DX1010" s="284"/>
      <c r="DY1010" s="284"/>
      <c r="DZ1010" s="284"/>
      <c r="EA1010" s="284"/>
      <c r="EB1010" s="284"/>
      <c r="EC1010" s="284"/>
      <c r="ED1010" s="284"/>
      <c r="EE1010" s="284"/>
      <c r="EF1010" s="284"/>
      <c r="EG1010" s="284"/>
      <c r="EH1010" s="284"/>
      <c r="EI1010" s="284"/>
      <c r="EJ1010" s="284"/>
      <c r="EK1010" s="284"/>
    </row>
    <row r="1011" spans="1:141" ht="24" customHeight="1" x14ac:dyDescent="0.2">
      <c r="A1011" s="187"/>
      <c r="B1011" s="120"/>
      <c r="C1011" s="185" t="s">
        <v>721</v>
      </c>
      <c r="D1011" s="121"/>
      <c r="E1011" s="122"/>
      <c r="F1011" s="123"/>
      <c r="G1011" s="124"/>
    </row>
    <row r="1012" spans="1:141" s="283" customFormat="1" ht="24" customHeight="1" x14ac:dyDescent="0.2">
      <c r="A1012" s="274" t="str">
        <f t="shared" ref="A1012:A1025" si="301">IFERROR(VLOOKUP(C1012,Tabla_Insumos,4,FALSE),"")</f>
        <v/>
      </c>
      <c r="B1012" s="275" t="str">
        <f>IFERROR(VLOOKUP(C1012,Tabla_Insumos,5,FALSE),"")</f>
        <v/>
      </c>
      <c r="C1012" s="276"/>
      <c r="D1012" s="277" t="str">
        <f t="shared" ref="D1012:D1025" si="302">IFERROR(VLOOKUP(C1012,Tabla_Insumos,2,FALSE),"")</f>
        <v/>
      </c>
      <c r="E1012" s="278"/>
      <c r="F1012" s="279">
        <f t="shared" ref="F1012:F1025" si="303">IFERROR(VLOOKUP(C1012,Tabla_Insumos,3,FALSE),0)</f>
        <v>0</v>
      </c>
      <c r="G1012" s="282">
        <f>ROUND(E1012*F1012,2)</f>
        <v>0</v>
      </c>
    </row>
    <row r="1013" spans="1:141" s="283" customFormat="1" ht="24" customHeight="1" x14ac:dyDescent="0.2">
      <c r="A1013" s="274" t="str">
        <f t="shared" si="301"/>
        <v/>
      </c>
      <c r="B1013" s="275" t="str">
        <f t="shared" ref="B1013:B1025" si="304">IFERROR(VLOOKUP(C1013,Tabla_Insumos,5,FALSE),"")</f>
        <v/>
      </c>
      <c r="C1013" s="276"/>
      <c r="D1013" s="277" t="str">
        <f t="shared" si="302"/>
        <v/>
      </c>
      <c r="E1013" s="278"/>
      <c r="F1013" s="279">
        <f t="shared" si="303"/>
        <v>0</v>
      </c>
      <c r="G1013" s="282">
        <f t="shared" ref="G1013:G1025" si="305">ROUND(E1013*F1013,2)</f>
        <v>0</v>
      </c>
    </row>
    <row r="1014" spans="1:141" s="283" customFormat="1" ht="24" customHeight="1" x14ac:dyDescent="0.2">
      <c r="A1014" s="274" t="str">
        <f t="shared" si="301"/>
        <v/>
      </c>
      <c r="B1014" s="275" t="str">
        <f t="shared" si="304"/>
        <v/>
      </c>
      <c r="C1014" s="276"/>
      <c r="D1014" s="277" t="str">
        <f t="shared" si="302"/>
        <v/>
      </c>
      <c r="E1014" s="278"/>
      <c r="F1014" s="279">
        <f t="shared" si="303"/>
        <v>0</v>
      </c>
      <c r="G1014" s="282">
        <f t="shared" si="305"/>
        <v>0</v>
      </c>
    </row>
    <row r="1015" spans="1:141" s="283" customFormat="1" ht="24" customHeight="1" x14ac:dyDescent="0.2">
      <c r="A1015" s="274" t="str">
        <f t="shared" si="301"/>
        <v/>
      </c>
      <c r="B1015" s="275" t="str">
        <f t="shared" si="304"/>
        <v/>
      </c>
      <c r="C1015" s="276"/>
      <c r="D1015" s="277" t="str">
        <f t="shared" si="302"/>
        <v/>
      </c>
      <c r="E1015" s="278"/>
      <c r="F1015" s="279">
        <f t="shared" si="303"/>
        <v>0</v>
      </c>
      <c r="G1015" s="282">
        <f t="shared" si="305"/>
        <v>0</v>
      </c>
    </row>
    <row r="1016" spans="1:141" s="283" customFormat="1" ht="24" customHeight="1" x14ac:dyDescent="0.2">
      <c r="A1016" s="274" t="str">
        <f t="shared" si="301"/>
        <v/>
      </c>
      <c r="B1016" s="275" t="str">
        <f t="shared" si="304"/>
        <v/>
      </c>
      <c r="C1016" s="276"/>
      <c r="D1016" s="277" t="str">
        <f t="shared" si="302"/>
        <v/>
      </c>
      <c r="E1016" s="278"/>
      <c r="F1016" s="279">
        <f t="shared" si="303"/>
        <v>0</v>
      </c>
      <c r="G1016" s="282">
        <f t="shared" si="305"/>
        <v>0</v>
      </c>
    </row>
    <row r="1017" spans="1:141" s="283" customFormat="1" ht="24" customHeight="1" x14ac:dyDescent="0.2">
      <c r="A1017" s="274" t="str">
        <f t="shared" si="301"/>
        <v/>
      </c>
      <c r="B1017" s="275" t="str">
        <f t="shared" si="304"/>
        <v/>
      </c>
      <c r="C1017" s="276"/>
      <c r="D1017" s="277" t="str">
        <f t="shared" si="302"/>
        <v/>
      </c>
      <c r="E1017" s="278"/>
      <c r="F1017" s="279">
        <f t="shared" si="303"/>
        <v>0</v>
      </c>
      <c r="G1017" s="282">
        <f t="shared" si="305"/>
        <v>0</v>
      </c>
    </row>
    <row r="1018" spans="1:141" s="283" customFormat="1" ht="24" customHeight="1" x14ac:dyDescent="0.2">
      <c r="A1018" s="274" t="str">
        <f t="shared" si="301"/>
        <v/>
      </c>
      <c r="B1018" s="275" t="str">
        <f t="shared" si="304"/>
        <v/>
      </c>
      <c r="C1018" s="276"/>
      <c r="D1018" s="277" t="str">
        <f t="shared" si="302"/>
        <v/>
      </c>
      <c r="E1018" s="278"/>
      <c r="F1018" s="279">
        <f t="shared" si="303"/>
        <v>0</v>
      </c>
      <c r="G1018" s="282">
        <f t="shared" si="305"/>
        <v>0</v>
      </c>
    </row>
    <row r="1019" spans="1:141" s="283" customFormat="1" ht="24" customHeight="1" x14ac:dyDescent="0.2">
      <c r="A1019" s="274" t="str">
        <f t="shared" si="301"/>
        <v/>
      </c>
      <c r="B1019" s="275" t="str">
        <f t="shared" si="304"/>
        <v/>
      </c>
      <c r="C1019" s="276"/>
      <c r="D1019" s="277" t="str">
        <f t="shared" si="302"/>
        <v/>
      </c>
      <c r="E1019" s="278"/>
      <c r="F1019" s="279">
        <f t="shared" si="303"/>
        <v>0</v>
      </c>
      <c r="G1019" s="282">
        <f t="shared" si="305"/>
        <v>0</v>
      </c>
    </row>
    <row r="1020" spans="1:141" s="283" customFormat="1" ht="24" customHeight="1" x14ac:dyDescent="0.2">
      <c r="A1020" s="274" t="str">
        <f t="shared" si="301"/>
        <v/>
      </c>
      <c r="B1020" s="275" t="str">
        <f t="shared" si="304"/>
        <v/>
      </c>
      <c r="C1020" s="276"/>
      <c r="D1020" s="277" t="str">
        <f t="shared" si="302"/>
        <v/>
      </c>
      <c r="E1020" s="278"/>
      <c r="F1020" s="279">
        <f t="shared" si="303"/>
        <v>0</v>
      </c>
      <c r="G1020" s="282">
        <f t="shared" si="305"/>
        <v>0</v>
      </c>
    </row>
    <row r="1021" spans="1:141" s="283" customFormat="1" ht="24" customHeight="1" x14ac:dyDescent="0.2">
      <c r="A1021" s="274" t="str">
        <f t="shared" si="301"/>
        <v/>
      </c>
      <c r="B1021" s="275" t="str">
        <f t="shared" si="304"/>
        <v/>
      </c>
      <c r="C1021" s="276"/>
      <c r="D1021" s="277" t="str">
        <f t="shared" si="302"/>
        <v/>
      </c>
      <c r="E1021" s="278"/>
      <c r="F1021" s="279">
        <f t="shared" si="303"/>
        <v>0</v>
      </c>
      <c r="G1021" s="282">
        <f t="shared" si="305"/>
        <v>0</v>
      </c>
    </row>
    <row r="1022" spans="1:141" s="283" customFormat="1" ht="24" customHeight="1" x14ac:dyDescent="0.2">
      <c r="A1022" s="274" t="str">
        <f t="shared" si="301"/>
        <v/>
      </c>
      <c r="B1022" s="275" t="str">
        <f t="shared" si="304"/>
        <v/>
      </c>
      <c r="C1022" s="276"/>
      <c r="D1022" s="277" t="str">
        <f t="shared" si="302"/>
        <v/>
      </c>
      <c r="E1022" s="278"/>
      <c r="F1022" s="279">
        <f t="shared" si="303"/>
        <v>0</v>
      </c>
      <c r="G1022" s="282">
        <f t="shared" si="305"/>
        <v>0</v>
      </c>
    </row>
    <row r="1023" spans="1:141" s="283" customFormat="1" ht="24" customHeight="1" x14ac:dyDescent="0.2">
      <c r="A1023" s="274" t="str">
        <f t="shared" si="301"/>
        <v/>
      </c>
      <c r="B1023" s="275" t="str">
        <f t="shared" si="304"/>
        <v/>
      </c>
      <c r="C1023" s="276"/>
      <c r="D1023" s="277" t="str">
        <f t="shared" si="302"/>
        <v/>
      </c>
      <c r="E1023" s="278"/>
      <c r="F1023" s="279">
        <f t="shared" si="303"/>
        <v>0</v>
      </c>
      <c r="G1023" s="282">
        <f t="shared" si="305"/>
        <v>0</v>
      </c>
    </row>
    <row r="1024" spans="1:141" s="283" customFormat="1" ht="24" customHeight="1" x14ac:dyDescent="0.2">
      <c r="A1024" s="274" t="str">
        <f t="shared" si="301"/>
        <v/>
      </c>
      <c r="B1024" s="275" t="str">
        <f t="shared" si="304"/>
        <v/>
      </c>
      <c r="C1024" s="276"/>
      <c r="D1024" s="277" t="str">
        <f t="shared" si="302"/>
        <v/>
      </c>
      <c r="E1024" s="278"/>
      <c r="F1024" s="279">
        <f t="shared" si="303"/>
        <v>0</v>
      </c>
      <c r="G1024" s="282">
        <f t="shared" si="305"/>
        <v>0</v>
      </c>
    </row>
    <row r="1025" spans="1:7" s="283" customFormat="1" ht="24" customHeight="1" x14ac:dyDescent="0.2">
      <c r="A1025" s="274" t="str">
        <f t="shared" si="301"/>
        <v/>
      </c>
      <c r="B1025" s="275" t="str">
        <f t="shared" si="304"/>
        <v/>
      </c>
      <c r="C1025" s="276"/>
      <c r="D1025" s="277" t="str">
        <f t="shared" si="302"/>
        <v/>
      </c>
      <c r="E1025" s="278"/>
      <c r="F1025" s="280">
        <f t="shared" si="303"/>
        <v>0</v>
      </c>
      <c r="G1025" s="282">
        <f t="shared" si="305"/>
        <v>0</v>
      </c>
    </row>
    <row r="1026" spans="1:7" ht="24" customHeight="1" x14ac:dyDescent="0.2">
      <c r="A1026" s="125"/>
      <c r="B1026" s="99"/>
      <c r="C1026" s="99"/>
      <c r="D1026" s="110"/>
      <c r="E1026" s="111"/>
      <c r="F1026" s="188" t="s">
        <v>33</v>
      </c>
      <c r="G1026" s="126">
        <f>SUBTOTAL(9,G1012:G1025)</f>
        <v>0</v>
      </c>
    </row>
    <row r="1027" spans="1:7" ht="24" customHeight="1" x14ac:dyDescent="0.2">
      <c r="A1027" s="125"/>
      <c r="B1027" s="99"/>
      <c r="C1027" s="127" t="s">
        <v>722</v>
      </c>
      <c r="D1027" s="110"/>
      <c r="E1027" s="111"/>
      <c r="F1027" s="112"/>
      <c r="G1027" s="128"/>
    </row>
    <row r="1028" spans="1:7" s="283" customFormat="1" ht="24" customHeight="1" x14ac:dyDescent="0.2">
      <c r="A1028" s="274" t="str">
        <f t="shared" ref="A1028:A1035" si="306">IFERROR(VLOOKUP(C1028,Tabla_Insumos,4,FALSE),"")</f>
        <v/>
      </c>
      <c r="B1028" s="275" t="str">
        <f t="shared" ref="B1028:B1035" si="307">IFERROR(VLOOKUP(C1028,Tabla_Insumos,5,FALSE),"")</f>
        <v/>
      </c>
      <c r="C1028" s="276"/>
      <c r="D1028" s="277" t="str">
        <f t="shared" ref="D1028:D1035" si="308">IFERROR(VLOOKUP(C1028,Tabla_Insumos,2,FALSE),"")</f>
        <v/>
      </c>
      <c r="E1028" s="278"/>
      <c r="F1028" s="281">
        <f t="shared" ref="F1028:F1035" si="309">IFERROR(VLOOKUP(C1028,Tabla_Insumos,3,FALSE),0)</f>
        <v>0</v>
      </c>
      <c r="G1028" s="282">
        <f>ROUND(E1028*F1028,2)</f>
        <v>0</v>
      </c>
    </row>
    <row r="1029" spans="1:7" s="283" customFormat="1" ht="24" customHeight="1" x14ac:dyDescent="0.2">
      <c r="A1029" s="274" t="str">
        <f t="shared" si="306"/>
        <v/>
      </c>
      <c r="B1029" s="275" t="str">
        <f t="shared" si="307"/>
        <v/>
      </c>
      <c r="C1029" s="276"/>
      <c r="D1029" s="277" t="str">
        <f t="shared" si="308"/>
        <v/>
      </c>
      <c r="E1029" s="278"/>
      <c r="F1029" s="281">
        <f t="shared" si="309"/>
        <v>0</v>
      </c>
      <c r="G1029" s="282">
        <f>ROUND(E1029*F1029,2)</f>
        <v>0</v>
      </c>
    </row>
    <row r="1030" spans="1:7" s="283" customFormat="1" ht="24" customHeight="1" x14ac:dyDescent="0.2">
      <c r="A1030" s="274" t="str">
        <f t="shared" si="306"/>
        <v/>
      </c>
      <c r="B1030" s="275" t="str">
        <f t="shared" si="307"/>
        <v/>
      </c>
      <c r="C1030" s="276"/>
      <c r="D1030" s="277" t="str">
        <f t="shared" si="308"/>
        <v/>
      </c>
      <c r="E1030" s="278"/>
      <c r="F1030" s="281">
        <f t="shared" si="309"/>
        <v>0</v>
      </c>
      <c r="G1030" s="282">
        <f t="shared" ref="G1030:G1035" si="310">ROUND(E1030*F1030,2)</f>
        <v>0</v>
      </c>
    </row>
    <row r="1031" spans="1:7" s="283" customFormat="1" ht="24" customHeight="1" x14ac:dyDescent="0.2">
      <c r="A1031" s="274" t="str">
        <f t="shared" si="306"/>
        <v/>
      </c>
      <c r="B1031" s="275" t="str">
        <f t="shared" si="307"/>
        <v/>
      </c>
      <c r="C1031" s="276"/>
      <c r="D1031" s="277" t="str">
        <f t="shared" si="308"/>
        <v/>
      </c>
      <c r="E1031" s="278"/>
      <c r="F1031" s="281">
        <f t="shared" si="309"/>
        <v>0</v>
      </c>
      <c r="G1031" s="282">
        <f t="shared" si="310"/>
        <v>0</v>
      </c>
    </row>
    <row r="1032" spans="1:7" s="283" customFormat="1" ht="24" customHeight="1" x14ac:dyDescent="0.2">
      <c r="A1032" s="274" t="str">
        <f t="shared" si="306"/>
        <v/>
      </c>
      <c r="B1032" s="275" t="str">
        <f t="shared" si="307"/>
        <v/>
      </c>
      <c r="C1032" s="276"/>
      <c r="D1032" s="277" t="str">
        <f t="shared" si="308"/>
        <v/>
      </c>
      <c r="E1032" s="278"/>
      <c r="F1032" s="279">
        <f t="shared" si="309"/>
        <v>0</v>
      </c>
      <c r="G1032" s="282">
        <f t="shared" si="310"/>
        <v>0</v>
      </c>
    </row>
    <row r="1033" spans="1:7" s="283" customFormat="1" ht="24" customHeight="1" x14ac:dyDescent="0.2">
      <c r="A1033" s="274" t="str">
        <f t="shared" si="306"/>
        <v/>
      </c>
      <c r="B1033" s="275" t="str">
        <f t="shared" si="307"/>
        <v/>
      </c>
      <c r="C1033" s="276"/>
      <c r="D1033" s="277" t="str">
        <f t="shared" si="308"/>
        <v/>
      </c>
      <c r="E1033" s="278"/>
      <c r="F1033" s="279">
        <f t="shared" si="309"/>
        <v>0</v>
      </c>
      <c r="G1033" s="282">
        <f t="shared" si="310"/>
        <v>0</v>
      </c>
    </row>
    <row r="1034" spans="1:7" s="283" customFormat="1" ht="24" customHeight="1" x14ac:dyDescent="0.2">
      <c r="A1034" s="274" t="str">
        <f t="shared" si="306"/>
        <v/>
      </c>
      <c r="B1034" s="275" t="str">
        <f t="shared" si="307"/>
        <v/>
      </c>
      <c r="C1034" s="276"/>
      <c r="D1034" s="277" t="str">
        <f t="shared" si="308"/>
        <v/>
      </c>
      <c r="E1034" s="278"/>
      <c r="F1034" s="279">
        <f t="shared" si="309"/>
        <v>0</v>
      </c>
      <c r="G1034" s="282">
        <f t="shared" si="310"/>
        <v>0</v>
      </c>
    </row>
    <row r="1035" spans="1:7" s="283" customFormat="1" ht="24" customHeight="1" x14ac:dyDescent="0.2">
      <c r="A1035" s="274" t="str">
        <f t="shared" si="306"/>
        <v/>
      </c>
      <c r="B1035" s="275" t="str">
        <f t="shared" si="307"/>
        <v/>
      </c>
      <c r="C1035" s="276"/>
      <c r="D1035" s="277" t="str">
        <f t="shared" si="308"/>
        <v/>
      </c>
      <c r="E1035" s="278"/>
      <c r="F1035" s="279">
        <f t="shared" si="309"/>
        <v>0</v>
      </c>
      <c r="G1035" s="282">
        <f t="shared" si="310"/>
        <v>0</v>
      </c>
    </row>
    <row r="1036" spans="1:7" ht="24" customHeight="1" x14ac:dyDescent="0.2">
      <c r="A1036" s="125"/>
      <c r="B1036" s="99"/>
      <c r="C1036" s="99"/>
      <c r="D1036" s="110"/>
      <c r="E1036" s="111"/>
      <c r="F1036" s="188" t="s">
        <v>34</v>
      </c>
      <c r="G1036" s="126">
        <f>SUBTOTAL(9,G1028:G1035)</f>
        <v>0</v>
      </c>
    </row>
    <row r="1037" spans="1:7" ht="24" customHeight="1" x14ac:dyDescent="0.2">
      <c r="A1037" s="125"/>
      <c r="B1037" s="99"/>
      <c r="C1037" s="127" t="s">
        <v>723</v>
      </c>
      <c r="D1037" s="110"/>
      <c r="E1037" s="111"/>
      <c r="F1037" s="112"/>
      <c r="G1037" s="128"/>
    </row>
    <row r="1038" spans="1:7" s="283" customFormat="1" ht="24" customHeight="1" x14ac:dyDescent="0.2">
      <c r="A1038" s="274" t="str">
        <f t="shared" ref="A1038:A1046" si="311">IFERROR(VLOOKUP(C1038,Tabla_Insumos,4,FALSE),"")</f>
        <v/>
      </c>
      <c r="B1038" s="275" t="str">
        <f t="shared" ref="B1038:B1046" si="312">IFERROR(VLOOKUP(C1038,Tabla_Insumos,5,FALSE),"")</f>
        <v/>
      </c>
      <c r="C1038" s="276"/>
      <c r="D1038" s="277" t="str">
        <f t="shared" ref="D1038:D1046" si="313">IFERROR(VLOOKUP(C1038,Tabla_Insumos,2,FALSE),"")</f>
        <v/>
      </c>
      <c r="E1038" s="278"/>
      <c r="F1038" s="279">
        <f t="shared" ref="F1038:F1046" si="314">IFERROR(VLOOKUP(C1038,Tabla_Insumos,3,FALSE),0)</f>
        <v>0</v>
      </c>
      <c r="G1038" s="282">
        <f t="shared" ref="G1038:G1046" si="315">ROUND(E1038*F1038,2)</f>
        <v>0</v>
      </c>
    </row>
    <row r="1039" spans="1:7" s="283" customFormat="1" ht="24" customHeight="1" x14ac:dyDescent="0.2">
      <c r="A1039" s="274" t="str">
        <f t="shared" si="311"/>
        <v/>
      </c>
      <c r="B1039" s="275" t="str">
        <f t="shared" si="312"/>
        <v/>
      </c>
      <c r="C1039" s="276"/>
      <c r="D1039" s="277" t="str">
        <f t="shared" si="313"/>
        <v/>
      </c>
      <c r="E1039" s="278"/>
      <c r="F1039" s="279">
        <f t="shared" si="314"/>
        <v>0</v>
      </c>
      <c r="G1039" s="282">
        <f t="shared" si="315"/>
        <v>0</v>
      </c>
    </row>
    <row r="1040" spans="1:7" s="283" customFormat="1" ht="24" customHeight="1" x14ac:dyDescent="0.2">
      <c r="A1040" s="274" t="str">
        <f t="shared" si="311"/>
        <v/>
      </c>
      <c r="B1040" s="275" t="str">
        <f t="shared" si="312"/>
        <v/>
      </c>
      <c r="C1040" s="276"/>
      <c r="D1040" s="277" t="str">
        <f t="shared" si="313"/>
        <v/>
      </c>
      <c r="E1040" s="278"/>
      <c r="F1040" s="279">
        <f t="shared" si="314"/>
        <v>0</v>
      </c>
      <c r="G1040" s="282">
        <f t="shared" si="315"/>
        <v>0</v>
      </c>
    </row>
    <row r="1041" spans="1:8" s="283" customFormat="1" ht="24" customHeight="1" x14ac:dyDescent="0.2">
      <c r="A1041" s="274" t="str">
        <f t="shared" si="311"/>
        <v/>
      </c>
      <c r="B1041" s="275" t="str">
        <f t="shared" si="312"/>
        <v/>
      </c>
      <c r="C1041" s="276"/>
      <c r="D1041" s="277" t="str">
        <f t="shared" si="313"/>
        <v/>
      </c>
      <c r="E1041" s="278"/>
      <c r="F1041" s="279">
        <f t="shared" si="314"/>
        <v>0</v>
      </c>
      <c r="G1041" s="282">
        <f t="shared" si="315"/>
        <v>0</v>
      </c>
    </row>
    <row r="1042" spans="1:8" s="283" customFormat="1" ht="24" customHeight="1" x14ac:dyDescent="0.2">
      <c r="A1042" s="274" t="str">
        <f t="shared" si="311"/>
        <v/>
      </c>
      <c r="B1042" s="275" t="str">
        <f t="shared" si="312"/>
        <v/>
      </c>
      <c r="C1042" s="276"/>
      <c r="D1042" s="277" t="str">
        <f t="shared" si="313"/>
        <v/>
      </c>
      <c r="E1042" s="278"/>
      <c r="F1042" s="279">
        <f t="shared" si="314"/>
        <v>0</v>
      </c>
      <c r="G1042" s="282">
        <f t="shared" si="315"/>
        <v>0</v>
      </c>
    </row>
    <row r="1043" spans="1:8" s="283" customFormat="1" ht="24" customHeight="1" x14ac:dyDescent="0.2">
      <c r="A1043" s="274" t="str">
        <f t="shared" si="311"/>
        <v/>
      </c>
      <c r="B1043" s="275" t="str">
        <f t="shared" si="312"/>
        <v/>
      </c>
      <c r="C1043" s="276"/>
      <c r="D1043" s="277" t="str">
        <f t="shared" si="313"/>
        <v/>
      </c>
      <c r="E1043" s="278"/>
      <c r="F1043" s="279">
        <f t="shared" si="314"/>
        <v>0</v>
      </c>
      <c r="G1043" s="282">
        <f t="shared" si="315"/>
        <v>0</v>
      </c>
    </row>
    <row r="1044" spans="1:8" s="283" customFormat="1" ht="24" customHeight="1" x14ac:dyDescent="0.2">
      <c r="A1044" s="274" t="str">
        <f t="shared" si="311"/>
        <v/>
      </c>
      <c r="B1044" s="275" t="str">
        <f t="shared" si="312"/>
        <v/>
      </c>
      <c r="C1044" s="276"/>
      <c r="D1044" s="277" t="str">
        <f t="shared" si="313"/>
        <v/>
      </c>
      <c r="E1044" s="278"/>
      <c r="F1044" s="279">
        <f t="shared" si="314"/>
        <v>0</v>
      </c>
      <c r="G1044" s="282">
        <f t="shared" si="315"/>
        <v>0</v>
      </c>
    </row>
    <row r="1045" spans="1:8" s="283" customFormat="1" ht="24" customHeight="1" x14ac:dyDescent="0.2">
      <c r="A1045" s="274" t="str">
        <f t="shared" si="311"/>
        <v/>
      </c>
      <c r="B1045" s="275" t="str">
        <f t="shared" si="312"/>
        <v/>
      </c>
      <c r="C1045" s="276"/>
      <c r="D1045" s="277" t="str">
        <f t="shared" si="313"/>
        <v/>
      </c>
      <c r="E1045" s="278"/>
      <c r="F1045" s="279">
        <f t="shared" si="314"/>
        <v>0</v>
      </c>
      <c r="G1045" s="282">
        <f t="shared" si="315"/>
        <v>0</v>
      </c>
    </row>
    <row r="1046" spans="1:8" s="283" customFormat="1" ht="24" customHeight="1" x14ac:dyDescent="0.2">
      <c r="A1046" s="274" t="str">
        <f t="shared" si="311"/>
        <v/>
      </c>
      <c r="B1046" s="275" t="str">
        <f t="shared" si="312"/>
        <v/>
      </c>
      <c r="C1046" s="276"/>
      <c r="D1046" s="277" t="str">
        <f t="shared" si="313"/>
        <v/>
      </c>
      <c r="E1046" s="278"/>
      <c r="F1046" s="279">
        <f t="shared" si="314"/>
        <v>0</v>
      </c>
      <c r="G1046" s="282">
        <f t="shared" si="315"/>
        <v>0</v>
      </c>
    </row>
    <row r="1047" spans="1:8" ht="24" customHeight="1" x14ac:dyDescent="0.2">
      <c r="A1047" s="129"/>
      <c r="B1047" s="110"/>
      <c r="C1047" s="99"/>
      <c r="D1047" s="110"/>
      <c r="E1047" s="111"/>
      <c r="F1047" s="188" t="s">
        <v>35</v>
      </c>
      <c r="G1047" s="126">
        <f>SUBTOTAL(9,G1038:G1046)</f>
        <v>0</v>
      </c>
    </row>
    <row r="1048" spans="1:8" ht="24" customHeight="1" thickBot="1" x14ac:dyDescent="0.25">
      <c r="A1048" s="130"/>
      <c r="B1048" s="131"/>
      <c r="C1048" s="132"/>
      <c r="D1048" s="131"/>
      <c r="E1048" s="133"/>
      <c r="F1048" s="134"/>
      <c r="G1048" s="135"/>
    </row>
    <row r="1049" spans="1:8" ht="24" customHeight="1" thickBot="1" x14ac:dyDescent="0.25">
      <c r="A1049" s="136" t="str">
        <f>B1007</f>
        <v>6-1</v>
      </c>
      <c r="B1049" s="137" t="str">
        <f>C1007</f>
        <v>Contrapisos de HºAº sobre terreno natural</v>
      </c>
      <c r="C1049" s="138"/>
      <c r="D1049" s="138" t="s">
        <v>36</v>
      </c>
      <c r="E1049" s="139"/>
      <c r="F1049" s="140" t="s">
        <v>37</v>
      </c>
      <c r="G1049" s="141">
        <f>SUBTOTAL(9,G1012:G1048)</f>
        <v>0</v>
      </c>
    </row>
    <row r="1050" spans="1:8" ht="24" customHeight="1" thickTop="1" thickBot="1" x14ac:dyDescent="0.25"/>
    <row r="1051" spans="1:8" ht="24" customHeight="1" thickTop="1" x14ac:dyDescent="0.2">
      <c r="A1051" s="173" t="s">
        <v>39</v>
      </c>
      <c r="B1051" s="174"/>
      <c r="C1051" s="174"/>
      <c r="D1051" s="174"/>
      <c r="E1051" s="174"/>
      <c r="F1051" s="174"/>
      <c r="G1051" s="175"/>
      <c r="H1051" s="100">
        <f>COUNTIF($A$1:A1057,"ANALISIS DE PRECIOS")</f>
        <v>22</v>
      </c>
    </row>
    <row r="1052" spans="1:8" ht="24" customHeight="1" x14ac:dyDescent="0.2">
      <c r="A1052" s="101" t="s">
        <v>719</v>
      </c>
      <c r="B1052" s="102" t="str">
        <f>Comitente</f>
        <v>DIRECCIÓN DE INFRAESTRUCTURA ESCOLAR</v>
      </c>
      <c r="C1052" s="96"/>
      <c r="D1052" s="103"/>
      <c r="E1052" s="103"/>
      <c r="F1052" s="104"/>
      <c r="G1052" s="105"/>
    </row>
    <row r="1053" spans="1:8" ht="24" customHeight="1" x14ac:dyDescent="0.2">
      <c r="A1053" s="101" t="s">
        <v>720</v>
      </c>
      <c r="B1053" s="102">
        <f>Contratista</f>
        <v>0</v>
      </c>
      <c r="C1053" s="97"/>
      <c r="D1053" s="97"/>
      <c r="E1053" s="97"/>
      <c r="F1053" s="106"/>
      <c r="G1053" s="107"/>
    </row>
    <row r="1054" spans="1:8" ht="24" customHeight="1" x14ac:dyDescent="0.2">
      <c r="A1054" s="101" t="s">
        <v>26</v>
      </c>
      <c r="B1054" s="102" t="str">
        <f>Obra</f>
        <v>ESCUELA NORMAL FRAY JUSTO SANTA MARIA DE ORO</v>
      </c>
      <c r="C1054" s="97"/>
      <c r="D1054" s="97"/>
      <c r="E1054" s="97"/>
      <c r="F1054" s="106" t="s">
        <v>40</v>
      </c>
      <c r="G1054" s="108">
        <f>Fecha_Base</f>
        <v>0</v>
      </c>
    </row>
    <row r="1055" spans="1:8" ht="24" customHeight="1" x14ac:dyDescent="0.2">
      <c r="A1055" s="109" t="s">
        <v>718</v>
      </c>
      <c r="B1055" s="98" t="str">
        <f>Ubicación</f>
        <v>CALLE RIVADAVIA 854 - JACHAL - SAN JUAN</v>
      </c>
      <c r="C1055" s="98"/>
      <c r="D1055" s="110"/>
      <c r="E1055" s="111"/>
      <c r="F1055" s="112"/>
      <c r="G1055" s="113"/>
    </row>
    <row r="1056" spans="1:8" ht="24" customHeight="1" x14ac:dyDescent="0.2">
      <c r="A1056" s="109" t="s">
        <v>41</v>
      </c>
      <c r="B1056" s="114">
        <f>IFERROR(VALUE(LEFT(B1057,FIND("-",B1057)-1)),"")</f>
        <v>6</v>
      </c>
      <c r="C1056" s="99" t="str">
        <f>IFERROR(VLOOKUP(B1056,Tabla_CyP,2,FALSE),"")</f>
        <v/>
      </c>
      <c r="E1056" s="111"/>
      <c r="F1056" s="112"/>
      <c r="G1056" s="113"/>
    </row>
    <row r="1057" spans="1:141" ht="24" customHeight="1" x14ac:dyDescent="0.2">
      <c r="A1057" s="109" t="s">
        <v>27</v>
      </c>
      <c r="B1057" s="115" t="str">
        <f>IFERROR(VLOOKUP(COUNTIF($A$1:A1057,"ANALISIS DE PRECIOS"),Tabla_NumeroItem,4,FALSE),"")</f>
        <v>6-2</v>
      </c>
      <c r="C1057" s="99" t="str">
        <f>IFERROR(VLOOKUP(B1057,Tabla_CyP,2,FALSE),"")</f>
        <v>Carpeta niveladora en sanitarios</v>
      </c>
      <c r="D1057" s="110"/>
      <c r="E1057" s="111"/>
      <c r="F1057" s="106" t="s">
        <v>28</v>
      </c>
      <c r="G1057" s="116" t="str">
        <f>IFERROR(VLOOKUP(B1057,Tabla_CyP,4,FALSE),"")</f>
        <v>m2</v>
      </c>
    </row>
    <row r="1058" spans="1:141" ht="24" customHeight="1" x14ac:dyDescent="0.2">
      <c r="A1058" s="109"/>
      <c r="B1058" s="98"/>
      <c r="C1058" s="99"/>
      <c r="D1058" s="110"/>
      <c r="E1058" s="111"/>
      <c r="F1058" s="112"/>
      <c r="G1058" s="113"/>
    </row>
    <row r="1059" spans="1:141" ht="24" customHeight="1" x14ac:dyDescent="0.2">
      <c r="A1059" s="305" t="s">
        <v>584</v>
      </c>
      <c r="B1059" s="306"/>
      <c r="C1059" s="307" t="s">
        <v>0</v>
      </c>
      <c r="D1059" s="307" t="s">
        <v>29</v>
      </c>
      <c r="E1059" s="309" t="s">
        <v>30</v>
      </c>
      <c r="F1059" s="311" t="s">
        <v>31</v>
      </c>
      <c r="G1059" s="313" t="s">
        <v>32</v>
      </c>
    </row>
    <row r="1060" spans="1:141" s="119" customFormat="1" ht="24" customHeight="1" x14ac:dyDescent="0.2">
      <c r="A1060" s="117" t="s">
        <v>585</v>
      </c>
      <c r="B1060" s="118" t="s">
        <v>586</v>
      </c>
      <c r="C1060" s="308"/>
      <c r="D1060" s="308"/>
      <c r="E1060" s="310"/>
      <c r="F1060" s="312"/>
      <c r="G1060" s="314"/>
      <c r="I1060" s="284"/>
      <c r="J1060" s="284"/>
      <c r="K1060" s="284"/>
      <c r="L1060" s="284"/>
      <c r="M1060" s="284"/>
      <c r="N1060" s="284"/>
      <c r="O1060" s="284"/>
      <c r="P1060" s="284"/>
      <c r="Q1060" s="284"/>
      <c r="R1060" s="284"/>
      <c r="S1060" s="284"/>
      <c r="T1060" s="284"/>
      <c r="U1060" s="284"/>
      <c r="V1060" s="284"/>
      <c r="W1060" s="284"/>
      <c r="X1060" s="284"/>
      <c r="Y1060" s="284"/>
      <c r="Z1060" s="284"/>
      <c r="AA1060" s="284"/>
      <c r="AB1060" s="284"/>
      <c r="AC1060" s="284"/>
      <c r="AD1060" s="284"/>
      <c r="AE1060" s="284"/>
      <c r="AF1060" s="284"/>
      <c r="AG1060" s="284"/>
      <c r="AH1060" s="284"/>
      <c r="AI1060" s="284"/>
      <c r="AJ1060" s="284"/>
      <c r="AK1060" s="284"/>
      <c r="AL1060" s="284"/>
      <c r="AM1060" s="284"/>
      <c r="AN1060" s="284"/>
      <c r="AO1060" s="284"/>
      <c r="AP1060" s="284"/>
      <c r="AQ1060" s="284"/>
      <c r="AR1060" s="284"/>
      <c r="AS1060" s="284"/>
      <c r="AT1060" s="284"/>
      <c r="AU1060" s="284"/>
      <c r="AV1060" s="284"/>
      <c r="AW1060" s="284"/>
      <c r="AX1060" s="284"/>
      <c r="AY1060" s="284"/>
      <c r="AZ1060" s="284"/>
      <c r="BA1060" s="284"/>
      <c r="BB1060" s="284"/>
      <c r="BC1060" s="284"/>
      <c r="BD1060" s="284"/>
      <c r="BE1060" s="284"/>
      <c r="BF1060" s="284"/>
      <c r="BG1060" s="284"/>
      <c r="BH1060" s="284"/>
      <c r="BI1060" s="284"/>
      <c r="BJ1060" s="284"/>
      <c r="BK1060" s="284"/>
      <c r="BL1060" s="284"/>
      <c r="BM1060" s="284"/>
      <c r="BN1060" s="284"/>
      <c r="BO1060" s="284"/>
      <c r="BP1060" s="284"/>
      <c r="BQ1060" s="284"/>
      <c r="BR1060" s="284"/>
      <c r="BS1060" s="284"/>
      <c r="BT1060" s="284"/>
      <c r="BU1060" s="284"/>
      <c r="BV1060" s="284"/>
      <c r="BW1060" s="284"/>
      <c r="BX1060" s="284"/>
      <c r="BY1060" s="284"/>
      <c r="BZ1060" s="284"/>
      <c r="CA1060" s="284"/>
      <c r="CB1060" s="284"/>
      <c r="CC1060" s="284"/>
      <c r="CD1060" s="284"/>
      <c r="CE1060" s="284"/>
      <c r="CF1060" s="284"/>
      <c r="CG1060" s="284"/>
      <c r="CH1060" s="284"/>
      <c r="CI1060" s="284"/>
      <c r="CJ1060" s="284"/>
      <c r="CK1060" s="284"/>
      <c r="CL1060" s="284"/>
      <c r="CM1060" s="284"/>
      <c r="CN1060" s="284"/>
      <c r="CO1060" s="284"/>
      <c r="CP1060" s="284"/>
      <c r="CQ1060" s="284"/>
      <c r="CR1060" s="284"/>
      <c r="CS1060" s="284"/>
      <c r="CT1060" s="284"/>
      <c r="CU1060" s="284"/>
      <c r="CV1060" s="284"/>
      <c r="CW1060" s="284"/>
      <c r="CX1060" s="284"/>
      <c r="CY1060" s="284"/>
      <c r="CZ1060" s="284"/>
      <c r="DA1060" s="284"/>
      <c r="DB1060" s="284"/>
      <c r="DC1060" s="284"/>
      <c r="DD1060" s="284"/>
      <c r="DE1060" s="284"/>
      <c r="DF1060" s="284"/>
      <c r="DG1060" s="284"/>
      <c r="DH1060" s="284"/>
      <c r="DI1060" s="284"/>
      <c r="DJ1060" s="284"/>
      <c r="DK1060" s="284"/>
      <c r="DL1060" s="284"/>
      <c r="DM1060" s="284"/>
      <c r="DN1060" s="284"/>
      <c r="DO1060" s="284"/>
      <c r="DP1060" s="284"/>
      <c r="DQ1060" s="284"/>
      <c r="DR1060" s="284"/>
      <c r="DS1060" s="284"/>
      <c r="DT1060" s="284"/>
      <c r="DU1060" s="284"/>
      <c r="DV1060" s="284"/>
      <c r="DW1060" s="284"/>
      <c r="DX1060" s="284"/>
      <c r="DY1060" s="284"/>
      <c r="DZ1060" s="284"/>
      <c r="EA1060" s="284"/>
      <c r="EB1060" s="284"/>
      <c r="EC1060" s="284"/>
      <c r="ED1060" s="284"/>
      <c r="EE1060" s="284"/>
      <c r="EF1060" s="284"/>
      <c r="EG1060" s="284"/>
      <c r="EH1060" s="284"/>
      <c r="EI1060" s="284"/>
      <c r="EJ1060" s="284"/>
      <c r="EK1060" s="284"/>
    </row>
    <row r="1061" spans="1:141" ht="24" customHeight="1" x14ac:dyDescent="0.2">
      <c r="A1061" s="187"/>
      <c r="B1061" s="120"/>
      <c r="C1061" s="185" t="s">
        <v>721</v>
      </c>
      <c r="D1061" s="121"/>
      <c r="E1061" s="122"/>
      <c r="F1061" s="123"/>
      <c r="G1061" s="124"/>
    </row>
    <row r="1062" spans="1:141" s="283" customFormat="1" ht="24" customHeight="1" x14ac:dyDescent="0.2">
      <c r="A1062" s="274" t="str">
        <f t="shared" ref="A1062:A1075" si="316">IFERROR(VLOOKUP(C1062,Tabla_Insumos,4,FALSE),"")</f>
        <v/>
      </c>
      <c r="B1062" s="275" t="str">
        <f>IFERROR(VLOOKUP(C1062,Tabla_Insumos,5,FALSE),"")</f>
        <v/>
      </c>
      <c r="C1062" s="276"/>
      <c r="D1062" s="277" t="str">
        <f t="shared" ref="D1062:D1075" si="317">IFERROR(VLOOKUP(C1062,Tabla_Insumos,2,FALSE),"")</f>
        <v/>
      </c>
      <c r="E1062" s="278"/>
      <c r="F1062" s="279">
        <f t="shared" ref="F1062:F1075" si="318">IFERROR(VLOOKUP(C1062,Tabla_Insumos,3,FALSE),0)</f>
        <v>0</v>
      </c>
      <c r="G1062" s="282">
        <f>ROUND(E1062*F1062,2)</f>
        <v>0</v>
      </c>
    </row>
    <row r="1063" spans="1:141" s="283" customFormat="1" ht="24" customHeight="1" x14ac:dyDescent="0.2">
      <c r="A1063" s="274" t="str">
        <f t="shared" si="316"/>
        <v/>
      </c>
      <c r="B1063" s="275" t="str">
        <f t="shared" ref="B1063:B1075" si="319">IFERROR(VLOOKUP(C1063,Tabla_Insumos,5,FALSE),"")</f>
        <v/>
      </c>
      <c r="C1063" s="276"/>
      <c r="D1063" s="277" t="str">
        <f t="shared" si="317"/>
        <v/>
      </c>
      <c r="E1063" s="278"/>
      <c r="F1063" s="279">
        <f t="shared" si="318"/>
        <v>0</v>
      </c>
      <c r="G1063" s="282">
        <f t="shared" ref="G1063:G1075" si="320">ROUND(E1063*F1063,2)</f>
        <v>0</v>
      </c>
    </row>
    <row r="1064" spans="1:141" s="283" customFormat="1" ht="24" customHeight="1" x14ac:dyDescent="0.2">
      <c r="A1064" s="274" t="str">
        <f t="shared" si="316"/>
        <v/>
      </c>
      <c r="B1064" s="275" t="str">
        <f t="shared" si="319"/>
        <v/>
      </c>
      <c r="C1064" s="276"/>
      <c r="D1064" s="277" t="str">
        <f t="shared" si="317"/>
        <v/>
      </c>
      <c r="E1064" s="278"/>
      <c r="F1064" s="279">
        <f t="shared" si="318"/>
        <v>0</v>
      </c>
      <c r="G1064" s="282">
        <f t="shared" si="320"/>
        <v>0</v>
      </c>
    </row>
    <row r="1065" spans="1:141" s="283" customFormat="1" ht="24" customHeight="1" x14ac:dyDescent="0.2">
      <c r="A1065" s="274" t="str">
        <f t="shared" si="316"/>
        <v/>
      </c>
      <c r="B1065" s="275" t="str">
        <f t="shared" si="319"/>
        <v/>
      </c>
      <c r="C1065" s="276"/>
      <c r="D1065" s="277" t="str">
        <f t="shared" si="317"/>
        <v/>
      </c>
      <c r="E1065" s="278"/>
      <c r="F1065" s="279">
        <f t="shared" si="318"/>
        <v>0</v>
      </c>
      <c r="G1065" s="282">
        <f t="shared" si="320"/>
        <v>0</v>
      </c>
    </row>
    <row r="1066" spans="1:141" s="283" customFormat="1" ht="24" customHeight="1" x14ac:dyDescent="0.2">
      <c r="A1066" s="274" t="str">
        <f t="shared" si="316"/>
        <v/>
      </c>
      <c r="B1066" s="275" t="str">
        <f t="shared" si="319"/>
        <v/>
      </c>
      <c r="C1066" s="276"/>
      <c r="D1066" s="277" t="str">
        <f t="shared" si="317"/>
        <v/>
      </c>
      <c r="E1066" s="278"/>
      <c r="F1066" s="279">
        <f t="shared" si="318"/>
        <v>0</v>
      </c>
      <c r="G1066" s="282">
        <f t="shared" si="320"/>
        <v>0</v>
      </c>
    </row>
    <row r="1067" spans="1:141" s="283" customFormat="1" ht="24" customHeight="1" x14ac:dyDescent="0.2">
      <c r="A1067" s="274" t="str">
        <f t="shared" si="316"/>
        <v/>
      </c>
      <c r="B1067" s="275" t="str">
        <f t="shared" si="319"/>
        <v/>
      </c>
      <c r="C1067" s="276"/>
      <c r="D1067" s="277" t="str">
        <f t="shared" si="317"/>
        <v/>
      </c>
      <c r="E1067" s="278"/>
      <c r="F1067" s="279">
        <f t="shared" si="318"/>
        <v>0</v>
      </c>
      <c r="G1067" s="282">
        <f t="shared" si="320"/>
        <v>0</v>
      </c>
    </row>
    <row r="1068" spans="1:141" s="283" customFormat="1" ht="24" customHeight="1" x14ac:dyDescent="0.2">
      <c r="A1068" s="274" t="str">
        <f t="shared" si="316"/>
        <v/>
      </c>
      <c r="B1068" s="275" t="str">
        <f t="shared" si="319"/>
        <v/>
      </c>
      <c r="C1068" s="276"/>
      <c r="D1068" s="277" t="str">
        <f t="shared" si="317"/>
        <v/>
      </c>
      <c r="E1068" s="278"/>
      <c r="F1068" s="279">
        <f t="shared" si="318"/>
        <v>0</v>
      </c>
      <c r="G1068" s="282">
        <f t="shared" si="320"/>
        <v>0</v>
      </c>
    </row>
    <row r="1069" spans="1:141" s="283" customFormat="1" ht="24" customHeight="1" x14ac:dyDescent="0.2">
      <c r="A1069" s="274" t="str">
        <f t="shared" si="316"/>
        <v/>
      </c>
      <c r="B1069" s="275" t="str">
        <f t="shared" si="319"/>
        <v/>
      </c>
      <c r="C1069" s="276"/>
      <c r="D1069" s="277" t="str">
        <f t="shared" si="317"/>
        <v/>
      </c>
      <c r="E1069" s="278"/>
      <c r="F1069" s="279">
        <f t="shared" si="318"/>
        <v>0</v>
      </c>
      <c r="G1069" s="282">
        <f t="shared" si="320"/>
        <v>0</v>
      </c>
    </row>
    <row r="1070" spans="1:141" s="283" customFormat="1" ht="24" customHeight="1" x14ac:dyDescent="0.2">
      <c r="A1070" s="274" t="str">
        <f t="shared" si="316"/>
        <v/>
      </c>
      <c r="B1070" s="275" t="str">
        <f t="shared" si="319"/>
        <v/>
      </c>
      <c r="C1070" s="276"/>
      <c r="D1070" s="277" t="str">
        <f t="shared" si="317"/>
        <v/>
      </c>
      <c r="E1070" s="278"/>
      <c r="F1070" s="279">
        <f t="shared" si="318"/>
        <v>0</v>
      </c>
      <c r="G1070" s="282">
        <f t="shared" si="320"/>
        <v>0</v>
      </c>
    </row>
    <row r="1071" spans="1:141" s="283" customFormat="1" ht="24" customHeight="1" x14ac:dyDescent="0.2">
      <c r="A1071" s="274" t="str">
        <f t="shared" si="316"/>
        <v/>
      </c>
      <c r="B1071" s="275" t="str">
        <f t="shared" si="319"/>
        <v/>
      </c>
      <c r="C1071" s="276"/>
      <c r="D1071" s="277" t="str">
        <f t="shared" si="317"/>
        <v/>
      </c>
      <c r="E1071" s="278"/>
      <c r="F1071" s="279">
        <f t="shared" si="318"/>
        <v>0</v>
      </c>
      <c r="G1071" s="282">
        <f t="shared" si="320"/>
        <v>0</v>
      </c>
    </row>
    <row r="1072" spans="1:141" s="283" customFormat="1" ht="24" customHeight="1" x14ac:dyDescent="0.2">
      <c r="A1072" s="274" t="str">
        <f t="shared" si="316"/>
        <v/>
      </c>
      <c r="B1072" s="275" t="str">
        <f t="shared" si="319"/>
        <v/>
      </c>
      <c r="C1072" s="276"/>
      <c r="D1072" s="277" t="str">
        <f t="shared" si="317"/>
        <v/>
      </c>
      <c r="E1072" s="278"/>
      <c r="F1072" s="279">
        <f t="shared" si="318"/>
        <v>0</v>
      </c>
      <c r="G1072" s="282">
        <f t="shared" si="320"/>
        <v>0</v>
      </c>
    </row>
    <row r="1073" spans="1:7" s="283" customFormat="1" ht="24" customHeight="1" x14ac:dyDescent="0.2">
      <c r="A1073" s="274" t="str">
        <f t="shared" si="316"/>
        <v/>
      </c>
      <c r="B1073" s="275" t="str">
        <f t="shared" si="319"/>
        <v/>
      </c>
      <c r="C1073" s="276"/>
      <c r="D1073" s="277" t="str">
        <f t="shared" si="317"/>
        <v/>
      </c>
      <c r="E1073" s="278"/>
      <c r="F1073" s="279">
        <f t="shared" si="318"/>
        <v>0</v>
      </c>
      <c r="G1073" s="282">
        <f t="shared" si="320"/>
        <v>0</v>
      </c>
    </row>
    <row r="1074" spans="1:7" s="283" customFormat="1" ht="24" customHeight="1" x14ac:dyDescent="0.2">
      <c r="A1074" s="274" t="str">
        <f t="shared" si="316"/>
        <v/>
      </c>
      <c r="B1074" s="275" t="str">
        <f t="shared" si="319"/>
        <v/>
      </c>
      <c r="C1074" s="276"/>
      <c r="D1074" s="277" t="str">
        <f t="shared" si="317"/>
        <v/>
      </c>
      <c r="E1074" s="278"/>
      <c r="F1074" s="279">
        <f t="shared" si="318"/>
        <v>0</v>
      </c>
      <c r="G1074" s="282">
        <f t="shared" si="320"/>
        <v>0</v>
      </c>
    </row>
    <row r="1075" spans="1:7" s="283" customFormat="1" ht="24" customHeight="1" x14ac:dyDescent="0.2">
      <c r="A1075" s="274" t="str">
        <f t="shared" si="316"/>
        <v/>
      </c>
      <c r="B1075" s="275" t="str">
        <f t="shared" si="319"/>
        <v/>
      </c>
      <c r="C1075" s="276"/>
      <c r="D1075" s="277" t="str">
        <f t="shared" si="317"/>
        <v/>
      </c>
      <c r="E1075" s="278"/>
      <c r="F1075" s="280">
        <f t="shared" si="318"/>
        <v>0</v>
      </c>
      <c r="G1075" s="282">
        <f t="shared" si="320"/>
        <v>0</v>
      </c>
    </row>
    <row r="1076" spans="1:7" ht="24" customHeight="1" x14ac:dyDescent="0.2">
      <c r="A1076" s="125"/>
      <c r="B1076" s="99"/>
      <c r="C1076" s="99"/>
      <c r="D1076" s="110"/>
      <c r="E1076" s="111"/>
      <c r="F1076" s="188" t="s">
        <v>33</v>
      </c>
      <c r="G1076" s="126">
        <f>SUBTOTAL(9,G1062:G1075)</f>
        <v>0</v>
      </c>
    </row>
    <row r="1077" spans="1:7" ht="24" customHeight="1" x14ac:dyDescent="0.2">
      <c r="A1077" s="125"/>
      <c r="B1077" s="99"/>
      <c r="C1077" s="127" t="s">
        <v>722</v>
      </c>
      <c r="D1077" s="110"/>
      <c r="E1077" s="111"/>
      <c r="F1077" s="112"/>
      <c r="G1077" s="128"/>
    </row>
    <row r="1078" spans="1:7" s="283" customFormat="1" ht="24" customHeight="1" x14ac:dyDescent="0.2">
      <c r="A1078" s="274" t="str">
        <f t="shared" ref="A1078:A1085" si="321">IFERROR(VLOOKUP(C1078,Tabla_Insumos,4,FALSE),"")</f>
        <v/>
      </c>
      <c r="B1078" s="275" t="str">
        <f t="shared" ref="B1078:B1085" si="322">IFERROR(VLOOKUP(C1078,Tabla_Insumos,5,FALSE),"")</f>
        <v/>
      </c>
      <c r="C1078" s="276"/>
      <c r="D1078" s="277" t="str">
        <f t="shared" ref="D1078:D1085" si="323">IFERROR(VLOOKUP(C1078,Tabla_Insumos,2,FALSE),"")</f>
        <v/>
      </c>
      <c r="E1078" s="278"/>
      <c r="F1078" s="281">
        <f t="shared" ref="F1078:F1085" si="324">IFERROR(VLOOKUP(C1078,Tabla_Insumos,3,FALSE),0)</f>
        <v>0</v>
      </c>
      <c r="G1078" s="282">
        <f>ROUND(E1078*F1078,2)</f>
        <v>0</v>
      </c>
    </row>
    <row r="1079" spans="1:7" s="283" customFormat="1" ht="24" customHeight="1" x14ac:dyDescent="0.2">
      <c r="A1079" s="274" t="str">
        <f t="shared" si="321"/>
        <v/>
      </c>
      <c r="B1079" s="275" t="str">
        <f t="shared" si="322"/>
        <v/>
      </c>
      <c r="C1079" s="276"/>
      <c r="D1079" s="277" t="str">
        <f t="shared" si="323"/>
        <v/>
      </c>
      <c r="E1079" s="278"/>
      <c r="F1079" s="281">
        <f t="shared" si="324"/>
        <v>0</v>
      </c>
      <c r="G1079" s="282">
        <f>ROUND(E1079*F1079,2)</f>
        <v>0</v>
      </c>
    </row>
    <row r="1080" spans="1:7" s="283" customFormat="1" ht="24" customHeight="1" x14ac:dyDescent="0.2">
      <c r="A1080" s="274" t="str">
        <f t="shared" si="321"/>
        <v/>
      </c>
      <c r="B1080" s="275" t="str">
        <f t="shared" si="322"/>
        <v/>
      </c>
      <c r="C1080" s="276"/>
      <c r="D1080" s="277" t="str">
        <f t="shared" si="323"/>
        <v/>
      </c>
      <c r="E1080" s="278"/>
      <c r="F1080" s="281">
        <f t="shared" si="324"/>
        <v>0</v>
      </c>
      <c r="G1080" s="282">
        <f t="shared" ref="G1080:G1085" si="325">ROUND(E1080*F1080,2)</f>
        <v>0</v>
      </c>
    </row>
    <row r="1081" spans="1:7" s="283" customFormat="1" ht="24" customHeight="1" x14ac:dyDescent="0.2">
      <c r="A1081" s="274" t="str">
        <f t="shared" si="321"/>
        <v/>
      </c>
      <c r="B1081" s="275" t="str">
        <f t="shared" si="322"/>
        <v/>
      </c>
      <c r="C1081" s="276"/>
      <c r="D1081" s="277" t="str">
        <f t="shared" si="323"/>
        <v/>
      </c>
      <c r="E1081" s="278"/>
      <c r="F1081" s="281">
        <f t="shared" si="324"/>
        <v>0</v>
      </c>
      <c r="G1081" s="282">
        <f t="shared" si="325"/>
        <v>0</v>
      </c>
    </row>
    <row r="1082" spans="1:7" s="283" customFormat="1" ht="24" customHeight="1" x14ac:dyDescent="0.2">
      <c r="A1082" s="274" t="str">
        <f t="shared" si="321"/>
        <v/>
      </c>
      <c r="B1082" s="275" t="str">
        <f t="shared" si="322"/>
        <v/>
      </c>
      <c r="C1082" s="276"/>
      <c r="D1082" s="277" t="str">
        <f t="shared" si="323"/>
        <v/>
      </c>
      <c r="E1082" s="278"/>
      <c r="F1082" s="279">
        <f t="shared" si="324"/>
        <v>0</v>
      </c>
      <c r="G1082" s="282">
        <f t="shared" si="325"/>
        <v>0</v>
      </c>
    </row>
    <row r="1083" spans="1:7" s="283" customFormat="1" ht="24" customHeight="1" x14ac:dyDescent="0.2">
      <c r="A1083" s="274" t="str">
        <f t="shared" si="321"/>
        <v/>
      </c>
      <c r="B1083" s="275" t="str">
        <f t="shared" si="322"/>
        <v/>
      </c>
      <c r="C1083" s="276"/>
      <c r="D1083" s="277" t="str">
        <f t="shared" si="323"/>
        <v/>
      </c>
      <c r="E1083" s="278"/>
      <c r="F1083" s="279">
        <f t="shared" si="324"/>
        <v>0</v>
      </c>
      <c r="G1083" s="282">
        <f t="shared" si="325"/>
        <v>0</v>
      </c>
    </row>
    <row r="1084" spans="1:7" s="283" customFormat="1" ht="24" customHeight="1" x14ac:dyDescent="0.2">
      <c r="A1084" s="274" t="str">
        <f t="shared" si="321"/>
        <v/>
      </c>
      <c r="B1084" s="275" t="str">
        <f t="shared" si="322"/>
        <v/>
      </c>
      <c r="C1084" s="276"/>
      <c r="D1084" s="277" t="str">
        <f t="shared" si="323"/>
        <v/>
      </c>
      <c r="E1084" s="278"/>
      <c r="F1084" s="279">
        <f t="shared" si="324"/>
        <v>0</v>
      </c>
      <c r="G1084" s="282">
        <f t="shared" si="325"/>
        <v>0</v>
      </c>
    </row>
    <row r="1085" spans="1:7" s="283" customFormat="1" ht="24" customHeight="1" x14ac:dyDescent="0.2">
      <c r="A1085" s="274" t="str">
        <f t="shared" si="321"/>
        <v/>
      </c>
      <c r="B1085" s="275" t="str">
        <f t="shared" si="322"/>
        <v/>
      </c>
      <c r="C1085" s="276"/>
      <c r="D1085" s="277" t="str">
        <f t="shared" si="323"/>
        <v/>
      </c>
      <c r="E1085" s="278"/>
      <c r="F1085" s="279">
        <f t="shared" si="324"/>
        <v>0</v>
      </c>
      <c r="G1085" s="282">
        <f t="shared" si="325"/>
        <v>0</v>
      </c>
    </row>
    <row r="1086" spans="1:7" ht="24" customHeight="1" x14ac:dyDescent="0.2">
      <c r="A1086" s="125"/>
      <c r="B1086" s="99"/>
      <c r="C1086" s="99"/>
      <c r="D1086" s="110"/>
      <c r="E1086" s="111"/>
      <c r="F1086" s="188" t="s">
        <v>34</v>
      </c>
      <c r="G1086" s="126">
        <f>SUBTOTAL(9,G1078:G1085)</f>
        <v>0</v>
      </c>
    </row>
    <row r="1087" spans="1:7" ht="24" customHeight="1" x14ac:dyDescent="0.2">
      <c r="A1087" s="125"/>
      <c r="B1087" s="99"/>
      <c r="C1087" s="127" t="s">
        <v>723</v>
      </c>
      <c r="D1087" s="110"/>
      <c r="E1087" s="111"/>
      <c r="F1087" s="112"/>
      <c r="G1087" s="128"/>
    </row>
    <row r="1088" spans="1:7" s="283" customFormat="1" ht="24" customHeight="1" x14ac:dyDescent="0.2">
      <c r="A1088" s="274" t="str">
        <f t="shared" ref="A1088:A1096" si="326">IFERROR(VLOOKUP(C1088,Tabla_Insumos,4,FALSE),"")</f>
        <v/>
      </c>
      <c r="B1088" s="275" t="str">
        <f t="shared" ref="B1088:B1096" si="327">IFERROR(VLOOKUP(C1088,Tabla_Insumos,5,FALSE),"")</f>
        <v/>
      </c>
      <c r="C1088" s="276"/>
      <c r="D1088" s="277" t="str">
        <f t="shared" ref="D1088:D1096" si="328">IFERROR(VLOOKUP(C1088,Tabla_Insumos,2,FALSE),"")</f>
        <v/>
      </c>
      <c r="E1088" s="278"/>
      <c r="F1088" s="279">
        <f t="shared" ref="F1088:F1096" si="329">IFERROR(VLOOKUP(C1088,Tabla_Insumos,3,FALSE),0)</f>
        <v>0</v>
      </c>
      <c r="G1088" s="282">
        <f t="shared" ref="G1088:G1096" si="330">ROUND(E1088*F1088,2)</f>
        <v>0</v>
      </c>
    </row>
    <row r="1089" spans="1:8" s="283" customFormat="1" ht="24" customHeight="1" x14ac:dyDescent="0.2">
      <c r="A1089" s="274" t="str">
        <f t="shared" si="326"/>
        <v/>
      </c>
      <c r="B1089" s="275" t="str">
        <f t="shared" si="327"/>
        <v/>
      </c>
      <c r="C1089" s="276"/>
      <c r="D1089" s="277" t="str">
        <f t="shared" si="328"/>
        <v/>
      </c>
      <c r="E1089" s="278"/>
      <c r="F1089" s="279">
        <f t="shared" si="329"/>
        <v>0</v>
      </c>
      <c r="G1089" s="282">
        <f t="shared" si="330"/>
        <v>0</v>
      </c>
    </row>
    <row r="1090" spans="1:8" s="283" customFormat="1" ht="24" customHeight="1" x14ac:dyDescent="0.2">
      <c r="A1090" s="274" t="str">
        <f t="shared" si="326"/>
        <v/>
      </c>
      <c r="B1090" s="275" t="str">
        <f t="shared" si="327"/>
        <v/>
      </c>
      <c r="C1090" s="276"/>
      <c r="D1090" s="277" t="str">
        <f t="shared" si="328"/>
        <v/>
      </c>
      <c r="E1090" s="278"/>
      <c r="F1090" s="279">
        <f t="shared" si="329"/>
        <v>0</v>
      </c>
      <c r="G1090" s="282">
        <f t="shared" si="330"/>
        <v>0</v>
      </c>
    </row>
    <row r="1091" spans="1:8" s="283" customFormat="1" ht="24" customHeight="1" x14ac:dyDescent="0.2">
      <c r="A1091" s="274" t="str">
        <f t="shared" si="326"/>
        <v/>
      </c>
      <c r="B1091" s="275" t="str">
        <f t="shared" si="327"/>
        <v/>
      </c>
      <c r="C1091" s="276"/>
      <c r="D1091" s="277" t="str">
        <f t="shared" si="328"/>
        <v/>
      </c>
      <c r="E1091" s="278"/>
      <c r="F1091" s="279">
        <f t="shared" si="329"/>
        <v>0</v>
      </c>
      <c r="G1091" s="282">
        <f t="shared" si="330"/>
        <v>0</v>
      </c>
    </row>
    <row r="1092" spans="1:8" s="283" customFormat="1" ht="24" customHeight="1" x14ac:dyDescent="0.2">
      <c r="A1092" s="274" t="str">
        <f t="shared" si="326"/>
        <v/>
      </c>
      <c r="B1092" s="275" t="str">
        <f t="shared" si="327"/>
        <v/>
      </c>
      <c r="C1092" s="276"/>
      <c r="D1092" s="277" t="str">
        <f t="shared" si="328"/>
        <v/>
      </c>
      <c r="E1092" s="278"/>
      <c r="F1092" s="279">
        <f t="shared" si="329"/>
        <v>0</v>
      </c>
      <c r="G1092" s="282">
        <f t="shared" si="330"/>
        <v>0</v>
      </c>
    </row>
    <row r="1093" spans="1:8" s="283" customFormat="1" ht="24" customHeight="1" x14ac:dyDescent="0.2">
      <c r="A1093" s="274" t="str">
        <f t="shared" si="326"/>
        <v/>
      </c>
      <c r="B1093" s="275" t="str">
        <f t="shared" si="327"/>
        <v/>
      </c>
      <c r="C1093" s="276"/>
      <c r="D1093" s="277" t="str">
        <f t="shared" si="328"/>
        <v/>
      </c>
      <c r="E1093" s="278"/>
      <c r="F1093" s="279">
        <f t="shared" si="329"/>
        <v>0</v>
      </c>
      <c r="G1093" s="282">
        <f t="shared" si="330"/>
        <v>0</v>
      </c>
    </row>
    <row r="1094" spans="1:8" s="283" customFormat="1" ht="24" customHeight="1" x14ac:dyDescent="0.2">
      <c r="A1094" s="274" t="str">
        <f t="shared" si="326"/>
        <v/>
      </c>
      <c r="B1094" s="275" t="str">
        <f t="shared" si="327"/>
        <v/>
      </c>
      <c r="C1094" s="276"/>
      <c r="D1094" s="277" t="str">
        <f t="shared" si="328"/>
        <v/>
      </c>
      <c r="E1094" s="278"/>
      <c r="F1094" s="279">
        <f t="shared" si="329"/>
        <v>0</v>
      </c>
      <c r="G1094" s="282">
        <f t="shared" si="330"/>
        <v>0</v>
      </c>
    </row>
    <row r="1095" spans="1:8" s="283" customFormat="1" ht="24" customHeight="1" x14ac:dyDescent="0.2">
      <c r="A1095" s="274" t="str">
        <f t="shared" si="326"/>
        <v/>
      </c>
      <c r="B1095" s="275" t="str">
        <f t="shared" si="327"/>
        <v/>
      </c>
      <c r="C1095" s="276"/>
      <c r="D1095" s="277" t="str">
        <f t="shared" si="328"/>
        <v/>
      </c>
      <c r="E1095" s="278"/>
      <c r="F1095" s="279">
        <f t="shared" si="329"/>
        <v>0</v>
      </c>
      <c r="G1095" s="282">
        <f t="shared" si="330"/>
        <v>0</v>
      </c>
    </row>
    <row r="1096" spans="1:8" s="283" customFormat="1" ht="24" customHeight="1" x14ac:dyDescent="0.2">
      <c r="A1096" s="274" t="str">
        <f t="shared" si="326"/>
        <v/>
      </c>
      <c r="B1096" s="275" t="str">
        <f t="shared" si="327"/>
        <v/>
      </c>
      <c r="C1096" s="276"/>
      <c r="D1096" s="277" t="str">
        <f t="shared" si="328"/>
        <v/>
      </c>
      <c r="E1096" s="278"/>
      <c r="F1096" s="279">
        <f t="shared" si="329"/>
        <v>0</v>
      </c>
      <c r="G1096" s="282">
        <f t="shared" si="330"/>
        <v>0</v>
      </c>
    </row>
    <row r="1097" spans="1:8" ht="24" customHeight="1" x14ac:dyDescent="0.2">
      <c r="A1097" s="129"/>
      <c r="B1097" s="110"/>
      <c r="C1097" s="99"/>
      <c r="D1097" s="110"/>
      <c r="E1097" s="111"/>
      <c r="F1097" s="188" t="s">
        <v>35</v>
      </c>
      <c r="G1097" s="126">
        <f>SUBTOTAL(9,G1088:G1096)</f>
        <v>0</v>
      </c>
    </row>
    <row r="1098" spans="1:8" ht="24" customHeight="1" thickBot="1" x14ac:dyDescent="0.25">
      <c r="A1098" s="130"/>
      <c r="B1098" s="131"/>
      <c r="C1098" s="132"/>
      <c r="D1098" s="131"/>
      <c r="E1098" s="133"/>
      <c r="F1098" s="134"/>
      <c r="G1098" s="135"/>
    </row>
    <row r="1099" spans="1:8" ht="24" customHeight="1" thickBot="1" x14ac:dyDescent="0.25">
      <c r="A1099" s="136" t="str">
        <f>B1057</f>
        <v>6-2</v>
      </c>
      <c r="B1099" s="137" t="str">
        <f>C1057</f>
        <v>Carpeta niveladora en sanitarios</v>
      </c>
      <c r="C1099" s="138"/>
      <c r="D1099" s="138" t="s">
        <v>36</v>
      </c>
      <c r="E1099" s="139"/>
      <c r="F1099" s="140" t="s">
        <v>37</v>
      </c>
      <c r="G1099" s="141">
        <f>SUBTOTAL(9,G1062:G1098)</f>
        <v>0</v>
      </c>
    </row>
    <row r="1100" spans="1:8" ht="24" customHeight="1" thickTop="1" thickBot="1" x14ac:dyDescent="0.25"/>
    <row r="1101" spans="1:8" ht="24" customHeight="1" thickTop="1" x14ac:dyDescent="0.2">
      <c r="A1101" s="173" t="s">
        <v>39</v>
      </c>
      <c r="B1101" s="174"/>
      <c r="C1101" s="174"/>
      <c r="D1101" s="174"/>
      <c r="E1101" s="174"/>
      <c r="F1101" s="174"/>
      <c r="G1101" s="175"/>
      <c r="H1101" s="100">
        <f>COUNTIF($A$1:A1107,"ANALISIS DE PRECIOS")</f>
        <v>23</v>
      </c>
    </row>
    <row r="1102" spans="1:8" ht="24" customHeight="1" x14ac:dyDescent="0.2">
      <c r="A1102" s="101" t="s">
        <v>719</v>
      </c>
      <c r="B1102" s="102" t="str">
        <f>Comitente</f>
        <v>DIRECCIÓN DE INFRAESTRUCTURA ESCOLAR</v>
      </c>
      <c r="C1102" s="96"/>
      <c r="D1102" s="103"/>
      <c r="E1102" s="103"/>
      <c r="F1102" s="104"/>
      <c r="G1102" s="105"/>
    </row>
    <row r="1103" spans="1:8" ht="24" customHeight="1" x14ac:dyDescent="0.2">
      <c r="A1103" s="101" t="s">
        <v>720</v>
      </c>
      <c r="B1103" s="102">
        <f>Contratista</f>
        <v>0</v>
      </c>
      <c r="C1103" s="97"/>
      <c r="D1103" s="97"/>
      <c r="E1103" s="97"/>
      <c r="F1103" s="106"/>
      <c r="G1103" s="107"/>
    </row>
    <row r="1104" spans="1:8" ht="24" customHeight="1" x14ac:dyDescent="0.2">
      <c r="A1104" s="101" t="s">
        <v>26</v>
      </c>
      <c r="B1104" s="102" t="str">
        <f>Obra</f>
        <v>ESCUELA NORMAL FRAY JUSTO SANTA MARIA DE ORO</v>
      </c>
      <c r="C1104" s="97"/>
      <c r="D1104" s="97"/>
      <c r="E1104" s="97"/>
      <c r="F1104" s="106" t="s">
        <v>40</v>
      </c>
      <c r="G1104" s="108">
        <f>Fecha_Base</f>
        <v>0</v>
      </c>
    </row>
    <row r="1105" spans="1:141" ht="24" customHeight="1" x14ac:dyDescent="0.2">
      <c r="A1105" s="109" t="s">
        <v>718</v>
      </c>
      <c r="B1105" s="98" t="str">
        <f>Ubicación</f>
        <v>CALLE RIVADAVIA 854 - JACHAL - SAN JUAN</v>
      </c>
      <c r="C1105" s="98"/>
      <c r="D1105" s="110"/>
      <c r="E1105" s="111"/>
      <c r="F1105" s="112"/>
      <c r="G1105" s="113"/>
    </row>
    <row r="1106" spans="1:141" ht="24" customHeight="1" x14ac:dyDescent="0.2">
      <c r="A1106" s="109" t="s">
        <v>41</v>
      </c>
      <c r="B1106" s="114">
        <f>IFERROR(VALUE(LEFT(B1107,FIND("-",B1107)-1)),"")</f>
        <v>7</v>
      </c>
      <c r="C1106" s="99" t="str">
        <f>IFERROR(VLOOKUP(B1106,Tabla_CyP,2,FALSE),"")</f>
        <v/>
      </c>
      <c r="E1106" s="111"/>
      <c r="F1106" s="112"/>
      <c r="G1106" s="113"/>
    </row>
    <row r="1107" spans="1:141" ht="24" customHeight="1" x14ac:dyDescent="0.2">
      <c r="A1107" s="109" t="s">
        <v>27</v>
      </c>
      <c r="B1107" s="115" t="str">
        <f>IFERROR(VLOOKUP(COUNTIF($A$1:A1107,"ANALISIS DE PRECIOS"),Tabla_NumeroItem,4,FALSE),"")</f>
        <v>7-1</v>
      </c>
      <c r="C1107" s="99" t="str">
        <f>IFERROR(VLOOKUP(B1107,Tabla_CyP,2,FALSE),"")</f>
        <v>Limpieza de marmol</v>
      </c>
      <c r="D1107" s="110"/>
      <c r="E1107" s="111"/>
      <c r="F1107" s="106" t="s">
        <v>28</v>
      </c>
      <c r="G1107" s="116" t="str">
        <f>IFERROR(VLOOKUP(B1107,Tabla_CyP,4,FALSE),"")</f>
        <v>m2</v>
      </c>
    </row>
    <row r="1108" spans="1:141" ht="24" customHeight="1" x14ac:dyDescent="0.2">
      <c r="A1108" s="109"/>
      <c r="B1108" s="98"/>
      <c r="C1108" s="99"/>
      <c r="D1108" s="110"/>
      <c r="E1108" s="111"/>
      <c r="F1108" s="112"/>
      <c r="G1108" s="113"/>
    </row>
    <row r="1109" spans="1:141" ht="24" customHeight="1" x14ac:dyDescent="0.2">
      <c r="A1109" s="305" t="s">
        <v>584</v>
      </c>
      <c r="B1109" s="306"/>
      <c r="C1109" s="307" t="s">
        <v>0</v>
      </c>
      <c r="D1109" s="307" t="s">
        <v>29</v>
      </c>
      <c r="E1109" s="309" t="s">
        <v>30</v>
      </c>
      <c r="F1109" s="311" t="s">
        <v>31</v>
      </c>
      <c r="G1109" s="313" t="s">
        <v>32</v>
      </c>
    </row>
    <row r="1110" spans="1:141" s="119" customFormat="1" ht="24" customHeight="1" x14ac:dyDescent="0.2">
      <c r="A1110" s="117" t="s">
        <v>585</v>
      </c>
      <c r="B1110" s="118" t="s">
        <v>586</v>
      </c>
      <c r="C1110" s="308"/>
      <c r="D1110" s="308"/>
      <c r="E1110" s="310"/>
      <c r="F1110" s="312"/>
      <c r="G1110" s="314"/>
      <c r="I1110" s="284"/>
      <c r="J1110" s="284"/>
      <c r="K1110" s="284"/>
      <c r="L1110" s="284"/>
      <c r="M1110" s="284"/>
      <c r="N1110" s="284"/>
      <c r="O1110" s="284"/>
      <c r="P1110" s="284"/>
      <c r="Q1110" s="284"/>
      <c r="R1110" s="284"/>
      <c r="S1110" s="284"/>
      <c r="T1110" s="284"/>
      <c r="U1110" s="284"/>
      <c r="V1110" s="284"/>
      <c r="W1110" s="284"/>
      <c r="X1110" s="284"/>
      <c r="Y1110" s="284"/>
      <c r="Z1110" s="284"/>
      <c r="AA1110" s="284"/>
      <c r="AB1110" s="284"/>
      <c r="AC1110" s="284"/>
      <c r="AD1110" s="284"/>
      <c r="AE1110" s="284"/>
      <c r="AF1110" s="284"/>
      <c r="AG1110" s="284"/>
      <c r="AH1110" s="284"/>
      <c r="AI1110" s="284"/>
      <c r="AJ1110" s="284"/>
      <c r="AK1110" s="284"/>
      <c r="AL1110" s="284"/>
      <c r="AM1110" s="284"/>
      <c r="AN1110" s="284"/>
      <c r="AO1110" s="284"/>
      <c r="AP1110" s="284"/>
      <c r="AQ1110" s="284"/>
      <c r="AR1110" s="284"/>
      <c r="AS1110" s="284"/>
      <c r="AT1110" s="284"/>
      <c r="AU1110" s="284"/>
      <c r="AV1110" s="284"/>
      <c r="AW1110" s="284"/>
      <c r="AX1110" s="284"/>
      <c r="AY1110" s="284"/>
      <c r="AZ1110" s="284"/>
      <c r="BA1110" s="284"/>
      <c r="BB1110" s="284"/>
      <c r="BC1110" s="284"/>
      <c r="BD1110" s="284"/>
      <c r="BE1110" s="284"/>
      <c r="BF1110" s="284"/>
      <c r="BG1110" s="284"/>
      <c r="BH1110" s="284"/>
      <c r="BI1110" s="284"/>
      <c r="BJ1110" s="284"/>
      <c r="BK1110" s="284"/>
      <c r="BL1110" s="284"/>
      <c r="BM1110" s="284"/>
      <c r="BN1110" s="284"/>
      <c r="BO1110" s="284"/>
      <c r="BP1110" s="284"/>
      <c r="BQ1110" s="284"/>
      <c r="BR1110" s="284"/>
      <c r="BS1110" s="284"/>
      <c r="BT1110" s="284"/>
      <c r="BU1110" s="284"/>
      <c r="BV1110" s="284"/>
      <c r="BW1110" s="284"/>
      <c r="BX1110" s="284"/>
      <c r="BY1110" s="284"/>
      <c r="BZ1110" s="284"/>
      <c r="CA1110" s="284"/>
      <c r="CB1110" s="284"/>
      <c r="CC1110" s="284"/>
      <c r="CD1110" s="284"/>
      <c r="CE1110" s="284"/>
      <c r="CF1110" s="284"/>
      <c r="CG1110" s="284"/>
      <c r="CH1110" s="284"/>
      <c r="CI1110" s="284"/>
      <c r="CJ1110" s="284"/>
      <c r="CK1110" s="284"/>
      <c r="CL1110" s="284"/>
      <c r="CM1110" s="284"/>
      <c r="CN1110" s="284"/>
      <c r="CO1110" s="284"/>
      <c r="CP1110" s="284"/>
      <c r="CQ1110" s="284"/>
      <c r="CR1110" s="284"/>
      <c r="CS1110" s="284"/>
      <c r="CT1110" s="284"/>
      <c r="CU1110" s="284"/>
      <c r="CV1110" s="284"/>
      <c r="CW1110" s="284"/>
      <c r="CX1110" s="284"/>
      <c r="CY1110" s="284"/>
      <c r="CZ1110" s="284"/>
      <c r="DA1110" s="284"/>
      <c r="DB1110" s="284"/>
      <c r="DC1110" s="284"/>
      <c r="DD1110" s="284"/>
      <c r="DE1110" s="284"/>
      <c r="DF1110" s="284"/>
      <c r="DG1110" s="284"/>
      <c r="DH1110" s="284"/>
      <c r="DI1110" s="284"/>
      <c r="DJ1110" s="284"/>
      <c r="DK1110" s="284"/>
      <c r="DL1110" s="284"/>
      <c r="DM1110" s="284"/>
      <c r="DN1110" s="284"/>
      <c r="DO1110" s="284"/>
      <c r="DP1110" s="284"/>
      <c r="DQ1110" s="284"/>
      <c r="DR1110" s="284"/>
      <c r="DS1110" s="284"/>
      <c r="DT1110" s="284"/>
      <c r="DU1110" s="284"/>
      <c r="DV1110" s="284"/>
      <c r="DW1110" s="284"/>
      <c r="DX1110" s="284"/>
      <c r="DY1110" s="284"/>
      <c r="DZ1110" s="284"/>
      <c r="EA1110" s="284"/>
      <c r="EB1110" s="284"/>
      <c r="EC1110" s="284"/>
      <c r="ED1110" s="284"/>
      <c r="EE1110" s="284"/>
      <c r="EF1110" s="284"/>
      <c r="EG1110" s="284"/>
      <c r="EH1110" s="284"/>
      <c r="EI1110" s="284"/>
      <c r="EJ1110" s="284"/>
      <c r="EK1110" s="284"/>
    </row>
    <row r="1111" spans="1:141" ht="24" customHeight="1" x14ac:dyDescent="0.2">
      <c r="A1111" s="187"/>
      <c r="B1111" s="120"/>
      <c r="C1111" s="185" t="s">
        <v>721</v>
      </c>
      <c r="D1111" s="121"/>
      <c r="E1111" s="122"/>
      <c r="F1111" s="123"/>
      <c r="G1111" s="124"/>
    </row>
    <row r="1112" spans="1:141" s="283" customFormat="1" ht="24" customHeight="1" x14ac:dyDescent="0.2">
      <c r="A1112" s="274" t="str">
        <f t="shared" ref="A1112:A1125" si="331">IFERROR(VLOOKUP(C1112,Tabla_Insumos,4,FALSE),"")</f>
        <v/>
      </c>
      <c r="B1112" s="275" t="str">
        <f>IFERROR(VLOOKUP(C1112,Tabla_Insumos,5,FALSE),"")</f>
        <v/>
      </c>
      <c r="C1112" s="276"/>
      <c r="D1112" s="277" t="str">
        <f t="shared" ref="D1112:D1125" si="332">IFERROR(VLOOKUP(C1112,Tabla_Insumos,2,FALSE),"")</f>
        <v/>
      </c>
      <c r="E1112" s="278"/>
      <c r="F1112" s="279">
        <f t="shared" ref="F1112:F1125" si="333">IFERROR(VLOOKUP(C1112,Tabla_Insumos,3,FALSE),0)</f>
        <v>0</v>
      </c>
      <c r="G1112" s="282">
        <f>ROUND(E1112*F1112,2)</f>
        <v>0</v>
      </c>
    </row>
    <row r="1113" spans="1:141" s="283" customFormat="1" ht="24" customHeight="1" x14ac:dyDescent="0.2">
      <c r="A1113" s="274" t="str">
        <f t="shared" si="331"/>
        <v/>
      </c>
      <c r="B1113" s="275" t="str">
        <f t="shared" ref="B1113:B1125" si="334">IFERROR(VLOOKUP(C1113,Tabla_Insumos,5,FALSE),"")</f>
        <v/>
      </c>
      <c r="C1113" s="276"/>
      <c r="D1113" s="277" t="str">
        <f t="shared" si="332"/>
        <v/>
      </c>
      <c r="E1113" s="278"/>
      <c r="F1113" s="279">
        <f t="shared" si="333"/>
        <v>0</v>
      </c>
      <c r="G1113" s="282">
        <f t="shared" ref="G1113:G1125" si="335">ROUND(E1113*F1113,2)</f>
        <v>0</v>
      </c>
    </row>
    <row r="1114" spans="1:141" s="283" customFormat="1" ht="24" customHeight="1" x14ac:dyDescent="0.2">
      <c r="A1114" s="274" t="str">
        <f t="shared" si="331"/>
        <v/>
      </c>
      <c r="B1114" s="275" t="str">
        <f t="shared" si="334"/>
        <v/>
      </c>
      <c r="C1114" s="276"/>
      <c r="D1114" s="277" t="str">
        <f t="shared" si="332"/>
        <v/>
      </c>
      <c r="E1114" s="278"/>
      <c r="F1114" s="279">
        <f t="shared" si="333"/>
        <v>0</v>
      </c>
      <c r="G1114" s="282">
        <f t="shared" si="335"/>
        <v>0</v>
      </c>
    </row>
    <row r="1115" spans="1:141" s="283" customFormat="1" ht="24" customHeight="1" x14ac:dyDescent="0.2">
      <c r="A1115" s="274" t="str">
        <f t="shared" si="331"/>
        <v/>
      </c>
      <c r="B1115" s="275" t="str">
        <f t="shared" si="334"/>
        <v/>
      </c>
      <c r="C1115" s="276"/>
      <c r="D1115" s="277" t="str">
        <f t="shared" si="332"/>
        <v/>
      </c>
      <c r="E1115" s="278"/>
      <c r="F1115" s="279">
        <f t="shared" si="333"/>
        <v>0</v>
      </c>
      <c r="G1115" s="282">
        <f t="shared" si="335"/>
        <v>0</v>
      </c>
    </row>
    <row r="1116" spans="1:141" s="283" customFormat="1" ht="24" customHeight="1" x14ac:dyDescent="0.2">
      <c r="A1116" s="274" t="str">
        <f t="shared" si="331"/>
        <v/>
      </c>
      <c r="B1116" s="275" t="str">
        <f t="shared" si="334"/>
        <v/>
      </c>
      <c r="C1116" s="276"/>
      <c r="D1116" s="277" t="str">
        <f t="shared" si="332"/>
        <v/>
      </c>
      <c r="E1116" s="278"/>
      <c r="F1116" s="279">
        <f t="shared" si="333"/>
        <v>0</v>
      </c>
      <c r="G1116" s="282">
        <f t="shared" si="335"/>
        <v>0</v>
      </c>
    </row>
    <row r="1117" spans="1:141" s="283" customFormat="1" ht="24" customHeight="1" x14ac:dyDescent="0.2">
      <c r="A1117" s="274" t="str">
        <f t="shared" si="331"/>
        <v/>
      </c>
      <c r="B1117" s="275" t="str">
        <f t="shared" si="334"/>
        <v/>
      </c>
      <c r="C1117" s="276"/>
      <c r="D1117" s="277" t="str">
        <f t="shared" si="332"/>
        <v/>
      </c>
      <c r="E1117" s="278"/>
      <c r="F1117" s="279">
        <f t="shared" si="333"/>
        <v>0</v>
      </c>
      <c r="G1117" s="282">
        <f t="shared" si="335"/>
        <v>0</v>
      </c>
    </row>
    <row r="1118" spans="1:141" s="283" customFormat="1" ht="24" customHeight="1" x14ac:dyDescent="0.2">
      <c r="A1118" s="274" t="str">
        <f t="shared" si="331"/>
        <v/>
      </c>
      <c r="B1118" s="275" t="str">
        <f t="shared" si="334"/>
        <v/>
      </c>
      <c r="C1118" s="276"/>
      <c r="D1118" s="277" t="str">
        <f t="shared" si="332"/>
        <v/>
      </c>
      <c r="E1118" s="278"/>
      <c r="F1118" s="279">
        <f t="shared" si="333"/>
        <v>0</v>
      </c>
      <c r="G1118" s="282">
        <f t="shared" si="335"/>
        <v>0</v>
      </c>
    </row>
    <row r="1119" spans="1:141" s="283" customFormat="1" ht="24" customHeight="1" x14ac:dyDescent="0.2">
      <c r="A1119" s="274" t="str">
        <f t="shared" si="331"/>
        <v/>
      </c>
      <c r="B1119" s="275" t="str">
        <f t="shared" si="334"/>
        <v/>
      </c>
      <c r="C1119" s="276"/>
      <c r="D1119" s="277" t="str">
        <f t="shared" si="332"/>
        <v/>
      </c>
      <c r="E1119" s="278"/>
      <c r="F1119" s="279">
        <f t="shared" si="333"/>
        <v>0</v>
      </c>
      <c r="G1119" s="282">
        <f t="shared" si="335"/>
        <v>0</v>
      </c>
    </row>
    <row r="1120" spans="1:141" s="283" customFormat="1" ht="24" customHeight="1" x14ac:dyDescent="0.2">
      <c r="A1120" s="274" t="str">
        <f t="shared" si="331"/>
        <v/>
      </c>
      <c r="B1120" s="275" t="str">
        <f t="shared" si="334"/>
        <v/>
      </c>
      <c r="C1120" s="276"/>
      <c r="D1120" s="277" t="str">
        <f t="shared" si="332"/>
        <v/>
      </c>
      <c r="E1120" s="278"/>
      <c r="F1120" s="279">
        <f t="shared" si="333"/>
        <v>0</v>
      </c>
      <c r="G1120" s="282">
        <f t="shared" si="335"/>
        <v>0</v>
      </c>
    </row>
    <row r="1121" spans="1:7" s="283" customFormat="1" ht="24" customHeight="1" x14ac:dyDescent="0.2">
      <c r="A1121" s="274" t="str">
        <f t="shared" si="331"/>
        <v/>
      </c>
      <c r="B1121" s="275" t="str">
        <f t="shared" si="334"/>
        <v/>
      </c>
      <c r="C1121" s="276"/>
      <c r="D1121" s="277" t="str">
        <f t="shared" si="332"/>
        <v/>
      </c>
      <c r="E1121" s="278"/>
      <c r="F1121" s="279">
        <f t="shared" si="333"/>
        <v>0</v>
      </c>
      <c r="G1121" s="282">
        <f t="shared" si="335"/>
        <v>0</v>
      </c>
    </row>
    <row r="1122" spans="1:7" s="283" customFormat="1" ht="24" customHeight="1" x14ac:dyDescent="0.2">
      <c r="A1122" s="274" t="str">
        <f t="shared" si="331"/>
        <v/>
      </c>
      <c r="B1122" s="275" t="str">
        <f t="shared" si="334"/>
        <v/>
      </c>
      <c r="C1122" s="276"/>
      <c r="D1122" s="277" t="str">
        <f t="shared" si="332"/>
        <v/>
      </c>
      <c r="E1122" s="278"/>
      <c r="F1122" s="279">
        <f t="shared" si="333"/>
        <v>0</v>
      </c>
      <c r="G1122" s="282">
        <f t="shared" si="335"/>
        <v>0</v>
      </c>
    </row>
    <row r="1123" spans="1:7" s="283" customFormat="1" ht="24" customHeight="1" x14ac:dyDescent="0.2">
      <c r="A1123" s="274" t="str">
        <f t="shared" si="331"/>
        <v/>
      </c>
      <c r="B1123" s="275" t="str">
        <f t="shared" si="334"/>
        <v/>
      </c>
      <c r="C1123" s="276"/>
      <c r="D1123" s="277" t="str">
        <f t="shared" si="332"/>
        <v/>
      </c>
      <c r="E1123" s="278"/>
      <c r="F1123" s="279">
        <f t="shared" si="333"/>
        <v>0</v>
      </c>
      <c r="G1123" s="282">
        <f t="shared" si="335"/>
        <v>0</v>
      </c>
    </row>
    <row r="1124" spans="1:7" s="283" customFormat="1" ht="24" customHeight="1" x14ac:dyDescent="0.2">
      <c r="A1124" s="274" t="str">
        <f t="shared" si="331"/>
        <v/>
      </c>
      <c r="B1124" s="275" t="str">
        <f t="shared" si="334"/>
        <v/>
      </c>
      <c r="C1124" s="276"/>
      <c r="D1124" s="277" t="str">
        <f t="shared" si="332"/>
        <v/>
      </c>
      <c r="E1124" s="278"/>
      <c r="F1124" s="279">
        <f t="shared" si="333"/>
        <v>0</v>
      </c>
      <c r="G1124" s="282">
        <f t="shared" si="335"/>
        <v>0</v>
      </c>
    </row>
    <row r="1125" spans="1:7" s="283" customFormat="1" ht="24" customHeight="1" x14ac:dyDescent="0.2">
      <c r="A1125" s="274" t="str">
        <f t="shared" si="331"/>
        <v/>
      </c>
      <c r="B1125" s="275" t="str">
        <f t="shared" si="334"/>
        <v/>
      </c>
      <c r="C1125" s="276"/>
      <c r="D1125" s="277" t="str">
        <f t="shared" si="332"/>
        <v/>
      </c>
      <c r="E1125" s="278"/>
      <c r="F1125" s="280">
        <f t="shared" si="333"/>
        <v>0</v>
      </c>
      <c r="G1125" s="282">
        <f t="shared" si="335"/>
        <v>0</v>
      </c>
    </row>
    <row r="1126" spans="1:7" ht="24" customHeight="1" x14ac:dyDescent="0.2">
      <c r="A1126" s="125"/>
      <c r="B1126" s="99"/>
      <c r="C1126" s="99"/>
      <c r="D1126" s="110"/>
      <c r="E1126" s="111"/>
      <c r="F1126" s="188" t="s">
        <v>33</v>
      </c>
      <c r="G1126" s="126">
        <f>SUBTOTAL(9,G1112:G1125)</f>
        <v>0</v>
      </c>
    </row>
    <row r="1127" spans="1:7" ht="24" customHeight="1" x14ac:dyDescent="0.2">
      <c r="A1127" s="125"/>
      <c r="B1127" s="99"/>
      <c r="C1127" s="127" t="s">
        <v>722</v>
      </c>
      <c r="D1127" s="110"/>
      <c r="E1127" s="111"/>
      <c r="F1127" s="112"/>
      <c r="G1127" s="128"/>
    </row>
    <row r="1128" spans="1:7" s="283" customFormat="1" ht="24" customHeight="1" x14ac:dyDescent="0.2">
      <c r="A1128" s="274" t="str">
        <f t="shared" ref="A1128:A1135" si="336">IFERROR(VLOOKUP(C1128,Tabla_Insumos,4,FALSE),"")</f>
        <v/>
      </c>
      <c r="B1128" s="275" t="str">
        <f t="shared" ref="B1128:B1135" si="337">IFERROR(VLOOKUP(C1128,Tabla_Insumos,5,FALSE),"")</f>
        <v/>
      </c>
      <c r="C1128" s="276"/>
      <c r="D1128" s="277" t="str">
        <f t="shared" ref="D1128:D1135" si="338">IFERROR(VLOOKUP(C1128,Tabla_Insumos,2,FALSE),"")</f>
        <v/>
      </c>
      <c r="E1128" s="278"/>
      <c r="F1128" s="281">
        <f t="shared" ref="F1128:F1135" si="339">IFERROR(VLOOKUP(C1128,Tabla_Insumos,3,FALSE),0)</f>
        <v>0</v>
      </c>
      <c r="G1128" s="282">
        <f>ROUND(E1128*F1128,2)</f>
        <v>0</v>
      </c>
    </row>
    <row r="1129" spans="1:7" s="283" customFormat="1" ht="24" customHeight="1" x14ac:dyDescent="0.2">
      <c r="A1129" s="274" t="str">
        <f t="shared" si="336"/>
        <v/>
      </c>
      <c r="B1129" s="275" t="str">
        <f t="shared" si="337"/>
        <v/>
      </c>
      <c r="C1129" s="276"/>
      <c r="D1129" s="277" t="str">
        <f t="shared" si="338"/>
        <v/>
      </c>
      <c r="E1129" s="278"/>
      <c r="F1129" s="281">
        <f t="shared" si="339"/>
        <v>0</v>
      </c>
      <c r="G1129" s="282">
        <f>ROUND(E1129*F1129,2)</f>
        <v>0</v>
      </c>
    </row>
    <row r="1130" spans="1:7" s="283" customFormat="1" ht="24" customHeight="1" x14ac:dyDescent="0.2">
      <c r="A1130" s="274" t="str">
        <f t="shared" si="336"/>
        <v/>
      </c>
      <c r="B1130" s="275" t="str">
        <f t="shared" si="337"/>
        <v/>
      </c>
      <c r="C1130" s="276"/>
      <c r="D1130" s="277" t="str">
        <f t="shared" si="338"/>
        <v/>
      </c>
      <c r="E1130" s="278"/>
      <c r="F1130" s="281">
        <f t="shared" si="339"/>
        <v>0</v>
      </c>
      <c r="G1130" s="282">
        <f t="shared" ref="G1130:G1135" si="340">ROUND(E1130*F1130,2)</f>
        <v>0</v>
      </c>
    </row>
    <row r="1131" spans="1:7" s="283" customFormat="1" ht="24" customHeight="1" x14ac:dyDescent="0.2">
      <c r="A1131" s="274" t="str">
        <f t="shared" si="336"/>
        <v/>
      </c>
      <c r="B1131" s="275" t="str">
        <f t="shared" si="337"/>
        <v/>
      </c>
      <c r="C1131" s="276"/>
      <c r="D1131" s="277" t="str">
        <f t="shared" si="338"/>
        <v/>
      </c>
      <c r="E1131" s="278"/>
      <c r="F1131" s="281">
        <f t="shared" si="339"/>
        <v>0</v>
      </c>
      <c r="G1131" s="282">
        <f t="shared" si="340"/>
        <v>0</v>
      </c>
    </row>
    <row r="1132" spans="1:7" s="283" customFormat="1" ht="24" customHeight="1" x14ac:dyDescent="0.2">
      <c r="A1132" s="274" t="str">
        <f t="shared" si="336"/>
        <v/>
      </c>
      <c r="B1132" s="275" t="str">
        <f t="shared" si="337"/>
        <v/>
      </c>
      <c r="C1132" s="276"/>
      <c r="D1132" s="277" t="str">
        <f t="shared" si="338"/>
        <v/>
      </c>
      <c r="E1132" s="278"/>
      <c r="F1132" s="279">
        <f t="shared" si="339"/>
        <v>0</v>
      </c>
      <c r="G1132" s="282">
        <f t="shared" si="340"/>
        <v>0</v>
      </c>
    </row>
    <row r="1133" spans="1:7" s="283" customFormat="1" ht="24" customHeight="1" x14ac:dyDescent="0.2">
      <c r="A1133" s="274" t="str">
        <f t="shared" si="336"/>
        <v/>
      </c>
      <c r="B1133" s="275" t="str">
        <f t="shared" si="337"/>
        <v/>
      </c>
      <c r="C1133" s="276"/>
      <c r="D1133" s="277" t="str">
        <f t="shared" si="338"/>
        <v/>
      </c>
      <c r="E1133" s="278"/>
      <c r="F1133" s="279">
        <f t="shared" si="339"/>
        <v>0</v>
      </c>
      <c r="G1133" s="282">
        <f t="shared" si="340"/>
        <v>0</v>
      </c>
    </row>
    <row r="1134" spans="1:7" s="283" customFormat="1" ht="24" customHeight="1" x14ac:dyDescent="0.2">
      <c r="A1134" s="274" t="str">
        <f t="shared" si="336"/>
        <v/>
      </c>
      <c r="B1134" s="275" t="str">
        <f t="shared" si="337"/>
        <v/>
      </c>
      <c r="C1134" s="276"/>
      <c r="D1134" s="277" t="str">
        <f t="shared" si="338"/>
        <v/>
      </c>
      <c r="E1134" s="278"/>
      <c r="F1134" s="279">
        <f t="shared" si="339"/>
        <v>0</v>
      </c>
      <c r="G1134" s="282">
        <f t="shared" si="340"/>
        <v>0</v>
      </c>
    </row>
    <row r="1135" spans="1:7" s="283" customFormat="1" ht="24" customHeight="1" x14ac:dyDescent="0.2">
      <c r="A1135" s="274" t="str">
        <f t="shared" si="336"/>
        <v/>
      </c>
      <c r="B1135" s="275" t="str">
        <f t="shared" si="337"/>
        <v/>
      </c>
      <c r="C1135" s="276"/>
      <c r="D1135" s="277" t="str">
        <f t="shared" si="338"/>
        <v/>
      </c>
      <c r="E1135" s="278"/>
      <c r="F1135" s="279">
        <f t="shared" si="339"/>
        <v>0</v>
      </c>
      <c r="G1135" s="282">
        <f t="shared" si="340"/>
        <v>0</v>
      </c>
    </row>
    <row r="1136" spans="1:7" ht="24" customHeight="1" x14ac:dyDescent="0.2">
      <c r="A1136" s="125"/>
      <c r="B1136" s="99"/>
      <c r="C1136" s="99"/>
      <c r="D1136" s="110"/>
      <c r="E1136" s="111"/>
      <c r="F1136" s="188" t="s">
        <v>34</v>
      </c>
      <c r="G1136" s="126">
        <f>SUBTOTAL(9,G1128:G1135)</f>
        <v>0</v>
      </c>
    </row>
    <row r="1137" spans="1:8" ht="24" customHeight="1" x14ac:dyDescent="0.2">
      <c r="A1137" s="125"/>
      <c r="B1137" s="99"/>
      <c r="C1137" s="127" t="s">
        <v>723</v>
      </c>
      <c r="D1137" s="110"/>
      <c r="E1137" s="111"/>
      <c r="F1137" s="112"/>
      <c r="G1137" s="128"/>
    </row>
    <row r="1138" spans="1:8" s="283" customFormat="1" ht="24" customHeight="1" x14ac:dyDescent="0.2">
      <c r="A1138" s="274" t="str">
        <f t="shared" ref="A1138:A1146" si="341">IFERROR(VLOOKUP(C1138,Tabla_Insumos,4,FALSE),"")</f>
        <v/>
      </c>
      <c r="B1138" s="275" t="str">
        <f t="shared" ref="B1138:B1146" si="342">IFERROR(VLOOKUP(C1138,Tabla_Insumos,5,FALSE),"")</f>
        <v/>
      </c>
      <c r="C1138" s="276"/>
      <c r="D1138" s="277" t="str">
        <f t="shared" ref="D1138:D1146" si="343">IFERROR(VLOOKUP(C1138,Tabla_Insumos,2,FALSE),"")</f>
        <v/>
      </c>
      <c r="E1138" s="278"/>
      <c r="F1138" s="279">
        <f t="shared" ref="F1138:F1146" si="344">IFERROR(VLOOKUP(C1138,Tabla_Insumos,3,FALSE),0)</f>
        <v>0</v>
      </c>
      <c r="G1138" s="282">
        <f t="shared" ref="G1138:G1146" si="345">ROUND(E1138*F1138,2)</f>
        <v>0</v>
      </c>
    </row>
    <row r="1139" spans="1:8" s="283" customFormat="1" ht="24" customHeight="1" x14ac:dyDescent="0.2">
      <c r="A1139" s="274" t="str">
        <f t="shared" si="341"/>
        <v/>
      </c>
      <c r="B1139" s="275" t="str">
        <f t="shared" si="342"/>
        <v/>
      </c>
      <c r="C1139" s="276"/>
      <c r="D1139" s="277" t="str">
        <f t="shared" si="343"/>
        <v/>
      </c>
      <c r="E1139" s="278"/>
      <c r="F1139" s="279">
        <f t="shared" si="344"/>
        <v>0</v>
      </c>
      <c r="G1139" s="282">
        <f t="shared" si="345"/>
        <v>0</v>
      </c>
    </row>
    <row r="1140" spans="1:8" s="283" customFormat="1" ht="24" customHeight="1" x14ac:dyDescent="0.2">
      <c r="A1140" s="274" t="str">
        <f t="shared" si="341"/>
        <v/>
      </c>
      <c r="B1140" s="275" t="str">
        <f t="shared" si="342"/>
        <v/>
      </c>
      <c r="C1140" s="276"/>
      <c r="D1140" s="277" t="str">
        <f t="shared" si="343"/>
        <v/>
      </c>
      <c r="E1140" s="278"/>
      <c r="F1140" s="279">
        <f t="shared" si="344"/>
        <v>0</v>
      </c>
      <c r="G1140" s="282">
        <f t="shared" si="345"/>
        <v>0</v>
      </c>
    </row>
    <row r="1141" spans="1:8" s="283" customFormat="1" ht="24" customHeight="1" x14ac:dyDescent="0.2">
      <c r="A1141" s="274" t="str">
        <f t="shared" si="341"/>
        <v/>
      </c>
      <c r="B1141" s="275" t="str">
        <f t="shared" si="342"/>
        <v/>
      </c>
      <c r="C1141" s="276"/>
      <c r="D1141" s="277" t="str">
        <f t="shared" si="343"/>
        <v/>
      </c>
      <c r="E1141" s="278"/>
      <c r="F1141" s="279">
        <f t="shared" si="344"/>
        <v>0</v>
      </c>
      <c r="G1141" s="282">
        <f t="shared" si="345"/>
        <v>0</v>
      </c>
    </row>
    <row r="1142" spans="1:8" s="283" customFormat="1" ht="24" customHeight="1" x14ac:dyDescent="0.2">
      <c r="A1142" s="274" t="str">
        <f t="shared" si="341"/>
        <v/>
      </c>
      <c r="B1142" s="275" t="str">
        <f t="shared" si="342"/>
        <v/>
      </c>
      <c r="C1142" s="276"/>
      <c r="D1142" s="277" t="str">
        <f t="shared" si="343"/>
        <v/>
      </c>
      <c r="E1142" s="278"/>
      <c r="F1142" s="279">
        <f t="shared" si="344"/>
        <v>0</v>
      </c>
      <c r="G1142" s="282">
        <f t="shared" si="345"/>
        <v>0</v>
      </c>
    </row>
    <row r="1143" spans="1:8" s="283" customFormat="1" ht="24" customHeight="1" x14ac:dyDescent="0.2">
      <c r="A1143" s="274" t="str">
        <f t="shared" si="341"/>
        <v/>
      </c>
      <c r="B1143" s="275" t="str">
        <f t="shared" si="342"/>
        <v/>
      </c>
      <c r="C1143" s="276"/>
      <c r="D1143" s="277" t="str">
        <f t="shared" si="343"/>
        <v/>
      </c>
      <c r="E1143" s="278"/>
      <c r="F1143" s="279">
        <f t="shared" si="344"/>
        <v>0</v>
      </c>
      <c r="G1143" s="282">
        <f t="shared" si="345"/>
        <v>0</v>
      </c>
    </row>
    <row r="1144" spans="1:8" s="283" customFormat="1" ht="24" customHeight="1" x14ac:dyDescent="0.2">
      <c r="A1144" s="274" t="str">
        <f t="shared" si="341"/>
        <v/>
      </c>
      <c r="B1144" s="275" t="str">
        <f t="shared" si="342"/>
        <v/>
      </c>
      <c r="C1144" s="276"/>
      <c r="D1144" s="277" t="str">
        <f t="shared" si="343"/>
        <v/>
      </c>
      <c r="E1144" s="278"/>
      <c r="F1144" s="279">
        <f t="shared" si="344"/>
        <v>0</v>
      </c>
      <c r="G1144" s="282">
        <f t="shared" si="345"/>
        <v>0</v>
      </c>
    </row>
    <row r="1145" spans="1:8" s="283" customFormat="1" ht="24" customHeight="1" x14ac:dyDescent="0.2">
      <c r="A1145" s="274" t="str">
        <f t="shared" si="341"/>
        <v/>
      </c>
      <c r="B1145" s="275" t="str">
        <f t="shared" si="342"/>
        <v/>
      </c>
      <c r="C1145" s="276"/>
      <c r="D1145" s="277" t="str">
        <f t="shared" si="343"/>
        <v/>
      </c>
      <c r="E1145" s="278"/>
      <c r="F1145" s="279">
        <f t="shared" si="344"/>
        <v>0</v>
      </c>
      <c r="G1145" s="282">
        <f t="shared" si="345"/>
        <v>0</v>
      </c>
    </row>
    <row r="1146" spans="1:8" s="283" customFormat="1" ht="24" customHeight="1" x14ac:dyDescent="0.2">
      <c r="A1146" s="274" t="str">
        <f t="shared" si="341"/>
        <v/>
      </c>
      <c r="B1146" s="275" t="str">
        <f t="shared" si="342"/>
        <v/>
      </c>
      <c r="C1146" s="276"/>
      <c r="D1146" s="277" t="str">
        <f t="shared" si="343"/>
        <v/>
      </c>
      <c r="E1146" s="278"/>
      <c r="F1146" s="279">
        <f t="shared" si="344"/>
        <v>0</v>
      </c>
      <c r="G1146" s="282">
        <f t="shared" si="345"/>
        <v>0</v>
      </c>
    </row>
    <row r="1147" spans="1:8" ht="24" customHeight="1" x14ac:dyDescent="0.2">
      <c r="A1147" s="129"/>
      <c r="B1147" s="110"/>
      <c r="C1147" s="99"/>
      <c r="D1147" s="110"/>
      <c r="E1147" s="111"/>
      <c r="F1147" s="188" t="s">
        <v>35</v>
      </c>
      <c r="G1147" s="126">
        <f>SUBTOTAL(9,G1138:G1146)</f>
        <v>0</v>
      </c>
    </row>
    <row r="1148" spans="1:8" ht="24" customHeight="1" thickBot="1" x14ac:dyDescent="0.25">
      <c r="A1148" s="130"/>
      <c r="B1148" s="131"/>
      <c r="C1148" s="132"/>
      <c r="D1148" s="131"/>
      <c r="E1148" s="133"/>
      <c r="F1148" s="134"/>
      <c r="G1148" s="135"/>
    </row>
    <row r="1149" spans="1:8" ht="24" customHeight="1" thickBot="1" x14ac:dyDescent="0.25">
      <c r="A1149" s="136" t="str">
        <f>B1107</f>
        <v>7-1</v>
      </c>
      <c r="B1149" s="137" t="str">
        <f>C1107</f>
        <v>Limpieza de marmol</v>
      </c>
      <c r="C1149" s="138"/>
      <c r="D1149" s="138" t="s">
        <v>36</v>
      </c>
      <c r="E1149" s="139"/>
      <c r="F1149" s="140" t="s">
        <v>37</v>
      </c>
      <c r="G1149" s="141">
        <f>SUBTOTAL(9,G1112:G1148)</f>
        <v>0</v>
      </c>
    </row>
    <row r="1150" spans="1:8" ht="24" customHeight="1" thickTop="1" thickBot="1" x14ac:dyDescent="0.25"/>
    <row r="1151" spans="1:8" ht="24" customHeight="1" thickTop="1" x14ac:dyDescent="0.2">
      <c r="A1151" s="173" t="s">
        <v>39</v>
      </c>
      <c r="B1151" s="174"/>
      <c r="C1151" s="174"/>
      <c r="D1151" s="174"/>
      <c r="E1151" s="174"/>
      <c r="F1151" s="174"/>
      <c r="G1151" s="175"/>
      <c r="H1151" s="100">
        <f>COUNTIF($A$1:A1157,"ANALISIS DE PRECIOS")</f>
        <v>24</v>
      </c>
    </row>
    <row r="1152" spans="1:8" ht="24" customHeight="1" x14ac:dyDescent="0.2">
      <c r="A1152" s="101" t="s">
        <v>719</v>
      </c>
      <c r="B1152" s="102" t="str">
        <f>Comitente</f>
        <v>DIRECCIÓN DE INFRAESTRUCTURA ESCOLAR</v>
      </c>
      <c r="C1152" s="96"/>
      <c r="D1152" s="103"/>
      <c r="E1152" s="103"/>
      <c r="F1152" s="104"/>
      <c r="G1152" s="105"/>
    </row>
    <row r="1153" spans="1:141" ht="24" customHeight="1" x14ac:dyDescent="0.2">
      <c r="A1153" s="101" t="s">
        <v>720</v>
      </c>
      <c r="B1153" s="102">
        <f>Contratista</f>
        <v>0</v>
      </c>
      <c r="C1153" s="97"/>
      <c r="D1153" s="97"/>
      <c r="E1153" s="97"/>
      <c r="F1153" s="106"/>
      <c r="G1153" s="107"/>
    </row>
    <row r="1154" spans="1:141" ht="24" customHeight="1" x14ac:dyDescent="0.2">
      <c r="A1154" s="101" t="s">
        <v>26</v>
      </c>
      <c r="B1154" s="102" t="str">
        <f>Obra</f>
        <v>ESCUELA NORMAL FRAY JUSTO SANTA MARIA DE ORO</v>
      </c>
      <c r="C1154" s="97"/>
      <c r="D1154" s="97"/>
      <c r="E1154" s="97"/>
      <c r="F1154" s="106" t="s">
        <v>40</v>
      </c>
      <c r="G1154" s="108">
        <f>Fecha_Base</f>
        <v>0</v>
      </c>
    </row>
    <row r="1155" spans="1:141" ht="24" customHeight="1" x14ac:dyDescent="0.2">
      <c r="A1155" s="109" t="s">
        <v>718</v>
      </c>
      <c r="B1155" s="98" t="str">
        <f>Ubicación</f>
        <v>CALLE RIVADAVIA 854 - JACHAL - SAN JUAN</v>
      </c>
      <c r="C1155" s="98"/>
      <c r="D1155" s="110"/>
      <c r="E1155" s="111"/>
      <c r="F1155" s="112"/>
      <c r="G1155" s="113"/>
    </row>
    <row r="1156" spans="1:141" ht="24" customHeight="1" x14ac:dyDescent="0.2">
      <c r="A1156" s="109" t="s">
        <v>41</v>
      </c>
      <c r="B1156" s="114">
        <f>IFERROR(VALUE(LEFT(B1157,FIND("-",B1157)-1)),"")</f>
        <v>8</v>
      </c>
      <c r="C1156" s="99" t="str">
        <f>IFERROR(VLOOKUP(B1156,Tabla_CyP,2,FALSE),"")</f>
        <v/>
      </c>
      <c r="E1156" s="111"/>
      <c r="F1156" s="112"/>
      <c r="G1156" s="113"/>
    </row>
    <row r="1157" spans="1:141" ht="24" customHeight="1" x14ac:dyDescent="0.2">
      <c r="A1157" s="109" t="s">
        <v>27</v>
      </c>
      <c r="B1157" s="115" t="str">
        <f>IFERROR(VLOOKUP(COUNTIF($A$1:A1157,"ANALISIS DE PRECIOS"),Tabla_NumeroItem,4,FALSE),"")</f>
        <v>8-1</v>
      </c>
      <c r="C1157" s="99" t="str">
        <f>IFERROR(VLOOKUP(B1157,Tabla_CyP,2,FALSE),"")</f>
        <v>Revestimientos de azulejos</v>
      </c>
      <c r="D1157" s="110"/>
      <c r="E1157" s="111"/>
      <c r="F1157" s="106" t="s">
        <v>28</v>
      </c>
      <c r="G1157" s="116" t="str">
        <f>IFERROR(VLOOKUP(B1157,Tabla_CyP,4,FALSE),"")</f>
        <v>m2</v>
      </c>
    </row>
    <row r="1158" spans="1:141" ht="24" customHeight="1" x14ac:dyDescent="0.2">
      <c r="A1158" s="109"/>
      <c r="B1158" s="98"/>
      <c r="C1158" s="99"/>
      <c r="D1158" s="110"/>
      <c r="E1158" s="111"/>
      <c r="F1158" s="112"/>
      <c r="G1158" s="113"/>
    </row>
    <row r="1159" spans="1:141" ht="24" customHeight="1" x14ac:dyDescent="0.2">
      <c r="A1159" s="305" t="s">
        <v>584</v>
      </c>
      <c r="B1159" s="306"/>
      <c r="C1159" s="307" t="s">
        <v>0</v>
      </c>
      <c r="D1159" s="307" t="s">
        <v>29</v>
      </c>
      <c r="E1159" s="309" t="s">
        <v>30</v>
      </c>
      <c r="F1159" s="311" t="s">
        <v>31</v>
      </c>
      <c r="G1159" s="313" t="s">
        <v>32</v>
      </c>
    </row>
    <row r="1160" spans="1:141" s="119" customFormat="1" ht="24" customHeight="1" x14ac:dyDescent="0.2">
      <c r="A1160" s="117" t="s">
        <v>585</v>
      </c>
      <c r="B1160" s="118" t="s">
        <v>586</v>
      </c>
      <c r="C1160" s="308"/>
      <c r="D1160" s="308"/>
      <c r="E1160" s="310"/>
      <c r="F1160" s="312"/>
      <c r="G1160" s="314"/>
      <c r="I1160" s="284"/>
      <c r="J1160" s="284"/>
      <c r="K1160" s="284"/>
      <c r="L1160" s="284"/>
      <c r="M1160" s="284"/>
      <c r="N1160" s="284"/>
      <c r="O1160" s="284"/>
      <c r="P1160" s="284"/>
      <c r="Q1160" s="284"/>
      <c r="R1160" s="284"/>
      <c r="S1160" s="284"/>
      <c r="T1160" s="284"/>
      <c r="U1160" s="284"/>
      <c r="V1160" s="284"/>
      <c r="W1160" s="284"/>
      <c r="X1160" s="284"/>
      <c r="Y1160" s="284"/>
      <c r="Z1160" s="284"/>
      <c r="AA1160" s="284"/>
      <c r="AB1160" s="284"/>
      <c r="AC1160" s="284"/>
      <c r="AD1160" s="284"/>
      <c r="AE1160" s="284"/>
      <c r="AF1160" s="284"/>
      <c r="AG1160" s="284"/>
      <c r="AH1160" s="284"/>
      <c r="AI1160" s="284"/>
      <c r="AJ1160" s="284"/>
      <c r="AK1160" s="284"/>
      <c r="AL1160" s="284"/>
      <c r="AM1160" s="284"/>
      <c r="AN1160" s="284"/>
      <c r="AO1160" s="284"/>
      <c r="AP1160" s="284"/>
      <c r="AQ1160" s="284"/>
      <c r="AR1160" s="284"/>
      <c r="AS1160" s="284"/>
      <c r="AT1160" s="284"/>
      <c r="AU1160" s="284"/>
      <c r="AV1160" s="284"/>
      <c r="AW1160" s="284"/>
      <c r="AX1160" s="284"/>
      <c r="AY1160" s="284"/>
      <c r="AZ1160" s="284"/>
      <c r="BA1160" s="284"/>
      <c r="BB1160" s="284"/>
      <c r="BC1160" s="284"/>
      <c r="BD1160" s="284"/>
      <c r="BE1160" s="284"/>
      <c r="BF1160" s="284"/>
      <c r="BG1160" s="284"/>
      <c r="BH1160" s="284"/>
      <c r="BI1160" s="284"/>
      <c r="BJ1160" s="284"/>
      <c r="BK1160" s="284"/>
      <c r="BL1160" s="284"/>
      <c r="BM1160" s="284"/>
      <c r="BN1160" s="284"/>
      <c r="BO1160" s="284"/>
      <c r="BP1160" s="284"/>
      <c r="BQ1160" s="284"/>
      <c r="BR1160" s="284"/>
      <c r="BS1160" s="284"/>
      <c r="BT1160" s="284"/>
      <c r="BU1160" s="284"/>
      <c r="BV1160" s="284"/>
      <c r="BW1160" s="284"/>
      <c r="BX1160" s="284"/>
      <c r="BY1160" s="284"/>
      <c r="BZ1160" s="284"/>
      <c r="CA1160" s="284"/>
      <c r="CB1160" s="284"/>
      <c r="CC1160" s="284"/>
      <c r="CD1160" s="284"/>
      <c r="CE1160" s="284"/>
      <c r="CF1160" s="284"/>
      <c r="CG1160" s="284"/>
      <c r="CH1160" s="284"/>
      <c r="CI1160" s="284"/>
      <c r="CJ1160" s="284"/>
      <c r="CK1160" s="284"/>
      <c r="CL1160" s="284"/>
      <c r="CM1160" s="284"/>
      <c r="CN1160" s="284"/>
      <c r="CO1160" s="284"/>
      <c r="CP1160" s="284"/>
      <c r="CQ1160" s="284"/>
      <c r="CR1160" s="284"/>
      <c r="CS1160" s="284"/>
      <c r="CT1160" s="284"/>
      <c r="CU1160" s="284"/>
      <c r="CV1160" s="284"/>
      <c r="CW1160" s="284"/>
      <c r="CX1160" s="284"/>
      <c r="CY1160" s="284"/>
      <c r="CZ1160" s="284"/>
      <c r="DA1160" s="284"/>
      <c r="DB1160" s="284"/>
      <c r="DC1160" s="284"/>
      <c r="DD1160" s="284"/>
      <c r="DE1160" s="284"/>
      <c r="DF1160" s="284"/>
      <c r="DG1160" s="284"/>
      <c r="DH1160" s="284"/>
      <c r="DI1160" s="284"/>
      <c r="DJ1160" s="284"/>
      <c r="DK1160" s="284"/>
      <c r="DL1160" s="284"/>
      <c r="DM1160" s="284"/>
      <c r="DN1160" s="284"/>
      <c r="DO1160" s="284"/>
      <c r="DP1160" s="284"/>
      <c r="DQ1160" s="284"/>
      <c r="DR1160" s="284"/>
      <c r="DS1160" s="284"/>
      <c r="DT1160" s="284"/>
      <c r="DU1160" s="284"/>
      <c r="DV1160" s="284"/>
      <c r="DW1160" s="284"/>
      <c r="DX1160" s="284"/>
      <c r="DY1160" s="284"/>
      <c r="DZ1160" s="284"/>
      <c r="EA1160" s="284"/>
      <c r="EB1160" s="284"/>
      <c r="EC1160" s="284"/>
      <c r="ED1160" s="284"/>
      <c r="EE1160" s="284"/>
      <c r="EF1160" s="284"/>
      <c r="EG1160" s="284"/>
      <c r="EH1160" s="284"/>
      <c r="EI1160" s="284"/>
      <c r="EJ1160" s="284"/>
      <c r="EK1160" s="284"/>
    </row>
    <row r="1161" spans="1:141" ht="24" customHeight="1" x14ac:dyDescent="0.2">
      <c r="A1161" s="187"/>
      <c r="B1161" s="120"/>
      <c r="C1161" s="185" t="s">
        <v>721</v>
      </c>
      <c r="D1161" s="121"/>
      <c r="E1161" s="122"/>
      <c r="F1161" s="123"/>
      <c r="G1161" s="124"/>
    </row>
    <row r="1162" spans="1:141" s="283" customFormat="1" ht="24" customHeight="1" x14ac:dyDescent="0.2">
      <c r="A1162" s="274" t="str">
        <f t="shared" ref="A1162:A1175" si="346">IFERROR(VLOOKUP(C1162,Tabla_Insumos,4,FALSE),"")</f>
        <v/>
      </c>
      <c r="B1162" s="275" t="str">
        <f>IFERROR(VLOOKUP(C1162,Tabla_Insumos,5,FALSE),"")</f>
        <v/>
      </c>
      <c r="C1162" s="276"/>
      <c r="D1162" s="277" t="str">
        <f t="shared" ref="D1162:D1175" si="347">IFERROR(VLOOKUP(C1162,Tabla_Insumos,2,FALSE),"")</f>
        <v/>
      </c>
      <c r="E1162" s="278"/>
      <c r="F1162" s="279">
        <f t="shared" ref="F1162:F1175" si="348">IFERROR(VLOOKUP(C1162,Tabla_Insumos,3,FALSE),0)</f>
        <v>0</v>
      </c>
      <c r="G1162" s="282">
        <f>ROUND(E1162*F1162,2)</f>
        <v>0</v>
      </c>
    </row>
    <row r="1163" spans="1:141" s="283" customFormat="1" ht="24" customHeight="1" x14ac:dyDescent="0.2">
      <c r="A1163" s="274" t="str">
        <f t="shared" si="346"/>
        <v/>
      </c>
      <c r="B1163" s="275" t="str">
        <f t="shared" ref="B1163:B1175" si="349">IFERROR(VLOOKUP(C1163,Tabla_Insumos,5,FALSE),"")</f>
        <v/>
      </c>
      <c r="C1163" s="276"/>
      <c r="D1163" s="277" t="str">
        <f t="shared" si="347"/>
        <v/>
      </c>
      <c r="E1163" s="278"/>
      <c r="F1163" s="279">
        <f t="shared" si="348"/>
        <v>0</v>
      </c>
      <c r="G1163" s="282">
        <f t="shared" ref="G1163:G1175" si="350">ROUND(E1163*F1163,2)</f>
        <v>0</v>
      </c>
    </row>
    <row r="1164" spans="1:141" s="283" customFormat="1" ht="24" customHeight="1" x14ac:dyDescent="0.2">
      <c r="A1164" s="274" t="str">
        <f t="shared" si="346"/>
        <v/>
      </c>
      <c r="B1164" s="275" t="str">
        <f t="shared" si="349"/>
        <v/>
      </c>
      <c r="C1164" s="276"/>
      <c r="D1164" s="277" t="str">
        <f t="shared" si="347"/>
        <v/>
      </c>
      <c r="E1164" s="278"/>
      <c r="F1164" s="279">
        <f t="shared" si="348"/>
        <v>0</v>
      </c>
      <c r="G1164" s="282">
        <f t="shared" si="350"/>
        <v>0</v>
      </c>
    </row>
    <row r="1165" spans="1:141" s="283" customFormat="1" ht="24" customHeight="1" x14ac:dyDescent="0.2">
      <c r="A1165" s="274" t="str">
        <f t="shared" si="346"/>
        <v/>
      </c>
      <c r="B1165" s="275" t="str">
        <f t="shared" si="349"/>
        <v/>
      </c>
      <c r="C1165" s="276"/>
      <c r="D1165" s="277" t="str">
        <f t="shared" si="347"/>
        <v/>
      </c>
      <c r="E1165" s="278"/>
      <c r="F1165" s="279">
        <f t="shared" si="348"/>
        <v>0</v>
      </c>
      <c r="G1165" s="282">
        <f t="shared" si="350"/>
        <v>0</v>
      </c>
    </row>
    <row r="1166" spans="1:141" s="283" customFormat="1" ht="24" customHeight="1" x14ac:dyDescent="0.2">
      <c r="A1166" s="274" t="str">
        <f t="shared" si="346"/>
        <v/>
      </c>
      <c r="B1166" s="275" t="str">
        <f t="shared" si="349"/>
        <v/>
      </c>
      <c r="C1166" s="276"/>
      <c r="D1166" s="277" t="str">
        <f t="shared" si="347"/>
        <v/>
      </c>
      <c r="E1166" s="278"/>
      <c r="F1166" s="279">
        <f t="shared" si="348"/>
        <v>0</v>
      </c>
      <c r="G1166" s="282">
        <f t="shared" si="350"/>
        <v>0</v>
      </c>
    </row>
    <row r="1167" spans="1:141" s="283" customFormat="1" ht="24" customHeight="1" x14ac:dyDescent="0.2">
      <c r="A1167" s="274" t="str">
        <f t="shared" si="346"/>
        <v/>
      </c>
      <c r="B1167" s="275" t="str">
        <f t="shared" si="349"/>
        <v/>
      </c>
      <c r="C1167" s="276"/>
      <c r="D1167" s="277" t="str">
        <f t="shared" si="347"/>
        <v/>
      </c>
      <c r="E1167" s="278"/>
      <c r="F1167" s="279">
        <f t="shared" si="348"/>
        <v>0</v>
      </c>
      <c r="G1167" s="282">
        <f t="shared" si="350"/>
        <v>0</v>
      </c>
    </row>
    <row r="1168" spans="1:141" s="283" customFormat="1" ht="24" customHeight="1" x14ac:dyDescent="0.2">
      <c r="A1168" s="274" t="str">
        <f t="shared" si="346"/>
        <v/>
      </c>
      <c r="B1168" s="275" t="str">
        <f t="shared" si="349"/>
        <v/>
      </c>
      <c r="C1168" s="276"/>
      <c r="D1168" s="277" t="str">
        <f t="shared" si="347"/>
        <v/>
      </c>
      <c r="E1168" s="278"/>
      <c r="F1168" s="279">
        <f t="shared" si="348"/>
        <v>0</v>
      </c>
      <c r="G1168" s="282">
        <f t="shared" si="350"/>
        <v>0</v>
      </c>
    </row>
    <row r="1169" spans="1:7" s="283" customFormat="1" ht="24" customHeight="1" x14ac:dyDescent="0.2">
      <c r="A1169" s="274" t="str">
        <f t="shared" si="346"/>
        <v/>
      </c>
      <c r="B1169" s="275" t="str">
        <f t="shared" si="349"/>
        <v/>
      </c>
      <c r="C1169" s="276"/>
      <c r="D1169" s="277" t="str">
        <f t="shared" si="347"/>
        <v/>
      </c>
      <c r="E1169" s="278"/>
      <c r="F1169" s="279">
        <f t="shared" si="348"/>
        <v>0</v>
      </c>
      <c r="G1169" s="282">
        <f t="shared" si="350"/>
        <v>0</v>
      </c>
    </row>
    <row r="1170" spans="1:7" s="283" customFormat="1" ht="24" customHeight="1" x14ac:dyDescent="0.2">
      <c r="A1170" s="274" t="str">
        <f t="shared" si="346"/>
        <v/>
      </c>
      <c r="B1170" s="275" t="str">
        <f t="shared" si="349"/>
        <v/>
      </c>
      <c r="C1170" s="276"/>
      <c r="D1170" s="277" t="str">
        <f t="shared" si="347"/>
        <v/>
      </c>
      <c r="E1170" s="278"/>
      <c r="F1170" s="279">
        <f t="shared" si="348"/>
        <v>0</v>
      </c>
      <c r="G1170" s="282">
        <f t="shared" si="350"/>
        <v>0</v>
      </c>
    </row>
    <row r="1171" spans="1:7" s="283" customFormat="1" ht="24" customHeight="1" x14ac:dyDescent="0.2">
      <c r="A1171" s="274" t="str">
        <f t="shared" si="346"/>
        <v/>
      </c>
      <c r="B1171" s="275" t="str">
        <f t="shared" si="349"/>
        <v/>
      </c>
      <c r="C1171" s="276"/>
      <c r="D1171" s="277" t="str">
        <f t="shared" si="347"/>
        <v/>
      </c>
      <c r="E1171" s="278"/>
      <c r="F1171" s="279">
        <f t="shared" si="348"/>
        <v>0</v>
      </c>
      <c r="G1171" s="282">
        <f t="shared" si="350"/>
        <v>0</v>
      </c>
    </row>
    <row r="1172" spans="1:7" s="283" customFormat="1" ht="24" customHeight="1" x14ac:dyDescent="0.2">
      <c r="A1172" s="274" t="str">
        <f t="shared" si="346"/>
        <v/>
      </c>
      <c r="B1172" s="275" t="str">
        <f t="shared" si="349"/>
        <v/>
      </c>
      <c r="C1172" s="276"/>
      <c r="D1172" s="277" t="str">
        <f t="shared" si="347"/>
        <v/>
      </c>
      <c r="E1172" s="278"/>
      <c r="F1172" s="279">
        <f t="shared" si="348"/>
        <v>0</v>
      </c>
      <c r="G1172" s="282">
        <f t="shared" si="350"/>
        <v>0</v>
      </c>
    </row>
    <row r="1173" spans="1:7" s="283" customFormat="1" ht="24" customHeight="1" x14ac:dyDescent="0.2">
      <c r="A1173" s="274" t="str">
        <f t="shared" si="346"/>
        <v/>
      </c>
      <c r="B1173" s="275" t="str">
        <f t="shared" si="349"/>
        <v/>
      </c>
      <c r="C1173" s="276"/>
      <c r="D1173" s="277" t="str">
        <f t="shared" si="347"/>
        <v/>
      </c>
      <c r="E1173" s="278"/>
      <c r="F1173" s="279">
        <f t="shared" si="348"/>
        <v>0</v>
      </c>
      <c r="G1173" s="282">
        <f t="shared" si="350"/>
        <v>0</v>
      </c>
    </row>
    <row r="1174" spans="1:7" s="283" customFormat="1" ht="24" customHeight="1" x14ac:dyDescent="0.2">
      <c r="A1174" s="274" t="str">
        <f t="shared" si="346"/>
        <v/>
      </c>
      <c r="B1174" s="275" t="str">
        <f t="shared" si="349"/>
        <v/>
      </c>
      <c r="C1174" s="276"/>
      <c r="D1174" s="277" t="str">
        <f t="shared" si="347"/>
        <v/>
      </c>
      <c r="E1174" s="278"/>
      <c r="F1174" s="279">
        <f t="shared" si="348"/>
        <v>0</v>
      </c>
      <c r="G1174" s="282">
        <f t="shared" si="350"/>
        <v>0</v>
      </c>
    </row>
    <row r="1175" spans="1:7" s="283" customFormat="1" ht="24" customHeight="1" x14ac:dyDescent="0.2">
      <c r="A1175" s="274" t="str">
        <f t="shared" si="346"/>
        <v/>
      </c>
      <c r="B1175" s="275" t="str">
        <f t="shared" si="349"/>
        <v/>
      </c>
      <c r="C1175" s="276"/>
      <c r="D1175" s="277" t="str">
        <f t="shared" si="347"/>
        <v/>
      </c>
      <c r="E1175" s="278"/>
      <c r="F1175" s="280">
        <f t="shared" si="348"/>
        <v>0</v>
      </c>
      <c r="G1175" s="282">
        <f t="shared" si="350"/>
        <v>0</v>
      </c>
    </row>
    <row r="1176" spans="1:7" ht="24" customHeight="1" x14ac:dyDescent="0.2">
      <c r="A1176" s="125"/>
      <c r="B1176" s="99"/>
      <c r="C1176" s="99"/>
      <c r="D1176" s="110"/>
      <c r="E1176" s="111"/>
      <c r="F1176" s="188" t="s">
        <v>33</v>
      </c>
      <c r="G1176" s="126">
        <f>SUBTOTAL(9,G1162:G1175)</f>
        <v>0</v>
      </c>
    </row>
    <row r="1177" spans="1:7" ht="24" customHeight="1" x14ac:dyDescent="0.2">
      <c r="A1177" s="125"/>
      <c r="B1177" s="99"/>
      <c r="C1177" s="127" t="s">
        <v>722</v>
      </c>
      <c r="D1177" s="110"/>
      <c r="E1177" s="111"/>
      <c r="F1177" s="112"/>
      <c r="G1177" s="128"/>
    </row>
    <row r="1178" spans="1:7" s="283" customFormat="1" ht="24" customHeight="1" x14ac:dyDescent="0.2">
      <c r="A1178" s="274" t="str">
        <f t="shared" ref="A1178:A1185" si="351">IFERROR(VLOOKUP(C1178,Tabla_Insumos,4,FALSE),"")</f>
        <v/>
      </c>
      <c r="B1178" s="275" t="str">
        <f t="shared" ref="B1178:B1185" si="352">IFERROR(VLOOKUP(C1178,Tabla_Insumos,5,FALSE),"")</f>
        <v/>
      </c>
      <c r="C1178" s="276"/>
      <c r="D1178" s="277" t="str">
        <f t="shared" ref="D1178:D1185" si="353">IFERROR(VLOOKUP(C1178,Tabla_Insumos,2,FALSE),"")</f>
        <v/>
      </c>
      <c r="E1178" s="278"/>
      <c r="F1178" s="281">
        <f t="shared" ref="F1178:F1185" si="354">IFERROR(VLOOKUP(C1178,Tabla_Insumos,3,FALSE),0)</f>
        <v>0</v>
      </c>
      <c r="G1178" s="282">
        <f>ROUND(E1178*F1178,2)</f>
        <v>0</v>
      </c>
    </row>
    <row r="1179" spans="1:7" s="283" customFormat="1" ht="24" customHeight="1" x14ac:dyDescent="0.2">
      <c r="A1179" s="274" t="str">
        <f t="shared" si="351"/>
        <v/>
      </c>
      <c r="B1179" s="275" t="str">
        <f t="shared" si="352"/>
        <v/>
      </c>
      <c r="C1179" s="276"/>
      <c r="D1179" s="277" t="str">
        <f t="shared" si="353"/>
        <v/>
      </c>
      <c r="E1179" s="278"/>
      <c r="F1179" s="281">
        <f t="shared" si="354"/>
        <v>0</v>
      </c>
      <c r="G1179" s="282">
        <f>ROUND(E1179*F1179,2)</f>
        <v>0</v>
      </c>
    </row>
    <row r="1180" spans="1:7" s="283" customFormat="1" ht="24" customHeight="1" x14ac:dyDescent="0.2">
      <c r="A1180" s="274" t="str">
        <f t="shared" si="351"/>
        <v/>
      </c>
      <c r="B1180" s="275" t="str">
        <f t="shared" si="352"/>
        <v/>
      </c>
      <c r="C1180" s="276"/>
      <c r="D1180" s="277" t="str">
        <f t="shared" si="353"/>
        <v/>
      </c>
      <c r="E1180" s="278"/>
      <c r="F1180" s="281">
        <f t="shared" si="354"/>
        <v>0</v>
      </c>
      <c r="G1180" s="282">
        <f t="shared" ref="G1180:G1185" si="355">ROUND(E1180*F1180,2)</f>
        <v>0</v>
      </c>
    </row>
    <row r="1181" spans="1:7" s="283" customFormat="1" ht="24" customHeight="1" x14ac:dyDescent="0.2">
      <c r="A1181" s="274" t="str">
        <f t="shared" si="351"/>
        <v/>
      </c>
      <c r="B1181" s="275" t="str">
        <f t="shared" si="352"/>
        <v/>
      </c>
      <c r="C1181" s="276"/>
      <c r="D1181" s="277" t="str">
        <f t="shared" si="353"/>
        <v/>
      </c>
      <c r="E1181" s="278"/>
      <c r="F1181" s="281">
        <f t="shared" si="354"/>
        <v>0</v>
      </c>
      <c r="G1181" s="282">
        <f t="shared" si="355"/>
        <v>0</v>
      </c>
    </row>
    <row r="1182" spans="1:7" s="283" customFormat="1" ht="24" customHeight="1" x14ac:dyDescent="0.2">
      <c r="A1182" s="274" t="str">
        <f t="shared" si="351"/>
        <v/>
      </c>
      <c r="B1182" s="275" t="str">
        <f t="shared" si="352"/>
        <v/>
      </c>
      <c r="C1182" s="276"/>
      <c r="D1182" s="277" t="str">
        <f t="shared" si="353"/>
        <v/>
      </c>
      <c r="E1182" s="278"/>
      <c r="F1182" s="279">
        <f t="shared" si="354"/>
        <v>0</v>
      </c>
      <c r="G1182" s="282">
        <f t="shared" si="355"/>
        <v>0</v>
      </c>
    </row>
    <row r="1183" spans="1:7" s="283" customFormat="1" ht="24" customHeight="1" x14ac:dyDescent="0.2">
      <c r="A1183" s="274" t="str">
        <f t="shared" si="351"/>
        <v/>
      </c>
      <c r="B1183" s="275" t="str">
        <f t="shared" si="352"/>
        <v/>
      </c>
      <c r="C1183" s="276"/>
      <c r="D1183" s="277" t="str">
        <f t="shared" si="353"/>
        <v/>
      </c>
      <c r="E1183" s="278"/>
      <c r="F1183" s="279">
        <f t="shared" si="354"/>
        <v>0</v>
      </c>
      <c r="G1183" s="282">
        <f t="shared" si="355"/>
        <v>0</v>
      </c>
    </row>
    <row r="1184" spans="1:7" s="283" customFormat="1" ht="24" customHeight="1" x14ac:dyDescent="0.2">
      <c r="A1184" s="274" t="str">
        <f t="shared" si="351"/>
        <v/>
      </c>
      <c r="B1184" s="275" t="str">
        <f t="shared" si="352"/>
        <v/>
      </c>
      <c r="C1184" s="276"/>
      <c r="D1184" s="277" t="str">
        <f t="shared" si="353"/>
        <v/>
      </c>
      <c r="E1184" s="278"/>
      <c r="F1184" s="279">
        <f t="shared" si="354"/>
        <v>0</v>
      </c>
      <c r="G1184" s="282">
        <f t="shared" si="355"/>
        <v>0</v>
      </c>
    </row>
    <row r="1185" spans="1:7" s="283" customFormat="1" ht="24" customHeight="1" x14ac:dyDescent="0.2">
      <c r="A1185" s="274" t="str">
        <f t="shared" si="351"/>
        <v/>
      </c>
      <c r="B1185" s="275" t="str">
        <f t="shared" si="352"/>
        <v/>
      </c>
      <c r="C1185" s="276"/>
      <c r="D1185" s="277" t="str">
        <f t="shared" si="353"/>
        <v/>
      </c>
      <c r="E1185" s="278"/>
      <c r="F1185" s="279">
        <f t="shared" si="354"/>
        <v>0</v>
      </c>
      <c r="G1185" s="282">
        <f t="shared" si="355"/>
        <v>0</v>
      </c>
    </row>
    <row r="1186" spans="1:7" ht="24" customHeight="1" x14ac:dyDescent="0.2">
      <c r="A1186" s="125"/>
      <c r="B1186" s="99"/>
      <c r="C1186" s="99"/>
      <c r="D1186" s="110"/>
      <c r="E1186" s="111"/>
      <c r="F1186" s="188" t="s">
        <v>34</v>
      </c>
      <c r="G1186" s="126">
        <f>SUBTOTAL(9,G1178:G1185)</f>
        <v>0</v>
      </c>
    </row>
    <row r="1187" spans="1:7" ht="24" customHeight="1" x14ac:dyDescent="0.2">
      <c r="A1187" s="125"/>
      <c r="B1187" s="99"/>
      <c r="C1187" s="127" t="s">
        <v>723</v>
      </c>
      <c r="D1187" s="110"/>
      <c r="E1187" s="111"/>
      <c r="F1187" s="112"/>
      <c r="G1187" s="128"/>
    </row>
    <row r="1188" spans="1:7" s="283" customFormat="1" ht="24" customHeight="1" x14ac:dyDescent="0.2">
      <c r="A1188" s="274" t="str">
        <f t="shared" ref="A1188:A1196" si="356">IFERROR(VLOOKUP(C1188,Tabla_Insumos,4,FALSE),"")</f>
        <v/>
      </c>
      <c r="B1188" s="275" t="str">
        <f t="shared" ref="B1188:B1196" si="357">IFERROR(VLOOKUP(C1188,Tabla_Insumos,5,FALSE),"")</f>
        <v/>
      </c>
      <c r="C1188" s="276"/>
      <c r="D1188" s="277" t="str">
        <f t="shared" ref="D1188:D1196" si="358">IFERROR(VLOOKUP(C1188,Tabla_Insumos,2,FALSE),"")</f>
        <v/>
      </c>
      <c r="E1188" s="278"/>
      <c r="F1188" s="279">
        <f t="shared" ref="F1188:F1196" si="359">IFERROR(VLOOKUP(C1188,Tabla_Insumos,3,FALSE),0)</f>
        <v>0</v>
      </c>
      <c r="G1188" s="282">
        <f t="shared" ref="G1188:G1196" si="360">ROUND(E1188*F1188,2)</f>
        <v>0</v>
      </c>
    </row>
    <row r="1189" spans="1:7" s="283" customFormat="1" ht="24" customHeight="1" x14ac:dyDescent="0.2">
      <c r="A1189" s="274" t="str">
        <f t="shared" si="356"/>
        <v/>
      </c>
      <c r="B1189" s="275" t="str">
        <f t="shared" si="357"/>
        <v/>
      </c>
      <c r="C1189" s="276"/>
      <c r="D1189" s="277" t="str">
        <f t="shared" si="358"/>
        <v/>
      </c>
      <c r="E1189" s="278"/>
      <c r="F1189" s="279">
        <f t="shared" si="359"/>
        <v>0</v>
      </c>
      <c r="G1189" s="282">
        <f t="shared" si="360"/>
        <v>0</v>
      </c>
    </row>
    <row r="1190" spans="1:7" s="283" customFormat="1" ht="24" customHeight="1" x14ac:dyDescent="0.2">
      <c r="A1190" s="274" t="str">
        <f t="shared" si="356"/>
        <v/>
      </c>
      <c r="B1190" s="275" t="str">
        <f t="shared" si="357"/>
        <v/>
      </c>
      <c r="C1190" s="276"/>
      <c r="D1190" s="277" t="str">
        <f t="shared" si="358"/>
        <v/>
      </c>
      <c r="E1190" s="278"/>
      <c r="F1190" s="279">
        <f t="shared" si="359"/>
        <v>0</v>
      </c>
      <c r="G1190" s="282">
        <f t="shared" si="360"/>
        <v>0</v>
      </c>
    </row>
    <row r="1191" spans="1:7" s="283" customFormat="1" ht="24" customHeight="1" x14ac:dyDescent="0.2">
      <c r="A1191" s="274" t="str">
        <f t="shared" si="356"/>
        <v/>
      </c>
      <c r="B1191" s="275" t="str">
        <f t="shared" si="357"/>
        <v/>
      </c>
      <c r="C1191" s="276"/>
      <c r="D1191" s="277" t="str">
        <f t="shared" si="358"/>
        <v/>
      </c>
      <c r="E1191" s="278"/>
      <c r="F1191" s="279">
        <f t="shared" si="359"/>
        <v>0</v>
      </c>
      <c r="G1191" s="282">
        <f t="shared" si="360"/>
        <v>0</v>
      </c>
    </row>
    <row r="1192" spans="1:7" s="283" customFormat="1" ht="24" customHeight="1" x14ac:dyDescent="0.2">
      <c r="A1192" s="274" t="str">
        <f t="shared" si="356"/>
        <v/>
      </c>
      <c r="B1192" s="275" t="str">
        <f t="shared" si="357"/>
        <v/>
      </c>
      <c r="C1192" s="276"/>
      <c r="D1192" s="277" t="str">
        <f t="shared" si="358"/>
        <v/>
      </c>
      <c r="E1192" s="278"/>
      <c r="F1192" s="279">
        <f t="shared" si="359"/>
        <v>0</v>
      </c>
      <c r="G1192" s="282">
        <f t="shared" si="360"/>
        <v>0</v>
      </c>
    </row>
    <row r="1193" spans="1:7" s="283" customFormat="1" ht="24" customHeight="1" x14ac:dyDescent="0.2">
      <c r="A1193" s="274" t="str">
        <f t="shared" si="356"/>
        <v/>
      </c>
      <c r="B1193" s="275" t="str">
        <f t="shared" si="357"/>
        <v/>
      </c>
      <c r="C1193" s="276"/>
      <c r="D1193" s="277" t="str">
        <f t="shared" si="358"/>
        <v/>
      </c>
      <c r="E1193" s="278"/>
      <c r="F1193" s="279">
        <f t="shared" si="359"/>
        <v>0</v>
      </c>
      <c r="G1193" s="282">
        <f t="shared" si="360"/>
        <v>0</v>
      </c>
    </row>
    <row r="1194" spans="1:7" s="283" customFormat="1" ht="24" customHeight="1" x14ac:dyDescent="0.2">
      <c r="A1194" s="274" t="str">
        <f t="shared" si="356"/>
        <v/>
      </c>
      <c r="B1194" s="275" t="str">
        <f t="shared" si="357"/>
        <v/>
      </c>
      <c r="C1194" s="276"/>
      <c r="D1194" s="277" t="str">
        <f t="shared" si="358"/>
        <v/>
      </c>
      <c r="E1194" s="278"/>
      <c r="F1194" s="279">
        <f t="shared" si="359"/>
        <v>0</v>
      </c>
      <c r="G1194" s="282">
        <f t="shared" si="360"/>
        <v>0</v>
      </c>
    </row>
    <row r="1195" spans="1:7" s="283" customFormat="1" ht="24" customHeight="1" x14ac:dyDescent="0.2">
      <c r="A1195" s="274" t="str">
        <f t="shared" si="356"/>
        <v/>
      </c>
      <c r="B1195" s="275" t="str">
        <f t="shared" si="357"/>
        <v/>
      </c>
      <c r="C1195" s="276"/>
      <c r="D1195" s="277" t="str">
        <f t="shared" si="358"/>
        <v/>
      </c>
      <c r="E1195" s="278"/>
      <c r="F1195" s="279">
        <f t="shared" si="359"/>
        <v>0</v>
      </c>
      <c r="G1195" s="282">
        <f t="shared" si="360"/>
        <v>0</v>
      </c>
    </row>
    <row r="1196" spans="1:7" s="283" customFormat="1" ht="24" customHeight="1" x14ac:dyDescent="0.2">
      <c r="A1196" s="274" t="str">
        <f t="shared" si="356"/>
        <v/>
      </c>
      <c r="B1196" s="275" t="str">
        <f t="shared" si="357"/>
        <v/>
      </c>
      <c r="C1196" s="276"/>
      <c r="D1196" s="277" t="str">
        <f t="shared" si="358"/>
        <v/>
      </c>
      <c r="E1196" s="278"/>
      <c r="F1196" s="279">
        <f t="shared" si="359"/>
        <v>0</v>
      </c>
      <c r="G1196" s="282">
        <f t="shared" si="360"/>
        <v>0</v>
      </c>
    </row>
    <row r="1197" spans="1:7" ht="24" customHeight="1" x14ac:dyDescent="0.2">
      <c r="A1197" s="129"/>
      <c r="B1197" s="110"/>
      <c r="C1197" s="99"/>
      <c r="D1197" s="110"/>
      <c r="E1197" s="111"/>
      <c r="F1197" s="188" t="s">
        <v>35</v>
      </c>
      <c r="G1197" s="126">
        <f>SUBTOTAL(9,G1188:G1196)</f>
        <v>0</v>
      </c>
    </row>
    <row r="1198" spans="1:7" ht="24" customHeight="1" thickBot="1" x14ac:dyDescent="0.25">
      <c r="A1198" s="130"/>
      <c r="B1198" s="131"/>
      <c r="C1198" s="132"/>
      <c r="D1198" s="131"/>
      <c r="E1198" s="133"/>
      <c r="F1198" s="134"/>
      <c r="G1198" s="135"/>
    </row>
    <row r="1199" spans="1:7" ht="24" customHeight="1" thickBot="1" x14ac:dyDescent="0.25">
      <c r="A1199" s="136" t="str">
        <f>B1157</f>
        <v>8-1</v>
      </c>
      <c r="B1199" s="137" t="str">
        <f>C1157</f>
        <v>Revestimientos de azulejos</v>
      </c>
      <c r="C1199" s="138"/>
      <c r="D1199" s="138" t="s">
        <v>36</v>
      </c>
      <c r="E1199" s="139"/>
      <c r="F1199" s="140" t="s">
        <v>37</v>
      </c>
      <c r="G1199" s="141">
        <f>SUBTOTAL(9,G1162:G1198)</f>
        <v>0</v>
      </c>
    </row>
    <row r="1200" spans="1:7" ht="24" customHeight="1" thickTop="1" thickBot="1" x14ac:dyDescent="0.25"/>
    <row r="1201" spans="1:141" ht="24" customHeight="1" thickTop="1" x14ac:dyDescent="0.2">
      <c r="A1201" s="173" t="s">
        <v>39</v>
      </c>
      <c r="B1201" s="174"/>
      <c r="C1201" s="174"/>
      <c r="D1201" s="174"/>
      <c r="E1201" s="174"/>
      <c r="F1201" s="174"/>
      <c r="G1201" s="175"/>
      <c r="H1201" s="100">
        <f>COUNTIF($A$1:A1207,"ANALISIS DE PRECIOS")</f>
        <v>25</v>
      </c>
    </row>
    <row r="1202" spans="1:141" ht="24" customHeight="1" x14ac:dyDescent="0.2">
      <c r="A1202" s="101" t="s">
        <v>719</v>
      </c>
      <c r="B1202" s="102" t="str">
        <f>Comitente</f>
        <v>DIRECCIÓN DE INFRAESTRUCTURA ESCOLAR</v>
      </c>
      <c r="C1202" s="96"/>
      <c r="D1202" s="103"/>
      <c r="E1202" s="103"/>
      <c r="F1202" s="104"/>
      <c r="G1202" s="105"/>
    </row>
    <row r="1203" spans="1:141" ht="24" customHeight="1" x14ac:dyDescent="0.2">
      <c r="A1203" s="101" t="s">
        <v>720</v>
      </c>
      <c r="B1203" s="102">
        <f>Contratista</f>
        <v>0</v>
      </c>
      <c r="C1203" s="97"/>
      <c r="D1203" s="97"/>
      <c r="E1203" s="97"/>
      <c r="F1203" s="106"/>
      <c r="G1203" s="107"/>
    </row>
    <row r="1204" spans="1:141" ht="24" customHeight="1" x14ac:dyDescent="0.2">
      <c r="A1204" s="101" t="s">
        <v>26</v>
      </c>
      <c r="B1204" s="102" t="str">
        <f>Obra</f>
        <v>ESCUELA NORMAL FRAY JUSTO SANTA MARIA DE ORO</v>
      </c>
      <c r="C1204" s="97"/>
      <c r="D1204" s="97"/>
      <c r="E1204" s="97"/>
      <c r="F1204" s="106" t="s">
        <v>40</v>
      </c>
      <c r="G1204" s="108">
        <f>Fecha_Base</f>
        <v>0</v>
      </c>
    </row>
    <row r="1205" spans="1:141" ht="24" customHeight="1" x14ac:dyDescent="0.2">
      <c r="A1205" s="109" t="s">
        <v>718</v>
      </c>
      <c r="B1205" s="98" t="str">
        <f>Ubicación</f>
        <v>CALLE RIVADAVIA 854 - JACHAL - SAN JUAN</v>
      </c>
      <c r="C1205" s="98"/>
      <c r="D1205" s="110"/>
      <c r="E1205" s="111"/>
      <c r="F1205" s="112"/>
      <c r="G1205" s="113"/>
    </row>
    <row r="1206" spans="1:141" ht="24" customHeight="1" x14ac:dyDescent="0.2">
      <c r="A1206" s="109" t="s">
        <v>41</v>
      </c>
      <c r="B1206" s="114">
        <f>IFERROR(VALUE(LEFT(B1207,FIND("-",B1207)-1)),"")</f>
        <v>9</v>
      </c>
      <c r="C1206" s="99" t="str">
        <f>IFERROR(VLOOKUP(B1206,Tabla_CyP,2,FALSE),"")</f>
        <v/>
      </c>
      <c r="E1206" s="111"/>
      <c r="F1206" s="112"/>
      <c r="G1206" s="113"/>
    </row>
    <row r="1207" spans="1:141" ht="24" customHeight="1" x14ac:dyDescent="0.2">
      <c r="A1207" s="109" t="s">
        <v>27</v>
      </c>
      <c r="B1207" s="115" t="str">
        <f>IFERROR(VLOOKUP(COUNTIF($A$1:A1207,"ANALISIS DE PRECIOS"),Tabla_NumeroItem,4,FALSE),"")</f>
        <v>9-1-1</v>
      </c>
      <c r="C1207" s="99" t="str">
        <f>IFERROR(VLOOKUP(B1207,Tabla_CyP,2,FALSE),"")</f>
        <v>Remoción y retiro de piso interior de madera</v>
      </c>
      <c r="D1207" s="110"/>
      <c r="E1207" s="111"/>
      <c r="F1207" s="106" t="s">
        <v>28</v>
      </c>
      <c r="G1207" s="116" t="str">
        <f>IFERROR(VLOOKUP(B1207,Tabla_CyP,4,FALSE),"")</f>
        <v>m2</v>
      </c>
    </row>
    <row r="1208" spans="1:141" ht="24" customHeight="1" x14ac:dyDescent="0.2">
      <c r="A1208" s="109"/>
      <c r="B1208" s="98"/>
      <c r="C1208" s="99"/>
      <c r="D1208" s="110"/>
      <c r="E1208" s="111"/>
      <c r="F1208" s="112"/>
      <c r="G1208" s="113"/>
    </row>
    <row r="1209" spans="1:141" ht="24" customHeight="1" x14ac:dyDescent="0.2">
      <c r="A1209" s="305" t="s">
        <v>584</v>
      </c>
      <c r="B1209" s="306"/>
      <c r="C1209" s="307" t="s">
        <v>0</v>
      </c>
      <c r="D1209" s="307" t="s">
        <v>29</v>
      </c>
      <c r="E1209" s="309" t="s">
        <v>30</v>
      </c>
      <c r="F1209" s="311" t="s">
        <v>31</v>
      </c>
      <c r="G1209" s="313" t="s">
        <v>32</v>
      </c>
    </row>
    <row r="1210" spans="1:141" s="119" customFormat="1" ht="24" customHeight="1" x14ac:dyDescent="0.2">
      <c r="A1210" s="117" t="s">
        <v>585</v>
      </c>
      <c r="B1210" s="118" t="s">
        <v>586</v>
      </c>
      <c r="C1210" s="308"/>
      <c r="D1210" s="308"/>
      <c r="E1210" s="310"/>
      <c r="F1210" s="312"/>
      <c r="G1210" s="314"/>
      <c r="I1210" s="284"/>
      <c r="J1210" s="284"/>
      <c r="K1210" s="284"/>
      <c r="L1210" s="284"/>
      <c r="M1210" s="284"/>
      <c r="N1210" s="284"/>
      <c r="O1210" s="284"/>
      <c r="P1210" s="284"/>
      <c r="Q1210" s="284"/>
      <c r="R1210" s="284"/>
      <c r="S1210" s="284"/>
      <c r="T1210" s="284"/>
      <c r="U1210" s="284"/>
      <c r="V1210" s="284"/>
      <c r="W1210" s="284"/>
      <c r="X1210" s="284"/>
      <c r="Y1210" s="284"/>
      <c r="Z1210" s="284"/>
      <c r="AA1210" s="284"/>
      <c r="AB1210" s="284"/>
      <c r="AC1210" s="284"/>
      <c r="AD1210" s="284"/>
      <c r="AE1210" s="284"/>
      <c r="AF1210" s="284"/>
      <c r="AG1210" s="284"/>
      <c r="AH1210" s="284"/>
      <c r="AI1210" s="284"/>
      <c r="AJ1210" s="284"/>
      <c r="AK1210" s="284"/>
      <c r="AL1210" s="284"/>
      <c r="AM1210" s="284"/>
      <c r="AN1210" s="284"/>
      <c r="AO1210" s="284"/>
      <c r="AP1210" s="284"/>
      <c r="AQ1210" s="284"/>
      <c r="AR1210" s="284"/>
      <c r="AS1210" s="284"/>
      <c r="AT1210" s="284"/>
      <c r="AU1210" s="284"/>
      <c r="AV1210" s="284"/>
      <c r="AW1210" s="284"/>
      <c r="AX1210" s="284"/>
      <c r="AY1210" s="284"/>
      <c r="AZ1210" s="284"/>
      <c r="BA1210" s="284"/>
      <c r="BB1210" s="284"/>
      <c r="BC1210" s="284"/>
      <c r="BD1210" s="284"/>
      <c r="BE1210" s="284"/>
      <c r="BF1210" s="284"/>
      <c r="BG1210" s="284"/>
      <c r="BH1210" s="284"/>
      <c r="BI1210" s="284"/>
      <c r="BJ1210" s="284"/>
      <c r="BK1210" s="284"/>
      <c r="BL1210" s="284"/>
      <c r="BM1210" s="284"/>
      <c r="BN1210" s="284"/>
      <c r="BO1210" s="284"/>
      <c r="BP1210" s="284"/>
      <c r="BQ1210" s="284"/>
      <c r="BR1210" s="284"/>
      <c r="BS1210" s="284"/>
      <c r="BT1210" s="284"/>
      <c r="BU1210" s="284"/>
      <c r="BV1210" s="284"/>
      <c r="BW1210" s="284"/>
      <c r="BX1210" s="284"/>
      <c r="BY1210" s="284"/>
      <c r="BZ1210" s="284"/>
      <c r="CA1210" s="284"/>
      <c r="CB1210" s="284"/>
      <c r="CC1210" s="284"/>
      <c r="CD1210" s="284"/>
      <c r="CE1210" s="284"/>
      <c r="CF1210" s="284"/>
      <c r="CG1210" s="284"/>
      <c r="CH1210" s="284"/>
      <c r="CI1210" s="284"/>
      <c r="CJ1210" s="284"/>
      <c r="CK1210" s="284"/>
      <c r="CL1210" s="284"/>
      <c r="CM1210" s="284"/>
      <c r="CN1210" s="284"/>
      <c r="CO1210" s="284"/>
      <c r="CP1210" s="284"/>
      <c r="CQ1210" s="284"/>
      <c r="CR1210" s="284"/>
      <c r="CS1210" s="284"/>
      <c r="CT1210" s="284"/>
      <c r="CU1210" s="284"/>
      <c r="CV1210" s="284"/>
      <c r="CW1210" s="284"/>
      <c r="CX1210" s="284"/>
      <c r="CY1210" s="284"/>
      <c r="CZ1210" s="284"/>
      <c r="DA1210" s="284"/>
      <c r="DB1210" s="284"/>
      <c r="DC1210" s="284"/>
      <c r="DD1210" s="284"/>
      <c r="DE1210" s="284"/>
      <c r="DF1210" s="284"/>
      <c r="DG1210" s="284"/>
      <c r="DH1210" s="284"/>
      <c r="DI1210" s="284"/>
      <c r="DJ1210" s="284"/>
      <c r="DK1210" s="284"/>
      <c r="DL1210" s="284"/>
      <c r="DM1210" s="284"/>
      <c r="DN1210" s="284"/>
      <c r="DO1210" s="284"/>
      <c r="DP1210" s="284"/>
      <c r="DQ1210" s="284"/>
      <c r="DR1210" s="284"/>
      <c r="DS1210" s="284"/>
      <c r="DT1210" s="284"/>
      <c r="DU1210" s="284"/>
      <c r="DV1210" s="284"/>
      <c r="DW1210" s="284"/>
      <c r="DX1210" s="284"/>
      <c r="DY1210" s="284"/>
      <c r="DZ1210" s="284"/>
      <c r="EA1210" s="284"/>
      <c r="EB1210" s="284"/>
      <c r="EC1210" s="284"/>
      <c r="ED1210" s="284"/>
      <c r="EE1210" s="284"/>
      <c r="EF1210" s="284"/>
      <c r="EG1210" s="284"/>
      <c r="EH1210" s="284"/>
      <c r="EI1210" s="284"/>
      <c r="EJ1210" s="284"/>
      <c r="EK1210" s="284"/>
    </row>
    <row r="1211" spans="1:141" ht="24" customHeight="1" x14ac:dyDescent="0.2">
      <c r="A1211" s="187"/>
      <c r="B1211" s="120"/>
      <c r="C1211" s="185" t="s">
        <v>721</v>
      </c>
      <c r="D1211" s="121"/>
      <c r="E1211" s="122"/>
      <c r="F1211" s="123"/>
      <c r="G1211" s="124"/>
    </row>
    <row r="1212" spans="1:141" s="283" customFormat="1" ht="24" customHeight="1" x14ac:dyDescent="0.2">
      <c r="A1212" s="274" t="str">
        <f t="shared" ref="A1212:A1225" si="361">IFERROR(VLOOKUP(C1212,Tabla_Insumos,4,FALSE),"")</f>
        <v/>
      </c>
      <c r="B1212" s="275" t="str">
        <f>IFERROR(VLOOKUP(C1212,Tabla_Insumos,5,FALSE),"")</f>
        <v/>
      </c>
      <c r="C1212" s="276"/>
      <c r="D1212" s="277" t="str">
        <f t="shared" ref="D1212:D1225" si="362">IFERROR(VLOOKUP(C1212,Tabla_Insumos,2,FALSE),"")</f>
        <v/>
      </c>
      <c r="E1212" s="278"/>
      <c r="F1212" s="279">
        <f t="shared" ref="F1212:F1225" si="363">IFERROR(VLOOKUP(C1212,Tabla_Insumos,3,FALSE),0)</f>
        <v>0</v>
      </c>
      <c r="G1212" s="282">
        <f>ROUND(E1212*F1212,2)</f>
        <v>0</v>
      </c>
    </row>
    <row r="1213" spans="1:141" s="283" customFormat="1" ht="24" customHeight="1" x14ac:dyDescent="0.2">
      <c r="A1213" s="274" t="str">
        <f t="shared" si="361"/>
        <v/>
      </c>
      <c r="B1213" s="275" t="str">
        <f t="shared" ref="B1213:B1225" si="364">IFERROR(VLOOKUP(C1213,Tabla_Insumos,5,FALSE),"")</f>
        <v/>
      </c>
      <c r="C1213" s="276"/>
      <c r="D1213" s="277" t="str">
        <f t="shared" si="362"/>
        <v/>
      </c>
      <c r="E1213" s="278"/>
      <c r="F1213" s="279">
        <f t="shared" si="363"/>
        <v>0</v>
      </c>
      <c r="G1213" s="282">
        <f t="shared" ref="G1213:G1225" si="365">ROUND(E1213*F1213,2)</f>
        <v>0</v>
      </c>
    </row>
    <row r="1214" spans="1:141" s="283" customFormat="1" ht="24" customHeight="1" x14ac:dyDescent="0.2">
      <c r="A1214" s="274" t="str">
        <f t="shared" si="361"/>
        <v/>
      </c>
      <c r="B1214" s="275" t="str">
        <f t="shared" si="364"/>
        <v/>
      </c>
      <c r="C1214" s="276"/>
      <c r="D1214" s="277" t="str">
        <f t="shared" si="362"/>
        <v/>
      </c>
      <c r="E1214" s="278"/>
      <c r="F1214" s="279">
        <f t="shared" si="363"/>
        <v>0</v>
      </c>
      <c r="G1214" s="282">
        <f t="shared" si="365"/>
        <v>0</v>
      </c>
    </row>
    <row r="1215" spans="1:141" s="283" customFormat="1" ht="24" customHeight="1" x14ac:dyDescent="0.2">
      <c r="A1215" s="274" t="str">
        <f t="shared" si="361"/>
        <v/>
      </c>
      <c r="B1215" s="275" t="str">
        <f t="shared" si="364"/>
        <v/>
      </c>
      <c r="C1215" s="276"/>
      <c r="D1215" s="277" t="str">
        <f t="shared" si="362"/>
        <v/>
      </c>
      <c r="E1215" s="278"/>
      <c r="F1215" s="279">
        <f t="shared" si="363"/>
        <v>0</v>
      </c>
      <c r="G1215" s="282">
        <f t="shared" si="365"/>
        <v>0</v>
      </c>
    </row>
    <row r="1216" spans="1:141" s="283" customFormat="1" ht="24" customHeight="1" x14ac:dyDescent="0.2">
      <c r="A1216" s="274" t="str">
        <f t="shared" si="361"/>
        <v/>
      </c>
      <c r="B1216" s="275" t="str">
        <f t="shared" si="364"/>
        <v/>
      </c>
      <c r="C1216" s="276"/>
      <c r="D1216" s="277" t="str">
        <f t="shared" si="362"/>
        <v/>
      </c>
      <c r="E1216" s="278"/>
      <c r="F1216" s="279">
        <f t="shared" si="363"/>
        <v>0</v>
      </c>
      <c r="G1216" s="282">
        <f t="shared" si="365"/>
        <v>0</v>
      </c>
    </row>
    <row r="1217" spans="1:7" s="283" customFormat="1" ht="24" customHeight="1" x14ac:dyDescent="0.2">
      <c r="A1217" s="274" t="str">
        <f t="shared" si="361"/>
        <v/>
      </c>
      <c r="B1217" s="275" t="str">
        <f t="shared" si="364"/>
        <v/>
      </c>
      <c r="C1217" s="276"/>
      <c r="D1217" s="277" t="str">
        <f t="shared" si="362"/>
        <v/>
      </c>
      <c r="E1217" s="278"/>
      <c r="F1217" s="279">
        <f t="shared" si="363"/>
        <v>0</v>
      </c>
      <c r="G1217" s="282">
        <f t="shared" si="365"/>
        <v>0</v>
      </c>
    </row>
    <row r="1218" spans="1:7" s="283" customFormat="1" ht="24" customHeight="1" x14ac:dyDescent="0.2">
      <c r="A1218" s="274" t="str">
        <f t="shared" si="361"/>
        <v/>
      </c>
      <c r="B1218" s="275" t="str">
        <f t="shared" si="364"/>
        <v/>
      </c>
      <c r="C1218" s="276"/>
      <c r="D1218" s="277" t="str">
        <f t="shared" si="362"/>
        <v/>
      </c>
      <c r="E1218" s="278"/>
      <c r="F1218" s="279">
        <f t="shared" si="363"/>
        <v>0</v>
      </c>
      <c r="G1218" s="282">
        <f t="shared" si="365"/>
        <v>0</v>
      </c>
    </row>
    <row r="1219" spans="1:7" s="283" customFormat="1" ht="24" customHeight="1" x14ac:dyDescent="0.2">
      <c r="A1219" s="274" t="str">
        <f t="shared" si="361"/>
        <v/>
      </c>
      <c r="B1219" s="275" t="str">
        <f t="shared" si="364"/>
        <v/>
      </c>
      <c r="C1219" s="276"/>
      <c r="D1219" s="277" t="str">
        <f t="shared" si="362"/>
        <v/>
      </c>
      <c r="E1219" s="278"/>
      <c r="F1219" s="279">
        <f t="shared" si="363"/>
        <v>0</v>
      </c>
      <c r="G1219" s="282">
        <f t="shared" si="365"/>
        <v>0</v>
      </c>
    </row>
    <row r="1220" spans="1:7" s="283" customFormat="1" ht="24" customHeight="1" x14ac:dyDescent="0.2">
      <c r="A1220" s="274" t="str">
        <f t="shared" si="361"/>
        <v/>
      </c>
      <c r="B1220" s="275" t="str">
        <f t="shared" si="364"/>
        <v/>
      </c>
      <c r="C1220" s="276"/>
      <c r="D1220" s="277" t="str">
        <f t="shared" si="362"/>
        <v/>
      </c>
      <c r="E1220" s="278"/>
      <c r="F1220" s="279">
        <f t="shared" si="363"/>
        <v>0</v>
      </c>
      <c r="G1220" s="282">
        <f t="shared" si="365"/>
        <v>0</v>
      </c>
    </row>
    <row r="1221" spans="1:7" s="283" customFormat="1" ht="24" customHeight="1" x14ac:dyDescent="0.2">
      <c r="A1221" s="274" t="str">
        <f t="shared" si="361"/>
        <v/>
      </c>
      <c r="B1221" s="275" t="str">
        <f t="shared" si="364"/>
        <v/>
      </c>
      <c r="C1221" s="276"/>
      <c r="D1221" s="277" t="str">
        <f t="shared" si="362"/>
        <v/>
      </c>
      <c r="E1221" s="278"/>
      <c r="F1221" s="279">
        <f t="shared" si="363"/>
        <v>0</v>
      </c>
      <c r="G1221" s="282">
        <f t="shared" si="365"/>
        <v>0</v>
      </c>
    </row>
    <row r="1222" spans="1:7" s="283" customFormat="1" ht="24" customHeight="1" x14ac:dyDescent="0.2">
      <c r="A1222" s="274" t="str">
        <f t="shared" si="361"/>
        <v/>
      </c>
      <c r="B1222" s="275" t="str">
        <f t="shared" si="364"/>
        <v/>
      </c>
      <c r="C1222" s="276"/>
      <c r="D1222" s="277" t="str">
        <f t="shared" si="362"/>
        <v/>
      </c>
      <c r="E1222" s="278"/>
      <c r="F1222" s="279">
        <f t="shared" si="363"/>
        <v>0</v>
      </c>
      <c r="G1222" s="282">
        <f t="shared" si="365"/>
        <v>0</v>
      </c>
    </row>
    <row r="1223" spans="1:7" s="283" customFormat="1" ht="24" customHeight="1" x14ac:dyDescent="0.2">
      <c r="A1223" s="274" t="str">
        <f t="shared" si="361"/>
        <v/>
      </c>
      <c r="B1223" s="275" t="str">
        <f t="shared" si="364"/>
        <v/>
      </c>
      <c r="C1223" s="276"/>
      <c r="D1223" s="277" t="str">
        <f t="shared" si="362"/>
        <v/>
      </c>
      <c r="E1223" s="278"/>
      <c r="F1223" s="279">
        <f t="shared" si="363"/>
        <v>0</v>
      </c>
      <c r="G1223" s="282">
        <f t="shared" si="365"/>
        <v>0</v>
      </c>
    </row>
    <row r="1224" spans="1:7" s="283" customFormat="1" ht="24" customHeight="1" x14ac:dyDescent="0.2">
      <c r="A1224" s="274" t="str">
        <f t="shared" si="361"/>
        <v/>
      </c>
      <c r="B1224" s="275" t="str">
        <f t="shared" si="364"/>
        <v/>
      </c>
      <c r="C1224" s="276"/>
      <c r="D1224" s="277" t="str">
        <f t="shared" si="362"/>
        <v/>
      </c>
      <c r="E1224" s="278"/>
      <c r="F1224" s="279">
        <f t="shared" si="363"/>
        <v>0</v>
      </c>
      <c r="G1224" s="282">
        <f t="shared" si="365"/>
        <v>0</v>
      </c>
    </row>
    <row r="1225" spans="1:7" s="283" customFormat="1" ht="24" customHeight="1" x14ac:dyDescent="0.2">
      <c r="A1225" s="274" t="str">
        <f t="shared" si="361"/>
        <v/>
      </c>
      <c r="B1225" s="275" t="str">
        <f t="shared" si="364"/>
        <v/>
      </c>
      <c r="C1225" s="276"/>
      <c r="D1225" s="277" t="str">
        <f t="shared" si="362"/>
        <v/>
      </c>
      <c r="E1225" s="278"/>
      <c r="F1225" s="280">
        <f t="shared" si="363"/>
        <v>0</v>
      </c>
      <c r="G1225" s="282">
        <f t="shared" si="365"/>
        <v>0</v>
      </c>
    </row>
    <row r="1226" spans="1:7" ht="24" customHeight="1" x14ac:dyDescent="0.2">
      <c r="A1226" s="125"/>
      <c r="B1226" s="99"/>
      <c r="C1226" s="99"/>
      <c r="D1226" s="110"/>
      <c r="E1226" s="111"/>
      <c r="F1226" s="188" t="s">
        <v>33</v>
      </c>
      <c r="G1226" s="126">
        <f>SUBTOTAL(9,G1212:G1225)</f>
        <v>0</v>
      </c>
    </row>
    <row r="1227" spans="1:7" ht="24" customHeight="1" x14ac:dyDescent="0.2">
      <c r="A1227" s="125"/>
      <c r="B1227" s="99"/>
      <c r="C1227" s="127" t="s">
        <v>722</v>
      </c>
      <c r="D1227" s="110"/>
      <c r="E1227" s="111"/>
      <c r="F1227" s="112"/>
      <c r="G1227" s="128"/>
    </row>
    <row r="1228" spans="1:7" s="283" customFormat="1" ht="24" customHeight="1" x14ac:dyDescent="0.2">
      <c r="A1228" s="274" t="str">
        <f t="shared" ref="A1228:A1235" si="366">IFERROR(VLOOKUP(C1228,Tabla_Insumos,4,FALSE),"")</f>
        <v/>
      </c>
      <c r="B1228" s="275" t="str">
        <f t="shared" ref="B1228:B1235" si="367">IFERROR(VLOOKUP(C1228,Tabla_Insumos,5,FALSE),"")</f>
        <v/>
      </c>
      <c r="C1228" s="276"/>
      <c r="D1228" s="277" t="str">
        <f t="shared" ref="D1228:D1235" si="368">IFERROR(VLOOKUP(C1228,Tabla_Insumos,2,FALSE),"")</f>
        <v/>
      </c>
      <c r="E1228" s="278"/>
      <c r="F1228" s="281">
        <f t="shared" ref="F1228:F1235" si="369">IFERROR(VLOOKUP(C1228,Tabla_Insumos,3,FALSE),0)</f>
        <v>0</v>
      </c>
      <c r="G1228" s="282">
        <f>ROUND(E1228*F1228,2)</f>
        <v>0</v>
      </c>
    </row>
    <row r="1229" spans="1:7" s="283" customFormat="1" ht="24" customHeight="1" x14ac:dyDescent="0.2">
      <c r="A1229" s="274" t="str">
        <f t="shared" si="366"/>
        <v/>
      </c>
      <c r="B1229" s="275" t="str">
        <f t="shared" si="367"/>
        <v/>
      </c>
      <c r="C1229" s="276"/>
      <c r="D1229" s="277" t="str">
        <f t="shared" si="368"/>
        <v/>
      </c>
      <c r="E1229" s="278"/>
      <c r="F1229" s="281">
        <f t="shared" si="369"/>
        <v>0</v>
      </c>
      <c r="G1229" s="282">
        <f>ROUND(E1229*F1229,2)</f>
        <v>0</v>
      </c>
    </row>
    <row r="1230" spans="1:7" s="283" customFormat="1" ht="24" customHeight="1" x14ac:dyDescent="0.2">
      <c r="A1230" s="274" t="str">
        <f t="shared" si="366"/>
        <v/>
      </c>
      <c r="B1230" s="275" t="str">
        <f t="shared" si="367"/>
        <v/>
      </c>
      <c r="C1230" s="276"/>
      <c r="D1230" s="277" t="str">
        <f t="shared" si="368"/>
        <v/>
      </c>
      <c r="E1230" s="278"/>
      <c r="F1230" s="281">
        <f t="shared" si="369"/>
        <v>0</v>
      </c>
      <c r="G1230" s="282">
        <f t="shared" ref="G1230:G1235" si="370">ROUND(E1230*F1230,2)</f>
        <v>0</v>
      </c>
    </row>
    <row r="1231" spans="1:7" s="283" customFormat="1" ht="24" customHeight="1" x14ac:dyDescent="0.2">
      <c r="A1231" s="274" t="str">
        <f t="shared" si="366"/>
        <v/>
      </c>
      <c r="B1231" s="275" t="str">
        <f t="shared" si="367"/>
        <v/>
      </c>
      <c r="C1231" s="276"/>
      <c r="D1231" s="277" t="str">
        <f t="shared" si="368"/>
        <v/>
      </c>
      <c r="E1231" s="278"/>
      <c r="F1231" s="281">
        <f t="shared" si="369"/>
        <v>0</v>
      </c>
      <c r="G1231" s="282">
        <f t="shared" si="370"/>
        <v>0</v>
      </c>
    </row>
    <row r="1232" spans="1:7" s="283" customFormat="1" ht="24" customHeight="1" x14ac:dyDescent="0.2">
      <c r="A1232" s="274" t="str">
        <f t="shared" si="366"/>
        <v/>
      </c>
      <c r="B1232" s="275" t="str">
        <f t="shared" si="367"/>
        <v/>
      </c>
      <c r="C1232" s="276"/>
      <c r="D1232" s="277" t="str">
        <f t="shared" si="368"/>
        <v/>
      </c>
      <c r="E1232" s="278"/>
      <c r="F1232" s="279">
        <f t="shared" si="369"/>
        <v>0</v>
      </c>
      <c r="G1232" s="282">
        <f t="shared" si="370"/>
        <v>0</v>
      </c>
    </row>
    <row r="1233" spans="1:7" s="283" customFormat="1" ht="24" customHeight="1" x14ac:dyDescent="0.2">
      <c r="A1233" s="274" t="str">
        <f t="shared" si="366"/>
        <v/>
      </c>
      <c r="B1233" s="275" t="str">
        <f t="shared" si="367"/>
        <v/>
      </c>
      <c r="C1233" s="276"/>
      <c r="D1233" s="277" t="str">
        <f t="shared" si="368"/>
        <v/>
      </c>
      <c r="E1233" s="278"/>
      <c r="F1233" s="279">
        <f t="shared" si="369"/>
        <v>0</v>
      </c>
      <c r="G1233" s="282">
        <f t="shared" si="370"/>
        <v>0</v>
      </c>
    </row>
    <row r="1234" spans="1:7" s="283" customFormat="1" ht="24" customHeight="1" x14ac:dyDescent="0.2">
      <c r="A1234" s="274" t="str">
        <f t="shared" si="366"/>
        <v/>
      </c>
      <c r="B1234" s="275" t="str">
        <f t="shared" si="367"/>
        <v/>
      </c>
      <c r="C1234" s="276"/>
      <c r="D1234" s="277" t="str">
        <f t="shared" si="368"/>
        <v/>
      </c>
      <c r="E1234" s="278"/>
      <c r="F1234" s="279">
        <f t="shared" si="369"/>
        <v>0</v>
      </c>
      <c r="G1234" s="282">
        <f t="shared" si="370"/>
        <v>0</v>
      </c>
    </row>
    <row r="1235" spans="1:7" s="283" customFormat="1" ht="24" customHeight="1" x14ac:dyDescent="0.2">
      <c r="A1235" s="274" t="str">
        <f t="shared" si="366"/>
        <v/>
      </c>
      <c r="B1235" s="275" t="str">
        <f t="shared" si="367"/>
        <v/>
      </c>
      <c r="C1235" s="276"/>
      <c r="D1235" s="277" t="str">
        <f t="shared" si="368"/>
        <v/>
      </c>
      <c r="E1235" s="278"/>
      <c r="F1235" s="279">
        <f t="shared" si="369"/>
        <v>0</v>
      </c>
      <c r="G1235" s="282">
        <f t="shared" si="370"/>
        <v>0</v>
      </c>
    </row>
    <row r="1236" spans="1:7" ht="24" customHeight="1" x14ac:dyDescent="0.2">
      <c r="A1236" s="125"/>
      <c r="B1236" s="99"/>
      <c r="C1236" s="99"/>
      <c r="D1236" s="110"/>
      <c r="E1236" s="111"/>
      <c r="F1236" s="188" t="s">
        <v>34</v>
      </c>
      <c r="G1236" s="126">
        <f>SUBTOTAL(9,G1228:G1235)</f>
        <v>0</v>
      </c>
    </row>
    <row r="1237" spans="1:7" ht="24" customHeight="1" x14ac:dyDescent="0.2">
      <c r="A1237" s="125"/>
      <c r="B1237" s="99"/>
      <c r="C1237" s="127" t="s">
        <v>723</v>
      </c>
      <c r="D1237" s="110"/>
      <c r="E1237" s="111"/>
      <c r="F1237" s="112"/>
      <c r="G1237" s="128"/>
    </row>
    <row r="1238" spans="1:7" s="283" customFormat="1" ht="24" customHeight="1" x14ac:dyDescent="0.2">
      <c r="A1238" s="274" t="str">
        <f t="shared" ref="A1238:A1246" si="371">IFERROR(VLOOKUP(C1238,Tabla_Insumos,4,FALSE),"")</f>
        <v/>
      </c>
      <c r="B1238" s="275" t="str">
        <f t="shared" ref="B1238:B1246" si="372">IFERROR(VLOOKUP(C1238,Tabla_Insumos,5,FALSE),"")</f>
        <v/>
      </c>
      <c r="C1238" s="276"/>
      <c r="D1238" s="277" t="str">
        <f t="shared" ref="D1238:D1246" si="373">IFERROR(VLOOKUP(C1238,Tabla_Insumos,2,FALSE),"")</f>
        <v/>
      </c>
      <c r="E1238" s="278"/>
      <c r="F1238" s="279">
        <f t="shared" ref="F1238:F1246" si="374">IFERROR(VLOOKUP(C1238,Tabla_Insumos,3,FALSE),0)</f>
        <v>0</v>
      </c>
      <c r="G1238" s="282">
        <f t="shared" ref="G1238:G1246" si="375">ROUND(E1238*F1238,2)</f>
        <v>0</v>
      </c>
    </row>
    <row r="1239" spans="1:7" s="283" customFormat="1" ht="24" customHeight="1" x14ac:dyDescent="0.2">
      <c r="A1239" s="274" t="str">
        <f t="shared" si="371"/>
        <v/>
      </c>
      <c r="B1239" s="275" t="str">
        <f t="shared" si="372"/>
        <v/>
      </c>
      <c r="C1239" s="276"/>
      <c r="D1239" s="277" t="str">
        <f t="shared" si="373"/>
        <v/>
      </c>
      <c r="E1239" s="278"/>
      <c r="F1239" s="279">
        <f t="shared" si="374"/>
        <v>0</v>
      </c>
      <c r="G1239" s="282">
        <f t="shared" si="375"/>
        <v>0</v>
      </c>
    </row>
    <row r="1240" spans="1:7" s="283" customFormat="1" ht="24" customHeight="1" x14ac:dyDescent="0.2">
      <c r="A1240" s="274" t="str">
        <f t="shared" si="371"/>
        <v/>
      </c>
      <c r="B1240" s="275" t="str">
        <f t="shared" si="372"/>
        <v/>
      </c>
      <c r="C1240" s="276"/>
      <c r="D1240" s="277" t="str">
        <f t="shared" si="373"/>
        <v/>
      </c>
      <c r="E1240" s="278"/>
      <c r="F1240" s="279">
        <f t="shared" si="374"/>
        <v>0</v>
      </c>
      <c r="G1240" s="282">
        <f t="shared" si="375"/>
        <v>0</v>
      </c>
    </row>
    <row r="1241" spans="1:7" s="283" customFormat="1" ht="24" customHeight="1" x14ac:dyDescent="0.2">
      <c r="A1241" s="274" t="str">
        <f t="shared" si="371"/>
        <v/>
      </c>
      <c r="B1241" s="275" t="str">
        <f t="shared" si="372"/>
        <v/>
      </c>
      <c r="C1241" s="276"/>
      <c r="D1241" s="277" t="str">
        <f t="shared" si="373"/>
        <v/>
      </c>
      <c r="E1241" s="278"/>
      <c r="F1241" s="279">
        <f t="shared" si="374"/>
        <v>0</v>
      </c>
      <c r="G1241" s="282">
        <f t="shared" si="375"/>
        <v>0</v>
      </c>
    </row>
    <row r="1242" spans="1:7" s="283" customFormat="1" ht="24" customHeight="1" x14ac:dyDescent="0.2">
      <c r="A1242" s="274" t="str">
        <f t="shared" si="371"/>
        <v/>
      </c>
      <c r="B1242" s="275" t="str">
        <f t="shared" si="372"/>
        <v/>
      </c>
      <c r="C1242" s="276"/>
      <c r="D1242" s="277" t="str">
        <f t="shared" si="373"/>
        <v/>
      </c>
      <c r="E1242" s="278"/>
      <c r="F1242" s="279">
        <f t="shared" si="374"/>
        <v>0</v>
      </c>
      <c r="G1242" s="282">
        <f t="shared" si="375"/>
        <v>0</v>
      </c>
    </row>
    <row r="1243" spans="1:7" s="283" customFormat="1" ht="24" customHeight="1" x14ac:dyDescent="0.2">
      <c r="A1243" s="274" t="str">
        <f t="shared" si="371"/>
        <v/>
      </c>
      <c r="B1243" s="275" t="str">
        <f t="shared" si="372"/>
        <v/>
      </c>
      <c r="C1243" s="276"/>
      <c r="D1243" s="277" t="str">
        <f t="shared" si="373"/>
        <v/>
      </c>
      <c r="E1243" s="278"/>
      <c r="F1243" s="279">
        <f t="shared" si="374"/>
        <v>0</v>
      </c>
      <c r="G1243" s="282">
        <f t="shared" si="375"/>
        <v>0</v>
      </c>
    </row>
    <row r="1244" spans="1:7" s="283" customFormat="1" ht="24" customHeight="1" x14ac:dyDescent="0.2">
      <c r="A1244" s="274" t="str">
        <f t="shared" si="371"/>
        <v/>
      </c>
      <c r="B1244" s="275" t="str">
        <f t="shared" si="372"/>
        <v/>
      </c>
      <c r="C1244" s="276"/>
      <c r="D1244" s="277" t="str">
        <f t="shared" si="373"/>
        <v/>
      </c>
      <c r="E1244" s="278"/>
      <c r="F1244" s="279">
        <f t="shared" si="374"/>
        <v>0</v>
      </c>
      <c r="G1244" s="282">
        <f t="shared" si="375"/>
        <v>0</v>
      </c>
    </row>
    <row r="1245" spans="1:7" s="283" customFormat="1" ht="24" customHeight="1" x14ac:dyDescent="0.2">
      <c r="A1245" s="274" t="str">
        <f t="shared" si="371"/>
        <v/>
      </c>
      <c r="B1245" s="275" t="str">
        <f t="shared" si="372"/>
        <v/>
      </c>
      <c r="C1245" s="276"/>
      <c r="D1245" s="277" t="str">
        <f t="shared" si="373"/>
        <v/>
      </c>
      <c r="E1245" s="278"/>
      <c r="F1245" s="279">
        <f t="shared" si="374"/>
        <v>0</v>
      </c>
      <c r="G1245" s="282">
        <f t="shared" si="375"/>
        <v>0</v>
      </c>
    </row>
    <row r="1246" spans="1:7" s="283" customFormat="1" ht="24" customHeight="1" x14ac:dyDescent="0.2">
      <c r="A1246" s="274" t="str">
        <f t="shared" si="371"/>
        <v/>
      </c>
      <c r="B1246" s="275" t="str">
        <f t="shared" si="372"/>
        <v/>
      </c>
      <c r="C1246" s="276"/>
      <c r="D1246" s="277" t="str">
        <f t="shared" si="373"/>
        <v/>
      </c>
      <c r="E1246" s="278"/>
      <c r="F1246" s="279">
        <f t="shared" si="374"/>
        <v>0</v>
      </c>
      <c r="G1246" s="282">
        <f t="shared" si="375"/>
        <v>0</v>
      </c>
    </row>
    <row r="1247" spans="1:7" ht="24" customHeight="1" x14ac:dyDescent="0.2">
      <c r="A1247" s="129"/>
      <c r="B1247" s="110"/>
      <c r="C1247" s="99"/>
      <c r="D1247" s="110"/>
      <c r="E1247" s="111"/>
      <c r="F1247" s="188" t="s">
        <v>35</v>
      </c>
      <c r="G1247" s="126">
        <f>SUBTOTAL(9,G1238:G1246)</f>
        <v>0</v>
      </c>
    </row>
    <row r="1248" spans="1:7" ht="24" customHeight="1" thickBot="1" x14ac:dyDescent="0.25">
      <c r="A1248" s="130"/>
      <c r="B1248" s="131"/>
      <c r="C1248" s="132"/>
      <c r="D1248" s="131"/>
      <c r="E1248" s="133"/>
      <c r="F1248" s="134"/>
      <c r="G1248" s="135"/>
    </row>
    <row r="1249" spans="1:141" ht="24" customHeight="1" thickBot="1" x14ac:dyDescent="0.25">
      <c r="A1249" s="136" t="str">
        <f>B1207</f>
        <v>9-1-1</v>
      </c>
      <c r="B1249" s="137" t="str">
        <f>C1207</f>
        <v>Remoción y retiro de piso interior de madera</v>
      </c>
      <c r="C1249" s="138"/>
      <c r="D1249" s="138" t="s">
        <v>36</v>
      </c>
      <c r="E1249" s="139"/>
      <c r="F1249" s="140" t="s">
        <v>37</v>
      </c>
      <c r="G1249" s="141">
        <f>SUBTOTAL(9,G1212:G1248)</f>
        <v>0</v>
      </c>
    </row>
    <row r="1250" spans="1:141" ht="24" customHeight="1" thickTop="1" thickBot="1" x14ac:dyDescent="0.25"/>
    <row r="1251" spans="1:141" ht="24" customHeight="1" thickTop="1" x14ac:dyDescent="0.2">
      <c r="A1251" s="173" t="s">
        <v>39</v>
      </c>
      <c r="B1251" s="174"/>
      <c r="C1251" s="174"/>
      <c r="D1251" s="174"/>
      <c r="E1251" s="174"/>
      <c r="F1251" s="174"/>
      <c r="G1251" s="175"/>
      <c r="H1251" s="100">
        <f>COUNTIF($A$1:A1257,"ANALISIS DE PRECIOS")</f>
        <v>26</v>
      </c>
    </row>
    <row r="1252" spans="1:141" ht="24" customHeight="1" x14ac:dyDescent="0.2">
      <c r="A1252" s="101" t="s">
        <v>719</v>
      </c>
      <c r="B1252" s="102" t="str">
        <f>Comitente</f>
        <v>DIRECCIÓN DE INFRAESTRUCTURA ESCOLAR</v>
      </c>
      <c r="C1252" s="96"/>
      <c r="D1252" s="103"/>
      <c r="E1252" s="103"/>
      <c r="F1252" s="104"/>
      <c r="G1252" s="105"/>
    </row>
    <row r="1253" spans="1:141" ht="24" customHeight="1" x14ac:dyDescent="0.2">
      <c r="A1253" s="101" t="s">
        <v>720</v>
      </c>
      <c r="B1253" s="102">
        <f>Contratista</f>
        <v>0</v>
      </c>
      <c r="C1253" s="97"/>
      <c r="D1253" s="97"/>
      <c r="E1253" s="97"/>
      <c r="F1253" s="106"/>
      <c r="G1253" s="107"/>
    </row>
    <row r="1254" spans="1:141" ht="24" customHeight="1" x14ac:dyDescent="0.2">
      <c r="A1254" s="101" t="s">
        <v>26</v>
      </c>
      <c r="B1254" s="102" t="str">
        <f>Obra</f>
        <v>ESCUELA NORMAL FRAY JUSTO SANTA MARIA DE ORO</v>
      </c>
      <c r="C1254" s="97"/>
      <c r="D1254" s="97"/>
      <c r="E1254" s="97"/>
      <c r="F1254" s="106" t="s">
        <v>40</v>
      </c>
      <c r="G1254" s="108">
        <f>Fecha_Base</f>
        <v>0</v>
      </c>
    </row>
    <row r="1255" spans="1:141" ht="24" customHeight="1" x14ac:dyDescent="0.2">
      <c r="A1255" s="109" t="s">
        <v>718</v>
      </c>
      <c r="B1255" s="98" t="str">
        <f>Ubicación</f>
        <v>CALLE RIVADAVIA 854 - JACHAL - SAN JUAN</v>
      </c>
      <c r="C1255" s="98"/>
      <c r="D1255" s="110"/>
      <c r="E1255" s="111"/>
      <c r="F1255" s="112"/>
      <c r="G1255" s="113"/>
    </row>
    <row r="1256" spans="1:141" ht="24" customHeight="1" x14ac:dyDescent="0.2">
      <c r="A1256" s="109" t="s">
        <v>41</v>
      </c>
      <c r="B1256" s="114">
        <f>IFERROR(VALUE(LEFT(B1257,FIND("-",B1257)-1)),"")</f>
        <v>9</v>
      </c>
      <c r="C1256" s="99" t="str">
        <f>IFERROR(VLOOKUP(B1256,Tabla_CyP,2,FALSE),"")</f>
        <v/>
      </c>
      <c r="E1256" s="111"/>
      <c r="F1256" s="112"/>
      <c r="G1256" s="113"/>
    </row>
    <row r="1257" spans="1:141" ht="24" customHeight="1" x14ac:dyDescent="0.2">
      <c r="A1257" s="109" t="s">
        <v>27</v>
      </c>
      <c r="B1257" s="115" t="str">
        <f>IFERROR(VLOOKUP(COUNTIF($A$1:A1257,"ANALISIS DE PRECIOS"),Tabla_NumeroItem,4,FALSE),"")</f>
        <v>9-1-2</v>
      </c>
      <c r="C1257" s="99" t="str">
        <f>IFERROR(VLOOKUP(B1257,Tabla_CyP,2,FALSE),"")</f>
        <v>Recambio de tirantería de refuerzo</v>
      </c>
      <c r="D1257" s="110"/>
      <c r="E1257" s="111"/>
      <c r="F1257" s="106" t="s">
        <v>28</v>
      </c>
      <c r="G1257" s="116" t="str">
        <f>IFERROR(VLOOKUP(B1257,Tabla_CyP,4,FALSE),"")</f>
        <v>m2</v>
      </c>
    </row>
    <row r="1258" spans="1:141" ht="24" customHeight="1" x14ac:dyDescent="0.2">
      <c r="A1258" s="109"/>
      <c r="B1258" s="98"/>
      <c r="C1258" s="99"/>
      <c r="D1258" s="110"/>
      <c r="E1258" s="111"/>
      <c r="F1258" s="112"/>
      <c r="G1258" s="113"/>
    </row>
    <row r="1259" spans="1:141" ht="24" customHeight="1" x14ac:dyDescent="0.2">
      <c r="A1259" s="305" t="s">
        <v>584</v>
      </c>
      <c r="B1259" s="306"/>
      <c r="C1259" s="307" t="s">
        <v>0</v>
      </c>
      <c r="D1259" s="307" t="s">
        <v>29</v>
      </c>
      <c r="E1259" s="309" t="s">
        <v>30</v>
      </c>
      <c r="F1259" s="311" t="s">
        <v>31</v>
      </c>
      <c r="G1259" s="313" t="s">
        <v>32</v>
      </c>
    </row>
    <row r="1260" spans="1:141" s="119" customFormat="1" ht="24" customHeight="1" x14ac:dyDescent="0.2">
      <c r="A1260" s="117" t="s">
        <v>585</v>
      </c>
      <c r="B1260" s="118" t="s">
        <v>586</v>
      </c>
      <c r="C1260" s="308"/>
      <c r="D1260" s="308"/>
      <c r="E1260" s="310"/>
      <c r="F1260" s="312"/>
      <c r="G1260" s="314"/>
      <c r="I1260" s="284"/>
      <c r="J1260" s="284"/>
      <c r="K1260" s="284"/>
      <c r="L1260" s="284"/>
      <c r="M1260" s="284"/>
      <c r="N1260" s="284"/>
      <c r="O1260" s="284"/>
      <c r="P1260" s="284"/>
      <c r="Q1260" s="284"/>
      <c r="R1260" s="284"/>
      <c r="S1260" s="284"/>
      <c r="T1260" s="284"/>
      <c r="U1260" s="284"/>
      <c r="V1260" s="284"/>
      <c r="W1260" s="284"/>
      <c r="X1260" s="284"/>
      <c r="Y1260" s="284"/>
      <c r="Z1260" s="284"/>
      <c r="AA1260" s="284"/>
      <c r="AB1260" s="284"/>
      <c r="AC1260" s="284"/>
      <c r="AD1260" s="284"/>
      <c r="AE1260" s="284"/>
      <c r="AF1260" s="284"/>
      <c r="AG1260" s="284"/>
      <c r="AH1260" s="284"/>
      <c r="AI1260" s="284"/>
      <c r="AJ1260" s="284"/>
      <c r="AK1260" s="284"/>
      <c r="AL1260" s="284"/>
      <c r="AM1260" s="284"/>
      <c r="AN1260" s="284"/>
      <c r="AO1260" s="284"/>
      <c r="AP1260" s="284"/>
      <c r="AQ1260" s="284"/>
      <c r="AR1260" s="284"/>
      <c r="AS1260" s="284"/>
      <c r="AT1260" s="284"/>
      <c r="AU1260" s="284"/>
      <c r="AV1260" s="284"/>
      <c r="AW1260" s="284"/>
      <c r="AX1260" s="284"/>
      <c r="AY1260" s="284"/>
      <c r="AZ1260" s="284"/>
      <c r="BA1260" s="284"/>
      <c r="BB1260" s="284"/>
      <c r="BC1260" s="284"/>
      <c r="BD1260" s="284"/>
      <c r="BE1260" s="284"/>
      <c r="BF1260" s="284"/>
      <c r="BG1260" s="284"/>
      <c r="BH1260" s="284"/>
      <c r="BI1260" s="284"/>
      <c r="BJ1260" s="284"/>
      <c r="BK1260" s="284"/>
      <c r="BL1260" s="284"/>
      <c r="BM1260" s="284"/>
      <c r="BN1260" s="284"/>
      <c r="BO1260" s="284"/>
      <c r="BP1260" s="284"/>
      <c r="BQ1260" s="284"/>
      <c r="BR1260" s="284"/>
      <c r="BS1260" s="284"/>
      <c r="BT1260" s="284"/>
      <c r="BU1260" s="284"/>
      <c r="BV1260" s="284"/>
      <c r="BW1260" s="284"/>
      <c r="BX1260" s="284"/>
      <c r="BY1260" s="284"/>
      <c r="BZ1260" s="284"/>
      <c r="CA1260" s="284"/>
      <c r="CB1260" s="284"/>
      <c r="CC1260" s="284"/>
      <c r="CD1260" s="284"/>
      <c r="CE1260" s="284"/>
      <c r="CF1260" s="284"/>
      <c r="CG1260" s="284"/>
      <c r="CH1260" s="284"/>
      <c r="CI1260" s="284"/>
      <c r="CJ1260" s="284"/>
      <c r="CK1260" s="284"/>
      <c r="CL1260" s="284"/>
      <c r="CM1260" s="284"/>
      <c r="CN1260" s="284"/>
      <c r="CO1260" s="284"/>
      <c r="CP1260" s="284"/>
      <c r="CQ1260" s="284"/>
      <c r="CR1260" s="284"/>
      <c r="CS1260" s="284"/>
      <c r="CT1260" s="284"/>
      <c r="CU1260" s="284"/>
      <c r="CV1260" s="284"/>
      <c r="CW1260" s="284"/>
      <c r="CX1260" s="284"/>
      <c r="CY1260" s="284"/>
      <c r="CZ1260" s="284"/>
      <c r="DA1260" s="284"/>
      <c r="DB1260" s="284"/>
      <c r="DC1260" s="284"/>
      <c r="DD1260" s="284"/>
      <c r="DE1260" s="284"/>
      <c r="DF1260" s="284"/>
      <c r="DG1260" s="284"/>
      <c r="DH1260" s="284"/>
      <c r="DI1260" s="284"/>
      <c r="DJ1260" s="284"/>
      <c r="DK1260" s="284"/>
      <c r="DL1260" s="284"/>
      <c r="DM1260" s="284"/>
      <c r="DN1260" s="284"/>
      <c r="DO1260" s="284"/>
      <c r="DP1260" s="284"/>
      <c r="DQ1260" s="284"/>
      <c r="DR1260" s="284"/>
      <c r="DS1260" s="284"/>
      <c r="DT1260" s="284"/>
      <c r="DU1260" s="284"/>
      <c r="DV1260" s="284"/>
      <c r="DW1260" s="284"/>
      <c r="DX1260" s="284"/>
      <c r="DY1260" s="284"/>
      <c r="DZ1260" s="284"/>
      <c r="EA1260" s="284"/>
      <c r="EB1260" s="284"/>
      <c r="EC1260" s="284"/>
      <c r="ED1260" s="284"/>
      <c r="EE1260" s="284"/>
      <c r="EF1260" s="284"/>
      <c r="EG1260" s="284"/>
      <c r="EH1260" s="284"/>
      <c r="EI1260" s="284"/>
      <c r="EJ1260" s="284"/>
      <c r="EK1260" s="284"/>
    </row>
    <row r="1261" spans="1:141" ht="24" customHeight="1" x14ac:dyDescent="0.2">
      <c r="A1261" s="187"/>
      <c r="B1261" s="120"/>
      <c r="C1261" s="185" t="s">
        <v>721</v>
      </c>
      <c r="D1261" s="121"/>
      <c r="E1261" s="122"/>
      <c r="F1261" s="123"/>
      <c r="G1261" s="124"/>
    </row>
    <row r="1262" spans="1:141" s="283" customFormat="1" ht="24" customHeight="1" x14ac:dyDescent="0.2">
      <c r="A1262" s="274" t="str">
        <f t="shared" ref="A1262:A1275" si="376">IFERROR(VLOOKUP(C1262,Tabla_Insumos,4,FALSE),"")</f>
        <v/>
      </c>
      <c r="B1262" s="275" t="str">
        <f>IFERROR(VLOOKUP(C1262,Tabla_Insumos,5,FALSE),"")</f>
        <v/>
      </c>
      <c r="C1262" s="276"/>
      <c r="D1262" s="277" t="str">
        <f t="shared" ref="D1262:D1275" si="377">IFERROR(VLOOKUP(C1262,Tabla_Insumos,2,FALSE),"")</f>
        <v/>
      </c>
      <c r="E1262" s="278"/>
      <c r="F1262" s="279">
        <f t="shared" ref="F1262:F1275" si="378">IFERROR(VLOOKUP(C1262,Tabla_Insumos,3,FALSE),0)</f>
        <v>0</v>
      </c>
      <c r="G1262" s="282">
        <f>ROUND(E1262*F1262,2)</f>
        <v>0</v>
      </c>
    </row>
    <row r="1263" spans="1:141" s="283" customFormat="1" ht="24" customHeight="1" x14ac:dyDescent="0.2">
      <c r="A1263" s="274" t="str">
        <f t="shared" si="376"/>
        <v/>
      </c>
      <c r="B1263" s="275" t="str">
        <f t="shared" ref="B1263:B1275" si="379">IFERROR(VLOOKUP(C1263,Tabla_Insumos,5,FALSE),"")</f>
        <v/>
      </c>
      <c r="C1263" s="276"/>
      <c r="D1263" s="277" t="str">
        <f t="shared" si="377"/>
        <v/>
      </c>
      <c r="E1263" s="278"/>
      <c r="F1263" s="279">
        <f t="shared" si="378"/>
        <v>0</v>
      </c>
      <c r="G1263" s="282">
        <f t="shared" ref="G1263:G1275" si="380">ROUND(E1263*F1263,2)</f>
        <v>0</v>
      </c>
    </row>
    <row r="1264" spans="1:141" s="283" customFormat="1" ht="24" customHeight="1" x14ac:dyDescent="0.2">
      <c r="A1264" s="274" t="str">
        <f t="shared" si="376"/>
        <v/>
      </c>
      <c r="B1264" s="275" t="str">
        <f t="shared" si="379"/>
        <v/>
      </c>
      <c r="C1264" s="276"/>
      <c r="D1264" s="277" t="str">
        <f t="shared" si="377"/>
        <v/>
      </c>
      <c r="E1264" s="278"/>
      <c r="F1264" s="279">
        <f t="shared" si="378"/>
        <v>0</v>
      </c>
      <c r="G1264" s="282">
        <f t="shared" si="380"/>
        <v>0</v>
      </c>
    </row>
    <row r="1265" spans="1:7" s="283" customFormat="1" ht="24" customHeight="1" x14ac:dyDescent="0.2">
      <c r="A1265" s="274" t="str">
        <f t="shared" si="376"/>
        <v/>
      </c>
      <c r="B1265" s="275" t="str">
        <f t="shared" si="379"/>
        <v/>
      </c>
      <c r="C1265" s="276"/>
      <c r="D1265" s="277" t="str">
        <f t="shared" si="377"/>
        <v/>
      </c>
      <c r="E1265" s="278"/>
      <c r="F1265" s="279">
        <f t="shared" si="378"/>
        <v>0</v>
      </c>
      <c r="G1265" s="282">
        <f t="shared" si="380"/>
        <v>0</v>
      </c>
    </row>
    <row r="1266" spans="1:7" s="283" customFormat="1" ht="24" customHeight="1" x14ac:dyDescent="0.2">
      <c r="A1266" s="274" t="str">
        <f t="shared" si="376"/>
        <v/>
      </c>
      <c r="B1266" s="275" t="str">
        <f t="shared" si="379"/>
        <v/>
      </c>
      <c r="C1266" s="276"/>
      <c r="D1266" s="277" t="str">
        <f t="shared" si="377"/>
        <v/>
      </c>
      <c r="E1266" s="278"/>
      <c r="F1266" s="279">
        <f t="shared" si="378"/>
        <v>0</v>
      </c>
      <c r="G1266" s="282">
        <f t="shared" si="380"/>
        <v>0</v>
      </c>
    </row>
    <row r="1267" spans="1:7" s="283" customFormat="1" ht="24" customHeight="1" x14ac:dyDescent="0.2">
      <c r="A1267" s="274" t="str">
        <f t="shared" si="376"/>
        <v/>
      </c>
      <c r="B1267" s="275" t="str">
        <f t="shared" si="379"/>
        <v/>
      </c>
      <c r="C1267" s="276"/>
      <c r="D1267" s="277" t="str">
        <f t="shared" si="377"/>
        <v/>
      </c>
      <c r="E1267" s="278"/>
      <c r="F1267" s="279">
        <f t="shared" si="378"/>
        <v>0</v>
      </c>
      <c r="G1267" s="282">
        <f t="shared" si="380"/>
        <v>0</v>
      </c>
    </row>
    <row r="1268" spans="1:7" s="283" customFormat="1" ht="24" customHeight="1" x14ac:dyDescent="0.2">
      <c r="A1268" s="274" t="str">
        <f t="shared" si="376"/>
        <v/>
      </c>
      <c r="B1268" s="275" t="str">
        <f t="shared" si="379"/>
        <v/>
      </c>
      <c r="C1268" s="276"/>
      <c r="D1268" s="277" t="str">
        <f t="shared" si="377"/>
        <v/>
      </c>
      <c r="E1268" s="278"/>
      <c r="F1268" s="279">
        <f t="shared" si="378"/>
        <v>0</v>
      </c>
      <c r="G1268" s="282">
        <f t="shared" si="380"/>
        <v>0</v>
      </c>
    </row>
    <row r="1269" spans="1:7" s="283" customFormat="1" ht="24" customHeight="1" x14ac:dyDescent="0.2">
      <c r="A1269" s="274" t="str">
        <f t="shared" si="376"/>
        <v/>
      </c>
      <c r="B1269" s="275" t="str">
        <f t="shared" si="379"/>
        <v/>
      </c>
      <c r="C1269" s="276"/>
      <c r="D1269" s="277" t="str">
        <f t="shared" si="377"/>
        <v/>
      </c>
      <c r="E1269" s="278"/>
      <c r="F1269" s="279">
        <f t="shared" si="378"/>
        <v>0</v>
      </c>
      <c r="G1269" s="282">
        <f t="shared" si="380"/>
        <v>0</v>
      </c>
    </row>
    <row r="1270" spans="1:7" s="283" customFormat="1" ht="24" customHeight="1" x14ac:dyDescent="0.2">
      <c r="A1270" s="274" t="str">
        <f t="shared" si="376"/>
        <v/>
      </c>
      <c r="B1270" s="275" t="str">
        <f t="shared" si="379"/>
        <v/>
      </c>
      <c r="C1270" s="276"/>
      <c r="D1270" s="277" t="str">
        <f t="shared" si="377"/>
        <v/>
      </c>
      <c r="E1270" s="278"/>
      <c r="F1270" s="279">
        <f t="shared" si="378"/>
        <v>0</v>
      </c>
      <c r="G1270" s="282">
        <f t="shared" si="380"/>
        <v>0</v>
      </c>
    </row>
    <row r="1271" spans="1:7" s="283" customFormat="1" ht="24" customHeight="1" x14ac:dyDescent="0.2">
      <c r="A1271" s="274" t="str">
        <f t="shared" si="376"/>
        <v/>
      </c>
      <c r="B1271" s="275" t="str">
        <f t="shared" si="379"/>
        <v/>
      </c>
      <c r="C1271" s="276"/>
      <c r="D1271" s="277" t="str">
        <f t="shared" si="377"/>
        <v/>
      </c>
      <c r="E1271" s="278"/>
      <c r="F1271" s="279">
        <f t="shared" si="378"/>
        <v>0</v>
      </c>
      <c r="G1271" s="282">
        <f t="shared" si="380"/>
        <v>0</v>
      </c>
    </row>
    <row r="1272" spans="1:7" s="283" customFormat="1" ht="24" customHeight="1" x14ac:dyDescent="0.2">
      <c r="A1272" s="274" t="str">
        <f t="shared" si="376"/>
        <v/>
      </c>
      <c r="B1272" s="275" t="str">
        <f t="shared" si="379"/>
        <v/>
      </c>
      <c r="C1272" s="276"/>
      <c r="D1272" s="277" t="str">
        <f t="shared" si="377"/>
        <v/>
      </c>
      <c r="E1272" s="278"/>
      <c r="F1272" s="279">
        <f t="shared" si="378"/>
        <v>0</v>
      </c>
      <c r="G1272" s="282">
        <f t="shared" si="380"/>
        <v>0</v>
      </c>
    </row>
    <row r="1273" spans="1:7" s="283" customFormat="1" ht="24" customHeight="1" x14ac:dyDescent="0.2">
      <c r="A1273" s="274" t="str">
        <f t="shared" si="376"/>
        <v/>
      </c>
      <c r="B1273" s="275" t="str">
        <f t="shared" si="379"/>
        <v/>
      </c>
      <c r="C1273" s="276"/>
      <c r="D1273" s="277" t="str">
        <f t="shared" si="377"/>
        <v/>
      </c>
      <c r="E1273" s="278"/>
      <c r="F1273" s="279">
        <f t="shared" si="378"/>
        <v>0</v>
      </c>
      <c r="G1273" s="282">
        <f t="shared" si="380"/>
        <v>0</v>
      </c>
    </row>
    <row r="1274" spans="1:7" s="283" customFormat="1" ht="24" customHeight="1" x14ac:dyDescent="0.2">
      <c r="A1274" s="274" t="str">
        <f t="shared" si="376"/>
        <v/>
      </c>
      <c r="B1274" s="275" t="str">
        <f t="shared" si="379"/>
        <v/>
      </c>
      <c r="C1274" s="276"/>
      <c r="D1274" s="277" t="str">
        <f t="shared" si="377"/>
        <v/>
      </c>
      <c r="E1274" s="278"/>
      <c r="F1274" s="279">
        <f t="shared" si="378"/>
        <v>0</v>
      </c>
      <c r="G1274" s="282">
        <f t="shared" si="380"/>
        <v>0</v>
      </c>
    </row>
    <row r="1275" spans="1:7" s="283" customFormat="1" ht="24" customHeight="1" x14ac:dyDescent="0.2">
      <c r="A1275" s="274" t="str">
        <f t="shared" si="376"/>
        <v/>
      </c>
      <c r="B1275" s="275" t="str">
        <f t="shared" si="379"/>
        <v/>
      </c>
      <c r="C1275" s="276"/>
      <c r="D1275" s="277" t="str">
        <f t="shared" si="377"/>
        <v/>
      </c>
      <c r="E1275" s="278"/>
      <c r="F1275" s="280">
        <f t="shared" si="378"/>
        <v>0</v>
      </c>
      <c r="G1275" s="282">
        <f t="shared" si="380"/>
        <v>0</v>
      </c>
    </row>
    <row r="1276" spans="1:7" ht="24" customHeight="1" x14ac:dyDescent="0.2">
      <c r="A1276" s="125"/>
      <c r="B1276" s="99"/>
      <c r="C1276" s="99"/>
      <c r="D1276" s="110"/>
      <c r="E1276" s="111"/>
      <c r="F1276" s="188" t="s">
        <v>33</v>
      </c>
      <c r="G1276" s="126">
        <f>SUBTOTAL(9,G1262:G1275)</f>
        <v>0</v>
      </c>
    </row>
    <row r="1277" spans="1:7" ht="24" customHeight="1" x14ac:dyDescent="0.2">
      <c r="A1277" s="125"/>
      <c r="B1277" s="99"/>
      <c r="C1277" s="127" t="s">
        <v>722</v>
      </c>
      <c r="D1277" s="110"/>
      <c r="E1277" s="111"/>
      <c r="F1277" s="112"/>
      <c r="G1277" s="128"/>
    </row>
    <row r="1278" spans="1:7" s="283" customFormat="1" ht="24" customHeight="1" x14ac:dyDescent="0.2">
      <c r="A1278" s="274" t="str">
        <f t="shared" ref="A1278:A1285" si="381">IFERROR(VLOOKUP(C1278,Tabla_Insumos,4,FALSE),"")</f>
        <v/>
      </c>
      <c r="B1278" s="275" t="str">
        <f t="shared" ref="B1278:B1285" si="382">IFERROR(VLOOKUP(C1278,Tabla_Insumos,5,FALSE),"")</f>
        <v/>
      </c>
      <c r="C1278" s="276"/>
      <c r="D1278" s="277" t="str">
        <f t="shared" ref="D1278:D1285" si="383">IFERROR(VLOOKUP(C1278,Tabla_Insumos,2,FALSE),"")</f>
        <v/>
      </c>
      <c r="E1278" s="278"/>
      <c r="F1278" s="281">
        <f t="shared" ref="F1278:F1285" si="384">IFERROR(VLOOKUP(C1278,Tabla_Insumos,3,FALSE),0)</f>
        <v>0</v>
      </c>
      <c r="G1278" s="282">
        <f>ROUND(E1278*F1278,2)</f>
        <v>0</v>
      </c>
    </row>
    <row r="1279" spans="1:7" s="283" customFormat="1" ht="24" customHeight="1" x14ac:dyDescent="0.2">
      <c r="A1279" s="274" t="str">
        <f t="shared" si="381"/>
        <v/>
      </c>
      <c r="B1279" s="275" t="str">
        <f t="shared" si="382"/>
        <v/>
      </c>
      <c r="C1279" s="276"/>
      <c r="D1279" s="277" t="str">
        <f t="shared" si="383"/>
        <v/>
      </c>
      <c r="E1279" s="278"/>
      <c r="F1279" s="281">
        <f t="shared" si="384"/>
        <v>0</v>
      </c>
      <c r="G1279" s="282">
        <f>ROUND(E1279*F1279,2)</f>
        <v>0</v>
      </c>
    </row>
    <row r="1280" spans="1:7" s="283" customFormat="1" ht="24" customHeight="1" x14ac:dyDescent="0.2">
      <c r="A1280" s="274" t="str">
        <f t="shared" si="381"/>
        <v/>
      </c>
      <c r="B1280" s="275" t="str">
        <f t="shared" si="382"/>
        <v/>
      </c>
      <c r="C1280" s="276"/>
      <c r="D1280" s="277" t="str">
        <f t="shared" si="383"/>
        <v/>
      </c>
      <c r="E1280" s="278"/>
      <c r="F1280" s="281">
        <f t="shared" si="384"/>
        <v>0</v>
      </c>
      <c r="G1280" s="282">
        <f t="shared" ref="G1280:G1285" si="385">ROUND(E1280*F1280,2)</f>
        <v>0</v>
      </c>
    </row>
    <row r="1281" spans="1:7" s="283" customFormat="1" ht="24" customHeight="1" x14ac:dyDescent="0.2">
      <c r="A1281" s="274" t="str">
        <f t="shared" si="381"/>
        <v/>
      </c>
      <c r="B1281" s="275" t="str">
        <f t="shared" si="382"/>
        <v/>
      </c>
      <c r="C1281" s="276"/>
      <c r="D1281" s="277" t="str">
        <f t="shared" si="383"/>
        <v/>
      </c>
      <c r="E1281" s="278"/>
      <c r="F1281" s="281">
        <f t="shared" si="384"/>
        <v>0</v>
      </c>
      <c r="G1281" s="282">
        <f t="shared" si="385"/>
        <v>0</v>
      </c>
    </row>
    <row r="1282" spans="1:7" s="283" customFormat="1" ht="24" customHeight="1" x14ac:dyDescent="0.2">
      <c r="A1282" s="274" t="str">
        <f t="shared" si="381"/>
        <v/>
      </c>
      <c r="B1282" s="275" t="str">
        <f t="shared" si="382"/>
        <v/>
      </c>
      <c r="C1282" s="276"/>
      <c r="D1282" s="277" t="str">
        <f t="shared" si="383"/>
        <v/>
      </c>
      <c r="E1282" s="278"/>
      <c r="F1282" s="279">
        <f t="shared" si="384"/>
        <v>0</v>
      </c>
      <c r="G1282" s="282">
        <f t="shared" si="385"/>
        <v>0</v>
      </c>
    </row>
    <row r="1283" spans="1:7" s="283" customFormat="1" ht="24" customHeight="1" x14ac:dyDescent="0.2">
      <c r="A1283" s="274" t="str">
        <f t="shared" si="381"/>
        <v/>
      </c>
      <c r="B1283" s="275" t="str">
        <f t="shared" si="382"/>
        <v/>
      </c>
      <c r="C1283" s="276"/>
      <c r="D1283" s="277" t="str">
        <f t="shared" si="383"/>
        <v/>
      </c>
      <c r="E1283" s="278"/>
      <c r="F1283" s="279">
        <f t="shared" si="384"/>
        <v>0</v>
      </c>
      <c r="G1283" s="282">
        <f t="shared" si="385"/>
        <v>0</v>
      </c>
    </row>
    <row r="1284" spans="1:7" s="283" customFormat="1" ht="24" customHeight="1" x14ac:dyDescent="0.2">
      <c r="A1284" s="274" t="str">
        <f t="shared" si="381"/>
        <v/>
      </c>
      <c r="B1284" s="275" t="str">
        <f t="shared" si="382"/>
        <v/>
      </c>
      <c r="C1284" s="276"/>
      <c r="D1284" s="277" t="str">
        <f t="shared" si="383"/>
        <v/>
      </c>
      <c r="E1284" s="278"/>
      <c r="F1284" s="279">
        <f t="shared" si="384"/>
        <v>0</v>
      </c>
      <c r="G1284" s="282">
        <f t="shared" si="385"/>
        <v>0</v>
      </c>
    </row>
    <row r="1285" spans="1:7" s="283" customFormat="1" ht="24" customHeight="1" x14ac:dyDescent="0.2">
      <c r="A1285" s="274" t="str">
        <f t="shared" si="381"/>
        <v/>
      </c>
      <c r="B1285" s="275" t="str">
        <f t="shared" si="382"/>
        <v/>
      </c>
      <c r="C1285" s="276"/>
      <c r="D1285" s="277" t="str">
        <f t="shared" si="383"/>
        <v/>
      </c>
      <c r="E1285" s="278"/>
      <c r="F1285" s="279">
        <f t="shared" si="384"/>
        <v>0</v>
      </c>
      <c r="G1285" s="282">
        <f t="shared" si="385"/>
        <v>0</v>
      </c>
    </row>
    <row r="1286" spans="1:7" ht="24" customHeight="1" x14ac:dyDescent="0.2">
      <c r="A1286" s="125"/>
      <c r="B1286" s="99"/>
      <c r="C1286" s="99"/>
      <c r="D1286" s="110"/>
      <c r="E1286" s="111"/>
      <c r="F1286" s="188" t="s">
        <v>34</v>
      </c>
      <c r="G1286" s="126">
        <f>SUBTOTAL(9,G1278:G1285)</f>
        <v>0</v>
      </c>
    </row>
    <row r="1287" spans="1:7" ht="24" customHeight="1" x14ac:dyDescent="0.2">
      <c r="A1287" s="125"/>
      <c r="B1287" s="99"/>
      <c r="C1287" s="127" t="s">
        <v>723</v>
      </c>
      <c r="D1287" s="110"/>
      <c r="E1287" s="111"/>
      <c r="F1287" s="112"/>
      <c r="G1287" s="128"/>
    </row>
    <row r="1288" spans="1:7" s="283" customFormat="1" ht="24" customHeight="1" x14ac:dyDescent="0.2">
      <c r="A1288" s="274" t="str">
        <f t="shared" ref="A1288:A1296" si="386">IFERROR(VLOOKUP(C1288,Tabla_Insumos,4,FALSE),"")</f>
        <v/>
      </c>
      <c r="B1288" s="275" t="str">
        <f t="shared" ref="B1288:B1296" si="387">IFERROR(VLOOKUP(C1288,Tabla_Insumos,5,FALSE),"")</f>
        <v/>
      </c>
      <c r="C1288" s="276"/>
      <c r="D1288" s="277" t="str">
        <f t="shared" ref="D1288:D1296" si="388">IFERROR(VLOOKUP(C1288,Tabla_Insumos,2,FALSE),"")</f>
        <v/>
      </c>
      <c r="E1288" s="278"/>
      <c r="F1288" s="279">
        <f t="shared" ref="F1288:F1296" si="389">IFERROR(VLOOKUP(C1288,Tabla_Insumos,3,FALSE),0)</f>
        <v>0</v>
      </c>
      <c r="G1288" s="282">
        <f t="shared" ref="G1288:G1296" si="390">ROUND(E1288*F1288,2)</f>
        <v>0</v>
      </c>
    </row>
    <row r="1289" spans="1:7" s="283" customFormat="1" ht="24" customHeight="1" x14ac:dyDescent="0.2">
      <c r="A1289" s="274" t="str">
        <f t="shared" si="386"/>
        <v/>
      </c>
      <c r="B1289" s="275" t="str">
        <f t="shared" si="387"/>
        <v/>
      </c>
      <c r="C1289" s="276"/>
      <c r="D1289" s="277" t="str">
        <f t="shared" si="388"/>
        <v/>
      </c>
      <c r="E1289" s="278"/>
      <c r="F1289" s="279">
        <f t="shared" si="389"/>
        <v>0</v>
      </c>
      <c r="G1289" s="282">
        <f t="shared" si="390"/>
        <v>0</v>
      </c>
    </row>
    <row r="1290" spans="1:7" s="283" customFormat="1" ht="24" customHeight="1" x14ac:dyDescent="0.2">
      <c r="A1290" s="274" t="str">
        <f t="shared" si="386"/>
        <v/>
      </c>
      <c r="B1290" s="275" t="str">
        <f t="shared" si="387"/>
        <v/>
      </c>
      <c r="C1290" s="276"/>
      <c r="D1290" s="277" t="str">
        <f t="shared" si="388"/>
        <v/>
      </c>
      <c r="E1290" s="278"/>
      <c r="F1290" s="279">
        <f t="shared" si="389"/>
        <v>0</v>
      </c>
      <c r="G1290" s="282">
        <f t="shared" si="390"/>
        <v>0</v>
      </c>
    </row>
    <row r="1291" spans="1:7" s="283" customFormat="1" ht="24" customHeight="1" x14ac:dyDescent="0.2">
      <c r="A1291" s="274" t="str">
        <f t="shared" si="386"/>
        <v/>
      </c>
      <c r="B1291" s="275" t="str">
        <f t="shared" si="387"/>
        <v/>
      </c>
      <c r="C1291" s="276"/>
      <c r="D1291" s="277" t="str">
        <f t="shared" si="388"/>
        <v/>
      </c>
      <c r="E1291" s="278"/>
      <c r="F1291" s="279">
        <f t="shared" si="389"/>
        <v>0</v>
      </c>
      <c r="G1291" s="282">
        <f t="shared" si="390"/>
        <v>0</v>
      </c>
    </row>
    <row r="1292" spans="1:7" s="283" customFormat="1" ht="24" customHeight="1" x14ac:dyDescent="0.2">
      <c r="A1292" s="274" t="str">
        <f t="shared" si="386"/>
        <v/>
      </c>
      <c r="B1292" s="275" t="str">
        <f t="shared" si="387"/>
        <v/>
      </c>
      <c r="C1292" s="276"/>
      <c r="D1292" s="277" t="str">
        <f t="shared" si="388"/>
        <v/>
      </c>
      <c r="E1292" s="278"/>
      <c r="F1292" s="279">
        <f t="shared" si="389"/>
        <v>0</v>
      </c>
      <c r="G1292" s="282">
        <f t="shared" si="390"/>
        <v>0</v>
      </c>
    </row>
    <row r="1293" spans="1:7" s="283" customFormat="1" ht="24" customHeight="1" x14ac:dyDescent="0.2">
      <c r="A1293" s="274" t="str">
        <f t="shared" si="386"/>
        <v/>
      </c>
      <c r="B1293" s="275" t="str">
        <f t="shared" si="387"/>
        <v/>
      </c>
      <c r="C1293" s="276"/>
      <c r="D1293" s="277" t="str">
        <f t="shared" si="388"/>
        <v/>
      </c>
      <c r="E1293" s="278"/>
      <c r="F1293" s="279">
        <f t="shared" si="389"/>
        <v>0</v>
      </c>
      <c r="G1293" s="282">
        <f t="shared" si="390"/>
        <v>0</v>
      </c>
    </row>
    <row r="1294" spans="1:7" s="283" customFormat="1" ht="24" customHeight="1" x14ac:dyDescent="0.2">
      <c r="A1294" s="274" t="str">
        <f t="shared" si="386"/>
        <v/>
      </c>
      <c r="B1294" s="275" t="str">
        <f t="shared" si="387"/>
        <v/>
      </c>
      <c r="C1294" s="276"/>
      <c r="D1294" s="277" t="str">
        <f t="shared" si="388"/>
        <v/>
      </c>
      <c r="E1294" s="278"/>
      <c r="F1294" s="279">
        <f t="shared" si="389"/>
        <v>0</v>
      </c>
      <c r="G1294" s="282">
        <f t="shared" si="390"/>
        <v>0</v>
      </c>
    </row>
    <row r="1295" spans="1:7" s="283" customFormat="1" ht="24" customHeight="1" x14ac:dyDescent="0.2">
      <c r="A1295" s="274" t="str">
        <f t="shared" si="386"/>
        <v/>
      </c>
      <c r="B1295" s="275" t="str">
        <f t="shared" si="387"/>
        <v/>
      </c>
      <c r="C1295" s="276"/>
      <c r="D1295" s="277" t="str">
        <f t="shared" si="388"/>
        <v/>
      </c>
      <c r="E1295" s="278"/>
      <c r="F1295" s="279">
        <f t="shared" si="389"/>
        <v>0</v>
      </c>
      <c r="G1295" s="282">
        <f t="shared" si="390"/>
        <v>0</v>
      </c>
    </row>
    <row r="1296" spans="1:7" s="283" customFormat="1" ht="24" customHeight="1" x14ac:dyDescent="0.2">
      <c r="A1296" s="274" t="str">
        <f t="shared" si="386"/>
        <v/>
      </c>
      <c r="B1296" s="275" t="str">
        <f t="shared" si="387"/>
        <v/>
      </c>
      <c r="C1296" s="276"/>
      <c r="D1296" s="277" t="str">
        <f t="shared" si="388"/>
        <v/>
      </c>
      <c r="E1296" s="278"/>
      <c r="F1296" s="279">
        <f t="shared" si="389"/>
        <v>0</v>
      </c>
      <c r="G1296" s="282">
        <f t="shared" si="390"/>
        <v>0</v>
      </c>
    </row>
    <row r="1297" spans="1:141" ht="24" customHeight="1" x14ac:dyDescent="0.2">
      <c r="A1297" s="129"/>
      <c r="B1297" s="110"/>
      <c r="C1297" s="99"/>
      <c r="D1297" s="110"/>
      <c r="E1297" s="111"/>
      <c r="F1297" s="188" t="s">
        <v>35</v>
      </c>
      <c r="G1297" s="126">
        <f>SUBTOTAL(9,G1288:G1296)</f>
        <v>0</v>
      </c>
    </row>
    <row r="1298" spans="1:141" ht="24" customHeight="1" thickBot="1" x14ac:dyDescent="0.25">
      <c r="A1298" s="130"/>
      <c r="B1298" s="131"/>
      <c r="C1298" s="132"/>
      <c r="D1298" s="131"/>
      <c r="E1298" s="133"/>
      <c r="F1298" s="134"/>
      <c r="G1298" s="135"/>
    </row>
    <row r="1299" spans="1:141" ht="24" customHeight="1" thickBot="1" x14ac:dyDescent="0.25">
      <c r="A1299" s="136" t="str">
        <f>B1257</f>
        <v>9-1-2</v>
      </c>
      <c r="B1299" s="137" t="str">
        <f>C1257</f>
        <v>Recambio de tirantería de refuerzo</v>
      </c>
      <c r="C1299" s="138"/>
      <c r="D1299" s="138" t="s">
        <v>36</v>
      </c>
      <c r="E1299" s="139"/>
      <c r="F1299" s="140" t="s">
        <v>37</v>
      </c>
      <c r="G1299" s="141">
        <f>SUBTOTAL(9,G1262:G1298)</f>
        <v>0</v>
      </c>
    </row>
    <row r="1300" spans="1:141" ht="24" customHeight="1" thickTop="1" thickBot="1" x14ac:dyDescent="0.25"/>
    <row r="1301" spans="1:141" ht="24" customHeight="1" thickTop="1" x14ac:dyDescent="0.2">
      <c r="A1301" s="173" t="s">
        <v>39</v>
      </c>
      <c r="B1301" s="174"/>
      <c r="C1301" s="174"/>
      <c r="D1301" s="174"/>
      <c r="E1301" s="174"/>
      <c r="F1301" s="174"/>
      <c r="G1301" s="175"/>
      <c r="H1301" s="100">
        <f>COUNTIF($A$1:A1307,"ANALISIS DE PRECIOS")</f>
        <v>27</v>
      </c>
    </row>
    <row r="1302" spans="1:141" ht="24" customHeight="1" x14ac:dyDescent="0.2">
      <c r="A1302" s="101" t="s">
        <v>719</v>
      </c>
      <c r="B1302" s="102" t="str">
        <f>Comitente</f>
        <v>DIRECCIÓN DE INFRAESTRUCTURA ESCOLAR</v>
      </c>
      <c r="C1302" s="96"/>
      <c r="D1302" s="103"/>
      <c r="E1302" s="103"/>
      <c r="F1302" s="104"/>
      <c r="G1302" s="105"/>
    </row>
    <row r="1303" spans="1:141" ht="24" customHeight="1" x14ac:dyDescent="0.2">
      <c r="A1303" s="101" t="s">
        <v>720</v>
      </c>
      <c r="B1303" s="102">
        <f>Contratista</f>
        <v>0</v>
      </c>
      <c r="C1303" s="97"/>
      <c r="D1303" s="97"/>
      <c r="E1303" s="97"/>
      <c r="F1303" s="106"/>
      <c r="G1303" s="107"/>
    </row>
    <row r="1304" spans="1:141" ht="24" customHeight="1" x14ac:dyDescent="0.2">
      <c r="A1304" s="101" t="s">
        <v>26</v>
      </c>
      <c r="B1304" s="102" t="str">
        <f>Obra</f>
        <v>ESCUELA NORMAL FRAY JUSTO SANTA MARIA DE ORO</v>
      </c>
      <c r="C1304" s="97"/>
      <c r="D1304" s="97"/>
      <c r="E1304" s="97"/>
      <c r="F1304" s="106" t="s">
        <v>40</v>
      </c>
      <c r="G1304" s="108">
        <f>Fecha_Base</f>
        <v>0</v>
      </c>
    </row>
    <row r="1305" spans="1:141" ht="24" customHeight="1" x14ac:dyDescent="0.2">
      <c r="A1305" s="109" t="s">
        <v>718</v>
      </c>
      <c r="B1305" s="98" t="str">
        <f>Ubicación</f>
        <v>CALLE RIVADAVIA 854 - JACHAL - SAN JUAN</v>
      </c>
      <c r="C1305" s="98"/>
      <c r="D1305" s="110"/>
      <c r="E1305" s="111"/>
      <c r="F1305" s="112"/>
      <c r="G1305" s="113"/>
    </row>
    <row r="1306" spans="1:141" ht="24" customHeight="1" x14ac:dyDescent="0.2">
      <c r="A1306" s="109" t="s">
        <v>41</v>
      </c>
      <c r="B1306" s="114">
        <f>IFERROR(VALUE(LEFT(B1307,FIND("-",B1307)-1)),"")</f>
        <v>9</v>
      </c>
      <c r="C1306" s="99" t="str">
        <f>IFERROR(VLOOKUP(B1306,Tabla_CyP,2,FALSE),"")</f>
        <v/>
      </c>
      <c r="E1306" s="111"/>
      <c r="F1306" s="112"/>
      <c r="G1306" s="113"/>
    </row>
    <row r="1307" spans="1:141" ht="24" customHeight="1" x14ac:dyDescent="0.2">
      <c r="A1307" s="109" t="s">
        <v>27</v>
      </c>
      <c r="B1307" s="115" t="str">
        <f>IFERROR(VLOOKUP(COUNTIF($A$1:A1307,"ANALISIS DE PRECIOS"),Tabla_NumeroItem,4,FALSE),"")</f>
        <v>9-1-3</v>
      </c>
      <c r="C1307" s="99" t="str">
        <f>IFERROR(VLOOKUP(B1307,Tabla_CyP,2,FALSE),"")</f>
        <v>Tratamiento de desinfección y consolidación de tirantes de madera</v>
      </c>
      <c r="D1307" s="110"/>
      <c r="E1307" s="111"/>
      <c r="F1307" s="106" t="s">
        <v>28</v>
      </c>
      <c r="G1307" s="116" t="str">
        <f>IFERROR(VLOOKUP(B1307,Tabla_CyP,4,FALSE),"")</f>
        <v>m2</v>
      </c>
    </row>
    <row r="1308" spans="1:141" ht="24" customHeight="1" x14ac:dyDescent="0.2">
      <c r="A1308" s="109"/>
      <c r="B1308" s="98"/>
      <c r="C1308" s="99"/>
      <c r="D1308" s="110"/>
      <c r="E1308" s="111"/>
      <c r="F1308" s="112"/>
      <c r="G1308" s="113"/>
    </row>
    <row r="1309" spans="1:141" ht="24" customHeight="1" x14ac:dyDescent="0.2">
      <c r="A1309" s="305" t="s">
        <v>584</v>
      </c>
      <c r="B1309" s="306"/>
      <c r="C1309" s="307" t="s">
        <v>0</v>
      </c>
      <c r="D1309" s="307" t="s">
        <v>29</v>
      </c>
      <c r="E1309" s="309" t="s">
        <v>30</v>
      </c>
      <c r="F1309" s="311" t="s">
        <v>31</v>
      </c>
      <c r="G1309" s="313" t="s">
        <v>32</v>
      </c>
    </row>
    <row r="1310" spans="1:141" s="119" customFormat="1" ht="24" customHeight="1" x14ac:dyDescent="0.2">
      <c r="A1310" s="117" t="s">
        <v>585</v>
      </c>
      <c r="B1310" s="118" t="s">
        <v>586</v>
      </c>
      <c r="C1310" s="308"/>
      <c r="D1310" s="308"/>
      <c r="E1310" s="310"/>
      <c r="F1310" s="312"/>
      <c r="G1310" s="314"/>
      <c r="I1310" s="284"/>
      <c r="J1310" s="284"/>
      <c r="K1310" s="284"/>
      <c r="L1310" s="284"/>
      <c r="M1310" s="284"/>
      <c r="N1310" s="284"/>
      <c r="O1310" s="284"/>
      <c r="P1310" s="284"/>
      <c r="Q1310" s="284"/>
      <c r="R1310" s="284"/>
      <c r="S1310" s="284"/>
      <c r="T1310" s="284"/>
      <c r="U1310" s="284"/>
      <c r="V1310" s="284"/>
      <c r="W1310" s="284"/>
      <c r="X1310" s="284"/>
      <c r="Y1310" s="284"/>
      <c r="Z1310" s="284"/>
      <c r="AA1310" s="284"/>
      <c r="AB1310" s="284"/>
      <c r="AC1310" s="284"/>
      <c r="AD1310" s="284"/>
      <c r="AE1310" s="284"/>
      <c r="AF1310" s="284"/>
      <c r="AG1310" s="284"/>
      <c r="AH1310" s="284"/>
      <c r="AI1310" s="284"/>
      <c r="AJ1310" s="284"/>
      <c r="AK1310" s="284"/>
      <c r="AL1310" s="284"/>
      <c r="AM1310" s="284"/>
      <c r="AN1310" s="284"/>
      <c r="AO1310" s="284"/>
      <c r="AP1310" s="284"/>
      <c r="AQ1310" s="284"/>
      <c r="AR1310" s="284"/>
      <c r="AS1310" s="284"/>
      <c r="AT1310" s="284"/>
      <c r="AU1310" s="284"/>
      <c r="AV1310" s="284"/>
      <c r="AW1310" s="284"/>
      <c r="AX1310" s="284"/>
      <c r="AY1310" s="284"/>
      <c r="AZ1310" s="284"/>
      <c r="BA1310" s="284"/>
      <c r="BB1310" s="284"/>
      <c r="BC1310" s="284"/>
      <c r="BD1310" s="284"/>
      <c r="BE1310" s="284"/>
      <c r="BF1310" s="284"/>
      <c r="BG1310" s="284"/>
      <c r="BH1310" s="284"/>
      <c r="BI1310" s="284"/>
      <c r="BJ1310" s="284"/>
      <c r="BK1310" s="284"/>
      <c r="BL1310" s="284"/>
      <c r="BM1310" s="284"/>
      <c r="BN1310" s="284"/>
      <c r="BO1310" s="284"/>
      <c r="BP1310" s="284"/>
      <c r="BQ1310" s="284"/>
      <c r="BR1310" s="284"/>
      <c r="BS1310" s="284"/>
      <c r="BT1310" s="284"/>
      <c r="BU1310" s="284"/>
      <c r="BV1310" s="284"/>
      <c r="BW1310" s="284"/>
      <c r="BX1310" s="284"/>
      <c r="BY1310" s="284"/>
      <c r="BZ1310" s="284"/>
      <c r="CA1310" s="284"/>
      <c r="CB1310" s="284"/>
      <c r="CC1310" s="284"/>
      <c r="CD1310" s="284"/>
      <c r="CE1310" s="284"/>
      <c r="CF1310" s="284"/>
      <c r="CG1310" s="284"/>
      <c r="CH1310" s="284"/>
      <c r="CI1310" s="284"/>
      <c r="CJ1310" s="284"/>
      <c r="CK1310" s="284"/>
      <c r="CL1310" s="284"/>
      <c r="CM1310" s="284"/>
      <c r="CN1310" s="284"/>
      <c r="CO1310" s="284"/>
      <c r="CP1310" s="284"/>
      <c r="CQ1310" s="284"/>
      <c r="CR1310" s="284"/>
      <c r="CS1310" s="284"/>
      <c r="CT1310" s="284"/>
      <c r="CU1310" s="284"/>
      <c r="CV1310" s="284"/>
      <c r="CW1310" s="284"/>
      <c r="CX1310" s="284"/>
      <c r="CY1310" s="284"/>
      <c r="CZ1310" s="284"/>
      <c r="DA1310" s="284"/>
      <c r="DB1310" s="284"/>
      <c r="DC1310" s="284"/>
      <c r="DD1310" s="284"/>
      <c r="DE1310" s="284"/>
      <c r="DF1310" s="284"/>
      <c r="DG1310" s="284"/>
      <c r="DH1310" s="284"/>
      <c r="DI1310" s="284"/>
      <c r="DJ1310" s="284"/>
      <c r="DK1310" s="284"/>
      <c r="DL1310" s="284"/>
      <c r="DM1310" s="284"/>
      <c r="DN1310" s="284"/>
      <c r="DO1310" s="284"/>
      <c r="DP1310" s="284"/>
      <c r="DQ1310" s="284"/>
      <c r="DR1310" s="284"/>
      <c r="DS1310" s="284"/>
      <c r="DT1310" s="284"/>
      <c r="DU1310" s="284"/>
      <c r="DV1310" s="284"/>
      <c r="DW1310" s="284"/>
      <c r="DX1310" s="284"/>
      <c r="DY1310" s="284"/>
      <c r="DZ1310" s="284"/>
      <c r="EA1310" s="284"/>
      <c r="EB1310" s="284"/>
      <c r="EC1310" s="284"/>
      <c r="ED1310" s="284"/>
      <c r="EE1310" s="284"/>
      <c r="EF1310" s="284"/>
      <c r="EG1310" s="284"/>
      <c r="EH1310" s="284"/>
      <c r="EI1310" s="284"/>
      <c r="EJ1310" s="284"/>
      <c r="EK1310" s="284"/>
    </row>
    <row r="1311" spans="1:141" ht="24" customHeight="1" x14ac:dyDescent="0.2">
      <c r="A1311" s="187"/>
      <c r="B1311" s="120"/>
      <c r="C1311" s="185" t="s">
        <v>721</v>
      </c>
      <c r="D1311" s="121"/>
      <c r="E1311" s="122"/>
      <c r="F1311" s="123"/>
      <c r="G1311" s="124"/>
    </row>
    <row r="1312" spans="1:141" s="283" customFormat="1" ht="24" customHeight="1" x14ac:dyDescent="0.2">
      <c r="A1312" s="274" t="str">
        <f t="shared" ref="A1312:A1325" si="391">IFERROR(VLOOKUP(C1312,Tabla_Insumos,4,FALSE),"")</f>
        <v/>
      </c>
      <c r="B1312" s="275" t="str">
        <f>IFERROR(VLOOKUP(C1312,Tabla_Insumos,5,FALSE),"")</f>
        <v/>
      </c>
      <c r="C1312" s="276"/>
      <c r="D1312" s="277" t="str">
        <f t="shared" ref="D1312:D1325" si="392">IFERROR(VLOOKUP(C1312,Tabla_Insumos,2,FALSE),"")</f>
        <v/>
      </c>
      <c r="E1312" s="278"/>
      <c r="F1312" s="279">
        <f t="shared" ref="F1312:F1325" si="393">IFERROR(VLOOKUP(C1312,Tabla_Insumos,3,FALSE),0)</f>
        <v>0</v>
      </c>
      <c r="G1312" s="282">
        <f>ROUND(E1312*F1312,2)</f>
        <v>0</v>
      </c>
    </row>
    <row r="1313" spans="1:7" s="283" customFormat="1" ht="24" customHeight="1" x14ac:dyDescent="0.2">
      <c r="A1313" s="274" t="str">
        <f t="shared" si="391"/>
        <v/>
      </c>
      <c r="B1313" s="275" t="str">
        <f t="shared" ref="B1313:B1325" si="394">IFERROR(VLOOKUP(C1313,Tabla_Insumos,5,FALSE),"")</f>
        <v/>
      </c>
      <c r="C1313" s="276"/>
      <c r="D1313" s="277" t="str">
        <f t="shared" si="392"/>
        <v/>
      </c>
      <c r="E1313" s="278"/>
      <c r="F1313" s="279">
        <f t="shared" si="393"/>
        <v>0</v>
      </c>
      <c r="G1313" s="282">
        <f t="shared" ref="G1313:G1325" si="395">ROUND(E1313*F1313,2)</f>
        <v>0</v>
      </c>
    </row>
    <row r="1314" spans="1:7" s="283" customFormat="1" ht="24" customHeight="1" x14ac:dyDescent="0.2">
      <c r="A1314" s="274" t="str">
        <f t="shared" si="391"/>
        <v/>
      </c>
      <c r="B1314" s="275" t="str">
        <f t="shared" si="394"/>
        <v/>
      </c>
      <c r="C1314" s="276"/>
      <c r="D1314" s="277" t="str">
        <f t="shared" si="392"/>
        <v/>
      </c>
      <c r="E1314" s="278"/>
      <c r="F1314" s="279">
        <f t="shared" si="393"/>
        <v>0</v>
      </c>
      <c r="G1314" s="282">
        <f t="shared" si="395"/>
        <v>0</v>
      </c>
    </row>
    <row r="1315" spans="1:7" s="283" customFormat="1" ht="24" customHeight="1" x14ac:dyDescent="0.2">
      <c r="A1315" s="274" t="str">
        <f t="shared" si="391"/>
        <v/>
      </c>
      <c r="B1315" s="275" t="str">
        <f t="shared" si="394"/>
        <v/>
      </c>
      <c r="C1315" s="276"/>
      <c r="D1315" s="277" t="str">
        <f t="shared" si="392"/>
        <v/>
      </c>
      <c r="E1315" s="278"/>
      <c r="F1315" s="279">
        <f t="shared" si="393"/>
        <v>0</v>
      </c>
      <c r="G1315" s="282">
        <f t="shared" si="395"/>
        <v>0</v>
      </c>
    </row>
    <row r="1316" spans="1:7" s="283" customFormat="1" ht="24" customHeight="1" x14ac:dyDescent="0.2">
      <c r="A1316" s="274" t="str">
        <f t="shared" si="391"/>
        <v/>
      </c>
      <c r="B1316" s="275" t="str">
        <f t="shared" si="394"/>
        <v/>
      </c>
      <c r="C1316" s="276"/>
      <c r="D1316" s="277" t="str">
        <f t="shared" si="392"/>
        <v/>
      </c>
      <c r="E1316" s="278"/>
      <c r="F1316" s="279">
        <f t="shared" si="393"/>
        <v>0</v>
      </c>
      <c r="G1316" s="282">
        <f t="shared" si="395"/>
        <v>0</v>
      </c>
    </row>
    <row r="1317" spans="1:7" s="283" customFormat="1" ht="24" customHeight="1" x14ac:dyDescent="0.2">
      <c r="A1317" s="274" t="str">
        <f t="shared" si="391"/>
        <v/>
      </c>
      <c r="B1317" s="275" t="str">
        <f t="shared" si="394"/>
        <v/>
      </c>
      <c r="C1317" s="276"/>
      <c r="D1317" s="277" t="str">
        <f t="shared" si="392"/>
        <v/>
      </c>
      <c r="E1317" s="278"/>
      <c r="F1317" s="279">
        <f t="shared" si="393"/>
        <v>0</v>
      </c>
      <c r="G1317" s="282">
        <f t="shared" si="395"/>
        <v>0</v>
      </c>
    </row>
    <row r="1318" spans="1:7" s="283" customFormat="1" ht="24" customHeight="1" x14ac:dyDescent="0.2">
      <c r="A1318" s="274" t="str">
        <f t="shared" si="391"/>
        <v/>
      </c>
      <c r="B1318" s="275" t="str">
        <f t="shared" si="394"/>
        <v/>
      </c>
      <c r="C1318" s="276"/>
      <c r="D1318" s="277" t="str">
        <f t="shared" si="392"/>
        <v/>
      </c>
      <c r="E1318" s="278"/>
      <c r="F1318" s="279">
        <f t="shared" si="393"/>
        <v>0</v>
      </c>
      <c r="G1318" s="282">
        <f t="shared" si="395"/>
        <v>0</v>
      </c>
    </row>
    <row r="1319" spans="1:7" s="283" customFormat="1" ht="24" customHeight="1" x14ac:dyDescent="0.2">
      <c r="A1319" s="274" t="str">
        <f t="shared" si="391"/>
        <v/>
      </c>
      <c r="B1319" s="275" t="str">
        <f t="shared" si="394"/>
        <v/>
      </c>
      <c r="C1319" s="276"/>
      <c r="D1319" s="277" t="str">
        <f t="shared" si="392"/>
        <v/>
      </c>
      <c r="E1319" s="278"/>
      <c r="F1319" s="279">
        <f t="shared" si="393"/>
        <v>0</v>
      </c>
      <c r="G1319" s="282">
        <f t="shared" si="395"/>
        <v>0</v>
      </c>
    </row>
    <row r="1320" spans="1:7" s="283" customFormat="1" ht="24" customHeight="1" x14ac:dyDescent="0.2">
      <c r="A1320" s="274" t="str">
        <f t="shared" si="391"/>
        <v/>
      </c>
      <c r="B1320" s="275" t="str">
        <f t="shared" si="394"/>
        <v/>
      </c>
      <c r="C1320" s="276"/>
      <c r="D1320" s="277" t="str">
        <f t="shared" si="392"/>
        <v/>
      </c>
      <c r="E1320" s="278"/>
      <c r="F1320" s="279">
        <f t="shared" si="393"/>
        <v>0</v>
      </c>
      <c r="G1320" s="282">
        <f t="shared" si="395"/>
        <v>0</v>
      </c>
    </row>
    <row r="1321" spans="1:7" s="283" customFormat="1" ht="24" customHeight="1" x14ac:dyDescent="0.2">
      <c r="A1321" s="274" t="str">
        <f t="shared" si="391"/>
        <v/>
      </c>
      <c r="B1321" s="275" t="str">
        <f t="shared" si="394"/>
        <v/>
      </c>
      <c r="C1321" s="276"/>
      <c r="D1321" s="277" t="str">
        <f t="shared" si="392"/>
        <v/>
      </c>
      <c r="E1321" s="278"/>
      <c r="F1321" s="279">
        <f t="shared" si="393"/>
        <v>0</v>
      </c>
      <c r="G1321" s="282">
        <f t="shared" si="395"/>
        <v>0</v>
      </c>
    </row>
    <row r="1322" spans="1:7" s="283" customFormat="1" ht="24" customHeight="1" x14ac:dyDescent="0.2">
      <c r="A1322" s="274" t="str">
        <f t="shared" si="391"/>
        <v/>
      </c>
      <c r="B1322" s="275" t="str">
        <f t="shared" si="394"/>
        <v/>
      </c>
      <c r="C1322" s="276"/>
      <c r="D1322" s="277" t="str">
        <f t="shared" si="392"/>
        <v/>
      </c>
      <c r="E1322" s="278"/>
      <c r="F1322" s="279">
        <f t="shared" si="393"/>
        <v>0</v>
      </c>
      <c r="G1322" s="282">
        <f t="shared" si="395"/>
        <v>0</v>
      </c>
    </row>
    <row r="1323" spans="1:7" s="283" customFormat="1" ht="24" customHeight="1" x14ac:dyDescent="0.2">
      <c r="A1323" s="274" t="str">
        <f t="shared" si="391"/>
        <v/>
      </c>
      <c r="B1323" s="275" t="str">
        <f t="shared" si="394"/>
        <v/>
      </c>
      <c r="C1323" s="276"/>
      <c r="D1323" s="277" t="str">
        <f t="shared" si="392"/>
        <v/>
      </c>
      <c r="E1323" s="278"/>
      <c r="F1323" s="279">
        <f t="shared" si="393"/>
        <v>0</v>
      </c>
      <c r="G1323" s="282">
        <f t="shared" si="395"/>
        <v>0</v>
      </c>
    </row>
    <row r="1324" spans="1:7" s="283" customFormat="1" ht="24" customHeight="1" x14ac:dyDescent="0.2">
      <c r="A1324" s="274" t="str">
        <f t="shared" si="391"/>
        <v/>
      </c>
      <c r="B1324" s="275" t="str">
        <f t="shared" si="394"/>
        <v/>
      </c>
      <c r="C1324" s="276"/>
      <c r="D1324" s="277" t="str">
        <f t="shared" si="392"/>
        <v/>
      </c>
      <c r="E1324" s="278"/>
      <c r="F1324" s="279">
        <f t="shared" si="393"/>
        <v>0</v>
      </c>
      <c r="G1324" s="282">
        <f t="shared" si="395"/>
        <v>0</v>
      </c>
    </row>
    <row r="1325" spans="1:7" s="283" customFormat="1" ht="24" customHeight="1" x14ac:dyDescent="0.2">
      <c r="A1325" s="274" t="str">
        <f t="shared" si="391"/>
        <v/>
      </c>
      <c r="B1325" s="275" t="str">
        <f t="shared" si="394"/>
        <v/>
      </c>
      <c r="C1325" s="276"/>
      <c r="D1325" s="277" t="str">
        <f t="shared" si="392"/>
        <v/>
      </c>
      <c r="E1325" s="278"/>
      <c r="F1325" s="280">
        <f t="shared" si="393"/>
        <v>0</v>
      </c>
      <c r="G1325" s="282">
        <f t="shared" si="395"/>
        <v>0</v>
      </c>
    </row>
    <row r="1326" spans="1:7" ht="24" customHeight="1" x14ac:dyDescent="0.2">
      <c r="A1326" s="125"/>
      <c r="B1326" s="99"/>
      <c r="C1326" s="99"/>
      <c r="D1326" s="110"/>
      <c r="E1326" s="111"/>
      <c r="F1326" s="188" t="s">
        <v>33</v>
      </c>
      <c r="G1326" s="126">
        <f>SUBTOTAL(9,G1312:G1325)</f>
        <v>0</v>
      </c>
    </row>
    <row r="1327" spans="1:7" ht="24" customHeight="1" x14ac:dyDescent="0.2">
      <c r="A1327" s="125"/>
      <c r="B1327" s="99"/>
      <c r="C1327" s="127" t="s">
        <v>722</v>
      </c>
      <c r="D1327" s="110"/>
      <c r="E1327" s="111"/>
      <c r="F1327" s="112"/>
      <c r="G1327" s="128"/>
    </row>
    <row r="1328" spans="1:7" s="283" customFormat="1" ht="24" customHeight="1" x14ac:dyDescent="0.2">
      <c r="A1328" s="274" t="str">
        <f t="shared" ref="A1328:A1335" si="396">IFERROR(VLOOKUP(C1328,Tabla_Insumos,4,FALSE),"")</f>
        <v/>
      </c>
      <c r="B1328" s="275" t="str">
        <f t="shared" ref="B1328:B1335" si="397">IFERROR(VLOOKUP(C1328,Tabla_Insumos,5,FALSE),"")</f>
        <v/>
      </c>
      <c r="C1328" s="276"/>
      <c r="D1328" s="277" t="str">
        <f t="shared" ref="D1328:D1335" si="398">IFERROR(VLOOKUP(C1328,Tabla_Insumos,2,FALSE),"")</f>
        <v/>
      </c>
      <c r="E1328" s="278"/>
      <c r="F1328" s="281">
        <f t="shared" ref="F1328:F1335" si="399">IFERROR(VLOOKUP(C1328,Tabla_Insumos,3,FALSE),0)</f>
        <v>0</v>
      </c>
      <c r="G1328" s="282">
        <f>ROUND(E1328*F1328,2)</f>
        <v>0</v>
      </c>
    </row>
    <row r="1329" spans="1:7" s="283" customFormat="1" ht="24" customHeight="1" x14ac:dyDescent="0.2">
      <c r="A1329" s="274" t="str">
        <f t="shared" si="396"/>
        <v/>
      </c>
      <c r="B1329" s="275" t="str">
        <f t="shared" si="397"/>
        <v/>
      </c>
      <c r="C1329" s="276"/>
      <c r="D1329" s="277" t="str">
        <f t="shared" si="398"/>
        <v/>
      </c>
      <c r="E1329" s="278"/>
      <c r="F1329" s="281">
        <f t="shared" si="399"/>
        <v>0</v>
      </c>
      <c r="G1329" s="282">
        <f>ROUND(E1329*F1329,2)</f>
        <v>0</v>
      </c>
    </row>
    <row r="1330" spans="1:7" s="283" customFormat="1" ht="24" customHeight="1" x14ac:dyDescent="0.2">
      <c r="A1330" s="274" t="str">
        <f t="shared" si="396"/>
        <v/>
      </c>
      <c r="B1330" s="275" t="str">
        <f t="shared" si="397"/>
        <v/>
      </c>
      <c r="C1330" s="276"/>
      <c r="D1330" s="277" t="str">
        <f t="shared" si="398"/>
        <v/>
      </c>
      <c r="E1330" s="278"/>
      <c r="F1330" s="281">
        <f t="shared" si="399"/>
        <v>0</v>
      </c>
      <c r="G1330" s="282">
        <f t="shared" ref="G1330:G1335" si="400">ROUND(E1330*F1330,2)</f>
        <v>0</v>
      </c>
    </row>
    <row r="1331" spans="1:7" s="283" customFormat="1" ht="24" customHeight="1" x14ac:dyDescent="0.2">
      <c r="A1331" s="274" t="str">
        <f t="shared" si="396"/>
        <v/>
      </c>
      <c r="B1331" s="275" t="str">
        <f t="shared" si="397"/>
        <v/>
      </c>
      <c r="C1331" s="276"/>
      <c r="D1331" s="277" t="str">
        <f t="shared" si="398"/>
        <v/>
      </c>
      <c r="E1331" s="278"/>
      <c r="F1331" s="281">
        <f t="shared" si="399"/>
        <v>0</v>
      </c>
      <c r="G1331" s="282">
        <f t="shared" si="400"/>
        <v>0</v>
      </c>
    </row>
    <row r="1332" spans="1:7" s="283" customFormat="1" ht="24" customHeight="1" x14ac:dyDescent="0.2">
      <c r="A1332" s="274" t="str">
        <f t="shared" si="396"/>
        <v/>
      </c>
      <c r="B1332" s="275" t="str">
        <f t="shared" si="397"/>
        <v/>
      </c>
      <c r="C1332" s="276"/>
      <c r="D1332" s="277" t="str">
        <f t="shared" si="398"/>
        <v/>
      </c>
      <c r="E1332" s="278"/>
      <c r="F1332" s="279">
        <f t="shared" si="399"/>
        <v>0</v>
      </c>
      <c r="G1332" s="282">
        <f t="shared" si="400"/>
        <v>0</v>
      </c>
    </row>
    <row r="1333" spans="1:7" s="283" customFormat="1" ht="24" customHeight="1" x14ac:dyDescent="0.2">
      <c r="A1333" s="274" t="str">
        <f t="shared" si="396"/>
        <v/>
      </c>
      <c r="B1333" s="275" t="str">
        <f t="shared" si="397"/>
        <v/>
      </c>
      <c r="C1333" s="276"/>
      <c r="D1333" s="277" t="str">
        <f t="shared" si="398"/>
        <v/>
      </c>
      <c r="E1333" s="278"/>
      <c r="F1333" s="279">
        <f t="shared" si="399"/>
        <v>0</v>
      </c>
      <c r="G1333" s="282">
        <f t="shared" si="400"/>
        <v>0</v>
      </c>
    </row>
    <row r="1334" spans="1:7" s="283" customFormat="1" ht="24" customHeight="1" x14ac:dyDescent="0.2">
      <c r="A1334" s="274" t="str">
        <f t="shared" si="396"/>
        <v/>
      </c>
      <c r="B1334" s="275" t="str">
        <f t="shared" si="397"/>
        <v/>
      </c>
      <c r="C1334" s="276"/>
      <c r="D1334" s="277" t="str">
        <f t="shared" si="398"/>
        <v/>
      </c>
      <c r="E1334" s="278"/>
      <c r="F1334" s="279">
        <f t="shared" si="399"/>
        <v>0</v>
      </c>
      <c r="G1334" s="282">
        <f t="shared" si="400"/>
        <v>0</v>
      </c>
    </row>
    <row r="1335" spans="1:7" s="283" customFormat="1" ht="24" customHeight="1" x14ac:dyDescent="0.2">
      <c r="A1335" s="274" t="str">
        <f t="shared" si="396"/>
        <v/>
      </c>
      <c r="B1335" s="275" t="str">
        <f t="shared" si="397"/>
        <v/>
      </c>
      <c r="C1335" s="276"/>
      <c r="D1335" s="277" t="str">
        <f t="shared" si="398"/>
        <v/>
      </c>
      <c r="E1335" s="278"/>
      <c r="F1335" s="279">
        <f t="shared" si="399"/>
        <v>0</v>
      </c>
      <c r="G1335" s="282">
        <f t="shared" si="400"/>
        <v>0</v>
      </c>
    </row>
    <row r="1336" spans="1:7" ht="24" customHeight="1" x14ac:dyDescent="0.2">
      <c r="A1336" s="125"/>
      <c r="B1336" s="99"/>
      <c r="C1336" s="99"/>
      <c r="D1336" s="110"/>
      <c r="E1336" s="111"/>
      <c r="F1336" s="188" t="s">
        <v>34</v>
      </c>
      <c r="G1336" s="126">
        <f>SUBTOTAL(9,G1328:G1335)</f>
        <v>0</v>
      </c>
    </row>
    <row r="1337" spans="1:7" ht="24" customHeight="1" x14ac:dyDescent="0.2">
      <c r="A1337" s="125"/>
      <c r="B1337" s="99"/>
      <c r="C1337" s="127" t="s">
        <v>723</v>
      </c>
      <c r="D1337" s="110"/>
      <c r="E1337" s="111"/>
      <c r="F1337" s="112"/>
      <c r="G1337" s="128"/>
    </row>
    <row r="1338" spans="1:7" s="283" customFormat="1" ht="24" customHeight="1" x14ac:dyDescent="0.2">
      <c r="A1338" s="274" t="str">
        <f t="shared" ref="A1338:A1346" si="401">IFERROR(VLOOKUP(C1338,Tabla_Insumos,4,FALSE),"")</f>
        <v/>
      </c>
      <c r="B1338" s="275" t="str">
        <f t="shared" ref="B1338:B1346" si="402">IFERROR(VLOOKUP(C1338,Tabla_Insumos,5,FALSE),"")</f>
        <v/>
      </c>
      <c r="C1338" s="276"/>
      <c r="D1338" s="277" t="str">
        <f t="shared" ref="D1338:D1346" si="403">IFERROR(VLOOKUP(C1338,Tabla_Insumos,2,FALSE),"")</f>
        <v/>
      </c>
      <c r="E1338" s="278"/>
      <c r="F1338" s="279">
        <f t="shared" ref="F1338:F1346" si="404">IFERROR(VLOOKUP(C1338,Tabla_Insumos,3,FALSE),0)</f>
        <v>0</v>
      </c>
      <c r="G1338" s="282">
        <f t="shared" ref="G1338:G1346" si="405">ROUND(E1338*F1338,2)</f>
        <v>0</v>
      </c>
    </row>
    <row r="1339" spans="1:7" s="283" customFormat="1" ht="24" customHeight="1" x14ac:dyDescent="0.2">
      <c r="A1339" s="274" t="str">
        <f t="shared" si="401"/>
        <v/>
      </c>
      <c r="B1339" s="275" t="str">
        <f t="shared" si="402"/>
        <v/>
      </c>
      <c r="C1339" s="276"/>
      <c r="D1339" s="277" t="str">
        <f t="shared" si="403"/>
        <v/>
      </c>
      <c r="E1339" s="278"/>
      <c r="F1339" s="279">
        <f t="shared" si="404"/>
        <v>0</v>
      </c>
      <c r="G1339" s="282">
        <f t="shared" si="405"/>
        <v>0</v>
      </c>
    </row>
    <row r="1340" spans="1:7" s="283" customFormat="1" ht="24" customHeight="1" x14ac:dyDescent="0.2">
      <c r="A1340" s="274" t="str">
        <f t="shared" si="401"/>
        <v/>
      </c>
      <c r="B1340" s="275" t="str">
        <f t="shared" si="402"/>
        <v/>
      </c>
      <c r="C1340" s="276"/>
      <c r="D1340" s="277" t="str">
        <f t="shared" si="403"/>
        <v/>
      </c>
      <c r="E1340" s="278"/>
      <c r="F1340" s="279">
        <f t="shared" si="404"/>
        <v>0</v>
      </c>
      <c r="G1340" s="282">
        <f t="shared" si="405"/>
        <v>0</v>
      </c>
    </row>
    <row r="1341" spans="1:7" s="283" customFormat="1" ht="24" customHeight="1" x14ac:dyDescent="0.2">
      <c r="A1341" s="274" t="str">
        <f t="shared" si="401"/>
        <v/>
      </c>
      <c r="B1341" s="275" t="str">
        <f t="shared" si="402"/>
        <v/>
      </c>
      <c r="C1341" s="276"/>
      <c r="D1341" s="277" t="str">
        <f t="shared" si="403"/>
        <v/>
      </c>
      <c r="E1341" s="278"/>
      <c r="F1341" s="279">
        <f t="shared" si="404"/>
        <v>0</v>
      </c>
      <c r="G1341" s="282">
        <f t="shared" si="405"/>
        <v>0</v>
      </c>
    </row>
    <row r="1342" spans="1:7" s="283" customFormat="1" ht="24" customHeight="1" x14ac:dyDescent="0.2">
      <c r="A1342" s="274" t="str">
        <f t="shared" si="401"/>
        <v/>
      </c>
      <c r="B1342" s="275" t="str">
        <f t="shared" si="402"/>
        <v/>
      </c>
      <c r="C1342" s="276"/>
      <c r="D1342" s="277" t="str">
        <f t="shared" si="403"/>
        <v/>
      </c>
      <c r="E1342" s="278"/>
      <c r="F1342" s="279">
        <f t="shared" si="404"/>
        <v>0</v>
      </c>
      <c r="G1342" s="282">
        <f t="shared" si="405"/>
        <v>0</v>
      </c>
    </row>
    <row r="1343" spans="1:7" s="283" customFormat="1" ht="24" customHeight="1" x14ac:dyDescent="0.2">
      <c r="A1343" s="274" t="str">
        <f t="shared" si="401"/>
        <v/>
      </c>
      <c r="B1343" s="275" t="str">
        <f t="shared" si="402"/>
        <v/>
      </c>
      <c r="C1343" s="276"/>
      <c r="D1343" s="277" t="str">
        <f t="shared" si="403"/>
        <v/>
      </c>
      <c r="E1343" s="278"/>
      <c r="F1343" s="279">
        <f t="shared" si="404"/>
        <v>0</v>
      </c>
      <c r="G1343" s="282">
        <f t="shared" si="405"/>
        <v>0</v>
      </c>
    </row>
    <row r="1344" spans="1:7" s="283" customFormat="1" ht="24" customHeight="1" x14ac:dyDescent="0.2">
      <c r="A1344" s="274" t="str">
        <f t="shared" si="401"/>
        <v/>
      </c>
      <c r="B1344" s="275" t="str">
        <f t="shared" si="402"/>
        <v/>
      </c>
      <c r="C1344" s="276"/>
      <c r="D1344" s="277" t="str">
        <f t="shared" si="403"/>
        <v/>
      </c>
      <c r="E1344" s="278"/>
      <c r="F1344" s="279">
        <f t="shared" si="404"/>
        <v>0</v>
      </c>
      <c r="G1344" s="282">
        <f t="shared" si="405"/>
        <v>0</v>
      </c>
    </row>
    <row r="1345" spans="1:141" s="283" customFormat="1" ht="24" customHeight="1" x14ac:dyDescent="0.2">
      <c r="A1345" s="274" t="str">
        <f t="shared" si="401"/>
        <v/>
      </c>
      <c r="B1345" s="275" t="str">
        <f t="shared" si="402"/>
        <v/>
      </c>
      <c r="C1345" s="276"/>
      <c r="D1345" s="277" t="str">
        <f t="shared" si="403"/>
        <v/>
      </c>
      <c r="E1345" s="278"/>
      <c r="F1345" s="279">
        <f t="shared" si="404"/>
        <v>0</v>
      </c>
      <c r="G1345" s="282">
        <f t="shared" si="405"/>
        <v>0</v>
      </c>
    </row>
    <row r="1346" spans="1:141" s="283" customFormat="1" ht="24" customHeight="1" x14ac:dyDescent="0.2">
      <c r="A1346" s="274" t="str">
        <f t="shared" si="401"/>
        <v/>
      </c>
      <c r="B1346" s="275" t="str">
        <f t="shared" si="402"/>
        <v/>
      </c>
      <c r="C1346" s="276"/>
      <c r="D1346" s="277" t="str">
        <f t="shared" si="403"/>
        <v/>
      </c>
      <c r="E1346" s="278"/>
      <c r="F1346" s="279">
        <f t="shared" si="404"/>
        <v>0</v>
      </c>
      <c r="G1346" s="282">
        <f t="shared" si="405"/>
        <v>0</v>
      </c>
    </row>
    <row r="1347" spans="1:141" ht="24" customHeight="1" x14ac:dyDescent="0.2">
      <c r="A1347" s="129"/>
      <c r="B1347" s="110"/>
      <c r="C1347" s="99"/>
      <c r="D1347" s="110"/>
      <c r="E1347" s="111"/>
      <c r="F1347" s="188" t="s">
        <v>35</v>
      </c>
      <c r="G1347" s="126">
        <f>SUBTOTAL(9,G1338:G1346)</f>
        <v>0</v>
      </c>
    </row>
    <row r="1348" spans="1:141" ht="24" customHeight="1" thickBot="1" x14ac:dyDescent="0.25">
      <c r="A1348" s="130"/>
      <c r="B1348" s="131"/>
      <c r="C1348" s="132"/>
      <c r="D1348" s="131"/>
      <c r="E1348" s="133"/>
      <c r="F1348" s="134"/>
      <c r="G1348" s="135"/>
    </row>
    <row r="1349" spans="1:141" ht="24" customHeight="1" thickBot="1" x14ac:dyDescent="0.25">
      <c r="A1349" s="136" t="str">
        <f>B1307</f>
        <v>9-1-3</v>
      </c>
      <c r="B1349" s="137" t="str">
        <f>C1307</f>
        <v>Tratamiento de desinfección y consolidación de tirantes de madera</v>
      </c>
      <c r="C1349" s="138"/>
      <c r="D1349" s="138" t="s">
        <v>36</v>
      </c>
      <c r="E1349" s="139"/>
      <c r="F1349" s="140" t="s">
        <v>37</v>
      </c>
      <c r="G1349" s="141">
        <f>SUBTOTAL(9,G1312:G1348)</f>
        <v>0</v>
      </c>
    </row>
    <row r="1350" spans="1:141" ht="24" customHeight="1" thickTop="1" thickBot="1" x14ac:dyDescent="0.25"/>
    <row r="1351" spans="1:141" ht="24" customHeight="1" thickTop="1" x14ac:dyDescent="0.2">
      <c r="A1351" s="173" t="s">
        <v>39</v>
      </c>
      <c r="B1351" s="174"/>
      <c r="C1351" s="174"/>
      <c r="D1351" s="174"/>
      <c r="E1351" s="174"/>
      <c r="F1351" s="174"/>
      <c r="G1351" s="175"/>
      <c r="H1351" s="100">
        <f>COUNTIF($A$1:A1357,"ANALISIS DE PRECIOS")</f>
        <v>28</v>
      </c>
    </row>
    <row r="1352" spans="1:141" ht="24" customHeight="1" x14ac:dyDescent="0.2">
      <c r="A1352" s="101" t="s">
        <v>719</v>
      </c>
      <c r="B1352" s="102" t="str">
        <f>Comitente</f>
        <v>DIRECCIÓN DE INFRAESTRUCTURA ESCOLAR</v>
      </c>
      <c r="C1352" s="96"/>
      <c r="D1352" s="103"/>
      <c r="E1352" s="103"/>
      <c r="F1352" s="104"/>
      <c r="G1352" s="105"/>
    </row>
    <row r="1353" spans="1:141" ht="24" customHeight="1" x14ac:dyDescent="0.2">
      <c r="A1353" s="101" t="s">
        <v>720</v>
      </c>
      <c r="B1353" s="102">
        <f>Contratista</f>
        <v>0</v>
      </c>
      <c r="C1353" s="97"/>
      <c r="D1353" s="97"/>
      <c r="E1353" s="97"/>
      <c r="F1353" s="106"/>
      <c r="G1353" s="107"/>
    </row>
    <row r="1354" spans="1:141" ht="24" customHeight="1" x14ac:dyDescent="0.2">
      <c r="A1354" s="101" t="s">
        <v>26</v>
      </c>
      <c r="B1354" s="102" t="str">
        <f>Obra</f>
        <v>ESCUELA NORMAL FRAY JUSTO SANTA MARIA DE ORO</v>
      </c>
      <c r="C1354" s="97"/>
      <c r="D1354" s="97"/>
      <c r="E1354" s="97"/>
      <c r="F1354" s="106" t="s">
        <v>40</v>
      </c>
      <c r="G1354" s="108">
        <f>Fecha_Base</f>
        <v>0</v>
      </c>
    </row>
    <row r="1355" spans="1:141" ht="24" customHeight="1" x14ac:dyDescent="0.2">
      <c r="A1355" s="109" t="s">
        <v>718</v>
      </c>
      <c r="B1355" s="98" t="str">
        <f>Ubicación</f>
        <v>CALLE RIVADAVIA 854 - JACHAL - SAN JUAN</v>
      </c>
      <c r="C1355" s="98"/>
      <c r="D1355" s="110"/>
      <c r="E1355" s="111"/>
      <c r="F1355" s="112"/>
      <c r="G1355" s="113"/>
    </row>
    <row r="1356" spans="1:141" ht="24" customHeight="1" x14ac:dyDescent="0.2">
      <c r="A1356" s="109" t="s">
        <v>41</v>
      </c>
      <c r="B1356" s="114">
        <f>IFERROR(VALUE(LEFT(B1357,FIND("-",B1357)-1)),"")</f>
        <v>9</v>
      </c>
      <c r="C1356" s="99" t="str">
        <f>IFERROR(VLOOKUP(B1356,Tabla_CyP,2,FALSE),"")</f>
        <v/>
      </c>
      <c r="E1356" s="111"/>
      <c r="F1356" s="112"/>
      <c r="G1356" s="113"/>
    </row>
    <row r="1357" spans="1:141" ht="24" customHeight="1" x14ac:dyDescent="0.2">
      <c r="A1357" s="109" t="s">
        <v>27</v>
      </c>
      <c r="B1357" s="115" t="str">
        <f>IFERROR(VLOOKUP(COUNTIF($A$1:A1357,"ANALISIS DE PRECIOS"),Tabla_NumeroItem,4,FALSE),"")</f>
        <v>9-1-4</v>
      </c>
      <c r="C1357" s="99" t="str">
        <f>IFERROR(VLOOKUP(B1357,Tabla_CyP,2,FALSE),"")</f>
        <v>Restauración y recolocación de machhembrado de pinotea</v>
      </c>
      <c r="D1357" s="110"/>
      <c r="E1357" s="111"/>
      <c r="F1357" s="106" t="s">
        <v>28</v>
      </c>
      <c r="G1357" s="116" t="str">
        <f>IFERROR(VLOOKUP(B1357,Tabla_CyP,4,FALSE),"")</f>
        <v>m2</v>
      </c>
    </row>
    <row r="1358" spans="1:141" ht="24" customHeight="1" x14ac:dyDescent="0.2">
      <c r="A1358" s="109"/>
      <c r="B1358" s="98"/>
      <c r="C1358" s="99"/>
      <c r="D1358" s="110"/>
      <c r="E1358" s="111"/>
      <c r="F1358" s="112"/>
      <c r="G1358" s="113"/>
    </row>
    <row r="1359" spans="1:141" ht="24" customHeight="1" x14ac:dyDescent="0.2">
      <c r="A1359" s="305" t="s">
        <v>584</v>
      </c>
      <c r="B1359" s="306"/>
      <c r="C1359" s="307" t="s">
        <v>0</v>
      </c>
      <c r="D1359" s="307" t="s">
        <v>29</v>
      </c>
      <c r="E1359" s="309" t="s">
        <v>30</v>
      </c>
      <c r="F1359" s="311" t="s">
        <v>31</v>
      </c>
      <c r="G1359" s="313" t="s">
        <v>32</v>
      </c>
    </row>
    <row r="1360" spans="1:141" s="119" customFormat="1" ht="24" customHeight="1" x14ac:dyDescent="0.2">
      <c r="A1360" s="117" t="s">
        <v>585</v>
      </c>
      <c r="B1360" s="118" t="s">
        <v>586</v>
      </c>
      <c r="C1360" s="308"/>
      <c r="D1360" s="308"/>
      <c r="E1360" s="310"/>
      <c r="F1360" s="312"/>
      <c r="G1360" s="314"/>
      <c r="I1360" s="284"/>
      <c r="J1360" s="284"/>
      <c r="K1360" s="284"/>
      <c r="L1360" s="284"/>
      <c r="M1360" s="284"/>
      <c r="N1360" s="284"/>
      <c r="O1360" s="284"/>
      <c r="P1360" s="284"/>
      <c r="Q1360" s="284"/>
      <c r="R1360" s="284"/>
      <c r="S1360" s="284"/>
      <c r="T1360" s="284"/>
      <c r="U1360" s="284"/>
      <c r="V1360" s="284"/>
      <c r="W1360" s="284"/>
      <c r="X1360" s="284"/>
      <c r="Y1360" s="284"/>
      <c r="Z1360" s="284"/>
      <c r="AA1360" s="284"/>
      <c r="AB1360" s="284"/>
      <c r="AC1360" s="284"/>
      <c r="AD1360" s="284"/>
      <c r="AE1360" s="284"/>
      <c r="AF1360" s="284"/>
      <c r="AG1360" s="284"/>
      <c r="AH1360" s="284"/>
      <c r="AI1360" s="284"/>
      <c r="AJ1360" s="284"/>
      <c r="AK1360" s="284"/>
      <c r="AL1360" s="284"/>
      <c r="AM1360" s="284"/>
      <c r="AN1360" s="284"/>
      <c r="AO1360" s="284"/>
      <c r="AP1360" s="284"/>
      <c r="AQ1360" s="284"/>
      <c r="AR1360" s="284"/>
      <c r="AS1360" s="284"/>
      <c r="AT1360" s="284"/>
      <c r="AU1360" s="284"/>
      <c r="AV1360" s="284"/>
      <c r="AW1360" s="284"/>
      <c r="AX1360" s="284"/>
      <c r="AY1360" s="284"/>
      <c r="AZ1360" s="284"/>
      <c r="BA1360" s="284"/>
      <c r="BB1360" s="284"/>
      <c r="BC1360" s="284"/>
      <c r="BD1360" s="284"/>
      <c r="BE1360" s="284"/>
      <c r="BF1360" s="284"/>
      <c r="BG1360" s="284"/>
      <c r="BH1360" s="284"/>
      <c r="BI1360" s="284"/>
      <c r="BJ1360" s="284"/>
      <c r="BK1360" s="284"/>
      <c r="BL1360" s="284"/>
      <c r="BM1360" s="284"/>
      <c r="BN1360" s="284"/>
      <c r="BO1360" s="284"/>
      <c r="BP1360" s="284"/>
      <c r="BQ1360" s="284"/>
      <c r="BR1360" s="284"/>
      <c r="BS1360" s="284"/>
      <c r="BT1360" s="284"/>
      <c r="BU1360" s="284"/>
      <c r="BV1360" s="284"/>
      <c r="BW1360" s="284"/>
      <c r="BX1360" s="284"/>
      <c r="BY1360" s="284"/>
      <c r="BZ1360" s="284"/>
      <c r="CA1360" s="284"/>
      <c r="CB1360" s="284"/>
      <c r="CC1360" s="284"/>
      <c r="CD1360" s="284"/>
      <c r="CE1360" s="284"/>
      <c r="CF1360" s="284"/>
      <c r="CG1360" s="284"/>
      <c r="CH1360" s="284"/>
      <c r="CI1360" s="284"/>
      <c r="CJ1360" s="284"/>
      <c r="CK1360" s="284"/>
      <c r="CL1360" s="284"/>
      <c r="CM1360" s="284"/>
      <c r="CN1360" s="284"/>
      <c r="CO1360" s="284"/>
      <c r="CP1360" s="284"/>
      <c r="CQ1360" s="284"/>
      <c r="CR1360" s="284"/>
      <c r="CS1360" s="284"/>
      <c r="CT1360" s="284"/>
      <c r="CU1360" s="284"/>
      <c r="CV1360" s="284"/>
      <c r="CW1360" s="284"/>
      <c r="CX1360" s="284"/>
      <c r="CY1360" s="284"/>
      <c r="CZ1360" s="284"/>
      <c r="DA1360" s="284"/>
      <c r="DB1360" s="284"/>
      <c r="DC1360" s="284"/>
      <c r="DD1360" s="284"/>
      <c r="DE1360" s="284"/>
      <c r="DF1360" s="284"/>
      <c r="DG1360" s="284"/>
      <c r="DH1360" s="284"/>
      <c r="DI1360" s="284"/>
      <c r="DJ1360" s="284"/>
      <c r="DK1360" s="284"/>
      <c r="DL1360" s="284"/>
      <c r="DM1360" s="284"/>
      <c r="DN1360" s="284"/>
      <c r="DO1360" s="284"/>
      <c r="DP1360" s="284"/>
      <c r="DQ1360" s="284"/>
      <c r="DR1360" s="284"/>
      <c r="DS1360" s="284"/>
      <c r="DT1360" s="284"/>
      <c r="DU1360" s="284"/>
      <c r="DV1360" s="284"/>
      <c r="DW1360" s="284"/>
      <c r="DX1360" s="284"/>
      <c r="DY1360" s="284"/>
      <c r="DZ1360" s="284"/>
      <c r="EA1360" s="284"/>
      <c r="EB1360" s="284"/>
      <c r="EC1360" s="284"/>
      <c r="ED1360" s="284"/>
      <c r="EE1360" s="284"/>
      <c r="EF1360" s="284"/>
      <c r="EG1360" s="284"/>
      <c r="EH1360" s="284"/>
      <c r="EI1360" s="284"/>
      <c r="EJ1360" s="284"/>
      <c r="EK1360" s="284"/>
    </row>
    <row r="1361" spans="1:7" ht="24" customHeight="1" x14ac:dyDescent="0.2">
      <c r="A1361" s="187"/>
      <c r="B1361" s="120"/>
      <c r="C1361" s="185" t="s">
        <v>721</v>
      </c>
      <c r="D1361" s="121"/>
      <c r="E1361" s="122"/>
      <c r="F1361" s="123"/>
      <c r="G1361" s="124"/>
    </row>
    <row r="1362" spans="1:7" s="283" customFormat="1" ht="24" customHeight="1" x14ac:dyDescent="0.2">
      <c r="A1362" s="274" t="str">
        <f t="shared" ref="A1362:A1375" si="406">IFERROR(VLOOKUP(C1362,Tabla_Insumos,4,FALSE),"")</f>
        <v/>
      </c>
      <c r="B1362" s="275" t="str">
        <f>IFERROR(VLOOKUP(C1362,Tabla_Insumos,5,FALSE),"")</f>
        <v/>
      </c>
      <c r="C1362" s="276"/>
      <c r="D1362" s="277" t="str">
        <f t="shared" ref="D1362:D1375" si="407">IFERROR(VLOOKUP(C1362,Tabla_Insumos,2,FALSE),"")</f>
        <v/>
      </c>
      <c r="E1362" s="278"/>
      <c r="F1362" s="279">
        <f t="shared" ref="F1362:F1375" si="408">IFERROR(VLOOKUP(C1362,Tabla_Insumos,3,FALSE),0)</f>
        <v>0</v>
      </c>
      <c r="G1362" s="282">
        <f>ROUND(E1362*F1362,2)</f>
        <v>0</v>
      </c>
    </row>
    <row r="1363" spans="1:7" s="283" customFormat="1" ht="24" customHeight="1" x14ac:dyDescent="0.2">
      <c r="A1363" s="274" t="str">
        <f t="shared" si="406"/>
        <v/>
      </c>
      <c r="B1363" s="275" t="str">
        <f t="shared" ref="B1363:B1375" si="409">IFERROR(VLOOKUP(C1363,Tabla_Insumos,5,FALSE),"")</f>
        <v/>
      </c>
      <c r="C1363" s="276"/>
      <c r="D1363" s="277" t="str">
        <f t="shared" si="407"/>
        <v/>
      </c>
      <c r="E1363" s="278"/>
      <c r="F1363" s="279">
        <f t="shared" si="408"/>
        <v>0</v>
      </c>
      <c r="G1363" s="282">
        <f t="shared" ref="G1363:G1375" si="410">ROUND(E1363*F1363,2)</f>
        <v>0</v>
      </c>
    </row>
    <row r="1364" spans="1:7" s="283" customFormat="1" ht="24" customHeight="1" x14ac:dyDescent="0.2">
      <c r="A1364" s="274" t="str">
        <f t="shared" si="406"/>
        <v/>
      </c>
      <c r="B1364" s="275" t="str">
        <f t="shared" si="409"/>
        <v/>
      </c>
      <c r="C1364" s="276"/>
      <c r="D1364" s="277" t="str">
        <f t="shared" si="407"/>
        <v/>
      </c>
      <c r="E1364" s="278"/>
      <c r="F1364" s="279">
        <f t="shared" si="408"/>
        <v>0</v>
      </c>
      <c r="G1364" s="282">
        <f t="shared" si="410"/>
        <v>0</v>
      </c>
    </row>
    <row r="1365" spans="1:7" s="283" customFormat="1" ht="24" customHeight="1" x14ac:dyDescent="0.2">
      <c r="A1365" s="274" t="str">
        <f t="shared" si="406"/>
        <v/>
      </c>
      <c r="B1365" s="275" t="str">
        <f t="shared" si="409"/>
        <v/>
      </c>
      <c r="C1365" s="276"/>
      <c r="D1365" s="277" t="str">
        <f t="shared" si="407"/>
        <v/>
      </c>
      <c r="E1365" s="278"/>
      <c r="F1365" s="279">
        <f t="shared" si="408"/>
        <v>0</v>
      </c>
      <c r="G1365" s="282">
        <f t="shared" si="410"/>
        <v>0</v>
      </c>
    </row>
    <row r="1366" spans="1:7" s="283" customFormat="1" ht="24" customHeight="1" x14ac:dyDescent="0.2">
      <c r="A1366" s="274" t="str">
        <f t="shared" si="406"/>
        <v/>
      </c>
      <c r="B1366" s="275" t="str">
        <f t="shared" si="409"/>
        <v/>
      </c>
      <c r="C1366" s="276"/>
      <c r="D1366" s="277" t="str">
        <f t="shared" si="407"/>
        <v/>
      </c>
      <c r="E1366" s="278"/>
      <c r="F1366" s="279">
        <f t="shared" si="408"/>
        <v>0</v>
      </c>
      <c r="G1366" s="282">
        <f t="shared" si="410"/>
        <v>0</v>
      </c>
    </row>
    <row r="1367" spans="1:7" s="283" customFormat="1" ht="24" customHeight="1" x14ac:dyDescent="0.2">
      <c r="A1367" s="274" t="str">
        <f t="shared" si="406"/>
        <v/>
      </c>
      <c r="B1367" s="275" t="str">
        <f t="shared" si="409"/>
        <v/>
      </c>
      <c r="C1367" s="276"/>
      <c r="D1367" s="277" t="str">
        <f t="shared" si="407"/>
        <v/>
      </c>
      <c r="E1367" s="278"/>
      <c r="F1367" s="279">
        <f t="shared" si="408"/>
        <v>0</v>
      </c>
      <c r="G1367" s="282">
        <f t="shared" si="410"/>
        <v>0</v>
      </c>
    </row>
    <row r="1368" spans="1:7" s="283" customFormat="1" ht="24" customHeight="1" x14ac:dyDescent="0.2">
      <c r="A1368" s="274" t="str">
        <f t="shared" si="406"/>
        <v/>
      </c>
      <c r="B1368" s="275" t="str">
        <f t="shared" si="409"/>
        <v/>
      </c>
      <c r="C1368" s="276"/>
      <c r="D1368" s="277" t="str">
        <f t="shared" si="407"/>
        <v/>
      </c>
      <c r="E1368" s="278"/>
      <c r="F1368" s="279">
        <f t="shared" si="408"/>
        <v>0</v>
      </c>
      <c r="G1368" s="282">
        <f t="shared" si="410"/>
        <v>0</v>
      </c>
    </row>
    <row r="1369" spans="1:7" s="283" customFormat="1" ht="24" customHeight="1" x14ac:dyDescent="0.2">
      <c r="A1369" s="274" t="str">
        <f t="shared" si="406"/>
        <v/>
      </c>
      <c r="B1369" s="275" t="str">
        <f t="shared" si="409"/>
        <v/>
      </c>
      <c r="C1369" s="276"/>
      <c r="D1369" s="277" t="str">
        <f t="shared" si="407"/>
        <v/>
      </c>
      <c r="E1369" s="278"/>
      <c r="F1369" s="279">
        <f t="shared" si="408"/>
        <v>0</v>
      </c>
      <c r="G1369" s="282">
        <f t="shared" si="410"/>
        <v>0</v>
      </c>
    </row>
    <row r="1370" spans="1:7" s="283" customFormat="1" ht="24" customHeight="1" x14ac:dyDescent="0.2">
      <c r="A1370" s="274" t="str">
        <f t="shared" si="406"/>
        <v/>
      </c>
      <c r="B1370" s="275" t="str">
        <f t="shared" si="409"/>
        <v/>
      </c>
      <c r="C1370" s="276"/>
      <c r="D1370" s="277" t="str">
        <f t="shared" si="407"/>
        <v/>
      </c>
      <c r="E1370" s="278"/>
      <c r="F1370" s="279">
        <f t="shared" si="408"/>
        <v>0</v>
      </c>
      <c r="G1370" s="282">
        <f t="shared" si="410"/>
        <v>0</v>
      </c>
    </row>
    <row r="1371" spans="1:7" s="283" customFormat="1" ht="24" customHeight="1" x14ac:dyDescent="0.2">
      <c r="A1371" s="274" t="str">
        <f t="shared" si="406"/>
        <v/>
      </c>
      <c r="B1371" s="275" t="str">
        <f t="shared" si="409"/>
        <v/>
      </c>
      <c r="C1371" s="276"/>
      <c r="D1371" s="277" t="str">
        <f t="shared" si="407"/>
        <v/>
      </c>
      <c r="E1371" s="278"/>
      <c r="F1371" s="279">
        <f t="shared" si="408"/>
        <v>0</v>
      </c>
      <c r="G1371" s="282">
        <f t="shared" si="410"/>
        <v>0</v>
      </c>
    </row>
    <row r="1372" spans="1:7" s="283" customFormat="1" ht="24" customHeight="1" x14ac:dyDescent="0.2">
      <c r="A1372" s="274" t="str">
        <f t="shared" si="406"/>
        <v/>
      </c>
      <c r="B1372" s="275" t="str">
        <f t="shared" si="409"/>
        <v/>
      </c>
      <c r="C1372" s="276"/>
      <c r="D1372" s="277" t="str">
        <f t="shared" si="407"/>
        <v/>
      </c>
      <c r="E1372" s="278"/>
      <c r="F1372" s="279">
        <f t="shared" si="408"/>
        <v>0</v>
      </c>
      <c r="G1372" s="282">
        <f t="shared" si="410"/>
        <v>0</v>
      </c>
    </row>
    <row r="1373" spans="1:7" s="283" customFormat="1" ht="24" customHeight="1" x14ac:dyDescent="0.2">
      <c r="A1373" s="274" t="str">
        <f t="shared" si="406"/>
        <v/>
      </c>
      <c r="B1373" s="275" t="str">
        <f t="shared" si="409"/>
        <v/>
      </c>
      <c r="C1373" s="276"/>
      <c r="D1373" s="277" t="str">
        <f t="shared" si="407"/>
        <v/>
      </c>
      <c r="E1373" s="278"/>
      <c r="F1373" s="279">
        <f t="shared" si="408"/>
        <v>0</v>
      </c>
      <c r="G1373" s="282">
        <f t="shared" si="410"/>
        <v>0</v>
      </c>
    </row>
    <row r="1374" spans="1:7" s="283" customFormat="1" ht="24" customHeight="1" x14ac:dyDescent="0.2">
      <c r="A1374" s="274" t="str">
        <f t="shared" si="406"/>
        <v/>
      </c>
      <c r="B1374" s="275" t="str">
        <f t="shared" si="409"/>
        <v/>
      </c>
      <c r="C1374" s="276"/>
      <c r="D1374" s="277" t="str">
        <f t="shared" si="407"/>
        <v/>
      </c>
      <c r="E1374" s="278"/>
      <c r="F1374" s="279">
        <f t="shared" si="408"/>
        <v>0</v>
      </c>
      <c r="G1374" s="282">
        <f t="shared" si="410"/>
        <v>0</v>
      </c>
    </row>
    <row r="1375" spans="1:7" s="283" customFormat="1" ht="24" customHeight="1" x14ac:dyDescent="0.2">
      <c r="A1375" s="274" t="str">
        <f t="shared" si="406"/>
        <v/>
      </c>
      <c r="B1375" s="275" t="str">
        <f t="shared" si="409"/>
        <v/>
      </c>
      <c r="C1375" s="276"/>
      <c r="D1375" s="277" t="str">
        <f t="shared" si="407"/>
        <v/>
      </c>
      <c r="E1375" s="278"/>
      <c r="F1375" s="280">
        <f t="shared" si="408"/>
        <v>0</v>
      </c>
      <c r="G1375" s="282">
        <f t="shared" si="410"/>
        <v>0</v>
      </c>
    </row>
    <row r="1376" spans="1:7" ht="24" customHeight="1" x14ac:dyDescent="0.2">
      <c r="A1376" s="125"/>
      <c r="B1376" s="99"/>
      <c r="C1376" s="99"/>
      <c r="D1376" s="110"/>
      <c r="E1376" s="111"/>
      <c r="F1376" s="188" t="s">
        <v>33</v>
      </c>
      <c r="G1376" s="126">
        <f>SUBTOTAL(9,G1362:G1375)</f>
        <v>0</v>
      </c>
    </row>
    <row r="1377" spans="1:7" ht="24" customHeight="1" x14ac:dyDescent="0.2">
      <c r="A1377" s="125"/>
      <c r="B1377" s="99"/>
      <c r="C1377" s="127" t="s">
        <v>722</v>
      </c>
      <c r="D1377" s="110"/>
      <c r="E1377" s="111"/>
      <c r="F1377" s="112"/>
      <c r="G1377" s="128"/>
    </row>
    <row r="1378" spans="1:7" s="283" customFormat="1" ht="24" customHeight="1" x14ac:dyDescent="0.2">
      <c r="A1378" s="274" t="str">
        <f t="shared" ref="A1378:A1385" si="411">IFERROR(VLOOKUP(C1378,Tabla_Insumos,4,FALSE),"")</f>
        <v/>
      </c>
      <c r="B1378" s="275" t="str">
        <f t="shared" ref="B1378:B1385" si="412">IFERROR(VLOOKUP(C1378,Tabla_Insumos,5,FALSE),"")</f>
        <v/>
      </c>
      <c r="C1378" s="276"/>
      <c r="D1378" s="277" t="str">
        <f t="shared" ref="D1378:D1385" si="413">IFERROR(VLOOKUP(C1378,Tabla_Insumos,2,FALSE),"")</f>
        <v/>
      </c>
      <c r="E1378" s="278"/>
      <c r="F1378" s="281">
        <f t="shared" ref="F1378:F1385" si="414">IFERROR(VLOOKUP(C1378,Tabla_Insumos,3,FALSE),0)</f>
        <v>0</v>
      </c>
      <c r="G1378" s="282">
        <f>ROUND(E1378*F1378,2)</f>
        <v>0</v>
      </c>
    </row>
    <row r="1379" spans="1:7" s="283" customFormat="1" ht="24" customHeight="1" x14ac:dyDescent="0.2">
      <c r="A1379" s="274" t="str">
        <f t="shared" si="411"/>
        <v/>
      </c>
      <c r="B1379" s="275" t="str">
        <f t="shared" si="412"/>
        <v/>
      </c>
      <c r="C1379" s="276"/>
      <c r="D1379" s="277" t="str">
        <f t="shared" si="413"/>
        <v/>
      </c>
      <c r="E1379" s="278"/>
      <c r="F1379" s="281">
        <f t="shared" si="414"/>
        <v>0</v>
      </c>
      <c r="G1379" s="282">
        <f>ROUND(E1379*F1379,2)</f>
        <v>0</v>
      </c>
    </row>
    <row r="1380" spans="1:7" s="283" customFormat="1" ht="24" customHeight="1" x14ac:dyDescent="0.2">
      <c r="A1380" s="274" t="str">
        <f t="shared" si="411"/>
        <v/>
      </c>
      <c r="B1380" s="275" t="str">
        <f t="shared" si="412"/>
        <v/>
      </c>
      <c r="C1380" s="276"/>
      <c r="D1380" s="277" t="str">
        <f t="shared" si="413"/>
        <v/>
      </c>
      <c r="E1380" s="278"/>
      <c r="F1380" s="281">
        <f t="shared" si="414"/>
        <v>0</v>
      </c>
      <c r="G1380" s="282">
        <f t="shared" ref="G1380:G1385" si="415">ROUND(E1380*F1380,2)</f>
        <v>0</v>
      </c>
    </row>
    <row r="1381" spans="1:7" s="283" customFormat="1" ht="24" customHeight="1" x14ac:dyDescent="0.2">
      <c r="A1381" s="274" t="str">
        <f t="shared" si="411"/>
        <v/>
      </c>
      <c r="B1381" s="275" t="str">
        <f t="shared" si="412"/>
        <v/>
      </c>
      <c r="C1381" s="276"/>
      <c r="D1381" s="277" t="str">
        <f t="shared" si="413"/>
        <v/>
      </c>
      <c r="E1381" s="278"/>
      <c r="F1381" s="281">
        <f t="shared" si="414"/>
        <v>0</v>
      </c>
      <c r="G1381" s="282">
        <f t="shared" si="415"/>
        <v>0</v>
      </c>
    </row>
    <row r="1382" spans="1:7" s="283" customFormat="1" ht="24" customHeight="1" x14ac:dyDescent="0.2">
      <c r="A1382" s="274" t="str">
        <f t="shared" si="411"/>
        <v/>
      </c>
      <c r="B1382" s="275" t="str">
        <f t="shared" si="412"/>
        <v/>
      </c>
      <c r="C1382" s="276"/>
      <c r="D1382" s="277" t="str">
        <f t="shared" si="413"/>
        <v/>
      </c>
      <c r="E1382" s="278"/>
      <c r="F1382" s="279">
        <f t="shared" si="414"/>
        <v>0</v>
      </c>
      <c r="G1382" s="282">
        <f t="shared" si="415"/>
        <v>0</v>
      </c>
    </row>
    <row r="1383" spans="1:7" s="283" customFormat="1" ht="24" customHeight="1" x14ac:dyDescent="0.2">
      <c r="A1383" s="274" t="str">
        <f t="shared" si="411"/>
        <v/>
      </c>
      <c r="B1383" s="275" t="str">
        <f t="shared" si="412"/>
        <v/>
      </c>
      <c r="C1383" s="276"/>
      <c r="D1383" s="277" t="str">
        <f t="shared" si="413"/>
        <v/>
      </c>
      <c r="E1383" s="278"/>
      <c r="F1383" s="279">
        <f t="shared" si="414"/>
        <v>0</v>
      </c>
      <c r="G1383" s="282">
        <f t="shared" si="415"/>
        <v>0</v>
      </c>
    </row>
    <row r="1384" spans="1:7" s="283" customFormat="1" ht="24" customHeight="1" x14ac:dyDescent="0.2">
      <c r="A1384" s="274" t="str">
        <f t="shared" si="411"/>
        <v/>
      </c>
      <c r="B1384" s="275" t="str">
        <f t="shared" si="412"/>
        <v/>
      </c>
      <c r="C1384" s="276"/>
      <c r="D1384" s="277" t="str">
        <f t="shared" si="413"/>
        <v/>
      </c>
      <c r="E1384" s="278"/>
      <c r="F1384" s="279">
        <f t="shared" si="414"/>
        <v>0</v>
      </c>
      <c r="G1384" s="282">
        <f t="shared" si="415"/>
        <v>0</v>
      </c>
    </row>
    <row r="1385" spans="1:7" s="283" customFormat="1" ht="24" customHeight="1" x14ac:dyDescent="0.2">
      <c r="A1385" s="274" t="str">
        <f t="shared" si="411"/>
        <v/>
      </c>
      <c r="B1385" s="275" t="str">
        <f t="shared" si="412"/>
        <v/>
      </c>
      <c r="C1385" s="276"/>
      <c r="D1385" s="277" t="str">
        <f t="shared" si="413"/>
        <v/>
      </c>
      <c r="E1385" s="278"/>
      <c r="F1385" s="279">
        <f t="shared" si="414"/>
        <v>0</v>
      </c>
      <c r="G1385" s="282">
        <f t="shared" si="415"/>
        <v>0</v>
      </c>
    </row>
    <row r="1386" spans="1:7" ht="24" customHeight="1" x14ac:dyDescent="0.2">
      <c r="A1386" s="125"/>
      <c r="B1386" s="99"/>
      <c r="C1386" s="99"/>
      <c r="D1386" s="110"/>
      <c r="E1386" s="111"/>
      <c r="F1386" s="188" t="s">
        <v>34</v>
      </c>
      <c r="G1386" s="126">
        <f>SUBTOTAL(9,G1378:G1385)</f>
        <v>0</v>
      </c>
    </row>
    <row r="1387" spans="1:7" ht="24" customHeight="1" x14ac:dyDescent="0.2">
      <c r="A1387" s="125"/>
      <c r="B1387" s="99"/>
      <c r="C1387" s="127" t="s">
        <v>723</v>
      </c>
      <c r="D1387" s="110"/>
      <c r="E1387" s="111"/>
      <c r="F1387" s="112"/>
      <c r="G1387" s="128"/>
    </row>
    <row r="1388" spans="1:7" s="283" customFormat="1" ht="24" customHeight="1" x14ac:dyDescent="0.2">
      <c r="A1388" s="274" t="str">
        <f t="shared" ref="A1388:A1396" si="416">IFERROR(VLOOKUP(C1388,Tabla_Insumos,4,FALSE),"")</f>
        <v/>
      </c>
      <c r="B1388" s="275" t="str">
        <f t="shared" ref="B1388:B1396" si="417">IFERROR(VLOOKUP(C1388,Tabla_Insumos,5,FALSE),"")</f>
        <v/>
      </c>
      <c r="C1388" s="276"/>
      <c r="D1388" s="277" t="str">
        <f t="shared" ref="D1388:D1396" si="418">IFERROR(VLOOKUP(C1388,Tabla_Insumos,2,FALSE),"")</f>
        <v/>
      </c>
      <c r="E1388" s="278"/>
      <c r="F1388" s="279">
        <f t="shared" ref="F1388:F1396" si="419">IFERROR(VLOOKUP(C1388,Tabla_Insumos,3,FALSE),0)</f>
        <v>0</v>
      </c>
      <c r="G1388" s="282">
        <f t="shared" ref="G1388:G1396" si="420">ROUND(E1388*F1388,2)</f>
        <v>0</v>
      </c>
    </row>
    <row r="1389" spans="1:7" s="283" customFormat="1" ht="24" customHeight="1" x14ac:dyDescent="0.2">
      <c r="A1389" s="274" t="str">
        <f t="shared" si="416"/>
        <v/>
      </c>
      <c r="B1389" s="275" t="str">
        <f t="shared" si="417"/>
        <v/>
      </c>
      <c r="C1389" s="276"/>
      <c r="D1389" s="277" t="str">
        <f t="shared" si="418"/>
        <v/>
      </c>
      <c r="E1389" s="278"/>
      <c r="F1389" s="279">
        <f t="shared" si="419"/>
        <v>0</v>
      </c>
      <c r="G1389" s="282">
        <f t="shared" si="420"/>
        <v>0</v>
      </c>
    </row>
    <row r="1390" spans="1:7" s="283" customFormat="1" ht="24" customHeight="1" x14ac:dyDescent="0.2">
      <c r="A1390" s="274" t="str">
        <f t="shared" si="416"/>
        <v/>
      </c>
      <c r="B1390" s="275" t="str">
        <f t="shared" si="417"/>
        <v/>
      </c>
      <c r="C1390" s="276"/>
      <c r="D1390" s="277" t="str">
        <f t="shared" si="418"/>
        <v/>
      </c>
      <c r="E1390" s="278"/>
      <c r="F1390" s="279">
        <f t="shared" si="419"/>
        <v>0</v>
      </c>
      <c r="G1390" s="282">
        <f t="shared" si="420"/>
        <v>0</v>
      </c>
    </row>
    <row r="1391" spans="1:7" s="283" customFormat="1" ht="24" customHeight="1" x14ac:dyDescent="0.2">
      <c r="A1391" s="274" t="str">
        <f t="shared" si="416"/>
        <v/>
      </c>
      <c r="B1391" s="275" t="str">
        <f t="shared" si="417"/>
        <v/>
      </c>
      <c r="C1391" s="276"/>
      <c r="D1391" s="277" t="str">
        <f t="shared" si="418"/>
        <v/>
      </c>
      <c r="E1391" s="278"/>
      <c r="F1391" s="279">
        <f t="shared" si="419"/>
        <v>0</v>
      </c>
      <c r="G1391" s="282">
        <f t="shared" si="420"/>
        <v>0</v>
      </c>
    </row>
    <row r="1392" spans="1:7" s="283" customFormat="1" ht="24" customHeight="1" x14ac:dyDescent="0.2">
      <c r="A1392" s="274" t="str">
        <f t="shared" si="416"/>
        <v/>
      </c>
      <c r="B1392" s="275" t="str">
        <f t="shared" si="417"/>
        <v/>
      </c>
      <c r="C1392" s="276"/>
      <c r="D1392" s="277" t="str">
        <f t="shared" si="418"/>
        <v/>
      </c>
      <c r="E1392" s="278"/>
      <c r="F1392" s="279">
        <f t="shared" si="419"/>
        <v>0</v>
      </c>
      <c r="G1392" s="282">
        <f t="shared" si="420"/>
        <v>0</v>
      </c>
    </row>
    <row r="1393" spans="1:8" s="283" customFormat="1" ht="24" customHeight="1" x14ac:dyDescent="0.2">
      <c r="A1393" s="274" t="str">
        <f t="shared" si="416"/>
        <v/>
      </c>
      <c r="B1393" s="275" t="str">
        <f t="shared" si="417"/>
        <v/>
      </c>
      <c r="C1393" s="276"/>
      <c r="D1393" s="277" t="str">
        <f t="shared" si="418"/>
        <v/>
      </c>
      <c r="E1393" s="278"/>
      <c r="F1393" s="279">
        <f t="shared" si="419"/>
        <v>0</v>
      </c>
      <c r="G1393" s="282">
        <f t="shared" si="420"/>
        <v>0</v>
      </c>
    </row>
    <row r="1394" spans="1:8" s="283" customFormat="1" ht="24" customHeight="1" x14ac:dyDescent="0.2">
      <c r="A1394" s="274" t="str">
        <f t="shared" si="416"/>
        <v/>
      </c>
      <c r="B1394" s="275" t="str">
        <f t="shared" si="417"/>
        <v/>
      </c>
      <c r="C1394" s="276"/>
      <c r="D1394" s="277" t="str">
        <f t="shared" si="418"/>
        <v/>
      </c>
      <c r="E1394" s="278"/>
      <c r="F1394" s="279">
        <f t="shared" si="419"/>
        <v>0</v>
      </c>
      <c r="G1394" s="282">
        <f t="shared" si="420"/>
        <v>0</v>
      </c>
    </row>
    <row r="1395" spans="1:8" s="283" customFormat="1" ht="24" customHeight="1" x14ac:dyDescent="0.2">
      <c r="A1395" s="274" t="str">
        <f t="shared" si="416"/>
        <v/>
      </c>
      <c r="B1395" s="275" t="str">
        <f t="shared" si="417"/>
        <v/>
      </c>
      <c r="C1395" s="276"/>
      <c r="D1395" s="277" t="str">
        <f t="shared" si="418"/>
        <v/>
      </c>
      <c r="E1395" s="278"/>
      <c r="F1395" s="279">
        <f t="shared" si="419"/>
        <v>0</v>
      </c>
      <c r="G1395" s="282">
        <f t="shared" si="420"/>
        <v>0</v>
      </c>
    </row>
    <row r="1396" spans="1:8" s="283" customFormat="1" ht="24" customHeight="1" x14ac:dyDescent="0.2">
      <c r="A1396" s="274" t="str">
        <f t="shared" si="416"/>
        <v/>
      </c>
      <c r="B1396" s="275" t="str">
        <f t="shared" si="417"/>
        <v/>
      </c>
      <c r="C1396" s="276"/>
      <c r="D1396" s="277" t="str">
        <f t="shared" si="418"/>
        <v/>
      </c>
      <c r="E1396" s="278"/>
      <c r="F1396" s="279">
        <f t="shared" si="419"/>
        <v>0</v>
      </c>
      <c r="G1396" s="282">
        <f t="shared" si="420"/>
        <v>0</v>
      </c>
    </row>
    <row r="1397" spans="1:8" ht="24" customHeight="1" x14ac:dyDescent="0.2">
      <c r="A1397" s="129"/>
      <c r="B1397" s="110"/>
      <c r="C1397" s="99"/>
      <c r="D1397" s="110"/>
      <c r="E1397" s="111"/>
      <c r="F1397" s="188" t="s">
        <v>35</v>
      </c>
      <c r="G1397" s="126">
        <f>SUBTOTAL(9,G1388:G1396)</f>
        <v>0</v>
      </c>
    </row>
    <row r="1398" spans="1:8" ht="24" customHeight="1" thickBot="1" x14ac:dyDescent="0.25">
      <c r="A1398" s="130"/>
      <c r="B1398" s="131"/>
      <c r="C1398" s="132"/>
      <c r="D1398" s="131"/>
      <c r="E1398" s="133"/>
      <c r="F1398" s="134"/>
      <c r="G1398" s="135"/>
    </row>
    <row r="1399" spans="1:8" ht="24" customHeight="1" thickBot="1" x14ac:dyDescent="0.25">
      <c r="A1399" s="136" t="str">
        <f>B1357</f>
        <v>9-1-4</v>
      </c>
      <c r="B1399" s="137" t="str">
        <f>C1357</f>
        <v>Restauración y recolocación de machhembrado de pinotea</v>
      </c>
      <c r="C1399" s="138"/>
      <c r="D1399" s="138" t="s">
        <v>36</v>
      </c>
      <c r="E1399" s="139"/>
      <c r="F1399" s="140" t="s">
        <v>37</v>
      </c>
      <c r="G1399" s="141">
        <f>SUBTOTAL(9,G1362:G1398)</f>
        <v>0</v>
      </c>
    </row>
    <row r="1400" spans="1:8" ht="24" customHeight="1" thickTop="1" thickBot="1" x14ac:dyDescent="0.25"/>
    <row r="1401" spans="1:8" ht="24" customHeight="1" thickTop="1" x14ac:dyDescent="0.2">
      <c r="A1401" s="173" t="s">
        <v>39</v>
      </c>
      <c r="B1401" s="174"/>
      <c r="C1401" s="174"/>
      <c r="D1401" s="174"/>
      <c r="E1401" s="174"/>
      <c r="F1401" s="174"/>
      <c r="G1401" s="175"/>
      <c r="H1401" s="100">
        <f>COUNTIF($A$1:A1407,"ANALISIS DE PRECIOS")</f>
        <v>29</v>
      </c>
    </row>
    <row r="1402" spans="1:8" ht="24" customHeight="1" x14ac:dyDescent="0.2">
      <c r="A1402" s="101" t="s">
        <v>719</v>
      </c>
      <c r="B1402" s="102" t="str">
        <f>Comitente</f>
        <v>DIRECCIÓN DE INFRAESTRUCTURA ESCOLAR</v>
      </c>
      <c r="C1402" s="96"/>
      <c r="D1402" s="103"/>
      <c r="E1402" s="103"/>
      <c r="F1402" s="104"/>
      <c r="G1402" s="105"/>
    </row>
    <row r="1403" spans="1:8" ht="24" customHeight="1" x14ac:dyDescent="0.2">
      <c r="A1403" s="101" t="s">
        <v>720</v>
      </c>
      <c r="B1403" s="102">
        <f>Contratista</f>
        <v>0</v>
      </c>
      <c r="C1403" s="97"/>
      <c r="D1403" s="97"/>
      <c r="E1403" s="97"/>
      <c r="F1403" s="106"/>
      <c r="G1403" s="107"/>
    </row>
    <row r="1404" spans="1:8" ht="24" customHeight="1" x14ac:dyDescent="0.2">
      <c r="A1404" s="101" t="s">
        <v>26</v>
      </c>
      <c r="B1404" s="102" t="str">
        <f>Obra</f>
        <v>ESCUELA NORMAL FRAY JUSTO SANTA MARIA DE ORO</v>
      </c>
      <c r="C1404" s="97"/>
      <c r="D1404" s="97"/>
      <c r="E1404" s="97"/>
      <c r="F1404" s="106" t="s">
        <v>40</v>
      </c>
      <c r="G1404" s="108">
        <f>Fecha_Base</f>
        <v>0</v>
      </c>
    </row>
    <row r="1405" spans="1:8" ht="24" customHeight="1" x14ac:dyDescent="0.2">
      <c r="A1405" s="109" t="s">
        <v>718</v>
      </c>
      <c r="B1405" s="98" t="str">
        <f>Ubicación</f>
        <v>CALLE RIVADAVIA 854 - JACHAL - SAN JUAN</v>
      </c>
      <c r="C1405" s="98"/>
      <c r="D1405" s="110"/>
      <c r="E1405" s="111"/>
      <c r="F1405" s="112"/>
      <c r="G1405" s="113"/>
    </row>
    <row r="1406" spans="1:8" ht="24" customHeight="1" x14ac:dyDescent="0.2">
      <c r="A1406" s="109" t="s">
        <v>41</v>
      </c>
      <c r="B1406" s="114">
        <f>IFERROR(VALUE(LEFT(B1407,FIND("-",B1407)-1)),"")</f>
        <v>9</v>
      </c>
      <c r="C1406" s="99" t="str">
        <f>IFERROR(VLOOKUP(B1406,Tabla_CyP,2,FALSE),"")</f>
        <v/>
      </c>
      <c r="E1406" s="111"/>
      <c r="F1406" s="112"/>
      <c r="G1406" s="113"/>
    </row>
    <row r="1407" spans="1:8" ht="24" customHeight="1" x14ac:dyDescent="0.2">
      <c r="A1407" s="109" t="s">
        <v>27</v>
      </c>
      <c r="B1407" s="115" t="str">
        <f>IFERROR(VLOOKUP(COUNTIF($A$1:A1407,"ANALISIS DE PRECIOS"),Tabla_NumeroItem,4,FALSE),"")</f>
        <v>9-1-5</v>
      </c>
      <c r="C1407" s="99" t="str">
        <f>IFERROR(VLOOKUP(B1407,Tabla_CyP,2,FALSE),"")</f>
        <v>Provisión y colocación de machhembrado de pinotea nuevo</v>
      </c>
      <c r="D1407" s="110"/>
      <c r="E1407" s="111"/>
      <c r="F1407" s="106" t="s">
        <v>28</v>
      </c>
      <c r="G1407" s="116" t="str">
        <f>IFERROR(VLOOKUP(B1407,Tabla_CyP,4,FALSE),"")</f>
        <v>m2</v>
      </c>
    </row>
    <row r="1408" spans="1:8" ht="24" customHeight="1" x14ac:dyDescent="0.2">
      <c r="A1408" s="109"/>
      <c r="B1408" s="98"/>
      <c r="C1408" s="99"/>
      <c r="D1408" s="110"/>
      <c r="E1408" s="111"/>
      <c r="F1408" s="112"/>
      <c r="G1408" s="113"/>
    </row>
    <row r="1409" spans="1:141" ht="24" customHeight="1" x14ac:dyDescent="0.2">
      <c r="A1409" s="305" t="s">
        <v>584</v>
      </c>
      <c r="B1409" s="306"/>
      <c r="C1409" s="307" t="s">
        <v>0</v>
      </c>
      <c r="D1409" s="307" t="s">
        <v>29</v>
      </c>
      <c r="E1409" s="309" t="s">
        <v>30</v>
      </c>
      <c r="F1409" s="311" t="s">
        <v>31</v>
      </c>
      <c r="G1409" s="313" t="s">
        <v>32</v>
      </c>
    </row>
    <row r="1410" spans="1:141" s="119" customFormat="1" ht="24" customHeight="1" x14ac:dyDescent="0.2">
      <c r="A1410" s="117" t="s">
        <v>585</v>
      </c>
      <c r="B1410" s="118" t="s">
        <v>586</v>
      </c>
      <c r="C1410" s="308"/>
      <c r="D1410" s="308"/>
      <c r="E1410" s="310"/>
      <c r="F1410" s="312"/>
      <c r="G1410" s="314"/>
      <c r="I1410" s="284"/>
      <c r="J1410" s="284"/>
      <c r="K1410" s="284"/>
      <c r="L1410" s="284"/>
      <c r="M1410" s="284"/>
      <c r="N1410" s="284"/>
      <c r="O1410" s="284"/>
      <c r="P1410" s="284"/>
      <c r="Q1410" s="284"/>
      <c r="R1410" s="284"/>
      <c r="S1410" s="284"/>
      <c r="T1410" s="284"/>
      <c r="U1410" s="284"/>
      <c r="V1410" s="284"/>
      <c r="W1410" s="284"/>
      <c r="X1410" s="284"/>
      <c r="Y1410" s="284"/>
      <c r="Z1410" s="284"/>
      <c r="AA1410" s="284"/>
      <c r="AB1410" s="284"/>
      <c r="AC1410" s="284"/>
      <c r="AD1410" s="284"/>
      <c r="AE1410" s="284"/>
      <c r="AF1410" s="284"/>
      <c r="AG1410" s="284"/>
      <c r="AH1410" s="284"/>
      <c r="AI1410" s="284"/>
      <c r="AJ1410" s="284"/>
      <c r="AK1410" s="284"/>
      <c r="AL1410" s="284"/>
      <c r="AM1410" s="284"/>
      <c r="AN1410" s="284"/>
      <c r="AO1410" s="284"/>
      <c r="AP1410" s="284"/>
      <c r="AQ1410" s="284"/>
      <c r="AR1410" s="284"/>
      <c r="AS1410" s="284"/>
      <c r="AT1410" s="284"/>
      <c r="AU1410" s="284"/>
      <c r="AV1410" s="284"/>
      <c r="AW1410" s="284"/>
      <c r="AX1410" s="284"/>
      <c r="AY1410" s="284"/>
      <c r="AZ1410" s="284"/>
      <c r="BA1410" s="284"/>
      <c r="BB1410" s="284"/>
      <c r="BC1410" s="284"/>
      <c r="BD1410" s="284"/>
      <c r="BE1410" s="284"/>
      <c r="BF1410" s="284"/>
      <c r="BG1410" s="284"/>
      <c r="BH1410" s="284"/>
      <c r="BI1410" s="284"/>
      <c r="BJ1410" s="284"/>
      <c r="BK1410" s="284"/>
      <c r="BL1410" s="284"/>
      <c r="BM1410" s="284"/>
      <c r="BN1410" s="284"/>
      <c r="BO1410" s="284"/>
      <c r="BP1410" s="284"/>
      <c r="BQ1410" s="284"/>
      <c r="BR1410" s="284"/>
      <c r="BS1410" s="284"/>
      <c r="BT1410" s="284"/>
      <c r="BU1410" s="284"/>
      <c r="BV1410" s="284"/>
      <c r="BW1410" s="284"/>
      <c r="BX1410" s="284"/>
      <c r="BY1410" s="284"/>
      <c r="BZ1410" s="284"/>
      <c r="CA1410" s="284"/>
      <c r="CB1410" s="284"/>
      <c r="CC1410" s="284"/>
      <c r="CD1410" s="284"/>
      <c r="CE1410" s="284"/>
      <c r="CF1410" s="284"/>
      <c r="CG1410" s="284"/>
      <c r="CH1410" s="284"/>
      <c r="CI1410" s="284"/>
      <c r="CJ1410" s="284"/>
      <c r="CK1410" s="284"/>
      <c r="CL1410" s="284"/>
      <c r="CM1410" s="284"/>
      <c r="CN1410" s="284"/>
      <c r="CO1410" s="284"/>
      <c r="CP1410" s="284"/>
      <c r="CQ1410" s="284"/>
      <c r="CR1410" s="284"/>
      <c r="CS1410" s="284"/>
      <c r="CT1410" s="284"/>
      <c r="CU1410" s="284"/>
      <c r="CV1410" s="284"/>
      <c r="CW1410" s="284"/>
      <c r="CX1410" s="284"/>
      <c r="CY1410" s="284"/>
      <c r="CZ1410" s="284"/>
      <c r="DA1410" s="284"/>
      <c r="DB1410" s="284"/>
      <c r="DC1410" s="284"/>
      <c r="DD1410" s="284"/>
      <c r="DE1410" s="284"/>
      <c r="DF1410" s="284"/>
      <c r="DG1410" s="284"/>
      <c r="DH1410" s="284"/>
      <c r="DI1410" s="284"/>
      <c r="DJ1410" s="284"/>
      <c r="DK1410" s="284"/>
      <c r="DL1410" s="284"/>
      <c r="DM1410" s="284"/>
      <c r="DN1410" s="284"/>
      <c r="DO1410" s="284"/>
      <c r="DP1410" s="284"/>
      <c r="DQ1410" s="284"/>
      <c r="DR1410" s="284"/>
      <c r="DS1410" s="284"/>
      <c r="DT1410" s="284"/>
      <c r="DU1410" s="284"/>
      <c r="DV1410" s="284"/>
      <c r="DW1410" s="284"/>
      <c r="DX1410" s="284"/>
      <c r="DY1410" s="284"/>
      <c r="DZ1410" s="284"/>
      <c r="EA1410" s="284"/>
      <c r="EB1410" s="284"/>
      <c r="EC1410" s="284"/>
      <c r="ED1410" s="284"/>
      <c r="EE1410" s="284"/>
      <c r="EF1410" s="284"/>
      <c r="EG1410" s="284"/>
      <c r="EH1410" s="284"/>
      <c r="EI1410" s="284"/>
      <c r="EJ1410" s="284"/>
      <c r="EK1410" s="284"/>
    </row>
    <row r="1411" spans="1:141" ht="24" customHeight="1" x14ac:dyDescent="0.2">
      <c r="A1411" s="187"/>
      <c r="B1411" s="120"/>
      <c r="C1411" s="185" t="s">
        <v>721</v>
      </c>
      <c r="D1411" s="121"/>
      <c r="E1411" s="122"/>
      <c r="F1411" s="123"/>
      <c r="G1411" s="124"/>
    </row>
    <row r="1412" spans="1:141" s="283" customFormat="1" ht="24" customHeight="1" x14ac:dyDescent="0.2">
      <c r="A1412" s="274" t="str">
        <f t="shared" ref="A1412:A1425" si="421">IFERROR(VLOOKUP(C1412,Tabla_Insumos,4,FALSE),"")</f>
        <v/>
      </c>
      <c r="B1412" s="275" t="str">
        <f>IFERROR(VLOOKUP(C1412,Tabla_Insumos,5,FALSE),"")</f>
        <v/>
      </c>
      <c r="C1412" s="276"/>
      <c r="D1412" s="277" t="str">
        <f t="shared" ref="D1412:D1425" si="422">IFERROR(VLOOKUP(C1412,Tabla_Insumos,2,FALSE),"")</f>
        <v/>
      </c>
      <c r="E1412" s="278"/>
      <c r="F1412" s="279">
        <f t="shared" ref="F1412:F1425" si="423">IFERROR(VLOOKUP(C1412,Tabla_Insumos,3,FALSE),0)</f>
        <v>0</v>
      </c>
      <c r="G1412" s="282">
        <f>ROUND(E1412*F1412,2)</f>
        <v>0</v>
      </c>
    </row>
    <row r="1413" spans="1:141" s="283" customFormat="1" ht="24" customHeight="1" x14ac:dyDescent="0.2">
      <c r="A1413" s="274" t="str">
        <f t="shared" si="421"/>
        <v/>
      </c>
      <c r="B1413" s="275" t="str">
        <f t="shared" ref="B1413:B1425" si="424">IFERROR(VLOOKUP(C1413,Tabla_Insumos,5,FALSE),"")</f>
        <v/>
      </c>
      <c r="C1413" s="276"/>
      <c r="D1413" s="277" t="str">
        <f t="shared" si="422"/>
        <v/>
      </c>
      <c r="E1413" s="278"/>
      <c r="F1413" s="279">
        <f t="shared" si="423"/>
        <v>0</v>
      </c>
      <c r="G1413" s="282">
        <f t="shared" ref="G1413:G1425" si="425">ROUND(E1413*F1413,2)</f>
        <v>0</v>
      </c>
    </row>
    <row r="1414" spans="1:141" s="283" customFormat="1" ht="24" customHeight="1" x14ac:dyDescent="0.2">
      <c r="A1414" s="274" t="str">
        <f t="shared" si="421"/>
        <v/>
      </c>
      <c r="B1414" s="275" t="str">
        <f t="shared" si="424"/>
        <v/>
      </c>
      <c r="C1414" s="276"/>
      <c r="D1414" s="277" t="str">
        <f t="shared" si="422"/>
        <v/>
      </c>
      <c r="E1414" s="278"/>
      <c r="F1414" s="279">
        <f t="shared" si="423"/>
        <v>0</v>
      </c>
      <c r="G1414" s="282">
        <f t="shared" si="425"/>
        <v>0</v>
      </c>
    </row>
    <row r="1415" spans="1:141" s="283" customFormat="1" ht="24" customHeight="1" x14ac:dyDescent="0.2">
      <c r="A1415" s="274" t="str">
        <f t="shared" si="421"/>
        <v/>
      </c>
      <c r="B1415" s="275" t="str">
        <f t="shared" si="424"/>
        <v/>
      </c>
      <c r="C1415" s="276"/>
      <c r="D1415" s="277" t="str">
        <f t="shared" si="422"/>
        <v/>
      </c>
      <c r="E1415" s="278"/>
      <c r="F1415" s="279">
        <f t="shared" si="423"/>
        <v>0</v>
      </c>
      <c r="G1415" s="282">
        <f t="shared" si="425"/>
        <v>0</v>
      </c>
    </row>
    <row r="1416" spans="1:141" s="283" customFormat="1" ht="24" customHeight="1" x14ac:dyDescent="0.2">
      <c r="A1416" s="274" t="str">
        <f t="shared" si="421"/>
        <v/>
      </c>
      <c r="B1416" s="275" t="str">
        <f t="shared" si="424"/>
        <v/>
      </c>
      <c r="C1416" s="276"/>
      <c r="D1416" s="277" t="str">
        <f t="shared" si="422"/>
        <v/>
      </c>
      <c r="E1416" s="278"/>
      <c r="F1416" s="279">
        <f t="shared" si="423"/>
        <v>0</v>
      </c>
      <c r="G1416" s="282">
        <f t="shared" si="425"/>
        <v>0</v>
      </c>
    </row>
    <row r="1417" spans="1:141" s="283" customFormat="1" ht="24" customHeight="1" x14ac:dyDescent="0.2">
      <c r="A1417" s="274" t="str">
        <f t="shared" si="421"/>
        <v/>
      </c>
      <c r="B1417" s="275" t="str">
        <f t="shared" si="424"/>
        <v/>
      </c>
      <c r="C1417" s="276"/>
      <c r="D1417" s="277" t="str">
        <f t="shared" si="422"/>
        <v/>
      </c>
      <c r="E1417" s="278"/>
      <c r="F1417" s="279">
        <f t="shared" si="423"/>
        <v>0</v>
      </c>
      <c r="G1417" s="282">
        <f t="shared" si="425"/>
        <v>0</v>
      </c>
    </row>
    <row r="1418" spans="1:141" s="283" customFormat="1" ht="24" customHeight="1" x14ac:dyDescent="0.2">
      <c r="A1418" s="274" t="str">
        <f t="shared" si="421"/>
        <v/>
      </c>
      <c r="B1418" s="275" t="str">
        <f t="shared" si="424"/>
        <v/>
      </c>
      <c r="C1418" s="276"/>
      <c r="D1418" s="277" t="str">
        <f t="shared" si="422"/>
        <v/>
      </c>
      <c r="E1418" s="278"/>
      <c r="F1418" s="279">
        <f t="shared" si="423"/>
        <v>0</v>
      </c>
      <c r="G1418" s="282">
        <f t="shared" si="425"/>
        <v>0</v>
      </c>
    </row>
    <row r="1419" spans="1:141" s="283" customFormat="1" ht="24" customHeight="1" x14ac:dyDescent="0.2">
      <c r="A1419" s="274" t="str">
        <f t="shared" si="421"/>
        <v/>
      </c>
      <c r="B1419" s="275" t="str">
        <f t="shared" si="424"/>
        <v/>
      </c>
      <c r="C1419" s="276"/>
      <c r="D1419" s="277" t="str">
        <f t="shared" si="422"/>
        <v/>
      </c>
      <c r="E1419" s="278"/>
      <c r="F1419" s="279">
        <f t="shared" si="423"/>
        <v>0</v>
      </c>
      <c r="G1419" s="282">
        <f t="shared" si="425"/>
        <v>0</v>
      </c>
    </row>
    <row r="1420" spans="1:141" s="283" customFormat="1" ht="24" customHeight="1" x14ac:dyDescent="0.2">
      <c r="A1420" s="274" t="str">
        <f t="shared" si="421"/>
        <v/>
      </c>
      <c r="B1420" s="275" t="str">
        <f t="shared" si="424"/>
        <v/>
      </c>
      <c r="C1420" s="276"/>
      <c r="D1420" s="277" t="str">
        <f t="shared" si="422"/>
        <v/>
      </c>
      <c r="E1420" s="278"/>
      <c r="F1420" s="279">
        <f t="shared" si="423"/>
        <v>0</v>
      </c>
      <c r="G1420" s="282">
        <f t="shared" si="425"/>
        <v>0</v>
      </c>
    </row>
    <row r="1421" spans="1:141" s="283" customFormat="1" ht="24" customHeight="1" x14ac:dyDescent="0.2">
      <c r="A1421" s="274" t="str">
        <f t="shared" si="421"/>
        <v/>
      </c>
      <c r="B1421" s="275" t="str">
        <f t="shared" si="424"/>
        <v/>
      </c>
      <c r="C1421" s="276"/>
      <c r="D1421" s="277" t="str">
        <f t="shared" si="422"/>
        <v/>
      </c>
      <c r="E1421" s="278"/>
      <c r="F1421" s="279">
        <f t="shared" si="423"/>
        <v>0</v>
      </c>
      <c r="G1421" s="282">
        <f t="shared" si="425"/>
        <v>0</v>
      </c>
    </row>
    <row r="1422" spans="1:141" s="283" customFormat="1" ht="24" customHeight="1" x14ac:dyDescent="0.2">
      <c r="A1422" s="274" t="str">
        <f t="shared" si="421"/>
        <v/>
      </c>
      <c r="B1422" s="275" t="str">
        <f t="shared" si="424"/>
        <v/>
      </c>
      <c r="C1422" s="276"/>
      <c r="D1422" s="277" t="str">
        <f t="shared" si="422"/>
        <v/>
      </c>
      <c r="E1422" s="278"/>
      <c r="F1422" s="279">
        <f t="shared" si="423"/>
        <v>0</v>
      </c>
      <c r="G1422" s="282">
        <f t="shared" si="425"/>
        <v>0</v>
      </c>
    </row>
    <row r="1423" spans="1:141" s="283" customFormat="1" ht="24" customHeight="1" x14ac:dyDescent="0.2">
      <c r="A1423" s="274" t="str">
        <f t="shared" si="421"/>
        <v/>
      </c>
      <c r="B1423" s="275" t="str">
        <f t="shared" si="424"/>
        <v/>
      </c>
      <c r="C1423" s="276"/>
      <c r="D1423" s="277" t="str">
        <f t="shared" si="422"/>
        <v/>
      </c>
      <c r="E1423" s="278"/>
      <c r="F1423" s="279">
        <f t="shared" si="423"/>
        <v>0</v>
      </c>
      <c r="G1423" s="282">
        <f t="shared" si="425"/>
        <v>0</v>
      </c>
    </row>
    <row r="1424" spans="1:141" s="283" customFormat="1" ht="24" customHeight="1" x14ac:dyDescent="0.2">
      <c r="A1424" s="274" t="str">
        <f t="shared" si="421"/>
        <v/>
      </c>
      <c r="B1424" s="275" t="str">
        <f t="shared" si="424"/>
        <v/>
      </c>
      <c r="C1424" s="276"/>
      <c r="D1424" s="277" t="str">
        <f t="shared" si="422"/>
        <v/>
      </c>
      <c r="E1424" s="278"/>
      <c r="F1424" s="279">
        <f t="shared" si="423"/>
        <v>0</v>
      </c>
      <c r="G1424" s="282">
        <f t="shared" si="425"/>
        <v>0</v>
      </c>
    </row>
    <row r="1425" spans="1:7" s="283" customFormat="1" ht="24" customHeight="1" x14ac:dyDescent="0.2">
      <c r="A1425" s="274" t="str">
        <f t="shared" si="421"/>
        <v/>
      </c>
      <c r="B1425" s="275" t="str">
        <f t="shared" si="424"/>
        <v/>
      </c>
      <c r="C1425" s="276"/>
      <c r="D1425" s="277" t="str">
        <f t="shared" si="422"/>
        <v/>
      </c>
      <c r="E1425" s="278"/>
      <c r="F1425" s="280">
        <f t="shared" si="423"/>
        <v>0</v>
      </c>
      <c r="G1425" s="282">
        <f t="shared" si="425"/>
        <v>0</v>
      </c>
    </row>
    <row r="1426" spans="1:7" ht="24" customHeight="1" x14ac:dyDescent="0.2">
      <c r="A1426" s="125"/>
      <c r="B1426" s="99"/>
      <c r="C1426" s="99"/>
      <c r="D1426" s="110"/>
      <c r="E1426" s="111"/>
      <c r="F1426" s="188" t="s">
        <v>33</v>
      </c>
      <c r="G1426" s="126">
        <f>SUBTOTAL(9,G1412:G1425)</f>
        <v>0</v>
      </c>
    </row>
    <row r="1427" spans="1:7" ht="24" customHeight="1" x14ac:dyDescent="0.2">
      <c r="A1427" s="125"/>
      <c r="B1427" s="99"/>
      <c r="C1427" s="127" t="s">
        <v>722</v>
      </c>
      <c r="D1427" s="110"/>
      <c r="E1427" s="111"/>
      <c r="F1427" s="112"/>
      <c r="G1427" s="128"/>
    </row>
    <row r="1428" spans="1:7" s="283" customFormat="1" ht="24" customHeight="1" x14ac:dyDescent="0.2">
      <c r="A1428" s="274" t="str">
        <f t="shared" ref="A1428:A1435" si="426">IFERROR(VLOOKUP(C1428,Tabla_Insumos,4,FALSE),"")</f>
        <v/>
      </c>
      <c r="B1428" s="275" t="str">
        <f t="shared" ref="B1428:B1435" si="427">IFERROR(VLOOKUP(C1428,Tabla_Insumos,5,FALSE),"")</f>
        <v/>
      </c>
      <c r="C1428" s="276"/>
      <c r="D1428" s="277" t="str">
        <f t="shared" ref="D1428:D1435" si="428">IFERROR(VLOOKUP(C1428,Tabla_Insumos,2,FALSE),"")</f>
        <v/>
      </c>
      <c r="E1428" s="278"/>
      <c r="F1428" s="281">
        <f t="shared" ref="F1428:F1435" si="429">IFERROR(VLOOKUP(C1428,Tabla_Insumos,3,FALSE),0)</f>
        <v>0</v>
      </c>
      <c r="G1428" s="282">
        <f>ROUND(E1428*F1428,2)</f>
        <v>0</v>
      </c>
    </row>
    <row r="1429" spans="1:7" s="283" customFormat="1" ht="24" customHeight="1" x14ac:dyDescent="0.2">
      <c r="A1429" s="274" t="str">
        <f t="shared" si="426"/>
        <v/>
      </c>
      <c r="B1429" s="275" t="str">
        <f t="shared" si="427"/>
        <v/>
      </c>
      <c r="C1429" s="276"/>
      <c r="D1429" s="277" t="str">
        <f t="shared" si="428"/>
        <v/>
      </c>
      <c r="E1429" s="278"/>
      <c r="F1429" s="281">
        <f t="shared" si="429"/>
        <v>0</v>
      </c>
      <c r="G1429" s="282">
        <f>ROUND(E1429*F1429,2)</f>
        <v>0</v>
      </c>
    </row>
    <row r="1430" spans="1:7" s="283" customFormat="1" ht="24" customHeight="1" x14ac:dyDescent="0.2">
      <c r="A1430" s="274" t="str">
        <f t="shared" si="426"/>
        <v/>
      </c>
      <c r="B1430" s="275" t="str">
        <f t="shared" si="427"/>
        <v/>
      </c>
      <c r="C1430" s="276"/>
      <c r="D1430" s="277" t="str">
        <f t="shared" si="428"/>
        <v/>
      </c>
      <c r="E1430" s="278"/>
      <c r="F1430" s="281">
        <f t="shared" si="429"/>
        <v>0</v>
      </c>
      <c r="G1430" s="282">
        <f t="shared" ref="G1430:G1435" si="430">ROUND(E1430*F1430,2)</f>
        <v>0</v>
      </c>
    </row>
    <row r="1431" spans="1:7" s="283" customFormat="1" ht="24" customHeight="1" x14ac:dyDescent="0.2">
      <c r="A1431" s="274" t="str">
        <f t="shared" si="426"/>
        <v/>
      </c>
      <c r="B1431" s="275" t="str">
        <f t="shared" si="427"/>
        <v/>
      </c>
      <c r="C1431" s="276"/>
      <c r="D1431" s="277" t="str">
        <f t="shared" si="428"/>
        <v/>
      </c>
      <c r="E1431" s="278"/>
      <c r="F1431" s="281">
        <f t="shared" si="429"/>
        <v>0</v>
      </c>
      <c r="G1431" s="282">
        <f t="shared" si="430"/>
        <v>0</v>
      </c>
    </row>
    <row r="1432" spans="1:7" s="283" customFormat="1" ht="24" customHeight="1" x14ac:dyDescent="0.2">
      <c r="A1432" s="274" t="str">
        <f t="shared" si="426"/>
        <v/>
      </c>
      <c r="B1432" s="275" t="str">
        <f t="shared" si="427"/>
        <v/>
      </c>
      <c r="C1432" s="276"/>
      <c r="D1432" s="277" t="str">
        <f t="shared" si="428"/>
        <v/>
      </c>
      <c r="E1432" s="278"/>
      <c r="F1432" s="279">
        <f t="shared" si="429"/>
        <v>0</v>
      </c>
      <c r="G1432" s="282">
        <f t="shared" si="430"/>
        <v>0</v>
      </c>
    </row>
    <row r="1433" spans="1:7" s="283" customFormat="1" ht="24" customHeight="1" x14ac:dyDescent="0.2">
      <c r="A1433" s="274" t="str">
        <f t="shared" si="426"/>
        <v/>
      </c>
      <c r="B1433" s="275" t="str">
        <f t="shared" si="427"/>
        <v/>
      </c>
      <c r="C1433" s="276"/>
      <c r="D1433" s="277" t="str">
        <f t="shared" si="428"/>
        <v/>
      </c>
      <c r="E1433" s="278"/>
      <c r="F1433" s="279">
        <f t="shared" si="429"/>
        <v>0</v>
      </c>
      <c r="G1433" s="282">
        <f t="shared" si="430"/>
        <v>0</v>
      </c>
    </row>
    <row r="1434" spans="1:7" s="283" customFormat="1" ht="24" customHeight="1" x14ac:dyDescent="0.2">
      <c r="A1434" s="274" t="str">
        <f t="shared" si="426"/>
        <v/>
      </c>
      <c r="B1434" s="275" t="str">
        <f t="shared" si="427"/>
        <v/>
      </c>
      <c r="C1434" s="276"/>
      <c r="D1434" s="277" t="str">
        <f t="shared" si="428"/>
        <v/>
      </c>
      <c r="E1434" s="278"/>
      <c r="F1434" s="279">
        <f t="shared" si="429"/>
        <v>0</v>
      </c>
      <c r="G1434" s="282">
        <f t="shared" si="430"/>
        <v>0</v>
      </c>
    </row>
    <row r="1435" spans="1:7" s="283" customFormat="1" ht="24" customHeight="1" x14ac:dyDescent="0.2">
      <c r="A1435" s="274" t="str">
        <f t="shared" si="426"/>
        <v/>
      </c>
      <c r="B1435" s="275" t="str">
        <f t="shared" si="427"/>
        <v/>
      </c>
      <c r="C1435" s="276"/>
      <c r="D1435" s="277" t="str">
        <f t="shared" si="428"/>
        <v/>
      </c>
      <c r="E1435" s="278"/>
      <c r="F1435" s="279">
        <f t="shared" si="429"/>
        <v>0</v>
      </c>
      <c r="G1435" s="282">
        <f t="shared" si="430"/>
        <v>0</v>
      </c>
    </row>
    <row r="1436" spans="1:7" ht="24" customHeight="1" x14ac:dyDescent="0.2">
      <c r="A1436" s="125"/>
      <c r="B1436" s="99"/>
      <c r="C1436" s="99"/>
      <c r="D1436" s="110"/>
      <c r="E1436" s="111"/>
      <c r="F1436" s="188" t="s">
        <v>34</v>
      </c>
      <c r="G1436" s="126">
        <f>SUBTOTAL(9,G1428:G1435)</f>
        <v>0</v>
      </c>
    </row>
    <row r="1437" spans="1:7" ht="24" customHeight="1" x14ac:dyDescent="0.2">
      <c r="A1437" s="125"/>
      <c r="B1437" s="99"/>
      <c r="C1437" s="127" t="s">
        <v>723</v>
      </c>
      <c r="D1437" s="110"/>
      <c r="E1437" s="111"/>
      <c r="F1437" s="112"/>
      <c r="G1437" s="128"/>
    </row>
    <row r="1438" spans="1:7" s="283" customFormat="1" ht="24" customHeight="1" x14ac:dyDescent="0.2">
      <c r="A1438" s="274" t="str">
        <f t="shared" ref="A1438:A1446" si="431">IFERROR(VLOOKUP(C1438,Tabla_Insumos,4,FALSE),"")</f>
        <v/>
      </c>
      <c r="B1438" s="275" t="str">
        <f t="shared" ref="B1438:B1446" si="432">IFERROR(VLOOKUP(C1438,Tabla_Insumos,5,FALSE),"")</f>
        <v/>
      </c>
      <c r="C1438" s="276"/>
      <c r="D1438" s="277" t="str">
        <f t="shared" ref="D1438:D1446" si="433">IFERROR(VLOOKUP(C1438,Tabla_Insumos,2,FALSE),"")</f>
        <v/>
      </c>
      <c r="E1438" s="278"/>
      <c r="F1438" s="279">
        <f t="shared" ref="F1438:F1446" si="434">IFERROR(VLOOKUP(C1438,Tabla_Insumos,3,FALSE),0)</f>
        <v>0</v>
      </c>
      <c r="G1438" s="282">
        <f t="shared" ref="G1438:G1446" si="435">ROUND(E1438*F1438,2)</f>
        <v>0</v>
      </c>
    </row>
    <row r="1439" spans="1:7" s="283" customFormat="1" ht="24" customHeight="1" x14ac:dyDescent="0.2">
      <c r="A1439" s="274" t="str">
        <f t="shared" si="431"/>
        <v/>
      </c>
      <c r="B1439" s="275" t="str">
        <f t="shared" si="432"/>
        <v/>
      </c>
      <c r="C1439" s="276"/>
      <c r="D1439" s="277" t="str">
        <f t="shared" si="433"/>
        <v/>
      </c>
      <c r="E1439" s="278"/>
      <c r="F1439" s="279">
        <f t="shared" si="434"/>
        <v>0</v>
      </c>
      <c r="G1439" s="282">
        <f t="shared" si="435"/>
        <v>0</v>
      </c>
    </row>
    <row r="1440" spans="1:7" s="283" customFormat="1" ht="24" customHeight="1" x14ac:dyDescent="0.2">
      <c r="A1440" s="274" t="str">
        <f t="shared" si="431"/>
        <v/>
      </c>
      <c r="B1440" s="275" t="str">
        <f t="shared" si="432"/>
        <v/>
      </c>
      <c r="C1440" s="276"/>
      <c r="D1440" s="277" t="str">
        <f t="shared" si="433"/>
        <v/>
      </c>
      <c r="E1440" s="278"/>
      <c r="F1440" s="279">
        <f t="shared" si="434"/>
        <v>0</v>
      </c>
      <c r="G1440" s="282">
        <f t="shared" si="435"/>
        <v>0</v>
      </c>
    </row>
    <row r="1441" spans="1:8" s="283" customFormat="1" ht="24" customHeight="1" x14ac:dyDescent="0.2">
      <c r="A1441" s="274" t="str">
        <f t="shared" si="431"/>
        <v/>
      </c>
      <c r="B1441" s="275" t="str">
        <f t="shared" si="432"/>
        <v/>
      </c>
      <c r="C1441" s="276"/>
      <c r="D1441" s="277" t="str">
        <f t="shared" si="433"/>
        <v/>
      </c>
      <c r="E1441" s="278"/>
      <c r="F1441" s="279">
        <f t="shared" si="434"/>
        <v>0</v>
      </c>
      <c r="G1441" s="282">
        <f t="shared" si="435"/>
        <v>0</v>
      </c>
    </row>
    <row r="1442" spans="1:8" s="283" customFormat="1" ht="24" customHeight="1" x14ac:dyDescent="0.2">
      <c r="A1442" s="274" t="str">
        <f t="shared" si="431"/>
        <v/>
      </c>
      <c r="B1442" s="275" t="str">
        <f t="shared" si="432"/>
        <v/>
      </c>
      <c r="C1442" s="276"/>
      <c r="D1442" s="277" t="str">
        <f t="shared" si="433"/>
        <v/>
      </c>
      <c r="E1442" s="278"/>
      <c r="F1442" s="279">
        <f t="shared" si="434"/>
        <v>0</v>
      </c>
      <c r="G1442" s="282">
        <f t="shared" si="435"/>
        <v>0</v>
      </c>
    </row>
    <row r="1443" spans="1:8" s="283" customFormat="1" ht="24" customHeight="1" x14ac:dyDescent="0.2">
      <c r="A1443" s="274" t="str">
        <f t="shared" si="431"/>
        <v/>
      </c>
      <c r="B1443" s="275" t="str">
        <f t="shared" si="432"/>
        <v/>
      </c>
      <c r="C1443" s="276"/>
      <c r="D1443" s="277" t="str">
        <f t="shared" si="433"/>
        <v/>
      </c>
      <c r="E1443" s="278"/>
      <c r="F1443" s="279">
        <f t="shared" si="434"/>
        <v>0</v>
      </c>
      <c r="G1443" s="282">
        <f t="shared" si="435"/>
        <v>0</v>
      </c>
    </row>
    <row r="1444" spans="1:8" s="283" customFormat="1" ht="24" customHeight="1" x14ac:dyDescent="0.2">
      <c r="A1444" s="274" t="str">
        <f t="shared" si="431"/>
        <v/>
      </c>
      <c r="B1444" s="275" t="str">
        <f t="shared" si="432"/>
        <v/>
      </c>
      <c r="C1444" s="276"/>
      <c r="D1444" s="277" t="str">
        <f t="shared" si="433"/>
        <v/>
      </c>
      <c r="E1444" s="278"/>
      <c r="F1444" s="279">
        <f t="shared" si="434"/>
        <v>0</v>
      </c>
      <c r="G1444" s="282">
        <f t="shared" si="435"/>
        <v>0</v>
      </c>
    </row>
    <row r="1445" spans="1:8" s="283" customFormat="1" ht="24" customHeight="1" x14ac:dyDescent="0.2">
      <c r="A1445" s="274" t="str">
        <f t="shared" si="431"/>
        <v/>
      </c>
      <c r="B1445" s="275" t="str">
        <f t="shared" si="432"/>
        <v/>
      </c>
      <c r="C1445" s="276"/>
      <c r="D1445" s="277" t="str">
        <f t="shared" si="433"/>
        <v/>
      </c>
      <c r="E1445" s="278"/>
      <c r="F1445" s="279">
        <f t="shared" si="434"/>
        <v>0</v>
      </c>
      <c r="G1445" s="282">
        <f t="shared" si="435"/>
        <v>0</v>
      </c>
    </row>
    <row r="1446" spans="1:8" s="283" customFormat="1" ht="24" customHeight="1" x14ac:dyDescent="0.2">
      <c r="A1446" s="274" t="str">
        <f t="shared" si="431"/>
        <v/>
      </c>
      <c r="B1446" s="275" t="str">
        <f t="shared" si="432"/>
        <v/>
      </c>
      <c r="C1446" s="276"/>
      <c r="D1446" s="277" t="str">
        <f t="shared" si="433"/>
        <v/>
      </c>
      <c r="E1446" s="278"/>
      <c r="F1446" s="279">
        <f t="shared" si="434"/>
        <v>0</v>
      </c>
      <c r="G1446" s="282">
        <f t="shared" si="435"/>
        <v>0</v>
      </c>
    </row>
    <row r="1447" spans="1:8" ht="24" customHeight="1" x14ac:dyDescent="0.2">
      <c r="A1447" s="129"/>
      <c r="B1447" s="110"/>
      <c r="C1447" s="99"/>
      <c r="D1447" s="110"/>
      <c r="E1447" s="111"/>
      <c r="F1447" s="188" t="s">
        <v>35</v>
      </c>
      <c r="G1447" s="126">
        <f>SUBTOTAL(9,G1438:G1446)</f>
        <v>0</v>
      </c>
    </row>
    <row r="1448" spans="1:8" ht="24" customHeight="1" thickBot="1" x14ac:dyDescent="0.25">
      <c r="A1448" s="130"/>
      <c r="B1448" s="131"/>
      <c r="C1448" s="132"/>
      <c r="D1448" s="131"/>
      <c r="E1448" s="133"/>
      <c r="F1448" s="134"/>
      <c r="G1448" s="135"/>
    </row>
    <row r="1449" spans="1:8" ht="24" customHeight="1" thickBot="1" x14ac:dyDescent="0.25">
      <c r="A1449" s="136" t="str">
        <f>B1407</f>
        <v>9-1-5</v>
      </c>
      <c r="B1449" s="137" t="str">
        <f>C1407</f>
        <v>Provisión y colocación de machhembrado de pinotea nuevo</v>
      </c>
      <c r="C1449" s="138"/>
      <c r="D1449" s="138" t="s">
        <v>36</v>
      </c>
      <c r="E1449" s="139"/>
      <c r="F1449" s="140" t="s">
        <v>37</v>
      </c>
      <c r="G1449" s="141">
        <f>SUBTOTAL(9,G1412:G1448)</f>
        <v>0</v>
      </c>
    </row>
    <row r="1450" spans="1:8" ht="24" customHeight="1" thickTop="1" thickBot="1" x14ac:dyDescent="0.25"/>
    <row r="1451" spans="1:8" ht="24" customHeight="1" thickTop="1" x14ac:dyDescent="0.2">
      <c r="A1451" s="173" t="s">
        <v>39</v>
      </c>
      <c r="B1451" s="174"/>
      <c r="C1451" s="174"/>
      <c r="D1451" s="174"/>
      <c r="E1451" s="174"/>
      <c r="F1451" s="174"/>
      <c r="G1451" s="175"/>
      <c r="H1451" s="100">
        <f>COUNTIF($A$1:A1457,"ANALISIS DE PRECIOS")</f>
        <v>30</v>
      </c>
    </row>
    <row r="1452" spans="1:8" ht="24" customHeight="1" x14ac:dyDescent="0.2">
      <c r="A1452" s="101" t="s">
        <v>719</v>
      </c>
      <c r="B1452" s="102" t="str">
        <f>Comitente</f>
        <v>DIRECCIÓN DE INFRAESTRUCTURA ESCOLAR</v>
      </c>
      <c r="C1452" s="96"/>
      <c r="D1452" s="103"/>
      <c r="E1452" s="103"/>
      <c r="F1452" s="104"/>
      <c r="G1452" s="105"/>
    </row>
    <row r="1453" spans="1:8" ht="24" customHeight="1" x14ac:dyDescent="0.2">
      <c r="A1453" s="101" t="s">
        <v>720</v>
      </c>
      <c r="B1453" s="102">
        <f>Contratista</f>
        <v>0</v>
      </c>
      <c r="C1453" s="97"/>
      <c r="D1453" s="97"/>
      <c r="E1453" s="97"/>
      <c r="F1453" s="106"/>
      <c r="G1453" s="107"/>
    </row>
    <row r="1454" spans="1:8" ht="24" customHeight="1" x14ac:dyDescent="0.2">
      <c r="A1454" s="101" t="s">
        <v>26</v>
      </c>
      <c r="B1454" s="102" t="str">
        <f>Obra</f>
        <v>ESCUELA NORMAL FRAY JUSTO SANTA MARIA DE ORO</v>
      </c>
      <c r="C1454" s="97"/>
      <c r="D1454" s="97"/>
      <c r="E1454" s="97"/>
      <c r="F1454" s="106" t="s">
        <v>40</v>
      </c>
      <c r="G1454" s="108">
        <f>Fecha_Base</f>
        <v>0</v>
      </c>
    </row>
    <row r="1455" spans="1:8" ht="24" customHeight="1" x14ac:dyDescent="0.2">
      <c r="A1455" s="109" t="s">
        <v>718</v>
      </c>
      <c r="B1455" s="98" t="str">
        <f>Ubicación</f>
        <v>CALLE RIVADAVIA 854 - JACHAL - SAN JUAN</v>
      </c>
      <c r="C1455" s="98"/>
      <c r="D1455" s="110"/>
      <c r="E1455" s="111"/>
      <c r="F1455" s="112"/>
      <c r="G1455" s="113"/>
    </row>
    <row r="1456" spans="1:8" ht="24" customHeight="1" x14ac:dyDescent="0.2">
      <c r="A1456" s="109" t="s">
        <v>41</v>
      </c>
      <c r="B1456" s="114">
        <f>IFERROR(VALUE(LEFT(B1457,FIND("-",B1457)-1)),"")</f>
        <v>9</v>
      </c>
      <c r="C1456" s="99" t="str">
        <f>IFERROR(VLOOKUP(B1456,Tabla_CyP,2,FALSE),"")</f>
        <v/>
      </c>
      <c r="E1456" s="111"/>
      <c r="F1456" s="112"/>
      <c r="G1456" s="113"/>
    </row>
    <row r="1457" spans="1:141" ht="24" customHeight="1" x14ac:dyDescent="0.2">
      <c r="A1457" s="109" t="s">
        <v>27</v>
      </c>
      <c r="B1457" s="115" t="str">
        <f>IFERROR(VLOOKUP(COUNTIF($A$1:A1457,"ANALISIS DE PRECIOS"),Tabla_NumeroItem,4,FALSE),"")</f>
        <v>9-1-6</v>
      </c>
      <c r="C1457" s="99" t="str">
        <f>IFERROR(VLOOKUP(B1457,Tabla_CyP,2,FALSE),"")</f>
        <v>Limpieza, pulido y terminación de pisos de madera</v>
      </c>
      <c r="D1457" s="110"/>
      <c r="E1457" s="111"/>
      <c r="F1457" s="106" t="s">
        <v>28</v>
      </c>
      <c r="G1457" s="116" t="str">
        <f>IFERROR(VLOOKUP(B1457,Tabla_CyP,4,FALSE),"")</f>
        <v>m2</v>
      </c>
    </row>
    <row r="1458" spans="1:141" ht="24" customHeight="1" x14ac:dyDescent="0.2">
      <c r="A1458" s="109"/>
      <c r="B1458" s="98"/>
      <c r="C1458" s="99"/>
      <c r="D1458" s="110"/>
      <c r="E1458" s="111"/>
      <c r="F1458" s="112"/>
      <c r="G1458" s="113"/>
    </row>
    <row r="1459" spans="1:141" ht="24" customHeight="1" x14ac:dyDescent="0.2">
      <c r="A1459" s="305" t="s">
        <v>584</v>
      </c>
      <c r="B1459" s="306"/>
      <c r="C1459" s="307" t="s">
        <v>0</v>
      </c>
      <c r="D1459" s="307" t="s">
        <v>29</v>
      </c>
      <c r="E1459" s="309" t="s">
        <v>30</v>
      </c>
      <c r="F1459" s="311" t="s">
        <v>31</v>
      </c>
      <c r="G1459" s="313" t="s">
        <v>32</v>
      </c>
    </row>
    <row r="1460" spans="1:141" s="119" customFormat="1" ht="24" customHeight="1" x14ac:dyDescent="0.2">
      <c r="A1460" s="117" t="s">
        <v>585</v>
      </c>
      <c r="B1460" s="118" t="s">
        <v>586</v>
      </c>
      <c r="C1460" s="308"/>
      <c r="D1460" s="308"/>
      <c r="E1460" s="310"/>
      <c r="F1460" s="312"/>
      <c r="G1460" s="314"/>
      <c r="I1460" s="284"/>
      <c r="J1460" s="284"/>
      <c r="K1460" s="284"/>
      <c r="L1460" s="284"/>
      <c r="M1460" s="284"/>
      <c r="N1460" s="284"/>
      <c r="O1460" s="284"/>
      <c r="P1460" s="284"/>
      <c r="Q1460" s="284"/>
      <c r="R1460" s="284"/>
      <c r="S1460" s="284"/>
      <c r="T1460" s="284"/>
      <c r="U1460" s="284"/>
      <c r="V1460" s="284"/>
      <c r="W1460" s="284"/>
      <c r="X1460" s="284"/>
      <c r="Y1460" s="284"/>
      <c r="Z1460" s="284"/>
      <c r="AA1460" s="284"/>
      <c r="AB1460" s="284"/>
      <c r="AC1460" s="284"/>
      <c r="AD1460" s="284"/>
      <c r="AE1460" s="284"/>
      <c r="AF1460" s="284"/>
      <c r="AG1460" s="284"/>
      <c r="AH1460" s="284"/>
      <c r="AI1460" s="284"/>
      <c r="AJ1460" s="284"/>
      <c r="AK1460" s="284"/>
      <c r="AL1460" s="284"/>
      <c r="AM1460" s="284"/>
      <c r="AN1460" s="284"/>
      <c r="AO1460" s="284"/>
      <c r="AP1460" s="284"/>
      <c r="AQ1460" s="284"/>
      <c r="AR1460" s="284"/>
      <c r="AS1460" s="284"/>
      <c r="AT1460" s="284"/>
      <c r="AU1460" s="284"/>
      <c r="AV1460" s="284"/>
      <c r="AW1460" s="284"/>
      <c r="AX1460" s="284"/>
      <c r="AY1460" s="284"/>
      <c r="AZ1460" s="284"/>
      <c r="BA1460" s="284"/>
      <c r="BB1460" s="284"/>
      <c r="BC1460" s="284"/>
      <c r="BD1460" s="284"/>
      <c r="BE1460" s="284"/>
      <c r="BF1460" s="284"/>
      <c r="BG1460" s="284"/>
      <c r="BH1460" s="284"/>
      <c r="BI1460" s="284"/>
      <c r="BJ1460" s="284"/>
      <c r="BK1460" s="284"/>
      <c r="BL1460" s="284"/>
      <c r="BM1460" s="284"/>
      <c r="BN1460" s="284"/>
      <c r="BO1460" s="284"/>
      <c r="BP1460" s="284"/>
      <c r="BQ1460" s="284"/>
      <c r="BR1460" s="284"/>
      <c r="BS1460" s="284"/>
      <c r="BT1460" s="284"/>
      <c r="BU1460" s="284"/>
      <c r="BV1460" s="284"/>
      <c r="BW1460" s="284"/>
      <c r="BX1460" s="284"/>
      <c r="BY1460" s="284"/>
      <c r="BZ1460" s="284"/>
      <c r="CA1460" s="284"/>
      <c r="CB1460" s="284"/>
      <c r="CC1460" s="284"/>
      <c r="CD1460" s="284"/>
      <c r="CE1460" s="284"/>
      <c r="CF1460" s="284"/>
      <c r="CG1460" s="284"/>
      <c r="CH1460" s="284"/>
      <c r="CI1460" s="284"/>
      <c r="CJ1460" s="284"/>
      <c r="CK1460" s="284"/>
      <c r="CL1460" s="284"/>
      <c r="CM1460" s="284"/>
      <c r="CN1460" s="284"/>
      <c r="CO1460" s="284"/>
      <c r="CP1460" s="284"/>
      <c r="CQ1460" s="284"/>
      <c r="CR1460" s="284"/>
      <c r="CS1460" s="284"/>
      <c r="CT1460" s="284"/>
      <c r="CU1460" s="284"/>
      <c r="CV1460" s="284"/>
      <c r="CW1460" s="284"/>
      <c r="CX1460" s="284"/>
      <c r="CY1460" s="284"/>
      <c r="CZ1460" s="284"/>
      <c r="DA1460" s="284"/>
      <c r="DB1460" s="284"/>
      <c r="DC1460" s="284"/>
      <c r="DD1460" s="284"/>
      <c r="DE1460" s="284"/>
      <c r="DF1460" s="284"/>
      <c r="DG1460" s="284"/>
      <c r="DH1460" s="284"/>
      <c r="DI1460" s="284"/>
      <c r="DJ1460" s="284"/>
      <c r="DK1460" s="284"/>
      <c r="DL1460" s="284"/>
      <c r="DM1460" s="284"/>
      <c r="DN1460" s="284"/>
      <c r="DO1460" s="284"/>
      <c r="DP1460" s="284"/>
      <c r="DQ1460" s="284"/>
      <c r="DR1460" s="284"/>
      <c r="DS1460" s="284"/>
      <c r="DT1460" s="284"/>
      <c r="DU1460" s="284"/>
      <c r="DV1460" s="284"/>
      <c r="DW1460" s="284"/>
      <c r="DX1460" s="284"/>
      <c r="DY1460" s="284"/>
      <c r="DZ1460" s="284"/>
      <c r="EA1460" s="284"/>
      <c r="EB1460" s="284"/>
      <c r="EC1460" s="284"/>
      <c r="ED1460" s="284"/>
      <c r="EE1460" s="284"/>
      <c r="EF1460" s="284"/>
      <c r="EG1460" s="284"/>
      <c r="EH1460" s="284"/>
      <c r="EI1460" s="284"/>
      <c r="EJ1460" s="284"/>
      <c r="EK1460" s="284"/>
    </row>
    <row r="1461" spans="1:141" ht="24" customHeight="1" x14ac:dyDescent="0.2">
      <c r="A1461" s="187"/>
      <c r="B1461" s="120"/>
      <c r="C1461" s="185" t="s">
        <v>721</v>
      </c>
      <c r="D1461" s="121"/>
      <c r="E1461" s="122"/>
      <c r="F1461" s="123"/>
      <c r="G1461" s="124"/>
    </row>
    <row r="1462" spans="1:141" s="283" customFormat="1" ht="24" customHeight="1" x14ac:dyDescent="0.2">
      <c r="A1462" s="274" t="str">
        <f t="shared" ref="A1462:A1475" si="436">IFERROR(VLOOKUP(C1462,Tabla_Insumos,4,FALSE),"")</f>
        <v/>
      </c>
      <c r="B1462" s="275" t="str">
        <f>IFERROR(VLOOKUP(C1462,Tabla_Insumos,5,FALSE),"")</f>
        <v/>
      </c>
      <c r="C1462" s="276"/>
      <c r="D1462" s="277" t="str">
        <f t="shared" ref="D1462:D1475" si="437">IFERROR(VLOOKUP(C1462,Tabla_Insumos,2,FALSE),"")</f>
        <v/>
      </c>
      <c r="E1462" s="278"/>
      <c r="F1462" s="279">
        <f t="shared" ref="F1462:F1475" si="438">IFERROR(VLOOKUP(C1462,Tabla_Insumos,3,FALSE),0)</f>
        <v>0</v>
      </c>
      <c r="G1462" s="282">
        <f>ROUND(E1462*F1462,2)</f>
        <v>0</v>
      </c>
    </row>
    <row r="1463" spans="1:141" s="283" customFormat="1" ht="24" customHeight="1" x14ac:dyDescent="0.2">
      <c r="A1463" s="274" t="str">
        <f t="shared" si="436"/>
        <v/>
      </c>
      <c r="B1463" s="275" t="str">
        <f t="shared" ref="B1463:B1475" si="439">IFERROR(VLOOKUP(C1463,Tabla_Insumos,5,FALSE),"")</f>
        <v/>
      </c>
      <c r="C1463" s="276"/>
      <c r="D1463" s="277" t="str">
        <f t="shared" si="437"/>
        <v/>
      </c>
      <c r="E1463" s="278"/>
      <c r="F1463" s="279">
        <f t="shared" si="438"/>
        <v>0</v>
      </c>
      <c r="G1463" s="282">
        <f t="shared" ref="G1463:G1475" si="440">ROUND(E1463*F1463,2)</f>
        <v>0</v>
      </c>
    </row>
    <row r="1464" spans="1:141" s="283" customFormat="1" ht="24" customHeight="1" x14ac:dyDescent="0.2">
      <c r="A1464" s="274" t="str">
        <f t="shared" si="436"/>
        <v/>
      </c>
      <c r="B1464" s="275" t="str">
        <f t="shared" si="439"/>
        <v/>
      </c>
      <c r="C1464" s="276"/>
      <c r="D1464" s="277" t="str">
        <f t="shared" si="437"/>
        <v/>
      </c>
      <c r="E1464" s="278"/>
      <c r="F1464" s="279">
        <f t="shared" si="438"/>
        <v>0</v>
      </c>
      <c r="G1464" s="282">
        <f t="shared" si="440"/>
        <v>0</v>
      </c>
    </row>
    <row r="1465" spans="1:141" s="283" customFormat="1" ht="24" customHeight="1" x14ac:dyDescent="0.2">
      <c r="A1465" s="274" t="str">
        <f t="shared" si="436"/>
        <v/>
      </c>
      <c r="B1465" s="275" t="str">
        <f t="shared" si="439"/>
        <v/>
      </c>
      <c r="C1465" s="276"/>
      <c r="D1465" s="277" t="str">
        <f t="shared" si="437"/>
        <v/>
      </c>
      <c r="E1465" s="278"/>
      <c r="F1465" s="279">
        <f t="shared" si="438"/>
        <v>0</v>
      </c>
      <c r="G1465" s="282">
        <f t="shared" si="440"/>
        <v>0</v>
      </c>
    </row>
    <row r="1466" spans="1:141" s="283" customFormat="1" ht="24" customHeight="1" x14ac:dyDescent="0.2">
      <c r="A1466" s="274" t="str">
        <f t="shared" si="436"/>
        <v/>
      </c>
      <c r="B1466" s="275" t="str">
        <f t="shared" si="439"/>
        <v/>
      </c>
      <c r="C1466" s="276"/>
      <c r="D1466" s="277" t="str">
        <f t="shared" si="437"/>
        <v/>
      </c>
      <c r="E1466" s="278"/>
      <c r="F1466" s="279">
        <f t="shared" si="438"/>
        <v>0</v>
      </c>
      <c r="G1466" s="282">
        <f t="shared" si="440"/>
        <v>0</v>
      </c>
    </row>
    <row r="1467" spans="1:141" s="283" customFormat="1" ht="24" customHeight="1" x14ac:dyDescent="0.2">
      <c r="A1467" s="274" t="str">
        <f t="shared" si="436"/>
        <v/>
      </c>
      <c r="B1467" s="275" t="str">
        <f t="shared" si="439"/>
        <v/>
      </c>
      <c r="C1467" s="276"/>
      <c r="D1467" s="277" t="str">
        <f t="shared" si="437"/>
        <v/>
      </c>
      <c r="E1467" s="278"/>
      <c r="F1467" s="279">
        <f t="shared" si="438"/>
        <v>0</v>
      </c>
      <c r="G1467" s="282">
        <f t="shared" si="440"/>
        <v>0</v>
      </c>
    </row>
    <row r="1468" spans="1:141" s="283" customFormat="1" ht="24" customHeight="1" x14ac:dyDescent="0.2">
      <c r="A1468" s="274" t="str">
        <f t="shared" si="436"/>
        <v/>
      </c>
      <c r="B1468" s="275" t="str">
        <f t="shared" si="439"/>
        <v/>
      </c>
      <c r="C1468" s="276"/>
      <c r="D1468" s="277" t="str">
        <f t="shared" si="437"/>
        <v/>
      </c>
      <c r="E1468" s="278"/>
      <c r="F1468" s="279">
        <f t="shared" si="438"/>
        <v>0</v>
      </c>
      <c r="G1468" s="282">
        <f t="shared" si="440"/>
        <v>0</v>
      </c>
    </row>
    <row r="1469" spans="1:141" s="283" customFormat="1" ht="24" customHeight="1" x14ac:dyDescent="0.2">
      <c r="A1469" s="274" t="str">
        <f t="shared" si="436"/>
        <v/>
      </c>
      <c r="B1469" s="275" t="str">
        <f t="shared" si="439"/>
        <v/>
      </c>
      <c r="C1469" s="276"/>
      <c r="D1469" s="277" t="str">
        <f t="shared" si="437"/>
        <v/>
      </c>
      <c r="E1469" s="278"/>
      <c r="F1469" s="279">
        <f t="shared" si="438"/>
        <v>0</v>
      </c>
      <c r="G1469" s="282">
        <f t="shared" si="440"/>
        <v>0</v>
      </c>
    </row>
    <row r="1470" spans="1:141" s="283" customFormat="1" ht="24" customHeight="1" x14ac:dyDescent="0.2">
      <c r="A1470" s="274" t="str">
        <f t="shared" si="436"/>
        <v/>
      </c>
      <c r="B1470" s="275" t="str">
        <f t="shared" si="439"/>
        <v/>
      </c>
      <c r="C1470" s="276"/>
      <c r="D1470" s="277" t="str">
        <f t="shared" si="437"/>
        <v/>
      </c>
      <c r="E1470" s="278"/>
      <c r="F1470" s="279">
        <f t="shared" si="438"/>
        <v>0</v>
      </c>
      <c r="G1470" s="282">
        <f t="shared" si="440"/>
        <v>0</v>
      </c>
    </row>
    <row r="1471" spans="1:141" s="283" customFormat="1" ht="24" customHeight="1" x14ac:dyDescent="0.2">
      <c r="A1471" s="274" t="str">
        <f t="shared" si="436"/>
        <v/>
      </c>
      <c r="B1471" s="275" t="str">
        <f t="shared" si="439"/>
        <v/>
      </c>
      <c r="C1471" s="276"/>
      <c r="D1471" s="277" t="str">
        <f t="shared" si="437"/>
        <v/>
      </c>
      <c r="E1471" s="278"/>
      <c r="F1471" s="279">
        <f t="shared" si="438"/>
        <v>0</v>
      </c>
      <c r="G1471" s="282">
        <f t="shared" si="440"/>
        <v>0</v>
      </c>
    </row>
    <row r="1472" spans="1:141" s="283" customFormat="1" ht="24" customHeight="1" x14ac:dyDescent="0.2">
      <c r="A1472" s="274" t="str">
        <f t="shared" si="436"/>
        <v/>
      </c>
      <c r="B1472" s="275" t="str">
        <f t="shared" si="439"/>
        <v/>
      </c>
      <c r="C1472" s="276"/>
      <c r="D1472" s="277" t="str">
        <f t="shared" si="437"/>
        <v/>
      </c>
      <c r="E1472" s="278"/>
      <c r="F1472" s="279">
        <f t="shared" si="438"/>
        <v>0</v>
      </c>
      <c r="G1472" s="282">
        <f t="shared" si="440"/>
        <v>0</v>
      </c>
    </row>
    <row r="1473" spans="1:7" s="283" customFormat="1" ht="24" customHeight="1" x14ac:dyDescent="0.2">
      <c r="A1473" s="274" t="str">
        <f t="shared" si="436"/>
        <v/>
      </c>
      <c r="B1473" s="275" t="str">
        <f t="shared" si="439"/>
        <v/>
      </c>
      <c r="C1473" s="276"/>
      <c r="D1473" s="277" t="str">
        <f t="shared" si="437"/>
        <v/>
      </c>
      <c r="E1473" s="278"/>
      <c r="F1473" s="279">
        <f t="shared" si="438"/>
        <v>0</v>
      </c>
      <c r="G1473" s="282">
        <f t="shared" si="440"/>
        <v>0</v>
      </c>
    </row>
    <row r="1474" spans="1:7" s="283" customFormat="1" ht="24" customHeight="1" x14ac:dyDescent="0.2">
      <c r="A1474" s="274" t="str">
        <f t="shared" si="436"/>
        <v/>
      </c>
      <c r="B1474" s="275" t="str">
        <f t="shared" si="439"/>
        <v/>
      </c>
      <c r="C1474" s="276"/>
      <c r="D1474" s="277" t="str">
        <f t="shared" si="437"/>
        <v/>
      </c>
      <c r="E1474" s="278"/>
      <c r="F1474" s="279">
        <f t="shared" si="438"/>
        <v>0</v>
      </c>
      <c r="G1474" s="282">
        <f t="shared" si="440"/>
        <v>0</v>
      </c>
    </row>
    <row r="1475" spans="1:7" s="283" customFormat="1" ht="24" customHeight="1" x14ac:dyDescent="0.2">
      <c r="A1475" s="274" t="str">
        <f t="shared" si="436"/>
        <v/>
      </c>
      <c r="B1475" s="275" t="str">
        <f t="shared" si="439"/>
        <v/>
      </c>
      <c r="C1475" s="276"/>
      <c r="D1475" s="277" t="str">
        <f t="shared" si="437"/>
        <v/>
      </c>
      <c r="E1475" s="278"/>
      <c r="F1475" s="280">
        <f t="shared" si="438"/>
        <v>0</v>
      </c>
      <c r="G1475" s="282">
        <f t="shared" si="440"/>
        <v>0</v>
      </c>
    </row>
    <row r="1476" spans="1:7" ht="24" customHeight="1" x14ac:dyDescent="0.2">
      <c r="A1476" s="125"/>
      <c r="B1476" s="99"/>
      <c r="C1476" s="99"/>
      <c r="D1476" s="110"/>
      <c r="E1476" s="111"/>
      <c r="F1476" s="188" t="s">
        <v>33</v>
      </c>
      <c r="G1476" s="126">
        <f>SUBTOTAL(9,G1462:G1475)</f>
        <v>0</v>
      </c>
    </row>
    <row r="1477" spans="1:7" ht="24" customHeight="1" x14ac:dyDescent="0.2">
      <c r="A1477" s="125"/>
      <c r="B1477" s="99"/>
      <c r="C1477" s="127" t="s">
        <v>722</v>
      </c>
      <c r="D1477" s="110"/>
      <c r="E1477" s="111"/>
      <c r="F1477" s="112"/>
      <c r="G1477" s="128"/>
    </row>
    <row r="1478" spans="1:7" s="283" customFormat="1" ht="24" customHeight="1" x14ac:dyDescent="0.2">
      <c r="A1478" s="274" t="str">
        <f t="shared" ref="A1478:A1485" si="441">IFERROR(VLOOKUP(C1478,Tabla_Insumos,4,FALSE),"")</f>
        <v/>
      </c>
      <c r="B1478" s="275" t="str">
        <f t="shared" ref="B1478:B1485" si="442">IFERROR(VLOOKUP(C1478,Tabla_Insumos,5,FALSE),"")</f>
        <v/>
      </c>
      <c r="C1478" s="276"/>
      <c r="D1478" s="277" t="str">
        <f t="shared" ref="D1478:D1485" si="443">IFERROR(VLOOKUP(C1478,Tabla_Insumos,2,FALSE),"")</f>
        <v/>
      </c>
      <c r="E1478" s="278"/>
      <c r="F1478" s="281">
        <f t="shared" ref="F1478:F1485" si="444">IFERROR(VLOOKUP(C1478,Tabla_Insumos,3,FALSE),0)</f>
        <v>0</v>
      </c>
      <c r="G1478" s="282">
        <f>ROUND(E1478*F1478,2)</f>
        <v>0</v>
      </c>
    </row>
    <row r="1479" spans="1:7" s="283" customFormat="1" ht="24" customHeight="1" x14ac:dyDescent="0.2">
      <c r="A1479" s="274" t="str">
        <f t="shared" si="441"/>
        <v/>
      </c>
      <c r="B1479" s="275" t="str">
        <f t="shared" si="442"/>
        <v/>
      </c>
      <c r="C1479" s="276"/>
      <c r="D1479" s="277" t="str">
        <f t="shared" si="443"/>
        <v/>
      </c>
      <c r="E1479" s="278"/>
      <c r="F1479" s="281">
        <f t="shared" si="444"/>
        <v>0</v>
      </c>
      <c r="G1479" s="282">
        <f>ROUND(E1479*F1479,2)</f>
        <v>0</v>
      </c>
    </row>
    <row r="1480" spans="1:7" s="283" customFormat="1" ht="24" customHeight="1" x14ac:dyDescent="0.2">
      <c r="A1480" s="274" t="str">
        <f t="shared" si="441"/>
        <v/>
      </c>
      <c r="B1480" s="275" t="str">
        <f t="shared" si="442"/>
        <v/>
      </c>
      <c r="C1480" s="276"/>
      <c r="D1480" s="277" t="str">
        <f t="shared" si="443"/>
        <v/>
      </c>
      <c r="E1480" s="278"/>
      <c r="F1480" s="281">
        <f t="shared" si="444"/>
        <v>0</v>
      </c>
      <c r="G1480" s="282">
        <f t="shared" ref="G1480:G1485" si="445">ROUND(E1480*F1480,2)</f>
        <v>0</v>
      </c>
    </row>
    <row r="1481" spans="1:7" s="283" customFormat="1" ht="24" customHeight="1" x14ac:dyDescent="0.2">
      <c r="A1481" s="274" t="str">
        <f t="shared" si="441"/>
        <v/>
      </c>
      <c r="B1481" s="275" t="str">
        <f t="shared" si="442"/>
        <v/>
      </c>
      <c r="C1481" s="276"/>
      <c r="D1481" s="277" t="str">
        <f t="shared" si="443"/>
        <v/>
      </c>
      <c r="E1481" s="278"/>
      <c r="F1481" s="281">
        <f t="shared" si="444"/>
        <v>0</v>
      </c>
      <c r="G1481" s="282">
        <f t="shared" si="445"/>
        <v>0</v>
      </c>
    </row>
    <row r="1482" spans="1:7" s="283" customFormat="1" ht="24" customHeight="1" x14ac:dyDescent="0.2">
      <c r="A1482" s="274" t="str">
        <f t="shared" si="441"/>
        <v/>
      </c>
      <c r="B1482" s="275" t="str">
        <f t="shared" si="442"/>
        <v/>
      </c>
      <c r="C1482" s="276"/>
      <c r="D1482" s="277" t="str">
        <f t="shared" si="443"/>
        <v/>
      </c>
      <c r="E1482" s="278"/>
      <c r="F1482" s="279">
        <f t="shared" si="444"/>
        <v>0</v>
      </c>
      <c r="G1482" s="282">
        <f t="shared" si="445"/>
        <v>0</v>
      </c>
    </row>
    <row r="1483" spans="1:7" s="283" customFormat="1" ht="24" customHeight="1" x14ac:dyDescent="0.2">
      <c r="A1483" s="274" t="str">
        <f t="shared" si="441"/>
        <v/>
      </c>
      <c r="B1483" s="275" t="str">
        <f t="shared" si="442"/>
        <v/>
      </c>
      <c r="C1483" s="276"/>
      <c r="D1483" s="277" t="str">
        <f t="shared" si="443"/>
        <v/>
      </c>
      <c r="E1483" s="278"/>
      <c r="F1483" s="279">
        <f t="shared" si="444"/>
        <v>0</v>
      </c>
      <c r="G1483" s="282">
        <f t="shared" si="445"/>
        <v>0</v>
      </c>
    </row>
    <row r="1484" spans="1:7" s="283" customFormat="1" ht="24" customHeight="1" x14ac:dyDescent="0.2">
      <c r="A1484" s="274" t="str">
        <f t="shared" si="441"/>
        <v/>
      </c>
      <c r="B1484" s="275" t="str">
        <f t="shared" si="442"/>
        <v/>
      </c>
      <c r="C1484" s="276"/>
      <c r="D1484" s="277" t="str">
        <f t="shared" si="443"/>
        <v/>
      </c>
      <c r="E1484" s="278"/>
      <c r="F1484" s="279">
        <f t="shared" si="444"/>
        <v>0</v>
      </c>
      <c r="G1484" s="282">
        <f t="shared" si="445"/>
        <v>0</v>
      </c>
    </row>
    <row r="1485" spans="1:7" s="283" customFormat="1" ht="24" customHeight="1" x14ac:dyDescent="0.2">
      <c r="A1485" s="274" t="str">
        <f t="shared" si="441"/>
        <v/>
      </c>
      <c r="B1485" s="275" t="str">
        <f t="shared" si="442"/>
        <v/>
      </c>
      <c r="C1485" s="276"/>
      <c r="D1485" s="277" t="str">
        <f t="shared" si="443"/>
        <v/>
      </c>
      <c r="E1485" s="278"/>
      <c r="F1485" s="279">
        <f t="shared" si="444"/>
        <v>0</v>
      </c>
      <c r="G1485" s="282">
        <f t="shared" si="445"/>
        <v>0</v>
      </c>
    </row>
    <row r="1486" spans="1:7" ht="24" customHeight="1" x14ac:dyDescent="0.2">
      <c r="A1486" s="125"/>
      <c r="B1486" s="99"/>
      <c r="C1486" s="99"/>
      <c r="D1486" s="110"/>
      <c r="E1486" s="111"/>
      <c r="F1486" s="188" t="s">
        <v>34</v>
      </c>
      <c r="G1486" s="126">
        <f>SUBTOTAL(9,G1478:G1485)</f>
        <v>0</v>
      </c>
    </row>
    <row r="1487" spans="1:7" ht="24" customHeight="1" x14ac:dyDescent="0.2">
      <c r="A1487" s="125"/>
      <c r="B1487" s="99"/>
      <c r="C1487" s="127" t="s">
        <v>723</v>
      </c>
      <c r="D1487" s="110"/>
      <c r="E1487" s="111"/>
      <c r="F1487" s="112"/>
      <c r="G1487" s="128"/>
    </row>
    <row r="1488" spans="1:7" s="283" customFormat="1" ht="24" customHeight="1" x14ac:dyDescent="0.2">
      <c r="A1488" s="274" t="str">
        <f t="shared" ref="A1488:A1496" si="446">IFERROR(VLOOKUP(C1488,Tabla_Insumos,4,FALSE),"")</f>
        <v/>
      </c>
      <c r="B1488" s="275" t="str">
        <f t="shared" ref="B1488:B1496" si="447">IFERROR(VLOOKUP(C1488,Tabla_Insumos,5,FALSE),"")</f>
        <v/>
      </c>
      <c r="C1488" s="276"/>
      <c r="D1488" s="277" t="str">
        <f t="shared" ref="D1488:D1496" si="448">IFERROR(VLOOKUP(C1488,Tabla_Insumos,2,FALSE),"")</f>
        <v/>
      </c>
      <c r="E1488" s="278"/>
      <c r="F1488" s="279">
        <f t="shared" ref="F1488:F1496" si="449">IFERROR(VLOOKUP(C1488,Tabla_Insumos,3,FALSE),0)</f>
        <v>0</v>
      </c>
      <c r="G1488" s="282">
        <f t="shared" ref="G1488:G1496" si="450">ROUND(E1488*F1488,2)</f>
        <v>0</v>
      </c>
    </row>
    <row r="1489" spans="1:8" s="283" customFormat="1" ht="24" customHeight="1" x14ac:dyDescent="0.2">
      <c r="A1489" s="274" t="str">
        <f t="shared" si="446"/>
        <v/>
      </c>
      <c r="B1489" s="275" t="str">
        <f t="shared" si="447"/>
        <v/>
      </c>
      <c r="C1489" s="276"/>
      <c r="D1489" s="277" t="str">
        <f t="shared" si="448"/>
        <v/>
      </c>
      <c r="E1489" s="278"/>
      <c r="F1489" s="279">
        <f t="shared" si="449"/>
        <v>0</v>
      </c>
      <c r="G1489" s="282">
        <f t="shared" si="450"/>
        <v>0</v>
      </c>
    </row>
    <row r="1490" spans="1:8" s="283" customFormat="1" ht="24" customHeight="1" x14ac:dyDescent="0.2">
      <c r="A1490" s="274" t="str">
        <f t="shared" si="446"/>
        <v/>
      </c>
      <c r="B1490" s="275" t="str">
        <f t="shared" si="447"/>
        <v/>
      </c>
      <c r="C1490" s="276"/>
      <c r="D1490" s="277" t="str">
        <f t="shared" si="448"/>
        <v/>
      </c>
      <c r="E1490" s="278"/>
      <c r="F1490" s="279">
        <f t="shared" si="449"/>
        <v>0</v>
      </c>
      <c r="G1490" s="282">
        <f t="shared" si="450"/>
        <v>0</v>
      </c>
    </row>
    <row r="1491" spans="1:8" s="283" customFormat="1" ht="24" customHeight="1" x14ac:dyDescent="0.2">
      <c r="A1491" s="274" t="str">
        <f t="shared" si="446"/>
        <v/>
      </c>
      <c r="B1491" s="275" t="str">
        <f t="shared" si="447"/>
        <v/>
      </c>
      <c r="C1491" s="276"/>
      <c r="D1491" s="277" t="str">
        <f t="shared" si="448"/>
        <v/>
      </c>
      <c r="E1491" s="278"/>
      <c r="F1491" s="279">
        <f t="shared" si="449"/>
        <v>0</v>
      </c>
      <c r="G1491" s="282">
        <f t="shared" si="450"/>
        <v>0</v>
      </c>
    </row>
    <row r="1492" spans="1:8" s="283" customFormat="1" ht="24" customHeight="1" x14ac:dyDescent="0.2">
      <c r="A1492" s="274" t="str">
        <f t="shared" si="446"/>
        <v/>
      </c>
      <c r="B1492" s="275" t="str">
        <f t="shared" si="447"/>
        <v/>
      </c>
      <c r="C1492" s="276"/>
      <c r="D1492" s="277" t="str">
        <f t="shared" si="448"/>
        <v/>
      </c>
      <c r="E1492" s="278"/>
      <c r="F1492" s="279">
        <f t="shared" si="449"/>
        <v>0</v>
      </c>
      <c r="G1492" s="282">
        <f t="shared" si="450"/>
        <v>0</v>
      </c>
    </row>
    <row r="1493" spans="1:8" s="283" customFormat="1" ht="24" customHeight="1" x14ac:dyDescent="0.2">
      <c r="A1493" s="274" t="str">
        <f t="shared" si="446"/>
        <v/>
      </c>
      <c r="B1493" s="275" t="str">
        <f t="shared" si="447"/>
        <v/>
      </c>
      <c r="C1493" s="276"/>
      <c r="D1493" s="277" t="str">
        <f t="shared" si="448"/>
        <v/>
      </c>
      <c r="E1493" s="278"/>
      <c r="F1493" s="279">
        <f t="shared" si="449"/>
        <v>0</v>
      </c>
      <c r="G1493" s="282">
        <f t="shared" si="450"/>
        <v>0</v>
      </c>
    </row>
    <row r="1494" spans="1:8" s="283" customFormat="1" ht="24" customHeight="1" x14ac:dyDescent="0.2">
      <c r="A1494" s="274" t="str">
        <f t="shared" si="446"/>
        <v/>
      </c>
      <c r="B1494" s="275" t="str">
        <f t="shared" si="447"/>
        <v/>
      </c>
      <c r="C1494" s="276"/>
      <c r="D1494" s="277" t="str">
        <f t="shared" si="448"/>
        <v/>
      </c>
      <c r="E1494" s="278"/>
      <c r="F1494" s="279">
        <f t="shared" si="449"/>
        <v>0</v>
      </c>
      <c r="G1494" s="282">
        <f t="shared" si="450"/>
        <v>0</v>
      </c>
    </row>
    <row r="1495" spans="1:8" s="283" customFormat="1" ht="24" customHeight="1" x14ac:dyDescent="0.2">
      <c r="A1495" s="274" t="str">
        <f t="shared" si="446"/>
        <v/>
      </c>
      <c r="B1495" s="275" t="str">
        <f t="shared" si="447"/>
        <v/>
      </c>
      <c r="C1495" s="276"/>
      <c r="D1495" s="277" t="str">
        <f t="shared" si="448"/>
        <v/>
      </c>
      <c r="E1495" s="278"/>
      <c r="F1495" s="279">
        <f t="shared" si="449"/>
        <v>0</v>
      </c>
      <c r="G1495" s="282">
        <f t="shared" si="450"/>
        <v>0</v>
      </c>
    </row>
    <row r="1496" spans="1:8" s="283" customFormat="1" ht="24" customHeight="1" x14ac:dyDescent="0.2">
      <c r="A1496" s="274" t="str">
        <f t="shared" si="446"/>
        <v/>
      </c>
      <c r="B1496" s="275" t="str">
        <f t="shared" si="447"/>
        <v/>
      </c>
      <c r="C1496" s="276"/>
      <c r="D1496" s="277" t="str">
        <f t="shared" si="448"/>
        <v/>
      </c>
      <c r="E1496" s="278"/>
      <c r="F1496" s="279">
        <f t="shared" si="449"/>
        <v>0</v>
      </c>
      <c r="G1496" s="282">
        <f t="shared" si="450"/>
        <v>0</v>
      </c>
    </row>
    <row r="1497" spans="1:8" ht="24" customHeight="1" x14ac:dyDescent="0.2">
      <c r="A1497" s="129"/>
      <c r="B1497" s="110"/>
      <c r="C1497" s="99"/>
      <c r="D1497" s="110"/>
      <c r="E1497" s="111"/>
      <c r="F1497" s="188" t="s">
        <v>35</v>
      </c>
      <c r="G1497" s="126">
        <f>SUBTOTAL(9,G1488:G1496)</f>
        <v>0</v>
      </c>
    </row>
    <row r="1498" spans="1:8" ht="24" customHeight="1" thickBot="1" x14ac:dyDescent="0.25">
      <c r="A1498" s="130"/>
      <c r="B1498" s="131"/>
      <c r="C1498" s="132"/>
      <c r="D1498" s="131"/>
      <c r="E1498" s="133"/>
      <c r="F1498" s="134"/>
      <c r="G1498" s="135"/>
    </row>
    <row r="1499" spans="1:8" ht="24" customHeight="1" thickBot="1" x14ac:dyDescent="0.25">
      <c r="A1499" s="136" t="str">
        <f>B1457</f>
        <v>9-1-6</v>
      </c>
      <c r="B1499" s="137" t="str">
        <f>C1457</f>
        <v>Limpieza, pulido y terminación de pisos de madera</v>
      </c>
      <c r="C1499" s="138"/>
      <c r="D1499" s="138" t="s">
        <v>36</v>
      </c>
      <c r="E1499" s="139"/>
      <c r="F1499" s="140" t="s">
        <v>37</v>
      </c>
      <c r="G1499" s="141">
        <f>SUBTOTAL(9,G1462:G1498)</f>
        <v>0</v>
      </c>
    </row>
    <row r="1500" spans="1:8" ht="24" customHeight="1" thickTop="1" thickBot="1" x14ac:dyDescent="0.25"/>
    <row r="1501" spans="1:8" ht="24" customHeight="1" thickTop="1" x14ac:dyDescent="0.2">
      <c r="A1501" s="173" t="s">
        <v>39</v>
      </c>
      <c r="B1501" s="174"/>
      <c r="C1501" s="174"/>
      <c r="D1501" s="174"/>
      <c r="E1501" s="174"/>
      <c r="F1501" s="174"/>
      <c r="G1501" s="175"/>
      <c r="H1501" s="100">
        <f>COUNTIF($A$1:A1507,"ANALISIS DE PRECIOS")</f>
        <v>31</v>
      </c>
    </row>
    <row r="1502" spans="1:8" ht="24" customHeight="1" x14ac:dyDescent="0.2">
      <c r="A1502" s="101" t="s">
        <v>719</v>
      </c>
      <c r="B1502" s="102" t="str">
        <f>Comitente</f>
        <v>DIRECCIÓN DE INFRAESTRUCTURA ESCOLAR</v>
      </c>
      <c r="C1502" s="96"/>
      <c r="D1502" s="103"/>
      <c r="E1502" s="103"/>
      <c r="F1502" s="104"/>
      <c r="G1502" s="105"/>
    </row>
    <row r="1503" spans="1:8" ht="24" customHeight="1" x14ac:dyDescent="0.2">
      <c r="A1503" s="101" t="s">
        <v>720</v>
      </c>
      <c r="B1503" s="102">
        <f>Contratista</f>
        <v>0</v>
      </c>
      <c r="C1503" s="97"/>
      <c r="D1503" s="97"/>
      <c r="E1503" s="97"/>
      <c r="F1503" s="106"/>
      <c r="G1503" s="107"/>
    </row>
    <row r="1504" spans="1:8" ht="24" customHeight="1" x14ac:dyDescent="0.2">
      <c r="A1504" s="101" t="s">
        <v>26</v>
      </c>
      <c r="B1504" s="102" t="str">
        <f>Obra</f>
        <v>ESCUELA NORMAL FRAY JUSTO SANTA MARIA DE ORO</v>
      </c>
      <c r="C1504" s="97"/>
      <c r="D1504" s="97"/>
      <c r="E1504" s="97"/>
      <c r="F1504" s="106" t="s">
        <v>40</v>
      </c>
      <c r="G1504" s="108">
        <f>Fecha_Base</f>
        <v>0</v>
      </c>
    </row>
    <row r="1505" spans="1:141" ht="24" customHeight="1" x14ac:dyDescent="0.2">
      <c r="A1505" s="109" t="s">
        <v>718</v>
      </c>
      <c r="B1505" s="98" t="str">
        <f>Ubicación</f>
        <v>CALLE RIVADAVIA 854 - JACHAL - SAN JUAN</v>
      </c>
      <c r="C1505" s="98"/>
      <c r="D1505" s="110"/>
      <c r="E1505" s="111"/>
      <c r="F1505" s="112"/>
      <c r="G1505" s="113"/>
    </row>
    <row r="1506" spans="1:141" ht="24" customHeight="1" x14ac:dyDescent="0.2">
      <c r="A1506" s="109" t="s">
        <v>41</v>
      </c>
      <c r="B1506" s="114">
        <f>IFERROR(VALUE(LEFT(B1507,FIND("-",B1507)-1)),"")</f>
        <v>9</v>
      </c>
      <c r="C1506" s="99" t="str">
        <f>IFERROR(VLOOKUP(B1506,Tabla_CyP,2,FALSE),"")</f>
        <v/>
      </c>
      <c r="E1506" s="111"/>
      <c r="F1506" s="112"/>
      <c r="G1506" s="113"/>
    </row>
    <row r="1507" spans="1:141" ht="24" customHeight="1" x14ac:dyDescent="0.2">
      <c r="A1507" s="109" t="s">
        <v>27</v>
      </c>
      <c r="B1507" s="115" t="str">
        <f>IFERROR(VLOOKUP(COUNTIF($A$1:A1507,"ANALISIS DE PRECIOS"),Tabla_NumeroItem,4,FALSE),"")</f>
        <v>9-2-1</v>
      </c>
      <c r="C1507" s="99" t="str">
        <f>IFERROR(VLOOKUP(B1507,Tabla_CyP,2,FALSE),"")</f>
        <v>Retiro de mosaicos calcáreos</v>
      </c>
      <c r="D1507" s="110"/>
      <c r="E1507" s="111"/>
      <c r="F1507" s="106" t="s">
        <v>28</v>
      </c>
      <c r="G1507" s="116" t="str">
        <f>IFERROR(VLOOKUP(B1507,Tabla_CyP,4,FALSE),"")</f>
        <v>m2</v>
      </c>
    </row>
    <row r="1508" spans="1:141" ht="24" customHeight="1" x14ac:dyDescent="0.2">
      <c r="A1508" s="109"/>
      <c r="B1508" s="98"/>
      <c r="C1508" s="99"/>
      <c r="D1508" s="110"/>
      <c r="E1508" s="111"/>
      <c r="F1508" s="112"/>
      <c r="G1508" s="113"/>
    </row>
    <row r="1509" spans="1:141" ht="24" customHeight="1" x14ac:dyDescent="0.2">
      <c r="A1509" s="305" t="s">
        <v>584</v>
      </c>
      <c r="B1509" s="306"/>
      <c r="C1509" s="307" t="s">
        <v>0</v>
      </c>
      <c r="D1509" s="307" t="s">
        <v>29</v>
      </c>
      <c r="E1509" s="309" t="s">
        <v>30</v>
      </c>
      <c r="F1509" s="311" t="s">
        <v>31</v>
      </c>
      <c r="G1509" s="313" t="s">
        <v>32</v>
      </c>
    </row>
    <row r="1510" spans="1:141" s="119" customFormat="1" ht="24" customHeight="1" x14ac:dyDescent="0.2">
      <c r="A1510" s="117" t="s">
        <v>585</v>
      </c>
      <c r="B1510" s="118" t="s">
        <v>586</v>
      </c>
      <c r="C1510" s="308"/>
      <c r="D1510" s="308"/>
      <c r="E1510" s="310"/>
      <c r="F1510" s="312"/>
      <c r="G1510" s="314"/>
      <c r="I1510" s="284"/>
      <c r="J1510" s="284"/>
      <c r="K1510" s="284"/>
      <c r="L1510" s="284"/>
      <c r="M1510" s="284"/>
      <c r="N1510" s="284"/>
      <c r="O1510" s="284"/>
      <c r="P1510" s="284"/>
      <c r="Q1510" s="284"/>
      <c r="R1510" s="284"/>
      <c r="S1510" s="284"/>
      <c r="T1510" s="284"/>
      <c r="U1510" s="284"/>
      <c r="V1510" s="284"/>
      <c r="W1510" s="284"/>
      <c r="X1510" s="284"/>
      <c r="Y1510" s="284"/>
      <c r="Z1510" s="284"/>
      <c r="AA1510" s="284"/>
      <c r="AB1510" s="284"/>
      <c r="AC1510" s="284"/>
      <c r="AD1510" s="284"/>
      <c r="AE1510" s="284"/>
      <c r="AF1510" s="284"/>
      <c r="AG1510" s="284"/>
      <c r="AH1510" s="284"/>
      <c r="AI1510" s="284"/>
      <c r="AJ1510" s="284"/>
      <c r="AK1510" s="284"/>
      <c r="AL1510" s="284"/>
      <c r="AM1510" s="284"/>
      <c r="AN1510" s="284"/>
      <c r="AO1510" s="284"/>
      <c r="AP1510" s="284"/>
      <c r="AQ1510" s="284"/>
      <c r="AR1510" s="284"/>
      <c r="AS1510" s="284"/>
      <c r="AT1510" s="284"/>
      <c r="AU1510" s="284"/>
      <c r="AV1510" s="284"/>
      <c r="AW1510" s="284"/>
      <c r="AX1510" s="284"/>
      <c r="AY1510" s="284"/>
      <c r="AZ1510" s="284"/>
      <c r="BA1510" s="284"/>
      <c r="BB1510" s="284"/>
      <c r="BC1510" s="284"/>
      <c r="BD1510" s="284"/>
      <c r="BE1510" s="284"/>
      <c r="BF1510" s="284"/>
      <c r="BG1510" s="284"/>
      <c r="BH1510" s="284"/>
      <c r="BI1510" s="284"/>
      <c r="BJ1510" s="284"/>
      <c r="BK1510" s="284"/>
      <c r="BL1510" s="284"/>
      <c r="BM1510" s="284"/>
      <c r="BN1510" s="284"/>
      <c r="BO1510" s="284"/>
      <c r="BP1510" s="284"/>
      <c r="BQ1510" s="284"/>
      <c r="BR1510" s="284"/>
      <c r="BS1510" s="284"/>
      <c r="BT1510" s="284"/>
      <c r="BU1510" s="284"/>
      <c r="BV1510" s="284"/>
      <c r="BW1510" s="284"/>
      <c r="BX1510" s="284"/>
      <c r="BY1510" s="284"/>
      <c r="BZ1510" s="284"/>
      <c r="CA1510" s="284"/>
      <c r="CB1510" s="284"/>
      <c r="CC1510" s="284"/>
      <c r="CD1510" s="284"/>
      <c r="CE1510" s="284"/>
      <c r="CF1510" s="284"/>
      <c r="CG1510" s="284"/>
      <c r="CH1510" s="284"/>
      <c r="CI1510" s="284"/>
      <c r="CJ1510" s="284"/>
      <c r="CK1510" s="284"/>
      <c r="CL1510" s="284"/>
      <c r="CM1510" s="284"/>
      <c r="CN1510" s="284"/>
      <c r="CO1510" s="284"/>
      <c r="CP1510" s="284"/>
      <c r="CQ1510" s="284"/>
      <c r="CR1510" s="284"/>
      <c r="CS1510" s="284"/>
      <c r="CT1510" s="284"/>
      <c r="CU1510" s="284"/>
      <c r="CV1510" s="284"/>
      <c r="CW1510" s="284"/>
      <c r="CX1510" s="284"/>
      <c r="CY1510" s="284"/>
      <c r="CZ1510" s="284"/>
      <c r="DA1510" s="284"/>
      <c r="DB1510" s="284"/>
      <c r="DC1510" s="284"/>
      <c r="DD1510" s="284"/>
      <c r="DE1510" s="284"/>
      <c r="DF1510" s="284"/>
      <c r="DG1510" s="284"/>
      <c r="DH1510" s="284"/>
      <c r="DI1510" s="284"/>
      <c r="DJ1510" s="284"/>
      <c r="DK1510" s="284"/>
      <c r="DL1510" s="284"/>
      <c r="DM1510" s="284"/>
      <c r="DN1510" s="284"/>
      <c r="DO1510" s="284"/>
      <c r="DP1510" s="284"/>
      <c r="DQ1510" s="284"/>
      <c r="DR1510" s="284"/>
      <c r="DS1510" s="284"/>
      <c r="DT1510" s="284"/>
      <c r="DU1510" s="284"/>
      <c r="DV1510" s="284"/>
      <c r="DW1510" s="284"/>
      <c r="DX1510" s="284"/>
      <c r="DY1510" s="284"/>
      <c r="DZ1510" s="284"/>
      <c r="EA1510" s="284"/>
      <c r="EB1510" s="284"/>
      <c r="EC1510" s="284"/>
      <c r="ED1510" s="284"/>
      <c r="EE1510" s="284"/>
      <c r="EF1510" s="284"/>
      <c r="EG1510" s="284"/>
      <c r="EH1510" s="284"/>
      <c r="EI1510" s="284"/>
      <c r="EJ1510" s="284"/>
      <c r="EK1510" s="284"/>
    </row>
    <row r="1511" spans="1:141" ht="24" customHeight="1" x14ac:dyDescent="0.2">
      <c r="A1511" s="187"/>
      <c r="B1511" s="120"/>
      <c r="C1511" s="185" t="s">
        <v>721</v>
      </c>
      <c r="D1511" s="121"/>
      <c r="E1511" s="122"/>
      <c r="F1511" s="123"/>
      <c r="G1511" s="124"/>
    </row>
    <row r="1512" spans="1:141" s="283" customFormat="1" ht="24" customHeight="1" x14ac:dyDescent="0.2">
      <c r="A1512" s="274" t="str">
        <f t="shared" ref="A1512:A1525" si="451">IFERROR(VLOOKUP(C1512,Tabla_Insumos,4,FALSE),"")</f>
        <v/>
      </c>
      <c r="B1512" s="275" t="str">
        <f>IFERROR(VLOOKUP(C1512,Tabla_Insumos,5,FALSE),"")</f>
        <v/>
      </c>
      <c r="C1512" s="276"/>
      <c r="D1512" s="277" t="str">
        <f t="shared" ref="D1512:D1525" si="452">IFERROR(VLOOKUP(C1512,Tabla_Insumos,2,FALSE),"")</f>
        <v/>
      </c>
      <c r="E1512" s="278"/>
      <c r="F1512" s="279">
        <f t="shared" ref="F1512:F1525" si="453">IFERROR(VLOOKUP(C1512,Tabla_Insumos,3,FALSE),0)</f>
        <v>0</v>
      </c>
      <c r="G1512" s="282">
        <f>ROUND(E1512*F1512,2)</f>
        <v>0</v>
      </c>
    </row>
    <row r="1513" spans="1:141" s="283" customFormat="1" ht="24" customHeight="1" x14ac:dyDescent="0.2">
      <c r="A1513" s="274" t="str">
        <f t="shared" si="451"/>
        <v/>
      </c>
      <c r="B1513" s="275" t="str">
        <f t="shared" ref="B1513:B1525" si="454">IFERROR(VLOOKUP(C1513,Tabla_Insumos,5,FALSE),"")</f>
        <v/>
      </c>
      <c r="C1513" s="276"/>
      <c r="D1513" s="277" t="str">
        <f t="shared" si="452"/>
        <v/>
      </c>
      <c r="E1513" s="278"/>
      <c r="F1513" s="279">
        <f t="shared" si="453"/>
        <v>0</v>
      </c>
      <c r="G1513" s="282">
        <f t="shared" ref="G1513:G1525" si="455">ROUND(E1513*F1513,2)</f>
        <v>0</v>
      </c>
    </row>
    <row r="1514" spans="1:141" s="283" customFormat="1" ht="24" customHeight="1" x14ac:dyDescent="0.2">
      <c r="A1514" s="274" t="str">
        <f t="shared" si="451"/>
        <v/>
      </c>
      <c r="B1514" s="275" t="str">
        <f t="shared" si="454"/>
        <v/>
      </c>
      <c r="C1514" s="276"/>
      <c r="D1514" s="277" t="str">
        <f t="shared" si="452"/>
        <v/>
      </c>
      <c r="E1514" s="278"/>
      <c r="F1514" s="279">
        <f t="shared" si="453"/>
        <v>0</v>
      </c>
      <c r="G1514" s="282">
        <f t="shared" si="455"/>
        <v>0</v>
      </c>
    </row>
    <row r="1515" spans="1:141" s="283" customFormat="1" ht="24" customHeight="1" x14ac:dyDescent="0.2">
      <c r="A1515" s="274" t="str">
        <f t="shared" si="451"/>
        <v/>
      </c>
      <c r="B1515" s="275" t="str">
        <f t="shared" si="454"/>
        <v/>
      </c>
      <c r="C1515" s="276"/>
      <c r="D1515" s="277" t="str">
        <f t="shared" si="452"/>
        <v/>
      </c>
      <c r="E1515" s="278"/>
      <c r="F1515" s="279">
        <f t="shared" si="453"/>
        <v>0</v>
      </c>
      <c r="G1515" s="282">
        <f t="shared" si="455"/>
        <v>0</v>
      </c>
    </row>
    <row r="1516" spans="1:141" s="283" customFormat="1" ht="24" customHeight="1" x14ac:dyDescent="0.2">
      <c r="A1516" s="274" t="str">
        <f t="shared" si="451"/>
        <v/>
      </c>
      <c r="B1516" s="275" t="str">
        <f t="shared" si="454"/>
        <v/>
      </c>
      <c r="C1516" s="276"/>
      <c r="D1516" s="277" t="str">
        <f t="shared" si="452"/>
        <v/>
      </c>
      <c r="E1516" s="278"/>
      <c r="F1516" s="279">
        <f t="shared" si="453"/>
        <v>0</v>
      </c>
      <c r="G1516" s="282">
        <f t="shared" si="455"/>
        <v>0</v>
      </c>
    </row>
    <row r="1517" spans="1:141" s="283" customFormat="1" ht="24" customHeight="1" x14ac:dyDescent="0.2">
      <c r="A1517" s="274" t="str">
        <f t="shared" si="451"/>
        <v/>
      </c>
      <c r="B1517" s="275" t="str">
        <f t="shared" si="454"/>
        <v/>
      </c>
      <c r="C1517" s="276"/>
      <c r="D1517" s="277" t="str">
        <f t="shared" si="452"/>
        <v/>
      </c>
      <c r="E1517" s="278"/>
      <c r="F1517" s="279">
        <f t="shared" si="453"/>
        <v>0</v>
      </c>
      <c r="G1517" s="282">
        <f t="shared" si="455"/>
        <v>0</v>
      </c>
    </row>
    <row r="1518" spans="1:141" s="283" customFormat="1" ht="24" customHeight="1" x14ac:dyDescent="0.2">
      <c r="A1518" s="274" t="str">
        <f t="shared" si="451"/>
        <v/>
      </c>
      <c r="B1518" s="275" t="str">
        <f t="shared" si="454"/>
        <v/>
      </c>
      <c r="C1518" s="276"/>
      <c r="D1518" s="277" t="str">
        <f t="shared" si="452"/>
        <v/>
      </c>
      <c r="E1518" s="278"/>
      <c r="F1518" s="279">
        <f t="shared" si="453"/>
        <v>0</v>
      </c>
      <c r="G1518" s="282">
        <f t="shared" si="455"/>
        <v>0</v>
      </c>
    </row>
    <row r="1519" spans="1:141" s="283" customFormat="1" ht="24" customHeight="1" x14ac:dyDescent="0.2">
      <c r="A1519" s="274" t="str">
        <f t="shared" si="451"/>
        <v/>
      </c>
      <c r="B1519" s="275" t="str">
        <f t="shared" si="454"/>
        <v/>
      </c>
      <c r="C1519" s="276"/>
      <c r="D1519" s="277" t="str">
        <f t="shared" si="452"/>
        <v/>
      </c>
      <c r="E1519" s="278"/>
      <c r="F1519" s="279">
        <f t="shared" si="453"/>
        <v>0</v>
      </c>
      <c r="G1519" s="282">
        <f t="shared" si="455"/>
        <v>0</v>
      </c>
    </row>
    <row r="1520" spans="1:141" s="283" customFormat="1" ht="24" customHeight="1" x14ac:dyDescent="0.2">
      <c r="A1520" s="274" t="str">
        <f t="shared" si="451"/>
        <v/>
      </c>
      <c r="B1520" s="275" t="str">
        <f t="shared" si="454"/>
        <v/>
      </c>
      <c r="C1520" s="276"/>
      <c r="D1520" s="277" t="str">
        <f t="shared" si="452"/>
        <v/>
      </c>
      <c r="E1520" s="278"/>
      <c r="F1520" s="279">
        <f t="shared" si="453"/>
        <v>0</v>
      </c>
      <c r="G1520" s="282">
        <f t="shared" si="455"/>
        <v>0</v>
      </c>
    </row>
    <row r="1521" spans="1:7" s="283" customFormat="1" ht="24" customHeight="1" x14ac:dyDescent="0.2">
      <c r="A1521" s="274" t="str">
        <f t="shared" si="451"/>
        <v/>
      </c>
      <c r="B1521" s="275" t="str">
        <f t="shared" si="454"/>
        <v/>
      </c>
      <c r="C1521" s="276"/>
      <c r="D1521" s="277" t="str">
        <f t="shared" si="452"/>
        <v/>
      </c>
      <c r="E1521" s="278"/>
      <c r="F1521" s="279">
        <f t="shared" si="453"/>
        <v>0</v>
      </c>
      <c r="G1521" s="282">
        <f t="shared" si="455"/>
        <v>0</v>
      </c>
    </row>
    <row r="1522" spans="1:7" s="283" customFormat="1" ht="24" customHeight="1" x14ac:dyDescent="0.2">
      <c r="A1522" s="274" t="str">
        <f t="shared" si="451"/>
        <v/>
      </c>
      <c r="B1522" s="275" t="str">
        <f t="shared" si="454"/>
        <v/>
      </c>
      <c r="C1522" s="276"/>
      <c r="D1522" s="277" t="str">
        <f t="shared" si="452"/>
        <v/>
      </c>
      <c r="E1522" s="278"/>
      <c r="F1522" s="279">
        <f t="shared" si="453"/>
        <v>0</v>
      </c>
      <c r="G1522" s="282">
        <f t="shared" si="455"/>
        <v>0</v>
      </c>
    </row>
    <row r="1523" spans="1:7" s="283" customFormat="1" ht="24" customHeight="1" x14ac:dyDescent="0.2">
      <c r="A1523" s="274" t="str">
        <f t="shared" si="451"/>
        <v/>
      </c>
      <c r="B1523" s="275" t="str">
        <f t="shared" si="454"/>
        <v/>
      </c>
      <c r="C1523" s="276"/>
      <c r="D1523" s="277" t="str">
        <f t="shared" si="452"/>
        <v/>
      </c>
      <c r="E1523" s="278"/>
      <c r="F1523" s="279">
        <f t="shared" si="453"/>
        <v>0</v>
      </c>
      <c r="G1523" s="282">
        <f t="shared" si="455"/>
        <v>0</v>
      </c>
    </row>
    <row r="1524" spans="1:7" s="283" customFormat="1" ht="24" customHeight="1" x14ac:dyDescent="0.2">
      <c r="A1524" s="274" t="str">
        <f t="shared" si="451"/>
        <v/>
      </c>
      <c r="B1524" s="275" t="str">
        <f t="shared" si="454"/>
        <v/>
      </c>
      <c r="C1524" s="276"/>
      <c r="D1524" s="277" t="str">
        <f t="shared" si="452"/>
        <v/>
      </c>
      <c r="E1524" s="278"/>
      <c r="F1524" s="279">
        <f t="shared" si="453"/>
        <v>0</v>
      </c>
      <c r="G1524" s="282">
        <f t="shared" si="455"/>
        <v>0</v>
      </c>
    </row>
    <row r="1525" spans="1:7" s="283" customFormat="1" ht="24" customHeight="1" x14ac:dyDescent="0.2">
      <c r="A1525" s="274" t="str">
        <f t="shared" si="451"/>
        <v/>
      </c>
      <c r="B1525" s="275" t="str">
        <f t="shared" si="454"/>
        <v/>
      </c>
      <c r="C1525" s="276"/>
      <c r="D1525" s="277" t="str">
        <f t="shared" si="452"/>
        <v/>
      </c>
      <c r="E1525" s="278"/>
      <c r="F1525" s="280">
        <f t="shared" si="453"/>
        <v>0</v>
      </c>
      <c r="G1525" s="282">
        <f t="shared" si="455"/>
        <v>0</v>
      </c>
    </row>
    <row r="1526" spans="1:7" ht="24" customHeight="1" x14ac:dyDescent="0.2">
      <c r="A1526" s="125"/>
      <c r="B1526" s="99"/>
      <c r="C1526" s="99"/>
      <c r="D1526" s="110"/>
      <c r="E1526" s="111"/>
      <c r="F1526" s="188" t="s">
        <v>33</v>
      </c>
      <c r="G1526" s="126">
        <f>SUBTOTAL(9,G1512:G1525)</f>
        <v>0</v>
      </c>
    </row>
    <row r="1527" spans="1:7" ht="24" customHeight="1" x14ac:dyDescent="0.2">
      <c r="A1527" s="125"/>
      <c r="B1527" s="99"/>
      <c r="C1527" s="127" t="s">
        <v>722</v>
      </c>
      <c r="D1527" s="110"/>
      <c r="E1527" s="111"/>
      <c r="F1527" s="112"/>
      <c r="G1527" s="128"/>
    </row>
    <row r="1528" spans="1:7" s="283" customFormat="1" ht="24" customHeight="1" x14ac:dyDescent="0.2">
      <c r="A1528" s="274" t="str">
        <f t="shared" ref="A1528:A1535" si="456">IFERROR(VLOOKUP(C1528,Tabla_Insumos,4,FALSE),"")</f>
        <v/>
      </c>
      <c r="B1528" s="275" t="str">
        <f t="shared" ref="B1528:B1535" si="457">IFERROR(VLOOKUP(C1528,Tabla_Insumos,5,FALSE),"")</f>
        <v/>
      </c>
      <c r="C1528" s="276"/>
      <c r="D1528" s="277" t="str">
        <f t="shared" ref="D1528:D1535" si="458">IFERROR(VLOOKUP(C1528,Tabla_Insumos,2,FALSE),"")</f>
        <v/>
      </c>
      <c r="E1528" s="278"/>
      <c r="F1528" s="281">
        <f t="shared" ref="F1528:F1535" si="459">IFERROR(VLOOKUP(C1528,Tabla_Insumos,3,FALSE),0)</f>
        <v>0</v>
      </c>
      <c r="G1528" s="282">
        <f>ROUND(E1528*F1528,2)</f>
        <v>0</v>
      </c>
    </row>
    <row r="1529" spans="1:7" s="283" customFormat="1" ht="24" customHeight="1" x14ac:dyDescent="0.2">
      <c r="A1529" s="274" t="str">
        <f t="shared" si="456"/>
        <v/>
      </c>
      <c r="B1529" s="275" t="str">
        <f t="shared" si="457"/>
        <v/>
      </c>
      <c r="C1529" s="276"/>
      <c r="D1529" s="277" t="str">
        <f t="shared" si="458"/>
        <v/>
      </c>
      <c r="E1529" s="278"/>
      <c r="F1529" s="281">
        <f t="shared" si="459"/>
        <v>0</v>
      </c>
      <c r="G1529" s="282">
        <f>ROUND(E1529*F1529,2)</f>
        <v>0</v>
      </c>
    </row>
    <row r="1530" spans="1:7" s="283" customFormat="1" ht="24" customHeight="1" x14ac:dyDescent="0.2">
      <c r="A1530" s="274" t="str">
        <f t="shared" si="456"/>
        <v/>
      </c>
      <c r="B1530" s="275" t="str">
        <f t="shared" si="457"/>
        <v/>
      </c>
      <c r="C1530" s="276"/>
      <c r="D1530" s="277" t="str">
        <f t="shared" si="458"/>
        <v/>
      </c>
      <c r="E1530" s="278"/>
      <c r="F1530" s="281">
        <f t="shared" si="459"/>
        <v>0</v>
      </c>
      <c r="G1530" s="282">
        <f t="shared" ref="G1530:G1535" si="460">ROUND(E1530*F1530,2)</f>
        <v>0</v>
      </c>
    </row>
    <row r="1531" spans="1:7" s="283" customFormat="1" ht="24" customHeight="1" x14ac:dyDescent="0.2">
      <c r="A1531" s="274" t="str">
        <f t="shared" si="456"/>
        <v/>
      </c>
      <c r="B1531" s="275" t="str">
        <f t="shared" si="457"/>
        <v/>
      </c>
      <c r="C1531" s="276"/>
      <c r="D1531" s="277" t="str">
        <f t="shared" si="458"/>
        <v/>
      </c>
      <c r="E1531" s="278"/>
      <c r="F1531" s="281">
        <f t="shared" si="459"/>
        <v>0</v>
      </c>
      <c r="G1531" s="282">
        <f t="shared" si="460"/>
        <v>0</v>
      </c>
    </row>
    <row r="1532" spans="1:7" s="283" customFormat="1" ht="24" customHeight="1" x14ac:dyDescent="0.2">
      <c r="A1532" s="274" t="str">
        <f t="shared" si="456"/>
        <v/>
      </c>
      <c r="B1532" s="275" t="str">
        <f t="shared" si="457"/>
        <v/>
      </c>
      <c r="C1532" s="276"/>
      <c r="D1532" s="277" t="str">
        <f t="shared" si="458"/>
        <v/>
      </c>
      <c r="E1532" s="278"/>
      <c r="F1532" s="279">
        <f t="shared" si="459"/>
        <v>0</v>
      </c>
      <c r="G1532" s="282">
        <f t="shared" si="460"/>
        <v>0</v>
      </c>
    </row>
    <row r="1533" spans="1:7" s="283" customFormat="1" ht="24" customHeight="1" x14ac:dyDescent="0.2">
      <c r="A1533" s="274" t="str">
        <f t="shared" si="456"/>
        <v/>
      </c>
      <c r="B1533" s="275" t="str">
        <f t="shared" si="457"/>
        <v/>
      </c>
      <c r="C1533" s="276"/>
      <c r="D1533" s="277" t="str">
        <f t="shared" si="458"/>
        <v/>
      </c>
      <c r="E1533" s="278"/>
      <c r="F1533" s="279">
        <f t="shared" si="459"/>
        <v>0</v>
      </c>
      <c r="G1533" s="282">
        <f t="shared" si="460"/>
        <v>0</v>
      </c>
    </row>
    <row r="1534" spans="1:7" s="283" customFormat="1" ht="24" customHeight="1" x14ac:dyDescent="0.2">
      <c r="A1534" s="274" t="str">
        <f t="shared" si="456"/>
        <v/>
      </c>
      <c r="B1534" s="275" t="str">
        <f t="shared" si="457"/>
        <v/>
      </c>
      <c r="C1534" s="276"/>
      <c r="D1534" s="277" t="str">
        <f t="shared" si="458"/>
        <v/>
      </c>
      <c r="E1534" s="278"/>
      <c r="F1534" s="279">
        <f t="shared" si="459"/>
        <v>0</v>
      </c>
      <c r="G1534" s="282">
        <f t="shared" si="460"/>
        <v>0</v>
      </c>
    </row>
    <row r="1535" spans="1:7" s="283" customFormat="1" ht="24" customHeight="1" x14ac:dyDescent="0.2">
      <c r="A1535" s="274" t="str">
        <f t="shared" si="456"/>
        <v/>
      </c>
      <c r="B1535" s="275" t="str">
        <f t="shared" si="457"/>
        <v/>
      </c>
      <c r="C1535" s="276"/>
      <c r="D1535" s="277" t="str">
        <f t="shared" si="458"/>
        <v/>
      </c>
      <c r="E1535" s="278"/>
      <c r="F1535" s="279">
        <f t="shared" si="459"/>
        <v>0</v>
      </c>
      <c r="G1535" s="282">
        <f t="shared" si="460"/>
        <v>0</v>
      </c>
    </row>
    <row r="1536" spans="1:7" ht="24" customHeight="1" x14ac:dyDescent="0.2">
      <c r="A1536" s="125"/>
      <c r="B1536" s="99"/>
      <c r="C1536" s="99"/>
      <c r="D1536" s="110"/>
      <c r="E1536" s="111"/>
      <c r="F1536" s="188" t="s">
        <v>34</v>
      </c>
      <c r="G1536" s="126">
        <f>SUBTOTAL(9,G1528:G1535)</f>
        <v>0</v>
      </c>
    </row>
    <row r="1537" spans="1:8" ht="24" customHeight="1" x14ac:dyDescent="0.2">
      <c r="A1537" s="125"/>
      <c r="B1537" s="99"/>
      <c r="C1537" s="127" t="s">
        <v>723</v>
      </c>
      <c r="D1537" s="110"/>
      <c r="E1537" s="111"/>
      <c r="F1537" s="112"/>
      <c r="G1537" s="128"/>
    </row>
    <row r="1538" spans="1:8" s="283" customFormat="1" ht="24" customHeight="1" x14ac:dyDescent="0.2">
      <c r="A1538" s="274" t="str">
        <f t="shared" ref="A1538:A1546" si="461">IFERROR(VLOOKUP(C1538,Tabla_Insumos,4,FALSE),"")</f>
        <v/>
      </c>
      <c r="B1538" s="275" t="str">
        <f t="shared" ref="B1538:B1546" si="462">IFERROR(VLOOKUP(C1538,Tabla_Insumos,5,FALSE),"")</f>
        <v/>
      </c>
      <c r="C1538" s="276"/>
      <c r="D1538" s="277" t="str">
        <f t="shared" ref="D1538:D1546" si="463">IFERROR(VLOOKUP(C1538,Tabla_Insumos,2,FALSE),"")</f>
        <v/>
      </c>
      <c r="E1538" s="278"/>
      <c r="F1538" s="279">
        <f t="shared" ref="F1538:F1546" si="464">IFERROR(VLOOKUP(C1538,Tabla_Insumos,3,FALSE),0)</f>
        <v>0</v>
      </c>
      <c r="G1538" s="282">
        <f t="shared" ref="G1538:G1546" si="465">ROUND(E1538*F1538,2)</f>
        <v>0</v>
      </c>
    </row>
    <row r="1539" spans="1:8" s="283" customFormat="1" ht="24" customHeight="1" x14ac:dyDescent="0.2">
      <c r="A1539" s="274" t="str">
        <f t="shared" si="461"/>
        <v/>
      </c>
      <c r="B1539" s="275" t="str">
        <f t="shared" si="462"/>
        <v/>
      </c>
      <c r="C1539" s="276"/>
      <c r="D1539" s="277" t="str">
        <f t="shared" si="463"/>
        <v/>
      </c>
      <c r="E1539" s="278"/>
      <c r="F1539" s="279">
        <f t="shared" si="464"/>
        <v>0</v>
      </c>
      <c r="G1539" s="282">
        <f t="shared" si="465"/>
        <v>0</v>
      </c>
    </row>
    <row r="1540" spans="1:8" s="283" customFormat="1" ht="24" customHeight="1" x14ac:dyDescent="0.2">
      <c r="A1540" s="274" t="str">
        <f t="shared" si="461"/>
        <v/>
      </c>
      <c r="B1540" s="275" t="str">
        <f t="shared" si="462"/>
        <v/>
      </c>
      <c r="C1540" s="276"/>
      <c r="D1540" s="277" t="str">
        <f t="shared" si="463"/>
        <v/>
      </c>
      <c r="E1540" s="278"/>
      <c r="F1540" s="279">
        <f t="shared" si="464"/>
        <v>0</v>
      </c>
      <c r="G1540" s="282">
        <f t="shared" si="465"/>
        <v>0</v>
      </c>
    </row>
    <row r="1541" spans="1:8" s="283" customFormat="1" ht="24" customHeight="1" x14ac:dyDescent="0.2">
      <c r="A1541" s="274" t="str">
        <f t="shared" si="461"/>
        <v/>
      </c>
      <c r="B1541" s="275" t="str">
        <f t="shared" si="462"/>
        <v/>
      </c>
      <c r="C1541" s="276"/>
      <c r="D1541" s="277" t="str">
        <f t="shared" si="463"/>
        <v/>
      </c>
      <c r="E1541" s="278"/>
      <c r="F1541" s="279">
        <f t="shared" si="464"/>
        <v>0</v>
      </c>
      <c r="G1541" s="282">
        <f t="shared" si="465"/>
        <v>0</v>
      </c>
    </row>
    <row r="1542" spans="1:8" s="283" customFormat="1" ht="24" customHeight="1" x14ac:dyDescent="0.2">
      <c r="A1542" s="274" t="str">
        <f t="shared" si="461"/>
        <v/>
      </c>
      <c r="B1542" s="275" t="str">
        <f t="shared" si="462"/>
        <v/>
      </c>
      <c r="C1542" s="276"/>
      <c r="D1542" s="277" t="str">
        <f t="shared" si="463"/>
        <v/>
      </c>
      <c r="E1542" s="278"/>
      <c r="F1542" s="279">
        <f t="shared" si="464"/>
        <v>0</v>
      </c>
      <c r="G1542" s="282">
        <f t="shared" si="465"/>
        <v>0</v>
      </c>
    </row>
    <row r="1543" spans="1:8" s="283" customFormat="1" ht="24" customHeight="1" x14ac:dyDescent="0.2">
      <c r="A1543" s="274" t="str">
        <f t="shared" si="461"/>
        <v/>
      </c>
      <c r="B1543" s="275" t="str">
        <f t="shared" si="462"/>
        <v/>
      </c>
      <c r="C1543" s="276"/>
      <c r="D1543" s="277" t="str">
        <f t="shared" si="463"/>
        <v/>
      </c>
      <c r="E1543" s="278"/>
      <c r="F1543" s="279">
        <f t="shared" si="464"/>
        <v>0</v>
      </c>
      <c r="G1543" s="282">
        <f t="shared" si="465"/>
        <v>0</v>
      </c>
    </row>
    <row r="1544" spans="1:8" s="283" customFormat="1" ht="24" customHeight="1" x14ac:dyDescent="0.2">
      <c r="A1544" s="274" t="str">
        <f t="shared" si="461"/>
        <v/>
      </c>
      <c r="B1544" s="275" t="str">
        <f t="shared" si="462"/>
        <v/>
      </c>
      <c r="C1544" s="276"/>
      <c r="D1544" s="277" t="str">
        <f t="shared" si="463"/>
        <v/>
      </c>
      <c r="E1544" s="278"/>
      <c r="F1544" s="279">
        <f t="shared" si="464"/>
        <v>0</v>
      </c>
      <c r="G1544" s="282">
        <f t="shared" si="465"/>
        <v>0</v>
      </c>
    </row>
    <row r="1545" spans="1:8" s="283" customFormat="1" ht="24" customHeight="1" x14ac:dyDescent="0.2">
      <c r="A1545" s="274" t="str">
        <f t="shared" si="461"/>
        <v/>
      </c>
      <c r="B1545" s="275" t="str">
        <f t="shared" si="462"/>
        <v/>
      </c>
      <c r="C1545" s="276"/>
      <c r="D1545" s="277" t="str">
        <f t="shared" si="463"/>
        <v/>
      </c>
      <c r="E1545" s="278"/>
      <c r="F1545" s="279">
        <f t="shared" si="464"/>
        <v>0</v>
      </c>
      <c r="G1545" s="282">
        <f t="shared" si="465"/>
        <v>0</v>
      </c>
    </row>
    <row r="1546" spans="1:8" s="283" customFormat="1" ht="24" customHeight="1" x14ac:dyDescent="0.2">
      <c r="A1546" s="274" t="str">
        <f t="shared" si="461"/>
        <v/>
      </c>
      <c r="B1546" s="275" t="str">
        <f t="shared" si="462"/>
        <v/>
      </c>
      <c r="C1546" s="276"/>
      <c r="D1546" s="277" t="str">
        <f t="shared" si="463"/>
        <v/>
      </c>
      <c r="E1546" s="278"/>
      <c r="F1546" s="279">
        <f t="shared" si="464"/>
        <v>0</v>
      </c>
      <c r="G1546" s="282">
        <f t="shared" si="465"/>
        <v>0</v>
      </c>
    </row>
    <row r="1547" spans="1:8" ht="24" customHeight="1" x14ac:dyDescent="0.2">
      <c r="A1547" s="129"/>
      <c r="B1547" s="110"/>
      <c r="C1547" s="99"/>
      <c r="D1547" s="110"/>
      <c r="E1547" s="111"/>
      <c r="F1547" s="188" t="s">
        <v>35</v>
      </c>
      <c r="G1547" s="126">
        <f>SUBTOTAL(9,G1538:G1546)</f>
        <v>0</v>
      </c>
    </row>
    <row r="1548" spans="1:8" ht="24" customHeight="1" thickBot="1" x14ac:dyDescent="0.25">
      <c r="A1548" s="130"/>
      <c r="B1548" s="131"/>
      <c r="C1548" s="132"/>
      <c r="D1548" s="131"/>
      <c r="E1548" s="133"/>
      <c r="F1548" s="134"/>
      <c r="G1548" s="135"/>
    </row>
    <row r="1549" spans="1:8" ht="24" customHeight="1" thickBot="1" x14ac:dyDescent="0.25">
      <c r="A1549" s="136" t="str">
        <f>B1507</f>
        <v>9-2-1</v>
      </c>
      <c r="B1549" s="137" t="str">
        <f>C1507</f>
        <v>Retiro de mosaicos calcáreos</v>
      </c>
      <c r="C1549" s="138"/>
      <c r="D1549" s="138" t="s">
        <v>36</v>
      </c>
      <c r="E1549" s="139"/>
      <c r="F1549" s="140" t="s">
        <v>37</v>
      </c>
      <c r="G1549" s="141">
        <f>SUBTOTAL(9,G1512:G1548)</f>
        <v>0</v>
      </c>
    </row>
    <row r="1550" spans="1:8" ht="24" customHeight="1" thickTop="1" thickBot="1" x14ac:dyDescent="0.25"/>
    <row r="1551" spans="1:8" ht="24" customHeight="1" thickTop="1" x14ac:dyDescent="0.2">
      <c r="A1551" s="173" t="s">
        <v>39</v>
      </c>
      <c r="B1551" s="174"/>
      <c r="C1551" s="174"/>
      <c r="D1551" s="174"/>
      <c r="E1551" s="174"/>
      <c r="F1551" s="174"/>
      <c r="G1551" s="175"/>
      <c r="H1551" s="100">
        <f>COUNTIF($A$1:A1557,"ANALISIS DE PRECIOS")</f>
        <v>32</v>
      </c>
    </row>
    <row r="1552" spans="1:8" ht="24" customHeight="1" x14ac:dyDescent="0.2">
      <c r="A1552" s="101" t="s">
        <v>719</v>
      </c>
      <c r="B1552" s="102" t="str">
        <f>Comitente</f>
        <v>DIRECCIÓN DE INFRAESTRUCTURA ESCOLAR</v>
      </c>
      <c r="C1552" s="96"/>
      <c r="D1552" s="103"/>
      <c r="E1552" s="103"/>
      <c r="F1552" s="104"/>
      <c r="G1552" s="105"/>
    </row>
    <row r="1553" spans="1:141" ht="24" customHeight="1" x14ac:dyDescent="0.2">
      <c r="A1553" s="101" t="s">
        <v>720</v>
      </c>
      <c r="B1553" s="102">
        <f>Contratista</f>
        <v>0</v>
      </c>
      <c r="C1553" s="97"/>
      <c r="D1553" s="97"/>
      <c r="E1553" s="97"/>
      <c r="F1553" s="106"/>
      <c r="G1553" s="107"/>
    </row>
    <row r="1554" spans="1:141" ht="24" customHeight="1" x14ac:dyDescent="0.2">
      <c r="A1554" s="101" t="s">
        <v>26</v>
      </c>
      <c r="B1554" s="102" t="str">
        <f>Obra</f>
        <v>ESCUELA NORMAL FRAY JUSTO SANTA MARIA DE ORO</v>
      </c>
      <c r="C1554" s="97"/>
      <c r="D1554" s="97"/>
      <c r="E1554" s="97"/>
      <c r="F1554" s="106" t="s">
        <v>40</v>
      </c>
      <c r="G1554" s="108">
        <f>Fecha_Base</f>
        <v>0</v>
      </c>
    </row>
    <row r="1555" spans="1:141" ht="24" customHeight="1" x14ac:dyDescent="0.2">
      <c r="A1555" s="109" t="s">
        <v>718</v>
      </c>
      <c r="B1555" s="98" t="str">
        <f>Ubicación</f>
        <v>CALLE RIVADAVIA 854 - JACHAL - SAN JUAN</v>
      </c>
      <c r="C1555" s="98"/>
      <c r="D1555" s="110"/>
      <c r="E1555" s="111"/>
      <c r="F1555" s="112"/>
      <c r="G1555" s="113"/>
    </row>
    <row r="1556" spans="1:141" ht="24" customHeight="1" x14ac:dyDescent="0.2">
      <c r="A1556" s="109" t="s">
        <v>41</v>
      </c>
      <c r="B1556" s="114">
        <f>IFERROR(VALUE(LEFT(B1557,FIND("-",B1557)-1)),"")</f>
        <v>9</v>
      </c>
      <c r="C1556" s="99" t="str">
        <f>IFERROR(VLOOKUP(B1556,Tabla_CyP,2,FALSE),"")</f>
        <v/>
      </c>
      <c r="E1556" s="111"/>
      <c r="F1556" s="112"/>
      <c r="G1556" s="113"/>
    </row>
    <row r="1557" spans="1:141" ht="24" customHeight="1" x14ac:dyDescent="0.2">
      <c r="A1557" s="109" t="s">
        <v>27</v>
      </c>
      <c r="B1557" s="115" t="str">
        <f>IFERROR(VLOOKUP(COUNTIF($A$1:A1557,"ANALISIS DE PRECIOS"),Tabla_NumeroItem,4,FALSE),"")</f>
        <v>9-2-2</v>
      </c>
      <c r="C1557" s="99" t="str">
        <f>IFERROR(VLOOKUP(B1557,Tabla_CyP,2,FALSE),"")</f>
        <v>Restauración de los pisos de mosaicos calcáreos</v>
      </c>
      <c r="D1557" s="110"/>
      <c r="E1557" s="111"/>
      <c r="F1557" s="106" t="s">
        <v>28</v>
      </c>
      <c r="G1557" s="116" t="str">
        <f>IFERROR(VLOOKUP(B1557,Tabla_CyP,4,FALSE),"")</f>
        <v>m2</v>
      </c>
    </row>
    <row r="1558" spans="1:141" ht="24" customHeight="1" x14ac:dyDescent="0.2">
      <c r="A1558" s="109"/>
      <c r="B1558" s="98"/>
      <c r="C1558" s="99"/>
      <c r="D1558" s="110"/>
      <c r="E1558" s="111"/>
      <c r="F1558" s="112"/>
      <c r="G1558" s="113"/>
    </row>
    <row r="1559" spans="1:141" ht="24" customHeight="1" x14ac:dyDescent="0.2">
      <c r="A1559" s="305" t="s">
        <v>584</v>
      </c>
      <c r="B1559" s="306"/>
      <c r="C1559" s="307" t="s">
        <v>0</v>
      </c>
      <c r="D1559" s="307" t="s">
        <v>29</v>
      </c>
      <c r="E1559" s="309" t="s">
        <v>30</v>
      </c>
      <c r="F1559" s="311" t="s">
        <v>31</v>
      </c>
      <c r="G1559" s="313" t="s">
        <v>32</v>
      </c>
    </row>
    <row r="1560" spans="1:141" s="119" customFormat="1" ht="24" customHeight="1" x14ac:dyDescent="0.2">
      <c r="A1560" s="117" t="s">
        <v>585</v>
      </c>
      <c r="B1560" s="118" t="s">
        <v>586</v>
      </c>
      <c r="C1560" s="308"/>
      <c r="D1560" s="308"/>
      <c r="E1560" s="310"/>
      <c r="F1560" s="312"/>
      <c r="G1560" s="314"/>
      <c r="I1560" s="284"/>
      <c r="J1560" s="284"/>
      <c r="K1560" s="284"/>
      <c r="L1560" s="284"/>
      <c r="M1560" s="284"/>
      <c r="N1560" s="284"/>
      <c r="O1560" s="284"/>
      <c r="P1560" s="284"/>
      <c r="Q1560" s="284"/>
      <c r="R1560" s="284"/>
      <c r="S1560" s="284"/>
      <c r="T1560" s="284"/>
      <c r="U1560" s="284"/>
      <c r="V1560" s="284"/>
      <c r="W1560" s="284"/>
      <c r="X1560" s="284"/>
      <c r="Y1560" s="284"/>
      <c r="Z1560" s="284"/>
      <c r="AA1560" s="284"/>
      <c r="AB1560" s="284"/>
      <c r="AC1560" s="284"/>
      <c r="AD1560" s="284"/>
      <c r="AE1560" s="284"/>
      <c r="AF1560" s="284"/>
      <c r="AG1560" s="284"/>
      <c r="AH1560" s="284"/>
      <c r="AI1560" s="284"/>
      <c r="AJ1560" s="284"/>
      <c r="AK1560" s="284"/>
      <c r="AL1560" s="284"/>
      <c r="AM1560" s="284"/>
      <c r="AN1560" s="284"/>
      <c r="AO1560" s="284"/>
      <c r="AP1560" s="284"/>
      <c r="AQ1560" s="284"/>
      <c r="AR1560" s="284"/>
      <c r="AS1560" s="284"/>
      <c r="AT1560" s="284"/>
      <c r="AU1560" s="284"/>
      <c r="AV1560" s="284"/>
      <c r="AW1560" s="284"/>
      <c r="AX1560" s="284"/>
      <c r="AY1560" s="284"/>
      <c r="AZ1560" s="284"/>
      <c r="BA1560" s="284"/>
      <c r="BB1560" s="284"/>
      <c r="BC1560" s="284"/>
      <c r="BD1560" s="284"/>
      <c r="BE1560" s="284"/>
      <c r="BF1560" s="284"/>
      <c r="BG1560" s="284"/>
      <c r="BH1560" s="284"/>
      <c r="BI1560" s="284"/>
      <c r="BJ1560" s="284"/>
      <c r="BK1560" s="284"/>
      <c r="BL1560" s="284"/>
      <c r="BM1560" s="284"/>
      <c r="BN1560" s="284"/>
      <c r="BO1560" s="284"/>
      <c r="BP1560" s="284"/>
      <c r="BQ1560" s="284"/>
      <c r="BR1560" s="284"/>
      <c r="BS1560" s="284"/>
      <c r="BT1560" s="284"/>
      <c r="BU1560" s="284"/>
      <c r="BV1560" s="284"/>
      <c r="BW1560" s="284"/>
      <c r="BX1560" s="284"/>
      <c r="BY1560" s="284"/>
      <c r="BZ1560" s="284"/>
      <c r="CA1560" s="284"/>
      <c r="CB1560" s="284"/>
      <c r="CC1560" s="284"/>
      <c r="CD1560" s="284"/>
      <c r="CE1560" s="284"/>
      <c r="CF1560" s="284"/>
      <c r="CG1560" s="284"/>
      <c r="CH1560" s="284"/>
      <c r="CI1560" s="284"/>
      <c r="CJ1560" s="284"/>
      <c r="CK1560" s="284"/>
      <c r="CL1560" s="284"/>
      <c r="CM1560" s="284"/>
      <c r="CN1560" s="284"/>
      <c r="CO1560" s="284"/>
      <c r="CP1560" s="284"/>
      <c r="CQ1560" s="284"/>
      <c r="CR1560" s="284"/>
      <c r="CS1560" s="284"/>
      <c r="CT1560" s="284"/>
      <c r="CU1560" s="284"/>
      <c r="CV1560" s="284"/>
      <c r="CW1560" s="284"/>
      <c r="CX1560" s="284"/>
      <c r="CY1560" s="284"/>
      <c r="CZ1560" s="284"/>
      <c r="DA1560" s="284"/>
      <c r="DB1560" s="284"/>
      <c r="DC1560" s="284"/>
      <c r="DD1560" s="284"/>
      <c r="DE1560" s="284"/>
      <c r="DF1560" s="284"/>
      <c r="DG1560" s="284"/>
      <c r="DH1560" s="284"/>
      <c r="DI1560" s="284"/>
      <c r="DJ1560" s="284"/>
      <c r="DK1560" s="284"/>
      <c r="DL1560" s="284"/>
      <c r="DM1560" s="284"/>
      <c r="DN1560" s="284"/>
      <c r="DO1560" s="284"/>
      <c r="DP1560" s="284"/>
      <c r="DQ1560" s="284"/>
      <c r="DR1560" s="284"/>
      <c r="DS1560" s="284"/>
      <c r="DT1560" s="284"/>
      <c r="DU1560" s="284"/>
      <c r="DV1560" s="284"/>
      <c r="DW1560" s="284"/>
      <c r="DX1560" s="284"/>
      <c r="DY1560" s="284"/>
      <c r="DZ1560" s="284"/>
      <c r="EA1560" s="284"/>
      <c r="EB1560" s="284"/>
      <c r="EC1560" s="284"/>
      <c r="ED1560" s="284"/>
      <c r="EE1560" s="284"/>
      <c r="EF1560" s="284"/>
      <c r="EG1560" s="284"/>
      <c r="EH1560" s="284"/>
      <c r="EI1560" s="284"/>
      <c r="EJ1560" s="284"/>
      <c r="EK1560" s="284"/>
    </row>
    <row r="1561" spans="1:141" ht="24" customHeight="1" x14ac:dyDescent="0.2">
      <c r="A1561" s="187"/>
      <c r="B1561" s="120"/>
      <c r="C1561" s="185" t="s">
        <v>721</v>
      </c>
      <c r="D1561" s="121"/>
      <c r="E1561" s="122"/>
      <c r="F1561" s="123"/>
      <c r="G1561" s="124"/>
    </row>
    <row r="1562" spans="1:141" s="283" customFormat="1" ht="24" customHeight="1" x14ac:dyDescent="0.2">
      <c r="A1562" s="274" t="str">
        <f t="shared" ref="A1562:A1575" si="466">IFERROR(VLOOKUP(C1562,Tabla_Insumos,4,FALSE),"")</f>
        <v/>
      </c>
      <c r="B1562" s="275" t="str">
        <f>IFERROR(VLOOKUP(C1562,Tabla_Insumos,5,FALSE),"")</f>
        <v/>
      </c>
      <c r="C1562" s="276"/>
      <c r="D1562" s="277" t="str">
        <f t="shared" ref="D1562:D1575" si="467">IFERROR(VLOOKUP(C1562,Tabla_Insumos,2,FALSE),"")</f>
        <v/>
      </c>
      <c r="E1562" s="278"/>
      <c r="F1562" s="279">
        <f t="shared" ref="F1562:F1575" si="468">IFERROR(VLOOKUP(C1562,Tabla_Insumos,3,FALSE),0)</f>
        <v>0</v>
      </c>
      <c r="G1562" s="282">
        <f>ROUND(E1562*F1562,2)</f>
        <v>0</v>
      </c>
    </row>
    <row r="1563" spans="1:141" s="283" customFormat="1" ht="24" customHeight="1" x14ac:dyDescent="0.2">
      <c r="A1563" s="274" t="str">
        <f t="shared" si="466"/>
        <v/>
      </c>
      <c r="B1563" s="275" t="str">
        <f t="shared" ref="B1563:B1575" si="469">IFERROR(VLOOKUP(C1563,Tabla_Insumos,5,FALSE),"")</f>
        <v/>
      </c>
      <c r="C1563" s="276"/>
      <c r="D1563" s="277" t="str">
        <f t="shared" si="467"/>
        <v/>
      </c>
      <c r="E1563" s="278"/>
      <c r="F1563" s="279">
        <f t="shared" si="468"/>
        <v>0</v>
      </c>
      <c r="G1563" s="282">
        <f t="shared" ref="G1563:G1575" si="470">ROUND(E1563*F1563,2)</f>
        <v>0</v>
      </c>
    </row>
    <row r="1564" spans="1:141" s="283" customFormat="1" ht="24" customHeight="1" x14ac:dyDescent="0.2">
      <c r="A1564" s="274" t="str">
        <f t="shared" si="466"/>
        <v/>
      </c>
      <c r="B1564" s="275" t="str">
        <f t="shared" si="469"/>
        <v/>
      </c>
      <c r="C1564" s="276"/>
      <c r="D1564" s="277" t="str">
        <f t="shared" si="467"/>
        <v/>
      </c>
      <c r="E1564" s="278"/>
      <c r="F1564" s="279">
        <f t="shared" si="468"/>
        <v>0</v>
      </c>
      <c r="G1564" s="282">
        <f t="shared" si="470"/>
        <v>0</v>
      </c>
    </row>
    <row r="1565" spans="1:141" s="283" customFormat="1" ht="24" customHeight="1" x14ac:dyDescent="0.2">
      <c r="A1565" s="274" t="str">
        <f t="shared" si="466"/>
        <v/>
      </c>
      <c r="B1565" s="275" t="str">
        <f t="shared" si="469"/>
        <v/>
      </c>
      <c r="C1565" s="276"/>
      <c r="D1565" s="277" t="str">
        <f t="shared" si="467"/>
        <v/>
      </c>
      <c r="E1565" s="278"/>
      <c r="F1565" s="279">
        <f t="shared" si="468"/>
        <v>0</v>
      </c>
      <c r="G1565" s="282">
        <f t="shared" si="470"/>
        <v>0</v>
      </c>
    </row>
    <row r="1566" spans="1:141" s="283" customFormat="1" ht="24" customHeight="1" x14ac:dyDescent="0.2">
      <c r="A1566" s="274" t="str">
        <f t="shared" si="466"/>
        <v/>
      </c>
      <c r="B1566" s="275" t="str">
        <f t="shared" si="469"/>
        <v/>
      </c>
      <c r="C1566" s="276"/>
      <c r="D1566" s="277" t="str">
        <f t="shared" si="467"/>
        <v/>
      </c>
      <c r="E1566" s="278"/>
      <c r="F1566" s="279">
        <f t="shared" si="468"/>
        <v>0</v>
      </c>
      <c r="G1566" s="282">
        <f t="shared" si="470"/>
        <v>0</v>
      </c>
    </row>
    <row r="1567" spans="1:141" s="283" customFormat="1" ht="24" customHeight="1" x14ac:dyDescent="0.2">
      <c r="A1567" s="274" t="str">
        <f t="shared" si="466"/>
        <v/>
      </c>
      <c r="B1567" s="275" t="str">
        <f t="shared" si="469"/>
        <v/>
      </c>
      <c r="C1567" s="276"/>
      <c r="D1567" s="277" t="str">
        <f t="shared" si="467"/>
        <v/>
      </c>
      <c r="E1567" s="278"/>
      <c r="F1567" s="279">
        <f t="shared" si="468"/>
        <v>0</v>
      </c>
      <c r="G1567" s="282">
        <f t="shared" si="470"/>
        <v>0</v>
      </c>
    </row>
    <row r="1568" spans="1:141" s="283" customFormat="1" ht="24" customHeight="1" x14ac:dyDescent="0.2">
      <c r="A1568" s="274" t="str">
        <f t="shared" si="466"/>
        <v/>
      </c>
      <c r="B1568" s="275" t="str">
        <f t="shared" si="469"/>
        <v/>
      </c>
      <c r="C1568" s="276"/>
      <c r="D1568" s="277" t="str">
        <f t="shared" si="467"/>
        <v/>
      </c>
      <c r="E1568" s="278"/>
      <c r="F1568" s="279">
        <f t="shared" si="468"/>
        <v>0</v>
      </c>
      <c r="G1568" s="282">
        <f t="shared" si="470"/>
        <v>0</v>
      </c>
    </row>
    <row r="1569" spans="1:7" s="283" customFormat="1" ht="24" customHeight="1" x14ac:dyDescent="0.2">
      <c r="A1569" s="274" t="str">
        <f t="shared" si="466"/>
        <v/>
      </c>
      <c r="B1569" s="275" t="str">
        <f t="shared" si="469"/>
        <v/>
      </c>
      <c r="C1569" s="276"/>
      <c r="D1569" s="277" t="str">
        <f t="shared" si="467"/>
        <v/>
      </c>
      <c r="E1569" s="278"/>
      <c r="F1569" s="279">
        <f t="shared" si="468"/>
        <v>0</v>
      </c>
      <c r="G1569" s="282">
        <f t="shared" si="470"/>
        <v>0</v>
      </c>
    </row>
    <row r="1570" spans="1:7" s="283" customFormat="1" ht="24" customHeight="1" x14ac:dyDescent="0.2">
      <c r="A1570" s="274" t="str">
        <f t="shared" si="466"/>
        <v/>
      </c>
      <c r="B1570" s="275" t="str">
        <f t="shared" si="469"/>
        <v/>
      </c>
      <c r="C1570" s="276"/>
      <c r="D1570" s="277" t="str">
        <f t="shared" si="467"/>
        <v/>
      </c>
      <c r="E1570" s="278"/>
      <c r="F1570" s="279">
        <f t="shared" si="468"/>
        <v>0</v>
      </c>
      <c r="G1570" s="282">
        <f t="shared" si="470"/>
        <v>0</v>
      </c>
    </row>
    <row r="1571" spans="1:7" s="283" customFormat="1" ht="24" customHeight="1" x14ac:dyDescent="0.2">
      <c r="A1571" s="274" t="str">
        <f t="shared" si="466"/>
        <v/>
      </c>
      <c r="B1571" s="275" t="str">
        <f t="shared" si="469"/>
        <v/>
      </c>
      <c r="C1571" s="276"/>
      <c r="D1571" s="277" t="str">
        <f t="shared" si="467"/>
        <v/>
      </c>
      <c r="E1571" s="278"/>
      <c r="F1571" s="279">
        <f t="shared" si="468"/>
        <v>0</v>
      </c>
      <c r="G1571" s="282">
        <f t="shared" si="470"/>
        <v>0</v>
      </c>
    </row>
    <row r="1572" spans="1:7" s="283" customFormat="1" ht="24" customHeight="1" x14ac:dyDescent="0.2">
      <c r="A1572" s="274" t="str">
        <f t="shared" si="466"/>
        <v/>
      </c>
      <c r="B1572" s="275" t="str">
        <f t="shared" si="469"/>
        <v/>
      </c>
      <c r="C1572" s="276"/>
      <c r="D1572" s="277" t="str">
        <f t="shared" si="467"/>
        <v/>
      </c>
      <c r="E1572" s="278"/>
      <c r="F1572" s="279">
        <f t="shared" si="468"/>
        <v>0</v>
      </c>
      <c r="G1572" s="282">
        <f t="shared" si="470"/>
        <v>0</v>
      </c>
    </row>
    <row r="1573" spans="1:7" s="283" customFormat="1" ht="24" customHeight="1" x14ac:dyDescent="0.2">
      <c r="A1573" s="274" t="str">
        <f t="shared" si="466"/>
        <v/>
      </c>
      <c r="B1573" s="275" t="str">
        <f t="shared" si="469"/>
        <v/>
      </c>
      <c r="C1573" s="276"/>
      <c r="D1573" s="277" t="str">
        <f t="shared" si="467"/>
        <v/>
      </c>
      <c r="E1573" s="278"/>
      <c r="F1573" s="279">
        <f t="shared" si="468"/>
        <v>0</v>
      </c>
      <c r="G1573" s="282">
        <f t="shared" si="470"/>
        <v>0</v>
      </c>
    </row>
    <row r="1574" spans="1:7" s="283" customFormat="1" ht="24" customHeight="1" x14ac:dyDescent="0.2">
      <c r="A1574" s="274" t="str">
        <f t="shared" si="466"/>
        <v/>
      </c>
      <c r="B1574" s="275" t="str">
        <f t="shared" si="469"/>
        <v/>
      </c>
      <c r="C1574" s="276"/>
      <c r="D1574" s="277" t="str">
        <f t="shared" si="467"/>
        <v/>
      </c>
      <c r="E1574" s="278"/>
      <c r="F1574" s="279">
        <f t="shared" si="468"/>
        <v>0</v>
      </c>
      <c r="G1574" s="282">
        <f t="shared" si="470"/>
        <v>0</v>
      </c>
    </row>
    <row r="1575" spans="1:7" s="283" customFormat="1" ht="24" customHeight="1" x14ac:dyDescent="0.2">
      <c r="A1575" s="274" t="str">
        <f t="shared" si="466"/>
        <v/>
      </c>
      <c r="B1575" s="275" t="str">
        <f t="shared" si="469"/>
        <v/>
      </c>
      <c r="C1575" s="276"/>
      <c r="D1575" s="277" t="str">
        <f t="shared" si="467"/>
        <v/>
      </c>
      <c r="E1575" s="278"/>
      <c r="F1575" s="280">
        <f t="shared" si="468"/>
        <v>0</v>
      </c>
      <c r="G1575" s="282">
        <f t="shared" si="470"/>
        <v>0</v>
      </c>
    </row>
    <row r="1576" spans="1:7" ht="24" customHeight="1" x14ac:dyDescent="0.2">
      <c r="A1576" s="125"/>
      <c r="B1576" s="99"/>
      <c r="C1576" s="99"/>
      <c r="D1576" s="110"/>
      <c r="E1576" s="111"/>
      <c r="F1576" s="188" t="s">
        <v>33</v>
      </c>
      <c r="G1576" s="126">
        <f>SUBTOTAL(9,G1562:G1575)</f>
        <v>0</v>
      </c>
    </row>
    <row r="1577" spans="1:7" ht="24" customHeight="1" x14ac:dyDescent="0.2">
      <c r="A1577" s="125"/>
      <c r="B1577" s="99"/>
      <c r="C1577" s="127" t="s">
        <v>722</v>
      </c>
      <c r="D1577" s="110"/>
      <c r="E1577" s="111"/>
      <c r="F1577" s="112"/>
      <c r="G1577" s="128"/>
    </row>
    <row r="1578" spans="1:7" s="283" customFormat="1" ht="24" customHeight="1" x14ac:dyDescent="0.2">
      <c r="A1578" s="274" t="str">
        <f t="shared" ref="A1578:A1585" si="471">IFERROR(VLOOKUP(C1578,Tabla_Insumos,4,FALSE),"")</f>
        <v/>
      </c>
      <c r="B1578" s="275" t="str">
        <f t="shared" ref="B1578:B1585" si="472">IFERROR(VLOOKUP(C1578,Tabla_Insumos,5,FALSE),"")</f>
        <v/>
      </c>
      <c r="C1578" s="276"/>
      <c r="D1578" s="277" t="str">
        <f t="shared" ref="D1578:D1585" si="473">IFERROR(VLOOKUP(C1578,Tabla_Insumos,2,FALSE),"")</f>
        <v/>
      </c>
      <c r="E1578" s="278"/>
      <c r="F1578" s="281">
        <f t="shared" ref="F1578:F1585" si="474">IFERROR(VLOOKUP(C1578,Tabla_Insumos,3,FALSE),0)</f>
        <v>0</v>
      </c>
      <c r="G1578" s="282">
        <f>ROUND(E1578*F1578,2)</f>
        <v>0</v>
      </c>
    </row>
    <row r="1579" spans="1:7" s="283" customFormat="1" ht="24" customHeight="1" x14ac:dyDescent="0.2">
      <c r="A1579" s="274" t="str">
        <f t="shared" si="471"/>
        <v/>
      </c>
      <c r="B1579" s="275" t="str">
        <f t="shared" si="472"/>
        <v/>
      </c>
      <c r="C1579" s="276"/>
      <c r="D1579" s="277" t="str">
        <f t="shared" si="473"/>
        <v/>
      </c>
      <c r="E1579" s="278"/>
      <c r="F1579" s="281">
        <f t="shared" si="474"/>
        <v>0</v>
      </c>
      <c r="G1579" s="282">
        <f>ROUND(E1579*F1579,2)</f>
        <v>0</v>
      </c>
    </row>
    <row r="1580" spans="1:7" s="283" customFormat="1" ht="24" customHeight="1" x14ac:dyDescent="0.2">
      <c r="A1580" s="274" t="str">
        <f t="shared" si="471"/>
        <v/>
      </c>
      <c r="B1580" s="275" t="str">
        <f t="shared" si="472"/>
        <v/>
      </c>
      <c r="C1580" s="276"/>
      <c r="D1580" s="277" t="str">
        <f t="shared" si="473"/>
        <v/>
      </c>
      <c r="E1580" s="278"/>
      <c r="F1580" s="281">
        <f t="shared" si="474"/>
        <v>0</v>
      </c>
      <c r="G1580" s="282">
        <f t="shared" ref="G1580:G1585" si="475">ROUND(E1580*F1580,2)</f>
        <v>0</v>
      </c>
    </row>
    <row r="1581" spans="1:7" s="283" customFormat="1" ht="24" customHeight="1" x14ac:dyDescent="0.2">
      <c r="A1581" s="274" t="str">
        <f t="shared" si="471"/>
        <v/>
      </c>
      <c r="B1581" s="275" t="str">
        <f t="shared" si="472"/>
        <v/>
      </c>
      <c r="C1581" s="276"/>
      <c r="D1581" s="277" t="str">
        <f t="shared" si="473"/>
        <v/>
      </c>
      <c r="E1581" s="278"/>
      <c r="F1581" s="281">
        <f t="shared" si="474"/>
        <v>0</v>
      </c>
      <c r="G1581" s="282">
        <f t="shared" si="475"/>
        <v>0</v>
      </c>
    </row>
    <row r="1582" spans="1:7" s="283" customFormat="1" ht="24" customHeight="1" x14ac:dyDescent="0.2">
      <c r="A1582" s="274" t="str">
        <f t="shared" si="471"/>
        <v/>
      </c>
      <c r="B1582" s="275" t="str">
        <f t="shared" si="472"/>
        <v/>
      </c>
      <c r="C1582" s="276"/>
      <c r="D1582" s="277" t="str">
        <f t="shared" si="473"/>
        <v/>
      </c>
      <c r="E1582" s="278"/>
      <c r="F1582" s="279">
        <f t="shared" si="474"/>
        <v>0</v>
      </c>
      <c r="G1582" s="282">
        <f t="shared" si="475"/>
        <v>0</v>
      </c>
    </row>
    <row r="1583" spans="1:7" s="283" customFormat="1" ht="24" customHeight="1" x14ac:dyDescent="0.2">
      <c r="A1583" s="274" t="str">
        <f t="shared" si="471"/>
        <v/>
      </c>
      <c r="B1583" s="275" t="str">
        <f t="shared" si="472"/>
        <v/>
      </c>
      <c r="C1583" s="276"/>
      <c r="D1583" s="277" t="str">
        <f t="shared" si="473"/>
        <v/>
      </c>
      <c r="E1583" s="278"/>
      <c r="F1583" s="279">
        <f t="shared" si="474"/>
        <v>0</v>
      </c>
      <c r="G1583" s="282">
        <f t="shared" si="475"/>
        <v>0</v>
      </c>
    </row>
    <row r="1584" spans="1:7" s="283" customFormat="1" ht="24" customHeight="1" x14ac:dyDescent="0.2">
      <c r="A1584" s="274" t="str">
        <f t="shared" si="471"/>
        <v/>
      </c>
      <c r="B1584" s="275" t="str">
        <f t="shared" si="472"/>
        <v/>
      </c>
      <c r="C1584" s="276"/>
      <c r="D1584" s="277" t="str">
        <f t="shared" si="473"/>
        <v/>
      </c>
      <c r="E1584" s="278"/>
      <c r="F1584" s="279">
        <f t="shared" si="474"/>
        <v>0</v>
      </c>
      <c r="G1584" s="282">
        <f t="shared" si="475"/>
        <v>0</v>
      </c>
    </row>
    <row r="1585" spans="1:7" s="283" customFormat="1" ht="24" customHeight="1" x14ac:dyDescent="0.2">
      <c r="A1585" s="274" t="str">
        <f t="shared" si="471"/>
        <v/>
      </c>
      <c r="B1585" s="275" t="str">
        <f t="shared" si="472"/>
        <v/>
      </c>
      <c r="C1585" s="276"/>
      <c r="D1585" s="277" t="str">
        <f t="shared" si="473"/>
        <v/>
      </c>
      <c r="E1585" s="278"/>
      <c r="F1585" s="279">
        <f t="shared" si="474"/>
        <v>0</v>
      </c>
      <c r="G1585" s="282">
        <f t="shared" si="475"/>
        <v>0</v>
      </c>
    </row>
    <row r="1586" spans="1:7" ht="24" customHeight="1" x14ac:dyDescent="0.2">
      <c r="A1586" s="125"/>
      <c r="B1586" s="99"/>
      <c r="C1586" s="99"/>
      <c r="D1586" s="110"/>
      <c r="E1586" s="111"/>
      <c r="F1586" s="188" t="s">
        <v>34</v>
      </c>
      <c r="G1586" s="126">
        <f>SUBTOTAL(9,G1578:G1585)</f>
        <v>0</v>
      </c>
    </row>
    <row r="1587" spans="1:7" ht="24" customHeight="1" x14ac:dyDescent="0.2">
      <c r="A1587" s="125"/>
      <c r="B1587" s="99"/>
      <c r="C1587" s="127" t="s">
        <v>723</v>
      </c>
      <c r="D1587" s="110"/>
      <c r="E1587" s="111"/>
      <c r="F1587" s="112"/>
      <c r="G1587" s="128"/>
    </row>
    <row r="1588" spans="1:7" s="283" customFormat="1" ht="24" customHeight="1" x14ac:dyDescent="0.2">
      <c r="A1588" s="274" t="str">
        <f t="shared" ref="A1588:A1596" si="476">IFERROR(VLOOKUP(C1588,Tabla_Insumos,4,FALSE),"")</f>
        <v/>
      </c>
      <c r="B1588" s="275" t="str">
        <f t="shared" ref="B1588:B1596" si="477">IFERROR(VLOOKUP(C1588,Tabla_Insumos,5,FALSE),"")</f>
        <v/>
      </c>
      <c r="C1588" s="276"/>
      <c r="D1588" s="277" t="str">
        <f t="shared" ref="D1588:D1596" si="478">IFERROR(VLOOKUP(C1588,Tabla_Insumos,2,FALSE),"")</f>
        <v/>
      </c>
      <c r="E1588" s="278"/>
      <c r="F1588" s="279">
        <f t="shared" ref="F1588:F1596" si="479">IFERROR(VLOOKUP(C1588,Tabla_Insumos,3,FALSE),0)</f>
        <v>0</v>
      </c>
      <c r="G1588" s="282">
        <f t="shared" ref="G1588:G1596" si="480">ROUND(E1588*F1588,2)</f>
        <v>0</v>
      </c>
    </row>
    <row r="1589" spans="1:7" s="283" customFormat="1" ht="24" customHeight="1" x14ac:dyDescent="0.2">
      <c r="A1589" s="274" t="str">
        <f t="shared" si="476"/>
        <v/>
      </c>
      <c r="B1589" s="275" t="str">
        <f t="shared" si="477"/>
        <v/>
      </c>
      <c r="C1589" s="276"/>
      <c r="D1589" s="277" t="str">
        <f t="shared" si="478"/>
        <v/>
      </c>
      <c r="E1589" s="278"/>
      <c r="F1589" s="279">
        <f t="shared" si="479"/>
        <v>0</v>
      </c>
      <c r="G1589" s="282">
        <f t="shared" si="480"/>
        <v>0</v>
      </c>
    </row>
    <row r="1590" spans="1:7" s="283" customFormat="1" ht="24" customHeight="1" x14ac:dyDescent="0.2">
      <c r="A1590" s="274" t="str">
        <f t="shared" si="476"/>
        <v/>
      </c>
      <c r="B1590" s="275" t="str">
        <f t="shared" si="477"/>
        <v/>
      </c>
      <c r="C1590" s="276"/>
      <c r="D1590" s="277" t="str">
        <f t="shared" si="478"/>
        <v/>
      </c>
      <c r="E1590" s="278"/>
      <c r="F1590" s="279">
        <f t="shared" si="479"/>
        <v>0</v>
      </c>
      <c r="G1590" s="282">
        <f t="shared" si="480"/>
        <v>0</v>
      </c>
    </row>
    <row r="1591" spans="1:7" s="283" customFormat="1" ht="24" customHeight="1" x14ac:dyDescent="0.2">
      <c r="A1591" s="274" t="str">
        <f t="shared" si="476"/>
        <v/>
      </c>
      <c r="B1591" s="275" t="str">
        <f t="shared" si="477"/>
        <v/>
      </c>
      <c r="C1591" s="276"/>
      <c r="D1591" s="277" t="str">
        <f t="shared" si="478"/>
        <v/>
      </c>
      <c r="E1591" s="278"/>
      <c r="F1591" s="279">
        <f t="shared" si="479"/>
        <v>0</v>
      </c>
      <c r="G1591" s="282">
        <f t="shared" si="480"/>
        <v>0</v>
      </c>
    </row>
    <row r="1592" spans="1:7" s="283" customFormat="1" ht="24" customHeight="1" x14ac:dyDescent="0.2">
      <c r="A1592" s="274" t="str">
        <f t="shared" si="476"/>
        <v/>
      </c>
      <c r="B1592" s="275" t="str">
        <f t="shared" si="477"/>
        <v/>
      </c>
      <c r="C1592" s="276"/>
      <c r="D1592" s="277" t="str">
        <f t="shared" si="478"/>
        <v/>
      </c>
      <c r="E1592" s="278"/>
      <c r="F1592" s="279">
        <f t="shared" si="479"/>
        <v>0</v>
      </c>
      <c r="G1592" s="282">
        <f t="shared" si="480"/>
        <v>0</v>
      </c>
    </row>
    <row r="1593" spans="1:7" s="283" customFormat="1" ht="24" customHeight="1" x14ac:dyDescent="0.2">
      <c r="A1593" s="274" t="str">
        <f t="shared" si="476"/>
        <v/>
      </c>
      <c r="B1593" s="275" t="str">
        <f t="shared" si="477"/>
        <v/>
      </c>
      <c r="C1593" s="276"/>
      <c r="D1593" s="277" t="str">
        <f t="shared" si="478"/>
        <v/>
      </c>
      <c r="E1593" s="278"/>
      <c r="F1593" s="279">
        <f t="shared" si="479"/>
        <v>0</v>
      </c>
      <c r="G1593" s="282">
        <f t="shared" si="480"/>
        <v>0</v>
      </c>
    </row>
    <row r="1594" spans="1:7" s="283" customFormat="1" ht="24" customHeight="1" x14ac:dyDescent="0.2">
      <c r="A1594" s="274" t="str">
        <f t="shared" si="476"/>
        <v/>
      </c>
      <c r="B1594" s="275" t="str">
        <f t="shared" si="477"/>
        <v/>
      </c>
      <c r="C1594" s="276"/>
      <c r="D1594" s="277" t="str">
        <f t="shared" si="478"/>
        <v/>
      </c>
      <c r="E1594" s="278"/>
      <c r="F1594" s="279">
        <f t="shared" si="479"/>
        <v>0</v>
      </c>
      <c r="G1594" s="282">
        <f t="shared" si="480"/>
        <v>0</v>
      </c>
    </row>
    <row r="1595" spans="1:7" s="283" customFormat="1" ht="24" customHeight="1" x14ac:dyDescent="0.2">
      <c r="A1595" s="274" t="str">
        <f t="shared" si="476"/>
        <v/>
      </c>
      <c r="B1595" s="275" t="str">
        <f t="shared" si="477"/>
        <v/>
      </c>
      <c r="C1595" s="276"/>
      <c r="D1595" s="277" t="str">
        <f t="shared" si="478"/>
        <v/>
      </c>
      <c r="E1595" s="278"/>
      <c r="F1595" s="279">
        <f t="shared" si="479"/>
        <v>0</v>
      </c>
      <c r="G1595" s="282">
        <f t="shared" si="480"/>
        <v>0</v>
      </c>
    </row>
    <row r="1596" spans="1:7" s="283" customFormat="1" ht="24" customHeight="1" x14ac:dyDescent="0.2">
      <c r="A1596" s="274" t="str">
        <f t="shared" si="476"/>
        <v/>
      </c>
      <c r="B1596" s="275" t="str">
        <f t="shared" si="477"/>
        <v/>
      </c>
      <c r="C1596" s="276"/>
      <c r="D1596" s="277" t="str">
        <f t="shared" si="478"/>
        <v/>
      </c>
      <c r="E1596" s="278"/>
      <c r="F1596" s="279">
        <f t="shared" si="479"/>
        <v>0</v>
      </c>
      <c r="G1596" s="282">
        <f t="shared" si="480"/>
        <v>0</v>
      </c>
    </row>
    <row r="1597" spans="1:7" ht="24" customHeight="1" x14ac:dyDescent="0.2">
      <c r="A1597" s="129"/>
      <c r="B1597" s="110"/>
      <c r="C1597" s="99"/>
      <c r="D1597" s="110"/>
      <c r="E1597" s="111"/>
      <c r="F1597" s="188" t="s">
        <v>35</v>
      </c>
      <c r="G1597" s="126">
        <f>SUBTOTAL(9,G1588:G1596)</f>
        <v>0</v>
      </c>
    </row>
    <row r="1598" spans="1:7" ht="24" customHeight="1" thickBot="1" x14ac:dyDescent="0.25">
      <c r="A1598" s="130"/>
      <c r="B1598" s="131"/>
      <c r="C1598" s="132"/>
      <c r="D1598" s="131"/>
      <c r="E1598" s="133"/>
      <c r="F1598" s="134"/>
      <c r="G1598" s="135"/>
    </row>
    <row r="1599" spans="1:7" ht="24" customHeight="1" thickBot="1" x14ac:dyDescent="0.25">
      <c r="A1599" s="136" t="str">
        <f>B1557</f>
        <v>9-2-2</v>
      </c>
      <c r="B1599" s="137" t="str">
        <f>C1557</f>
        <v>Restauración de los pisos de mosaicos calcáreos</v>
      </c>
      <c r="C1599" s="138"/>
      <c r="D1599" s="138" t="s">
        <v>36</v>
      </c>
      <c r="E1599" s="139"/>
      <c r="F1599" s="140" t="s">
        <v>37</v>
      </c>
      <c r="G1599" s="141">
        <f>SUBTOTAL(9,G1562:G1598)</f>
        <v>0</v>
      </c>
    </row>
    <row r="1600" spans="1:7" ht="24" customHeight="1" thickTop="1" thickBot="1" x14ac:dyDescent="0.25"/>
    <row r="1601" spans="1:141" ht="24" customHeight="1" thickTop="1" x14ac:dyDescent="0.2">
      <c r="A1601" s="173" t="s">
        <v>39</v>
      </c>
      <c r="B1601" s="174"/>
      <c r="C1601" s="174"/>
      <c r="D1601" s="174"/>
      <c r="E1601" s="174"/>
      <c r="F1601" s="174"/>
      <c r="G1601" s="175"/>
      <c r="H1601" s="100">
        <f>COUNTIF($A$1:A1607,"ANALISIS DE PRECIOS")</f>
        <v>33</v>
      </c>
    </row>
    <row r="1602" spans="1:141" ht="24" customHeight="1" x14ac:dyDescent="0.2">
      <c r="A1602" s="101" t="s">
        <v>719</v>
      </c>
      <c r="B1602" s="102" t="str">
        <f>Comitente</f>
        <v>DIRECCIÓN DE INFRAESTRUCTURA ESCOLAR</v>
      </c>
      <c r="C1602" s="96"/>
      <c r="D1602" s="103"/>
      <c r="E1602" s="103"/>
      <c r="F1602" s="104"/>
      <c r="G1602" s="105"/>
    </row>
    <row r="1603" spans="1:141" ht="24" customHeight="1" x14ac:dyDescent="0.2">
      <c r="A1603" s="101" t="s">
        <v>720</v>
      </c>
      <c r="B1603" s="102">
        <f>Contratista</f>
        <v>0</v>
      </c>
      <c r="C1603" s="97"/>
      <c r="D1603" s="97"/>
      <c r="E1603" s="97"/>
      <c r="F1603" s="106"/>
      <c r="G1603" s="107"/>
    </row>
    <row r="1604" spans="1:141" ht="24" customHeight="1" x14ac:dyDescent="0.2">
      <c r="A1604" s="101" t="s">
        <v>26</v>
      </c>
      <c r="B1604" s="102" t="str">
        <f>Obra</f>
        <v>ESCUELA NORMAL FRAY JUSTO SANTA MARIA DE ORO</v>
      </c>
      <c r="C1604" s="97"/>
      <c r="D1604" s="97"/>
      <c r="E1604" s="97"/>
      <c r="F1604" s="106" t="s">
        <v>40</v>
      </c>
      <c r="G1604" s="108">
        <f>Fecha_Base</f>
        <v>0</v>
      </c>
    </row>
    <row r="1605" spans="1:141" ht="24" customHeight="1" x14ac:dyDescent="0.2">
      <c r="A1605" s="109" t="s">
        <v>718</v>
      </c>
      <c r="B1605" s="98" t="str">
        <f>Ubicación</f>
        <v>CALLE RIVADAVIA 854 - JACHAL - SAN JUAN</v>
      </c>
      <c r="C1605" s="98"/>
      <c r="D1605" s="110"/>
      <c r="E1605" s="111"/>
      <c r="F1605" s="112"/>
      <c r="G1605" s="113"/>
    </row>
    <row r="1606" spans="1:141" ht="24" customHeight="1" x14ac:dyDescent="0.2">
      <c r="A1606" s="109" t="s">
        <v>41</v>
      </c>
      <c r="B1606" s="114">
        <f>IFERROR(VALUE(LEFT(B1607,FIND("-",B1607)-1)),"")</f>
        <v>9</v>
      </c>
      <c r="C1606" s="99" t="str">
        <f>IFERROR(VLOOKUP(B1606,Tabla_CyP,2,FALSE),"")</f>
        <v/>
      </c>
      <c r="E1606" s="111"/>
      <c r="F1606" s="112"/>
      <c r="G1606" s="113"/>
    </row>
    <row r="1607" spans="1:141" ht="24" customHeight="1" x14ac:dyDescent="0.2">
      <c r="A1607" s="109" t="s">
        <v>27</v>
      </c>
      <c r="B1607" s="115" t="str">
        <f>IFERROR(VLOOKUP(COUNTIF($A$1:A1607,"ANALISIS DE PRECIOS"),Tabla_NumeroItem,4,FALSE),"")</f>
        <v>9-2-3</v>
      </c>
      <c r="C1607" s="99" t="str">
        <f>IFERROR(VLOOKUP(B1607,Tabla_CyP,2,FALSE),"")</f>
        <v>Reposición y recolocación de mosaicos calcareos faltantes</v>
      </c>
      <c r="D1607" s="110"/>
      <c r="E1607" s="111"/>
      <c r="F1607" s="106" t="s">
        <v>28</v>
      </c>
      <c r="G1607" s="116" t="str">
        <f>IFERROR(VLOOKUP(B1607,Tabla_CyP,4,FALSE),"")</f>
        <v>m2</v>
      </c>
    </row>
    <row r="1608" spans="1:141" ht="24" customHeight="1" x14ac:dyDescent="0.2">
      <c r="A1608" s="109"/>
      <c r="B1608" s="98"/>
      <c r="C1608" s="99"/>
      <c r="D1608" s="110"/>
      <c r="E1608" s="111"/>
      <c r="F1608" s="112"/>
      <c r="G1608" s="113"/>
    </row>
    <row r="1609" spans="1:141" ht="24" customHeight="1" x14ac:dyDescent="0.2">
      <c r="A1609" s="305" t="s">
        <v>584</v>
      </c>
      <c r="B1609" s="306"/>
      <c r="C1609" s="307" t="s">
        <v>0</v>
      </c>
      <c r="D1609" s="307" t="s">
        <v>29</v>
      </c>
      <c r="E1609" s="309" t="s">
        <v>30</v>
      </c>
      <c r="F1609" s="311" t="s">
        <v>31</v>
      </c>
      <c r="G1609" s="313" t="s">
        <v>32</v>
      </c>
    </row>
    <row r="1610" spans="1:141" s="119" customFormat="1" ht="24" customHeight="1" x14ac:dyDescent="0.2">
      <c r="A1610" s="117" t="s">
        <v>585</v>
      </c>
      <c r="B1610" s="118" t="s">
        <v>586</v>
      </c>
      <c r="C1610" s="308"/>
      <c r="D1610" s="308"/>
      <c r="E1610" s="310"/>
      <c r="F1610" s="312"/>
      <c r="G1610" s="314"/>
      <c r="I1610" s="284"/>
      <c r="J1610" s="284"/>
      <c r="K1610" s="284"/>
      <c r="L1610" s="284"/>
      <c r="M1610" s="284"/>
      <c r="N1610" s="284"/>
      <c r="O1610" s="284"/>
      <c r="P1610" s="284"/>
      <c r="Q1610" s="284"/>
      <c r="R1610" s="284"/>
      <c r="S1610" s="284"/>
      <c r="T1610" s="284"/>
      <c r="U1610" s="284"/>
      <c r="V1610" s="284"/>
      <c r="W1610" s="284"/>
      <c r="X1610" s="284"/>
      <c r="Y1610" s="284"/>
      <c r="Z1610" s="284"/>
      <c r="AA1610" s="284"/>
      <c r="AB1610" s="284"/>
      <c r="AC1610" s="284"/>
      <c r="AD1610" s="284"/>
      <c r="AE1610" s="284"/>
      <c r="AF1610" s="284"/>
      <c r="AG1610" s="284"/>
      <c r="AH1610" s="284"/>
      <c r="AI1610" s="284"/>
      <c r="AJ1610" s="284"/>
      <c r="AK1610" s="284"/>
      <c r="AL1610" s="284"/>
      <c r="AM1610" s="284"/>
      <c r="AN1610" s="284"/>
      <c r="AO1610" s="284"/>
      <c r="AP1610" s="284"/>
      <c r="AQ1610" s="284"/>
      <c r="AR1610" s="284"/>
      <c r="AS1610" s="284"/>
      <c r="AT1610" s="284"/>
      <c r="AU1610" s="284"/>
      <c r="AV1610" s="284"/>
      <c r="AW1610" s="284"/>
      <c r="AX1610" s="284"/>
      <c r="AY1610" s="284"/>
      <c r="AZ1610" s="284"/>
      <c r="BA1610" s="284"/>
      <c r="BB1610" s="284"/>
      <c r="BC1610" s="284"/>
      <c r="BD1610" s="284"/>
      <c r="BE1610" s="284"/>
      <c r="BF1610" s="284"/>
      <c r="BG1610" s="284"/>
      <c r="BH1610" s="284"/>
      <c r="BI1610" s="284"/>
      <c r="BJ1610" s="284"/>
      <c r="BK1610" s="284"/>
      <c r="BL1610" s="284"/>
      <c r="BM1610" s="284"/>
      <c r="BN1610" s="284"/>
      <c r="BO1610" s="284"/>
      <c r="BP1610" s="284"/>
      <c r="BQ1610" s="284"/>
      <c r="BR1610" s="284"/>
      <c r="BS1610" s="284"/>
      <c r="BT1610" s="284"/>
      <c r="BU1610" s="284"/>
      <c r="BV1610" s="284"/>
      <c r="BW1610" s="284"/>
      <c r="BX1610" s="284"/>
      <c r="BY1610" s="284"/>
      <c r="BZ1610" s="284"/>
      <c r="CA1610" s="284"/>
      <c r="CB1610" s="284"/>
      <c r="CC1610" s="284"/>
      <c r="CD1610" s="284"/>
      <c r="CE1610" s="284"/>
      <c r="CF1610" s="284"/>
      <c r="CG1610" s="284"/>
      <c r="CH1610" s="284"/>
      <c r="CI1610" s="284"/>
      <c r="CJ1610" s="284"/>
      <c r="CK1610" s="284"/>
      <c r="CL1610" s="284"/>
      <c r="CM1610" s="284"/>
      <c r="CN1610" s="284"/>
      <c r="CO1610" s="284"/>
      <c r="CP1610" s="284"/>
      <c r="CQ1610" s="284"/>
      <c r="CR1610" s="284"/>
      <c r="CS1610" s="284"/>
      <c r="CT1610" s="284"/>
      <c r="CU1610" s="284"/>
      <c r="CV1610" s="284"/>
      <c r="CW1610" s="284"/>
      <c r="CX1610" s="284"/>
      <c r="CY1610" s="284"/>
      <c r="CZ1610" s="284"/>
      <c r="DA1610" s="284"/>
      <c r="DB1610" s="284"/>
      <c r="DC1610" s="284"/>
      <c r="DD1610" s="284"/>
      <c r="DE1610" s="284"/>
      <c r="DF1610" s="284"/>
      <c r="DG1610" s="284"/>
      <c r="DH1610" s="284"/>
      <c r="DI1610" s="284"/>
      <c r="DJ1610" s="284"/>
      <c r="DK1610" s="284"/>
      <c r="DL1610" s="284"/>
      <c r="DM1610" s="284"/>
      <c r="DN1610" s="284"/>
      <c r="DO1610" s="284"/>
      <c r="DP1610" s="284"/>
      <c r="DQ1610" s="284"/>
      <c r="DR1610" s="284"/>
      <c r="DS1610" s="284"/>
      <c r="DT1610" s="284"/>
      <c r="DU1610" s="284"/>
      <c r="DV1610" s="284"/>
      <c r="DW1610" s="284"/>
      <c r="DX1610" s="284"/>
      <c r="DY1610" s="284"/>
      <c r="DZ1610" s="284"/>
      <c r="EA1610" s="284"/>
      <c r="EB1610" s="284"/>
      <c r="EC1610" s="284"/>
      <c r="ED1610" s="284"/>
      <c r="EE1610" s="284"/>
      <c r="EF1610" s="284"/>
      <c r="EG1610" s="284"/>
      <c r="EH1610" s="284"/>
      <c r="EI1610" s="284"/>
      <c r="EJ1610" s="284"/>
      <c r="EK1610" s="284"/>
    </row>
    <row r="1611" spans="1:141" ht="24" customHeight="1" x14ac:dyDescent="0.2">
      <c r="A1611" s="187"/>
      <c r="B1611" s="120"/>
      <c r="C1611" s="185" t="s">
        <v>721</v>
      </c>
      <c r="D1611" s="121"/>
      <c r="E1611" s="122"/>
      <c r="F1611" s="123"/>
      <c r="G1611" s="124"/>
    </row>
    <row r="1612" spans="1:141" s="283" customFormat="1" ht="24" customHeight="1" x14ac:dyDescent="0.2">
      <c r="A1612" s="274" t="str">
        <f t="shared" ref="A1612:A1625" si="481">IFERROR(VLOOKUP(C1612,Tabla_Insumos,4,FALSE),"")</f>
        <v/>
      </c>
      <c r="B1612" s="275" t="str">
        <f>IFERROR(VLOOKUP(C1612,Tabla_Insumos,5,FALSE),"")</f>
        <v/>
      </c>
      <c r="C1612" s="276"/>
      <c r="D1612" s="277" t="str">
        <f t="shared" ref="D1612:D1625" si="482">IFERROR(VLOOKUP(C1612,Tabla_Insumos,2,FALSE),"")</f>
        <v/>
      </c>
      <c r="E1612" s="278"/>
      <c r="F1612" s="279">
        <f t="shared" ref="F1612:F1625" si="483">IFERROR(VLOOKUP(C1612,Tabla_Insumos,3,FALSE),0)</f>
        <v>0</v>
      </c>
      <c r="G1612" s="282">
        <f>ROUND(E1612*F1612,2)</f>
        <v>0</v>
      </c>
    </row>
    <row r="1613" spans="1:141" s="283" customFormat="1" ht="24" customHeight="1" x14ac:dyDescent="0.2">
      <c r="A1613" s="274" t="str">
        <f t="shared" si="481"/>
        <v/>
      </c>
      <c r="B1613" s="275" t="str">
        <f t="shared" ref="B1613:B1625" si="484">IFERROR(VLOOKUP(C1613,Tabla_Insumos,5,FALSE),"")</f>
        <v/>
      </c>
      <c r="C1613" s="276"/>
      <c r="D1613" s="277" t="str">
        <f t="shared" si="482"/>
        <v/>
      </c>
      <c r="E1613" s="278"/>
      <c r="F1613" s="279">
        <f t="shared" si="483"/>
        <v>0</v>
      </c>
      <c r="G1613" s="282">
        <f t="shared" ref="G1613:G1625" si="485">ROUND(E1613*F1613,2)</f>
        <v>0</v>
      </c>
    </row>
    <row r="1614" spans="1:141" s="283" customFormat="1" ht="24" customHeight="1" x14ac:dyDescent="0.2">
      <c r="A1614" s="274" t="str">
        <f t="shared" si="481"/>
        <v/>
      </c>
      <c r="B1614" s="275" t="str">
        <f t="shared" si="484"/>
        <v/>
      </c>
      <c r="C1614" s="276"/>
      <c r="D1614" s="277" t="str">
        <f t="shared" si="482"/>
        <v/>
      </c>
      <c r="E1614" s="278"/>
      <c r="F1614" s="279">
        <f t="shared" si="483"/>
        <v>0</v>
      </c>
      <c r="G1614" s="282">
        <f t="shared" si="485"/>
        <v>0</v>
      </c>
    </row>
    <row r="1615" spans="1:141" s="283" customFormat="1" ht="24" customHeight="1" x14ac:dyDescent="0.2">
      <c r="A1615" s="274" t="str">
        <f t="shared" si="481"/>
        <v/>
      </c>
      <c r="B1615" s="275" t="str">
        <f t="shared" si="484"/>
        <v/>
      </c>
      <c r="C1615" s="276"/>
      <c r="D1615" s="277" t="str">
        <f t="shared" si="482"/>
        <v/>
      </c>
      <c r="E1615" s="278"/>
      <c r="F1615" s="279">
        <f t="shared" si="483"/>
        <v>0</v>
      </c>
      <c r="G1615" s="282">
        <f t="shared" si="485"/>
        <v>0</v>
      </c>
    </row>
    <row r="1616" spans="1:141" s="283" customFormat="1" ht="24" customHeight="1" x14ac:dyDescent="0.2">
      <c r="A1616" s="274" t="str">
        <f t="shared" si="481"/>
        <v/>
      </c>
      <c r="B1616" s="275" t="str">
        <f t="shared" si="484"/>
        <v/>
      </c>
      <c r="C1616" s="276"/>
      <c r="D1616" s="277" t="str">
        <f t="shared" si="482"/>
        <v/>
      </c>
      <c r="E1616" s="278"/>
      <c r="F1616" s="279">
        <f t="shared" si="483"/>
        <v>0</v>
      </c>
      <c r="G1616" s="282">
        <f t="shared" si="485"/>
        <v>0</v>
      </c>
    </row>
    <row r="1617" spans="1:7" s="283" customFormat="1" ht="24" customHeight="1" x14ac:dyDescent="0.2">
      <c r="A1617" s="274" t="str">
        <f t="shared" si="481"/>
        <v/>
      </c>
      <c r="B1617" s="275" t="str">
        <f t="shared" si="484"/>
        <v/>
      </c>
      <c r="C1617" s="276"/>
      <c r="D1617" s="277" t="str">
        <f t="shared" si="482"/>
        <v/>
      </c>
      <c r="E1617" s="278"/>
      <c r="F1617" s="279">
        <f t="shared" si="483"/>
        <v>0</v>
      </c>
      <c r="G1617" s="282">
        <f t="shared" si="485"/>
        <v>0</v>
      </c>
    </row>
    <row r="1618" spans="1:7" s="283" customFormat="1" ht="24" customHeight="1" x14ac:dyDescent="0.2">
      <c r="A1618" s="274" t="str">
        <f t="shared" si="481"/>
        <v/>
      </c>
      <c r="B1618" s="275" t="str">
        <f t="shared" si="484"/>
        <v/>
      </c>
      <c r="C1618" s="276"/>
      <c r="D1618" s="277" t="str">
        <f t="shared" si="482"/>
        <v/>
      </c>
      <c r="E1618" s="278"/>
      <c r="F1618" s="279">
        <f t="shared" si="483"/>
        <v>0</v>
      </c>
      <c r="G1618" s="282">
        <f t="shared" si="485"/>
        <v>0</v>
      </c>
    </row>
    <row r="1619" spans="1:7" s="283" customFormat="1" ht="24" customHeight="1" x14ac:dyDescent="0.2">
      <c r="A1619" s="274" t="str">
        <f t="shared" si="481"/>
        <v/>
      </c>
      <c r="B1619" s="275" t="str">
        <f t="shared" si="484"/>
        <v/>
      </c>
      <c r="C1619" s="276"/>
      <c r="D1619" s="277" t="str">
        <f t="shared" si="482"/>
        <v/>
      </c>
      <c r="E1619" s="278"/>
      <c r="F1619" s="279">
        <f t="shared" si="483"/>
        <v>0</v>
      </c>
      <c r="G1619" s="282">
        <f t="shared" si="485"/>
        <v>0</v>
      </c>
    </row>
    <row r="1620" spans="1:7" s="283" customFormat="1" ht="24" customHeight="1" x14ac:dyDescent="0.2">
      <c r="A1620" s="274" t="str">
        <f t="shared" si="481"/>
        <v/>
      </c>
      <c r="B1620" s="275" t="str">
        <f t="shared" si="484"/>
        <v/>
      </c>
      <c r="C1620" s="276"/>
      <c r="D1620" s="277" t="str">
        <f t="shared" si="482"/>
        <v/>
      </c>
      <c r="E1620" s="278"/>
      <c r="F1620" s="279">
        <f t="shared" si="483"/>
        <v>0</v>
      </c>
      <c r="G1620" s="282">
        <f t="shared" si="485"/>
        <v>0</v>
      </c>
    </row>
    <row r="1621" spans="1:7" s="283" customFormat="1" ht="24" customHeight="1" x14ac:dyDescent="0.2">
      <c r="A1621" s="274" t="str">
        <f t="shared" si="481"/>
        <v/>
      </c>
      <c r="B1621" s="275" t="str">
        <f t="shared" si="484"/>
        <v/>
      </c>
      <c r="C1621" s="276"/>
      <c r="D1621" s="277" t="str">
        <f t="shared" si="482"/>
        <v/>
      </c>
      <c r="E1621" s="278"/>
      <c r="F1621" s="279">
        <f t="shared" si="483"/>
        <v>0</v>
      </c>
      <c r="G1621" s="282">
        <f t="shared" si="485"/>
        <v>0</v>
      </c>
    </row>
    <row r="1622" spans="1:7" s="283" customFormat="1" ht="24" customHeight="1" x14ac:dyDescent="0.2">
      <c r="A1622" s="274" t="str">
        <f t="shared" si="481"/>
        <v/>
      </c>
      <c r="B1622" s="275" t="str">
        <f t="shared" si="484"/>
        <v/>
      </c>
      <c r="C1622" s="276"/>
      <c r="D1622" s="277" t="str">
        <f t="shared" si="482"/>
        <v/>
      </c>
      <c r="E1622" s="278"/>
      <c r="F1622" s="279">
        <f t="shared" si="483"/>
        <v>0</v>
      </c>
      <c r="G1622" s="282">
        <f t="shared" si="485"/>
        <v>0</v>
      </c>
    </row>
    <row r="1623" spans="1:7" s="283" customFormat="1" ht="24" customHeight="1" x14ac:dyDescent="0.2">
      <c r="A1623" s="274" t="str">
        <f t="shared" si="481"/>
        <v/>
      </c>
      <c r="B1623" s="275" t="str">
        <f t="shared" si="484"/>
        <v/>
      </c>
      <c r="C1623" s="276"/>
      <c r="D1623" s="277" t="str">
        <f t="shared" si="482"/>
        <v/>
      </c>
      <c r="E1623" s="278"/>
      <c r="F1623" s="279">
        <f t="shared" si="483"/>
        <v>0</v>
      </c>
      <c r="G1623" s="282">
        <f t="shared" si="485"/>
        <v>0</v>
      </c>
    </row>
    <row r="1624" spans="1:7" s="283" customFormat="1" ht="24" customHeight="1" x14ac:dyDescent="0.2">
      <c r="A1624" s="274" t="str">
        <f t="shared" si="481"/>
        <v/>
      </c>
      <c r="B1624" s="275" t="str">
        <f t="shared" si="484"/>
        <v/>
      </c>
      <c r="C1624" s="276"/>
      <c r="D1624" s="277" t="str">
        <f t="shared" si="482"/>
        <v/>
      </c>
      <c r="E1624" s="278"/>
      <c r="F1624" s="279">
        <f t="shared" si="483"/>
        <v>0</v>
      </c>
      <c r="G1624" s="282">
        <f t="shared" si="485"/>
        <v>0</v>
      </c>
    </row>
    <row r="1625" spans="1:7" s="283" customFormat="1" ht="24" customHeight="1" x14ac:dyDescent="0.2">
      <c r="A1625" s="274" t="str">
        <f t="shared" si="481"/>
        <v/>
      </c>
      <c r="B1625" s="275" t="str">
        <f t="shared" si="484"/>
        <v/>
      </c>
      <c r="C1625" s="276"/>
      <c r="D1625" s="277" t="str">
        <f t="shared" si="482"/>
        <v/>
      </c>
      <c r="E1625" s="278"/>
      <c r="F1625" s="280">
        <f t="shared" si="483"/>
        <v>0</v>
      </c>
      <c r="G1625" s="282">
        <f t="shared" si="485"/>
        <v>0</v>
      </c>
    </row>
    <row r="1626" spans="1:7" ht="24" customHeight="1" x14ac:dyDescent="0.2">
      <c r="A1626" s="125"/>
      <c r="B1626" s="99"/>
      <c r="C1626" s="99"/>
      <c r="D1626" s="110"/>
      <c r="E1626" s="111"/>
      <c r="F1626" s="188" t="s">
        <v>33</v>
      </c>
      <c r="G1626" s="126">
        <f>SUBTOTAL(9,G1612:G1625)</f>
        <v>0</v>
      </c>
    </row>
    <row r="1627" spans="1:7" ht="24" customHeight="1" x14ac:dyDescent="0.2">
      <c r="A1627" s="125"/>
      <c r="B1627" s="99"/>
      <c r="C1627" s="127" t="s">
        <v>722</v>
      </c>
      <c r="D1627" s="110"/>
      <c r="E1627" s="111"/>
      <c r="F1627" s="112"/>
      <c r="G1627" s="128"/>
    </row>
    <row r="1628" spans="1:7" s="283" customFormat="1" ht="24" customHeight="1" x14ac:dyDescent="0.2">
      <c r="A1628" s="274" t="str">
        <f t="shared" ref="A1628:A1635" si="486">IFERROR(VLOOKUP(C1628,Tabla_Insumos,4,FALSE),"")</f>
        <v/>
      </c>
      <c r="B1628" s="275" t="str">
        <f t="shared" ref="B1628:B1635" si="487">IFERROR(VLOOKUP(C1628,Tabla_Insumos,5,FALSE),"")</f>
        <v/>
      </c>
      <c r="C1628" s="276"/>
      <c r="D1628" s="277" t="str">
        <f t="shared" ref="D1628:D1635" si="488">IFERROR(VLOOKUP(C1628,Tabla_Insumos,2,FALSE),"")</f>
        <v/>
      </c>
      <c r="E1628" s="278"/>
      <c r="F1628" s="281">
        <f t="shared" ref="F1628:F1635" si="489">IFERROR(VLOOKUP(C1628,Tabla_Insumos,3,FALSE),0)</f>
        <v>0</v>
      </c>
      <c r="G1628" s="282">
        <f>ROUND(E1628*F1628,2)</f>
        <v>0</v>
      </c>
    </row>
    <row r="1629" spans="1:7" s="283" customFormat="1" ht="24" customHeight="1" x14ac:dyDescent="0.2">
      <c r="A1629" s="274" t="str">
        <f t="shared" si="486"/>
        <v/>
      </c>
      <c r="B1629" s="275" t="str">
        <f t="shared" si="487"/>
        <v/>
      </c>
      <c r="C1629" s="276"/>
      <c r="D1629" s="277" t="str">
        <f t="shared" si="488"/>
        <v/>
      </c>
      <c r="E1629" s="278"/>
      <c r="F1629" s="281">
        <f t="shared" si="489"/>
        <v>0</v>
      </c>
      <c r="G1629" s="282">
        <f>ROUND(E1629*F1629,2)</f>
        <v>0</v>
      </c>
    </row>
    <row r="1630" spans="1:7" s="283" customFormat="1" ht="24" customHeight="1" x14ac:dyDescent="0.2">
      <c r="A1630" s="274" t="str">
        <f t="shared" si="486"/>
        <v/>
      </c>
      <c r="B1630" s="275" t="str">
        <f t="shared" si="487"/>
        <v/>
      </c>
      <c r="C1630" s="276"/>
      <c r="D1630" s="277" t="str">
        <f t="shared" si="488"/>
        <v/>
      </c>
      <c r="E1630" s="278"/>
      <c r="F1630" s="281">
        <f t="shared" si="489"/>
        <v>0</v>
      </c>
      <c r="G1630" s="282">
        <f t="shared" ref="G1630:G1635" si="490">ROUND(E1630*F1630,2)</f>
        <v>0</v>
      </c>
    </row>
    <row r="1631" spans="1:7" s="283" customFormat="1" ht="24" customHeight="1" x14ac:dyDescent="0.2">
      <c r="A1631" s="274" t="str">
        <f t="shared" si="486"/>
        <v/>
      </c>
      <c r="B1631" s="275" t="str">
        <f t="shared" si="487"/>
        <v/>
      </c>
      <c r="C1631" s="276"/>
      <c r="D1631" s="277" t="str">
        <f t="shared" si="488"/>
        <v/>
      </c>
      <c r="E1631" s="278"/>
      <c r="F1631" s="281">
        <f t="shared" si="489"/>
        <v>0</v>
      </c>
      <c r="G1631" s="282">
        <f t="shared" si="490"/>
        <v>0</v>
      </c>
    </row>
    <row r="1632" spans="1:7" s="283" customFormat="1" ht="24" customHeight="1" x14ac:dyDescent="0.2">
      <c r="A1632" s="274" t="str">
        <f t="shared" si="486"/>
        <v/>
      </c>
      <c r="B1632" s="275" t="str">
        <f t="shared" si="487"/>
        <v/>
      </c>
      <c r="C1632" s="276"/>
      <c r="D1632" s="277" t="str">
        <f t="shared" si="488"/>
        <v/>
      </c>
      <c r="E1632" s="278"/>
      <c r="F1632" s="279">
        <f t="shared" si="489"/>
        <v>0</v>
      </c>
      <c r="G1632" s="282">
        <f t="shared" si="490"/>
        <v>0</v>
      </c>
    </row>
    <row r="1633" spans="1:7" s="283" customFormat="1" ht="24" customHeight="1" x14ac:dyDescent="0.2">
      <c r="A1633" s="274" t="str">
        <f t="shared" si="486"/>
        <v/>
      </c>
      <c r="B1633" s="275" t="str">
        <f t="shared" si="487"/>
        <v/>
      </c>
      <c r="C1633" s="276"/>
      <c r="D1633" s="277" t="str">
        <f t="shared" si="488"/>
        <v/>
      </c>
      <c r="E1633" s="278"/>
      <c r="F1633" s="279">
        <f t="shared" si="489"/>
        <v>0</v>
      </c>
      <c r="G1633" s="282">
        <f t="shared" si="490"/>
        <v>0</v>
      </c>
    </row>
    <row r="1634" spans="1:7" s="283" customFormat="1" ht="24" customHeight="1" x14ac:dyDescent="0.2">
      <c r="A1634" s="274" t="str">
        <f t="shared" si="486"/>
        <v/>
      </c>
      <c r="B1634" s="275" t="str">
        <f t="shared" si="487"/>
        <v/>
      </c>
      <c r="C1634" s="276"/>
      <c r="D1634" s="277" t="str">
        <f t="shared" si="488"/>
        <v/>
      </c>
      <c r="E1634" s="278"/>
      <c r="F1634" s="279">
        <f t="shared" si="489"/>
        <v>0</v>
      </c>
      <c r="G1634" s="282">
        <f t="shared" si="490"/>
        <v>0</v>
      </c>
    </row>
    <row r="1635" spans="1:7" s="283" customFormat="1" ht="24" customHeight="1" x14ac:dyDescent="0.2">
      <c r="A1635" s="274" t="str">
        <f t="shared" si="486"/>
        <v/>
      </c>
      <c r="B1635" s="275" t="str">
        <f t="shared" si="487"/>
        <v/>
      </c>
      <c r="C1635" s="276"/>
      <c r="D1635" s="277" t="str">
        <f t="shared" si="488"/>
        <v/>
      </c>
      <c r="E1635" s="278"/>
      <c r="F1635" s="279">
        <f t="shared" si="489"/>
        <v>0</v>
      </c>
      <c r="G1635" s="282">
        <f t="shared" si="490"/>
        <v>0</v>
      </c>
    </row>
    <row r="1636" spans="1:7" ht="24" customHeight="1" x14ac:dyDescent="0.2">
      <c r="A1636" s="125"/>
      <c r="B1636" s="99"/>
      <c r="C1636" s="99"/>
      <c r="D1636" s="110"/>
      <c r="E1636" s="111"/>
      <c r="F1636" s="188" t="s">
        <v>34</v>
      </c>
      <c r="G1636" s="126">
        <f>SUBTOTAL(9,G1628:G1635)</f>
        <v>0</v>
      </c>
    </row>
    <row r="1637" spans="1:7" ht="24" customHeight="1" x14ac:dyDescent="0.2">
      <c r="A1637" s="125"/>
      <c r="B1637" s="99"/>
      <c r="C1637" s="127" t="s">
        <v>723</v>
      </c>
      <c r="D1637" s="110"/>
      <c r="E1637" s="111"/>
      <c r="F1637" s="112"/>
      <c r="G1637" s="128"/>
    </row>
    <row r="1638" spans="1:7" s="283" customFormat="1" ht="24" customHeight="1" x14ac:dyDescent="0.2">
      <c r="A1638" s="274" t="str">
        <f t="shared" ref="A1638:A1646" si="491">IFERROR(VLOOKUP(C1638,Tabla_Insumos,4,FALSE),"")</f>
        <v/>
      </c>
      <c r="B1638" s="275" t="str">
        <f t="shared" ref="B1638:B1646" si="492">IFERROR(VLOOKUP(C1638,Tabla_Insumos,5,FALSE),"")</f>
        <v/>
      </c>
      <c r="C1638" s="276"/>
      <c r="D1638" s="277" t="str">
        <f t="shared" ref="D1638:D1646" si="493">IFERROR(VLOOKUP(C1638,Tabla_Insumos,2,FALSE),"")</f>
        <v/>
      </c>
      <c r="E1638" s="278"/>
      <c r="F1638" s="279">
        <f t="shared" ref="F1638:F1646" si="494">IFERROR(VLOOKUP(C1638,Tabla_Insumos,3,FALSE),0)</f>
        <v>0</v>
      </c>
      <c r="G1638" s="282">
        <f t="shared" ref="G1638:G1646" si="495">ROUND(E1638*F1638,2)</f>
        <v>0</v>
      </c>
    </row>
    <row r="1639" spans="1:7" s="283" customFormat="1" ht="24" customHeight="1" x14ac:dyDescent="0.2">
      <c r="A1639" s="274" t="str">
        <f t="shared" si="491"/>
        <v/>
      </c>
      <c r="B1639" s="275" t="str">
        <f t="shared" si="492"/>
        <v/>
      </c>
      <c r="C1639" s="276"/>
      <c r="D1639" s="277" t="str">
        <f t="shared" si="493"/>
        <v/>
      </c>
      <c r="E1639" s="278"/>
      <c r="F1639" s="279">
        <f t="shared" si="494"/>
        <v>0</v>
      </c>
      <c r="G1639" s="282">
        <f t="shared" si="495"/>
        <v>0</v>
      </c>
    </row>
    <row r="1640" spans="1:7" s="283" customFormat="1" ht="24" customHeight="1" x14ac:dyDescent="0.2">
      <c r="A1640" s="274" t="str">
        <f t="shared" si="491"/>
        <v/>
      </c>
      <c r="B1640" s="275" t="str">
        <f t="shared" si="492"/>
        <v/>
      </c>
      <c r="C1640" s="276"/>
      <c r="D1640" s="277" t="str">
        <f t="shared" si="493"/>
        <v/>
      </c>
      <c r="E1640" s="278"/>
      <c r="F1640" s="279">
        <f t="shared" si="494"/>
        <v>0</v>
      </c>
      <c r="G1640" s="282">
        <f t="shared" si="495"/>
        <v>0</v>
      </c>
    </row>
    <row r="1641" spans="1:7" s="283" customFormat="1" ht="24" customHeight="1" x14ac:dyDescent="0.2">
      <c r="A1641" s="274" t="str">
        <f t="shared" si="491"/>
        <v/>
      </c>
      <c r="B1641" s="275" t="str">
        <f t="shared" si="492"/>
        <v/>
      </c>
      <c r="C1641" s="276"/>
      <c r="D1641" s="277" t="str">
        <f t="shared" si="493"/>
        <v/>
      </c>
      <c r="E1641" s="278"/>
      <c r="F1641" s="279">
        <f t="shared" si="494"/>
        <v>0</v>
      </c>
      <c r="G1641" s="282">
        <f t="shared" si="495"/>
        <v>0</v>
      </c>
    </row>
    <row r="1642" spans="1:7" s="283" customFormat="1" ht="24" customHeight="1" x14ac:dyDescent="0.2">
      <c r="A1642" s="274" t="str">
        <f t="shared" si="491"/>
        <v/>
      </c>
      <c r="B1642" s="275" t="str">
        <f t="shared" si="492"/>
        <v/>
      </c>
      <c r="C1642" s="276"/>
      <c r="D1642" s="277" t="str">
        <f t="shared" si="493"/>
        <v/>
      </c>
      <c r="E1642" s="278"/>
      <c r="F1642" s="279">
        <f t="shared" si="494"/>
        <v>0</v>
      </c>
      <c r="G1642" s="282">
        <f t="shared" si="495"/>
        <v>0</v>
      </c>
    </row>
    <row r="1643" spans="1:7" s="283" customFormat="1" ht="24" customHeight="1" x14ac:dyDescent="0.2">
      <c r="A1643" s="274" t="str">
        <f t="shared" si="491"/>
        <v/>
      </c>
      <c r="B1643" s="275" t="str">
        <f t="shared" si="492"/>
        <v/>
      </c>
      <c r="C1643" s="276"/>
      <c r="D1643" s="277" t="str">
        <f t="shared" si="493"/>
        <v/>
      </c>
      <c r="E1643" s="278"/>
      <c r="F1643" s="279">
        <f t="shared" si="494"/>
        <v>0</v>
      </c>
      <c r="G1643" s="282">
        <f t="shared" si="495"/>
        <v>0</v>
      </c>
    </row>
    <row r="1644" spans="1:7" s="283" customFormat="1" ht="24" customHeight="1" x14ac:dyDescent="0.2">
      <c r="A1644" s="274" t="str">
        <f t="shared" si="491"/>
        <v/>
      </c>
      <c r="B1644" s="275" t="str">
        <f t="shared" si="492"/>
        <v/>
      </c>
      <c r="C1644" s="276"/>
      <c r="D1644" s="277" t="str">
        <f t="shared" si="493"/>
        <v/>
      </c>
      <c r="E1644" s="278"/>
      <c r="F1644" s="279">
        <f t="shared" si="494"/>
        <v>0</v>
      </c>
      <c r="G1644" s="282">
        <f t="shared" si="495"/>
        <v>0</v>
      </c>
    </row>
    <row r="1645" spans="1:7" s="283" customFormat="1" ht="24" customHeight="1" x14ac:dyDescent="0.2">
      <c r="A1645" s="274" t="str">
        <f t="shared" si="491"/>
        <v/>
      </c>
      <c r="B1645" s="275" t="str">
        <f t="shared" si="492"/>
        <v/>
      </c>
      <c r="C1645" s="276"/>
      <c r="D1645" s="277" t="str">
        <f t="shared" si="493"/>
        <v/>
      </c>
      <c r="E1645" s="278"/>
      <c r="F1645" s="279">
        <f t="shared" si="494"/>
        <v>0</v>
      </c>
      <c r="G1645" s="282">
        <f t="shared" si="495"/>
        <v>0</v>
      </c>
    </row>
    <row r="1646" spans="1:7" s="283" customFormat="1" ht="24" customHeight="1" x14ac:dyDescent="0.2">
      <c r="A1646" s="274" t="str">
        <f t="shared" si="491"/>
        <v/>
      </c>
      <c r="B1646" s="275" t="str">
        <f t="shared" si="492"/>
        <v/>
      </c>
      <c r="C1646" s="276"/>
      <c r="D1646" s="277" t="str">
        <f t="shared" si="493"/>
        <v/>
      </c>
      <c r="E1646" s="278"/>
      <c r="F1646" s="279">
        <f t="shared" si="494"/>
        <v>0</v>
      </c>
      <c r="G1646" s="282">
        <f t="shared" si="495"/>
        <v>0</v>
      </c>
    </row>
    <row r="1647" spans="1:7" ht="24" customHeight="1" x14ac:dyDescent="0.2">
      <c r="A1647" s="129"/>
      <c r="B1647" s="110"/>
      <c r="C1647" s="99"/>
      <c r="D1647" s="110"/>
      <c r="E1647" s="111"/>
      <c r="F1647" s="188" t="s">
        <v>35</v>
      </c>
      <c r="G1647" s="126">
        <f>SUBTOTAL(9,G1638:G1646)</f>
        <v>0</v>
      </c>
    </row>
    <row r="1648" spans="1:7" ht="24" customHeight="1" thickBot="1" x14ac:dyDescent="0.25">
      <c r="A1648" s="130"/>
      <c r="B1648" s="131"/>
      <c r="C1648" s="132"/>
      <c r="D1648" s="131"/>
      <c r="E1648" s="133"/>
      <c r="F1648" s="134"/>
      <c r="G1648" s="135"/>
    </row>
    <row r="1649" spans="1:141" ht="24" customHeight="1" thickBot="1" x14ac:dyDescent="0.25">
      <c r="A1649" s="136" t="str">
        <f>B1607</f>
        <v>9-2-3</v>
      </c>
      <c r="B1649" s="137" t="str">
        <f>C1607</f>
        <v>Reposición y recolocación de mosaicos calcareos faltantes</v>
      </c>
      <c r="C1649" s="138"/>
      <c r="D1649" s="138" t="s">
        <v>36</v>
      </c>
      <c r="E1649" s="139"/>
      <c r="F1649" s="140" t="s">
        <v>37</v>
      </c>
      <c r="G1649" s="141">
        <f>SUBTOTAL(9,G1612:G1648)</f>
        <v>0</v>
      </c>
    </row>
    <row r="1650" spans="1:141" ht="24" customHeight="1" thickTop="1" thickBot="1" x14ac:dyDescent="0.25"/>
    <row r="1651" spans="1:141" ht="24" customHeight="1" thickTop="1" x14ac:dyDescent="0.2">
      <c r="A1651" s="173" t="s">
        <v>39</v>
      </c>
      <c r="B1651" s="174"/>
      <c r="C1651" s="174"/>
      <c r="D1651" s="174"/>
      <c r="E1651" s="174"/>
      <c r="F1651" s="174"/>
      <c r="G1651" s="175"/>
      <c r="H1651" s="100">
        <f>COUNTIF($A$1:A1657,"ANALISIS DE PRECIOS")</f>
        <v>34</v>
      </c>
    </row>
    <row r="1652" spans="1:141" ht="24" customHeight="1" x14ac:dyDescent="0.2">
      <c r="A1652" s="101" t="s">
        <v>719</v>
      </c>
      <c r="B1652" s="102" t="str">
        <f>Comitente</f>
        <v>DIRECCIÓN DE INFRAESTRUCTURA ESCOLAR</v>
      </c>
      <c r="C1652" s="96"/>
      <c r="D1652" s="103"/>
      <c r="E1652" s="103"/>
      <c r="F1652" s="104"/>
      <c r="G1652" s="105"/>
    </row>
    <row r="1653" spans="1:141" ht="24" customHeight="1" x14ac:dyDescent="0.2">
      <c r="A1653" s="101" t="s">
        <v>720</v>
      </c>
      <c r="B1653" s="102">
        <f>Contratista</f>
        <v>0</v>
      </c>
      <c r="C1653" s="97"/>
      <c r="D1653" s="97"/>
      <c r="E1653" s="97"/>
      <c r="F1653" s="106"/>
      <c r="G1653" s="107"/>
    </row>
    <row r="1654" spans="1:141" ht="24" customHeight="1" x14ac:dyDescent="0.2">
      <c r="A1654" s="101" t="s">
        <v>26</v>
      </c>
      <c r="B1654" s="102" t="str">
        <f>Obra</f>
        <v>ESCUELA NORMAL FRAY JUSTO SANTA MARIA DE ORO</v>
      </c>
      <c r="C1654" s="97"/>
      <c r="D1654" s="97"/>
      <c r="E1654" s="97"/>
      <c r="F1654" s="106" t="s">
        <v>40</v>
      </c>
      <c r="G1654" s="108">
        <f>Fecha_Base</f>
        <v>0</v>
      </c>
    </row>
    <row r="1655" spans="1:141" ht="24" customHeight="1" x14ac:dyDescent="0.2">
      <c r="A1655" s="109" t="s">
        <v>718</v>
      </c>
      <c r="B1655" s="98" t="str">
        <f>Ubicación</f>
        <v>CALLE RIVADAVIA 854 - JACHAL - SAN JUAN</v>
      </c>
      <c r="C1655" s="98"/>
      <c r="D1655" s="110"/>
      <c r="E1655" s="111"/>
      <c r="F1655" s="112"/>
      <c r="G1655" s="113"/>
    </row>
    <row r="1656" spans="1:141" ht="24" customHeight="1" x14ac:dyDescent="0.2">
      <c r="A1656" s="109" t="s">
        <v>41</v>
      </c>
      <c r="B1656" s="114">
        <f>IFERROR(VALUE(LEFT(B1657,FIND("-",B1657)-1)),"")</f>
        <v>9</v>
      </c>
      <c r="C1656" s="99" t="str">
        <f>IFERROR(VLOOKUP(B1656,Tabla_CyP,2,FALSE),"")</f>
        <v/>
      </c>
      <c r="E1656" s="111"/>
      <c r="F1656" s="112"/>
      <c r="G1656" s="113"/>
    </row>
    <row r="1657" spans="1:141" ht="24" customHeight="1" x14ac:dyDescent="0.2">
      <c r="A1657" s="109" t="s">
        <v>27</v>
      </c>
      <c r="B1657" s="115" t="str">
        <f>IFERROR(VLOOKUP(COUNTIF($A$1:A1657,"ANALISIS DE PRECIOS"),Tabla_NumeroItem,4,FALSE),"")</f>
        <v>9-2-4</v>
      </c>
      <c r="C1657" s="99" t="str">
        <f>IFERROR(VLOOKUP(B1657,Tabla_CyP,2,FALSE),"")</f>
        <v>Protección de los pisos de mosaicos calcareos</v>
      </c>
      <c r="D1657" s="110"/>
      <c r="E1657" s="111"/>
      <c r="F1657" s="106" t="s">
        <v>28</v>
      </c>
      <c r="G1657" s="116" t="str">
        <f>IFERROR(VLOOKUP(B1657,Tabla_CyP,4,FALSE),"")</f>
        <v>m2</v>
      </c>
    </row>
    <row r="1658" spans="1:141" ht="24" customHeight="1" x14ac:dyDescent="0.2">
      <c r="A1658" s="109"/>
      <c r="B1658" s="98"/>
      <c r="C1658" s="99"/>
      <c r="D1658" s="110"/>
      <c r="E1658" s="111"/>
      <c r="F1658" s="112"/>
      <c r="G1658" s="113"/>
    </row>
    <row r="1659" spans="1:141" ht="24" customHeight="1" x14ac:dyDescent="0.2">
      <c r="A1659" s="305" t="s">
        <v>584</v>
      </c>
      <c r="B1659" s="306"/>
      <c r="C1659" s="307" t="s">
        <v>0</v>
      </c>
      <c r="D1659" s="307" t="s">
        <v>29</v>
      </c>
      <c r="E1659" s="309" t="s">
        <v>30</v>
      </c>
      <c r="F1659" s="311" t="s">
        <v>31</v>
      </c>
      <c r="G1659" s="313" t="s">
        <v>32</v>
      </c>
    </row>
    <row r="1660" spans="1:141" s="119" customFormat="1" ht="24" customHeight="1" x14ac:dyDescent="0.2">
      <c r="A1660" s="117" t="s">
        <v>585</v>
      </c>
      <c r="B1660" s="118" t="s">
        <v>586</v>
      </c>
      <c r="C1660" s="308"/>
      <c r="D1660" s="308"/>
      <c r="E1660" s="310"/>
      <c r="F1660" s="312"/>
      <c r="G1660" s="314"/>
      <c r="I1660" s="284"/>
      <c r="J1660" s="284"/>
      <c r="K1660" s="284"/>
      <c r="L1660" s="284"/>
      <c r="M1660" s="284"/>
      <c r="N1660" s="284"/>
      <c r="O1660" s="284"/>
      <c r="P1660" s="284"/>
      <c r="Q1660" s="284"/>
      <c r="R1660" s="284"/>
      <c r="S1660" s="284"/>
      <c r="T1660" s="284"/>
      <c r="U1660" s="284"/>
      <c r="V1660" s="284"/>
      <c r="W1660" s="284"/>
      <c r="X1660" s="284"/>
      <c r="Y1660" s="284"/>
      <c r="Z1660" s="284"/>
      <c r="AA1660" s="284"/>
      <c r="AB1660" s="284"/>
      <c r="AC1660" s="284"/>
      <c r="AD1660" s="284"/>
      <c r="AE1660" s="284"/>
      <c r="AF1660" s="284"/>
      <c r="AG1660" s="284"/>
      <c r="AH1660" s="284"/>
      <c r="AI1660" s="284"/>
      <c r="AJ1660" s="284"/>
      <c r="AK1660" s="284"/>
      <c r="AL1660" s="284"/>
      <c r="AM1660" s="284"/>
      <c r="AN1660" s="284"/>
      <c r="AO1660" s="284"/>
      <c r="AP1660" s="284"/>
      <c r="AQ1660" s="284"/>
      <c r="AR1660" s="284"/>
      <c r="AS1660" s="284"/>
      <c r="AT1660" s="284"/>
      <c r="AU1660" s="284"/>
      <c r="AV1660" s="284"/>
      <c r="AW1660" s="284"/>
      <c r="AX1660" s="284"/>
      <c r="AY1660" s="284"/>
      <c r="AZ1660" s="284"/>
      <c r="BA1660" s="284"/>
      <c r="BB1660" s="284"/>
      <c r="BC1660" s="284"/>
      <c r="BD1660" s="284"/>
      <c r="BE1660" s="284"/>
      <c r="BF1660" s="284"/>
      <c r="BG1660" s="284"/>
      <c r="BH1660" s="284"/>
      <c r="BI1660" s="284"/>
      <c r="BJ1660" s="284"/>
      <c r="BK1660" s="284"/>
      <c r="BL1660" s="284"/>
      <c r="BM1660" s="284"/>
      <c r="BN1660" s="284"/>
      <c r="BO1660" s="284"/>
      <c r="BP1660" s="284"/>
      <c r="BQ1660" s="284"/>
      <c r="BR1660" s="284"/>
      <c r="BS1660" s="284"/>
      <c r="BT1660" s="284"/>
      <c r="BU1660" s="284"/>
      <c r="BV1660" s="284"/>
      <c r="BW1660" s="284"/>
      <c r="BX1660" s="284"/>
      <c r="BY1660" s="284"/>
      <c r="BZ1660" s="284"/>
      <c r="CA1660" s="284"/>
      <c r="CB1660" s="284"/>
      <c r="CC1660" s="284"/>
      <c r="CD1660" s="284"/>
      <c r="CE1660" s="284"/>
      <c r="CF1660" s="284"/>
      <c r="CG1660" s="284"/>
      <c r="CH1660" s="284"/>
      <c r="CI1660" s="284"/>
      <c r="CJ1660" s="284"/>
      <c r="CK1660" s="284"/>
      <c r="CL1660" s="284"/>
      <c r="CM1660" s="284"/>
      <c r="CN1660" s="284"/>
      <c r="CO1660" s="284"/>
      <c r="CP1660" s="284"/>
      <c r="CQ1660" s="284"/>
      <c r="CR1660" s="284"/>
      <c r="CS1660" s="284"/>
      <c r="CT1660" s="284"/>
      <c r="CU1660" s="284"/>
      <c r="CV1660" s="284"/>
      <c r="CW1660" s="284"/>
      <c r="CX1660" s="284"/>
      <c r="CY1660" s="284"/>
      <c r="CZ1660" s="284"/>
      <c r="DA1660" s="284"/>
      <c r="DB1660" s="284"/>
      <c r="DC1660" s="284"/>
      <c r="DD1660" s="284"/>
      <c r="DE1660" s="284"/>
      <c r="DF1660" s="284"/>
      <c r="DG1660" s="284"/>
      <c r="DH1660" s="284"/>
      <c r="DI1660" s="284"/>
      <c r="DJ1660" s="284"/>
      <c r="DK1660" s="284"/>
      <c r="DL1660" s="284"/>
      <c r="DM1660" s="284"/>
      <c r="DN1660" s="284"/>
      <c r="DO1660" s="284"/>
      <c r="DP1660" s="284"/>
      <c r="DQ1660" s="284"/>
      <c r="DR1660" s="284"/>
      <c r="DS1660" s="284"/>
      <c r="DT1660" s="284"/>
      <c r="DU1660" s="284"/>
      <c r="DV1660" s="284"/>
      <c r="DW1660" s="284"/>
      <c r="DX1660" s="284"/>
      <c r="DY1660" s="284"/>
      <c r="DZ1660" s="284"/>
      <c r="EA1660" s="284"/>
      <c r="EB1660" s="284"/>
      <c r="EC1660" s="284"/>
      <c r="ED1660" s="284"/>
      <c r="EE1660" s="284"/>
      <c r="EF1660" s="284"/>
      <c r="EG1660" s="284"/>
      <c r="EH1660" s="284"/>
      <c r="EI1660" s="284"/>
      <c r="EJ1660" s="284"/>
      <c r="EK1660" s="284"/>
    </row>
    <row r="1661" spans="1:141" ht="24" customHeight="1" x14ac:dyDescent="0.2">
      <c r="A1661" s="187"/>
      <c r="B1661" s="120"/>
      <c r="C1661" s="185" t="s">
        <v>721</v>
      </c>
      <c r="D1661" s="121"/>
      <c r="E1661" s="122"/>
      <c r="F1661" s="123"/>
      <c r="G1661" s="124"/>
    </row>
    <row r="1662" spans="1:141" s="283" customFormat="1" ht="24" customHeight="1" x14ac:dyDescent="0.2">
      <c r="A1662" s="274" t="str">
        <f t="shared" ref="A1662:A1675" si="496">IFERROR(VLOOKUP(C1662,Tabla_Insumos,4,FALSE),"")</f>
        <v/>
      </c>
      <c r="B1662" s="275" t="str">
        <f>IFERROR(VLOOKUP(C1662,Tabla_Insumos,5,FALSE),"")</f>
        <v/>
      </c>
      <c r="C1662" s="276"/>
      <c r="D1662" s="277" t="str">
        <f t="shared" ref="D1662:D1675" si="497">IFERROR(VLOOKUP(C1662,Tabla_Insumos,2,FALSE),"")</f>
        <v/>
      </c>
      <c r="E1662" s="278"/>
      <c r="F1662" s="279">
        <f t="shared" ref="F1662:F1675" si="498">IFERROR(VLOOKUP(C1662,Tabla_Insumos,3,FALSE),0)</f>
        <v>0</v>
      </c>
      <c r="G1662" s="282">
        <f>ROUND(E1662*F1662,2)</f>
        <v>0</v>
      </c>
    </row>
    <row r="1663" spans="1:141" s="283" customFormat="1" ht="24" customHeight="1" x14ac:dyDescent="0.2">
      <c r="A1663" s="274" t="str">
        <f t="shared" si="496"/>
        <v/>
      </c>
      <c r="B1663" s="275" t="str">
        <f t="shared" ref="B1663:B1675" si="499">IFERROR(VLOOKUP(C1663,Tabla_Insumos,5,FALSE),"")</f>
        <v/>
      </c>
      <c r="C1663" s="276"/>
      <c r="D1663" s="277" t="str">
        <f t="shared" si="497"/>
        <v/>
      </c>
      <c r="E1663" s="278"/>
      <c r="F1663" s="279">
        <f t="shared" si="498"/>
        <v>0</v>
      </c>
      <c r="G1663" s="282">
        <f t="shared" ref="G1663:G1675" si="500">ROUND(E1663*F1663,2)</f>
        <v>0</v>
      </c>
    </row>
    <row r="1664" spans="1:141" s="283" customFormat="1" ht="24" customHeight="1" x14ac:dyDescent="0.2">
      <c r="A1664" s="274" t="str">
        <f t="shared" si="496"/>
        <v/>
      </c>
      <c r="B1664" s="275" t="str">
        <f t="shared" si="499"/>
        <v/>
      </c>
      <c r="C1664" s="276"/>
      <c r="D1664" s="277" t="str">
        <f t="shared" si="497"/>
        <v/>
      </c>
      <c r="E1664" s="278"/>
      <c r="F1664" s="279">
        <f t="shared" si="498"/>
        <v>0</v>
      </c>
      <c r="G1664" s="282">
        <f t="shared" si="500"/>
        <v>0</v>
      </c>
    </row>
    <row r="1665" spans="1:7" s="283" customFormat="1" ht="24" customHeight="1" x14ac:dyDescent="0.2">
      <c r="A1665" s="274" t="str">
        <f t="shared" si="496"/>
        <v/>
      </c>
      <c r="B1665" s="275" t="str">
        <f t="shared" si="499"/>
        <v/>
      </c>
      <c r="C1665" s="276"/>
      <c r="D1665" s="277" t="str">
        <f t="shared" si="497"/>
        <v/>
      </c>
      <c r="E1665" s="278"/>
      <c r="F1665" s="279">
        <f t="shared" si="498"/>
        <v>0</v>
      </c>
      <c r="G1665" s="282">
        <f t="shared" si="500"/>
        <v>0</v>
      </c>
    </row>
    <row r="1666" spans="1:7" s="283" customFormat="1" ht="24" customHeight="1" x14ac:dyDescent="0.2">
      <c r="A1666" s="274" t="str">
        <f t="shared" si="496"/>
        <v/>
      </c>
      <c r="B1666" s="275" t="str">
        <f t="shared" si="499"/>
        <v/>
      </c>
      <c r="C1666" s="276"/>
      <c r="D1666" s="277" t="str">
        <f t="shared" si="497"/>
        <v/>
      </c>
      <c r="E1666" s="278"/>
      <c r="F1666" s="279">
        <f t="shared" si="498"/>
        <v>0</v>
      </c>
      <c r="G1666" s="282">
        <f t="shared" si="500"/>
        <v>0</v>
      </c>
    </row>
    <row r="1667" spans="1:7" s="283" customFormat="1" ht="24" customHeight="1" x14ac:dyDescent="0.2">
      <c r="A1667" s="274" t="str">
        <f t="shared" si="496"/>
        <v/>
      </c>
      <c r="B1667" s="275" t="str">
        <f t="shared" si="499"/>
        <v/>
      </c>
      <c r="C1667" s="276"/>
      <c r="D1667" s="277" t="str">
        <f t="shared" si="497"/>
        <v/>
      </c>
      <c r="E1667" s="278"/>
      <c r="F1667" s="279">
        <f t="shared" si="498"/>
        <v>0</v>
      </c>
      <c r="G1667" s="282">
        <f t="shared" si="500"/>
        <v>0</v>
      </c>
    </row>
    <row r="1668" spans="1:7" s="283" customFormat="1" ht="24" customHeight="1" x14ac:dyDescent="0.2">
      <c r="A1668" s="274" t="str">
        <f t="shared" si="496"/>
        <v/>
      </c>
      <c r="B1668" s="275" t="str">
        <f t="shared" si="499"/>
        <v/>
      </c>
      <c r="C1668" s="276"/>
      <c r="D1668" s="277" t="str">
        <f t="shared" si="497"/>
        <v/>
      </c>
      <c r="E1668" s="278"/>
      <c r="F1668" s="279">
        <f t="shared" si="498"/>
        <v>0</v>
      </c>
      <c r="G1668" s="282">
        <f t="shared" si="500"/>
        <v>0</v>
      </c>
    </row>
    <row r="1669" spans="1:7" s="283" customFormat="1" ht="24" customHeight="1" x14ac:dyDescent="0.2">
      <c r="A1669" s="274" t="str">
        <f t="shared" si="496"/>
        <v/>
      </c>
      <c r="B1669" s="275" t="str">
        <f t="shared" si="499"/>
        <v/>
      </c>
      <c r="C1669" s="276"/>
      <c r="D1669" s="277" t="str">
        <f t="shared" si="497"/>
        <v/>
      </c>
      <c r="E1669" s="278"/>
      <c r="F1669" s="279">
        <f t="shared" si="498"/>
        <v>0</v>
      </c>
      <c r="G1669" s="282">
        <f t="shared" si="500"/>
        <v>0</v>
      </c>
    </row>
    <row r="1670" spans="1:7" s="283" customFormat="1" ht="24" customHeight="1" x14ac:dyDescent="0.2">
      <c r="A1670" s="274" t="str">
        <f t="shared" si="496"/>
        <v/>
      </c>
      <c r="B1670" s="275" t="str">
        <f t="shared" si="499"/>
        <v/>
      </c>
      <c r="C1670" s="276"/>
      <c r="D1670" s="277" t="str">
        <f t="shared" si="497"/>
        <v/>
      </c>
      <c r="E1670" s="278"/>
      <c r="F1670" s="279">
        <f t="shared" si="498"/>
        <v>0</v>
      </c>
      <c r="G1670" s="282">
        <f t="shared" si="500"/>
        <v>0</v>
      </c>
    </row>
    <row r="1671" spans="1:7" s="283" customFormat="1" ht="24" customHeight="1" x14ac:dyDescent="0.2">
      <c r="A1671" s="274" t="str">
        <f t="shared" si="496"/>
        <v/>
      </c>
      <c r="B1671" s="275" t="str">
        <f t="shared" si="499"/>
        <v/>
      </c>
      <c r="C1671" s="276"/>
      <c r="D1671" s="277" t="str">
        <f t="shared" si="497"/>
        <v/>
      </c>
      <c r="E1671" s="278"/>
      <c r="F1671" s="279">
        <f t="shared" si="498"/>
        <v>0</v>
      </c>
      <c r="G1671" s="282">
        <f t="shared" si="500"/>
        <v>0</v>
      </c>
    </row>
    <row r="1672" spans="1:7" s="283" customFormat="1" ht="24" customHeight="1" x14ac:dyDescent="0.2">
      <c r="A1672" s="274" t="str">
        <f t="shared" si="496"/>
        <v/>
      </c>
      <c r="B1672" s="275" t="str">
        <f t="shared" si="499"/>
        <v/>
      </c>
      <c r="C1672" s="276"/>
      <c r="D1672" s="277" t="str">
        <f t="shared" si="497"/>
        <v/>
      </c>
      <c r="E1672" s="278"/>
      <c r="F1672" s="279">
        <f t="shared" si="498"/>
        <v>0</v>
      </c>
      <c r="G1672" s="282">
        <f t="shared" si="500"/>
        <v>0</v>
      </c>
    </row>
    <row r="1673" spans="1:7" s="283" customFormat="1" ht="24" customHeight="1" x14ac:dyDescent="0.2">
      <c r="A1673" s="274" t="str">
        <f t="shared" si="496"/>
        <v/>
      </c>
      <c r="B1673" s="275" t="str">
        <f t="shared" si="499"/>
        <v/>
      </c>
      <c r="C1673" s="276"/>
      <c r="D1673" s="277" t="str">
        <f t="shared" si="497"/>
        <v/>
      </c>
      <c r="E1673" s="278"/>
      <c r="F1673" s="279">
        <f t="shared" si="498"/>
        <v>0</v>
      </c>
      <c r="G1673" s="282">
        <f t="shared" si="500"/>
        <v>0</v>
      </c>
    </row>
    <row r="1674" spans="1:7" s="283" customFormat="1" ht="24" customHeight="1" x14ac:dyDescent="0.2">
      <c r="A1674" s="274" t="str">
        <f t="shared" si="496"/>
        <v/>
      </c>
      <c r="B1674" s="275" t="str">
        <f t="shared" si="499"/>
        <v/>
      </c>
      <c r="C1674" s="276"/>
      <c r="D1674" s="277" t="str">
        <f t="shared" si="497"/>
        <v/>
      </c>
      <c r="E1674" s="278"/>
      <c r="F1674" s="279">
        <f t="shared" si="498"/>
        <v>0</v>
      </c>
      <c r="G1674" s="282">
        <f t="shared" si="500"/>
        <v>0</v>
      </c>
    </row>
    <row r="1675" spans="1:7" s="283" customFormat="1" ht="24" customHeight="1" x14ac:dyDescent="0.2">
      <c r="A1675" s="274" t="str">
        <f t="shared" si="496"/>
        <v/>
      </c>
      <c r="B1675" s="275" t="str">
        <f t="shared" si="499"/>
        <v/>
      </c>
      <c r="C1675" s="276"/>
      <c r="D1675" s="277" t="str">
        <f t="shared" si="497"/>
        <v/>
      </c>
      <c r="E1675" s="278"/>
      <c r="F1675" s="280">
        <f t="shared" si="498"/>
        <v>0</v>
      </c>
      <c r="G1675" s="282">
        <f t="shared" si="500"/>
        <v>0</v>
      </c>
    </row>
    <row r="1676" spans="1:7" ht="24" customHeight="1" x14ac:dyDescent="0.2">
      <c r="A1676" s="125"/>
      <c r="B1676" s="99"/>
      <c r="C1676" s="99"/>
      <c r="D1676" s="110"/>
      <c r="E1676" s="111"/>
      <c r="F1676" s="188" t="s">
        <v>33</v>
      </c>
      <c r="G1676" s="126">
        <f>SUBTOTAL(9,G1662:G1675)</f>
        <v>0</v>
      </c>
    </row>
    <row r="1677" spans="1:7" ht="24" customHeight="1" x14ac:dyDescent="0.2">
      <c r="A1677" s="125"/>
      <c r="B1677" s="99"/>
      <c r="C1677" s="127" t="s">
        <v>722</v>
      </c>
      <c r="D1677" s="110"/>
      <c r="E1677" s="111"/>
      <c r="F1677" s="112"/>
      <c r="G1677" s="128"/>
    </row>
    <row r="1678" spans="1:7" s="283" customFormat="1" ht="24" customHeight="1" x14ac:dyDescent="0.2">
      <c r="A1678" s="274" t="str">
        <f t="shared" ref="A1678:A1685" si="501">IFERROR(VLOOKUP(C1678,Tabla_Insumos,4,FALSE),"")</f>
        <v/>
      </c>
      <c r="B1678" s="275" t="str">
        <f t="shared" ref="B1678:B1685" si="502">IFERROR(VLOOKUP(C1678,Tabla_Insumos,5,FALSE),"")</f>
        <v/>
      </c>
      <c r="C1678" s="276"/>
      <c r="D1678" s="277" t="str">
        <f t="shared" ref="D1678:D1685" si="503">IFERROR(VLOOKUP(C1678,Tabla_Insumos,2,FALSE),"")</f>
        <v/>
      </c>
      <c r="E1678" s="278"/>
      <c r="F1678" s="281">
        <f t="shared" ref="F1678:F1685" si="504">IFERROR(VLOOKUP(C1678,Tabla_Insumos,3,FALSE),0)</f>
        <v>0</v>
      </c>
      <c r="G1678" s="282">
        <f>ROUND(E1678*F1678,2)</f>
        <v>0</v>
      </c>
    </row>
    <row r="1679" spans="1:7" s="283" customFormat="1" ht="24" customHeight="1" x14ac:dyDescent="0.2">
      <c r="A1679" s="274" t="str">
        <f t="shared" si="501"/>
        <v/>
      </c>
      <c r="B1679" s="275" t="str">
        <f t="shared" si="502"/>
        <v/>
      </c>
      <c r="C1679" s="276"/>
      <c r="D1679" s="277" t="str">
        <f t="shared" si="503"/>
        <v/>
      </c>
      <c r="E1679" s="278"/>
      <c r="F1679" s="281">
        <f t="shared" si="504"/>
        <v>0</v>
      </c>
      <c r="G1679" s="282">
        <f>ROUND(E1679*F1679,2)</f>
        <v>0</v>
      </c>
    </row>
    <row r="1680" spans="1:7" s="283" customFormat="1" ht="24" customHeight="1" x14ac:dyDescent="0.2">
      <c r="A1680" s="274" t="str">
        <f t="shared" si="501"/>
        <v/>
      </c>
      <c r="B1680" s="275" t="str">
        <f t="shared" si="502"/>
        <v/>
      </c>
      <c r="C1680" s="276"/>
      <c r="D1680" s="277" t="str">
        <f t="shared" si="503"/>
        <v/>
      </c>
      <c r="E1680" s="278"/>
      <c r="F1680" s="281">
        <f t="shared" si="504"/>
        <v>0</v>
      </c>
      <c r="G1680" s="282">
        <f t="shared" ref="G1680:G1685" si="505">ROUND(E1680*F1680,2)</f>
        <v>0</v>
      </c>
    </row>
    <row r="1681" spans="1:7" s="283" customFormat="1" ht="24" customHeight="1" x14ac:dyDescent="0.2">
      <c r="A1681" s="274" t="str">
        <f t="shared" si="501"/>
        <v/>
      </c>
      <c r="B1681" s="275" t="str">
        <f t="shared" si="502"/>
        <v/>
      </c>
      <c r="C1681" s="276"/>
      <c r="D1681" s="277" t="str">
        <f t="shared" si="503"/>
        <v/>
      </c>
      <c r="E1681" s="278"/>
      <c r="F1681" s="281">
        <f t="shared" si="504"/>
        <v>0</v>
      </c>
      <c r="G1681" s="282">
        <f t="shared" si="505"/>
        <v>0</v>
      </c>
    </row>
    <row r="1682" spans="1:7" s="283" customFormat="1" ht="24" customHeight="1" x14ac:dyDescent="0.2">
      <c r="A1682" s="274" t="str">
        <f t="shared" si="501"/>
        <v/>
      </c>
      <c r="B1682" s="275" t="str">
        <f t="shared" si="502"/>
        <v/>
      </c>
      <c r="C1682" s="276"/>
      <c r="D1682" s="277" t="str">
        <f t="shared" si="503"/>
        <v/>
      </c>
      <c r="E1682" s="278"/>
      <c r="F1682" s="279">
        <f t="shared" si="504"/>
        <v>0</v>
      </c>
      <c r="G1682" s="282">
        <f t="shared" si="505"/>
        <v>0</v>
      </c>
    </row>
    <row r="1683" spans="1:7" s="283" customFormat="1" ht="24" customHeight="1" x14ac:dyDescent="0.2">
      <c r="A1683" s="274" t="str">
        <f t="shared" si="501"/>
        <v/>
      </c>
      <c r="B1683" s="275" t="str">
        <f t="shared" si="502"/>
        <v/>
      </c>
      <c r="C1683" s="276"/>
      <c r="D1683" s="277" t="str">
        <f t="shared" si="503"/>
        <v/>
      </c>
      <c r="E1683" s="278"/>
      <c r="F1683" s="279">
        <f t="shared" si="504"/>
        <v>0</v>
      </c>
      <c r="G1683" s="282">
        <f t="shared" si="505"/>
        <v>0</v>
      </c>
    </row>
    <row r="1684" spans="1:7" s="283" customFormat="1" ht="24" customHeight="1" x14ac:dyDescent="0.2">
      <c r="A1684" s="274" t="str">
        <f t="shared" si="501"/>
        <v/>
      </c>
      <c r="B1684" s="275" t="str">
        <f t="shared" si="502"/>
        <v/>
      </c>
      <c r="C1684" s="276"/>
      <c r="D1684" s="277" t="str">
        <f t="shared" si="503"/>
        <v/>
      </c>
      <c r="E1684" s="278"/>
      <c r="F1684" s="279">
        <f t="shared" si="504"/>
        <v>0</v>
      </c>
      <c r="G1684" s="282">
        <f t="shared" si="505"/>
        <v>0</v>
      </c>
    </row>
    <row r="1685" spans="1:7" s="283" customFormat="1" ht="24" customHeight="1" x14ac:dyDescent="0.2">
      <c r="A1685" s="274" t="str">
        <f t="shared" si="501"/>
        <v/>
      </c>
      <c r="B1685" s="275" t="str">
        <f t="shared" si="502"/>
        <v/>
      </c>
      <c r="C1685" s="276"/>
      <c r="D1685" s="277" t="str">
        <f t="shared" si="503"/>
        <v/>
      </c>
      <c r="E1685" s="278"/>
      <c r="F1685" s="279">
        <f t="shared" si="504"/>
        <v>0</v>
      </c>
      <c r="G1685" s="282">
        <f t="shared" si="505"/>
        <v>0</v>
      </c>
    </row>
    <row r="1686" spans="1:7" ht="24" customHeight="1" x14ac:dyDescent="0.2">
      <c r="A1686" s="125"/>
      <c r="B1686" s="99"/>
      <c r="C1686" s="99"/>
      <c r="D1686" s="110"/>
      <c r="E1686" s="111"/>
      <c r="F1686" s="188" t="s">
        <v>34</v>
      </c>
      <c r="G1686" s="126">
        <f>SUBTOTAL(9,G1678:G1685)</f>
        <v>0</v>
      </c>
    </row>
    <row r="1687" spans="1:7" ht="24" customHeight="1" x14ac:dyDescent="0.2">
      <c r="A1687" s="125"/>
      <c r="B1687" s="99"/>
      <c r="C1687" s="127" t="s">
        <v>723</v>
      </c>
      <c r="D1687" s="110"/>
      <c r="E1687" s="111"/>
      <c r="F1687" s="112"/>
      <c r="G1687" s="128"/>
    </row>
    <row r="1688" spans="1:7" s="283" customFormat="1" ht="24" customHeight="1" x14ac:dyDescent="0.2">
      <c r="A1688" s="274" t="str">
        <f t="shared" ref="A1688:A1696" si="506">IFERROR(VLOOKUP(C1688,Tabla_Insumos,4,FALSE),"")</f>
        <v/>
      </c>
      <c r="B1688" s="275" t="str">
        <f t="shared" ref="B1688:B1696" si="507">IFERROR(VLOOKUP(C1688,Tabla_Insumos,5,FALSE),"")</f>
        <v/>
      </c>
      <c r="C1688" s="276"/>
      <c r="D1688" s="277" t="str">
        <f t="shared" ref="D1688:D1696" si="508">IFERROR(VLOOKUP(C1688,Tabla_Insumos,2,FALSE),"")</f>
        <v/>
      </c>
      <c r="E1688" s="278"/>
      <c r="F1688" s="279">
        <f t="shared" ref="F1688:F1696" si="509">IFERROR(VLOOKUP(C1688,Tabla_Insumos,3,FALSE),0)</f>
        <v>0</v>
      </c>
      <c r="G1688" s="282">
        <f t="shared" ref="G1688:G1696" si="510">ROUND(E1688*F1688,2)</f>
        <v>0</v>
      </c>
    </row>
    <row r="1689" spans="1:7" s="283" customFormat="1" ht="24" customHeight="1" x14ac:dyDescent="0.2">
      <c r="A1689" s="274" t="str">
        <f t="shared" si="506"/>
        <v/>
      </c>
      <c r="B1689" s="275" t="str">
        <f t="shared" si="507"/>
        <v/>
      </c>
      <c r="C1689" s="276"/>
      <c r="D1689" s="277" t="str">
        <f t="shared" si="508"/>
        <v/>
      </c>
      <c r="E1689" s="278"/>
      <c r="F1689" s="279">
        <f t="shared" si="509"/>
        <v>0</v>
      </c>
      <c r="G1689" s="282">
        <f t="shared" si="510"/>
        <v>0</v>
      </c>
    </row>
    <row r="1690" spans="1:7" s="283" customFormat="1" ht="24" customHeight="1" x14ac:dyDescent="0.2">
      <c r="A1690" s="274" t="str">
        <f t="shared" si="506"/>
        <v/>
      </c>
      <c r="B1690" s="275" t="str">
        <f t="shared" si="507"/>
        <v/>
      </c>
      <c r="C1690" s="276"/>
      <c r="D1690" s="277" t="str">
        <f t="shared" si="508"/>
        <v/>
      </c>
      <c r="E1690" s="278"/>
      <c r="F1690" s="279">
        <f t="shared" si="509"/>
        <v>0</v>
      </c>
      <c r="G1690" s="282">
        <f t="shared" si="510"/>
        <v>0</v>
      </c>
    </row>
    <row r="1691" spans="1:7" s="283" customFormat="1" ht="24" customHeight="1" x14ac:dyDescent="0.2">
      <c r="A1691" s="274" t="str">
        <f t="shared" si="506"/>
        <v/>
      </c>
      <c r="B1691" s="275" t="str">
        <f t="shared" si="507"/>
        <v/>
      </c>
      <c r="C1691" s="276"/>
      <c r="D1691" s="277" t="str">
        <f t="shared" si="508"/>
        <v/>
      </c>
      <c r="E1691" s="278"/>
      <c r="F1691" s="279">
        <f t="shared" si="509"/>
        <v>0</v>
      </c>
      <c r="G1691" s="282">
        <f t="shared" si="510"/>
        <v>0</v>
      </c>
    </row>
    <row r="1692" spans="1:7" s="283" customFormat="1" ht="24" customHeight="1" x14ac:dyDescent="0.2">
      <c r="A1692" s="274" t="str">
        <f t="shared" si="506"/>
        <v/>
      </c>
      <c r="B1692" s="275" t="str">
        <f t="shared" si="507"/>
        <v/>
      </c>
      <c r="C1692" s="276"/>
      <c r="D1692" s="277" t="str">
        <f t="shared" si="508"/>
        <v/>
      </c>
      <c r="E1692" s="278"/>
      <c r="F1692" s="279">
        <f t="shared" si="509"/>
        <v>0</v>
      </c>
      <c r="G1692" s="282">
        <f t="shared" si="510"/>
        <v>0</v>
      </c>
    </row>
    <row r="1693" spans="1:7" s="283" customFormat="1" ht="24" customHeight="1" x14ac:dyDescent="0.2">
      <c r="A1693" s="274" t="str">
        <f t="shared" si="506"/>
        <v/>
      </c>
      <c r="B1693" s="275" t="str">
        <f t="shared" si="507"/>
        <v/>
      </c>
      <c r="C1693" s="276"/>
      <c r="D1693" s="277" t="str">
        <f t="shared" si="508"/>
        <v/>
      </c>
      <c r="E1693" s="278"/>
      <c r="F1693" s="279">
        <f t="shared" si="509"/>
        <v>0</v>
      </c>
      <c r="G1693" s="282">
        <f t="shared" si="510"/>
        <v>0</v>
      </c>
    </row>
    <row r="1694" spans="1:7" s="283" customFormat="1" ht="24" customHeight="1" x14ac:dyDescent="0.2">
      <c r="A1694" s="274" t="str">
        <f t="shared" si="506"/>
        <v/>
      </c>
      <c r="B1694" s="275" t="str">
        <f t="shared" si="507"/>
        <v/>
      </c>
      <c r="C1694" s="276"/>
      <c r="D1694" s="277" t="str">
        <f t="shared" si="508"/>
        <v/>
      </c>
      <c r="E1694" s="278"/>
      <c r="F1694" s="279">
        <f t="shared" si="509"/>
        <v>0</v>
      </c>
      <c r="G1694" s="282">
        <f t="shared" si="510"/>
        <v>0</v>
      </c>
    </row>
    <row r="1695" spans="1:7" s="283" customFormat="1" ht="24" customHeight="1" x14ac:dyDescent="0.2">
      <c r="A1695" s="274" t="str">
        <f t="shared" si="506"/>
        <v/>
      </c>
      <c r="B1695" s="275" t="str">
        <f t="shared" si="507"/>
        <v/>
      </c>
      <c r="C1695" s="276"/>
      <c r="D1695" s="277" t="str">
        <f t="shared" si="508"/>
        <v/>
      </c>
      <c r="E1695" s="278"/>
      <c r="F1695" s="279">
        <f t="shared" si="509"/>
        <v>0</v>
      </c>
      <c r="G1695" s="282">
        <f t="shared" si="510"/>
        <v>0</v>
      </c>
    </row>
    <row r="1696" spans="1:7" s="283" customFormat="1" ht="24" customHeight="1" x14ac:dyDescent="0.2">
      <c r="A1696" s="274" t="str">
        <f t="shared" si="506"/>
        <v/>
      </c>
      <c r="B1696" s="275" t="str">
        <f t="shared" si="507"/>
        <v/>
      </c>
      <c r="C1696" s="276"/>
      <c r="D1696" s="277" t="str">
        <f t="shared" si="508"/>
        <v/>
      </c>
      <c r="E1696" s="278"/>
      <c r="F1696" s="279">
        <f t="shared" si="509"/>
        <v>0</v>
      </c>
      <c r="G1696" s="282">
        <f t="shared" si="510"/>
        <v>0</v>
      </c>
    </row>
    <row r="1697" spans="1:141" ht="24" customHeight="1" x14ac:dyDescent="0.2">
      <c r="A1697" s="129"/>
      <c r="B1697" s="110"/>
      <c r="C1697" s="99"/>
      <c r="D1697" s="110"/>
      <c r="E1697" s="111"/>
      <c r="F1697" s="188" t="s">
        <v>35</v>
      </c>
      <c r="G1697" s="126">
        <f>SUBTOTAL(9,G1688:G1696)</f>
        <v>0</v>
      </c>
    </row>
    <row r="1698" spans="1:141" ht="24" customHeight="1" thickBot="1" x14ac:dyDescent="0.25">
      <c r="A1698" s="130"/>
      <c r="B1698" s="131"/>
      <c r="C1698" s="132"/>
      <c r="D1698" s="131"/>
      <c r="E1698" s="133"/>
      <c r="F1698" s="134"/>
      <c r="G1698" s="135"/>
    </row>
    <row r="1699" spans="1:141" ht="24" customHeight="1" thickBot="1" x14ac:dyDescent="0.25">
      <c r="A1699" s="136" t="str">
        <f>B1657</f>
        <v>9-2-4</v>
      </c>
      <c r="B1699" s="137" t="str">
        <f>C1657</f>
        <v>Protección de los pisos de mosaicos calcareos</v>
      </c>
      <c r="C1699" s="138"/>
      <c r="D1699" s="138" t="s">
        <v>36</v>
      </c>
      <c r="E1699" s="139"/>
      <c r="F1699" s="140" t="s">
        <v>37</v>
      </c>
      <c r="G1699" s="141">
        <f>SUBTOTAL(9,G1662:G1698)</f>
        <v>0</v>
      </c>
    </row>
    <row r="1700" spans="1:141" ht="24" customHeight="1" thickTop="1" thickBot="1" x14ac:dyDescent="0.25"/>
    <row r="1701" spans="1:141" ht="24" customHeight="1" thickTop="1" x14ac:dyDescent="0.2">
      <c r="A1701" s="173" t="s">
        <v>39</v>
      </c>
      <c r="B1701" s="174"/>
      <c r="C1701" s="174"/>
      <c r="D1701" s="174"/>
      <c r="E1701" s="174"/>
      <c r="F1701" s="174"/>
      <c r="G1701" s="175"/>
      <c r="H1701" s="100">
        <f>COUNTIF($A$1:A1707,"ANALISIS DE PRECIOS")</f>
        <v>35</v>
      </c>
    </row>
    <row r="1702" spans="1:141" ht="24" customHeight="1" x14ac:dyDescent="0.2">
      <c r="A1702" s="101" t="s">
        <v>719</v>
      </c>
      <c r="B1702" s="102" t="str">
        <f>Comitente</f>
        <v>DIRECCIÓN DE INFRAESTRUCTURA ESCOLAR</v>
      </c>
      <c r="C1702" s="96"/>
      <c r="D1702" s="103"/>
      <c r="E1702" s="103"/>
      <c r="F1702" s="104"/>
      <c r="G1702" s="105"/>
    </row>
    <row r="1703" spans="1:141" ht="24" customHeight="1" x14ac:dyDescent="0.2">
      <c r="A1703" s="101" t="s">
        <v>720</v>
      </c>
      <c r="B1703" s="102">
        <f>Contratista</f>
        <v>0</v>
      </c>
      <c r="C1703" s="97"/>
      <c r="D1703" s="97"/>
      <c r="E1703" s="97"/>
      <c r="F1703" s="106"/>
      <c r="G1703" s="107"/>
    </row>
    <row r="1704" spans="1:141" ht="24" customHeight="1" x14ac:dyDescent="0.2">
      <c r="A1704" s="101" t="s">
        <v>26</v>
      </c>
      <c r="B1704" s="102" t="str">
        <f>Obra</f>
        <v>ESCUELA NORMAL FRAY JUSTO SANTA MARIA DE ORO</v>
      </c>
      <c r="C1704" s="97"/>
      <c r="D1704" s="97"/>
      <c r="E1704" s="97"/>
      <c r="F1704" s="106" t="s">
        <v>40</v>
      </c>
      <c r="G1704" s="108">
        <f>Fecha_Base</f>
        <v>0</v>
      </c>
    </row>
    <row r="1705" spans="1:141" ht="24" customHeight="1" x14ac:dyDescent="0.2">
      <c r="A1705" s="109" t="s">
        <v>718</v>
      </c>
      <c r="B1705" s="98" t="str">
        <f>Ubicación</f>
        <v>CALLE RIVADAVIA 854 - JACHAL - SAN JUAN</v>
      </c>
      <c r="C1705" s="98"/>
      <c r="D1705" s="110"/>
      <c r="E1705" s="111"/>
      <c r="F1705" s="112"/>
      <c r="G1705" s="113"/>
    </row>
    <row r="1706" spans="1:141" ht="24" customHeight="1" x14ac:dyDescent="0.2">
      <c r="A1706" s="109" t="s">
        <v>41</v>
      </c>
      <c r="B1706" s="114">
        <f>IFERROR(VALUE(LEFT(B1707,FIND("-",B1707)-1)),"")</f>
        <v>9</v>
      </c>
      <c r="C1706" s="99" t="str">
        <f>IFERROR(VLOOKUP(B1706,Tabla_CyP,2,FALSE),"")</f>
        <v/>
      </c>
      <c r="E1706" s="111"/>
      <c r="F1706" s="112"/>
      <c r="G1706" s="113"/>
    </row>
    <row r="1707" spans="1:141" ht="24" customHeight="1" x14ac:dyDescent="0.2">
      <c r="A1707" s="109" t="s">
        <v>27</v>
      </c>
      <c r="B1707" s="115" t="str">
        <f>IFERROR(VLOOKUP(COUNTIF($A$1:A1707,"ANALISIS DE PRECIOS"),Tabla_NumeroItem,4,FALSE),"")</f>
        <v>9-3-1</v>
      </c>
      <c r="C1707" s="99" t="str">
        <f>IFERROR(VLOOKUP(B1707,Tabla_CyP,2,FALSE),"")</f>
        <v>Remoción y recolocación de solados de piedra</v>
      </c>
      <c r="D1707" s="110"/>
      <c r="E1707" s="111"/>
      <c r="F1707" s="106" t="s">
        <v>28</v>
      </c>
      <c r="G1707" s="116" t="str">
        <f>IFERROR(VLOOKUP(B1707,Tabla_CyP,4,FALSE),"")</f>
        <v>m2</v>
      </c>
    </row>
    <row r="1708" spans="1:141" ht="24" customHeight="1" x14ac:dyDescent="0.2">
      <c r="A1708" s="109"/>
      <c r="B1708" s="98"/>
      <c r="C1708" s="99"/>
      <c r="D1708" s="110"/>
      <c r="E1708" s="111"/>
      <c r="F1708" s="112"/>
      <c r="G1708" s="113"/>
    </row>
    <row r="1709" spans="1:141" ht="24" customHeight="1" x14ac:dyDescent="0.2">
      <c r="A1709" s="305" t="s">
        <v>584</v>
      </c>
      <c r="B1709" s="306"/>
      <c r="C1709" s="307" t="s">
        <v>0</v>
      </c>
      <c r="D1709" s="307" t="s">
        <v>29</v>
      </c>
      <c r="E1709" s="309" t="s">
        <v>30</v>
      </c>
      <c r="F1709" s="311" t="s">
        <v>31</v>
      </c>
      <c r="G1709" s="313" t="s">
        <v>32</v>
      </c>
    </row>
    <row r="1710" spans="1:141" s="119" customFormat="1" ht="24" customHeight="1" x14ac:dyDescent="0.2">
      <c r="A1710" s="117" t="s">
        <v>585</v>
      </c>
      <c r="B1710" s="118" t="s">
        <v>586</v>
      </c>
      <c r="C1710" s="308"/>
      <c r="D1710" s="308"/>
      <c r="E1710" s="310"/>
      <c r="F1710" s="312"/>
      <c r="G1710" s="314"/>
      <c r="I1710" s="284"/>
      <c r="J1710" s="284"/>
      <c r="K1710" s="284"/>
      <c r="L1710" s="284"/>
      <c r="M1710" s="284"/>
      <c r="N1710" s="284"/>
      <c r="O1710" s="284"/>
      <c r="P1710" s="284"/>
      <c r="Q1710" s="284"/>
      <c r="R1710" s="284"/>
      <c r="S1710" s="284"/>
      <c r="T1710" s="284"/>
      <c r="U1710" s="284"/>
      <c r="V1710" s="284"/>
      <c r="W1710" s="284"/>
      <c r="X1710" s="284"/>
      <c r="Y1710" s="284"/>
      <c r="Z1710" s="284"/>
      <c r="AA1710" s="284"/>
      <c r="AB1710" s="284"/>
      <c r="AC1710" s="284"/>
      <c r="AD1710" s="284"/>
      <c r="AE1710" s="284"/>
      <c r="AF1710" s="284"/>
      <c r="AG1710" s="284"/>
      <c r="AH1710" s="284"/>
      <c r="AI1710" s="284"/>
      <c r="AJ1710" s="284"/>
      <c r="AK1710" s="284"/>
      <c r="AL1710" s="284"/>
      <c r="AM1710" s="284"/>
      <c r="AN1710" s="284"/>
      <c r="AO1710" s="284"/>
      <c r="AP1710" s="284"/>
      <c r="AQ1710" s="284"/>
      <c r="AR1710" s="284"/>
      <c r="AS1710" s="284"/>
      <c r="AT1710" s="284"/>
      <c r="AU1710" s="284"/>
      <c r="AV1710" s="284"/>
      <c r="AW1710" s="284"/>
      <c r="AX1710" s="284"/>
      <c r="AY1710" s="284"/>
      <c r="AZ1710" s="284"/>
      <c r="BA1710" s="284"/>
      <c r="BB1710" s="284"/>
      <c r="BC1710" s="284"/>
      <c r="BD1710" s="284"/>
      <c r="BE1710" s="284"/>
      <c r="BF1710" s="284"/>
      <c r="BG1710" s="284"/>
      <c r="BH1710" s="284"/>
      <c r="BI1710" s="284"/>
      <c r="BJ1710" s="284"/>
      <c r="BK1710" s="284"/>
      <c r="BL1710" s="284"/>
      <c r="BM1710" s="284"/>
      <c r="BN1710" s="284"/>
      <c r="BO1710" s="284"/>
      <c r="BP1710" s="284"/>
      <c r="BQ1710" s="284"/>
      <c r="BR1710" s="284"/>
      <c r="BS1710" s="284"/>
      <c r="BT1710" s="284"/>
      <c r="BU1710" s="284"/>
      <c r="BV1710" s="284"/>
      <c r="BW1710" s="284"/>
      <c r="BX1710" s="284"/>
      <c r="BY1710" s="284"/>
      <c r="BZ1710" s="284"/>
      <c r="CA1710" s="284"/>
      <c r="CB1710" s="284"/>
      <c r="CC1710" s="284"/>
      <c r="CD1710" s="284"/>
      <c r="CE1710" s="284"/>
      <c r="CF1710" s="284"/>
      <c r="CG1710" s="284"/>
      <c r="CH1710" s="284"/>
      <c r="CI1710" s="284"/>
      <c r="CJ1710" s="284"/>
      <c r="CK1710" s="284"/>
      <c r="CL1710" s="284"/>
      <c r="CM1710" s="284"/>
      <c r="CN1710" s="284"/>
      <c r="CO1710" s="284"/>
      <c r="CP1710" s="284"/>
      <c r="CQ1710" s="284"/>
      <c r="CR1710" s="284"/>
      <c r="CS1710" s="284"/>
      <c r="CT1710" s="284"/>
      <c r="CU1710" s="284"/>
      <c r="CV1710" s="284"/>
      <c r="CW1710" s="284"/>
      <c r="CX1710" s="284"/>
      <c r="CY1710" s="284"/>
      <c r="CZ1710" s="284"/>
      <c r="DA1710" s="284"/>
      <c r="DB1710" s="284"/>
      <c r="DC1710" s="284"/>
      <c r="DD1710" s="284"/>
      <c r="DE1710" s="284"/>
      <c r="DF1710" s="284"/>
      <c r="DG1710" s="284"/>
      <c r="DH1710" s="284"/>
      <c r="DI1710" s="284"/>
      <c r="DJ1710" s="284"/>
      <c r="DK1710" s="284"/>
      <c r="DL1710" s="284"/>
      <c r="DM1710" s="284"/>
      <c r="DN1710" s="284"/>
      <c r="DO1710" s="284"/>
      <c r="DP1710" s="284"/>
      <c r="DQ1710" s="284"/>
      <c r="DR1710" s="284"/>
      <c r="DS1710" s="284"/>
      <c r="DT1710" s="284"/>
      <c r="DU1710" s="284"/>
      <c r="DV1710" s="284"/>
      <c r="DW1710" s="284"/>
      <c r="DX1710" s="284"/>
      <c r="DY1710" s="284"/>
      <c r="DZ1710" s="284"/>
      <c r="EA1710" s="284"/>
      <c r="EB1710" s="284"/>
      <c r="EC1710" s="284"/>
      <c r="ED1710" s="284"/>
      <c r="EE1710" s="284"/>
      <c r="EF1710" s="284"/>
      <c r="EG1710" s="284"/>
      <c r="EH1710" s="284"/>
      <c r="EI1710" s="284"/>
      <c r="EJ1710" s="284"/>
      <c r="EK1710" s="284"/>
    </row>
    <row r="1711" spans="1:141" ht="24" customHeight="1" x14ac:dyDescent="0.2">
      <c r="A1711" s="187"/>
      <c r="B1711" s="120"/>
      <c r="C1711" s="185" t="s">
        <v>721</v>
      </c>
      <c r="D1711" s="121"/>
      <c r="E1711" s="122"/>
      <c r="F1711" s="123"/>
      <c r="G1711" s="124"/>
    </row>
    <row r="1712" spans="1:141" s="283" customFormat="1" ht="24" customHeight="1" x14ac:dyDescent="0.2">
      <c r="A1712" s="274" t="str">
        <f t="shared" ref="A1712:A1725" si="511">IFERROR(VLOOKUP(C1712,Tabla_Insumos,4,FALSE),"")</f>
        <v/>
      </c>
      <c r="B1712" s="275" t="str">
        <f>IFERROR(VLOOKUP(C1712,Tabla_Insumos,5,FALSE),"")</f>
        <v/>
      </c>
      <c r="C1712" s="276"/>
      <c r="D1712" s="277" t="str">
        <f t="shared" ref="D1712:D1725" si="512">IFERROR(VLOOKUP(C1712,Tabla_Insumos,2,FALSE),"")</f>
        <v/>
      </c>
      <c r="E1712" s="278"/>
      <c r="F1712" s="279">
        <f t="shared" ref="F1712:F1725" si="513">IFERROR(VLOOKUP(C1712,Tabla_Insumos,3,FALSE),0)</f>
        <v>0</v>
      </c>
      <c r="G1712" s="282">
        <f>ROUND(E1712*F1712,2)</f>
        <v>0</v>
      </c>
    </row>
    <row r="1713" spans="1:7" s="283" customFormat="1" ht="24" customHeight="1" x14ac:dyDescent="0.2">
      <c r="A1713" s="274" t="str">
        <f t="shared" si="511"/>
        <v/>
      </c>
      <c r="B1713" s="275" t="str">
        <f t="shared" ref="B1713:B1725" si="514">IFERROR(VLOOKUP(C1713,Tabla_Insumos,5,FALSE),"")</f>
        <v/>
      </c>
      <c r="C1713" s="276"/>
      <c r="D1713" s="277" t="str">
        <f t="shared" si="512"/>
        <v/>
      </c>
      <c r="E1713" s="278"/>
      <c r="F1713" s="279">
        <f t="shared" si="513"/>
        <v>0</v>
      </c>
      <c r="G1713" s="282">
        <f t="shared" ref="G1713:G1725" si="515">ROUND(E1713*F1713,2)</f>
        <v>0</v>
      </c>
    </row>
    <row r="1714" spans="1:7" s="283" customFormat="1" ht="24" customHeight="1" x14ac:dyDescent="0.2">
      <c r="A1714" s="274" t="str">
        <f t="shared" si="511"/>
        <v/>
      </c>
      <c r="B1714" s="275" t="str">
        <f t="shared" si="514"/>
        <v/>
      </c>
      <c r="C1714" s="276"/>
      <c r="D1714" s="277" t="str">
        <f t="shared" si="512"/>
        <v/>
      </c>
      <c r="E1714" s="278"/>
      <c r="F1714" s="279">
        <f t="shared" si="513"/>
        <v>0</v>
      </c>
      <c r="G1714" s="282">
        <f t="shared" si="515"/>
        <v>0</v>
      </c>
    </row>
    <row r="1715" spans="1:7" s="283" customFormat="1" ht="24" customHeight="1" x14ac:dyDescent="0.2">
      <c r="A1715" s="274" t="str">
        <f t="shared" si="511"/>
        <v/>
      </c>
      <c r="B1715" s="275" t="str">
        <f t="shared" si="514"/>
        <v/>
      </c>
      <c r="C1715" s="276"/>
      <c r="D1715" s="277" t="str">
        <f t="shared" si="512"/>
        <v/>
      </c>
      <c r="E1715" s="278"/>
      <c r="F1715" s="279">
        <f t="shared" si="513"/>
        <v>0</v>
      </c>
      <c r="G1715" s="282">
        <f t="shared" si="515"/>
        <v>0</v>
      </c>
    </row>
    <row r="1716" spans="1:7" s="283" customFormat="1" ht="24" customHeight="1" x14ac:dyDescent="0.2">
      <c r="A1716" s="274" t="str">
        <f t="shared" si="511"/>
        <v/>
      </c>
      <c r="B1716" s="275" t="str">
        <f t="shared" si="514"/>
        <v/>
      </c>
      <c r="C1716" s="276"/>
      <c r="D1716" s="277" t="str">
        <f t="shared" si="512"/>
        <v/>
      </c>
      <c r="E1716" s="278"/>
      <c r="F1716" s="279">
        <f t="shared" si="513"/>
        <v>0</v>
      </c>
      <c r="G1716" s="282">
        <f t="shared" si="515"/>
        <v>0</v>
      </c>
    </row>
    <row r="1717" spans="1:7" s="283" customFormat="1" ht="24" customHeight="1" x14ac:dyDescent="0.2">
      <c r="A1717" s="274" t="str">
        <f t="shared" si="511"/>
        <v/>
      </c>
      <c r="B1717" s="275" t="str">
        <f t="shared" si="514"/>
        <v/>
      </c>
      <c r="C1717" s="276"/>
      <c r="D1717" s="277" t="str">
        <f t="shared" si="512"/>
        <v/>
      </c>
      <c r="E1717" s="278"/>
      <c r="F1717" s="279">
        <f t="shared" si="513"/>
        <v>0</v>
      </c>
      <c r="G1717" s="282">
        <f t="shared" si="515"/>
        <v>0</v>
      </c>
    </row>
    <row r="1718" spans="1:7" s="283" customFormat="1" ht="24" customHeight="1" x14ac:dyDescent="0.2">
      <c r="A1718" s="274" t="str">
        <f t="shared" si="511"/>
        <v/>
      </c>
      <c r="B1718" s="275" t="str">
        <f t="shared" si="514"/>
        <v/>
      </c>
      <c r="C1718" s="276"/>
      <c r="D1718" s="277" t="str">
        <f t="shared" si="512"/>
        <v/>
      </c>
      <c r="E1718" s="278"/>
      <c r="F1718" s="279">
        <f t="shared" si="513"/>
        <v>0</v>
      </c>
      <c r="G1718" s="282">
        <f t="shared" si="515"/>
        <v>0</v>
      </c>
    </row>
    <row r="1719" spans="1:7" s="283" customFormat="1" ht="24" customHeight="1" x14ac:dyDescent="0.2">
      <c r="A1719" s="274" t="str">
        <f t="shared" si="511"/>
        <v/>
      </c>
      <c r="B1719" s="275" t="str">
        <f t="shared" si="514"/>
        <v/>
      </c>
      <c r="C1719" s="276"/>
      <c r="D1719" s="277" t="str">
        <f t="shared" si="512"/>
        <v/>
      </c>
      <c r="E1719" s="278"/>
      <c r="F1719" s="279">
        <f t="shared" si="513"/>
        <v>0</v>
      </c>
      <c r="G1719" s="282">
        <f t="shared" si="515"/>
        <v>0</v>
      </c>
    </row>
    <row r="1720" spans="1:7" s="283" customFormat="1" ht="24" customHeight="1" x14ac:dyDescent="0.2">
      <c r="A1720" s="274" t="str">
        <f t="shared" si="511"/>
        <v/>
      </c>
      <c r="B1720" s="275" t="str">
        <f t="shared" si="514"/>
        <v/>
      </c>
      <c r="C1720" s="276"/>
      <c r="D1720" s="277" t="str">
        <f t="shared" si="512"/>
        <v/>
      </c>
      <c r="E1720" s="278"/>
      <c r="F1720" s="279">
        <f t="shared" si="513"/>
        <v>0</v>
      </c>
      <c r="G1720" s="282">
        <f t="shared" si="515"/>
        <v>0</v>
      </c>
    </row>
    <row r="1721" spans="1:7" s="283" customFormat="1" ht="24" customHeight="1" x14ac:dyDescent="0.2">
      <c r="A1721" s="274" t="str">
        <f t="shared" si="511"/>
        <v/>
      </c>
      <c r="B1721" s="275" t="str">
        <f t="shared" si="514"/>
        <v/>
      </c>
      <c r="C1721" s="276"/>
      <c r="D1721" s="277" t="str">
        <f t="shared" si="512"/>
        <v/>
      </c>
      <c r="E1721" s="278"/>
      <c r="F1721" s="279">
        <f t="shared" si="513"/>
        <v>0</v>
      </c>
      <c r="G1721" s="282">
        <f t="shared" si="515"/>
        <v>0</v>
      </c>
    </row>
    <row r="1722" spans="1:7" s="283" customFormat="1" ht="24" customHeight="1" x14ac:dyDescent="0.2">
      <c r="A1722" s="274" t="str">
        <f t="shared" si="511"/>
        <v/>
      </c>
      <c r="B1722" s="275" t="str">
        <f t="shared" si="514"/>
        <v/>
      </c>
      <c r="C1722" s="276"/>
      <c r="D1722" s="277" t="str">
        <f t="shared" si="512"/>
        <v/>
      </c>
      <c r="E1722" s="278"/>
      <c r="F1722" s="279">
        <f t="shared" si="513"/>
        <v>0</v>
      </c>
      <c r="G1722" s="282">
        <f t="shared" si="515"/>
        <v>0</v>
      </c>
    </row>
    <row r="1723" spans="1:7" s="283" customFormat="1" ht="24" customHeight="1" x14ac:dyDescent="0.2">
      <c r="A1723" s="274" t="str">
        <f t="shared" si="511"/>
        <v/>
      </c>
      <c r="B1723" s="275" t="str">
        <f t="shared" si="514"/>
        <v/>
      </c>
      <c r="C1723" s="276"/>
      <c r="D1723" s="277" t="str">
        <f t="shared" si="512"/>
        <v/>
      </c>
      <c r="E1723" s="278"/>
      <c r="F1723" s="279">
        <f t="shared" si="513"/>
        <v>0</v>
      </c>
      <c r="G1723" s="282">
        <f t="shared" si="515"/>
        <v>0</v>
      </c>
    </row>
    <row r="1724" spans="1:7" s="283" customFormat="1" ht="24" customHeight="1" x14ac:dyDescent="0.2">
      <c r="A1724" s="274" t="str">
        <f t="shared" si="511"/>
        <v/>
      </c>
      <c r="B1724" s="275" t="str">
        <f t="shared" si="514"/>
        <v/>
      </c>
      <c r="C1724" s="276"/>
      <c r="D1724" s="277" t="str">
        <f t="shared" si="512"/>
        <v/>
      </c>
      <c r="E1724" s="278"/>
      <c r="F1724" s="279">
        <f t="shared" si="513"/>
        <v>0</v>
      </c>
      <c r="G1724" s="282">
        <f t="shared" si="515"/>
        <v>0</v>
      </c>
    </row>
    <row r="1725" spans="1:7" s="283" customFormat="1" ht="24" customHeight="1" x14ac:dyDescent="0.2">
      <c r="A1725" s="274" t="str">
        <f t="shared" si="511"/>
        <v/>
      </c>
      <c r="B1725" s="275" t="str">
        <f t="shared" si="514"/>
        <v/>
      </c>
      <c r="C1725" s="276"/>
      <c r="D1725" s="277" t="str">
        <f t="shared" si="512"/>
        <v/>
      </c>
      <c r="E1725" s="278"/>
      <c r="F1725" s="280">
        <f t="shared" si="513"/>
        <v>0</v>
      </c>
      <c r="G1725" s="282">
        <f t="shared" si="515"/>
        <v>0</v>
      </c>
    </row>
    <row r="1726" spans="1:7" ht="24" customHeight="1" x14ac:dyDescent="0.2">
      <c r="A1726" s="125"/>
      <c r="B1726" s="99"/>
      <c r="C1726" s="99"/>
      <c r="D1726" s="110"/>
      <c r="E1726" s="111"/>
      <c r="F1726" s="188" t="s">
        <v>33</v>
      </c>
      <c r="G1726" s="126">
        <f>SUBTOTAL(9,G1712:G1725)</f>
        <v>0</v>
      </c>
    </row>
    <row r="1727" spans="1:7" ht="24" customHeight="1" x14ac:dyDescent="0.2">
      <c r="A1727" s="125"/>
      <c r="B1727" s="99"/>
      <c r="C1727" s="127" t="s">
        <v>722</v>
      </c>
      <c r="D1727" s="110"/>
      <c r="E1727" s="111"/>
      <c r="F1727" s="112"/>
      <c r="G1727" s="128"/>
    </row>
    <row r="1728" spans="1:7" s="283" customFormat="1" ht="24" customHeight="1" x14ac:dyDescent="0.2">
      <c r="A1728" s="274" t="str">
        <f t="shared" ref="A1728:A1735" si="516">IFERROR(VLOOKUP(C1728,Tabla_Insumos,4,FALSE),"")</f>
        <v/>
      </c>
      <c r="B1728" s="275" t="str">
        <f t="shared" ref="B1728:B1735" si="517">IFERROR(VLOOKUP(C1728,Tabla_Insumos,5,FALSE),"")</f>
        <v/>
      </c>
      <c r="C1728" s="276"/>
      <c r="D1728" s="277" t="str">
        <f t="shared" ref="D1728:D1735" si="518">IFERROR(VLOOKUP(C1728,Tabla_Insumos,2,FALSE),"")</f>
        <v/>
      </c>
      <c r="E1728" s="278"/>
      <c r="F1728" s="281">
        <f t="shared" ref="F1728:F1735" si="519">IFERROR(VLOOKUP(C1728,Tabla_Insumos,3,FALSE),0)</f>
        <v>0</v>
      </c>
      <c r="G1728" s="282">
        <f>ROUND(E1728*F1728,2)</f>
        <v>0</v>
      </c>
    </row>
    <row r="1729" spans="1:7" s="283" customFormat="1" ht="24" customHeight="1" x14ac:dyDescent="0.2">
      <c r="A1729" s="274" t="str">
        <f t="shared" si="516"/>
        <v/>
      </c>
      <c r="B1729" s="275" t="str">
        <f t="shared" si="517"/>
        <v/>
      </c>
      <c r="C1729" s="276"/>
      <c r="D1729" s="277" t="str">
        <f t="shared" si="518"/>
        <v/>
      </c>
      <c r="E1729" s="278"/>
      <c r="F1729" s="281">
        <f t="shared" si="519"/>
        <v>0</v>
      </c>
      <c r="G1729" s="282">
        <f>ROUND(E1729*F1729,2)</f>
        <v>0</v>
      </c>
    </row>
    <row r="1730" spans="1:7" s="283" customFormat="1" ht="24" customHeight="1" x14ac:dyDescent="0.2">
      <c r="A1730" s="274" t="str">
        <f t="shared" si="516"/>
        <v/>
      </c>
      <c r="B1730" s="275" t="str">
        <f t="shared" si="517"/>
        <v/>
      </c>
      <c r="C1730" s="276"/>
      <c r="D1730" s="277" t="str">
        <f t="shared" si="518"/>
        <v/>
      </c>
      <c r="E1730" s="278"/>
      <c r="F1730" s="281">
        <f t="shared" si="519"/>
        <v>0</v>
      </c>
      <c r="G1730" s="282">
        <f t="shared" ref="G1730:G1735" si="520">ROUND(E1730*F1730,2)</f>
        <v>0</v>
      </c>
    </row>
    <row r="1731" spans="1:7" s="283" customFormat="1" ht="24" customHeight="1" x14ac:dyDescent="0.2">
      <c r="A1731" s="274" t="str">
        <f t="shared" si="516"/>
        <v/>
      </c>
      <c r="B1731" s="275" t="str">
        <f t="shared" si="517"/>
        <v/>
      </c>
      <c r="C1731" s="276"/>
      <c r="D1731" s="277" t="str">
        <f t="shared" si="518"/>
        <v/>
      </c>
      <c r="E1731" s="278"/>
      <c r="F1731" s="281">
        <f t="shared" si="519"/>
        <v>0</v>
      </c>
      <c r="G1731" s="282">
        <f t="shared" si="520"/>
        <v>0</v>
      </c>
    </row>
    <row r="1732" spans="1:7" s="283" customFormat="1" ht="24" customHeight="1" x14ac:dyDescent="0.2">
      <c r="A1732" s="274" t="str">
        <f t="shared" si="516"/>
        <v/>
      </c>
      <c r="B1732" s="275" t="str">
        <f t="shared" si="517"/>
        <v/>
      </c>
      <c r="C1732" s="276"/>
      <c r="D1732" s="277" t="str">
        <f t="shared" si="518"/>
        <v/>
      </c>
      <c r="E1732" s="278"/>
      <c r="F1732" s="279">
        <f t="shared" si="519"/>
        <v>0</v>
      </c>
      <c r="G1732" s="282">
        <f t="shared" si="520"/>
        <v>0</v>
      </c>
    </row>
    <row r="1733" spans="1:7" s="283" customFormat="1" ht="24" customHeight="1" x14ac:dyDescent="0.2">
      <c r="A1733" s="274" t="str">
        <f t="shared" si="516"/>
        <v/>
      </c>
      <c r="B1733" s="275" t="str">
        <f t="shared" si="517"/>
        <v/>
      </c>
      <c r="C1733" s="276"/>
      <c r="D1733" s="277" t="str">
        <f t="shared" si="518"/>
        <v/>
      </c>
      <c r="E1733" s="278"/>
      <c r="F1733" s="279">
        <f t="shared" si="519"/>
        <v>0</v>
      </c>
      <c r="G1733" s="282">
        <f t="shared" si="520"/>
        <v>0</v>
      </c>
    </row>
    <row r="1734" spans="1:7" s="283" customFormat="1" ht="24" customHeight="1" x14ac:dyDescent="0.2">
      <c r="A1734" s="274" t="str">
        <f t="shared" si="516"/>
        <v/>
      </c>
      <c r="B1734" s="275" t="str">
        <f t="shared" si="517"/>
        <v/>
      </c>
      <c r="C1734" s="276"/>
      <c r="D1734" s="277" t="str">
        <f t="shared" si="518"/>
        <v/>
      </c>
      <c r="E1734" s="278"/>
      <c r="F1734" s="279">
        <f t="shared" si="519"/>
        <v>0</v>
      </c>
      <c r="G1734" s="282">
        <f t="shared" si="520"/>
        <v>0</v>
      </c>
    </row>
    <row r="1735" spans="1:7" s="283" customFormat="1" ht="24" customHeight="1" x14ac:dyDescent="0.2">
      <c r="A1735" s="274" t="str">
        <f t="shared" si="516"/>
        <v/>
      </c>
      <c r="B1735" s="275" t="str">
        <f t="shared" si="517"/>
        <v/>
      </c>
      <c r="C1735" s="276"/>
      <c r="D1735" s="277" t="str">
        <f t="shared" si="518"/>
        <v/>
      </c>
      <c r="E1735" s="278"/>
      <c r="F1735" s="279">
        <f t="shared" si="519"/>
        <v>0</v>
      </c>
      <c r="G1735" s="282">
        <f t="shared" si="520"/>
        <v>0</v>
      </c>
    </row>
    <row r="1736" spans="1:7" ht="24" customHeight="1" x14ac:dyDescent="0.2">
      <c r="A1736" s="125"/>
      <c r="B1736" s="99"/>
      <c r="C1736" s="99"/>
      <c r="D1736" s="110"/>
      <c r="E1736" s="111"/>
      <c r="F1736" s="188" t="s">
        <v>34</v>
      </c>
      <c r="G1736" s="126">
        <f>SUBTOTAL(9,G1728:G1735)</f>
        <v>0</v>
      </c>
    </row>
    <row r="1737" spans="1:7" ht="24" customHeight="1" x14ac:dyDescent="0.2">
      <c r="A1737" s="125"/>
      <c r="B1737" s="99"/>
      <c r="C1737" s="127" t="s">
        <v>723</v>
      </c>
      <c r="D1737" s="110"/>
      <c r="E1737" s="111"/>
      <c r="F1737" s="112"/>
      <c r="G1737" s="128"/>
    </row>
    <row r="1738" spans="1:7" s="283" customFormat="1" ht="24" customHeight="1" x14ac:dyDescent="0.2">
      <c r="A1738" s="274" t="str">
        <f t="shared" ref="A1738:A1746" si="521">IFERROR(VLOOKUP(C1738,Tabla_Insumos,4,FALSE),"")</f>
        <v/>
      </c>
      <c r="B1738" s="275" t="str">
        <f t="shared" ref="B1738:B1746" si="522">IFERROR(VLOOKUP(C1738,Tabla_Insumos,5,FALSE),"")</f>
        <v/>
      </c>
      <c r="C1738" s="276"/>
      <c r="D1738" s="277" t="str">
        <f t="shared" ref="D1738:D1746" si="523">IFERROR(VLOOKUP(C1738,Tabla_Insumos,2,FALSE),"")</f>
        <v/>
      </c>
      <c r="E1738" s="278"/>
      <c r="F1738" s="279">
        <f t="shared" ref="F1738:F1746" si="524">IFERROR(VLOOKUP(C1738,Tabla_Insumos,3,FALSE),0)</f>
        <v>0</v>
      </c>
      <c r="G1738" s="282">
        <f t="shared" ref="G1738:G1746" si="525">ROUND(E1738*F1738,2)</f>
        <v>0</v>
      </c>
    </row>
    <row r="1739" spans="1:7" s="283" customFormat="1" ht="24" customHeight="1" x14ac:dyDescent="0.2">
      <c r="A1739" s="274" t="str">
        <f t="shared" si="521"/>
        <v/>
      </c>
      <c r="B1739" s="275" t="str">
        <f t="shared" si="522"/>
        <v/>
      </c>
      <c r="C1739" s="276"/>
      <c r="D1739" s="277" t="str">
        <f t="shared" si="523"/>
        <v/>
      </c>
      <c r="E1739" s="278"/>
      <c r="F1739" s="279">
        <f t="shared" si="524"/>
        <v>0</v>
      </c>
      <c r="G1739" s="282">
        <f t="shared" si="525"/>
        <v>0</v>
      </c>
    </row>
    <row r="1740" spans="1:7" s="283" customFormat="1" ht="24" customHeight="1" x14ac:dyDescent="0.2">
      <c r="A1740" s="274" t="str">
        <f t="shared" si="521"/>
        <v/>
      </c>
      <c r="B1740" s="275" t="str">
        <f t="shared" si="522"/>
        <v/>
      </c>
      <c r="C1740" s="276"/>
      <c r="D1740" s="277" t="str">
        <f t="shared" si="523"/>
        <v/>
      </c>
      <c r="E1740" s="278"/>
      <c r="F1740" s="279">
        <f t="shared" si="524"/>
        <v>0</v>
      </c>
      <c r="G1740" s="282">
        <f t="shared" si="525"/>
        <v>0</v>
      </c>
    </row>
    <row r="1741" spans="1:7" s="283" customFormat="1" ht="24" customHeight="1" x14ac:dyDescent="0.2">
      <c r="A1741" s="274" t="str">
        <f t="shared" si="521"/>
        <v/>
      </c>
      <c r="B1741" s="275" t="str">
        <f t="shared" si="522"/>
        <v/>
      </c>
      <c r="C1741" s="276"/>
      <c r="D1741" s="277" t="str">
        <f t="shared" si="523"/>
        <v/>
      </c>
      <c r="E1741" s="278"/>
      <c r="F1741" s="279">
        <f t="shared" si="524"/>
        <v>0</v>
      </c>
      <c r="G1741" s="282">
        <f t="shared" si="525"/>
        <v>0</v>
      </c>
    </row>
    <row r="1742" spans="1:7" s="283" customFormat="1" ht="24" customHeight="1" x14ac:dyDescent="0.2">
      <c r="A1742" s="274" t="str">
        <f t="shared" si="521"/>
        <v/>
      </c>
      <c r="B1742" s="275" t="str">
        <f t="shared" si="522"/>
        <v/>
      </c>
      <c r="C1742" s="276"/>
      <c r="D1742" s="277" t="str">
        <f t="shared" si="523"/>
        <v/>
      </c>
      <c r="E1742" s="278"/>
      <c r="F1742" s="279">
        <f t="shared" si="524"/>
        <v>0</v>
      </c>
      <c r="G1742" s="282">
        <f t="shared" si="525"/>
        <v>0</v>
      </c>
    </row>
    <row r="1743" spans="1:7" s="283" customFormat="1" ht="24" customHeight="1" x14ac:dyDescent="0.2">
      <c r="A1743" s="274" t="str">
        <f t="shared" si="521"/>
        <v/>
      </c>
      <c r="B1743" s="275" t="str">
        <f t="shared" si="522"/>
        <v/>
      </c>
      <c r="C1743" s="276"/>
      <c r="D1743" s="277" t="str">
        <f t="shared" si="523"/>
        <v/>
      </c>
      <c r="E1743" s="278"/>
      <c r="F1743" s="279">
        <f t="shared" si="524"/>
        <v>0</v>
      </c>
      <c r="G1743" s="282">
        <f t="shared" si="525"/>
        <v>0</v>
      </c>
    </row>
    <row r="1744" spans="1:7" s="283" customFormat="1" ht="24" customHeight="1" x14ac:dyDescent="0.2">
      <c r="A1744" s="274" t="str">
        <f t="shared" si="521"/>
        <v/>
      </c>
      <c r="B1744" s="275" t="str">
        <f t="shared" si="522"/>
        <v/>
      </c>
      <c r="C1744" s="276"/>
      <c r="D1744" s="277" t="str">
        <f t="shared" si="523"/>
        <v/>
      </c>
      <c r="E1744" s="278"/>
      <c r="F1744" s="279">
        <f t="shared" si="524"/>
        <v>0</v>
      </c>
      <c r="G1744" s="282">
        <f t="shared" si="525"/>
        <v>0</v>
      </c>
    </row>
    <row r="1745" spans="1:141" s="283" customFormat="1" ht="24" customHeight="1" x14ac:dyDescent="0.2">
      <c r="A1745" s="274" t="str">
        <f t="shared" si="521"/>
        <v/>
      </c>
      <c r="B1745" s="275" t="str">
        <f t="shared" si="522"/>
        <v/>
      </c>
      <c r="C1745" s="276"/>
      <c r="D1745" s="277" t="str">
        <f t="shared" si="523"/>
        <v/>
      </c>
      <c r="E1745" s="278"/>
      <c r="F1745" s="279">
        <f t="shared" si="524"/>
        <v>0</v>
      </c>
      <c r="G1745" s="282">
        <f t="shared" si="525"/>
        <v>0</v>
      </c>
    </row>
    <row r="1746" spans="1:141" s="283" customFormat="1" ht="24" customHeight="1" x14ac:dyDescent="0.2">
      <c r="A1746" s="274" t="str">
        <f t="shared" si="521"/>
        <v/>
      </c>
      <c r="B1746" s="275" t="str">
        <f t="shared" si="522"/>
        <v/>
      </c>
      <c r="C1746" s="276"/>
      <c r="D1746" s="277" t="str">
        <f t="shared" si="523"/>
        <v/>
      </c>
      <c r="E1746" s="278"/>
      <c r="F1746" s="279">
        <f t="shared" si="524"/>
        <v>0</v>
      </c>
      <c r="G1746" s="282">
        <f t="shared" si="525"/>
        <v>0</v>
      </c>
    </row>
    <row r="1747" spans="1:141" ht="24" customHeight="1" x14ac:dyDescent="0.2">
      <c r="A1747" s="129"/>
      <c r="B1747" s="110"/>
      <c r="C1747" s="99"/>
      <c r="D1747" s="110"/>
      <c r="E1747" s="111"/>
      <c r="F1747" s="188" t="s">
        <v>35</v>
      </c>
      <c r="G1747" s="126">
        <f>SUBTOTAL(9,G1738:G1746)</f>
        <v>0</v>
      </c>
    </row>
    <row r="1748" spans="1:141" ht="24" customHeight="1" thickBot="1" x14ac:dyDescent="0.25">
      <c r="A1748" s="130"/>
      <c r="B1748" s="131"/>
      <c r="C1748" s="132"/>
      <c r="D1748" s="131"/>
      <c r="E1748" s="133"/>
      <c r="F1748" s="134"/>
      <c r="G1748" s="135"/>
    </row>
    <row r="1749" spans="1:141" ht="24" customHeight="1" thickBot="1" x14ac:dyDescent="0.25">
      <c r="A1749" s="136" t="str">
        <f>B1707</f>
        <v>9-3-1</v>
      </c>
      <c r="B1749" s="137" t="str">
        <f>C1707</f>
        <v>Remoción y recolocación de solados de piedra</v>
      </c>
      <c r="C1749" s="138"/>
      <c r="D1749" s="138" t="s">
        <v>36</v>
      </c>
      <c r="E1749" s="139"/>
      <c r="F1749" s="140" t="s">
        <v>37</v>
      </c>
      <c r="G1749" s="141">
        <f>SUBTOTAL(9,G1712:G1748)</f>
        <v>0</v>
      </c>
    </row>
    <row r="1750" spans="1:141" ht="24" customHeight="1" thickTop="1" thickBot="1" x14ac:dyDescent="0.25"/>
    <row r="1751" spans="1:141" ht="24" customHeight="1" thickTop="1" x14ac:dyDescent="0.2">
      <c r="A1751" s="173" t="s">
        <v>39</v>
      </c>
      <c r="B1751" s="174"/>
      <c r="C1751" s="174"/>
      <c r="D1751" s="174"/>
      <c r="E1751" s="174"/>
      <c r="F1751" s="174"/>
      <c r="G1751" s="175"/>
      <c r="H1751" s="100">
        <f>COUNTIF($A$1:A1757,"ANALISIS DE PRECIOS")</f>
        <v>36</v>
      </c>
    </row>
    <row r="1752" spans="1:141" ht="24" customHeight="1" x14ac:dyDescent="0.2">
      <c r="A1752" s="101" t="s">
        <v>719</v>
      </c>
      <c r="B1752" s="102" t="str">
        <f>Comitente</f>
        <v>DIRECCIÓN DE INFRAESTRUCTURA ESCOLAR</v>
      </c>
      <c r="C1752" s="96"/>
      <c r="D1752" s="103"/>
      <c r="E1752" s="103"/>
      <c r="F1752" s="104"/>
      <c r="G1752" s="105"/>
    </row>
    <row r="1753" spans="1:141" ht="24" customHeight="1" x14ac:dyDescent="0.2">
      <c r="A1753" s="101" t="s">
        <v>720</v>
      </c>
      <c r="B1753" s="102">
        <f>Contratista</f>
        <v>0</v>
      </c>
      <c r="C1753" s="97"/>
      <c r="D1753" s="97"/>
      <c r="E1753" s="97"/>
      <c r="F1753" s="106"/>
      <c r="G1753" s="107"/>
    </row>
    <row r="1754" spans="1:141" ht="24" customHeight="1" x14ac:dyDescent="0.2">
      <c r="A1754" s="101" t="s">
        <v>26</v>
      </c>
      <c r="B1754" s="102" t="str">
        <f>Obra</f>
        <v>ESCUELA NORMAL FRAY JUSTO SANTA MARIA DE ORO</v>
      </c>
      <c r="C1754" s="97"/>
      <c r="D1754" s="97"/>
      <c r="E1754" s="97"/>
      <c r="F1754" s="106" t="s">
        <v>40</v>
      </c>
      <c r="G1754" s="108">
        <f>Fecha_Base</f>
        <v>0</v>
      </c>
    </row>
    <row r="1755" spans="1:141" ht="24" customHeight="1" x14ac:dyDescent="0.2">
      <c r="A1755" s="109" t="s">
        <v>718</v>
      </c>
      <c r="B1755" s="98" t="str">
        <f>Ubicación</f>
        <v>CALLE RIVADAVIA 854 - JACHAL - SAN JUAN</v>
      </c>
      <c r="C1755" s="98"/>
      <c r="D1755" s="110"/>
      <c r="E1755" s="111"/>
      <c r="F1755" s="112"/>
      <c r="G1755" s="113"/>
    </row>
    <row r="1756" spans="1:141" ht="24" customHeight="1" x14ac:dyDescent="0.2">
      <c r="A1756" s="109" t="s">
        <v>41</v>
      </c>
      <c r="B1756" s="114">
        <f>IFERROR(VALUE(LEFT(B1757,FIND("-",B1757)-1)),"")</f>
        <v>10</v>
      </c>
      <c r="C1756" s="99" t="str">
        <f>IFERROR(VLOOKUP(B1756,Tabla_CyP,2,FALSE),"")</f>
        <v/>
      </c>
      <c r="E1756" s="111"/>
      <c r="F1756" s="112"/>
      <c r="G1756" s="113"/>
    </row>
    <row r="1757" spans="1:141" ht="24" customHeight="1" x14ac:dyDescent="0.2">
      <c r="A1757" s="109" t="s">
        <v>27</v>
      </c>
      <c r="B1757" s="115" t="str">
        <f>IFERROR(VLOOKUP(COUNTIF($A$1:A1757,"ANALISIS DE PRECIOS"),Tabla_NumeroItem,4,FALSE),"")</f>
        <v>10-1-1</v>
      </c>
      <c r="C1757" s="99" t="str">
        <f>IFERROR(VLOOKUP(B1757,Tabla_CyP,2,FALSE),"")</f>
        <v>Zócalos de madera pinotea</v>
      </c>
      <c r="D1757" s="110"/>
      <c r="E1757" s="111"/>
      <c r="F1757" s="106" t="s">
        <v>28</v>
      </c>
      <c r="G1757" s="116" t="str">
        <f>IFERROR(VLOOKUP(B1757,Tabla_CyP,4,FALSE),"")</f>
        <v>ml</v>
      </c>
    </row>
    <row r="1758" spans="1:141" ht="24" customHeight="1" x14ac:dyDescent="0.2">
      <c r="A1758" s="109"/>
      <c r="B1758" s="98"/>
      <c r="C1758" s="99"/>
      <c r="D1758" s="110"/>
      <c r="E1758" s="111"/>
      <c r="F1758" s="112"/>
      <c r="G1758" s="113"/>
    </row>
    <row r="1759" spans="1:141" ht="24" customHeight="1" x14ac:dyDescent="0.2">
      <c r="A1759" s="305" t="s">
        <v>584</v>
      </c>
      <c r="B1759" s="306"/>
      <c r="C1759" s="307" t="s">
        <v>0</v>
      </c>
      <c r="D1759" s="307" t="s">
        <v>29</v>
      </c>
      <c r="E1759" s="309" t="s">
        <v>30</v>
      </c>
      <c r="F1759" s="311" t="s">
        <v>31</v>
      </c>
      <c r="G1759" s="313" t="s">
        <v>32</v>
      </c>
    </row>
    <row r="1760" spans="1:141" s="119" customFormat="1" ht="24" customHeight="1" x14ac:dyDescent="0.2">
      <c r="A1760" s="117" t="s">
        <v>585</v>
      </c>
      <c r="B1760" s="118" t="s">
        <v>586</v>
      </c>
      <c r="C1760" s="308"/>
      <c r="D1760" s="308"/>
      <c r="E1760" s="310"/>
      <c r="F1760" s="312"/>
      <c r="G1760" s="314"/>
      <c r="I1760" s="284"/>
      <c r="J1760" s="284"/>
      <c r="K1760" s="284"/>
      <c r="L1760" s="284"/>
      <c r="M1760" s="284"/>
      <c r="N1760" s="284"/>
      <c r="O1760" s="284"/>
      <c r="P1760" s="284"/>
      <c r="Q1760" s="284"/>
      <c r="R1760" s="284"/>
      <c r="S1760" s="284"/>
      <c r="T1760" s="284"/>
      <c r="U1760" s="284"/>
      <c r="V1760" s="284"/>
      <c r="W1760" s="284"/>
      <c r="X1760" s="284"/>
      <c r="Y1760" s="284"/>
      <c r="Z1760" s="284"/>
      <c r="AA1760" s="284"/>
      <c r="AB1760" s="284"/>
      <c r="AC1760" s="284"/>
      <c r="AD1760" s="284"/>
      <c r="AE1760" s="284"/>
      <c r="AF1760" s="284"/>
      <c r="AG1760" s="284"/>
      <c r="AH1760" s="284"/>
      <c r="AI1760" s="284"/>
      <c r="AJ1760" s="284"/>
      <c r="AK1760" s="284"/>
      <c r="AL1760" s="284"/>
      <c r="AM1760" s="284"/>
      <c r="AN1760" s="284"/>
      <c r="AO1760" s="284"/>
      <c r="AP1760" s="284"/>
      <c r="AQ1760" s="284"/>
      <c r="AR1760" s="284"/>
      <c r="AS1760" s="284"/>
      <c r="AT1760" s="284"/>
      <c r="AU1760" s="284"/>
      <c r="AV1760" s="284"/>
      <c r="AW1760" s="284"/>
      <c r="AX1760" s="284"/>
      <c r="AY1760" s="284"/>
      <c r="AZ1760" s="284"/>
      <c r="BA1760" s="284"/>
      <c r="BB1760" s="284"/>
      <c r="BC1760" s="284"/>
      <c r="BD1760" s="284"/>
      <c r="BE1760" s="284"/>
      <c r="BF1760" s="284"/>
      <c r="BG1760" s="284"/>
      <c r="BH1760" s="284"/>
      <c r="BI1760" s="284"/>
      <c r="BJ1760" s="284"/>
      <c r="BK1760" s="284"/>
      <c r="BL1760" s="284"/>
      <c r="BM1760" s="284"/>
      <c r="BN1760" s="284"/>
      <c r="BO1760" s="284"/>
      <c r="BP1760" s="284"/>
      <c r="BQ1760" s="284"/>
      <c r="BR1760" s="284"/>
      <c r="BS1760" s="284"/>
      <c r="BT1760" s="284"/>
      <c r="BU1760" s="284"/>
      <c r="BV1760" s="284"/>
      <c r="BW1760" s="284"/>
      <c r="BX1760" s="284"/>
      <c r="BY1760" s="284"/>
      <c r="BZ1760" s="284"/>
      <c r="CA1760" s="284"/>
      <c r="CB1760" s="284"/>
      <c r="CC1760" s="284"/>
      <c r="CD1760" s="284"/>
      <c r="CE1760" s="284"/>
      <c r="CF1760" s="284"/>
      <c r="CG1760" s="284"/>
      <c r="CH1760" s="284"/>
      <c r="CI1760" s="284"/>
      <c r="CJ1760" s="284"/>
      <c r="CK1760" s="284"/>
      <c r="CL1760" s="284"/>
      <c r="CM1760" s="284"/>
      <c r="CN1760" s="284"/>
      <c r="CO1760" s="284"/>
      <c r="CP1760" s="284"/>
      <c r="CQ1760" s="284"/>
      <c r="CR1760" s="284"/>
      <c r="CS1760" s="284"/>
      <c r="CT1760" s="284"/>
      <c r="CU1760" s="284"/>
      <c r="CV1760" s="284"/>
      <c r="CW1760" s="284"/>
      <c r="CX1760" s="284"/>
      <c r="CY1760" s="284"/>
      <c r="CZ1760" s="284"/>
      <c r="DA1760" s="284"/>
      <c r="DB1760" s="284"/>
      <c r="DC1760" s="284"/>
      <c r="DD1760" s="284"/>
      <c r="DE1760" s="284"/>
      <c r="DF1760" s="284"/>
      <c r="DG1760" s="284"/>
      <c r="DH1760" s="284"/>
      <c r="DI1760" s="284"/>
      <c r="DJ1760" s="284"/>
      <c r="DK1760" s="284"/>
      <c r="DL1760" s="284"/>
      <c r="DM1760" s="284"/>
      <c r="DN1760" s="284"/>
      <c r="DO1760" s="284"/>
      <c r="DP1760" s="284"/>
      <c r="DQ1760" s="284"/>
      <c r="DR1760" s="284"/>
      <c r="DS1760" s="284"/>
      <c r="DT1760" s="284"/>
      <c r="DU1760" s="284"/>
      <c r="DV1760" s="284"/>
      <c r="DW1760" s="284"/>
      <c r="DX1760" s="284"/>
      <c r="DY1760" s="284"/>
      <c r="DZ1760" s="284"/>
      <c r="EA1760" s="284"/>
      <c r="EB1760" s="284"/>
      <c r="EC1760" s="284"/>
      <c r="ED1760" s="284"/>
      <c r="EE1760" s="284"/>
      <c r="EF1760" s="284"/>
      <c r="EG1760" s="284"/>
      <c r="EH1760" s="284"/>
      <c r="EI1760" s="284"/>
      <c r="EJ1760" s="284"/>
      <c r="EK1760" s="284"/>
    </row>
    <row r="1761" spans="1:7" ht="24" customHeight="1" x14ac:dyDescent="0.2">
      <c r="A1761" s="187"/>
      <c r="B1761" s="120"/>
      <c r="C1761" s="185" t="s">
        <v>721</v>
      </c>
      <c r="D1761" s="121"/>
      <c r="E1761" s="122"/>
      <c r="F1761" s="123"/>
      <c r="G1761" s="124"/>
    </row>
    <row r="1762" spans="1:7" s="283" customFormat="1" ht="24" customHeight="1" x14ac:dyDescent="0.2">
      <c r="A1762" s="274" t="str">
        <f t="shared" ref="A1762:A1775" si="526">IFERROR(VLOOKUP(C1762,Tabla_Insumos,4,FALSE),"")</f>
        <v/>
      </c>
      <c r="B1762" s="275" t="str">
        <f>IFERROR(VLOOKUP(C1762,Tabla_Insumos,5,FALSE),"")</f>
        <v/>
      </c>
      <c r="C1762" s="276"/>
      <c r="D1762" s="277" t="str">
        <f t="shared" ref="D1762:D1775" si="527">IFERROR(VLOOKUP(C1762,Tabla_Insumos,2,FALSE),"")</f>
        <v/>
      </c>
      <c r="E1762" s="278"/>
      <c r="F1762" s="279">
        <f t="shared" ref="F1762:F1775" si="528">IFERROR(VLOOKUP(C1762,Tabla_Insumos,3,FALSE),0)</f>
        <v>0</v>
      </c>
      <c r="G1762" s="282">
        <f>ROUND(E1762*F1762,2)</f>
        <v>0</v>
      </c>
    </row>
    <row r="1763" spans="1:7" s="283" customFormat="1" ht="24" customHeight="1" x14ac:dyDescent="0.2">
      <c r="A1763" s="274" t="str">
        <f t="shared" si="526"/>
        <v/>
      </c>
      <c r="B1763" s="275" t="str">
        <f t="shared" ref="B1763:B1775" si="529">IFERROR(VLOOKUP(C1763,Tabla_Insumos,5,FALSE),"")</f>
        <v/>
      </c>
      <c r="C1763" s="276"/>
      <c r="D1763" s="277" t="str">
        <f t="shared" si="527"/>
        <v/>
      </c>
      <c r="E1763" s="278"/>
      <c r="F1763" s="279">
        <f t="shared" si="528"/>
        <v>0</v>
      </c>
      <c r="G1763" s="282">
        <f t="shared" ref="G1763:G1775" si="530">ROUND(E1763*F1763,2)</f>
        <v>0</v>
      </c>
    </row>
    <row r="1764" spans="1:7" s="283" customFormat="1" ht="24" customHeight="1" x14ac:dyDescent="0.2">
      <c r="A1764" s="274" t="str">
        <f t="shared" si="526"/>
        <v/>
      </c>
      <c r="B1764" s="275" t="str">
        <f t="shared" si="529"/>
        <v/>
      </c>
      <c r="C1764" s="276"/>
      <c r="D1764" s="277" t="str">
        <f t="shared" si="527"/>
        <v/>
      </c>
      <c r="E1764" s="278"/>
      <c r="F1764" s="279">
        <f t="shared" si="528"/>
        <v>0</v>
      </c>
      <c r="G1764" s="282">
        <f t="shared" si="530"/>
        <v>0</v>
      </c>
    </row>
    <row r="1765" spans="1:7" s="283" customFormat="1" ht="24" customHeight="1" x14ac:dyDescent="0.2">
      <c r="A1765" s="274" t="str">
        <f t="shared" si="526"/>
        <v/>
      </c>
      <c r="B1765" s="275" t="str">
        <f t="shared" si="529"/>
        <v/>
      </c>
      <c r="C1765" s="276"/>
      <c r="D1765" s="277" t="str">
        <f t="shared" si="527"/>
        <v/>
      </c>
      <c r="E1765" s="278"/>
      <c r="F1765" s="279">
        <f t="shared" si="528"/>
        <v>0</v>
      </c>
      <c r="G1765" s="282">
        <f t="shared" si="530"/>
        <v>0</v>
      </c>
    </row>
    <row r="1766" spans="1:7" s="283" customFormat="1" ht="24" customHeight="1" x14ac:dyDescent="0.2">
      <c r="A1766" s="274" t="str">
        <f t="shared" si="526"/>
        <v/>
      </c>
      <c r="B1766" s="275" t="str">
        <f t="shared" si="529"/>
        <v/>
      </c>
      <c r="C1766" s="276"/>
      <c r="D1766" s="277" t="str">
        <f t="shared" si="527"/>
        <v/>
      </c>
      <c r="E1766" s="278"/>
      <c r="F1766" s="279">
        <f t="shared" si="528"/>
        <v>0</v>
      </c>
      <c r="G1766" s="282">
        <f t="shared" si="530"/>
        <v>0</v>
      </c>
    </row>
    <row r="1767" spans="1:7" s="283" customFormat="1" ht="24" customHeight="1" x14ac:dyDescent="0.2">
      <c r="A1767" s="274" t="str">
        <f t="shared" si="526"/>
        <v/>
      </c>
      <c r="B1767" s="275" t="str">
        <f t="shared" si="529"/>
        <v/>
      </c>
      <c r="C1767" s="276"/>
      <c r="D1767" s="277" t="str">
        <f t="shared" si="527"/>
        <v/>
      </c>
      <c r="E1767" s="278"/>
      <c r="F1767" s="279">
        <f t="shared" si="528"/>
        <v>0</v>
      </c>
      <c r="G1767" s="282">
        <f t="shared" si="530"/>
        <v>0</v>
      </c>
    </row>
    <row r="1768" spans="1:7" s="283" customFormat="1" ht="24" customHeight="1" x14ac:dyDescent="0.2">
      <c r="A1768" s="274" t="str">
        <f t="shared" si="526"/>
        <v/>
      </c>
      <c r="B1768" s="275" t="str">
        <f t="shared" si="529"/>
        <v/>
      </c>
      <c r="C1768" s="276"/>
      <c r="D1768" s="277" t="str">
        <f t="shared" si="527"/>
        <v/>
      </c>
      <c r="E1768" s="278"/>
      <c r="F1768" s="279">
        <f t="shared" si="528"/>
        <v>0</v>
      </c>
      <c r="G1768" s="282">
        <f t="shared" si="530"/>
        <v>0</v>
      </c>
    </row>
    <row r="1769" spans="1:7" s="283" customFormat="1" ht="24" customHeight="1" x14ac:dyDescent="0.2">
      <c r="A1769" s="274" t="str">
        <f t="shared" si="526"/>
        <v/>
      </c>
      <c r="B1769" s="275" t="str">
        <f t="shared" si="529"/>
        <v/>
      </c>
      <c r="C1769" s="276"/>
      <c r="D1769" s="277" t="str">
        <f t="shared" si="527"/>
        <v/>
      </c>
      <c r="E1769" s="278"/>
      <c r="F1769" s="279">
        <f t="shared" si="528"/>
        <v>0</v>
      </c>
      <c r="G1769" s="282">
        <f t="shared" si="530"/>
        <v>0</v>
      </c>
    </row>
    <row r="1770" spans="1:7" s="283" customFormat="1" ht="24" customHeight="1" x14ac:dyDescent="0.2">
      <c r="A1770" s="274" t="str">
        <f t="shared" si="526"/>
        <v/>
      </c>
      <c r="B1770" s="275" t="str">
        <f t="shared" si="529"/>
        <v/>
      </c>
      <c r="C1770" s="276"/>
      <c r="D1770" s="277" t="str">
        <f t="shared" si="527"/>
        <v/>
      </c>
      <c r="E1770" s="278"/>
      <c r="F1770" s="279">
        <f t="shared" si="528"/>
        <v>0</v>
      </c>
      <c r="G1770" s="282">
        <f t="shared" si="530"/>
        <v>0</v>
      </c>
    </row>
    <row r="1771" spans="1:7" s="283" customFormat="1" ht="24" customHeight="1" x14ac:dyDescent="0.2">
      <c r="A1771" s="274" t="str">
        <f t="shared" si="526"/>
        <v/>
      </c>
      <c r="B1771" s="275" t="str">
        <f t="shared" si="529"/>
        <v/>
      </c>
      <c r="C1771" s="276"/>
      <c r="D1771" s="277" t="str">
        <f t="shared" si="527"/>
        <v/>
      </c>
      <c r="E1771" s="278"/>
      <c r="F1771" s="279">
        <f t="shared" si="528"/>
        <v>0</v>
      </c>
      <c r="G1771" s="282">
        <f t="shared" si="530"/>
        <v>0</v>
      </c>
    </row>
    <row r="1772" spans="1:7" s="283" customFormat="1" ht="24" customHeight="1" x14ac:dyDescent="0.2">
      <c r="A1772" s="274" t="str">
        <f t="shared" si="526"/>
        <v/>
      </c>
      <c r="B1772" s="275" t="str">
        <f t="shared" si="529"/>
        <v/>
      </c>
      <c r="C1772" s="276"/>
      <c r="D1772" s="277" t="str">
        <f t="shared" si="527"/>
        <v/>
      </c>
      <c r="E1772" s="278"/>
      <c r="F1772" s="279">
        <f t="shared" si="528"/>
        <v>0</v>
      </c>
      <c r="G1772" s="282">
        <f t="shared" si="530"/>
        <v>0</v>
      </c>
    </row>
    <row r="1773" spans="1:7" s="283" customFormat="1" ht="24" customHeight="1" x14ac:dyDescent="0.2">
      <c r="A1773" s="274" t="str">
        <f t="shared" si="526"/>
        <v/>
      </c>
      <c r="B1773" s="275" t="str">
        <f t="shared" si="529"/>
        <v/>
      </c>
      <c r="C1773" s="276"/>
      <c r="D1773" s="277" t="str">
        <f t="shared" si="527"/>
        <v/>
      </c>
      <c r="E1773" s="278"/>
      <c r="F1773" s="279">
        <f t="shared" si="528"/>
        <v>0</v>
      </c>
      <c r="G1773" s="282">
        <f t="shared" si="530"/>
        <v>0</v>
      </c>
    </row>
    <row r="1774" spans="1:7" s="283" customFormat="1" ht="24" customHeight="1" x14ac:dyDescent="0.2">
      <c r="A1774" s="274" t="str">
        <f t="shared" si="526"/>
        <v/>
      </c>
      <c r="B1774" s="275" t="str">
        <f t="shared" si="529"/>
        <v/>
      </c>
      <c r="C1774" s="276"/>
      <c r="D1774" s="277" t="str">
        <f t="shared" si="527"/>
        <v/>
      </c>
      <c r="E1774" s="278"/>
      <c r="F1774" s="279">
        <f t="shared" si="528"/>
        <v>0</v>
      </c>
      <c r="G1774" s="282">
        <f t="shared" si="530"/>
        <v>0</v>
      </c>
    </row>
    <row r="1775" spans="1:7" s="283" customFormat="1" ht="24" customHeight="1" x14ac:dyDescent="0.2">
      <c r="A1775" s="274" t="str">
        <f t="shared" si="526"/>
        <v/>
      </c>
      <c r="B1775" s="275" t="str">
        <f t="shared" si="529"/>
        <v/>
      </c>
      <c r="C1775" s="276"/>
      <c r="D1775" s="277" t="str">
        <f t="shared" si="527"/>
        <v/>
      </c>
      <c r="E1775" s="278"/>
      <c r="F1775" s="280">
        <f t="shared" si="528"/>
        <v>0</v>
      </c>
      <c r="G1775" s="282">
        <f t="shared" si="530"/>
        <v>0</v>
      </c>
    </row>
    <row r="1776" spans="1:7" ht="24" customHeight="1" x14ac:dyDescent="0.2">
      <c r="A1776" s="125"/>
      <c r="B1776" s="99"/>
      <c r="C1776" s="99"/>
      <c r="D1776" s="110"/>
      <c r="E1776" s="111"/>
      <c r="F1776" s="188" t="s">
        <v>33</v>
      </c>
      <c r="G1776" s="126">
        <f>SUBTOTAL(9,G1762:G1775)</f>
        <v>0</v>
      </c>
    </row>
    <row r="1777" spans="1:7" ht="24" customHeight="1" x14ac:dyDescent="0.2">
      <c r="A1777" s="125"/>
      <c r="B1777" s="99"/>
      <c r="C1777" s="127" t="s">
        <v>722</v>
      </c>
      <c r="D1777" s="110"/>
      <c r="E1777" s="111"/>
      <c r="F1777" s="112"/>
      <c r="G1777" s="128"/>
    </row>
    <row r="1778" spans="1:7" s="283" customFormat="1" ht="24" customHeight="1" x14ac:dyDescent="0.2">
      <c r="A1778" s="274" t="str">
        <f t="shared" ref="A1778:A1785" si="531">IFERROR(VLOOKUP(C1778,Tabla_Insumos,4,FALSE),"")</f>
        <v/>
      </c>
      <c r="B1778" s="275" t="str">
        <f t="shared" ref="B1778:B1785" si="532">IFERROR(VLOOKUP(C1778,Tabla_Insumos,5,FALSE),"")</f>
        <v/>
      </c>
      <c r="C1778" s="276"/>
      <c r="D1778" s="277" t="str">
        <f t="shared" ref="D1778:D1785" si="533">IFERROR(VLOOKUP(C1778,Tabla_Insumos,2,FALSE),"")</f>
        <v/>
      </c>
      <c r="E1778" s="278"/>
      <c r="F1778" s="281">
        <f t="shared" ref="F1778:F1785" si="534">IFERROR(VLOOKUP(C1778,Tabla_Insumos,3,FALSE),0)</f>
        <v>0</v>
      </c>
      <c r="G1778" s="282">
        <f>ROUND(E1778*F1778,2)</f>
        <v>0</v>
      </c>
    </row>
    <row r="1779" spans="1:7" s="283" customFormat="1" ht="24" customHeight="1" x14ac:dyDescent="0.2">
      <c r="A1779" s="274" t="str">
        <f t="shared" si="531"/>
        <v/>
      </c>
      <c r="B1779" s="275" t="str">
        <f t="shared" si="532"/>
        <v/>
      </c>
      <c r="C1779" s="276"/>
      <c r="D1779" s="277" t="str">
        <f t="shared" si="533"/>
        <v/>
      </c>
      <c r="E1779" s="278"/>
      <c r="F1779" s="281">
        <f t="shared" si="534"/>
        <v>0</v>
      </c>
      <c r="G1779" s="282">
        <f>ROUND(E1779*F1779,2)</f>
        <v>0</v>
      </c>
    </row>
    <row r="1780" spans="1:7" s="283" customFormat="1" ht="24" customHeight="1" x14ac:dyDescent="0.2">
      <c r="A1780" s="274" t="str">
        <f t="shared" si="531"/>
        <v/>
      </c>
      <c r="B1780" s="275" t="str">
        <f t="shared" si="532"/>
        <v/>
      </c>
      <c r="C1780" s="276"/>
      <c r="D1780" s="277" t="str">
        <f t="shared" si="533"/>
        <v/>
      </c>
      <c r="E1780" s="278"/>
      <c r="F1780" s="281">
        <f t="shared" si="534"/>
        <v>0</v>
      </c>
      <c r="G1780" s="282">
        <f t="shared" ref="G1780:G1785" si="535">ROUND(E1780*F1780,2)</f>
        <v>0</v>
      </c>
    </row>
    <row r="1781" spans="1:7" s="283" customFormat="1" ht="24" customHeight="1" x14ac:dyDescent="0.2">
      <c r="A1781" s="274" t="str">
        <f t="shared" si="531"/>
        <v/>
      </c>
      <c r="B1781" s="275" t="str">
        <f t="shared" si="532"/>
        <v/>
      </c>
      <c r="C1781" s="276"/>
      <c r="D1781" s="277" t="str">
        <f t="shared" si="533"/>
        <v/>
      </c>
      <c r="E1781" s="278"/>
      <c r="F1781" s="281">
        <f t="shared" si="534"/>
        <v>0</v>
      </c>
      <c r="G1781" s="282">
        <f t="shared" si="535"/>
        <v>0</v>
      </c>
    </row>
    <row r="1782" spans="1:7" s="283" customFormat="1" ht="24" customHeight="1" x14ac:dyDescent="0.2">
      <c r="A1782" s="274" t="str">
        <f t="shared" si="531"/>
        <v/>
      </c>
      <c r="B1782" s="275" t="str">
        <f t="shared" si="532"/>
        <v/>
      </c>
      <c r="C1782" s="276"/>
      <c r="D1782" s="277" t="str">
        <f t="shared" si="533"/>
        <v/>
      </c>
      <c r="E1782" s="278"/>
      <c r="F1782" s="279">
        <f t="shared" si="534"/>
        <v>0</v>
      </c>
      <c r="G1782" s="282">
        <f t="shared" si="535"/>
        <v>0</v>
      </c>
    </row>
    <row r="1783" spans="1:7" s="283" customFormat="1" ht="24" customHeight="1" x14ac:dyDescent="0.2">
      <c r="A1783" s="274" t="str">
        <f t="shared" si="531"/>
        <v/>
      </c>
      <c r="B1783" s="275" t="str">
        <f t="shared" si="532"/>
        <v/>
      </c>
      <c r="C1783" s="276"/>
      <c r="D1783" s="277" t="str">
        <f t="shared" si="533"/>
        <v/>
      </c>
      <c r="E1783" s="278"/>
      <c r="F1783" s="279">
        <f t="shared" si="534"/>
        <v>0</v>
      </c>
      <c r="G1783" s="282">
        <f t="shared" si="535"/>
        <v>0</v>
      </c>
    </row>
    <row r="1784" spans="1:7" s="283" customFormat="1" ht="24" customHeight="1" x14ac:dyDescent="0.2">
      <c r="A1784" s="274" t="str">
        <f t="shared" si="531"/>
        <v/>
      </c>
      <c r="B1784" s="275" t="str">
        <f t="shared" si="532"/>
        <v/>
      </c>
      <c r="C1784" s="276"/>
      <c r="D1784" s="277" t="str">
        <f t="shared" si="533"/>
        <v/>
      </c>
      <c r="E1784" s="278"/>
      <c r="F1784" s="279">
        <f t="shared" si="534"/>
        <v>0</v>
      </c>
      <c r="G1784" s="282">
        <f t="shared" si="535"/>
        <v>0</v>
      </c>
    </row>
    <row r="1785" spans="1:7" s="283" customFormat="1" ht="24" customHeight="1" x14ac:dyDescent="0.2">
      <c r="A1785" s="274" t="str">
        <f t="shared" si="531"/>
        <v/>
      </c>
      <c r="B1785" s="275" t="str">
        <f t="shared" si="532"/>
        <v/>
      </c>
      <c r="C1785" s="276"/>
      <c r="D1785" s="277" t="str">
        <f t="shared" si="533"/>
        <v/>
      </c>
      <c r="E1785" s="278"/>
      <c r="F1785" s="279">
        <f t="shared" si="534"/>
        <v>0</v>
      </c>
      <c r="G1785" s="282">
        <f t="shared" si="535"/>
        <v>0</v>
      </c>
    </row>
    <row r="1786" spans="1:7" ht="24" customHeight="1" x14ac:dyDescent="0.2">
      <c r="A1786" s="125"/>
      <c r="B1786" s="99"/>
      <c r="C1786" s="99"/>
      <c r="D1786" s="110"/>
      <c r="E1786" s="111"/>
      <c r="F1786" s="188" t="s">
        <v>34</v>
      </c>
      <c r="G1786" s="126">
        <f>SUBTOTAL(9,G1778:G1785)</f>
        <v>0</v>
      </c>
    </row>
    <row r="1787" spans="1:7" ht="24" customHeight="1" x14ac:dyDescent="0.2">
      <c r="A1787" s="125"/>
      <c r="B1787" s="99"/>
      <c r="C1787" s="127" t="s">
        <v>723</v>
      </c>
      <c r="D1787" s="110"/>
      <c r="E1787" s="111"/>
      <c r="F1787" s="112"/>
      <c r="G1787" s="128"/>
    </row>
    <row r="1788" spans="1:7" s="283" customFormat="1" ht="24" customHeight="1" x14ac:dyDescent="0.2">
      <c r="A1788" s="274" t="str">
        <f t="shared" ref="A1788:A1796" si="536">IFERROR(VLOOKUP(C1788,Tabla_Insumos,4,FALSE),"")</f>
        <v/>
      </c>
      <c r="B1788" s="275" t="str">
        <f t="shared" ref="B1788:B1796" si="537">IFERROR(VLOOKUP(C1788,Tabla_Insumos,5,FALSE),"")</f>
        <v/>
      </c>
      <c r="C1788" s="276"/>
      <c r="D1788" s="277" t="str">
        <f t="shared" ref="D1788:D1796" si="538">IFERROR(VLOOKUP(C1788,Tabla_Insumos,2,FALSE),"")</f>
        <v/>
      </c>
      <c r="E1788" s="278"/>
      <c r="F1788" s="279">
        <f t="shared" ref="F1788:F1796" si="539">IFERROR(VLOOKUP(C1788,Tabla_Insumos,3,FALSE),0)</f>
        <v>0</v>
      </c>
      <c r="G1788" s="282">
        <f t="shared" ref="G1788:G1796" si="540">ROUND(E1788*F1788,2)</f>
        <v>0</v>
      </c>
    </row>
    <row r="1789" spans="1:7" s="283" customFormat="1" ht="24" customHeight="1" x14ac:dyDescent="0.2">
      <c r="A1789" s="274" t="str">
        <f t="shared" si="536"/>
        <v/>
      </c>
      <c r="B1789" s="275" t="str">
        <f t="shared" si="537"/>
        <v/>
      </c>
      <c r="C1789" s="276"/>
      <c r="D1789" s="277" t="str">
        <f t="shared" si="538"/>
        <v/>
      </c>
      <c r="E1789" s="278"/>
      <c r="F1789" s="279">
        <f t="shared" si="539"/>
        <v>0</v>
      </c>
      <c r="G1789" s="282">
        <f t="shared" si="540"/>
        <v>0</v>
      </c>
    </row>
    <row r="1790" spans="1:7" s="283" customFormat="1" ht="24" customHeight="1" x14ac:dyDescent="0.2">
      <c r="A1790" s="274" t="str">
        <f t="shared" si="536"/>
        <v/>
      </c>
      <c r="B1790" s="275" t="str">
        <f t="shared" si="537"/>
        <v/>
      </c>
      <c r="C1790" s="276"/>
      <c r="D1790" s="277" t="str">
        <f t="shared" si="538"/>
        <v/>
      </c>
      <c r="E1790" s="278"/>
      <c r="F1790" s="279">
        <f t="shared" si="539"/>
        <v>0</v>
      </c>
      <c r="G1790" s="282">
        <f t="shared" si="540"/>
        <v>0</v>
      </c>
    </row>
    <row r="1791" spans="1:7" s="283" customFormat="1" ht="24" customHeight="1" x14ac:dyDescent="0.2">
      <c r="A1791" s="274" t="str">
        <f t="shared" si="536"/>
        <v/>
      </c>
      <c r="B1791" s="275" t="str">
        <f t="shared" si="537"/>
        <v/>
      </c>
      <c r="C1791" s="276"/>
      <c r="D1791" s="277" t="str">
        <f t="shared" si="538"/>
        <v/>
      </c>
      <c r="E1791" s="278"/>
      <c r="F1791" s="279">
        <f t="shared" si="539"/>
        <v>0</v>
      </c>
      <c r="G1791" s="282">
        <f t="shared" si="540"/>
        <v>0</v>
      </c>
    </row>
    <row r="1792" spans="1:7" s="283" customFormat="1" ht="24" customHeight="1" x14ac:dyDescent="0.2">
      <c r="A1792" s="274" t="str">
        <f t="shared" si="536"/>
        <v/>
      </c>
      <c r="B1792" s="275" t="str">
        <f t="shared" si="537"/>
        <v/>
      </c>
      <c r="C1792" s="276"/>
      <c r="D1792" s="277" t="str">
        <f t="shared" si="538"/>
        <v/>
      </c>
      <c r="E1792" s="278"/>
      <c r="F1792" s="279">
        <f t="shared" si="539"/>
        <v>0</v>
      </c>
      <c r="G1792" s="282">
        <f t="shared" si="540"/>
        <v>0</v>
      </c>
    </row>
    <row r="1793" spans="1:8" s="283" customFormat="1" ht="24" customHeight="1" x14ac:dyDescent="0.2">
      <c r="A1793" s="274" t="str">
        <f t="shared" si="536"/>
        <v/>
      </c>
      <c r="B1793" s="275" t="str">
        <f t="shared" si="537"/>
        <v/>
      </c>
      <c r="C1793" s="276"/>
      <c r="D1793" s="277" t="str">
        <f t="shared" si="538"/>
        <v/>
      </c>
      <c r="E1793" s="278"/>
      <c r="F1793" s="279">
        <f t="shared" si="539"/>
        <v>0</v>
      </c>
      <c r="G1793" s="282">
        <f t="shared" si="540"/>
        <v>0</v>
      </c>
    </row>
    <row r="1794" spans="1:8" s="283" customFormat="1" ht="24" customHeight="1" x14ac:dyDescent="0.2">
      <c r="A1794" s="274" t="str">
        <f t="shared" si="536"/>
        <v/>
      </c>
      <c r="B1794" s="275" t="str">
        <f t="shared" si="537"/>
        <v/>
      </c>
      <c r="C1794" s="276"/>
      <c r="D1794" s="277" t="str">
        <f t="shared" si="538"/>
        <v/>
      </c>
      <c r="E1794" s="278"/>
      <c r="F1794" s="279">
        <f t="shared" si="539"/>
        <v>0</v>
      </c>
      <c r="G1794" s="282">
        <f t="shared" si="540"/>
        <v>0</v>
      </c>
    </row>
    <row r="1795" spans="1:8" s="283" customFormat="1" ht="24" customHeight="1" x14ac:dyDescent="0.2">
      <c r="A1795" s="274" t="str">
        <f t="shared" si="536"/>
        <v/>
      </c>
      <c r="B1795" s="275" t="str">
        <f t="shared" si="537"/>
        <v/>
      </c>
      <c r="C1795" s="276"/>
      <c r="D1795" s="277" t="str">
        <f t="shared" si="538"/>
        <v/>
      </c>
      <c r="E1795" s="278"/>
      <c r="F1795" s="279">
        <f t="shared" si="539"/>
        <v>0</v>
      </c>
      <c r="G1795" s="282">
        <f t="shared" si="540"/>
        <v>0</v>
      </c>
    </row>
    <row r="1796" spans="1:8" s="283" customFormat="1" ht="24" customHeight="1" x14ac:dyDescent="0.2">
      <c r="A1796" s="274" t="str">
        <f t="shared" si="536"/>
        <v/>
      </c>
      <c r="B1796" s="275" t="str">
        <f t="shared" si="537"/>
        <v/>
      </c>
      <c r="C1796" s="276"/>
      <c r="D1796" s="277" t="str">
        <f t="shared" si="538"/>
        <v/>
      </c>
      <c r="E1796" s="278"/>
      <c r="F1796" s="279">
        <f t="shared" si="539"/>
        <v>0</v>
      </c>
      <c r="G1796" s="282">
        <f t="shared" si="540"/>
        <v>0</v>
      </c>
    </row>
    <row r="1797" spans="1:8" ht="24" customHeight="1" x14ac:dyDescent="0.2">
      <c r="A1797" s="129"/>
      <c r="B1797" s="110"/>
      <c r="C1797" s="99"/>
      <c r="D1797" s="110"/>
      <c r="E1797" s="111"/>
      <c r="F1797" s="188" t="s">
        <v>35</v>
      </c>
      <c r="G1797" s="126">
        <f>SUBTOTAL(9,G1788:G1796)</f>
        <v>0</v>
      </c>
    </row>
    <row r="1798" spans="1:8" ht="24" customHeight="1" thickBot="1" x14ac:dyDescent="0.25">
      <c r="A1798" s="130"/>
      <c r="B1798" s="131"/>
      <c r="C1798" s="132"/>
      <c r="D1798" s="131"/>
      <c r="E1798" s="133"/>
      <c r="F1798" s="134"/>
      <c r="G1798" s="135"/>
    </row>
    <row r="1799" spans="1:8" ht="24" customHeight="1" thickBot="1" x14ac:dyDescent="0.25">
      <c r="A1799" s="136" t="str">
        <f>B1757</f>
        <v>10-1-1</v>
      </c>
      <c r="B1799" s="137" t="str">
        <f>C1757</f>
        <v>Zócalos de madera pinotea</v>
      </c>
      <c r="C1799" s="138"/>
      <c r="D1799" s="138" t="s">
        <v>36</v>
      </c>
      <c r="E1799" s="139"/>
      <c r="F1799" s="140" t="s">
        <v>37</v>
      </c>
      <c r="G1799" s="141">
        <f>SUBTOTAL(9,G1762:G1798)</f>
        <v>0</v>
      </c>
    </row>
    <row r="1800" spans="1:8" ht="24" customHeight="1" thickTop="1" thickBot="1" x14ac:dyDescent="0.25"/>
    <row r="1801" spans="1:8" ht="24" customHeight="1" thickTop="1" x14ac:dyDescent="0.2">
      <c r="A1801" s="173" t="s">
        <v>39</v>
      </c>
      <c r="B1801" s="174"/>
      <c r="C1801" s="174"/>
      <c r="D1801" s="174"/>
      <c r="E1801" s="174"/>
      <c r="F1801" s="174"/>
      <c r="G1801" s="175"/>
      <c r="H1801" s="100">
        <f>COUNTIF($A$1:A1807,"ANALISIS DE PRECIOS")</f>
        <v>37</v>
      </c>
    </row>
    <row r="1802" spans="1:8" ht="24" customHeight="1" x14ac:dyDescent="0.2">
      <c r="A1802" s="101" t="s">
        <v>719</v>
      </c>
      <c r="B1802" s="102" t="str">
        <f>Comitente</f>
        <v>DIRECCIÓN DE INFRAESTRUCTURA ESCOLAR</v>
      </c>
      <c r="C1802" s="96"/>
      <c r="D1802" s="103"/>
      <c r="E1802" s="103"/>
      <c r="F1802" s="104"/>
      <c r="G1802" s="105"/>
    </row>
    <row r="1803" spans="1:8" ht="24" customHeight="1" x14ac:dyDescent="0.2">
      <c r="A1803" s="101" t="s">
        <v>720</v>
      </c>
      <c r="B1803" s="102">
        <f>Contratista</f>
        <v>0</v>
      </c>
      <c r="C1803" s="97"/>
      <c r="D1803" s="97"/>
      <c r="E1803" s="97"/>
      <c r="F1803" s="106"/>
      <c r="G1803" s="107"/>
    </row>
    <row r="1804" spans="1:8" ht="24" customHeight="1" x14ac:dyDescent="0.2">
      <c r="A1804" s="101" t="s">
        <v>26</v>
      </c>
      <c r="B1804" s="102" t="str">
        <f>Obra</f>
        <v>ESCUELA NORMAL FRAY JUSTO SANTA MARIA DE ORO</v>
      </c>
      <c r="C1804" s="97"/>
      <c r="D1804" s="97"/>
      <c r="E1804" s="97"/>
      <c r="F1804" s="106" t="s">
        <v>40</v>
      </c>
      <c r="G1804" s="108">
        <f>Fecha_Base</f>
        <v>0</v>
      </c>
    </row>
    <row r="1805" spans="1:8" ht="24" customHeight="1" x14ac:dyDescent="0.2">
      <c r="A1805" s="109" t="s">
        <v>718</v>
      </c>
      <c r="B1805" s="98" t="str">
        <f>Ubicación</f>
        <v>CALLE RIVADAVIA 854 - JACHAL - SAN JUAN</v>
      </c>
      <c r="C1805" s="98"/>
      <c r="D1805" s="110"/>
      <c r="E1805" s="111"/>
      <c r="F1805" s="112"/>
      <c r="G1805" s="113"/>
    </row>
    <row r="1806" spans="1:8" ht="24" customHeight="1" x14ac:dyDescent="0.2">
      <c r="A1806" s="109" t="s">
        <v>41</v>
      </c>
      <c r="B1806" s="114">
        <f>IFERROR(VALUE(LEFT(B1807,FIND("-",B1807)-1)),"")</f>
        <v>10</v>
      </c>
      <c r="C1806" s="99" t="str">
        <f>IFERROR(VLOOKUP(B1806,Tabla_CyP,2,FALSE),"")</f>
        <v/>
      </c>
      <c r="E1806" s="111"/>
      <c r="F1806" s="112"/>
      <c r="G1806" s="113"/>
    </row>
    <row r="1807" spans="1:8" ht="24" customHeight="1" x14ac:dyDescent="0.2">
      <c r="A1807" s="109" t="s">
        <v>27</v>
      </c>
      <c r="B1807" s="115" t="str">
        <f>IFERROR(VLOOKUP(COUNTIF($A$1:A1807,"ANALISIS DE PRECIOS"),Tabla_NumeroItem,4,FALSE),"")</f>
        <v>10-1-2</v>
      </c>
      <c r="C1807" s="99" t="str">
        <f>IFERROR(VLOOKUP(B1807,Tabla_CyP,2,FALSE),"")</f>
        <v>Zócalos en sanitarios</v>
      </c>
      <c r="D1807" s="110"/>
      <c r="E1807" s="111"/>
      <c r="F1807" s="106" t="s">
        <v>28</v>
      </c>
      <c r="G1807" s="116" t="str">
        <f>IFERROR(VLOOKUP(B1807,Tabla_CyP,4,FALSE),"")</f>
        <v>ml</v>
      </c>
    </row>
    <row r="1808" spans="1:8" ht="24" customHeight="1" x14ac:dyDescent="0.2">
      <c r="A1808" s="109"/>
      <c r="B1808" s="98"/>
      <c r="C1808" s="99"/>
      <c r="D1808" s="110"/>
      <c r="E1808" s="111"/>
      <c r="F1808" s="112"/>
      <c r="G1808" s="113"/>
    </row>
    <row r="1809" spans="1:141" ht="24" customHeight="1" x14ac:dyDescent="0.2">
      <c r="A1809" s="305" t="s">
        <v>584</v>
      </c>
      <c r="B1809" s="306"/>
      <c r="C1809" s="307" t="s">
        <v>0</v>
      </c>
      <c r="D1809" s="307" t="s">
        <v>29</v>
      </c>
      <c r="E1809" s="309" t="s">
        <v>30</v>
      </c>
      <c r="F1809" s="311" t="s">
        <v>31</v>
      </c>
      <c r="G1809" s="313" t="s">
        <v>32</v>
      </c>
    </row>
    <row r="1810" spans="1:141" s="119" customFormat="1" ht="24" customHeight="1" x14ac:dyDescent="0.2">
      <c r="A1810" s="117" t="s">
        <v>585</v>
      </c>
      <c r="B1810" s="118" t="s">
        <v>586</v>
      </c>
      <c r="C1810" s="308"/>
      <c r="D1810" s="308"/>
      <c r="E1810" s="310"/>
      <c r="F1810" s="312"/>
      <c r="G1810" s="314"/>
      <c r="I1810" s="284"/>
      <c r="J1810" s="284"/>
      <c r="K1810" s="284"/>
      <c r="L1810" s="284"/>
      <c r="M1810" s="284"/>
      <c r="N1810" s="284"/>
      <c r="O1810" s="284"/>
      <c r="P1810" s="284"/>
      <c r="Q1810" s="284"/>
      <c r="R1810" s="284"/>
      <c r="S1810" s="284"/>
      <c r="T1810" s="284"/>
      <c r="U1810" s="284"/>
      <c r="V1810" s="284"/>
      <c r="W1810" s="284"/>
      <c r="X1810" s="284"/>
      <c r="Y1810" s="284"/>
      <c r="Z1810" s="284"/>
      <c r="AA1810" s="284"/>
      <c r="AB1810" s="284"/>
      <c r="AC1810" s="284"/>
      <c r="AD1810" s="284"/>
      <c r="AE1810" s="284"/>
      <c r="AF1810" s="284"/>
      <c r="AG1810" s="284"/>
      <c r="AH1810" s="284"/>
      <c r="AI1810" s="284"/>
      <c r="AJ1810" s="284"/>
      <c r="AK1810" s="284"/>
      <c r="AL1810" s="284"/>
      <c r="AM1810" s="284"/>
      <c r="AN1810" s="284"/>
      <c r="AO1810" s="284"/>
      <c r="AP1810" s="284"/>
      <c r="AQ1810" s="284"/>
      <c r="AR1810" s="284"/>
      <c r="AS1810" s="284"/>
      <c r="AT1810" s="284"/>
      <c r="AU1810" s="284"/>
      <c r="AV1810" s="284"/>
      <c r="AW1810" s="284"/>
      <c r="AX1810" s="284"/>
      <c r="AY1810" s="284"/>
      <c r="AZ1810" s="284"/>
      <c r="BA1810" s="284"/>
      <c r="BB1810" s="284"/>
      <c r="BC1810" s="284"/>
      <c r="BD1810" s="284"/>
      <c r="BE1810" s="284"/>
      <c r="BF1810" s="284"/>
      <c r="BG1810" s="284"/>
      <c r="BH1810" s="284"/>
      <c r="BI1810" s="284"/>
      <c r="BJ1810" s="284"/>
      <c r="BK1810" s="284"/>
      <c r="BL1810" s="284"/>
      <c r="BM1810" s="284"/>
      <c r="BN1810" s="284"/>
      <c r="BO1810" s="284"/>
      <c r="BP1810" s="284"/>
      <c r="BQ1810" s="284"/>
      <c r="BR1810" s="284"/>
      <c r="BS1810" s="284"/>
      <c r="BT1810" s="284"/>
      <c r="BU1810" s="284"/>
      <c r="BV1810" s="284"/>
      <c r="BW1810" s="284"/>
      <c r="BX1810" s="284"/>
      <c r="BY1810" s="284"/>
      <c r="BZ1810" s="284"/>
      <c r="CA1810" s="284"/>
      <c r="CB1810" s="284"/>
      <c r="CC1810" s="284"/>
      <c r="CD1810" s="284"/>
      <c r="CE1810" s="284"/>
      <c r="CF1810" s="284"/>
      <c r="CG1810" s="284"/>
      <c r="CH1810" s="284"/>
      <c r="CI1810" s="284"/>
      <c r="CJ1810" s="284"/>
      <c r="CK1810" s="284"/>
      <c r="CL1810" s="284"/>
      <c r="CM1810" s="284"/>
      <c r="CN1810" s="284"/>
      <c r="CO1810" s="284"/>
      <c r="CP1810" s="284"/>
      <c r="CQ1810" s="284"/>
      <c r="CR1810" s="284"/>
      <c r="CS1810" s="284"/>
      <c r="CT1810" s="284"/>
      <c r="CU1810" s="284"/>
      <c r="CV1810" s="284"/>
      <c r="CW1810" s="284"/>
      <c r="CX1810" s="284"/>
      <c r="CY1810" s="284"/>
      <c r="CZ1810" s="284"/>
      <c r="DA1810" s="284"/>
      <c r="DB1810" s="284"/>
      <c r="DC1810" s="284"/>
      <c r="DD1810" s="284"/>
      <c r="DE1810" s="284"/>
      <c r="DF1810" s="284"/>
      <c r="DG1810" s="284"/>
      <c r="DH1810" s="284"/>
      <c r="DI1810" s="284"/>
      <c r="DJ1810" s="284"/>
      <c r="DK1810" s="284"/>
      <c r="DL1810" s="284"/>
      <c r="DM1810" s="284"/>
      <c r="DN1810" s="284"/>
      <c r="DO1810" s="284"/>
      <c r="DP1810" s="284"/>
      <c r="DQ1810" s="284"/>
      <c r="DR1810" s="284"/>
      <c r="DS1810" s="284"/>
      <c r="DT1810" s="284"/>
      <c r="DU1810" s="284"/>
      <c r="DV1810" s="284"/>
      <c r="DW1810" s="284"/>
      <c r="DX1810" s="284"/>
      <c r="DY1810" s="284"/>
      <c r="DZ1810" s="284"/>
      <c r="EA1810" s="284"/>
      <c r="EB1810" s="284"/>
      <c r="EC1810" s="284"/>
      <c r="ED1810" s="284"/>
      <c r="EE1810" s="284"/>
      <c r="EF1810" s="284"/>
      <c r="EG1810" s="284"/>
      <c r="EH1810" s="284"/>
      <c r="EI1810" s="284"/>
      <c r="EJ1810" s="284"/>
      <c r="EK1810" s="284"/>
    </row>
    <row r="1811" spans="1:141" ht="24" customHeight="1" x14ac:dyDescent="0.2">
      <c r="A1811" s="187"/>
      <c r="B1811" s="120"/>
      <c r="C1811" s="185" t="s">
        <v>721</v>
      </c>
      <c r="D1811" s="121"/>
      <c r="E1811" s="122"/>
      <c r="F1811" s="123"/>
      <c r="G1811" s="124"/>
    </row>
    <row r="1812" spans="1:141" s="283" customFormat="1" ht="24" customHeight="1" x14ac:dyDescent="0.2">
      <c r="A1812" s="274" t="str">
        <f t="shared" ref="A1812:A1825" si="541">IFERROR(VLOOKUP(C1812,Tabla_Insumos,4,FALSE),"")</f>
        <v/>
      </c>
      <c r="B1812" s="275" t="str">
        <f>IFERROR(VLOOKUP(C1812,Tabla_Insumos,5,FALSE),"")</f>
        <v/>
      </c>
      <c r="C1812" s="276"/>
      <c r="D1812" s="277" t="str">
        <f t="shared" ref="D1812:D1825" si="542">IFERROR(VLOOKUP(C1812,Tabla_Insumos,2,FALSE),"")</f>
        <v/>
      </c>
      <c r="E1812" s="278"/>
      <c r="F1812" s="279">
        <f t="shared" ref="F1812:F1825" si="543">IFERROR(VLOOKUP(C1812,Tabla_Insumos,3,FALSE),0)</f>
        <v>0</v>
      </c>
      <c r="G1812" s="282">
        <f>ROUND(E1812*F1812,2)</f>
        <v>0</v>
      </c>
    </row>
    <row r="1813" spans="1:141" s="283" customFormat="1" ht="24" customHeight="1" x14ac:dyDescent="0.2">
      <c r="A1813" s="274" t="str">
        <f t="shared" si="541"/>
        <v/>
      </c>
      <c r="B1813" s="275" t="str">
        <f t="shared" ref="B1813:B1825" si="544">IFERROR(VLOOKUP(C1813,Tabla_Insumos,5,FALSE),"")</f>
        <v/>
      </c>
      <c r="C1813" s="276"/>
      <c r="D1813" s="277" t="str">
        <f t="shared" si="542"/>
        <v/>
      </c>
      <c r="E1813" s="278"/>
      <c r="F1813" s="279">
        <f t="shared" si="543"/>
        <v>0</v>
      </c>
      <c r="G1813" s="282">
        <f t="shared" ref="G1813:G1825" si="545">ROUND(E1813*F1813,2)</f>
        <v>0</v>
      </c>
    </row>
    <row r="1814" spans="1:141" s="283" customFormat="1" ht="24" customHeight="1" x14ac:dyDescent="0.2">
      <c r="A1814" s="274" t="str">
        <f t="shared" si="541"/>
        <v/>
      </c>
      <c r="B1814" s="275" t="str">
        <f t="shared" si="544"/>
        <v/>
      </c>
      <c r="C1814" s="276"/>
      <c r="D1814" s="277" t="str">
        <f t="shared" si="542"/>
        <v/>
      </c>
      <c r="E1814" s="278"/>
      <c r="F1814" s="279">
        <f t="shared" si="543"/>
        <v>0</v>
      </c>
      <c r="G1814" s="282">
        <f t="shared" si="545"/>
        <v>0</v>
      </c>
    </row>
    <row r="1815" spans="1:141" s="283" customFormat="1" ht="24" customHeight="1" x14ac:dyDescent="0.2">
      <c r="A1815" s="274" t="str">
        <f t="shared" si="541"/>
        <v/>
      </c>
      <c r="B1815" s="275" t="str">
        <f t="shared" si="544"/>
        <v/>
      </c>
      <c r="C1815" s="276"/>
      <c r="D1815" s="277" t="str">
        <f t="shared" si="542"/>
        <v/>
      </c>
      <c r="E1815" s="278"/>
      <c r="F1815" s="279">
        <f t="shared" si="543"/>
        <v>0</v>
      </c>
      <c r="G1815" s="282">
        <f t="shared" si="545"/>
        <v>0</v>
      </c>
    </row>
    <row r="1816" spans="1:141" s="283" customFormat="1" ht="24" customHeight="1" x14ac:dyDescent="0.2">
      <c r="A1816" s="274" t="str">
        <f t="shared" si="541"/>
        <v/>
      </c>
      <c r="B1816" s="275" t="str">
        <f t="shared" si="544"/>
        <v/>
      </c>
      <c r="C1816" s="276"/>
      <c r="D1816" s="277" t="str">
        <f t="shared" si="542"/>
        <v/>
      </c>
      <c r="E1816" s="278"/>
      <c r="F1816" s="279">
        <f t="shared" si="543"/>
        <v>0</v>
      </c>
      <c r="G1816" s="282">
        <f t="shared" si="545"/>
        <v>0</v>
      </c>
    </row>
    <row r="1817" spans="1:141" s="283" customFormat="1" ht="24" customHeight="1" x14ac:dyDescent="0.2">
      <c r="A1817" s="274" t="str">
        <f t="shared" si="541"/>
        <v/>
      </c>
      <c r="B1817" s="275" t="str">
        <f t="shared" si="544"/>
        <v/>
      </c>
      <c r="C1817" s="276"/>
      <c r="D1817" s="277" t="str">
        <f t="shared" si="542"/>
        <v/>
      </c>
      <c r="E1817" s="278"/>
      <c r="F1817" s="279">
        <f t="shared" si="543"/>
        <v>0</v>
      </c>
      <c r="G1817" s="282">
        <f t="shared" si="545"/>
        <v>0</v>
      </c>
    </row>
    <row r="1818" spans="1:141" s="283" customFormat="1" ht="24" customHeight="1" x14ac:dyDescent="0.2">
      <c r="A1818" s="274" t="str">
        <f t="shared" si="541"/>
        <v/>
      </c>
      <c r="B1818" s="275" t="str">
        <f t="shared" si="544"/>
        <v/>
      </c>
      <c r="C1818" s="276"/>
      <c r="D1818" s="277" t="str">
        <f t="shared" si="542"/>
        <v/>
      </c>
      <c r="E1818" s="278"/>
      <c r="F1818" s="279">
        <f t="shared" si="543"/>
        <v>0</v>
      </c>
      <c r="G1818" s="282">
        <f t="shared" si="545"/>
        <v>0</v>
      </c>
    </row>
    <row r="1819" spans="1:141" s="283" customFormat="1" ht="24" customHeight="1" x14ac:dyDescent="0.2">
      <c r="A1819" s="274" t="str">
        <f t="shared" si="541"/>
        <v/>
      </c>
      <c r="B1819" s="275" t="str">
        <f t="shared" si="544"/>
        <v/>
      </c>
      <c r="C1819" s="276"/>
      <c r="D1819" s="277" t="str">
        <f t="shared" si="542"/>
        <v/>
      </c>
      <c r="E1819" s="278"/>
      <c r="F1819" s="279">
        <f t="shared" si="543"/>
        <v>0</v>
      </c>
      <c r="G1819" s="282">
        <f t="shared" si="545"/>
        <v>0</v>
      </c>
    </row>
    <row r="1820" spans="1:141" s="283" customFormat="1" ht="24" customHeight="1" x14ac:dyDescent="0.2">
      <c r="A1820" s="274" t="str">
        <f t="shared" si="541"/>
        <v/>
      </c>
      <c r="B1820" s="275" t="str">
        <f t="shared" si="544"/>
        <v/>
      </c>
      <c r="C1820" s="276"/>
      <c r="D1820" s="277" t="str">
        <f t="shared" si="542"/>
        <v/>
      </c>
      <c r="E1820" s="278"/>
      <c r="F1820" s="279">
        <f t="shared" si="543"/>
        <v>0</v>
      </c>
      <c r="G1820" s="282">
        <f t="shared" si="545"/>
        <v>0</v>
      </c>
    </row>
    <row r="1821" spans="1:141" s="283" customFormat="1" ht="24" customHeight="1" x14ac:dyDescent="0.2">
      <c r="A1821" s="274" t="str">
        <f t="shared" si="541"/>
        <v/>
      </c>
      <c r="B1821" s="275" t="str">
        <f t="shared" si="544"/>
        <v/>
      </c>
      <c r="C1821" s="276"/>
      <c r="D1821" s="277" t="str">
        <f t="shared" si="542"/>
        <v/>
      </c>
      <c r="E1821" s="278"/>
      <c r="F1821" s="279">
        <f t="shared" si="543"/>
        <v>0</v>
      </c>
      <c r="G1821" s="282">
        <f t="shared" si="545"/>
        <v>0</v>
      </c>
    </row>
    <row r="1822" spans="1:141" s="283" customFormat="1" ht="24" customHeight="1" x14ac:dyDescent="0.2">
      <c r="A1822" s="274" t="str">
        <f t="shared" si="541"/>
        <v/>
      </c>
      <c r="B1822" s="275" t="str">
        <f t="shared" si="544"/>
        <v/>
      </c>
      <c r="C1822" s="276"/>
      <c r="D1822" s="277" t="str">
        <f t="shared" si="542"/>
        <v/>
      </c>
      <c r="E1822" s="278"/>
      <c r="F1822" s="279">
        <f t="shared" si="543"/>
        <v>0</v>
      </c>
      <c r="G1822" s="282">
        <f t="shared" si="545"/>
        <v>0</v>
      </c>
    </row>
    <row r="1823" spans="1:141" s="283" customFormat="1" ht="24" customHeight="1" x14ac:dyDescent="0.2">
      <c r="A1823" s="274" t="str">
        <f t="shared" si="541"/>
        <v/>
      </c>
      <c r="B1823" s="275" t="str">
        <f t="shared" si="544"/>
        <v/>
      </c>
      <c r="C1823" s="276"/>
      <c r="D1823" s="277" t="str">
        <f t="shared" si="542"/>
        <v/>
      </c>
      <c r="E1823" s="278"/>
      <c r="F1823" s="279">
        <f t="shared" si="543"/>
        <v>0</v>
      </c>
      <c r="G1823" s="282">
        <f t="shared" si="545"/>
        <v>0</v>
      </c>
    </row>
    <row r="1824" spans="1:141" s="283" customFormat="1" ht="24" customHeight="1" x14ac:dyDescent="0.2">
      <c r="A1824" s="274" t="str">
        <f t="shared" si="541"/>
        <v/>
      </c>
      <c r="B1824" s="275" t="str">
        <f t="shared" si="544"/>
        <v/>
      </c>
      <c r="C1824" s="276"/>
      <c r="D1824" s="277" t="str">
        <f t="shared" si="542"/>
        <v/>
      </c>
      <c r="E1824" s="278"/>
      <c r="F1824" s="279">
        <f t="shared" si="543"/>
        <v>0</v>
      </c>
      <c r="G1824" s="282">
        <f t="shared" si="545"/>
        <v>0</v>
      </c>
    </row>
    <row r="1825" spans="1:7" s="283" customFormat="1" ht="24" customHeight="1" x14ac:dyDescent="0.2">
      <c r="A1825" s="274" t="str">
        <f t="shared" si="541"/>
        <v/>
      </c>
      <c r="B1825" s="275" t="str">
        <f t="shared" si="544"/>
        <v/>
      </c>
      <c r="C1825" s="276"/>
      <c r="D1825" s="277" t="str">
        <f t="shared" si="542"/>
        <v/>
      </c>
      <c r="E1825" s="278"/>
      <c r="F1825" s="280">
        <f t="shared" si="543"/>
        <v>0</v>
      </c>
      <c r="G1825" s="282">
        <f t="shared" si="545"/>
        <v>0</v>
      </c>
    </row>
    <row r="1826" spans="1:7" ht="24" customHeight="1" x14ac:dyDescent="0.2">
      <c r="A1826" s="125"/>
      <c r="B1826" s="99"/>
      <c r="C1826" s="99"/>
      <c r="D1826" s="110"/>
      <c r="E1826" s="111"/>
      <c r="F1826" s="188" t="s">
        <v>33</v>
      </c>
      <c r="G1826" s="126">
        <f>SUBTOTAL(9,G1812:G1825)</f>
        <v>0</v>
      </c>
    </row>
    <row r="1827" spans="1:7" ht="24" customHeight="1" x14ac:dyDescent="0.2">
      <c r="A1827" s="125"/>
      <c r="B1827" s="99"/>
      <c r="C1827" s="127" t="s">
        <v>722</v>
      </c>
      <c r="D1827" s="110"/>
      <c r="E1827" s="111"/>
      <c r="F1827" s="112"/>
      <c r="G1827" s="128"/>
    </row>
    <row r="1828" spans="1:7" s="283" customFormat="1" ht="24" customHeight="1" x14ac:dyDescent="0.2">
      <c r="A1828" s="274" t="str">
        <f t="shared" ref="A1828:A1835" si="546">IFERROR(VLOOKUP(C1828,Tabla_Insumos,4,FALSE),"")</f>
        <v/>
      </c>
      <c r="B1828" s="275" t="str">
        <f t="shared" ref="B1828:B1835" si="547">IFERROR(VLOOKUP(C1828,Tabla_Insumos,5,FALSE),"")</f>
        <v/>
      </c>
      <c r="C1828" s="276"/>
      <c r="D1828" s="277" t="str">
        <f t="shared" ref="D1828:D1835" si="548">IFERROR(VLOOKUP(C1828,Tabla_Insumos,2,FALSE),"")</f>
        <v/>
      </c>
      <c r="E1828" s="278"/>
      <c r="F1828" s="281">
        <f t="shared" ref="F1828:F1835" si="549">IFERROR(VLOOKUP(C1828,Tabla_Insumos,3,FALSE),0)</f>
        <v>0</v>
      </c>
      <c r="G1828" s="282">
        <f>ROUND(E1828*F1828,2)</f>
        <v>0</v>
      </c>
    </row>
    <row r="1829" spans="1:7" s="283" customFormat="1" ht="24" customHeight="1" x14ac:dyDescent="0.2">
      <c r="A1829" s="274" t="str">
        <f t="shared" si="546"/>
        <v/>
      </c>
      <c r="B1829" s="275" t="str">
        <f t="shared" si="547"/>
        <v/>
      </c>
      <c r="C1829" s="276"/>
      <c r="D1829" s="277" t="str">
        <f t="shared" si="548"/>
        <v/>
      </c>
      <c r="E1829" s="278"/>
      <c r="F1829" s="281">
        <f t="shared" si="549"/>
        <v>0</v>
      </c>
      <c r="G1829" s="282">
        <f>ROUND(E1829*F1829,2)</f>
        <v>0</v>
      </c>
    </row>
    <row r="1830" spans="1:7" s="283" customFormat="1" ht="24" customHeight="1" x14ac:dyDescent="0.2">
      <c r="A1830" s="274" t="str">
        <f t="shared" si="546"/>
        <v/>
      </c>
      <c r="B1830" s="275" t="str">
        <f t="shared" si="547"/>
        <v/>
      </c>
      <c r="C1830" s="276"/>
      <c r="D1830" s="277" t="str">
        <f t="shared" si="548"/>
        <v/>
      </c>
      <c r="E1830" s="278"/>
      <c r="F1830" s="281">
        <f t="shared" si="549"/>
        <v>0</v>
      </c>
      <c r="G1830" s="282">
        <f t="shared" ref="G1830:G1835" si="550">ROUND(E1830*F1830,2)</f>
        <v>0</v>
      </c>
    </row>
    <row r="1831" spans="1:7" s="283" customFormat="1" ht="24" customHeight="1" x14ac:dyDescent="0.2">
      <c r="A1831" s="274" t="str">
        <f t="shared" si="546"/>
        <v/>
      </c>
      <c r="B1831" s="275" t="str">
        <f t="shared" si="547"/>
        <v/>
      </c>
      <c r="C1831" s="276"/>
      <c r="D1831" s="277" t="str">
        <f t="shared" si="548"/>
        <v/>
      </c>
      <c r="E1831" s="278"/>
      <c r="F1831" s="281">
        <f t="shared" si="549"/>
        <v>0</v>
      </c>
      <c r="G1831" s="282">
        <f t="shared" si="550"/>
        <v>0</v>
      </c>
    </row>
    <row r="1832" spans="1:7" s="283" customFormat="1" ht="24" customHeight="1" x14ac:dyDescent="0.2">
      <c r="A1832" s="274" t="str">
        <f t="shared" si="546"/>
        <v/>
      </c>
      <c r="B1832" s="275" t="str">
        <f t="shared" si="547"/>
        <v/>
      </c>
      <c r="C1832" s="276"/>
      <c r="D1832" s="277" t="str">
        <f t="shared" si="548"/>
        <v/>
      </c>
      <c r="E1832" s="278"/>
      <c r="F1832" s="279">
        <f t="shared" si="549"/>
        <v>0</v>
      </c>
      <c r="G1832" s="282">
        <f t="shared" si="550"/>
        <v>0</v>
      </c>
    </row>
    <row r="1833" spans="1:7" s="283" customFormat="1" ht="24" customHeight="1" x14ac:dyDescent="0.2">
      <c r="A1833" s="274" t="str">
        <f t="shared" si="546"/>
        <v/>
      </c>
      <c r="B1833" s="275" t="str">
        <f t="shared" si="547"/>
        <v/>
      </c>
      <c r="C1833" s="276"/>
      <c r="D1833" s="277" t="str">
        <f t="shared" si="548"/>
        <v/>
      </c>
      <c r="E1833" s="278"/>
      <c r="F1833" s="279">
        <f t="shared" si="549"/>
        <v>0</v>
      </c>
      <c r="G1833" s="282">
        <f t="shared" si="550"/>
        <v>0</v>
      </c>
    </row>
    <row r="1834" spans="1:7" s="283" customFormat="1" ht="24" customHeight="1" x14ac:dyDescent="0.2">
      <c r="A1834" s="274" t="str">
        <f t="shared" si="546"/>
        <v/>
      </c>
      <c r="B1834" s="275" t="str">
        <f t="shared" si="547"/>
        <v/>
      </c>
      <c r="C1834" s="276"/>
      <c r="D1834" s="277" t="str">
        <f t="shared" si="548"/>
        <v/>
      </c>
      <c r="E1834" s="278"/>
      <c r="F1834" s="279">
        <f t="shared" si="549"/>
        <v>0</v>
      </c>
      <c r="G1834" s="282">
        <f t="shared" si="550"/>
        <v>0</v>
      </c>
    </row>
    <row r="1835" spans="1:7" s="283" customFormat="1" ht="24" customHeight="1" x14ac:dyDescent="0.2">
      <c r="A1835" s="274" t="str">
        <f t="shared" si="546"/>
        <v/>
      </c>
      <c r="B1835" s="275" t="str">
        <f t="shared" si="547"/>
        <v/>
      </c>
      <c r="C1835" s="276"/>
      <c r="D1835" s="277" t="str">
        <f t="shared" si="548"/>
        <v/>
      </c>
      <c r="E1835" s="278"/>
      <c r="F1835" s="279">
        <f t="shared" si="549"/>
        <v>0</v>
      </c>
      <c r="G1835" s="282">
        <f t="shared" si="550"/>
        <v>0</v>
      </c>
    </row>
    <row r="1836" spans="1:7" ht="24" customHeight="1" x14ac:dyDescent="0.2">
      <c r="A1836" s="125"/>
      <c r="B1836" s="99"/>
      <c r="C1836" s="99"/>
      <c r="D1836" s="110"/>
      <c r="E1836" s="111"/>
      <c r="F1836" s="188" t="s">
        <v>34</v>
      </c>
      <c r="G1836" s="126">
        <f>SUBTOTAL(9,G1828:G1835)</f>
        <v>0</v>
      </c>
    </row>
    <row r="1837" spans="1:7" ht="24" customHeight="1" x14ac:dyDescent="0.2">
      <c r="A1837" s="125"/>
      <c r="B1837" s="99"/>
      <c r="C1837" s="127" t="s">
        <v>723</v>
      </c>
      <c r="D1837" s="110"/>
      <c r="E1837" s="111"/>
      <c r="F1837" s="112"/>
      <c r="G1837" s="128"/>
    </row>
    <row r="1838" spans="1:7" s="283" customFormat="1" ht="24" customHeight="1" x14ac:dyDescent="0.2">
      <c r="A1838" s="274" t="str">
        <f t="shared" ref="A1838:A1846" si="551">IFERROR(VLOOKUP(C1838,Tabla_Insumos,4,FALSE),"")</f>
        <v/>
      </c>
      <c r="B1838" s="275" t="str">
        <f t="shared" ref="B1838:B1846" si="552">IFERROR(VLOOKUP(C1838,Tabla_Insumos,5,FALSE),"")</f>
        <v/>
      </c>
      <c r="C1838" s="276"/>
      <c r="D1838" s="277" t="str">
        <f t="shared" ref="D1838:D1846" si="553">IFERROR(VLOOKUP(C1838,Tabla_Insumos,2,FALSE),"")</f>
        <v/>
      </c>
      <c r="E1838" s="278"/>
      <c r="F1838" s="279">
        <f t="shared" ref="F1838:F1846" si="554">IFERROR(VLOOKUP(C1838,Tabla_Insumos,3,FALSE),0)</f>
        <v>0</v>
      </c>
      <c r="G1838" s="282">
        <f t="shared" ref="G1838:G1846" si="555">ROUND(E1838*F1838,2)</f>
        <v>0</v>
      </c>
    </row>
    <row r="1839" spans="1:7" s="283" customFormat="1" ht="24" customHeight="1" x14ac:dyDescent="0.2">
      <c r="A1839" s="274" t="str">
        <f t="shared" si="551"/>
        <v/>
      </c>
      <c r="B1839" s="275" t="str">
        <f t="shared" si="552"/>
        <v/>
      </c>
      <c r="C1839" s="276"/>
      <c r="D1839" s="277" t="str">
        <f t="shared" si="553"/>
        <v/>
      </c>
      <c r="E1839" s="278"/>
      <c r="F1839" s="279">
        <f t="shared" si="554"/>
        <v>0</v>
      </c>
      <c r="G1839" s="282">
        <f t="shared" si="555"/>
        <v>0</v>
      </c>
    </row>
    <row r="1840" spans="1:7" s="283" customFormat="1" ht="24" customHeight="1" x14ac:dyDescent="0.2">
      <c r="A1840" s="274" t="str">
        <f t="shared" si="551"/>
        <v/>
      </c>
      <c r="B1840" s="275" t="str">
        <f t="shared" si="552"/>
        <v/>
      </c>
      <c r="C1840" s="276"/>
      <c r="D1840" s="277" t="str">
        <f t="shared" si="553"/>
        <v/>
      </c>
      <c r="E1840" s="278"/>
      <c r="F1840" s="279">
        <f t="shared" si="554"/>
        <v>0</v>
      </c>
      <c r="G1840" s="282">
        <f t="shared" si="555"/>
        <v>0</v>
      </c>
    </row>
    <row r="1841" spans="1:8" s="283" customFormat="1" ht="24" customHeight="1" x14ac:dyDescent="0.2">
      <c r="A1841" s="274" t="str">
        <f t="shared" si="551"/>
        <v/>
      </c>
      <c r="B1841" s="275" t="str">
        <f t="shared" si="552"/>
        <v/>
      </c>
      <c r="C1841" s="276"/>
      <c r="D1841" s="277" t="str">
        <f t="shared" si="553"/>
        <v/>
      </c>
      <c r="E1841" s="278"/>
      <c r="F1841" s="279">
        <f t="shared" si="554"/>
        <v>0</v>
      </c>
      <c r="G1841" s="282">
        <f t="shared" si="555"/>
        <v>0</v>
      </c>
    </row>
    <row r="1842" spans="1:8" s="283" customFormat="1" ht="24" customHeight="1" x14ac:dyDescent="0.2">
      <c r="A1842" s="274" t="str">
        <f t="shared" si="551"/>
        <v/>
      </c>
      <c r="B1842" s="275" t="str">
        <f t="shared" si="552"/>
        <v/>
      </c>
      <c r="C1842" s="276"/>
      <c r="D1842" s="277" t="str">
        <f t="shared" si="553"/>
        <v/>
      </c>
      <c r="E1842" s="278"/>
      <c r="F1842" s="279">
        <f t="shared" si="554"/>
        <v>0</v>
      </c>
      <c r="G1842" s="282">
        <f t="shared" si="555"/>
        <v>0</v>
      </c>
    </row>
    <row r="1843" spans="1:8" s="283" customFormat="1" ht="24" customHeight="1" x14ac:dyDescent="0.2">
      <c r="A1843" s="274" t="str">
        <f t="shared" si="551"/>
        <v/>
      </c>
      <c r="B1843" s="275" t="str">
        <f t="shared" si="552"/>
        <v/>
      </c>
      <c r="C1843" s="276"/>
      <c r="D1843" s="277" t="str">
        <f t="shared" si="553"/>
        <v/>
      </c>
      <c r="E1843" s="278"/>
      <c r="F1843" s="279">
        <f t="shared" si="554"/>
        <v>0</v>
      </c>
      <c r="G1843" s="282">
        <f t="shared" si="555"/>
        <v>0</v>
      </c>
    </row>
    <row r="1844" spans="1:8" s="283" customFormat="1" ht="24" customHeight="1" x14ac:dyDescent="0.2">
      <c r="A1844" s="274" t="str">
        <f t="shared" si="551"/>
        <v/>
      </c>
      <c r="B1844" s="275" t="str">
        <f t="shared" si="552"/>
        <v/>
      </c>
      <c r="C1844" s="276"/>
      <c r="D1844" s="277" t="str">
        <f t="shared" si="553"/>
        <v/>
      </c>
      <c r="E1844" s="278"/>
      <c r="F1844" s="279">
        <f t="shared" si="554"/>
        <v>0</v>
      </c>
      <c r="G1844" s="282">
        <f t="shared" si="555"/>
        <v>0</v>
      </c>
    </row>
    <row r="1845" spans="1:8" s="283" customFormat="1" ht="24" customHeight="1" x14ac:dyDescent="0.2">
      <c r="A1845" s="274" t="str">
        <f t="shared" si="551"/>
        <v/>
      </c>
      <c r="B1845" s="275" t="str">
        <f t="shared" si="552"/>
        <v/>
      </c>
      <c r="C1845" s="276"/>
      <c r="D1845" s="277" t="str">
        <f t="shared" si="553"/>
        <v/>
      </c>
      <c r="E1845" s="278"/>
      <c r="F1845" s="279">
        <f t="shared" si="554"/>
        <v>0</v>
      </c>
      <c r="G1845" s="282">
        <f t="shared" si="555"/>
        <v>0</v>
      </c>
    </row>
    <row r="1846" spans="1:8" s="283" customFormat="1" ht="24" customHeight="1" x14ac:dyDescent="0.2">
      <c r="A1846" s="274" t="str">
        <f t="shared" si="551"/>
        <v/>
      </c>
      <c r="B1846" s="275" t="str">
        <f t="shared" si="552"/>
        <v/>
      </c>
      <c r="C1846" s="276"/>
      <c r="D1846" s="277" t="str">
        <f t="shared" si="553"/>
        <v/>
      </c>
      <c r="E1846" s="278"/>
      <c r="F1846" s="279">
        <f t="shared" si="554"/>
        <v>0</v>
      </c>
      <c r="G1846" s="282">
        <f t="shared" si="555"/>
        <v>0</v>
      </c>
    </row>
    <row r="1847" spans="1:8" ht="24" customHeight="1" x14ac:dyDescent="0.2">
      <c r="A1847" s="129"/>
      <c r="B1847" s="110"/>
      <c r="C1847" s="99"/>
      <c r="D1847" s="110"/>
      <c r="E1847" s="111"/>
      <c r="F1847" s="188" t="s">
        <v>35</v>
      </c>
      <c r="G1847" s="126">
        <f>SUBTOTAL(9,G1838:G1846)</f>
        <v>0</v>
      </c>
    </row>
    <row r="1848" spans="1:8" ht="24" customHeight="1" thickBot="1" x14ac:dyDescent="0.25">
      <c r="A1848" s="130"/>
      <c r="B1848" s="131"/>
      <c r="C1848" s="132"/>
      <c r="D1848" s="131"/>
      <c r="E1848" s="133"/>
      <c r="F1848" s="134"/>
      <c r="G1848" s="135"/>
    </row>
    <row r="1849" spans="1:8" ht="24" customHeight="1" thickBot="1" x14ac:dyDescent="0.25">
      <c r="A1849" s="136" t="str">
        <f>B1807</f>
        <v>10-1-2</v>
      </c>
      <c r="B1849" s="137" t="str">
        <f>C1807</f>
        <v>Zócalos en sanitarios</v>
      </c>
      <c r="C1849" s="138"/>
      <c r="D1849" s="138" t="s">
        <v>36</v>
      </c>
      <c r="E1849" s="139"/>
      <c r="F1849" s="140" t="s">
        <v>37</v>
      </c>
      <c r="G1849" s="141">
        <f>SUBTOTAL(9,G1812:G1848)</f>
        <v>0</v>
      </c>
    </row>
    <row r="1850" spans="1:8" ht="24" customHeight="1" thickTop="1" thickBot="1" x14ac:dyDescent="0.25"/>
    <row r="1851" spans="1:8" ht="24" customHeight="1" thickTop="1" x14ac:dyDescent="0.2">
      <c r="A1851" s="173" t="s">
        <v>39</v>
      </c>
      <c r="B1851" s="174"/>
      <c r="C1851" s="174"/>
      <c r="D1851" s="174"/>
      <c r="E1851" s="174"/>
      <c r="F1851" s="174"/>
      <c r="G1851" s="175"/>
      <c r="H1851" s="100">
        <f>COUNTIF($A$1:A1857,"ANALISIS DE PRECIOS")</f>
        <v>38</v>
      </c>
    </row>
    <row r="1852" spans="1:8" ht="24" customHeight="1" x14ac:dyDescent="0.2">
      <c r="A1852" s="101" t="s">
        <v>719</v>
      </c>
      <c r="B1852" s="102" t="str">
        <f>Comitente</f>
        <v>DIRECCIÓN DE INFRAESTRUCTURA ESCOLAR</v>
      </c>
      <c r="C1852" s="96"/>
      <c r="D1852" s="103"/>
      <c r="E1852" s="103"/>
      <c r="F1852" s="104"/>
      <c r="G1852" s="105"/>
    </row>
    <row r="1853" spans="1:8" ht="24" customHeight="1" x14ac:dyDescent="0.2">
      <c r="A1853" s="101" t="s">
        <v>720</v>
      </c>
      <c r="B1853" s="102">
        <f>Contratista</f>
        <v>0</v>
      </c>
      <c r="C1853" s="97"/>
      <c r="D1853" s="97"/>
      <c r="E1853" s="97"/>
      <c r="F1853" s="106"/>
      <c r="G1853" s="107"/>
    </row>
    <row r="1854" spans="1:8" ht="24" customHeight="1" x14ac:dyDescent="0.2">
      <c r="A1854" s="101" t="s">
        <v>26</v>
      </c>
      <c r="B1854" s="102" t="str">
        <f>Obra</f>
        <v>ESCUELA NORMAL FRAY JUSTO SANTA MARIA DE ORO</v>
      </c>
      <c r="C1854" s="97"/>
      <c r="D1854" s="97"/>
      <c r="E1854" s="97"/>
      <c r="F1854" s="106" t="s">
        <v>40</v>
      </c>
      <c r="G1854" s="108">
        <f>Fecha_Base</f>
        <v>0</v>
      </c>
    </row>
    <row r="1855" spans="1:8" ht="24" customHeight="1" x14ac:dyDescent="0.2">
      <c r="A1855" s="109" t="s">
        <v>718</v>
      </c>
      <c r="B1855" s="98" t="str">
        <f>Ubicación</f>
        <v>CALLE RIVADAVIA 854 - JACHAL - SAN JUAN</v>
      </c>
      <c r="C1855" s="98"/>
      <c r="D1855" s="110"/>
      <c r="E1855" s="111"/>
      <c r="F1855" s="112"/>
      <c r="G1855" s="113"/>
    </row>
    <row r="1856" spans="1:8" ht="24" customHeight="1" x14ac:dyDescent="0.2">
      <c r="A1856" s="109" t="s">
        <v>41</v>
      </c>
      <c r="B1856" s="114">
        <f>IFERROR(VALUE(LEFT(B1857,FIND("-",B1857)-1)),"")</f>
        <v>10</v>
      </c>
      <c r="C1856" s="99" t="str">
        <f>IFERROR(VLOOKUP(B1856,Tabla_CyP,2,FALSE),"")</f>
        <v/>
      </c>
      <c r="E1856" s="111"/>
      <c r="F1856" s="112"/>
      <c r="G1856" s="113"/>
    </row>
    <row r="1857" spans="1:141" ht="24" customHeight="1" x14ac:dyDescent="0.2">
      <c r="A1857" s="109" t="s">
        <v>27</v>
      </c>
      <c r="B1857" s="115" t="str">
        <f>IFERROR(VLOOKUP(COUNTIF($A$1:A1857,"ANALISIS DE PRECIOS"),Tabla_NumeroItem,4,FALSE),"")</f>
        <v>10-2-1</v>
      </c>
      <c r="C1857" s="99" t="str">
        <f>IFERROR(VLOOKUP(B1857,Tabla_CyP,2,FALSE),"")</f>
        <v>Zócalos de granito en galerías</v>
      </c>
      <c r="D1857" s="110"/>
      <c r="E1857" s="111"/>
      <c r="F1857" s="106" t="s">
        <v>28</v>
      </c>
      <c r="G1857" s="116" t="str">
        <f>IFERROR(VLOOKUP(B1857,Tabla_CyP,4,FALSE),"")</f>
        <v>ml</v>
      </c>
    </row>
    <row r="1858" spans="1:141" ht="24" customHeight="1" x14ac:dyDescent="0.2">
      <c r="A1858" s="109"/>
      <c r="B1858" s="98"/>
      <c r="C1858" s="99"/>
      <c r="D1858" s="110"/>
      <c r="E1858" s="111"/>
      <c r="F1858" s="112"/>
      <c r="G1858" s="113"/>
    </row>
    <row r="1859" spans="1:141" ht="24" customHeight="1" x14ac:dyDescent="0.2">
      <c r="A1859" s="305" t="s">
        <v>584</v>
      </c>
      <c r="B1859" s="306"/>
      <c r="C1859" s="307" t="s">
        <v>0</v>
      </c>
      <c r="D1859" s="307" t="s">
        <v>29</v>
      </c>
      <c r="E1859" s="309" t="s">
        <v>30</v>
      </c>
      <c r="F1859" s="311" t="s">
        <v>31</v>
      </c>
      <c r="G1859" s="313" t="s">
        <v>32</v>
      </c>
    </row>
    <row r="1860" spans="1:141" s="119" customFormat="1" ht="24" customHeight="1" x14ac:dyDescent="0.2">
      <c r="A1860" s="117" t="s">
        <v>585</v>
      </c>
      <c r="B1860" s="118" t="s">
        <v>586</v>
      </c>
      <c r="C1860" s="308"/>
      <c r="D1860" s="308"/>
      <c r="E1860" s="310"/>
      <c r="F1860" s="312"/>
      <c r="G1860" s="314"/>
      <c r="I1860" s="284"/>
      <c r="J1860" s="284"/>
      <c r="K1860" s="284"/>
      <c r="L1860" s="284"/>
      <c r="M1860" s="284"/>
      <c r="N1860" s="284"/>
      <c r="O1860" s="284"/>
      <c r="P1860" s="284"/>
      <c r="Q1860" s="284"/>
      <c r="R1860" s="284"/>
      <c r="S1860" s="284"/>
      <c r="T1860" s="284"/>
      <c r="U1860" s="284"/>
      <c r="V1860" s="284"/>
      <c r="W1860" s="284"/>
      <c r="X1860" s="284"/>
      <c r="Y1860" s="284"/>
      <c r="Z1860" s="284"/>
      <c r="AA1860" s="284"/>
      <c r="AB1860" s="284"/>
      <c r="AC1860" s="284"/>
      <c r="AD1860" s="284"/>
      <c r="AE1860" s="284"/>
      <c r="AF1860" s="284"/>
      <c r="AG1860" s="284"/>
      <c r="AH1860" s="284"/>
      <c r="AI1860" s="284"/>
      <c r="AJ1860" s="284"/>
      <c r="AK1860" s="284"/>
      <c r="AL1860" s="284"/>
      <c r="AM1860" s="284"/>
      <c r="AN1860" s="284"/>
      <c r="AO1860" s="284"/>
      <c r="AP1860" s="284"/>
      <c r="AQ1860" s="284"/>
      <c r="AR1860" s="284"/>
      <c r="AS1860" s="284"/>
      <c r="AT1860" s="284"/>
      <c r="AU1860" s="284"/>
      <c r="AV1860" s="284"/>
      <c r="AW1860" s="284"/>
      <c r="AX1860" s="284"/>
      <c r="AY1860" s="284"/>
      <c r="AZ1860" s="284"/>
      <c r="BA1860" s="284"/>
      <c r="BB1860" s="284"/>
      <c r="BC1860" s="284"/>
      <c r="BD1860" s="284"/>
      <c r="BE1860" s="284"/>
      <c r="BF1860" s="284"/>
      <c r="BG1860" s="284"/>
      <c r="BH1860" s="284"/>
      <c r="BI1860" s="284"/>
      <c r="BJ1860" s="284"/>
      <c r="BK1860" s="284"/>
      <c r="BL1860" s="284"/>
      <c r="BM1860" s="284"/>
      <c r="BN1860" s="284"/>
      <c r="BO1860" s="284"/>
      <c r="BP1860" s="284"/>
      <c r="BQ1860" s="284"/>
      <c r="BR1860" s="284"/>
      <c r="BS1860" s="284"/>
      <c r="BT1860" s="284"/>
      <c r="BU1860" s="284"/>
      <c r="BV1860" s="284"/>
      <c r="BW1860" s="284"/>
      <c r="BX1860" s="284"/>
      <c r="BY1860" s="284"/>
      <c r="BZ1860" s="284"/>
      <c r="CA1860" s="284"/>
      <c r="CB1860" s="284"/>
      <c r="CC1860" s="284"/>
      <c r="CD1860" s="284"/>
      <c r="CE1860" s="284"/>
      <c r="CF1860" s="284"/>
      <c r="CG1860" s="284"/>
      <c r="CH1860" s="284"/>
      <c r="CI1860" s="284"/>
      <c r="CJ1860" s="284"/>
      <c r="CK1860" s="284"/>
      <c r="CL1860" s="284"/>
      <c r="CM1860" s="284"/>
      <c r="CN1860" s="284"/>
      <c r="CO1860" s="284"/>
      <c r="CP1860" s="284"/>
      <c r="CQ1860" s="284"/>
      <c r="CR1860" s="284"/>
      <c r="CS1860" s="284"/>
      <c r="CT1860" s="284"/>
      <c r="CU1860" s="284"/>
      <c r="CV1860" s="284"/>
      <c r="CW1860" s="284"/>
      <c r="CX1860" s="284"/>
      <c r="CY1860" s="284"/>
      <c r="CZ1860" s="284"/>
      <c r="DA1860" s="284"/>
      <c r="DB1860" s="284"/>
      <c r="DC1860" s="284"/>
      <c r="DD1860" s="284"/>
      <c r="DE1860" s="284"/>
      <c r="DF1860" s="284"/>
      <c r="DG1860" s="284"/>
      <c r="DH1860" s="284"/>
      <c r="DI1860" s="284"/>
      <c r="DJ1860" s="284"/>
      <c r="DK1860" s="284"/>
      <c r="DL1860" s="284"/>
      <c r="DM1860" s="284"/>
      <c r="DN1860" s="284"/>
      <c r="DO1860" s="284"/>
      <c r="DP1860" s="284"/>
      <c r="DQ1860" s="284"/>
      <c r="DR1860" s="284"/>
      <c r="DS1860" s="284"/>
      <c r="DT1860" s="284"/>
      <c r="DU1860" s="284"/>
      <c r="DV1860" s="284"/>
      <c r="DW1860" s="284"/>
      <c r="DX1860" s="284"/>
      <c r="DY1860" s="284"/>
      <c r="DZ1860" s="284"/>
      <c r="EA1860" s="284"/>
      <c r="EB1860" s="284"/>
      <c r="EC1860" s="284"/>
      <c r="ED1860" s="284"/>
      <c r="EE1860" s="284"/>
      <c r="EF1860" s="284"/>
      <c r="EG1860" s="284"/>
      <c r="EH1860" s="284"/>
      <c r="EI1860" s="284"/>
      <c r="EJ1860" s="284"/>
      <c r="EK1860" s="284"/>
    </row>
    <row r="1861" spans="1:141" ht="24" customHeight="1" x14ac:dyDescent="0.2">
      <c r="A1861" s="187"/>
      <c r="B1861" s="120"/>
      <c r="C1861" s="185" t="s">
        <v>721</v>
      </c>
      <c r="D1861" s="121"/>
      <c r="E1861" s="122"/>
      <c r="F1861" s="123"/>
      <c r="G1861" s="124"/>
    </row>
    <row r="1862" spans="1:141" s="283" customFormat="1" ht="24" customHeight="1" x14ac:dyDescent="0.2">
      <c r="A1862" s="274" t="str">
        <f t="shared" ref="A1862:A1875" si="556">IFERROR(VLOOKUP(C1862,Tabla_Insumos,4,FALSE),"")</f>
        <v/>
      </c>
      <c r="B1862" s="275" t="str">
        <f>IFERROR(VLOOKUP(C1862,Tabla_Insumos,5,FALSE),"")</f>
        <v/>
      </c>
      <c r="C1862" s="276"/>
      <c r="D1862" s="277" t="str">
        <f t="shared" ref="D1862:D1875" si="557">IFERROR(VLOOKUP(C1862,Tabla_Insumos,2,FALSE),"")</f>
        <v/>
      </c>
      <c r="E1862" s="278"/>
      <c r="F1862" s="279">
        <f t="shared" ref="F1862:F1875" si="558">IFERROR(VLOOKUP(C1862,Tabla_Insumos,3,FALSE),0)</f>
        <v>0</v>
      </c>
      <c r="G1862" s="282">
        <f>ROUND(E1862*F1862,2)</f>
        <v>0</v>
      </c>
    </row>
    <row r="1863" spans="1:141" s="283" customFormat="1" ht="24" customHeight="1" x14ac:dyDescent="0.2">
      <c r="A1863" s="274" t="str">
        <f t="shared" si="556"/>
        <v/>
      </c>
      <c r="B1863" s="275" t="str">
        <f t="shared" ref="B1863:B1875" si="559">IFERROR(VLOOKUP(C1863,Tabla_Insumos,5,FALSE),"")</f>
        <v/>
      </c>
      <c r="C1863" s="276"/>
      <c r="D1863" s="277" t="str">
        <f t="shared" si="557"/>
        <v/>
      </c>
      <c r="E1863" s="278"/>
      <c r="F1863" s="279">
        <f t="shared" si="558"/>
        <v>0</v>
      </c>
      <c r="G1863" s="282">
        <f t="shared" ref="G1863:G1875" si="560">ROUND(E1863*F1863,2)</f>
        <v>0</v>
      </c>
    </row>
    <row r="1864" spans="1:141" s="283" customFormat="1" ht="24" customHeight="1" x14ac:dyDescent="0.2">
      <c r="A1864" s="274" t="str">
        <f t="shared" si="556"/>
        <v/>
      </c>
      <c r="B1864" s="275" t="str">
        <f t="shared" si="559"/>
        <v/>
      </c>
      <c r="C1864" s="276"/>
      <c r="D1864" s="277" t="str">
        <f t="shared" si="557"/>
        <v/>
      </c>
      <c r="E1864" s="278"/>
      <c r="F1864" s="279">
        <f t="shared" si="558"/>
        <v>0</v>
      </c>
      <c r="G1864" s="282">
        <f t="shared" si="560"/>
        <v>0</v>
      </c>
    </row>
    <row r="1865" spans="1:141" s="283" customFormat="1" ht="24" customHeight="1" x14ac:dyDescent="0.2">
      <c r="A1865" s="274" t="str">
        <f t="shared" si="556"/>
        <v/>
      </c>
      <c r="B1865" s="275" t="str">
        <f t="shared" si="559"/>
        <v/>
      </c>
      <c r="C1865" s="276"/>
      <c r="D1865" s="277" t="str">
        <f t="shared" si="557"/>
        <v/>
      </c>
      <c r="E1865" s="278"/>
      <c r="F1865" s="279">
        <f t="shared" si="558"/>
        <v>0</v>
      </c>
      <c r="G1865" s="282">
        <f t="shared" si="560"/>
        <v>0</v>
      </c>
    </row>
    <row r="1866" spans="1:141" s="283" customFormat="1" ht="24" customHeight="1" x14ac:dyDescent="0.2">
      <c r="A1866" s="274" t="str">
        <f t="shared" si="556"/>
        <v/>
      </c>
      <c r="B1866" s="275" t="str">
        <f t="shared" si="559"/>
        <v/>
      </c>
      <c r="C1866" s="276"/>
      <c r="D1866" s="277" t="str">
        <f t="shared" si="557"/>
        <v/>
      </c>
      <c r="E1866" s="278"/>
      <c r="F1866" s="279">
        <f t="shared" si="558"/>
        <v>0</v>
      </c>
      <c r="G1866" s="282">
        <f t="shared" si="560"/>
        <v>0</v>
      </c>
    </row>
    <row r="1867" spans="1:141" s="283" customFormat="1" ht="24" customHeight="1" x14ac:dyDescent="0.2">
      <c r="A1867" s="274" t="str">
        <f t="shared" si="556"/>
        <v/>
      </c>
      <c r="B1867" s="275" t="str">
        <f t="shared" si="559"/>
        <v/>
      </c>
      <c r="C1867" s="276"/>
      <c r="D1867" s="277" t="str">
        <f t="shared" si="557"/>
        <v/>
      </c>
      <c r="E1867" s="278"/>
      <c r="F1867" s="279">
        <f t="shared" si="558"/>
        <v>0</v>
      </c>
      <c r="G1867" s="282">
        <f t="shared" si="560"/>
        <v>0</v>
      </c>
    </row>
    <row r="1868" spans="1:141" s="283" customFormat="1" ht="24" customHeight="1" x14ac:dyDescent="0.2">
      <c r="A1868" s="274" t="str">
        <f t="shared" si="556"/>
        <v/>
      </c>
      <c r="B1868" s="275" t="str">
        <f t="shared" si="559"/>
        <v/>
      </c>
      <c r="C1868" s="276"/>
      <c r="D1868" s="277" t="str">
        <f t="shared" si="557"/>
        <v/>
      </c>
      <c r="E1868" s="278"/>
      <c r="F1868" s="279">
        <f t="shared" si="558"/>
        <v>0</v>
      </c>
      <c r="G1868" s="282">
        <f t="shared" si="560"/>
        <v>0</v>
      </c>
    </row>
    <row r="1869" spans="1:141" s="283" customFormat="1" ht="24" customHeight="1" x14ac:dyDescent="0.2">
      <c r="A1869" s="274" t="str">
        <f t="shared" si="556"/>
        <v/>
      </c>
      <c r="B1869" s="275" t="str">
        <f t="shared" si="559"/>
        <v/>
      </c>
      <c r="C1869" s="276"/>
      <c r="D1869" s="277" t="str">
        <f t="shared" si="557"/>
        <v/>
      </c>
      <c r="E1869" s="278"/>
      <c r="F1869" s="279">
        <f t="shared" si="558"/>
        <v>0</v>
      </c>
      <c r="G1869" s="282">
        <f t="shared" si="560"/>
        <v>0</v>
      </c>
    </row>
    <row r="1870" spans="1:141" s="283" customFormat="1" ht="24" customHeight="1" x14ac:dyDescent="0.2">
      <c r="A1870" s="274" t="str">
        <f t="shared" si="556"/>
        <v/>
      </c>
      <c r="B1870" s="275" t="str">
        <f t="shared" si="559"/>
        <v/>
      </c>
      <c r="C1870" s="276"/>
      <c r="D1870" s="277" t="str">
        <f t="shared" si="557"/>
        <v/>
      </c>
      <c r="E1870" s="278"/>
      <c r="F1870" s="279">
        <f t="shared" si="558"/>
        <v>0</v>
      </c>
      <c r="G1870" s="282">
        <f t="shared" si="560"/>
        <v>0</v>
      </c>
    </row>
    <row r="1871" spans="1:141" s="283" customFormat="1" ht="24" customHeight="1" x14ac:dyDescent="0.2">
      <c r="A1871" s="274" t="str">
        <f t="shared" si="556"/>
        <v/>
      </c>
      <c r="B1871" s="275" t="str">
        <f t="shared" si="559"/>
        <v/>
      </c>
      <c r="C1871" s="276"/>
      <c r="D1871" s="277" t="str">
        <f t="shared" si="557"/>
        <v/>
      </c>
      <c r="E1871" s="278"/>
      <c r="F1871" s="279">
        <f t="shared" si="558"/>
        <v>0</v>
      </c>
      <c r="G1871" s="282">
        <f t="shared" si="560"/>
        <v>0</v>
      </c>
    </row>
    <row r="1872" spans="1:141" s="283" customFormat="1" ht="24" customHeight="1" x14ac:dyDescent="0.2">
      <c r="A1872" s="274" t="str">
        <f t="shared" si="556"/>
        <v/>
      </c>
      <c r="B1872" s="275" t="str">
        <f t="shared" si="559"/>
        <v/>
      </c>
      <c r="C1872" s="276"/>
      <c r="D1872" s="277" t="str">
        <f t="shared" si="557"/>
        <v/>
      </c>
      <c r="E1872" s="278"/>
      <c r="F1872" s="279">
        <f t="shared" si="558"/>
        <v>0</v>
      </c>
      <c r="G1872" s="282">
        <f t="shared" si="560"/>
        <v>0</v>
      </c>
    </row>
    <row r="1873" spans="1:7" s="283" customFormat="1" ht="24" customHeight="1" x14ac:dyDescent="0.2">
      <c r="A1873" s="274" t="str">
        <f t="shared" si="556"/>
        <v/>
      </c>
      <c r="B1873" s="275" t="str">
        <f t="shared" si="559"/>
        <v/>
      </c>
      <c r="C1873" s="276"/>
      <c r="D1873" s="277" t="str">
        <f t="shared" si="557"/>
        <v/>
      </c>
      <c r="E1873" s="278"/>
      <c r="F1873" s="279">
        <f t="shared" si="558"/>
        <v>0</v>
      </c>
      <c r="G1873" s="282">
        <f t="shared" si="560"/>
        <v>0</v>
      </c>
    </row>
    <row r="1874" spans="1:7" s="283" customFormat="1" ht="24" customHeight="1" x14ac:dyDescent="0.2">
      <c r="A1874" s="274" t="str">
        <f t="shared" si="556"/>
        <v/>
      </c>
      <c r="B1874" s="275" t="str">
        <f t="shared" si="559"/>
        <v/>
      </c>
      <c r="C1874" s="276"/>
      <c r="D1874" s="277" t="str">
        <f t="shared" si="557"/>
        <v/>
      </c>
      <c r="E1874" s="278"/>
      <c r="F1874" s="279">
        <f t="shared" si="558"/>
        <v>0</v>
      </c>
      <c r="G1874" s="282">
        <f t="shared" si="560"/>
        <v>0</v>
      </c>
    </row>
    <row r="1875" spans="1:7" s="283" customFormat="1" ht="24" customHeight="1" x14ac:dyDescent="0.2">
      <c r="A1875" s="274" t="str">
        <f t="shared" si="556"/>
        <v/>
      </c>
      <c r="B1875" s="275" t="str">
        <f t="shared" si="559"/>
        <v/>
      </c>
      <c r="C1875" s="276"/>
      <c r="D1875" s="277" t="str">
        <f t="shared" si="557"/>
        <v/>
      </c>
      <c r="E1875" s="278"/>
      <c r="F1875" s="280">
        <f t="shared" si="558"/>
        <v>0</v>
      </c>
      <c r="G1875" s="282">
        <f t="shared" si="560"/>
        <v>0</v>
      </c>
    </row>
    <row r="1876" spans="1:7" ht="24" customHeight="1" x14ac:dyDescent="0.2">
      <c r="A1876" s="125"/>
      <c r="B1876" s="99"/>
      <c r="C1876" s="99"/>
      <c r="D1876" s="110"/>
      <c r="E1876" s="111"/>
      <c r="F1876" s="188" t="s">
        <v>33</v>
      </c>
      <c r="G1876" s="126">
        <f>SUBTOTAL(9,G1862:G1875)</f>
        <v>0</v>
      </c>
    </row>
    <row r="1877" spans="1:7" ht="24" customHeight="1" x14ac:dyDescent="0.2">
      <c r="A1877" s="125"/>
      <c r="B1877" s="99"/>
      <c r="C1877" s="127" t="s">
        <v>722</v>
      </c>
      <c r="D1877" s="110"/>
      <c r="E1877" s="111"/>
      <c r="F1877" s="112"/>
      <c r="G1877" s="128"/>
    </row>
    <row r="1878" spans="1:7" s="283" customFormat="1" ht="24" customHeight="1" x14ac:dyDescent="0.2">
      <c r="A1878" s="274" t="str">
        <f t="shared" ref="A1878:A1885" si="561">IFERROR(VLOOKUP(C1878,Tabla_Insumos,4,FALSE),"")</f>
        <v/>
      </c>
      <c r="B1878" s="275" t="str">
        <f t="shared" ref="B1878:B1885" si="562">IFERROR(VLOOKUP(C1878,Tabla_Insumos,5,FALSE),"")</f>
        <v/>
      </c>
      <c r="C1878" s="276"/>
      <c r="D1878" s="277" t="str">
        <f t="shared" ref="D1878:D1885" si="563">IFERROR(VLOOKUP(C1878,Tabla_Insumos,2,FALSE),"")</f>
        <v/>
      </c>
      <c r="E1878" s="278"/>
      <c r="F1878" s="281">
        <f t="shared" ref="F1878:F1885" si="564">IFERROR(VLOOKUP(C1878,Tabla_Insumos,3,FALSE),0)</f>
        <v>0</v>
      </c>
      <c r="G1878" s="282">
        <f>ROUND(E1878*F1878,2)</f>
        <v>0</v>
      </c>
    </row>
    <row r="1879" spans="1:7" s="283" customFormat="1" ht="24" customHeight="1" x14ac:dyDescent="0.2">
      <c r="A1879" s="274" t="str">
        <f t="shared" si="561"/>
        <v/>
      </c>
      <c r="B1879" s="275" t="str">
        <f t="shared" si="562"/>
        <v/>
      </c>
      <c r="C1879" s="276"/>
      <c r="D1879" s="277" t="str">
        <f t="shared" si="563"/>
        <v/>
      </c>
      <c r="E1879" s="278"/>
      <c r="F1879" s="281">
        <f t="shared" si="564"/>
        <v>0</v>
      </c>
      <c r="G1879" s="282">
        <f>ROUND(E1879*F1879,2)</f>
        <v>0</v>
      </c>
    </row>
    <row r="1880" spans="1:7" s="283" customFormat="1" ht="24" customHeight="1" x14ac:dyDescent="0.2">
      <c r="A1880" s="274" t="str">
        <f t="shared" si="561"/>
        <v/>
      </c>
      <c r="B1880" s="275" t="str">
        <f t="shared" si="562"/>
        <v/>
      </c>
      <c r="C1880" s="276"/>
      <c r="D1880" s="277" t="str">
        <f t="shared" si="563"/>
        <v/>
      </c>
      <c r="E1880" s="278"/>
      <c r="F1880" s="281">
        <f t="shared" si="564"/>
        <v>0</v>
      </c>
      <c r="G1880" s="282">
        <f t="shared" ref="G1880:G1885" si="565">ROUND(E1880*F1880,2)</f>
        <v>0</v>
      </c>
    </row>
    <row r="1881" spans="1:7" s="283" customFormat="1" ht="24" customHeight="1" x14ac:dyDescent="0.2">
      <c r="A1881" s="274" t="str">
        <f t="shared" si="561"/>
        <v/>
      </c>
      <c r="B1881" s="275" t="str">
        <f t="shared" si="562"/>
        <v/>
      </c>
      <c r="C1881" s="276"/>
      <c r="D1881" s="277" t="str">
        <f t="shared" si="563"/>
        <v/>
      </c>
      <c r="E1881" s="278"/>
      <c r="F1881" s="281">
        <f t="shared" si="564"/>
        <v>0</v>
      </c>
      <c r="G1881" s="282">
        <f t="shared" si="565"/>
        <v>0</v>
      </c>
    </row>
    <row r="1882" spans="1:7" s="283" customFormat="1" ht="24" customHeight="1" x14ac:dyDescent="0.2">
      <c r="A1882" s="274" t="str">
        <f t="shared" si="561"/>
        <v/>
      </c>
      <c r="B1882" s="275" t="str">
        <f t="shared" si="562"/>
        <v/>
      </c>
      <c r="C1882" s="276"/>
      <c r="D1882" s="277" t="str">
        <f t="shared" si="563"/>
        <v/>
      </c>
      <c r="E1882" s="278"/>
      <c r="F1882" s="279">
        <f t="shared" si="564"/>
        <v>0</v>
      </c>
      <c r="G1882" s="282">
        <f t="shared" si="565"/>
        <v>0</v>
      </c>
    </row>
    <row r="1883" spans="1:7" s="283" customFormat="1" ht="24" customHeight="1" x14ac:dyDescent="0.2">
      <c r="A1883" s="274" t="str">
        <f t="shared" si="561"/>
        <v/>
      </c>
      <c r="B1883" s="275" t="str">
        <f t="shared" si="562"/>
        <v/>
      </c>
      <c r="C1883" s="276"/>
      <c r="D1883" s="277" t="str">
        <f t="shared" si="563"/>
        <v/>
      </c>
      <c r="E1883" s="278"/>
      <c r="F1883" s="279">
        <f t="shared" si="564"/>
        <v>0</v>
      </c>
      <c r="G1883" s="282">
        <f t="shared" si="565"/>
        <v>0</v>
      </c>
    </row>
    <row r="1884" spans="1:7" s="283" customFormat="1" ht="24" customHeight="1" x14ac:dyDescent="0.2">
      <c r="A1884" s="274" t="str">
        <f t="shared" si="561"/>
        <v/>
      </c>
      <c r="B1884" s="275" t="str">
        <f t="shared" si="562"/>
        <v/>
      </c>
      <c r="C1884" s="276"/>
      <c r="D1884" s="277" t="str">
        <f t="shared" si="563"/>
        <v/>
      </c>
      <c r="E1884" s="278"/>
      <c r="F1884" s="279">
        <f t="shared" si="564"/>
        <v>0</v>
      </c>
      <c r="G1884" s="282">
        <f t="shared" si="565"/>
        <v>0</v>
      </c>
    </row>
    <row r="1885" spans="1:7" s="283" customFormat="1" ht="24" customHeight="1" x14ac:dyDescent="0.2">
      <c r="A1885" s="274" t="str">
        <f t="shared" si="561"/>
        <v/>
      </c>
      <c r="B1885" s="275" t="str">
        <f t="shared" si="562"/>
        <v/>
      </c>
      <c r="C1885" s="276"/>
      <c r="D1885" s="277" t="str">
        <f t="shared" si="563"/>
        <v/>
      </c>
      <c r="E1885" s="278"/>
      <c r="F1885" s="279">
        <f t="shared" si="564"/>
        <v>0</v>
      </c>
      <c r="G1885" s="282">
        <f t="shared" si="565"/>
        <v>0</v>
      </c>
    </row>
    <row r="1886" spans="1:7" ht="24" customHeight="1" x14ac:dyDescent="0.2">
      <c r="A1886" s="125"/>
      <c r="B1886" s="99"/>
      <c r="C1886" s="99"/>
      <c r="D1886" s="110"/>
      <c r="E1886" s="111"/>
      <c r="F1886" s="188" t="s">
        <v>34</v>
      </c>
      <c r="G1886" s="126">
        <f>SUBTOTAL(9,G1878:G1885)</f>
        <v>0</v>
      </c>
    </row>
    <row r="1887" spans="1:7" ht="24" customHeight="1" x14ac:dyDescent="0.2">
      <c r="A1887" s="125"/>
      <c r="B1887" s="99"/>
      <c r="C1887" s="127" t="s">
        <v>723</v>
      </c>
      <c r="D1887" s="110"/>
      <c r="E1887" s="111"/>
      <c r="F1887" s="112"/>
      <c r="G1887" s="128"/>
    </row>
    <row r="1888" spans="1:7" s="283" customFormat="1" ht="24" customHeight="1" x14ac:dyDescent="0.2">
      <c r="A1888" s="274" t="str">
        <f t="shared" ref="A1888:A1896" si="566">IFERROR(VLOOKUP(C1888,Tabla_Insumos,4,FALSE),"")</f>
        <v/>
      </c>
      <c r="B1888" s="275" t="str">
        <f t="shared" ref="B1888:B1896" si="567">IFERROR(VLOOKUP(C1888,Tabla_Insumos,5,FALSE),"")</f>
        <v/>
      </c>
      <c r="C1888" s="276"/>
      <c r="D1888" s="277" t="str">
        <f t="shared" ref="D1888:D1896" si="568">IFERROR(VLOOKUP(C1888,Tabla_Insumos,2,FALSE),"")</f>
        <v/>
      </c>
      <c r="E1888" s="278"/>
      <c r="F1888" s="279">
        <f t="shared" ref="F1888:F1896" si="569">IFERROR(VLOOKUP(C1888,Tabla_Insumos,3,FALSE),0)</f>
        <v>0</v>
      </c>
      <c r="G1888" s="282">
        <f t="shared" ref="G1888:G1896" si="570">ROUND(E1888*F1888,2)</f>
        <v>0</v>
      </c>
    </row>
    <row r="1889" spans="1:8" s="283" customFormat="1" ht="24" customHeight="1" x14ac:dyDescent="0.2">
      <c r="A1889" s="274" t="str">
        <f t="shared" si="566"/>
        <v/>
      </c>
      <c r="B1889" s="275" t="str">
        <f t="shared" si="567"/>
        <v/>
      </c>
      <c r="C1889" s="276"/>
      <c r="D1889" s="277" t="str">
        <f t="shared" si="568"/>
        <v/>
      </c>
      <c r="E1889" s="278"/>
      <c r="F1889" s="279">
        <f t="shared" si="569"/>
        <v>0</v>
      </c>
      <c r="G1889" s="282">
        <f t="shared" si="570"/>
        <v>0</v>
      </c>
    </row>
    <row r="1890" spans="1:8" s="283" customFormat="1" ht="24" customHeight="1" x14ac:dyDescent="0.2">
      <c r="A1890" s="274" t="str">
        <f t="shared" si="566"/>
        <v/>
      </c>
      <c r="B1890" s="275" t="str">
        <f t="shared" si="567"/>
        <v/>
      </c>
      <c r="C1890" s="276"/>
      <c r="D1890" s="277" t="str">
        <f t="shared" si="568"/>
        <v/>
      </c>
      <c r="E1890" s="278"/>
      <c r="F1890" s="279">
        <f t="shared" si="569"/>
        <v>0</v>
      </c>
      <c r="G1890" s="282">
        <f t="shared" si="570"/>
        <v>0</v>
      </c>
    </row>
    <row r="1891" spans="1:8" s="283" customFormat="1" ht="24" customHeight="1" x14ac:dyDescent="0.2">
      <c r="A1891" s="274" t="str">
        <f t="shared" si="566"/>
        <v/>
      </c>
      <c r="B1891" s="275" t="str">
        <f t="shared" si="567"/>
        <v/>
      </c>
      <c r="C1891" s="276"/>
      <c r="D1891" s="277" t="str">
        <f t="shared" si="568"/>
        <v/>
      </c>
      <c r="E1891" s="278"/>
      <c r="F1891" s="279">
        <f t="shared" si="569"/>
        <v>0</v>
      </c>
      <c r="G1891" s="282">
        <f t="shared" si="570"/>
        <v>0</v>
      </c>
    </row>
    <row r="1892" spans="1:8" s="283" customFormat="1" ht="24" customHeight="1" x14ac:dyDescent="0.2">
      <c r="A1892" s="274" t="str">
        <f t="shared" si="566"/>
        <v/>
      </c>
      <c r="B1892" s="275" t="str">
        <f t="shared" si="567"/>
        <v/>
      </c>
      <c r="C1892" s="276"/>
      <c r="D1892" s="277" t="str">
        <f t="shared" si="568"/>
        <v/>
      </c>
      <c r="E1892" s="278"/>
      <c r="F1892" s="279">
        <f t="shared" si="569"/>
        <v>0</v>
      </c>
      <c r="G1892" s="282">
        <f t="shared" si="570"/>
        <v>0</v>
      </c>
    </row>
    <row r="1893" spans="1:8" s="283" customFormat="1" ht="24" customHeight="1" x14ac:dyDescent="0.2">
      <c r="A1893" s="274" t="str">
        <f t="shared" si="566"/>
        <v/>
      </c>
      <c r="B1893" s="275" t="str">
        <f t="shared" si="567"/>
        <v/>
      </c>
      <c r="C1893" s="276"/>
      <c r="D1893" s="277" t="str">
        <f t="shared" si="568"/>
        <v/>
      </c>
      <c r="E1893" s="278"/>
      <c r="F1893" s="279">
        <f t="shared" si="569"/>
        <v>0</v>
      </c>
      <c r="G1893" s="282">
        <f t="shared" si="570"/>
        <v>0</v>
      </c>
    </row>
    <row r="1894" spans="1:8" s="283" customFormat="1" ht="24" customHeight="1" x14ac:dyDescent="0.2">
      <c r="A1894" s="274" t="str">
        <f t="shared" si="566"/>
        <v/>
      </c>
      <c r="B1894" s="275" t="str">
        <f t="shared" si="567"/>
        <v/>
      </c>
      <c r="C1894" s="276"/>
      <c r="D1894" s="277" t="str">
        <f t="shared" si="568"/>
        <v/>
      </c>
      <c r="E1894" s="278"/>
      <c r="F1894" s="279">
        <f t="shared" si="569"/>
        <v>0</v>
      </c>
      <c r="G1894" s="282">
        <f t="shared" si="570"/>
        <v>0</v>
      </c>
    </row>
    <row r="1895" spans="1:8" s="283" customFormat="1" ht="24" customHeight="1" x14ac:dyDescent="0.2">
      <c r="A1895" s="274" t="str">
        <f t="shared" si="566"/>
        <v/>
      </c>
      <c r="B1895" s="275" t="str">
        <f t="shared" si="567"/>
        <v/>
      </c>
      <c r="C1895" s="276"/>
      <c r="D1895" s="277" t="str">
        <f t="shared" si="568"/>
        <v/>
      </c>
      <c r="E1895" s="278"/>
      <c r="F1895" s="279">
        <f t="shared" si="569"/>
        <v>0</v>
      </c>
      <c r="G1895" s="282">
        <f t="shared" si="570"/>
        <v>0</v>
      </c>
    </row>
    <row r="1896" spans="1:8" s="283" customFormat="1" ht="24" customHeight="1" x14ac:dyDescent="0.2">
      <c r="A1896" s="274" t="str">
        <f t="shared" si="566"/>
        <v/>
      </c>
      <c r="B1896" s="275" t="str">
        <f t="shared" si="567"/>
        <v/>
      </c>
      <c r="C1896" s="276"/>
      <c r="D1896" s="277" t="str">
        <f t="shared" si="568"/>
        <v/>
      </c>
      <c r="E1896" s="278"/>
      <c r="F1896" s="279">
        <f t="shared" si="569"/>
        <v>0</v>
      </c>
      <c r="G1896" s="282">
        <f t="shared" si="570"/>
        <v>0</v>
      </c>
    </row>
    <row r="1897" spans="1:8" ht="24" customHeight="1" x14ac:dyDescent="0.2">
      <c r="A1897" s="129"/>
      <c r="B1897" s="110"/>
      <c r="C1897" s="99"/>
      <c r="D1897" s="110"/>
      <c r="E1897" s="111"/>
      <c r="F1897" s="188" t="s">
        <v>35</v>
      </c>
      <c r="G1897" s="126">
        <f>SUBTOTAL(9,G1888:G1896)</f>
        <v>0</v>
      </c>
    </row>
    <row r="1898" spans="1:8" ht="24" customHeight="1" thickBot="1" x14ac:dyDescent="0.25">
      <c r="A1898" s="130"/>
      <c r="B1898" s="131"/>
      <c r="C1898" s="132"/>
      <c r="D1898" s="131"/>
      <c r="E1898" s="133"/>
      <c r="F1898" s="134"/>
      <c r="G1898" s="135"/>
    </row>
    <row r="1899" spans="1:8" ht="24" customHeight="1" thickBot="1" x14ac:dyDescent="0.25">
      <c r="A1899" s="136" t="str">
        <f>B1857</f>
        <v>10-2-1</v>
      </c>
      <c r="B1899" s="137" t="str">
        <f>C1857</f>
        <v>Zócalos de granito en galerías</v>
      </c>
      <c r="C1899" s="138"/>
      <c r="D1899" s="138" t="s">
        <v>36</v>
      </c>
      <c r="E1899" s="139"/>
      <c r="F1899" s="140" t="s">
        <v>37</v>
      </c>
      <c r="G1899" s="141">
        <f>SUBTOTAL(9,G1862:G1898)</f>
        <v>0</v>
      </c>
    </row>
    <row r="1900" spans="1:8" ht="24" customHeight="1" thickTop="1" thickBot="1" x14ac:dyDescent="0.25"/>
    <row r="1901" spans="1:8" ht="24" customHeight="1" thickTop="1" x14ac:dyDescent="0.2">
      <c r="A1901" s="173" t="s">
        <v>39</v>
      </c>
      <c r="B1901" s="174"/>
      <c r="C1901" s="174"/>
      <c r="D1901" s="174"/>
      <c r="E1901" s="174"/>
      <c r="F1901" s="174"/>
      <c r="G1901" s="175"/>
      <c r="H1901" s="100">
        <f>COUNTIF($A$1:A1907,"ANALISIS DE PRECIOS")</f>
        <v>39</v>
      </c>
    </row>
    <row r="1902" spans="1:8" ht="24" customHeight="1" x14ac:dyDescent="0.2">
      <c r="A1902" s="101" t="s">
        <v>719</v>
      </c>
      <c r="B1902" s="102" t="str">
        <f>Comitente</f>
        <v>DIRECCIÓN DE INFRAESTRUCTURA ESCOLAR</v>
      </c>
      <c r="C1902" s="96"/>
      <c r="D1902" s="103"/>
      <c r="E1902" s="103"/>
      <c r="F1902" s="104"/>
      <c r="G1902" s="105"/>
    </row>
    <row r="1903" spans="1:8" ht="24" customHeight="1" x14ac:dyDescent="0.2">
      <c r="A1903" s="101" t="s">
        <v>720</v>
      </c>
      <c r="B1903" s="102">
        <f>Contratista</f>
        <v>0</v>
      </c>
      <c r="C1903" s="97"/>
      <c r="D1903" s="97"/>
      <c r="E1903" s="97"/>
      <c r="F1903" s="106"/>
      <c r="G1903" s="107"/>
    </row>
    <row r="1904" spans="1:8" ht="24" customHeight="1" x14ac:dyDescent="0.2">
      <c r="A1904" s="101" t="s">
        <v>26</v>
      </c>
      <c r="B1904" s="102" t="str">
        <f>Obra</f>
        <v>ESCUELA NORMAL FRAY JUSTO SANTA MARIA DE ORO</v>
      </c>
      <c r="C1904" s="97"/>
      <c r="D1904" s="97"/>
      <c r="E1904" s="97"/>
      <c r="F1904" s="106" t="s">
        <v>40</v>
      </c>
      <c r="G1904" s="108">
        <f>Fecha_Base</f>
        <v>0</v>
      </c>
    </row>
    <row r="1905" spans="1:141" ht="24" customHeight="1" x14ac:dyDescent="0.2">
      <c r="A1905" s="109" t="s">
        <v>718</v>
      </c>
      <c r="B1905" s="98" t="str">
        <f>Ubicación</f>
        <v>CALLE RIVADAVIA 854 - JACHAL - SAN JUAN</v>
      </c>
      <c r="C1905" s="98"/>
      <c r="D1905" s="110"/>
      <c r="E1905" s="111"/>
      <c r="F1905" s="112"/>
      <c r="G1905" s="113"/>
    </row>
    <row r="1906" spans="1:141" ht="24" customHeight="1" x14ac:dyDescent="0.2">
      <c r="A1906" s="109" t="s">
        <v>41</v>
      </c>
      <c r="B1906" s="114">
        <f>IFERROR(VALUE(LEFT(B1907,FIND("-",B1907)-1)),"")</f>
        <v>10</v>
      </c>
      <c r="C1906" s="99" t="str">
        <f>IFERROR(VLOOKUP(B1906,Tabla_CyP,2,FALSE),"")</f>
        <v/>
      </c>
      <c r="E1906" s="111"/>
      <c r="F1906" s="112"/>
      <c r="G1906" s="113"/>
    </row>
    <row r="1907" spans="1:141" ht="24" customHeight="1" x14ac:dyDescent="0.2">
      <c r="A1907" s="109" t="s">
        <v>27</v>
      </c>
      <c r="B1907" s="115" t="str">
        <f>IFERROR(VLOOKUP(COUNTIF($A$1:A1907,"ANALISIS DE PRECIOS"),Tabla_NumeroItem,4,FALSE),"")</f>
        <v>10-2-2</v>
      </c>
      <c r="C1907" s="99" t="str">
        <f>IFERROR(VLOOKUP(B1907,Tabla_CyP,2,FALSE),"")</f>
        <v>Zócalos de hormigón</v>
      </c>
      <c r="D1907" s="110"/>
      <c r="E1907" s="111"/>
      <c r="F1907" s="106" t="s">
        <v>28</v>
      </c>
      <c r="G1907" s="116" t="str">
        <f>IFERROR(VLOOKUP(B1907,Tabla_CyP,4,FALSE),"")</f>
        <v>m2</v>
      </c>
    </row>
    <row r="1908" spans="1:141" ht="24" customHeight="1" x14ac:dyDescent="0.2">
      <c r="A1908" s="109"/>
      <c r="B1908" s="98"/>
      <c r="C1908" s="99"/>
      <c r="D1908" s="110"/>
      <c r="E1908" s="111"/>
      <c r="F1908" s="112"/>
      <c r="G1908" s="113"/>
    </row>
    <row r="1909" spans="1:141" ht="24" customHeight="1" x14ac:dyDescent="0.2">
      <c r="A1909" s="305" t="s">
        <v>584</v>
      </c>
      <c r="B1909" s="306"/>
      <c r="C1909" s="307" t="s">
        <v>0</v>
      </c>
      <c r="D1909" s="307" t="s">
        <v>29</v>
      </c>
      <c r="E1909" s="309" t="s">
        <v>30</v>
      </c>
      <c r="F1909" s="311" t="s">
        <v>31</v>
      </c>
      <c r="G1909" s="313" t="s">
        <v>32</v>
      </c>
    </row>
    <row r="1910" spans="1:141" s="119" customFormat="1" ht="24" customHeight="1" x14ac:dyDescent="0.2">
      <c r="A1910" s="117" t="s">
        <v>585</v>
      </c>
      <c r="B1910" s="118" t="s">
        <v>586</v>
      </c>
      <c r="C1910" s="308"/>
      <c r="D1910" s="308"/>
      <c r="E1910" s="310"/>
      <c r="F1910" s="312"/>
      <c r="G1910" s="314"/>
      <c r="I1910" s="284"/>
      <c r="J1910" s="284"/>
      <c r="K1910" s="284"/>
      <c r="L1910" s="284"/>
      <c r="M1910" s="284"/>
      <c r="N1910" s="284"/>
      <c r="O1910" s="284"/>
      <c r="P1910" s="284"/>
      <c r="Q1910" s="284"/>
      <c r="R1910" s="284"/>
      <c r="S1910" s="284"/>
      <c r="T1910" s="284"/>
      <c r="U1910" s="284"/>
      <c r="V1910" s="284"/>
      <c r="W1910" s="284"/>
      <c r="X1910" s="284"/>
      <c r="Y1910" s="284"/>
      <c r="Z1910" s="284"/>
      <c r="AA1910" s="284"/>
      <c r="AB1910" s="284"/>
      <c r="AC1910" s="284"/>
      <c r="AD1910" s="284"/>
      <c r="AE1910" s="284"/>
      <c r="AF1910" s="284"/>
      <c r="AG1910" s="284"/>
      <c r="AH1910" s="284"/>
      <c r="AI1910" s="284"/>
      <c r="AJ1910" s="284"/>
      <c r="AK1910" s="284"/>
      <c r="AL1910" s="284"/>
      <c r="AM1910" s="284"/>
      <c r="AN1910" s="284"/>
      <c r="AO1910" s="284"/>
      <c r="AP1910" s="284"/>
      <c r="AQ1910" s="284"/>
      <c r="AR1910" s="284"/>
      <c r="AS1910" s="284"/>
      <c r="AT1910" s="284"/>
      <c r="AU1910" s="284"/>
      <c r="AV1910" s="284"/>
      <c r="AW1910" s="284"/>
      <c r="AX1910" s="284"/>
      <c r="AY1910" s="284"/>
      <c r="AZ1910" s="284"/>
      <c r="BA1910" s="284"/>
      <c r="BB1910" s="284"/>
      <c r="BC1910" s="284"/>
      <c r="BD1910" s="284"/>
      <c r="BE1910" s="284"/>
      <c r="BF1910" s="284"/>
      <c r="BG1910" s="284"/>
      <c r="BH1910" s="284"/>
      <c r="BI1910" s="284"/>
      <c r="BJ1910" s="284"/>
      <c r="BK1910" s="284"/>
      <c r="BL1910" s="284"/>
      <c r="BM1910" s="284"/>
      <c r="BN1910" s="284"/>
      <c r="BO1910" s="284"/>
      <c r="BP1910" s="284"/>
      <c r="BQ1910" s="284"/>
      <c r="BR1910" s="284"/>
      <c r="BS1910" s="284"/>
      <c r="BT1910" s="284"/>
      <c r="BU1910" s="284"/>
      <c r="BV1910" s="284"/>
      <c r="BW1910" s="284"/>
      <c r="BX1910" s="284"/>
      <c r="BY1910" s="284"/>
      <c r="BZ1910" s="284"/>
      <c r="CA1910" s="284"/>
      <c r="CB1910" s="284"/>
      <c r="CC1910" s="284"/>
      <c r="CD1910" s="284"/>
      <c r="CE1910" s="284"/>
      <c r="CF1910" s="284"/>
      <c r="CG1910" s="284"/>
      <c r="CH1910" s="284"/>
      <c r="CI1910" s="284"/>
      <c r="CJ1910" s="284"/>
      <c r="CK1910" s="284"/>
      <c r="CL1910" s="284"/>
      <c r="CM1910" s="284"/>
      <c r="CN1910" s="284"/>
      <c r="CO1910" s="284"/>
      <c r="CP1910" s="284"/>
      <c r="CQ1910" s="284"/>
      <c r="CR1910" s="284"/>
      <c r="CS1910" s="284"/>
      <c r="CT1910" s="284"/>
      <c r="CU1910" s="284"/>
      <c r="CV1910" s="284"/>
      <c r="CW1910" s="284"/>
      <c r="CX1910" s="284"/>
      <c r="CY1910" s="284"/>
      <c r="CZ1910" s="284"/>
      <c r="DA1910" s="284"/>
      <c r="DB1910" s="284"/>
      <c r="DC1910" s="284"/>
      <c r="DD1910" s="284"/>
      <c r="DE1910" s="284"/>
      <c r="DF1910" s="284"/>
      <c r="DG1910" s="284"/>
      <c r="DH1910" s="284"/>
      <c r="DI1910" s="284"/>
      <c r="DJ1910" s="284"/>
      <c r="DK1910" s="284"/>
      <c r="DL1910" s="284"/>
      <c r="DM1910" s="284"/>
      <c r="DN1910" s="284"/>
      <c r="DO1910" s="284"/>
      <c r="DP1910" s="284"/>
      <c r="DQ1910" s="284"/>
      <c r="DR1910" s="284"/>
      <c r="DS1910" s="284"/>
      <c r="DT1910" s="284"/>
      <c r="DU1910" s="284"/>
      <c r="DV1910" s="284"/>
      <c r="DW1910" s="284"/>
      <c r="DX1910" s="284"/>
      <c r="DY1910" s="284"/>
      <c r="DZ1910" s="284"/>
      <c r="EA1910" s="284"/>
      <c r="EB1910" s="284"/>
      <c r="EC1910" s="284"/>
      <c r="ED1910" s="284"/>
      <c r="EE1910" s="284"/>
      <c r="EF1910" s="284"/>
      <c r="EG1910" s="284"/>
      <c r="EH1910" s="284"/>
      <c r="EI1910" s="284"/>
      <c r="EJ1910" s="284"/>
      <c r="EK1910" s="284"/>
    </row>
    <row r="1911" spans="1:141" ht="24" customHeight="1" x14ac:dyDescent="0.2">
      <c r="A1911" s="187"/>
      <c r="B1911" s="120"/>
      <c r="C1911" s="185" t="s">
        <v>721</v>
      </c>
      <c r="D1911" s="121"/>
      <c r="E1911" s="122"/>
      <c r="F1911" s="123"/>
      <c r="G1911" s="124"/>
    </row>
    <row r="1912" spans="1:141" s="283" customFormat="1" ht="24" customHeight="1" x14ac:dyDescent="0.2">
      <c r="A1912" s="274" t="str">
        <f t="shared" ref="A1912:A1925" si="571">IFERROR(VLOOKUP(C1912,Tabla_Insumos,4,FALSE),"")</f>
        <v/>
      </c>
      <c r="B1912" s="275" t="str">
        <f>IFERROR(VLOOKUP(C1912,Tabla_Insumos,5,FALSE),"")</f>
        <v/>
      </c>
      <c r="C1912" s="276"/>
      <c r="D1912" s="277" t="str">
        <f t="shared" ref="D1912:D1925" si="572">IFERROR(VLOOKUP(C1912,Tabla_Insumos,2,FALSE),"")</f>
        <v/>
      </c>
      <c r="E1912" s="278"/>
      <c r="F1912" s="279">
        <f t="shared" ref="F1912:F1925" si="573">IFERROR(VLOOKUP(C1912,Tabla_Insumos,3,FALSE),0)</f>
        <v>0</v>
      </c>
      <c r="G1912" s="282">
        <f>ROUND(E1912*F1912,2)</f>
        <v>0</v>
      </c>
    </row>
    <row r="1913" spans="1:141" s="283" customFormat="1" ht="24" customHeight="1" x14ac:dyDescent="0.2">
      <c r="A1913" s="274" t="str">
        <f t="shared" si="571"/>
        <v/>
      </c>
      <c r="B1913" s="275" t="str">
        <f t="shared" ref="B1913:B1925" si="574">IFERROR(VLOOKUP(C1913,Tabla_Insumos,5,FALSE),"")</f>
        <v/>
      </c>
      <c r="C1913" s="276"/>
      <c r="D1913" s="277" t="str">
        <f t="shared" si="572"/>
        <v/>
      </c>
      <c r="E1913" s="278"/>
      <c r="F1913" s="279">
        <f t="shared" si="573"/>
        <v>0</v>
      </c>
      <c r="G1913" s="282">
        <f t="shared" ref="G1913:G1925" si="575">ROUND(E1913*F1913,2)</f>
        <v>0</v>
      </c>
    </row>
    <row r="1914" spans="1:141" s="283" customFormat="1" ht="24" customHeight="1" x14ac:dyDescent="0.2">
      <c r="A1914" s="274" t="str">
        <f t="shared" si="571"/>
        <v/>
      </c>
      <c r="B1914" s="275" t="str">
        <f t="shared" si="574"/>
        <v/>
      </c>
      <c r="C1914" s="276"/>
      <c r="D1914" s="277" t="str">
        <f t="shared" si="572"/>
        <v/>
      </c>
      <c r="E1914" s="278"/>
      <c r="F1914" s="279">
        <f t="shared" si="573"/>
        <v>0</v>
      </c>
      <c r="G1914" s="282">
        <f t="shared" si="575"/>
        <v>0</v>
      </c>
    </row>
    <row r="1915" spans="1:141" s="283" customFormat="1" ht="24" customHeight="1" x14ac:dyDescent="0.2">
      <c r="A1915" s="274" t="str">
        <f t="shared" si="571"/>
        <v/>
      </c>
      <c r="B1915" s="275" t="str">
        <f t="shared" si="574"/>
        <v/>
      </c>
      <c r="C1915" s="276"/>
      <c r="D1915" s="277" t="str">
        <f t="shared" si="572"/>
        <v/>
      </c>
      <c r="E1915" s="278"/>
      <c r="F1915" s="279">
        <f t="shared" si="573"/>
        <v>0</v>
      </c>
      <c r="G1915" s="282">
        <f t="shared" si="575"/>
        <v>0</v>
      </c>
    </row>
    <row r="1916" spans="1:141" s="283" customFormat="1" ht="24" customHeight="1" x14ac:dyDescent="0.2">
      <c r="A1916" s="274" t="str">
        <f t="shared" si="571"/>
        <v/>
      </c>
      <c r="B1916" s="275" t="str">
        <f t="shared" si="574"/>
        <v/>
      </c>
      <c r="C1916" s="276"/>
      <c r="D1916" s="277" t="str">
        <f t="shared" si="572"/>
        <v/>
      </c>
      <c r="E1916" s="278"/>
      <c r="F1916" s="279">
        <f t="shared" si="573"/>
        <v>0</v>
      </c>
      <c r="G1916" s="282">
        <f t="shared" si="575"/>
        <v>0</v>
      </c>
    </row>
    <row r="1917" spans="1:141" s="283" customFormat="1" ht="24" customHeight="1" x14ac:dyDescent="0.2">
      <c r="A1917" s="274" t="str">
        <f t="shared" si="571"/>
        <v/>
      </c>
      <c r="B1917" s="275" t="str">
        <f t="shared" si="574"/>
        <v/>
      </c>
      <c r="C1917" s="276"/>
      <c r="D1917" s="277" t="str">
        <f t="shared" si="572"/>
        <v/>
      </c>
      <c r="E1917" s="278"/>
      <c r="F1917" s="279">
        <f t="shared" si="573"/>
        <v>0</v>
      </c>
      <c r="G1917" s="282">
        <f t="shared" si="575"/>
        <v>0</v>
      </c>
    </row>
    <row r="1918" spans="1:141" s="283" customFormat="1" ht="24" customHeight="1" x14ac:dyDescent="0.2">
      <c r="A1918" s="274" t="str">
        <f t="shared" si="571"/>
        <v/>
      </c>
      <c r="B1918" s="275" t="str">
        <f t="shared" si="574"/>
        <v/>
      </c>
      <c r="C1918" s="276"/>
      <c r="D1918" s="277" t="str">
        <f t="shared" si="572"/>
        <v/>
      </c>
      <c r="E1918" s="278"/>
      <c r="F1918" s="279">
        <f t="shared" si="573"/>
        <v>0</v>
      </c>
      <c r="G1918" s="282">
        <f t="shared" si="575"/>
        <v>0</v>
      </c>
    </row>
    <row r="1919" spans="1:141" s="283" customFormat="1" ht="24" customHeight="1" x14ac:dyDescent="0.2">
      <c r="A1919" s="274" t="str">
        <f t="shared" si="571"/>
        <v/>
      </c>
      <c r="B1919" s="275" t="str">
        <f t="shared" si="574"/>
        <v/>
      </c>
      <c r="C1919" s="276"/>
      <c r="D1919" s="277" t="str">
        <f t="shared" si="572"/>
        <v/>
      </c>
      <c r="E1919" s="278"/>
      <c r="F1919" s="279">
        <f t="shared" si="573"/>
        <v>0</v>
      </c>
      <c r="G1919" s="282">
        <f t="shared" si="575"/>
        <v>0</v>
      </c>
    </row>
    <row r="1920" spans="1:141" s="283" customFormat="1" ht="24" customHeight="1" x14ac:dyDescent="0.2">
      <c r="A1920" s="274" t="str">
        <f t="shared" si="571"/>
        <v/>
      </c>
      <c r="B1920" s="275" t="str">
        <f t="shared" si="574"/>
        <v/>
      </c>
      <c r="C1920" s="276"/>
      <c r="D1920" s="277" t="str">
        <f t="shared" si="572"/>
        <v/>
      </c>
      <c r="E1920" s="278"/>
      <c r="F1920" s="279">
        <f t="shared" si="573"/>
        <v>0</v>
      </c>
      <c r="G1920" s="282">
        <f t="shared" si="575"/>
        <v>0</v>
      </c>
    </row>
    <row r="1921" spans="1:7" s="283" customFormat="1" ht="24" customHeight="1" x14ac:dyDescent="0.2">
      <c r="A1921" s="274" t="str">
        <f t="shared" si="571"/>
        <v/>
      </c>
      <c r="B1921" s="275" t="str">
        <f t="shared" si="574"/>
        <v/>
      </c>
      <c r="C1921" s="276"/>
      <c r="D1921" s="277" t="str">
        <f t="shared" si="572"/>
        <v/>
      </c>
      <c r="E1921" s="278"/>
      <c r="F1921" s="279">
        <f t="shared" si="573"/>
        <v>0</v>
      </c>
      <c r="G1921" s="282">
        <f t="shared" si="575"/>
        <v>0</v>
      </c>
    </row>
    <row r="1922" spans="1:7" s="283" customFormat="1" ht="24" customHeight="1" x14ac:dyDescent="0.2">
      <c r="A1922" s="274" t="str">
        <f t="shared" si="571"/>
        <v/>
      </c>
      <c r="B1922" s="275" t="str">
        <f t="shared" si="574"/>
        <v/>
      </c>
      <c r="C1922" s="276"/>
      <c r="D1922" s="277" t="str">
        <f t="shared" si="572"/>
        <v/>
      </c>
      <c r="E1922" s="278"/>
      <c r="F1922" s="279">
        <f t="shared" si="573"/>
        <v>0</v>
      </c>
      <c r="G1922" s="282">
        <f t="shared" si="575"/>
        <v>0</v>
      </c>
    </row>
    <row r="1923" spans="1:7" s="283" customFormat="1" ht="24" customHeight="1" x14ac:dyDescent="0.2">
      <c r="A1923" s="274" t="str">
        <f t="shared" si="571"/>
        <v/>
      </c>
      <c r="B1923" s="275" t="str">
        <f t="shared" si="574"/>
        <v/>
      </c>
      <c r="C1923" s="276"/>
      <c r="D1923" s="277" t="str">
        <f t="shared" si="572"/>
        <v/>
      </c>
      <c r="E1923" s="278"/>
      <c r="F1923" s="279">
        <f t="shared" si="573"/>
        <v>0</v>
      </c>
      <c r="G1923" s="282">
        <f t="shared" si="575"/>
        <v>0</v>
      </c>
    </row>
    <row r="1924" spans="1:7" s="283" customFormat="1" ht="24" customHeight="1" x14ac:dyDescent="0.2">
      <c r="A1924" s="274" t="str">
        <f t="shared" si="571"/>
        <v/>
      </c>
      <c r="B1924" s="275" t="str">
        <f t="shared" si="574"/>
        <v/>
      </c>
      <c r="C1924" s="276"/>
      <c r="D1924" s="277" t="str">
        <f t="shared" si="572"/>
        <v/>
      </c>
      <c r="E1924" s="278"/>
      <c r="F1924" s="279">
        <f t="shared" si="573"/>
        <v>0</v>
      </c>
      <c r="G1924" s="282">
        <f t="shared" si="575"/>
        <v>0</v>
      </c>
    </row>
    <row r="1925" spans="1:7" s="283" customFormat="1" ht="24" customHeight="1" x14ac:dyDescent="0.2">
      <c r="A1925" s="274" t="str">
        <f t="shared" si="571"/>
        <v/>
      </c>
      <c r="B1925" s="275" t="str">
        <f t="shared" si="574"/>
        <v/>
      </c>
      <c r="C1925" s="276"/>
      <c r="D1925" s="277" t="str">
        <f t="shared" si="572"/>
        <v/>
      </c>
      <c r="E1925" s="278"/>
      <c r="F1925" s="280">
        <f t="shared" si="573"/>
        <v>0</v>
      </c>
      <c r="G1925" s="282">
        <f t="shared" si="575"/>
        <v>0</v>
      </c>
    </row>
    <row r="1926" spans="1:7" ht="24" customHeight="1" x14ac:dyDescent="0.2">
      <c r="A1926" s="125"/>
      <c r="B1926" s="99"/>
      <c r="C1926" s="99"/>
      <c r="D1926" s="110"/>
      <c r="E1926" s="111"/>
      <c r="F1926" s="188" t="s">
        <v>33</v>
      </c>
      <c r="G1926" s="126">
        <f>SUBTOTAL(9,G1912:G1925)</f>
        <v>0</v>
      </c>
    </row>
    <row r="1927" spans="1:7" ht="24" customHeight="1" x14ac:dyDescent="0.2">
      <c r="A1927" s="125"/>
      <c r="B1927" s="99"/>
      <c r="C1927" s="127" t="s">
        <v>722</v>
      </c>
      <c r="D1927" s="110"/>
      <c r="E1927" s="111"/>
      <c r="F1927" s="112"/>
      <c r="G1927" s="128"/>
    </row>
    <row r="1928" spans="1:7" s="283" customFormat="1" ht="24" customHeight="1" x14ac:dyDescent="0.2">
      <c r="A1928" s="274" t="str">
        <f t="shared" ref="A1928:A1935" si="576">IFERROR(VLOOKUP(C1928,Tabla_Insumos,4,FALSE),"")</f>
        <v/>
      </c>
      <c r="B1928" s="275" t="str">
        <f t="shared" ref="B1928:B1935" si="577">IFERROR(VLOOKUP(C1928,Tabla_Insumos,5,FALSE),"")</f>
        <v/>
      </c>
      <c r="C1928" s="276"/>
      <c r="D1928" s="277" t="str">
        <f t="shared" ref="D1928:D1935" si="578">IFERROR(VLOOKUP(C1928,Tabla_Insumos,2,FALSE),"")</f>
        <v/>
      </c>
      <c r="E1928" s="278"/>
      <c r="F1928" s="281">
        <f t="shared" ref="F1928:F1935" si="579">IFERROR(VLOOKUP(C1928,Tabla_Insumos,3,FALSE),0)</f>
        <v>0</v>
      </c>
      <c r="G1928" s="282">
        <f>ROUND(E1928*F1928,2)</f>
        <v>0</v>
      </c>
    </row>
    <row r="1929" spans="1:7" s="283" customFormat="1" ht="24" customHeight="1" x14ac:dyDescent="0.2">
      <c r="A1929" s="274" t="str">
        <f t="shared" si="576"/>
        <v/>
      </c>
      <c r="B1929" s="275" t="str">
        <f t="shared" si="577"/>
        <v/>
      </c>
      <c r="C1929" s="276"/>
      <c r="D1929" s="277" t="str">
        <f t="shared" si="578"/>
        <v/>
      </c>
      <c r="E1929" s="278"/>
      <c r="F1929" s="281">
        <f t="shared" si="579"/>
        <v>0</v>
      </c>
      <c r="G1929" s="282">
        <f>ROUND(E1929*F1929,2)</f>
        <v>0</v>
      </c>
    </row>
    <row r="1930" spans="1:7" s="283" customFormat="1" ht="24" customHeight="1" x14ac:dyDescent="0.2">
      <c r="A1930" s="274" t="str">
        <f t="shared" si="576"/>
        <v/>
      </c>
      <c r="B1930" s="275" t="str">
        <f t="shared" si="577"/>
        <v/>
      </c>
      <c r="C1930" s="276"/>
      <c r="D1930" s="277" t="str">
        <f t="shared" si="578"/>
        <v/>
      </c>
      <c r="E1930" s="278"/>
      <c r="F1930" s="281">
        <f t="shared" si="579"/>
        <v>0</v>
      </c>
      <c r="G1930" s="282">
        <f t="shared" ref="G1930:G1935" si="580">ROUND(E1930*F1930,2)</f>
        <v>0</v>
      </c>
    </row>
    <row r="1931" spans="1:7" s="283" customFormat="1" ht="24" customHeight="1" x14ac:dyDescent="0.2">
      <c r="A1931" s="274" t="str">
        <f t="shared" si="576"/>
        <v/>
      </c>
      <c r="B1931" s="275" t="str">
        <f t="shared" si="577"/>
        <v/>
      </c>
      <c r="C1931" s="276"/>
      <c r="D1931" s="277" t="str">
        <f t="shared" si="578"/>
        <v/>
      </c>
      <c r="E1931" s="278"/>
      <c r="F1931" s="281">
        <f t="shared" si="579"/>
        <v>0</v>
      </c>
      <c r="G1931" s="282">
        <f t="shared" si="580"/>
        <v>0</v>
      </c>
    </row>
    <row r="1932" spans="1:7" s="283" customFormat="1" ht="24" customHeight="1" x14ac:dyDescent="0.2">
      <c r="A1932" s="274" t="str">
        <f t="shared" si="576"/>
        <v/>
      </c>
      <c r="B1932" s="275" t="str">
        <f t="shared" si="577"/>
        <v/>
      </c>
      <c r="C1932" s="276"/>
      <c r="D1932" s="277" t="str">
        <f t="shared" si="578"/>
        <v/>
      </c>
      <c r="E1932" s="278"/>
      <c r="F1932" s="279">
        <f t="shared" si="579"/>
        <v>0</v>
      </c>
      <c r="G1932" s="282">
        <f t="shared" si="580"/>
        <v>0</v>
      </c>
    </row>
    <row r="1933" spans="1:7" s="283" customFormat="1" ht="24" customHeight="1" x14ac:dyDescent="0.2">
      <c r="A1933" s="274" t="str">
        <f t="shared" si="576"/>
        <v/>
      </c>
      <c r="B1933" s="275" t="str">
        <f t="shared" si="577"/>
        <v/>
      </c>
      <c r="C1933" s="276"/>
      <c r="D1933" s="277" t="str">
        <f t="shared" si="578"/>
        <v/>
      </c>
      <c r="E1933" s="278"/>
      <c r="F1933" s="279">
        <f t="shared" si="579"/>
        <v>0</v>
      </c>
      <c r="G1933" s="282">
        <f t="shared" si="580"/>
        <v>0</v>
      </c>
    </row>
    <row r="1934" spans="1:7" s="283" customFormat="1" ht="24" customHeight="1" x14ac:dyDescent="0.2">
      <c r="A1934" s="274" t="str">
        <f t="shared" si="576"/>
        <v/>
      </c>
      <c r="B1934" s="275" t="str">
        <f t="shared" si="577"/>
        <v/>
      </c>
      <c r="C1934" s="276"/>
      <c r="D1934" s="277" t="str">
        <f t="shared" si="578"/>
        <v/>
      </c>
      <c r="E1934" s="278"/>
      <c r="F1934" s="279">
        <f t="shared" si="579"/>
        <v>0</v>
      </c>
      <c r="G1934" s="282">
        <f t="shared" si="580"/>
        <v>0</v>
      </c>
    </row>
    <row r="1935" spans="1:7" s="283" customFormat="1" ht="24" customHeight="1" x14ac:dyDescent="0.2">
      <c r="A1935" s="274" t="str">
        <f t="shared" si="576"/>
        <v/>
      </c>
      <c r="B1935" s="275" t="str">
        <f t="shared" si="577"/>
        <v/>
      </c>
      <c r="C1935" s="276"/>
      <c r="D1935" s="277" t="str">
        <f t="shared" si="578"/>
        <v/>
      </c>
      <c r="E1935" s="278"/>
      <c r="F1935" s="279">
        <f t="shared" si="579"/>
        <v>0</v>
      </c>
      <c r="G1935" s="282">
        <f t="shared" si="580"/>
        <v>0</v>
      </c>
    </row>
    <row r="1936" spans="1:7" ht="24" customHeight="1" x14ac:dyDescent="0.2">
      <c r="A1936" s="125"/>
      <c r="B1936" s="99"/>
      <c r="C1936" s="99"/>
      <c r="D1936" s="110"/>
      <c r="E1936" s="111"/>
      <c r="F1936" s="188" t="s">
        <v>34</v>
      </c>
      <c r="G1936" s="126">
        <f>SUBTOTAL(9,G1928:G1935)</f>
        <v>0</v>
      </c>
    </row>
    <row r="1937" spans="1:8" ht="24" customHeight="1" x14ac:dyDescent="0.2">
      <c r="A1937" s="125"/>
      <c r="B1937" s="99"/>
      <c r="C1937" s="127" t="s">
        <v>723</v>
      </c>
      <c r="D1937" s="110"/>
      <c r="E1937" s="111"/>
      <c r="F1937" s="112"/>
      <c r="G1937" s="128"/>
    </row>
    <row r="1938" spans="1:8" s="283" customFormat="1" ht="24" customHeight="1" x14ac:dyDescent="0.2">
      <c r="A1938" s="274" t="str">
        <f t="shared" ref="A1938:A1946" si="581">IFERROR(VLOOKUP(C1938,Tabla_Insumos,4,FALSE),"")</f>
        <v/>
      </c>
      <c r="B1938" s="275" t="str">
        <f t="shared" ref="B1938:B1946" si="582">IFERROR(VLOOKUP(C1938,Tabla_Insumos,5,FALSE),"")</f>
        <v/>
      </c>
      <c r="C1938" s="276"/>
      <c r="D1938" s="277" t="str">
        <f t="shared" ref="D1938:D1946" si="583">IFERROR(VLOOKUP(C1938,Tabla_Insumos,2,FALSE),"")</f>
        <v/>
      </c>
      <c r="E1938" s="278"/>
      <c r="F1938" s="279">
        <f t="shared" ref="F1938:F1946" si="584">IFERROR(VLOOKUP(C1938,Tabla_Insumos,3,FALSE),0)</f>
        <v>0</v>
      </c>
      <c r="G1938" s="282">
        <f t="shared" ref="G1938:G1946" si="585">ROUND(E1938*F1938,2)</f>
        <v>0</v>
      </c>
    </row>
    <row r="1939" spans="1:8" s="283" customFormat="1" ht="24" customHeight="1" x14ac:dyDescent="0.2">
      <c r="A1939" s="274" t="str">
        <f t="shared" si="581"/>
        <v/>
      </c>
      <c r="B1939" s="275" t="str">
        <f t="shared" si="582"/>
        <v/>
      </c>
      <c r="C1939" s="276"/>
      <c r="D1939" s="277" t="str">
        <f t="shared" si="583"/>
        <v/>
      </c>
      <c r="E1939" s="278"/>
      <c r="F1939" s="279">
        <f t="shared" si="584"/>
        <v>0</v>
      </c>
      <c r="G1939" s="282">
        <f t="shared" si="585"/>
        <v>0</v>
      </c>
    </row>
    <row r="1940" spans="1:8" s="283" customFormat="1" ht="24" customHeight="1" x14ac:dyDescent="0.2">
      <c r="A1940" s="274" t="str">
        <f t="shared" si="581"/>
        <v/>
      </c>
      <c r="B1940" s="275" t="str">
        <f t="shared" si="582"/>
        <v/>
      </c>
      <c r="C1940" s="276"/>
      <c r="D1940" s="277" t="str">
        <f t="shared" si="583"/>
        <v/>
      </c>
      <c r="E1940" s="278"/>
      <c r="F1940" s="279">
        <f t="shared" si="584"/>
        <v>0</v>
      </c>
      <c r="G1940" s="282">
        <f t="shared" si="585"/>
        <v>0</v>
      </c>
    </row>
    <row r="1941" spans="1:8" s="283" customFormat="1" ht="24" customHeight="1" x14ac:dyDescent="0.2">
      <c r="A1941" s="274" t="str">
        <f t="shared" si="581"/>
        <v/>
      </c>
      <c r="B1941" s="275" t="str">
        <f t="shared" si="582"/>
        <v/>
      </c>
      <c r="C1941" s="276"/>
      <c r="D1941" s="277" t="str">
        <f t="shared" si="583"/>
        <v/>
      </c>
      <c r="E1941" s="278"/>
      <c r="F1941" s="279">
        <f t="shared" si="584"/>
        <v>0</v>
      </c>
      <c r="G1941" s="282">
        <f t="shared" si="585"/>
        <v>0</v>
      </c>
    </row>
    <row r="1942" spans="1:8" s="283" customFormat="1" ht="24" customHeight="1" x14ac:dyDescent="0.2">
      <c r="A1942" s="274" t="str">
        <f t="shared" si="581"/>
        <v/>
      </c>
      <c r="B1942" s="275" t="str">
        <f t="shared" si="582"/>
        <v/>
      </c>
      <c r="C1942" s="276"/>
      <c r="D1942" s="277" t="str">
        <f t="shared" si="583"/>
        <v/>
      </c>
      <c r="E1942" s="278"/>
      <c r="F1942" s="279">
        <f t="shared" si="584"/>
        <v>0</v>
      </c>
      <c r="G1942" s="282">
        <f t="shared" si="585"/>
        <v>0</v>
      </c>
    </row>
    <row r="1943" spans="1:8" s="283" customFormat="1" ht="24" customHeight="1" x14ac:dyDescent="0.2">
      <c r="A1943" s="274" t="str">
        <f t="shared" si="581"/>
        <v/>
      </c>
      <c r="B1943" s="275" t="str">
        <f t="shared" si="582"/>
        <v/>
      </c>
      <c r="C1943" s="276"/>
      <c r="D1943" s="277" t="str">
        <f t="shared" si="583"/>
        <v/>
      </c>
      <c r="E1943" s="278"/>
      <c r="F1943" s="279">
        <f t="shared" si="584"/>
        <v>0</v>
      </c>
      <c r="G1943" s="282">
        <f t="shared" si="585"/>
        <v>0</v>
      </c>
    </row>
    <row r="1944" spans="1:8" s="283" customFormat="1" ht="24" customHeight="1" x14ac:dyDescent="0.2">
      <c r="A1944" s="274" t="str">
        <f t="shared" si="581"/>
        <v/>
      </c>
      <c r="B1944" s="275" t="str">
        <f t="shared" si="582"/>
        <v/>
      </c>
      <c r="C1944" s="276"/>
      <c r="D1944" s="277" t="str">
        <f t="shared" si="583"/>
        <v/>
      </c>
      <c r="E1944" s="278"/>
      <c r="F1944" s="279">
        <f t="shared" si="584"/>
        <v>0</v>
      </c>
      <c r="G1944" s="282">
        <f t="shared" si="585"/>
        <v>0</v>
      </c>
    </row>
    <row r="1945" spans="1:8" s="283" customFormat="1" ht="24" customHeight="1" x14ac:dyDescent="0.2">
      <c r="A1945" s="274" t="str">
        <f t="shared" si="581"/>
        <v/>
      </c>
      <c r="B1945" s="275" t="str">
        <f t="shared" si="582"/>
        <v/>
      </c>
      <c r="C1945" s="276"/>
      <c r="D1945" s="277" t="str">
        <f t="shared" si="583"/>
        <v/>
      </c>
      <c r="E1945" s="278"/>
      <c r="F1945" s="279">
        <f t="shared" si="584"/>
        <v>0</v>
      </c>
      <c r="G1945" s="282">
        <f t="shared" si="585"/>
        <v>0</v>
      </c>
    </row>
    <row r="1946" spans="1:8" s="283" customFormat="1" ht="24" customHeight="1" x14ac:dyDescent="0.2">
      <c r="A1946" s="274" t="str">
        <f t="shared" si="581"/>
        <v/>
      </c>
      <c r="B1946" s="275" t="str">
        <f t="shared" si="582"/>
        <v/>
      </c>
      <c r="C1946" s="276"/>
      <c r="D1946" s="277" t="str">
        <f t="shared" si="583"/>
        <v/>
      </c>
      <c r="E1946" s="278"/>
      <c r="F1946" s="279">
        <f t="shared" si="584"/>
        <v>0</v>
      </c>
      <c r="G1946" s="282">
        <f t="shared" si="585"/>
        <v>0</v>
      </c>
    </row>
    <row r="1947" spans="1:8" ht="24" customHeight="1" x14ac:dyDescent="0.2">
      <c r="A1947" s="129"/>
      <c r="B1947" s="110"/>
      <c r="C1947" s="99"/>
      <c r="D1947" s="110"/>
      <c r="E1947" s="111"/>
      <c r="F1947" s="188" t="s">
        <v>35</v>
      </c>
      <c r="G1947" s="126">
        <f>SUBTOTAL(9,G1938:G1946)</f>
        <v>0</v>
      </c>
    </row>
    <row r="1948" spans="1:8" ht="24" customHeight="1" thickBot="1" x14ac:dyDescent="0.25">
      <c r="A1948" s="130"/>
      <c r="B1948" s="131"/>
      <c r="C1948" s="132"/>
      <c r="D1948" s="131"/>
      <c r="E1948" s="133"/>
      <c r="F1948" s="134"/>
      <c r="G1948" s="135"/>
    </row>
    <row r="1949" spans="1:8" ht="24" customHeight="1" thickBot="1" x14ac:dyDescent="0.25">
      <c r="A1949" s="136" t="str">
        <f>B1907</f>
        <v>10-2-2</v>
      </c>
      <c r="B1949" s="137" t="str">
        <f>C1907</f>
        <v>Zócalos de hormigón</v>
      </c>
      <c r="C1949" s="138"/>
      <c r="D1949" s="138" t="s">
        <v>36</v>
      </c>
      <c r="E1949" s="139"/>
      <c r="F1949" s="140" t="s">
        <v>37</v>
      </c>
      <c r="G1949" s="141">
        <f>SUBTOTAL(9,G1912:G1948)</f>
        <v>0</v>
      </c>
    </row>
    <row r="1950" spans="1:8" ht="24" customHeight="1" thickTop="1" thickBot="1" x14ac:dyDescent="0.25"/>
    <row r="1951" spans="1:8" ht="24" customHeight="1" thickTop="1" x14ac:dyDescent="0.2">
      <c r="A1951" s="173" t="s">
        <v>39</v>
      </c>
      <c r="B1951" s="174"/>
      <c r="C1951" s="174"/>
      <c r="D1951" s="174"/>
      <c r="E1951" s="174"/>
      <c r="F1951" s="174"/>
      <c r="G1951" s="175"/>
      <c r="H1951" s="100">
        <f>COUNTIF($A$1:A1957,"ANALISIS DE PRECIOS")</f>
        <v>40</v>
      </c>
    </row>
    <row r="1952" spans="1:8" ht="24" customHeight="1" x14ac:dyDescent="0.2">
      <c r="A1952" s="101" t="s">
        <v>719</v>
      </c>
      <c r="B1952" s="102" t="str">
        <f>Comitente</f>
        <v>DIRECCIÓN DE INFRAESTRUCTURA ESCOLAR</v>
      </c>
      <c r="C1952" s="96"/>
      <c r="D1952" s="103"/>
      <c r="E1952" s="103"/>
      <c r="F1952" s="104"/>
      <c r="G1952" s="105"/>
    </row>
    <row r="1953" spans="1:141" ht="24" customHeight="1" x14ac:dyDescent="0.2">
      <c r="A1953" s="101" t="s">
        <v>720</v>
      </c>
      <c r="B1953" s="102">
        <f>Contratista</f>
        <v>0</v>
      </c>
      <c r="C1953" s="97"/>
      <c r="D1953" s="97"/>
      <c r="E1953" s="97"/>
      <c r="F1953" s="106"/>
      <c r="G1953" s="107"/>
    </row>
    <row r="1954" spans="1:141" ht="24" customHeight="1" x14ac:dyDescent="0.2">
      <c r="A1954" s="101" t="s">
        <v>26</v>
      </c>
      <c r="B1954" s="102" t="str">
        <f>Obra</f>
        <v>ESCUELA NORMAL FRAY JUSTO SANTA MARIA DE ORO</v>
      </c>
      <c r="C1954" s="97"/>
      <c r="D1954" s="97"/>
      <c r="E1954" s="97"/>
      <c r="F1954" s="106" t="s">
        <v>40</v>
      </c>
      <c r="G1954" s="108">
        <f>Fecha_Base</f>
        <v>0</v>
      </c>
    </row>
    <row r="1955" spans="1:141" ht="24" customHeight="1" x14ac:dyDescent="0.2">
      <c r="A1955" s="109" t="s">
        <v>718</v>
      </c>
      <c r="B1955" s="98" t="str">
        <f>Ubicación</f>
        <v>CALLE RIVADAVIA 854 - JACHAL - SAN JUAN</v>
      </c>
      <c r="C1955" s="98"/>
      <c r="D1955" s="110"/>
      <c r="E1955" s="111"/>
      <c r="F1955" s="112"/>
      <c r="G1955" s="113"/>
    </row>
    <row r="1956" spans="1:141" ht="24" customHeight="1" x14ac:dyDescent="0.2">
      <c r="A1956" s="109" t="s">
        <v>41</v>
      </c>
      <c r="B1956" s="114">
        <f>IFERROR(VALUE(LEFT(B1957,FIND("-",B1957)-1)),"")</f>
        <v>11</v>
      </c>
      <c r="C1956" s="99" t="str">
        <f>IFERROR(VLOOKUP(B1956,Tabla_CyP,2,FALSE),"")</f>
        <v/>
      </c>
      <c r="E1956" s="111"/>
      <c r="F1956" s="112"/>
      <c r="G1956" s="113"/>
    </row>
    <row r="1957" spans="1:141" ht="24" customHeight="1" x14ac:dyDescent="0.2">
      <c r="A1957" s="109" t="s">
        <v>27</v>
      </c>
      <c r="B1957" s="115" t="str">
        <f>IFERROR(VLOOKUP(COUNTIF($A$1:A1957,"ANALISIS DE PRECIOS"),Tabla_NumeroItem,4,FALSE),"")</f>
        <v>11-1</v>
      </c>
      <c r="C1957" s="99" t="str">
        <f>IFERROR(VLOOKUP(B1957,Tabla_CyP,2,FALSE),"")</f>
        <v>Remoción de cubierta de techo en galería</v>
      </c>
      <c r="D1957" s="110"/>
      <c r="E1957" s="111"/>
      <c r="F1957" s="106" t="s">
        <v>28</v>
      </c>
      <c r="G1957" s="116" t="str">
        <f>IFERROR(VLOOKUP(B1957,Tabla_CyP,4,FALSE),"")</f>
        <v>m2</v>
      </c>
    </row>
    <row r="1958" spans="1:141" ht="24" customHeight="1" x14ac:dyDescent="0.2">
      <c r="A1958" s="109"/>
      <c r="B1958" s="98"/>
      <c r="C1958" s="99"/>
      <c r="D1958" s="110"/>
      <c r="E1958" s="111"/>
      <c r="F1958" s="112"/>
      <c r="G1958" s="113"/>
    </row>
    <row r="1959" spans="1:141" ht="24" customHeight="1" x14ac:dyDescent="0.2">
      <c r="A1959" s="305" t="s">
        <v>584</v>
      </c>
      <c r="B1959" s="306"/>
      <c r="C1959" s="307" t="s">
        <v>0</v>
      </c>
      <c r="D1959" s="307" t="s">
        <v>29</v>
      </c>
      <c r="E1959" s="309" t="s">
        <v>30</v>
      </c>
      <c r="F1959" s="311" t="s">
        <v>31</v>
      </c>
      <c r="G1959" s="313" t="s">
        <v>32</v>
      </c>
    </row>
    <row r="1960" spans="1:141" s="119" customFormat="1" ht="24" customHeight="1" x14ac:dyDescent="0.2">
      <c r="A1960" s="117" t="s">
        <v>585</v>
      </c>
      <c r="B1960" s="118" t="s">
        <v>586</v>
      </c>
      <c r="C1960" s="308"/>
      <c r="D1960" s="308"/>
      <c r="E1960" s="310"/>
      <c r="F1960" s="312"/>
      <c r="G1960" s="314"/>
      <c r="I1960" s="284"/>
      <c r="J1960" s="284"/>
      <c r="K1960" s="284"/>
      <c r="L1960" s="284"/>
      <c r="M1960" s="284"/>
      <c r="N1960" s="284"/>
      <c r="O1960" s="284"/>
      <c r="P1960" s="284"/>
      <c r="Q1960" s="284"/>
      <c r="R1960" s="284"/>
      <c r="S1960" s="284"/>
      <c r="T1960" s="284"/>
      <c r="U1960" s="284"/>
      <c r="V1960" s="284"/>
      <c r="W1960" s="284"/>
      <c r="X1960" s="284"/>
      <c r="Y1960" s="284"/>
      <c r="Z1960" s="284"/>
      <c r="AA1960" s="284"/>
      <c r="AB1960" s="284"/>
      <c r="AC1960" s="284"/>
      <c r="AD1960" s="284"/>
      <c r="AE1960" s="284"/>
      <c r="AF1960" s="284"/>
      <c r="AG1960" s="284"/>
      <c r="AH1960" s="284"/>
      <c r="AI1960" s="284"/>
      <c r="AJ1960" s="284"/>
      <c r="AK1960" s="284"/>
      <c r="AL1960" s="284"/>
      <c r="AM1960" s="284"/>
      <c r="AN1960" s="284"/>
      <c r="AO1960" s="284"/>
      <c r="AP1960" s="284"/>
      <c r="AQ1960" s="284"/>
      <c r="AR1960" s="284"/>
      <c r="AS1960" s="284"/>
      <c r="AT1960" s="284"/>
      <c r="AU1960" s="284"/>
      <c r="AV1960" s="284"/>
      <c r="AW1960" s="284"/>
      <c r="AX1960" s="284"/>
      <c r="AY1960" s="284"/>
      <c r="AZ1960" s="284"/>
      <c r="BA1960" s="284"/>
      <c r="BB1960" s="284"/>
      <c r="BC1960" s="284"/>
      <c r="BD1960" s="284"/>
      <c r="BE1960" s="284"/>
      <c r="BF1960" s="284"/>
      <c r="BG1960" s="284"/>
      <c r="BH1960" s="284"/>
      <c r="BI1960" s="284"/>
      <c r="BJ1960" s="284"/>
      <c r="BK1960" s="284"/>
      <c r="BL1960" s="284"/>
      <c r="BM1960" s="284"/>
      <c r="BN1960" s="284"/>
      <c r="BO1960" s="284"/>
      <c r="BP1960" s="284"/>
      <c r="BQ1960" s="284"/>
      <c r="BR1960" s="284"/>
      <c r="BS1960" s="284"/>
      <c r="BT1960" s="284"/>
      <c r="BU1960" s="284"/>
      <c r="BV1960" s="284"/>
      <c r="BW1960" s="284"/>
      <c r="BX1960" s="284"/>
      <c r="BY1960" s="284"/>
      <c r="BZ1960" s="284"/>
      <c r="CA1960" s="284"/>
      <c r="CB1960" s="284"/>
      <c r="CC1960" s="284"/>
      <c r="CD1960" s="284"/>
      <c r="CE1960" s="284"/>
      <c r="CF1960" s="284"/>
      <c r="CG1960" s="284"/>
      <c r="CH1960" s="284"/>
      <c r="CI1960" s="284"/>
      <c r="CJ1960" s="284"/>
      <c r="CK1960" s="284"/>
      <c r="CL1960" s="284"/>
      <c r="CM1960" s="284"/>
      <c r="CN1960" s="284"/>
      <c r="CO1960" s="284"/>
      <c r="CP1960" s="284"/>
      <c r="CQ1960" s="284"/>
      <c r="CR1960" s="284"/>
      <c r="CS1960" s="284"/>
      <c r="CT1960" s="284"/>
      <c r="CU1960" s="284"/>
      <c r="CV1960" s="284"/>
      <c r="CW1960" s="284"/>
      <c r="CX1960" s="284"/>
      <c r="CY1960" s="284"/>
      <c r="CZ1960" s="284"/>
      <c r="DA1960" s="284"/>
      <c r="DB1960" s="284"/>
      <c r="DC1960" s="284"/>
      <c r="DD1960" s="284"/>
      <c r="DE1960" s="284"/>
      <c r="DF1960" s="284"/>
      <c r="DG1960" s="284"/>
      <c r="DH1960" s="284"/>
      <c r="DI1960" s="284"/>
      <c r="DJ1960" s="284"/>
      <c r="DK1960" s="284"/>
      <c r="DL1960" s="284"/>
      <c r="DM1960" s="284"/>
      <c r="DN1960" s="284"/>
      <c r="DO1960" s="284"/>
      <c r="DP1960" s="284"/>
      <c r="DQ1960" s="284"/>
      <c r="DR1960" s="284"/>
      <c r="DS1960" s="284"/>
      <c r="DT1960" s="284"/>
      <c r="DU1960" s="284"/>
      <c r="DV1960" s="284"/>
      <c r="DW1960" s="284"/>
      <c r="DX1960" s="284"/>
      <c r="DY1960" s="284"/>
      <c r="DZ1960" s="284"/>
      <c r="EA1960" s="284"/>
      <c r="EB1960" s="284"/>
      <c r="EC1960" s="284"/>
      <c r="ED1960" s="284"/>
      <c r="EE1960" s="284"/>
      <c r="EF1960" s="284"/>
      <c r="EG1960" s="284"/>
      <c r="EH1960" s="284"/>
      <c r="EI1960" s="284"/>
      <c r="EJ1960" s="284"/>
      <c r="EK1960" s="284"/>
    </row>
    <row r="1961" spans="1:141" ht="24" customHeight="1" x14ac:dyDescent="0.2">
      <c r="A1961" s="187"/>
      <c r="B1961" s="120"/>
      <c r="C1961" s="185" t="s">
        <v>721</v>
      </c>
      <c r="D1961" s="121"/>
      <c r="E1961" s="122"/>
      <c r="F1961" s="123"/>
      <c r="G1961" s="124"/>
    </row>
    <row r="1962" spans="1:141" s="283" customFormat="1" ht="24" customHeight="1" x14ac:dyDescent="0.2">
      <c r="A1962" s="274" t="str">
        <f t="shared" ref="A1962:A1975" si="586">IFERROR(VLOOKUP(C1962,Tabla_Insumos,4,FALSE),"")</f>
        <v/>
      </c>
      <c r="B1962" s="275" t="str">
        <f>IFERROR(VLOOKUP(C1962,Tabla_Insumos,5,FALSE),"")</f>
        <v/>
      </c>
      <c r="C1962" s="276"/>
      <c r="D1962" s="277" t="str">
        <f t="shared" ref="D1962:D1975" si="587">IFERROR(VLOOKUP(C1962,Tabla_Insumos,2,FALSE),"")</f>
        <v/>
      </c>
      <c r="E1962" s="278"/>
      <c r="F1962" s="279">
        <f t="shared" ref="F1962:F1975" si="588">IFERROR(VLOOKUP(C1962,Tabla_Insumos,3,FALSE),0)</f>
        <v>0</v>
      </c>
      <c r="G1962" s="282">
        <f>ROUND(E1962*F1962,2)</f>
        <v>0</v>
      </c>
    </row>
    <row r="1963" spans="1:141" s="283" customFormat="1" ht="24" customHeight="1" x14ac:dyDescent="0.2">
      <c r="A1963" s="274" t="str">
        <f t="shared" si="586"/>
        <v/>
      </c>
      <c r="B1963" s="275" t="str">
        <f t="shared" ref="B1963:B1975" si="589">IFERROR(VLOOKUP(C1963,Tabla_Insumos,5,FALSE),"")</f>
        <v/>
      </c>
      <c r="C1963" s="276"/>
      <c r="D1963" s="277" t="str">
        <f t="shared" si="587"/>
        <v/>
      </c>
      <c r="E1963" s="278"/>
      <c r="F1963" s="279">
        <f t="shared" si="588"/>
        <v>0</v>
      </c>
      <c r="G1963" s="282">
        <f t="shared" ref="G1963:G1975" si="590">ROUND(E1963*F1963,2)</f>
        <v>0</v>
      </c>
    </row>
    <row r="1964" spans="1:141" s="283" customFormat="1" ht="24" customHeight="1" x14ac:dyDescent="0.2">
      <c r="A1964" s="274" t="str">
        <f t="shared" si="586"/>
        <v/>
      </c>
      <c r="B1964" s="275" t="str">
        <f t="shared" si="589"/>
        <v/>
      </c>
      <c r="C1964" s="276"/>
      <c r="D1964" s="277" t="str">
        <f t="shared" si="587"/>
        <v/>
      </c>
      <c r="E1964" s="278"/>
      <c r="F1964" s="279">
        <f t="shared" si="588"/>
        <v>0</v>
      </c>
      <c r="G1964" s="282">
        <f t="shared" si="590"/>
        <v>0</v>
      </c>
    </row>
    <row r="1965" spans="1:141" s="283" customFormat="1" ht="24" customHeight="1" x14ac:dyDescent="0.2">
      <c r="A1965" s="274" t="str">
        <f t="shared" si="586"/>
        <v/>
      </c>
      <c r="B1965" s="275" t="str">
        <f t="shared" si="589"/>
        <v/>
      </c>
      <c r="C1965" s="276"/>
      <c r="D1965" s="277" t="str">
        <f t="shared" si="587"/>
        <v/>
      </c>
      <c r="E1965" s="278"/>
      <c r="F1965" s="279">
        <f t="shared" si="588"/>
        <v>0</v>
      </c>
      <c r="G1965" s="282">
        <f t="shared" si="590"/>
        <v>0</v>
      </c>
    </row>
    <row r="1966" spans="1:141" s="283" customFormat="1" ht="24" customHeight="1" x14ac:dyDescent="0.2">
      <c r="A1966" s="274" t="str">
        <f t="shared" si="586"/>
        <v/>
      </c>
      <c r="B1966" s="275" t="str">
        <f t="shared" si="589"/>
        <v/>
      </c>
      <c r="C1966" s="276"/>
      <c r="D1966" s="277" t="str">
        <f t="shared" si="587"/>
        <v/>
      </c>
      <c r="E1966" s="278"/>
      <c r="F1966" s="279">
        <f t="shared" si="588"/>
        <v>0</v>
      </c>
      <c r="G1966" s="282">
        <f t="shared" si="590"/>
        <v>0</v>
      </c>
    </row>
    <row r="1967" spans="1:141" s="283" customFormat="1" ht="24" customHeight="1" x14ac:dyDescent="0.2">
      <c r="A1967" s="274" t="str">
        <f t="shared" si="586"/>
        <v/>
      </c>
      <c r="B1967" s="275" t="str">
        <f t="shared" si="589"/>
        <v/>
      </c>
      <c r="C1967" s="276"/>
      <c r="D1967" s="277" t="str">
        <f t="shared" si="587"/>
        <v/>
      </c>
      <c r="E1967" s="278"/>
      <c r="F1967" s="279">
        <f t="shared" si="588"/>
        <v>0</v>
      </c>
      <c r="G1967" s="282">
        <f t="shared" si="590"/>
        <v>0</v>
      </c>
    </row>
    <row r="1968" spans="1:141" s="283" customFormat="1" ht="24" customHeight="1" x14ac:dyDescent="0.2">
      <c r="A1968" s="274" t="str">
        <f t="shared" si="586"/>
        <v/>
      </c>
      <c r="B1968" s="275" t="str">
        <f t="shared" si="589"/>
        <v/>
      </c>
      <c r="C1968" s="276"/>
      <c r="D1968" s="277" t="str">
        <f t="shared" si="587"/>
        <v/>
      </c>
      <c r="E1968" s="278"/>
      <c r="F1968" s="279">
        <f t="shared" si="588"/>
        <v>0</v>
      </c>
      <c r="G1968" s="282">
        <f t="shared" si="590"/>
        <v>0</v>
      </c>
    </row>
    <row r="1969" spans="1:7" s="283" customFormat="1" ht="24" customHeight="1" x14ac:dyDescent="0.2">
      <c r="A1969" s="274" t="str">
        <f t="shared" si="586"/>
        <v/>
      </c>
      <c r="B1969" s="275" t="str">
        <f t="shared" si="589"/>
        <v/>
      </c>
      <c r="C1969" s="276"/>
      <c r="D1969" s="277" t="str">
        <f t="shared" si="587"/>
        <v/>
      </c>
      <c r="E1969" s="278"/>
      <c r="F1969" s="279">
        <f t="shared" si="588"/>
        <v>0</v>
      </c>
      <c r="G1969" s="282">
        <f t="shared" si="590"/>
        <v>0</v>
      </c>
    </row>
    <row r="1970" spans="1:7" s="283" customFormat="1" ht="24" customHeight="1" x14ac:dyDescent="0.2">
      <c r="A1970" s="274" t="str">
        <f t="shared" si="586"/>
        <v/>
      </c>
      <c r="B1970" s="275" t="str">
        <f t="shared" si="589"/>
        <v/>
      </c>
      <c r="C1970" s="276"/>
      <c r="D1970" s="277" t="str">
        <f t="shared" si="587"/>
        <v/>
      </c>
      <c r="E1970" s="278"/>
      <c r="F1970" s="279">
        <f t="shared" si="588"/>
        <v>0</v>
      </c>
      <c r="G1970" s="282">
        <f t="shared" si="590"/>
        <v>0</v>
      </c>
    </row>
    <row r="1971" spans="1:7" s="283" customFormat="1" ht="24" customHeight="1" x14ac:dyDescent="0.2">
      <c r="A1971" s="274" t="str">
        <f t="shared" si="586"/>
        <v/>
      </c>
      <c r="B1971" s="275" t="str">
        <f t="shared" si="589"/>
        <v/>
      </c>
      <c r="C1971" s="276"/>
      <c r="D1971" s="277" t="str">
        <f t="shared" si="587"/>
        <v/>
      </c>
      <c r="E1971" s="278"/>
      <c r="F1971" s="279">
        <f t="shared" si="588"/>
        <v>0</v>
      </c>
      <c r="G1971" s="282">
        <f t="shared" si="590"/>
        <v>0</v>
      </c>
    </row>
    <row r="1972" spans="1:7" s="283" customFormat="1" ht="24" customHeight="1" x14ac:dyDescent="0.2">
      <c r="A1972" s="274" t="str">
        <f t="shared" si="586"/>
        <v/>
      </c>
      <c r="B1972" s="275" t="str">
        <f t="shared" si="589"/>
        <v/>
      </c>
      <c r="C1972" s="276"/>
      <c r="D1972" s="277" t="str">
        <f t="shared" si="587"/>
        <v/>
      </c>
      <c r="E1972" s="278"/>
      <c r="F1972" s="279">
        <f t="shared" si="588"/>
        <v>0</v>
      </c>
      <c r="G1972" s="282">
        <f t="shared" si="590"/>
        <v>0</v>
      </c>
    </row>
    <row r="1973" spans="1:7" s="283" customFormat="1" ht="24" customHeight="1" x14ac:dyDescent="0.2">
      <c r="A1973" s="274" t="str">
        <f t="shared" si="586"/>
        <v/>
      </c>
      <c r="B1973" s="275" t="str">
        <f t="shared" si="589"/>
        <v/>
      </c>
      <c r="C1973" s="276"/>
      <c r="D1973" s="277" t="str">
        <f t="shared" si="587"/>
        <v/>
      </c>
      <c r="E1973" s="278"/>
      <c r="F1973" s="279">
        <f t="shared" si="588"/>
        <v>0</v>
      </c>
      <c r="G1973" s="282">
        <f t="shared" si="590"/>
        <v>0</v>
      </c>
    </row>
    <row r="1974" spans="1:7" s="283" customFormat="1" ht="24" customHeight="1" x14ac:dyDescent="0.2">
      <c r="A1974" s="274" t="str">
        <f t="shared" si="586"/>
        <v/>
      </c>
      <c r="B1974" s="275" t="str">
        <f t="shared" si="589"/>
        <v/>
      </c>
      <c r="C1974" s="276"/>
      <c r="D1974" s="277" t="str">
        <f t="shared" si="587"/>
        <v/>
      </c>
      <c r="E1974" s="278"/>
      <c r="F1974" s="279">
        <f t="shared" si="588"/>
        <v>0</v>
      </c>
      <c r="G1974" s="282">
        <f t="shared" si="590"/>
        <v>0</v>
      </c>
    </row>
    <row r="1975" spans="1:7" s="283" customFormat="1" ht="24" customHeight="1" x14ac:dyDescent="0.2">
      <c r="A1975" s="274" t="str">
        <f t="shared" si="586"/>
        <v/>
      </c>
      <c r="B1975" s="275" t="str">
        <f t="shared" si="589"/>
        <v/>
      </c>
      <c r="C1975" s="276"/>
      <c r="D1975" s="277" t="str">
        <f t="shared" si="587"/>
        <v/>
      </c>
      <c r="E1975" s="278"/>
      <c r="F1975" s="280">
        <f t="shared" si="588"/>
        <v>0</v>
      </c>
      <c r="G1975" s="282">
        <f t="shared" si="590"/>
        <v>0</v>
      </c>
    </row>
    <row r="1976" spans="1:7" ht="24" customHeight="1" x14ac:dyDescent="0.2">
      <c r="A1976" s="125"/>
      <c r="B1976" s="99"/>
      <c r="C1976" s="99"/>
      <c r="D1976" s="110"/>
      <c r="E1976" s="111"/>
      <c r="F1976" s="188" t="s">
        <v>33</v>
      </c>
      <c r="G1976" s="126">
        <f>SUBTOTAL(9,G1962:G1975)</f>
        <v>0</v>
      </c>
    </row>
    <row r="1977" spans="1:7" ht="24" customHeight="1" x14ac:dyDescent="0.2">
      <c r="A1977" s="125"/>
      <c r="B1977" s="99"/>
      <c r="C1977" s="127" t="s">
        <v>722</v>
      </c>
      <c r="D1977" s="110"/>
      <c r="E1977" s="111"/>
      <c r="F1977" s="112"/>
      <c r="G1977" s="128"/>
    </row>
    <row r="1978" spans="1:7" s="283" customFormat="1" ht="24" customHeight="1" x14ac:dyDescent="0.2">
      <c r="A1978" s="274" t="str">
        <f t="shared" ref="A1978:A1985" si="591">IFERROR(VLOOKUP(C1978,Tabla_Insumos,4,FALSE),"")</f>
        <v/>
      </c>
      <c r="B1978" s="275" t="str">
        <f t="shared" ref="B1978:B1985" si="592">IFERROR(VLOOKUP(C1978,Tabla_Insumos,5,FALSE),"")</f>
        <v/>
      </c>
      <c r="C1978" s="276"/>
      <c r="D1978" s="277" t="str">
        <f t="shared" ref="D1978:D1985" si="593">IFERROR(VLOOKUP(C1978,Tabla_Insumos,2,FALSE),"")</f>
        <v/>
      </c>
      <c r="E1978" s="278"/>
      <c r="F1978" s="281">
        <f t="shared" ref="F1978:F1985" si="594">IFERROR(VLOOKUP(C1978,Tabla_Insumos,3,FALSE),0)</f>
        <v>0</v>
      </c>
      <c r="G1978" s="282">
        <f>ROUND(E1978*F1978,2)</f>
        <v>0</v>
      </c>
    </row>
    <row r="1979" spans="1:7" s="283" customFormat="1" ht="24" customHeight="1" x14ac:dyDescent="0.2">
      <c r="A1979" s="274" t="str">
        <f t="shared" si="591"/>
        <v/>
      </c>
      <c r="B1979" s="275" t="str">
        <f t="shared" si="592"/>
        <v/>
      </c>
      <c r="C1979" s="276"/>
      <c r="D1979" s="277" t="str">
        <f t="shared" si="593"/>
        <v/>
      </c>
      <c r="E1979" s="278"/>
      <c r="F1979" s="281">
        <f t="shared" si="594"/>
        <v>0</v>
      </c>
      <c r="G1979" s="282">
        <f>ROUND(E1979*F1979,2)</f>
        <v>0</v>
      </c>
    </row>
    <row r="1980" spans="1:7" s="283" customFormat="1" ht="24" customHeight="1" x14ac:dyDescent="0.2">
      <c r="A1980" s="274" t="str">
        <f t="shared" si="591"/>
        <v/>
      </c>
      <c r="B1980" s="275" t="str">
        <f t="shared" si="592"/>
        <v/>
      </c>
      <c r="C1980" s="276"/>
      <c r="D1980" s="277" t="str">
        <f t="shared" si="593"/>
        <v/>
      </c>
      <c r="E1980" s="278"/>
      <c r="F1980" s="281">
        <f t="shared" si="594"/>
        <v>0</v>
      </c>
      <c r="G1980" s="282">
        <f t="shared" ref="G1980:G1985" si="595">ROUND(E1980*F1980,2)</f>
        <v>0</v>
      </c>
    </row>
    <row r="1981" spans="1:7" s="283" customFormat="1" ht="24" customHeight="1" x14ac:dyDescent="0.2">
      <c r="A1981" s="274" t="str">
        <f t="shared" si="591"/>
        <v/>
      </c>
      <c r="B1981" s="275" t="str">
        <f t="shared" si="592"/>
        <v/>
      </c>
      <c r="C1981" s="276"/>
      <c r="D1981" s="277" t="str">
        <f t="shared" si="593"/>
        <v/>
      </c>
      <c r="E1981" s="278"/>
      <c r="F1981" s="281">
        <f t="shared" si="594"/>
        <v>0</v>
      </c>
      <c r="G1981" s="282">
        <f t="shared" si="595"/>
        <v>0</v>
      </c>
    </row>
    <row r="1982" spans="1:7" s="283" customFormat="1" ht="24" customHeight="1" x14ac:dyDescent="0.2">
      <c r="A1982" s="274" t="str">
        <f t="shared" si="591"/>
        <v/>
      </c>
      <c r="B1982" s="275" t="str">
        <f t="shared" si="592"/>
        <v/>
      </c>
      <c r="C1982" s="276"/>
      <c r="D1982" s="277" t="str">
        <f t="shared" si="593"/>
        <v/>
      </c>
      <c r="E1982" s="278"/>
      <c r="F1982" s="279">
        <f t="shared" si="594"/>
        <v>0</v>
      </c>
      <c r="G1982" s="282">
        <f t="shared" si="595"/>
        <v>0</v>
      </c>
    </row>
    <row r="1983" spans="1:7" s="283" customFormat="1" ht="24" customHeight="1" x14ac:dyDescent="0.2">
      <c r="A1983" s="274" t="str">
        <f t="shared" si="591"/>
        <v/>
      </c>
      <c r="B1983" s="275" t="str">
        <f t="shared" si="592"/>
        <v/>
      </c>
      <c r="C1983" s="276"/>
      <c r="D1983" s="277" t="str">
        <f t="shared" si="593"/>
        <v/>
      </c>
      <c r="E1983" s="278"/>
      <c r="F1983" s="279">
        <f t="shared" si="594"/>
        <v>0</v>
      </c>
      <c r="G1983" s="282">
        <f t="shared" si="595"/>
        <v>0</v>
      </c>
    </row>
    <row r="1984" spans="1:7" s="283" customFormat="1" ht="24" customHeight="1" x14ac:dyDescent="0.2">
      <c r="A1984" s="274" t="str">
        <f t="shared" si="591"/>
        <v/>
      </c>
      <c r="B1984" s="275" t="str">
        <f t="shared" si="592"/>
        <v/>
      </c>
      <c r="C1984" s="276"/>
      <c r="D1984" s="277" t="str">
        <f t="shared" si="593"/>
        <v/>
      </c>
      <c r="E1984" s="278"/>
      <c r="F1984" s="279">
        <f t="shared" si="594"/>
        <v>0</v>
      </c>
      <c r="G1984" s="282">
        <f t="shared" si="595"/>
        <v>0</v>
      </c>
    </row>
    <row r="1985" spans="1:7" s="283" customFormat="1" ht="24" customHeight="1" x14ac:dyDescent="0.2">
      <c r="A1985" s="274" t="str">
        <f t="shared" si="591"/>
        <v/>
      </c>
      <c r="B1985" s="275" t="str">
        <f t="shared" si="592"/>
        <v/>
      </c>
      <c r="C1985" s="276"/>
      <c r="D1985" s="277" t="str">
        <f t="shared" si="593"/>
        <v/>
      </c>
      <c r="E1985" s="278"/>
      <c r="F1985" s="279">
        <f t="shared" si="594"/>
        <v>0</v>
      </c>
      <c r="G1985" s="282">
        <f t="shared" si="595"/>
        <v>0</v>
      </c>
    </row>
    <row r="1986" spans="1:7" ht="24" customHeight="1" x14ac:dyDescent="0.2">
      <c r="A1986" s="125"/>
      <c r="B1986" s="99"/>
      <c r="C1986" s="99"/>
      <c r="D1986" s="110"/>
      <c r="E1986" s="111"/>
      <c r="F1986" s="188" t="s">
        <v>34</v>
      </c>
      <c r="G1986" s="126">
        <f>SUBTOTAL(9,G1978:G1985)</f>
        <v>0</v>
      </c>
    </row>
    <row r="1987" spans="1:7" ht="24" customHeight="1" x14ac:dyDescent="0.2">
      <c r="A1987" s="125"/>
      <c r="B1987" s="99"/>
      <c r="C1987" s="127" t="s">
        <v>723</v>
      </c>
      <c r="D1987" s="110"/>
      <c r="E1987" s="111"/>
      <c r="F1987" s="112"/>
      <c r="G1987" s="128"/>
    </row>
    <row r="1988" spans="1:7" s="283" customFormat="1" ht="24" customHeight="1" x14ac:dyDescent="0.2">
      <c r="A1988" s="274" t="str">
        <f t="shared" ref="A1988:A1996" si="596">IFERROR(VLOOKUP(C1988,Tabla_Insumos,4,FALSE),"")</f>
        <v/>
      </c>
      <c r="B1988" s="275" t="str">
        <f t="shared" ref="B1988:B1996" si="597">IFERROR(VLOOKUP(C1988,Tabla_Insumos,5,FALSE),"")</f>
        <v/>
      </c>
      <c r="C1988" s="276"/>
      <c r="D1988" s="277" t="str">
        <f t="shared" ref="D1988:D1996" si="598">IFERROR(VLOOKUP(C1988,Tabla_Insumos,2,FALSE),"")</f>
        <v/>
      </c>
      <c r="E1988" s="278"/>
      <c r="F1988" s="279">
        <f t="shared" ref="F1988:F1996" si="599">IFERROR(VLOOKUP(C1988,Tabla_Insumos,3,FALSE),0)</f>
        <v>0</v>
      </c>
      <c r="G1988" s="282">
        <f t="shared" ref="G1988:G1996" si="600">ROUND(E1988*F1988,2)</f>
        <v>0</v>
      </c>
    </row>
    <row r="1989" spans="1:7" s="283" customFormat="1" ht="24" customHeight="1" x14ac:dyDescent="0.2">
      <c r="A1989" s="274" t="str">
        <f t="shared" si="596"/>
        <v/>
      </c>
      <c r="B1989" s="275" t="str">
        <f t="shared" si="597"/>
        <v/>
      </c>
      <c r="C1989" s="276"/>
      <c r="D1989" s="277" t="str">
        <f t="shared" si="598"/>
        <v/>
      </c>
      <c r="E1989" s="278"/>
      <c r="F1989" s="279">
        <f t="shared" si="599"/>
        <v>0</v>
      </c>
      <c r="G1989" s="282">
        <f t="shared" si="600"/>
        <v>0</v>
      </c>
    </row>
    <row r="1990" spans="1:7" s="283" customFormat="1" ht="24" customHeight="1" x14ac:dyDescent="0.2">
      <c r="A1990" s="274" t="str">
        <f t="shared" si="596"/>
        <v/>
      </c>
      <c r="B1990" s="275" t="str">
        <f t="shared" si="597"/>
        <v/>
      </c>
      <c r="C1990" s="276"/>
      <c r="D1990" s="277" t="str">
        <f t="shared" si="598"/>
        <v/>
      </c>
      <c r="E1990" s="278"/>
      <c r="F1990" s="279">
        <f t="shared" si="599"/>
        <v>0</v>
      </c>
      <c r="G1990" s="282">
        <f t="shared" si="600"/>
        <v>0</v>
      </c>
    </row>
    <row r="1991" spans="1:7" s="283" customFormat="1" ht="24" customHeight="1" x14ac:dyDescent="0.2">
      <c r="A1991" s="274" t="str">
        <f t="shared" si="596"/>
        <v/>
      </c>
      <c r="B1991" s="275" t="str">
        <f t="shared" si="597"/>
        <v/>
      </c>
      <c r="C1991" s="276"/>
      <c r="D1991" s="277" t="str">
        <f t="shared" si="598"/>
        <v/>
      </c>
      <c r="E1991" s="278"/>
      <c r="F1991" s="279">
        <f t="shared" si="599"/>
        <v>0</v>
      </c>
      <c r="G1991" s="282">
        <f t="shared" si="600"/>
        <v>0</v>
      </c>
    </row>
    <row r="1992" spans="1:7" s="283" customFormat="1" ht="24" customHeight="1" x14ac:dyDescent="0.2">
      <c r="A1992" s="274" t="str">
        <f t="shared" si="596"/>
        <v/>
      </c>
      <c r="B1992" s="275" t="str">
        <f t="shared" si="597"/>
        <v/>
      </c>
      <c r="C1992" s="276"/>
      <c r="D1992" s="277" t="str">
        <f t="shared" si="598"/>
        <v/>
      </c>
      <c r="E1992" s="278"/>
      <c r="F1992" s="279">
        <f t="shared" si="599"/>
        <v>0</v>
      </c>
      <c r="G1992" s="282">
        <f t="shared" si="600"/>
        <v>0</v>
      </c>
    </row>
    <row r="1993" spans="1:7" s="283" customFormat="1" ht="24" customHeight="1" x14ac:dyDescent="0.2">
      <c r="A1993" s="274" t="str">
        <f t="shared" si="596"/>
        <v/>
      </c>
      <c r="B1993" s="275" t="str">
        <f t="shared" si="597"/>
        <v/>
      </c>
      <c r="C1993" s="276"/>
      <c r="D1993" s="277" t="str">
        <f t="shared" si="598"/>
        <v/>
      </c>
      <c r="E1993" s="278"/>
      <c r="F1993" s="279">
        <f t="shared" si="599"/>
        <v>0</v>
      </c>
      <c r="G1993" s="282">
        <f t="shared" si="600"/>
        <v>0</v>
      </c>
    </row>
    <row r="1994" spans="1:7" s="283" customFormat="1" ht="24" customHeight="1" x14ac:dyDescent="0.2">
      <c r="A1994" s="274" t="str">
        <f t="shared" si="596"/>
        <v/>
      </c>
      <c r="B1994" s="275" t="str">
        <f t="shared" si="597"/>
        <v/>
      </c>
      <c r="C1994" s="276"/>
      <c r="D1994" s="277" t="str">
        <f t="shared" si="598"/>
        <v/>
      </c>
      <c r="E1994" s="278"/>
      <c r="F1994" s="279">
        <f t="shared" si="599"/>
        <v>0</v>
      </c>
      <c r="G1994" s="282">
        <f t="shared" si="600"/>
        <v>0</v>
      </c>
    </row>
    <row r="1995" spans="1:7" s="283" customFormat="1" ht="24" customHeight="1" x14ac:dyDescent="0.2">
      <c r="A1995" s="274" t="str">
        <f t="shared" si="596"/>
        <v/>
      </c>
      <c r="B1995" s="275" t="str">
        <f t="shared" si="597"/>
        <v/>
      </c>
      <c r="C1995" s="276"/>
      <c r="D1995" s="277" t="str">
        <f t="shared" si="598"/>
        <v/>
      </c>
      <c r="E1995" s="278"/>
      <c r="F1995" s="279">
        <f t="shared" si="599"/>
        <v>0</v>
      </c>
      <c r="G1995" s="282">
        <f t="shared" si="600"/>
        <v>0</v>
      </c>
    </row>
    <row r="1996" spans="1:7" s="283" customFormat="1" ht="24" customHeight="1" x14ac:dyDescent="0.2">
      <c r="A1996" s="274" t="str">
        <f t="shared" si="596"/>
        <v/>
      </c>
      <c r="B1996" s="275" t="str">
        <f t="shared" si="597"/>
        <v/>
      </c>
      <c r="C1996" s="276"/>
      <c r="D1996" s="277" t="str">
        <f t="shared" si="598"/>
        <v/>
      </c>
      <c r="E1996" s="278"/>
      <c r="F1996" s="279">
        <f t="shared" si="599"/>
        <v>0</v>
      </c>
      <c r="G1996" s="282">
        <f t="shared" si="600"/>
        <v>0</v>
      </c>
    </row>
    <row r="1997" spans="1:7" ht="24" customHeight="1" x14ac:dyDescent="0.2">
      <c r="A1997" s="129"/>
      <c r="B1997" s="110"/>
      <c r="C1997" s="99"/>
      <c r="D1997" s="110"/>
      <c r="E1997" s="111"/>
      <c r="F1997" s="188" t="s">
        <v>35</v>
      </c>
      <c r="G1997" s="126">
        <f>SUBTOTAL(9,G1988:G1996)</f>
        <v>0</v>
      </c>
    </row>
    <row r="1998" spans="1:7" ht="24" customHeight="1" thickBot="1" x14ac:dyDescent="0.25">
      <c r="A1998" s="130"/>
      <c r="B1998" s="131"/>
      <c r="C1998" s="132"/>
      <c r="D1998" s="131"/>
      <c r="E1998" s="133"/>
      <c r="F1998" s="134"/>
      <c r="G1998" s="135"/>
    </row>
    <row r="1999" spans="1:7" ht="24" customHeight="1" thickBot="1" x14ac:dyDescent="0.25">
      <c r="A1999" s="136" t="str">
        <f>B1957</f>
        <v>11-1</v>
      </c>
      <c r="B1999" s="137" t="str">
        <f>C1957</f>
        <v>Remoción de cubierta de techo en galería</v>
      </c>
      <c r="C1999" s="138"/>
      <c r="D1999" s="138" t="s">
        <v>36</v>
      </c>
      <c r="E1999" s="139"/>
      <c r="F1999" s="140" t="s">
        <v>37</v>
      </c>
      <c r="G1999" s="141">
        <f>SUBTOTAL(9,G1962:G1998)</f>
        <v>0</v>
      </c>
    </row>
    <row r="2000" spans="1:7" ht="24" customHeight="1" thickTop="1" thickBot="1" x14ac:dyDescent="0.25"/>
    <row r="2001" spans="1:141" ht="24" customHeight="1" thickTop="1" x14ac:dyDescent="0.2">
      <c r="A2001" s="173" t="s">
        <v>39</v>
      </c>
      <c r="B2001" s="174"/>
      <c r="C2001" s="174"/>
      <c r="D2001" s="174"/>
      <c r="E2001" s="174"/>
      <c r="F2001" s="174"/>
      <c r="G2001" s="175"/>
      <c r="H2001" s="100">
        <f>COUNTIF($A$1:A2007,"ANALISIS DE PRECIOS")</f>
        <v>41</v>
      </c>
    </row>
    <row r="2002" spans="1:141" ht="24" customHeight="1" x14ac:dyDescent="0.2">
      <c r="A2002" s="101" t="s">
        <v>719</v>
      </c>
      <c r="B2002" s="102" t="str">
        <f>Comitente</f>
        <v>DIRECCIÓN DE INFRAESTRUCTURA ESCOLAR</v>
      </c>
      <c r="C2002" s="96"/>
      <c r="D2002" s="103"/>
      <c r="E2002" s="103"/>
      <c r="F2002" s="104"/>
      <c r="G2002" s="105"/>
    </row>
    <row r="2003" spans="1:141" ht="24" customHeight="1" x14ac:dyDescent="0.2">
      <c r="A2003" s="101" t="s">
        <v>720</v>
      </c>
      <c r="B2003" s="102">
        <f>Contratista</f>
        <v>0</v>
      </c>
      <c r="C2003" s="97"/>
      <c r="D2003" s="97"/>
      <c r="E2003" s="97"/>
      <c r="F2003" s="106"/>
      <c r="G2003" s="107"/>
    </row>
    <row r="2004" spans="1:141" ht="24" customHeight="1" x14ac:dyDescent="0.2">
      <c r="A2004" s="101" t="s">
        <v>26</v>
      </c>
      <c r="B2004" s="102" t="str">
        <f>Obra</f>
        <v>ESCUELA NORMAL FRAY JUSTO SANTA MARIA DE ORO</v>
      </c>
      <c r="C2004" s="97"/>
      <c r="D2004" s="97"/>
      <c r="E2004" s="97"/>
      <c r="F2004" s="106" t="s">
        <v>40</v>
      </c>
      <c r="G2004" s="108">
        <f>Fecha_Base</f>
        <v>0</v>
      </c>
    </row>
    <row r="2005" spans="1:141" ht="24" customHeight="1" x14ac:dyDescent="0.2">
      <c r="A2005" s="109" t="s">
        <v>718</v>
      </c>
      <c r="B2005" s="98" t="str">
        <f>Ubicación</f>
        <v>CALLE RIVADAVIA 854 - JACHAL - SAN JUAN</v>
      </c>
      <c r="C2005" s="98"/>
      <c r="D2005" s="110"/>
      <c r="E2005" s="111"/>
      <c r="F2005" s="112"/>
      <c r="G2005" s="113"/>
    </row>
    <row r="2006" spans="1:141" ht="24" customHeight="1" x14ac:dyDescent="0.2">
      <c r="A2006" s="109" t="s">
        <v>41</v>
      </c>
      <c r="B2006" s="114">
        <f>IFERROR(VALUE(LEFT(B2007,FIND("-",B2007)-1)),"")</f>
        <v>11</v>
      </c>
      <c r="C2006" s="99" t="str">
        <f>IFERROR(VLOOKUP(B2006,Tabla_CyP,2,FALSE),"")</f>
        <v/>
      </c>
      <c r="E2006" s="111"/>
      <c r="F2006" s="112"/>
      <c r="G2006" s="113"/>
    </row>
    <row r="2007" spans="1:141" ht="24" customHeight="1" x14ac:dyDescent="0.2">
      <c r="A2007" s="109" t="s">
        <v>27</v>
      </c>
      <c r="B2007" s="115" t="str">
        <f>IFERROR(VLOOKUP(COUNTIF($A$1:A2007,"ANALISIS DE PRECIOS"),Tabla_NumeroItem,4,FALSE),"")</f>
        <v>11-2</v>
      </c>
      <c r="C2007" s="99" t="str">
        <f>IFERROR(VLOOKUP(B2007,Tabla_CyP,2,FALSE),"")</f>
        <v>Cubierta de techo en galería</v>
      </c>
      <c r="D2007" s="110"/>
      <c r="E2007" s="111"/>
      <c r="F2007" s="106" t="s">
        <v>28</v>
      </c>
      <c r="G2007" s="116" t="str">
        <f>IFERROR(VLOOKUP(B2007,Tabla_CyP,4,FALSE),"")</f>
        <v>m2</v>
      </c>
    </row>
    <row r="2008" spans="1:141" ht="24" customHeight="1" x14ac:dyDescent="0.2">
      <c r="A2008" s="109"/>
      <c r="B2008" s="98"/>
      <c r="C2008" s="99"/>
      <c r="D2008" s="110"/>
      <c r="E2008" s="111"/>
      <c r="F2008" s="112"/>
      <c r="G2008" s="113"/>
    </row>
    <row r="2009" spans="1:141" ht="24" customHeight="1" x14ac:dyDescent="0.2">
      <c r="A2009" s="305" t="s">
        <v>584</v>
      </c>
      <c r="B2009" s="306"/>
      <c r="C2009" s="307" t="s">
        <v>0</v>
      </c>
      <c r="D2009" s="307" t="s">
        <v>29</v>
      </c>
      <c r="E2009" s="309" t="s">
        <v>30</v>
      </c>
      <c r="F2009" s="311" t="s">
        <v>31</v>
      </c>
      <c r="G2009" s="313" t="s">
        <v>32</v>
      </c>
    </row>
    <row r="2010" spans="1:141" s="119" customFormat="1" ht="24" customHeight="1" x14ac:dyDescent="0.2">
      <c r="A2010" s="117" t="s">
        <v>585</v>
      </c>
      <c r="B2010" s="118" t="s">
        <v>586</v>
      </c>
      <c r="C2010" s="308"/>
      <c r="D2010" s="308"/>
      <c r="E2010" s="310"/>
      <c r="F2010" s="312"/>
      <c r="G2010" s="314"/>
      <c r="I2010" s="284"/>
      <c r="J2010" s="284"/>
      <c r="K2010" s="284"/>
      <c r="L2010" s="284"/>
      <c r="M2010" s="284"/>
      <c r="N2010" s="284"/>
      <c r="O2010" s="284"/>
      <c r="P2010" s="284"/>
      <c r="Q2010" s="284"/>
      <c r="R2010" s="284"/>
      <c r="S2010" s="284"/>
      <c r="T2010" s="284"/>
      <c r="U2010" s="284"/>
      <c r="V2010" s="284"/>
      <c r="W2010" s="284"/>
      <c r="X2010" s="284"/>
      <c r="Y2010" s="284"/>
      <c r="Z2010" s="284"/>
      <c r="AA2010" s="284"/>
      <c r="AB2010" s="284"/>
      <c r="AC2010" s="284"/>
      <c r="AD2010" s="284"/>
      <c r="AE2010" s="284"/>
      <c r="AF2010" s="284"/>
      <c r="AG2010" s="284"/>
      <c r="AH2010" s="284"/>
      <c r="AI2010" s="284"/>
      <c r="AJ2010" s="284"/>
      <c r="AK2010" s="284"/>
      <c r="AL2010" s="284"/>
      <c r="AM2010" s="284"/>
      <c r="AN2010" s="284"/>
      <c r="AO2010" s="284"/>
      <c r="AP2010" s="284"/>
      <c r="AQ2010" s="284"/>
      <c r="AR2010" s="284"/>
      <c r="AS2010" s="284"/>
      <c r="AT2010" s="284"/>
      <c r="AU2010" s="284"/>
      <c r="AV2010" s="284"/>
      <c r="AW2010" s="284"/>
      <c r="AX2010" s="284"/>
      <c r="AY2010" s="284"/>
      <c r="AZ2010" s="284"/>
      <c r="BA2010" s="284"/>
      <c r="BB2010" s="284"/>
      <c r="BC2010" s="284"/>
      <c r="BD2010" s="284"/>
      <c r="BE2010" s="284"/>
      <c r="BF2010" s="284"/>
      <c r="BG2010" s="284"/>
      <c r="BH2010" s="284"/>
      <c r="BI2010" s="284"/>
      <c r="BJ2010" s="284"/>
      <c r="BK2010" s="284"/>
      <c r="BL2010" s="284"/>
      <c r="BM2010" s="284"/>
      <c r="BN2010" s="284"/>
      <c r="BO2010" s="284"/>
      <c r="BP2010" s="284"/>
      <c r="BQ2010" s="284"/>
      <c r="BR2010" s="284"/>
      <c r="BS2010" s="284"/>
      <c r="BT2010" s="284"/>
      <c r="BU2010" s="284"/>
      <c r="BV2010" s="284"/>
      <c r="BW2010" s="284"/>
      <c r="BX2010" s="284"/>
      <c r="BY2010" s="284"/>
      <c r="BZ2010" s="284"/>
      <c r="CA2010" s="284"/>
      <c r="CB2010" s="284"/>
      <c r="CC2010" s="284"/>
      <c r="CD2010" s="284"/>
      <c r="CE2010" s="284"/>
      <c r="CF2010" s="284"/>
      <c r="CG2010" s="284"/>
      <c r="CH2010" s="284"/>
      <c r="CI2010" s="284"/>
      <c r="CJ2010" s="284"/>
      <c r="CK2010" s="284"/>
      <c r="CL2010" s="284"/>
      <c r="CM2010" s="284"/>
      <c r="CN2010" s="284"/>
      <c r="CO2010" s="284"/>
      <c r="CP2010" s="284"/>
      <c r="CQ2010" s="284"/>
      <c r="CR2010" s="284"/>
      <c r="CS2010" s="284"/>
      <c r="CT2010" s="284"/>
      <c r="CU2010" s="284"/>
      <c r="CV2010" s="284"/>
      <c r="CW2010" s="284"/>
      <c r="CX2010" s="284"/>
      <c r="CY2010" s="284"/>
      <c r="CZ2010" s="284"/>
      <c r="DA2010" s="284"/>
      <c r="DB2010" s="284"/>
      <c r="DC2010" s="284"/>
      <c r="DD2010" s="284"/>
      <c r="DE2010" s="284"/>
      <c r="DF2010" s="284"/>
      <c r="DG2010" s="284"/>
      <c r="DH2010" s="284"/>
      <c r="DI2010" s="284"/>
      <c r="DJ2010" s="284"/>
      <c r="DK2010" s="284"/>
      <c r="DL2010" s="284"/>
      <c r="DM2010" s="284"/>
      <c r="DN2010" s="284"/>
      <c r="DO2010" s="284"/>
      <c r="DP2010" s="284"/>
      <c r="DQ2010" s="284"/>
      <c r="DR2010" s="284"/>
      <c r="DS2010" s="284"/>
      <c r="DT2010" s="284"/>
      <c r="DU2010" s="284"/>
      <c r="DV2010" s="284"/>
      <c r="DW2010" s="284"/>
      <c r="DX2010" s="284"/>
      <c r="DY2010" s="284"/>
      <c r="DZ2010" s="284"/>
      <c r="EA2010" s="284"/>
      <c r="EB2010" s="284"/>
      <c r="EC2010" s="284"/>
      <c r="ED2010" s="284"/>
      <c r="EE2010" s="284"/>
      <c r="EF2010" s="284"/>
      <c r="EG2010" s="284"/>
      <c r="EH2010" s="284"/>
      <c r="EI2010" s="284"/>
      <c r="EJ2010" s="284"/>
      <c r="EK2010" s="284"/>
    </row>
    <row r="2011" spans="1:141" ht="24" customHeight="1" x14ac:dyDescent="0.2">
      <c r="A2011" s="187"/>
      <c r="B2011" s="120"/>
      <c r="C2011" s="185" t="s">
        <v>721</v>
      </c>
      <c r="D2011" s="121"/>
      <c r="E2011" s="122"/>
      <c r="F2011" s="123"/>
      <c r="G2011" s="124"/>
    </row>
    <row r="2012" spans="1:141" s="283" customFormat="1" ht="24" customHeight="1" x14ac:dyDescent="0.2">
      <c r="A2012" s="274" t="str">
        <f t="shared" ref="A2012:A2025" si="601">IFERROR(VLOOKUP(C2012,Tabla_Insumos,4,FALSE),"")</f>
        <v/>
      </c>
      <c r="B2012" s="275" t="str">
        <f>IFERROR(VLOOKUP(C2012,Tabla_Insumos,5,FALSE),"")</f>
        <v/>
      </c>
      <c r="C2012" s="276"/>
      <c r="D2012" s="277" t="str">
        <f t="shared" ref="D2012:D2025" si="602">IFERROR(VLOOKUP(C2012,Tabla_Insumos,2,FALSE),"")</f>
        <v/>
      </c>
      <c r="E2012" s="278"/>
      <c r="F2012" s="279">
        <f t="shared" ref="F2012:F2025" si="603">IFERROR(VLOOKUP(C2012,Tabla_Insumos,3,FALSE),0)</f>
        <v>0</v>
      </c>
      <c r="G2012" s="282">
        <f>ROUND(E2012*F2012,2)</f>
        <v>0</v>
      </c>
    </row>
    <row r="2013" spans="1:141" s="283" customFormat="1" ht="24" customHeight="1" x14ac:dyDescent="0.2">
      <c r="A2013" s="274" t="str">
        <f t="shared" si="601"/>
        <v/>
      </c>
      <c r="B2013" s="275" t="str">
        <f t="shared" ref="B2013:B2025" si="604">IFERROR(VLOOKUP(C2013,Tabla_Insumos,5,FALSE),"")</f>
        <v/>
      </c>
      <c r="C2013" s="276"/>
      <c r="D2013" s="277" t="str">
        <f t="shared" si="602"/>
        <v/>
      </c>
      <c r="E2013" s="278"/>
      <c r="F2013" s="279">
        <f t="shared" si="603"/>
        <v>0</v>
      </c>
      <c r="G2013" s="282">
        <f t="shared" ref="G2013:G2025" si="605">ROUND(E2013*F2013,2)</f>
        <v>0</v>
      </c>
    </row>
    <row r="2014" spans="1:141" s="283" customFormat="1" ht="24" customHeight="1" x14ac:dyDescent="0.2">
      <c r="A2014" s="274" t="str">
        <f t="shared" si="601"/>
        <v/>
      </c>
      <c r="B2014" s="275" t="str">
        <f t="shared" si="604"/>
        <v/>
      </c>
      <c r="C2014" s="276"/>
      <c r="D2014" s="277" t="str">
        <f t="shared" si="602"/>
        <v/>
      </c>
      <c r="E2014" s="278"/>
      <c r="F2014" s="279">
        <f t="shared" si="603"/>
        <v>0</v>
      </c>
      <c r="G2014" s="282">
        <f t="shared" si="605"/>
        <v>0</v>
      </c>
    </row>
    <row r="2015" spans="1:141" s="283" customFormat="1" ht="24" customHeight="1" x14ac:dyDescent="0.2">
      <c r="A2015" s="274" t="str">
        <f t="shared" si="601"/>
        <v/>
      </c>
      <c r="B2015" s="275" t="str">
        <f t="shared" si="604"/>
        <v/>
      </c>
      <c r="C2015" s="276"/>
      <c r="D2015" s="277" t="str">
        <f t="shared" si="602"/>
        <v/>
      </c>
      <c r="E2015" s="278"/>
      <c r="F2015" s="279">
        <f t="shared" si="603"/>
        <v>0</v>
      </c>
      <c r="G2015" s="282">
        <f t="shared" si="605"/>
        <v>0</v>
      </c>
    </row>
    <row r="2016" spans="1:141" s="283" customFormat="1" ht="24" customHeight="1" x14ac:dyDescent="0.2">
      <c r="A2016" s="274" t="str">
        <f t="shared" si="601"/>
        <v/>
      </c>
      <c r="B2016" s="275" t="str">
        <f t="shared" si="604"/>
        <v/>
      </c>
      <c r="C2016" s="276"/>
      <c r="D2016" s="277" t="str">
        <f t="shared" si="602"/>
        <v/>
      </c>
      <c r="E2016" s="278"/>
      <c r="F2016" s="279">
        <f t="shared" si="603"/>
        <v>0</v>
      </c>
      <c r="G2016" s="282">
        <f t="shared" si="605"/>
        <v>0</v>
      </c>
    </row>
    <row r="2017" spans="1:7" s="283" customFormat="1" ht="24" customHeight="1" x14ac:dyDescent="0.2">
      <c r="A2017" s="274" t="str">
        <f t="shared" si="601"/>
        <v/>
      </c>
      <c r="B2017" s="275" t="str">
        <f t="shared" si="604"/>
        <v/>
      </c>
      <c r="C2017" s="276"/>
      <c r="D2017" s="277" t="str">
        <f t="shared" si="602"/>
        <v/>
      </c>
      <c r="E2017" s="278"/>
      <c r="F2017" s="279">
        <f t="shared" si="603"/>
        <v>0</v>
      </c>
      <c r="G2017" s="282">
        <f t="shared" si="605"/>
        <v>0</v>
      </c>
    </row>
    <row r="2018" spans="1:7" s="283" customFormat="1" ht="24" customHeight="1" x14ac:dyDescent="0.2">
      <c r="A2018" s="274" t="str">
        <f t="shared" si="601"/>
        <v/>
      </c>
      <c r="B2018" s="275" t="str">
        <f t="shared" si="604"/>
        <v/>
      </c>
      <c r="C2018" s="276"/>
      <c r="D2018" s="277" t="str">
        <f t="shared" si="602"/>
        <v/>
      </c>
      <c r="E2018" s="278"/>
      <c r="F2018" s="279">
        <f t="shared" si="603"/>
        <v>0</v>
      </c>
      <c r="G2018" s="282">
        <f t="shared" si="605"/>
        <v>0</v>
      </c>
    </row>
    <row r="2019" spans="1:7" s="283" customFormat="1" ht="24" customHeight="1" x14ac:dyDescent="0.2">
      <c r="A2019" s="274" t="str">
        <f t="shared" si="601"/>
        <v/>
      </c>
      <c r="B2019" s="275" t="str">
        <f t="shared" si="604"/>
        <v/>
      </c>
      <c r="C2019" s="276"/>
      <c r="D2019" s="277" t="str">
        <f t="shared" si="602"/>
        <v/>
      </c>
      <c r="E2019" s="278"/>
      <c r="F2019" s="279">
        <f t="shared" si="603"/>
        <v>0</v>
      </c>
      <c r="G2019" s="282">
        <f t="shared" si="605"/>
        <v>0</v>
      </c>
    </row>
    <row r="2020" spans="1:7" s="283" customFormat="1" ht="24" customHeight="1" x14ac:dyDescent="0.2">
      <c r="A2020" s="274" t="str">
        <f t="shared" si="601"/>
        <v/>
      </c>
      <c r="B2020" s="275" t="str">
        <f t="shared" si="604"/>
        <v/>
      </c>
      <c r="C2020" s="276"/>
      <c r="D2020" s="277" t="str">
        <f t="shared" si="602"/>
        <v/>
      </c>
      <c r="E2020" s="278"/>
      <c r="F2020" s="279">
        <f t="shared" si="603"/>
        <v>0</v>
      </c>
      <c r="G2020" s="282">
        <f t="shared" si="605"/>
        <v>0</v>
      </c>
    </row>
    <row r="2021" spans="1:7" s="283" customFormat="1" ht="24" customHeight="1" x14ac:dyDescent="0.2">
      <c r="A2021" s="274" t="str">
        <f t="shared" si="601"/>
        <v/>
      </c>
      <c r="B2021" s="275" t="str">
        <f t="shared" si="604"/>
        <v/>
      </c>
      <c r="C2021" s="276"/>
      <c r="D2021" s="277" t="str">
        <f t="shared" si="602"/>
        <v/>
      </c>
      <c r="E2021" s="278"/>
      <c r="F2021" s="279">
        <f t="shared" si="603"/>
        <v>0</v>
      </c>
      <c r="G2021" s="282">
        <f t="shared" si="605"/>
        <v>0</v>
      </c>
    </row>
    <row r="2022" spans="1:7" s="283" customFormat="1" ht="24" customHeight="1" x14ac:dyDescent="0.2">
      <c r="A2022" s="274" t="str">
        <f t="shared" si="601"/>
        <v/>
      </c>
      <c r="B2022" s="275" t="str">
        <f t="shared" si="604"/>
        <v/>
      </c>
      <c r="C2022" s="276"/>
      <c r="D2022" s="277" t="str">
        <f t="shared" si="602"/>
        <v/>
      </c>
      <c r="E2022" s="278"/>
      <c r="F2022" s="279">
        <f t="shared" si="603"/>
        <v>0</v>
      </c>
      <c r="G2022" s="282">
        <f t="shared" si="605"/>
        <v>0</v>
      </c>
    </row>
    <row r="2023" spans="1:7" s="283" customFormat="1" ht="24" customHeight="1" x14ac:dyDescent="0.2">
      <c r="A2023" s="274" t="str">
        <f t="shared" si="601"/>
        <v/>
      </c>
      <c r="B2023" s="275" t="str">
        <f t="shared" si="604"/>
        <v/>
      </c>
      <c r="C2023" s="276"/>
      <c r="D2023" s="277" t="str">
        <f t="shared" si="602"/>
        <v/>
      </c>
      <c r="E2023" s="278"/>
      <c r="F2023" s="279">
        <f t="shared" si="603"/>
        <v>0</v>
      </c>
      <c r="G2023" s="282">
        <f t="shared" si="605"/>
        <v>0</v>
      </c>
    </row>
    <row r="2024" spans="1:7" s="283" customFormat="1" ht="24" customHeight="1" x14ac:dyDescent="0.2">
      <c r="A2024" s="274" t="str">
        <f t="shared" si="601"/>
        <v/>
      </c>
      <c r="B2024" s="275" t="str">
        <f t="shared" si="604"/>
        <v/>
      </c>
      <c r="C2024" s="276"/>
      <c r="D2024" s="277" t="str">
        <f t="shared" si="602"/>
        <v/>
      </c>
      <c r="E2024" s="278"/>
      <c r="F2024" s="279">
        <f t="shared" si="603"/>
        <v>0</v>
      </c>
      <c r="G2024" s="282">
        <f t="shared" si="605"/>
        <v>0</v>
      </c>
    </row>
    <row r="2025" spans="1:7" s="283" customFormat="1" ht="24" customHeight="1" x14ac:dyDescent="0.2">
      <c r="A2025" s="274" t="str">
        <f t="shared" si="601"/>
        <v/>
      </c>
      <c r="B2025" s="275" t="str">
        <f t="shared" si="604"/>
        <v/>
      </c>
      <c r="C2025" s="276"/>
      <c r="D2025" s="277" t="str">
        <f t="shared" si="602"/>
        <v/>
      </c>
      <c r="E2025" s="278"/>
      <c r="F2025" s="280">
        <f t="shared" si="603"/>
        <v>0</v>
      </c>
      <c r="G2025" s="282">
        <f t="shared" si="605"/>
        <v>0</v>
      </c>
    </row>
    <row r="2026" spans="1:7" ht="24" customHeight="1" x14ac:dyDescent="0.2">
      <c r="A2026" s="125"/>
      <c r="B2026" s="99"/>
      <c r="C2026" s="99"/>
      <c r="D2026" s="110"/>
      <c r="E2026" s="111"/>
      <c r="F2026" s="188" t="s">
        <v>33</v>
      </c>
      <c r="G2026" s="126">
        <f>SUBTOTAL(9,G2012:G2025)</f>
        <v>0</v>
      </c>
    </row>
    <row r="2027" spans="1:7" ht="24" customHeight="1" x14ac:dyDescent="0.2">
      <c r="A2027" s="125"/>
      <c r="B2027" s="99"/>
      <c r="C2027" s="127" t="s">
        <v>722</v>
      </c>
      <c r="D2027" s="110"/>
      <c r="E2027" s="111"/>
      <c r="F2027" s="112"/>
      <c r="G2027" s="128"/>
    </row>
    <row r="2028" spans="1:7" s="283" customFormat="1" ht="24" customHeight="1" x14ac:dyDescent="0.2">
      <c r="A2028" s="274" t="str">
        <f t="shared" ref="A2028:A2035" si="606">IFERROR(VLOOKUP(C2028,Tabla_Insumos,4,FALSE),"")</f>
        <v/>
      </c>
      <c r="B2028" s="275" t="str">
        <f t="shared" ref="B2028:B2035" si="607">IFERROR(VLOOKUP(C2028,Tabla_Insumos,5,FALSE),"")</f>
        <v/>
      </c>
      <c r="C2028" s="276"/>
      <c r="D2028" s="277" t="str">
        <f t="shared" ref="D2028:D2035" si="608">IFERROR(VLOOKUP(C2028,Tabla_Insumos,2,FALSE),"")</f>
        <v/>
      </c>
      <c r="E2028" s="278"/>
      <c r="F2028" s="281">
        <f t="shared" ref="F2028:F2035" si="609">IFERROR(VLOOKUP(C2028,Tabla_Insumos,3,FALSE),0)</f>
        <v>0</v>
      </c>
      <c r="G2028" s="282">
        <f>ROUND(E2028*F2028,2)</f>
        <v>0</v>
      </c>
    </row>
    <row r="2029" spans="1:7" s="283" customFormat="1" ht="24" customHeight="1" x14ac:dyDescent="0.2">
      <c r="A2029" s="274" t="str">
        <f t="shared" si="606"/>
        <v/>
      </c>
      <c r="B2029" s="275" t="str">
        <f t="shared" si="607"/>
        <v/>
      </c>
      <c r="C2029" s="276"/>
      <c r="D2029" s="277" t="str">
        <f t="shared" si="608"/>
        <v/>
      </c>
      <c r="E2029" s="278"/>
      <c r="F2029" s="281">
        <f t="shared" si="609"/>
        <v>0</v>
      </c>
      <c r="G2029" s="282">
        <f>ROUND(E2029*F2029,2)</f>
        <v>0</v>
      </c>
    </row>
    <row r="2030" spans="1:7" s="283" customFormat="1" ht="24" customHeight="1" x14ac:dyDescent="0.2">
      <c r="A2030" s="274" t="str">
        <f t="shared" si="606"/>
        <v/>
      </c>
      <c r="B2030" s="275" t="str">
        <f t="shared" si="607"/>
        <v/>
      </c>
      <c r="C2030" s="276"/>
      <c r="D2030" s="277" t="str">
        <f t="shared" si="608"/>
        <v/>
      </c>
      <c r="E2030" s="278"/>
      <c r="F2030" s="281">
        <f t="shared" si="609"/>
        <v>0</v>
      </c>
      <c r="G2030" s="282">
        <f t="shared" ref="G2030:G2035" si="610">ROUND(E2030*F2030,2)</f>
        <v>0</v>
      </c>
    </row>
    <row r="2031" spans="1:7" s="283" customFormat="1" ht="24" customHeight="1" x14ac:dyDescent="0.2">
      <c r="A2031" s="274" t="str">
        <f t="shared" si="606"/>
        <v/>
      </c>
      <c r="B2031" s="275" t="str">
        <f t="shared" si="607"/>
        <v/>
      </c>
      <c r="C2031" s="276"/>
      <c r="D2031" s="277" t="str">
        <f t="shared" si="608"/>
        <v/>
      </c>
      <c r="E2031" s="278"/>
      <c r="F2031" s="281">
        <f t="shared" si="609"/>
        <v>0</v>
      </c>
      <c r="G2031" s="282">
        <f t="shared" si="610"/>
        <v>0</v>
      </c>
    </row>
    <row r="2032" spans="1:7" s="283" customFormat="1" ht="24" customHeight="1" x14ac:dyDescent="0.2">
      <c r="A2032" s="274" t="str">
        <f t="shared" si="606"/>
        <v/>
      </c>
      <c r="B2032" s="275" t="str">
        <f t="shared" si="607"/>
        <v/>
      </c>
      <c r="C2032" s="276"/>
      <c r="D2032" s="277" t="str">
        <f t="shared" si="608"/>
        <v/>
      </c>
      <c r="E2032" s="278"/>
      <c r="F2032" s="279">
        <f t="shared" si="609"/>
        <v>0</v>
      </c>
      <c r="G2032" s="282">
        <f t="shared" si="610"/>
        <v>0</v>
      </c>
    </row>
    <row r="2033" spans="1:7" s="283" customFormat="1" ht="24" customHeight="1" x14ac:dyDescent="0.2">
      <c r="A2033" s="274" t="str">
        <f t="shared" si="606"/>
        <v/>
      </c>
      <c r="B2033" s="275" t="str">
        <f t="shared" si="607"/>
        <v/>
      </c>
      <c r="C2033" s="276"/>
      <c r="D2033" s="277" t="str">
        <f t="shared" si="608"/>
        <v/>
      </c>
      <c r="E2033" s="278"/>
      <c r="F2033" s="279">
        <f t="shared" si="609"/>
        <v>0</v>
      </c>
      <c r="G2033" s="282">
        <f t="shared" si="610"/>
        <v>0</v>
      </c>
    </row>
    <row r="2034" spans="1:7" s="283" customFormat="1" ht="24" customHeight="1" x14ac:dyDescent="0.2">
      <c r="A2034" s="274" t="str">
        <f t="shared" si="606"/>
        <v/>
      </c>
      <c r="B2034" s="275" t="str">
        <f t="shared" si="607"/>
        <v/>
      </c>
      <c r="C2034" s="276"/>
      <c r="D2034" s="277" t="str">
        <f t="shared" si="608"/>
        <v/>
      </c>
      <c r="E2034" s="278"/>
      <c r="F2034" s="279">
        <f t="shared" si="609"/>
        <v>0</v>
      </c>
      <c r="G2034" s="282">
        <f t="shared" si="610"/>
        <v>0</v>
      </c>
    </row>
    <row r="2035" spans="1:7" s="283" customFormat="1" ht="24" customHeight="1" x14ac:dyDescent="0.2">
      <c r="A2035" s="274" t="str">
        <f t="shared" si="606"/>
        <v/>
      </c>
      <c r="B2035" s="275" t="str">
        <f t="shared" si="607"/>
        <v/>
      </c>
      <c r="C2035" s="276"/>
      <c r="D2035" s="277" t="str">
        <f t="shared" si="608"/>
        <v/>
      </c>
      <c r="E2035" s="278"/>
      <c r="F2035" s="279">
        <f t="shared" si="609"/>
        <v>0</v>
      </c>
      <c r="G2035" s="282">
        <f t="shared" si="610"/>
        <v>0</v>
      </c>
    </row>
    <row r="2036" spans="1:7" ht="24" customHeight="1" x14ac:dyDescent="0.2">
      <c r="A2036" s="125"/>
      <c r="B2036" s="99"/>
      <c r="C2036" s="99"/>
      <c r="D2036" s="110"/>
      <c r="E2036" s="111"/>
      <c r="F2036" s="188" t="s">
        <v>34</v>
      </c>
      <c r="G2036" s="126">
        <f>SUBTOTAL(9,G2028:G2035)</f>
        <v>0</v>
      </c>
    </row>
    <row r="2037" spans="1:7" ht="24" customHeight="1" x14ac:dyDescent="0.2">
      <c r="A2037" s="125"/>
      <c r="B2037" s="99"/>
      <c r="C2037" s="127" t="s">
        <v>723</v>
      </c>
      <c r="D2037" s="110"/>
      <c r="E2037" s="111"/>
      <c r="F2037" s="112"/>
      <c r="G2037" s="128"/>
    </row>
    <row r="2038" spans="1:7" s="283" customFormat="1" ht="24" customHeight="1" x14ac:dyDescent="0.2">
      <c r="A2038" s="274" t="str">
        <f t="shared" ref="A2038:A2046" si="611">IFERROR(VLOOKUP(C2038,Tabla_Insumos,4,FALSE),"")</f>
        <v/>
      </c>
      <c r="B2038" s="275" t="str">
        <f t="shared" ref="B2038:B2046" si="612">IFERROR(VLOOKUP(C2038,Tabla_Insumos,5,FALSE),"")</f>
        <v/>
      </c>
      <c r="C2038" s="276"/>
      <c r="D2038" s="277" t="str">
        <f t="shared" ref="D2038:D2046" si="613">IFERROR(VLOOKUP(C2038,Tabla_Insumos,2,FALSE),"")</f>
        <v/>
      </c>
      <c r="E2038" s="278"/>
      <c r="F2038" s="279">
        <f t="shared" ref="F2038:F2046" si="614">IFERROR(VLOOKUP(C2038,Tabla_Insumos,3,FALSE),0)</f>
        <v>0</v>
      </c>
      <c r="G2038" s="282">
        <f t="shared" ref="G2038:G2046" si="615">ROUND(E2038*F2038,2)</f>
        <v>0</v>
      </c>
    </row>
    <row r="2039" spans="1:7" s="283" customFormat="1" ht="24" customHeight="1" x14ac:dyDescent="0.2">
      <c r="A2039" s="274" t="str">
        <f t="shared" si="611"/>
        <v/>
      </c>
      <c r="B2039" s="275" t="str">
        <f t="shared" si="612"/>
        <v/>
      </c>
      <c r="C2039" s="276"/>
      <c r="D2039" s="277" t="str">
        <f t="shared" si="613"/>
        <v/>
      </c>
      <c r="E2039" s="278"/>
      <c r="F2039" s="279">
        <f t="shared" si="614"/>
        <v>0</v>
      </c>
      <c r="G2039" s="282">
        <f t="shared" si="615"/>
        <v>0</v>
      </c>
    </row>
    <row r="2040" spans="1:7" s="283" customFormat="1" ht="24" customHeight="1" x14ac:dyDescent="0.2">
      <c r="A2040" s="274" t="str">
        <f t="shared" si="611"/>
        <v/>
      </c>
      <c r="B2040" s="275" t="str">
        <f t="shared" si="612"/>
        <v/>
      </c>
      <c r="C2040" s="276"/>
      <c r="D2040" s="277" t="str">
        <f t="shared" si="613"/>
        <v/>
      </c>
      <c r="E2040" s="278"/>
      <c r="F2040" s="279">
        <f t="shared" si="614"/>
        <v>0</v>
      </c>
      <c r="G2040" s="282">
        <f t="shared" si="615"/>
        <v>0</v>
      </c>
    </row>
    <row r="2041" spans="1:7" s="283" customFormat="1" ht="24" customHeight="1" x14ac:dyDescent="0.2">
      <c r="A2041" s="274" t="str">
        <f t="shared" si="611"/>
        <v/>
      </c>
      <c r="B2041" s="275" t="str">
        <f t="shared" si="612"/>
        <v/>
      </c>
      <c r="C2041" s="276"/>
      <c r="D2041" s="277" t="str">
        <f t="shared" si="613"/>
        <v/>
      </c>
      <c r="E2041" s="278"/>
      <c r="F2041" s="279">
        <f t="shared" si="614"/>
        <v>0</v>
      </c>
      <c r="G2041" s="282">
        <f t="shared" si="615"/>
        <v>0</v>
      </c>
    </row>
    <row r="2042" spans="1:7" s="283" customFormat="1" ht="24" customHeight="1" x14ac:dyDescent="0.2">
      <c r="A2042" s="274" t="str">
        <f t="shared" si="611"/>
        <v/>
      </c>
      <c r="B2042" s="275" t="str">
        <f t="shared" si="612"/>
        <v/>
      </c>
      <c r="C2042" s="276"/>
      <c r="D2042" s="277" t="str">
        <f t="shared" si="613"/>
        <v/>
      </c>
      <c r="E2042" s="278"/>
      <c r="F2042" s="279">
        <f t="shared" si="614"/>
        <v>0</v>
      </c>
      <c r="G2042" s="282">
        <f t="shared" si="615"/>
        <v>0</v>
      </c>
    </row>
    <row r="2043" spans="1:7" s="283" customFormat="1" ht="24" customHeight="1" x14ac:dyDescent="0.2">
      <c r="A2043" s="274" t="str">
        <f t="shared" si="611"/>
        <v/>
      </c>
      <c r="B2043" s="275" t="str">
        <f t="shared" si="612"/>
        <v/>
      </c>
      <c r="C2043" s="276"/>
      <c r="D2043" s="277" t="str">
        <f t="shared" si="613"/>
        <v/>
      </c>
      <c r="E2043" s="278"/>
      <c r="F2043" s="279">
        <f t="shared" si="614"/>
        <v>0</v>
      </c>
      <c r="G2043" s="282">
        <f t="shared" si="615"/>
        <v>0</v>
      </c>
    </row>
    <row r="2044" spans="1:7" s="283" customFormat="1" ht="24" customHeight="1" x14ac:dyDescent="0.2">
      <c r="A2044" s="274" t="str">
        <f t="shared" si="611"/>
        <v/>
      </c>
      <c r="B2044" s="275" t="str">
        <f t="shared" si="612"/>
        <v/>
      </c>
      <c r="C2044" s="276"/>
      <c r="D2044" s="277" t="str">
        <f t="shared" si="613"/>
        <v/>
      </c>
      <c r="E2044" s="278"/>
      <c r="F2044" s="279">
        <f t="shared" si="614"/>
        <v>0</v>
      </c>
      <c r="G2044" s="282">
        <f t="shared" si="615"/>
        <v>0</v>
      </c>
    </row>
    <row r="2045" spans="1:7" s="283" customFormat="1" ht="24" customHeight="1" x14ac:dyDescent="0.2">
      <c r="A2045" s="274" t="str">
        <f t="shared" si="611"/>
        <v/>
      </c>
      <c r="B2045" s="275" t="str">
        <f t="shared" si="612"/>
        <v/>
      </c>
      <c r="C2045" s="276"/>
      <c r="D2045" s="277" t="str">
        <f t="shared" si="613"/>
        <v/>
      </c>
      <c r="E2045" s="278"/>
      <c r="F2045" s="279">
        <f t="shared" si="614"/>
        <v>0</v>
      </c>
      <c r="G2045" s="282">
        <f t="shared" si="615"/>
        <v>0</v>
      </c>
    </row>
    <row r="2046" spans="1:7" s="283" customFormat="1" ht="24" customHeight="1" x14ac:dyDescent="0.2">
      <c r="A2046" s="274" t="str">
        <f t="shared" si="611"/>
        <v/>
      </c>
      <c r="B2046" s="275" t="str">
        <f t="shared" si="612"/>
        <v/>
      </c>
      <c r="C2046" s="276"/>
      <c r="D2046" s="277" t="str">
        <f t="shared" si="613"/>
        <v/>
      </c>
      <c r="E2046" s="278"/>
      <c r="F2046" s="279">
        <f t="shared" si="614"/>
        <v>0</v>
      </c>
      <c r="G2046" s="282">
        <f t="shared" si="615"/>
        <v>0</v>
      </c>
    </row>
    <row r="2047" spans="1:7" ht="24" customHeight="1" x14ac:dyDescent="0.2">
      <c r="A2047" s="129"/>
      <c r="B2047" s="110"/>
      <c r="C2047" s="99"/>
      <c r="D2047" s="110"/>
      <c r="E2047" s="111"/>
      <c r="F2047" s="188" t="s">
        <v>35</v>
      </c>
      <c r="G2047" s="126">
        <f>SUBTOTAL(9,G2038:G2046)</f>
        <v>0</v>
      </c>
    </row>
    <row r="2048" spans="1:7" ht="24" customHeight="1" thickBot="1" x14ac:dyDescent="0.25">
      <c r="A2048" s="130"/>
      <c r="B2048" s="131"/>
      <c r="C2048" s="132"/>
      <c r="D2048" s="131"/>
      <c r="E2048" s="133"/>
      <c r="F2048" s="134"/>
      <c r="G2048" s="135"/>
    </row>
    <row r="2049" spans="1:141" ht="24" customHeight="1" thickBot="1" x14ac:dyDescent="0.25">
      <c r="A2049" s="136" t="str">
        <f>B2007</f>
        <v>11-2</v>
      </c>
      <c r="B2049" s="137" t="str">
        <f>C2007</f>
        <v>Cubierta de techo en galería</v>
      </c>
      <c r="C2049" s="138"/>
      <c r="D2049" s="138" t="s">
        <v>36</v>
      </c>
      <c r="E2049" s="139"/>
      <c r="F2049" s="140" t="s">
        <v>37</v>
      </c>
      <c r="G2049" s="141">
        <f>SUBTOTAL(9,G2012:G2048)</f>
        <v>0</v>
      </c>
    </row>
    <row r="2050" spans="1:141" ht="24" customHeight="1" thickTop="1" thickBot="1" x14ac:dyDescent="0.25"/>
    <row r="2051" spans="1:141" ht="24" customHeight="1" thickTop="1" x14ac:dyDescent="0.2">
      <c r="A2051" s="173" t="s">
        <v>39</v>
      </c>
      <c r="B2051" s="174"/>
      <c r="C2051" s="174"/>
      <c r="D2051" s="174"/>
      <c r="E2051" s="174"/>
      <c r="F2051" s="174"/>
      <c r="G2051" s="175"/>
      <c r="H2051" s="100">
        <f>COUNTIF($A$1:A2057,"ANALISIS DE PRECIOS")</f>
        <v>42</v>
      </c>
    </row>
    <row r="2052" spans="1:141" ht="24" customHeight="1" x14ac:dyDescent="0.2">
      <c r="A2052" s="101" t="s">
        <v>719</v>
      </c>
      <c r="B2052" s="102" t="str">
        <f>Comitente</f>
        <v>DIRECCIÓN DE INFRAESTRUCTURA ESCOLAR</v>
      </c>
      <c r="C2052" s="96"/>
      <c r="D2052" s="103"/>
      <c r="E2052" s="103"/>
      <c r="F2052" s="104"/>
      <c r="G2052" s="105"/>
    </row>
    <row r="2053" spans="1:141" ht="24" customHeight="1" x14ac:dyDescent="0.2">
      <c r="A2053" s="101" t="s">
        <v>720</v>
      </c>
      <c r="B2053" s="102">
        <f>Contratista</f>
        <v>0</v>
      </c>
      <c r="C2053" s="97"/>
      <c r="D2053" s="97"/>
      <c r="E2053" s="97"/>
      <c r="F2053" s="106"/>
      <c r="G2053" s="107"/>
    </row>
    <row r="2054" spans="1:141" ht="24" customHeight="1" x14ac:dyDescent="0.2">
      <c r="A2054" s="101" t="s">
        <v>26</v>
      </c>
      <c r="B2054" s="102" t="str">
        <f>Obra</f>
        <v>ESCUELA NORMAL FRAY JUSTO SANTA MARIA DE ORO</v>
      </c>
      <c r="C2054" s="97"/>
      <c r="D2054" s="97"/>
      <c r="E2054" s="97"/>
      <c r="F2054" s="106" t="s">
        <v>40</v>
      </c>
      <c r="G2054" s="108">
        <f>Fecha_Base</f>
        <v>0</v>
      </c>
    </row>
    <row r="2055" spans="1:141" ht="24" customHeight="1" x14ac:dyDescent="0.2">
      <c r="A2055" s="109" t="s">
        <v>718</v>
      </c>
      <c r="B2055" s="98" t="str">
        <f>Ubicación</f>
        <v>CALLE RIVADAVIA 854 - JACHAL - SAN JUAN</v>
      </c>
      <c r="C2055" s="98"/>
      <c r="D2055" s="110"/>
      <c r="E2055" s="111"/>
      <c r="F2055" s="112"/>
      <c r="G2055" s="113"/>
    </row>
    <row r="2056" spans="1:141" ht="24" customHeight="1" x14ac:dyDescent="0.2">
      <c r="A2056" s="109" t="s">
        <v>41</v>
      </c>
      <c r="B2056" s="114">
        <f>IFERROR(VALUE(LEFT(B2057,FIND("-",B2057)-1)),"")</f>
        <v>12</v>
      </c>
      <c r="C2056" s="99" t="str">
        <f>IFERROR(VLOOKUP(B2056,Tabla_CyP,2,FALSE),"")</f>
        <v/>
      </c>
      <c r="E2056" s="111"/>
      <c r="F2056" s="112"/>
      <c r="G2056" s="113"/>
    </row>
    <row r="2057" spans="1:141" ht="24" customHeight="1" x14ac:dyDescent="0.2">
      <c r="A2057" s="109" t="s">
        <v>27</v>
      </c>
      <c r="B2057" s="115" t="str">
        <f>IFERROR(VLOOKUP(COUNTIF($A$1:A2057,"ANALISIS DE PRECIOS"),Tabla_NumeroItem,4,FALSE),"")</f>
        <v>12-1-1</v>
      </c>
      <c r="C2057" s="99" t="str">
        <f>IFERROR(VLOOKUP(B2057,Tabla_CyP,2,FALSE),"")</f>
        <v>Remoción de cielorrasos suspendidos en aulas</v>
      </c>
      <c r="D2057" s="110"/>
      <c r="E2057" s="111"/>
      <c r="F2057" s="106" t="s">
        <v>28</v>
      </c>
      <c r="G2057" s="116" t="str">
        <f>IFERROR(VLOOKUP(B2057,Tabla_CyP,4,FALSE),"")</f>
        <v>m2</v>
      </c>
    </row>
    <row r="2058" spans="1:141" ht="24" customHeight="1" x14ac:dyDescent="0.2">
      <c r="A2058" s="109"/>
      <c r="B2058" s="98"/>
      <c r="C2058" s="99"/>
      <c r="D2058" s="110"/>
      <c r="E2058" s="111"/>
      <c r="F2058" s="112"/>
      <c r="G2058" s="113"/>
    </row>
    <row r="2059" spans="1:141" ht="24" customHeight="1" x14ac:dyDescent="0.2">
      <c r="A2059" s="305" t="s">
        <v>584</v>
      </c>
      <c r="B2059" s="306"/>
      <c r="C2059" s="307" t="s">
        <v>0</v>
      </c>
      <c r="D2059" s="307" t="s">
        <v>29</v>
      </c>
      <c r="E2059" s="309" t="s">
        <v>30</v>
      </c>
      <c r="F2059" s="311" t="s">
        <v>31</v>
      </c>
      <c r="G2059" s="313" t="s">
        <v>32</v>
      </c>
    </row>
    <row r="2060" spans="1:141" s="119" customFormat="1" ht="24" customHeight="1" x14ac:dyDescent="0.2">
      <c r="A2060" s="117" t="s">
        <v>585</v>
      </c>
      <c r="B2060" s="118" t="s">
        <v>586</v>
      </c>
      <c r="C2060" s="308"/>
      <c r="D2060" s="308"/>
      <c r="E2060" s="310"/>
      <c r="F2060" s="312"/>
      <c r="G2060" s="314"/>
      <c r="I2060" s="284"/>
      <c r="J2060" s="284"/>
      <c r="K2060" s="284"/>
      <c r="L2060" s="284"/>
      <c r="M2060" s="284"/>
      <c r="N2060" s="284"/>
      <c r="O2060" s="284"/>
      <c r="P2060" s="284"/>
      <c r="Q2060" s="284"/>
      <c r="R2060" s="284"/>
      <c r="S2060" s="284"/>
      <c r="T2060" s="284"/>
      <c r="U2060" s="284"/>
      <c r="V2060" s="284"/>
      <c r="W2060" s="284"/>
      <c r="X2060" s="284"/>
      <c r="Y2060" s="284"/>
      <c r="Z2060" s="284"/>
      <c r="AA2060" s="284"/>
      <c r="AB2060" s="284"/>
      <c r="AC2060" s="284"/>
      <c r="AD2060" s="284"/>
      <c r="AE2060" s="284"/>
      <c r="AF2060" s="284"/>
      <c r="AG2060" s="284"/>
      <c r="AH2060" s="284"/>
      <c r="AI2060" s="284"/>
      <c r="AJ2060" s="284"/>
      <c r="AK2060" s="284"/>
      <c r="AL2060" s="284"/>
      <c r="AM2060" s="284"/>
      <c r="AN2060" s="284"/>
      <c r="AO2060" s="284"/>
      <c r="AP2060" s="284"/>
      <c r="AQ2060" s="284"/>
      <c r="AR2060" s="284"/>
      <c r="AS2060" s="284"/>
      <c r="AT2060" s="284"/>
      <c r="AU2060" s="284"/>
      <c r="AV2060" s="284"/>
      <c r="AW2060" s="284"/>
      <c r="AX2060" s="284"/>
      <c r="AY2060" s="284"/>
      <c r="AZ2060" s="284"/>
      <c r="BA2060" s="284"/>
      <c r="BB2060" s="284"/>
      <c r="BC2060" s="284"/>
      <c r="BD2060" s="284"/>
      <c r="BE2060" s="284"/>
      <c r="BF2060" s="284"/>
      <c r="BG2060" s="284"/>
      <c r="BH2060" s="284"/>
      <c r="BI2060" s="284"/>
      <c r="BJ2060" s="284"/>
      <c r="BK2060" s="284"/>
      <c r="BL2060" s="284"/>
      <c r="BM2060" s="284"/>
      <c r="BN2060" s="284"/>
      <c r="BO2060" s="284"/>
      <c r="BP2060" s="284"/>
      <c r="BQ2060" s="284"/>
      <c r="BR2060" s="284"/>
      <c r="BS2060" s="284"/>
      <c r="BT2060" s="284"/>
      <c r="BU2060" s="284"/>
      <c r="BV2060" s="284"/>
      <c r="BW2060" s="284"/>
      <c r="BX2060" s="284"/>
      <c r="BY2060" s="284"/>
      <c r="BZ2060" s="284"/>
      <c r="CA2060" s="284"/>
      <c r="CB2060" s="284"/>
      <c r="CC2060" s="284"/>
      <c r="CD2060" s="284"/>
      <c r="CE2060" s="284"/>
      <c r="CF2060" s="284"/>
      <c r="CG2060" s="284"/>
      <c r="CH2060" s="284"/>
      <c r="CI2060" s="284"/>
      <c r="CJ2060" s="284"/>
      <c r="CK2060" s="284"/>
      <c r="CL2060" s="284"/>
      <c r="CM2060" s="284"/>
      <c r="CN2060" s="284"/>
      <c r="CO2060" s="284"/>
      <c r="CP2060" s="284"/>
      <c r="CQ2060" s="284"/>
      <c r="CR2060" s="284"/>
      <c r="CS2060" s="284"/>
      <c r="CT2060" s="284"/>
      <c r="CU2060" s="284"/>
      <c r="CV2060" s="284"/>
      <c r="CW2060" s="284"/>
      <c r="CX2060" s="284"/>
      <c r="CY2060" s="284"/>
      <c r="CZ2060" s="284"/>
      <c r="DA2060" s="284"/>
      <c r="DB2060" s="284"/>
      <c r="DC2060" s="284"/>
      <c r="DD2060" s="284"/>
      <c r="DE2060" s="284"/>
      <c r="DF2060" s="284"/>
      <c r="DG2060" s="284"/>
      <c r="DH2060" s="284"/>
      <c r="DI2060" s="284"/>
      <c r="DJ2060" s="284"/>
      <c r="DK2060" s="284"/>
      <c r="DL2060" s="284"/>
      <c r="DM2060" s="284"/>
      <c r="DN2060" s="284"/>
      <c r="DO2060" s="284"/>
      <c r="DP2060" s="284"/>
      <c r="DQ2060" s="284"/>
      <c r="DR2060" s="284"/>
      <c r="DS2060" s="284"/>
      <c r="DT2060" s="284"/>
      <c r="DU2060" s="284"/>
      <c r="DV2060" s="284"/>
      <c r="DW2060" s="284"/>
      <c r="DX2060" s="284"/>
      <c r="DY2060" s="284"/>
      <c r="DZ2060" s="284"/>
      <c r="EA2060" s="284"/>
      <c r="EB2060" s="284"/>
      <c r="EC2060" s="284"/>
      <c r="ED2060" s="284"/>
      <c r="EE2060" s="284"/>
      <c r="EF2060" s="284"/>
      <c r="EG2060" s="284"/>
      <c r="EH2060" s="284"/>
      <c r="EI2060" s="284"/>
      <c r="EJ2060" s="284"/>
      <c r="EK2060" s="284"/>
    </row>
    <row r="2061" spans="1:141" ht="24" customHeight="1" x14ac:dyDescent="0.2">
      <c r="A2061" s="187"/>
      <c r="B2061" s="120"/>
      <c r="C2061" s="185" t="s">
        <v>721</v>
      </c>
      <c r="D2061" s="121"/>
      <c r="E2061" s="122"/>
      <c r="F2061" s="123"/>
      <c r="G2061" s="124"/>
    </row>
    <row r="2062" spans="1:141" s="283" customFormat="1" ht="24" customHeight="1" x14ac:dyDescent="0.2">
      <c r="A2062" s="274" t="str">
        <f t="shared" ref="A2062:A2075" si="616">IFERROR(VLOOKUP(C2062,Tabla_Insumos,4,FALSE),"")</f>
        <v/>
      </c>
      <c r="B2062" s="275" t="str">
        <f>IFERROR(VLOOKUP(C2062,Tabla_Insumos,5,FALSE),"")</f>
        <v/>
      </c>
      <c r="C2062" s="276"/>
      <c r="D2062" s="277" t="str">
        <f t="shared" ref="D2062:D2075" si="617">IFERROR(VLOOKUP(C2062,Tabla_Insumos,2,FALSE),"")</f>
        <v/>
      </c>
      <c r="E2062" s="278"/>
      <c r="F2062" s="279">
        <f t="shared" ref="F2062:F2075" si="618">IFERROR(VLOOKUP(C2062,Tabla_Insumos,3,FALSE),0)</f>
        <v>0</v>
      </c>
      <c r="G2062" s="282">
        <f>ROUND(E2062*F2062,2)</f>
        <v>0</v>
      </c>
    </row>
    <row r="2063" spans="1:141" s="283" customFormat="1" ht="24" customHeight="1" x14ac:dyDescent="0.2">
      <c r="A2063" s="274" t="str">
        <f t="shared" si="616"/>
        <v/>
      </c>
      <c r="B2063" s="275" t="str">
        <f t="shared" ref="B2063:B2075" si="619">IFERROR(VLOOKUP(C2063,Tabla_Insumos,5,FALSE),"")</f>
        <v/>
      </c>
      <c r="C2063" s="276"/>
      <c r="D2063" s="277" t="str">
        <f t="shared" si="617"/>
        <v/>
      </c>
      <c r="E2063" s="278"/>
      <c r="F2063" s="279">
        <f t="shared" si="618"/>
        <v>0</v>
      </c>
      <c r="G2063" s="282">
        <f t="shared" ref="G2063:G2075" si="620">ROUND(E2063*F2063,2)</f>
        <v>0</v>
      </c>
    </row>
    <row r="2064" spans="1:141" s="283" customFormat="1" ht="24" customHeight="1" x14ac:dyDescent="0.2">
      <c r="A2064" s="274" t="str">
        <f t="shared" si="616"/>
        <v/>
      </c>
      <c r="B2064" s="275" t="str">
        <f t="shared" si="619"/>
        <v/>
      </c>
      <c r="C2064" s="276"/>
      <c r="D2064" s="277" t="str">
        <f t="shared" si="617"/>
        <v/>
      </c>
      <c r="E2064" s="278"/>
      <c r="F2064" s="279">
        <f t="shared" si="618"/>
        <v>0</v>
      </c>
      <c r="G2064" s="282">
        <f t="shared" si="620"/>
        <v>0</v>
      </c>
    </row>
    <row r="2065" spans="1:7" s="283" customFormat="1" ht="24" customHeight="1" x14ac:dyDescent="0.2">
      <c r="A2065" s="274" t="str">
        <f t="shared" si="616"/>
        <v/>
      </c>
      <c r="B2065" s="275" t="str">
        <f t="shared" si="619"/>
        <v/>
      </c>
      <c r="C2065" s="276"/>
      <c r="D2065" s="277" t="str">
        <f t="shared" si="617"/>
        <v/>
      </c>
      <c r="E2065" s="278"/>
      <c r="F2065" s="279">
        <f t="shared" si="618"/>
        <v>0</v>
      </c>
      <c r="G2065" s="282">
        <f t="shared" si="620"/>
        <v>0</v>
      </c>
    </row>
    <row r="2066" spans="1:7" s="283" customFormat="1" ht="24" customHeight="1" x14ac:dyDescent="0.2">
      <c r="A2066" s="274" t="str">
        <f t="shared" si="616"/>
        <v/>
      </c>
      <c r="B2066" s="275" t="str">
        <f t="shared" si="619"/>
        <v/>
      </c>
      <c r="C2066" s="276"/>
      <c r="D2066" s="277" t="str">
        <f t="shared" si="617"/>
        <v/>
      </c>
      <c r="E2066" s="278"/>
      <c r="F2066" s="279">
        <f t="shared" si="618"/>
        <v>0</v>
      </c>
      <c r="G2066" s="282">
        <f t="shared" si="620"/>
        <v>0</v>
      </c>
    </row>
    <row r="2067" spans="1:7" s="283" customFormat="1" ht="24" customHeight="1" x14ac:dyDescent="0.2">
      <c r="A2067" s="274" t="str">
        <f t="shared" si="616"/>
        <v/>
      </c>
      <c r="B2067" s="275" t="str">
        <f t="shared" si="619"/>
        <v/>
      </c>
      <c r="C2067" s="276"/>
      <c r="D2067" s="277" t="str">
        <f t="shared" si="617"/>
        <v/>
      </c>
      <c r="E2067" s="278"/>
      <c r="F2067" s="279">
        <f t="shared" si="618"/>
        <v>0</v>
      </c>
      <c r="G2067" s="282">
        <f t="shared" si="620"/>
        <v>0</v>
      </c>
    </row>
    <row r="2068" spans="1:7" s="283" customFormat="1" ht="24" customHeight="1" x14ac:dyDescent="0.2">
      <c r="A2068" s="274" t="str">
        <f t="shared" si="616"/>
        <v/>
      </c>
      <c r="B2068" s="275" t="str">
        <f t="shared" si="619"/>
        <v/>
      </c>
      <c r="C2068" s="276"/>
      <c r="D2068" s="277" t="str">
        <f t="shared" si="617"/>
        <v/>
      </c>
      <c r="E2068" s="278"/>
      <c r="F2068" s="279">
        <f t="shared" si="618"/>
        <v>0</v>
      </c>
      <c r="G2068" s="282">
        <f t="shared" si="620"/>
        <v>0</v>
      </c>
    </row>
    <row r="2069" spans="1:7" s="283" customFormat="1" ht="24" customHeight="1" x14ac:dyDescent="0.2">
      <c r="A2069" s="274" t="str">
        <f t="shared" si="616"/>
        <v/>
      </c>
      <c r="B2069" s="275" t="str">
        <f t="shared" si="619"/>
        <v/>
      </c>
      <c r="C2069" s="276"/>
      <c r="D2069" s="277" t="str">
        <f t="shared" si="617"/>
        <v/>
      </c>
      <c r="E2069" s="278"/>
      <c r="F2069" s="279">
        <f t="shared" si="618"/>
        <v>0</v>
      </c>
      <c r="G2069" s="282">
        <f t="shared" si="620"/>
        <v>0</v>
      </c>
    </row>
    <row r="2070" spans="1:7" s="283" customFormat="1" ht="24" customHeight="1" x14ac:dyDescent="0.2">
      <c r="A2070" s="274" t="str">
        <f t="shared" si="616"/>
        <v/>
      </c>
      <c r="B2070" s="275" t="str">
        <f t="shared" si="619"/>
        <v/>
      </c>
      <c r="C2070" s="276"/>
      <c r="D2070" s="277" t="str">
        <f t="shared" si="617"/>
        <v/>
      </c>
      <c r="E2070" s="278"/>
      <c r="F2070" s="279">
        <f t="shared" si="618"/>
        <v>0</v>
      </c>
      <c r="G2070" s="282">
        <f t="shared" si="620"/>
        <v>0</v>
      </c>
    </row>
    <row r="2071" spans="1:7" s="283" customFormat="1" ht="24" customHeight="1" x14ac:dyDescent="0.2">
      <c r="A2071" s="274" t="str">
        <f t="shared" si="616"/>
        <v/>
      </c>
      <c r="B2071" s="275" t="str">
        <f t="shared" si="619"/>
        <v/>
      </c>
      <c r="C2071" s="276"/>
      <c r="D2071" s="277" t="str">
        <f t="shared" si="617"/>
        <v/>
      </c>
      <c r="E2071" s="278"/>
      <c r="F2071" s="279">
        <f t="shared" si="618"/>
        <v>0</v>
      </c>
      <c r="G2071" s="282">
        <f t="shared" si="620"/>
        <v>0</v>
      </c>
    </row>
    <row r="2072" spans="1:7" s="283" customFormat="1" ht="24" customHeight="1" x14ac:dyDescent="0.2">
      <c r="A2072" s="274" t="str">
        <f t="shared" si="616"/>
        <v/>
      </c>
      <c r="B2072" s="275" t="str">
        <f t="shared" si="619"/>
        <v/>
      </c>
      <c r="C2072" s="276"/>
      <c r="D2072" s="277" t="str">
        <f t="shared" si="617"/>
        <v/>
      </c>
      <c r="E2072" s="278"/>
      <c r="F2072" s="279">
        <f t="shared" si="618"/>
        <v>0</v>
      </c>
      <c r="G2072" s="282">
        <f t="shared" si="620"/>
        <v>0</v>
      </c>
    </row>
    <row r="2073" spans="1:7" s="283" customFormat="1" ht="24" customHeight="1" x14ac:dyDescent="0.2">
      <c r="A2073" s="274" t="str">
        <f t="shared" si="616"/>
        <v/>
      </c>
      <c r="B2073" s="275" t="str">
        <f t="shared" si="619"/>
        <v/>
      </c>
      <c r="C2073" s="276"/>
      <c r="D2073" s="277" t="str">
        <f t="shared" si="617"/>
        <v/>
      </c>
      <c r="E2073" s="278"/>
      <c r="F2073" s="279">
        <f t="shared" si="618"/>
        <v>0</v>
      </c>
      <c r="G2073" s="282">
        <f t="shared" si="620"/>
        <v>0</v>
      </c>
    </row>
    <row r="2074" spans="1:7" s="283" customFormat="1" ht="24" customHeight="1" x14ac:dyDescent="0.2">
      <c r="A2074" s="274" t="str">
        <f t="shared" si="616"/>
        <v/>
      </c>
      <c r="B2074" s="275" t="str">
        <f t="shared" si="619"/>
        <v/>
      </c>
      <c r="C2074" s="276"/>
      <c r="D2074" s="277" t="str">
        <f t="shared" si="617"/>
        <v/>
      </c>
      <c r="E2074" s="278"/>
      <c r="F2074" s="279">
        <f t="shared" si="618"/>
        <v>0</v>
      </c>
      <c r="G2074" s="282">
        <f t="shared" si="620"/>
        <v>0</v>
      </c>
    </row>
    <row r="2075" spans="1:7" s="283" customFormat="1" ht="24" customHeight="1" x14ac:dyDescent="0.2">
      <c r="A2075" s="274" t="str">
        <f t="shared" si="616"/>
        <v/>
      </c>
      <c r="B2075" s="275" t="str">
        <f t="shared" si="619"/>
        <v/>
      </c>
      <c r="C2075" s="276"/>
      <c r="D2075" s="277" t="str">
        <f t="shared" si="617"/>
        <v/>
      </c>
      <c r="E2075" s="278"/>
      <c r="F2075" s="280">
        <f t="shared" si="618"/>
        <v>0</v>
      </c>
      <c r="G2075" s="282">
        <f t="shared" si="620"/>
        <v>0</v>
      </c>
    </row>
    <row r="2076" spans="1:7" ht="24" customHeight="1" x14ac:dyDescent="0.2">
      <c r="A2076" s="125"/>
      <c r="B2076" s="99"/>
      <c r="C2076" s="99"/>
      <c r="D2076" s="110"/>
      <c r="E2076" s="111"/>
      <c r="F2076" s="188" t="s">
        <v>33</v>
      </c>
      <c r="G2076" s="126">
        <f>SUBTOTAL(9,G2062:G2075)</f>
        <v>0</v>
      </c>
    </row>
    <row r="2077" spans="1:7" ht="24" customHeight="1" x14ac:dyDescent="0.2">
      <c r="A2077" s="125"/>
      <c r="B2077" s="99"/>
      <c r="C2077" s="127" t="s">
        <v>722</v>
      </c>
      <c r="D2077" s="110"/>
      <c r="E2077" s="111"/>
      <c r="F2077" s="112"/>
      <c r="G2077" s="128"/>
    </row>
    <row r="2078" spans="1:7" s="283" customFormat="1" ht="24" customHeight="1" x14ac:dyDescent="0.2">
      <c r="A2078" s="274" t="str">
        <f t="shared" ref="A2078:A2085" si="621">IFERROR(VLOOKUP(C2078,Tabla_Insumos,4,FALSE),"")</f>
        <v/>
      </c>
      <c r="B2078" s="275" t="str">
        <f t="shared" ref="B2078:B2085" si="622">IFERROR(VLOOKUP(C2078,Tabla_Insumos,5,FALSE),"")</f>
        <v/>
      </c>
      <c r="C2078" s="276"/>
      <c r="D2078" s="277" t="str">
        <f t="shared" ref="D2078:D2085" si="623">IFERROR(VLOOKUP(C2078,Tabla_Insumos,2,FALSE),"")</f>
        <v/>
      </c>
      <c r="E2078" s="278"/>
      <c r="F2078" s="281">
        <f t="shared" ref="F2078:F2085" si="624">IFERROR(VLOOKUP(C2078,Tabla_Insumos,3,FALSE),0)</f>
        <v>0</v>
      </c>
      <c r="G2078" s="282">
        <f>ROUND(E2078*F2078,2)</f>
        <v>0</v>
      </c>
    </row>
    <row r="2079" spans="1:7" s="283" customFormat="1" ht="24" customHeight="1" x14ac:dyDescent="0.2">
      <c r="A2079" s="274" t="str">
        <f t="shared" si="621"/>
        <v/>
      </c>
      <c r="B2079" s="275" t="str">
        <f t="shared" si="622"/>
        <v/>
      </c>
      <c r="C2079" s="276"/>
      <c r="D2079" s="277" t="str">
        <f t="shared" si="623"/>
        <v/>
      </c>
      <c r="E2079" s="278"/>
      <c r="F2079" s="281">
        <f t="shared" si="624"/>
        <v>0</v>
      </c>
      <c r="G2079" s="282">
        <f>ROUND(E2079*F2079,2)</f>
        <v>0</v>
      </c>
    </row>
    <row r="2080" spans="1:7" s="283" customFormat="1" ht="24" customHeight="1" x14ac:dyDescent="0.2">
      <c r="A2080" s="274" t="str">
        <f t="shared" si="621"/>
        <v/>
      </c>
      <c r="B2080" s="275" t="str">
        <f t="shared" si="622"/>
        <v/>
      </c>
      <c r="C2080" s="276"/>
      <c r="D2080" s="277" t="str">
        <f t="shared" si="623"/>
        <v/>
      </c>
      <c r="E2080" s="278"/>
      <c r="F2080" s="281">
        <f t="shared" si="624"/>
        <v>0</v>
      </c>
      <c r="G2080" s="282">
        <f t="shared" ref="G2080:G2085" si="625">ROUND(E2080*F2080,2)</f>
        <v>0</v>
      </c>
    </row>
    <row r="2081" spans="1:7" s="283" customFormat="1" ht="24" customHeight="1" x14ac:dyDescent="0.2">
      <c r="A2081" s="274" t="str">
        <f t="shared" si="621"/>
        <v/>
      </c>
      <c r="B2081" s="275" t="str">
        <f t="shared" si="622"/>
        <v/>
      </c>
      <c r="C2081" s="276"/>
      <c r="D2081" s="277" t="str">
        <f t="shared" si="623"/>
        <v/>
      </c>
      <c r="E2081" s="278"/>
      <c r="F2081" s="281">
        <f t="shared" si="624"/>
        <v>0</v>
      </c>
      <c r="G2081" s="282">
        <f t="shared" si="625"/>
        <v>0</v>
      </c>
    </row>
    <row r="2082" spans="1:7" s="283" customFormat="1" ht="24" customHeight="1" x14ac:dyDescent="0.2">
      <c r="A2082" s="274" t="str">
        <f t="shared" si="621"/>
        <v/>
      </c>
      <c r="B2082" s="275" t="str">
        <f t="shared" si="622"/>
        <v/>
      </c>
      <c r="C2082" s="276"/>
      <c r="D2082" s="277" t="str">
        <f t="shared" si="623"/>
        <v/>
      </c>
      <c r="E2082" s="278"/>
      <c r="F2082" s="279">
        <f t="shared" si="624"/>
        <v>0</v>
      </c>
      <c r="G2082" s="282">
        <f t="shared" si="625"/>
        <v>0</v>
      </c>
    </row>
    <row r="2083" spans="1:7" s="283" customFormat="1" ht="24" customHeight="1" x14ac:dyDescent="0.2">
      <c r="A2083" s="274" t="str">
        <f t="shared" si="621"/>
        <v/>
      </c>
      <c r="B2083" s="275" t="str">
        <f t="shared" si="622"/>
        <v/>
      </c>
      <c r="C2083" s="276"/>
      <c r="D2083" s="277" t="str">
        <f t="shared" si="623"/>
        <v/>
      </c>
      <c r="E2083" s="278"/>
      <c r="F2083" s="279">
        <f t="shared" si="624"/>
        <v>0</v>
      </c>
      <c r="G2083" s="282">
        <f t="shared" si="625"/>
        <v>0</v>
      </c>
    </row>
    <row r="2084" spans="1:7" s="283" customFormat="1" ht="24" customHeight="1" x14ac:dyDescent="0.2">
      <c r="A2084" s="274" t="str">
        <f t="shared" si="621"/>
        <v/>
      </c>
      <c r="B2084" s="275" t="str">
        <f t="shared" si="622"/>
        <v/>
      </c>
      <c r="C2084" s="276"/>
      <c r="D2084" s="277" t="str">
        <f t="shared" si="623"/>
        <v/>
      </c>
      <c r="E2084" s="278"/>
      <c r="F2084" s="279">
        <f t="shared" si="624"/>
        <v>0</v>
      </c>
      <c r="G2084" s="282">
        <f t="shared" si="625"/>
        <v>0</v>
      </c>
    </row>
    <row r="2085" spans="1:7" s="283" customFormat="1" ht="24" customHeight="1" x14ac:dyDescent="0.2">
      <c r="A2085" s="274" t="str">
        <f t="shared" si="621"/>
        <v/>
      </c>
      <c r="B2085" s="275" t="str">
        <f t="shared" si="622"/>
        <v/>
      </c>
      <c r="C2085" s="276"/>
      <c r="D2085" s="277" t="str">
        <f t="shared" si="623"/>
        <v/>
      </c>
      <c r="E2085" s="278"/>
      <c r="F2085" s="279">
        <f t="shared" si="624"/>
        <v>0</v>
      </c>
      <c r="G2085" s="282">
        <f t="shared" si="625"/>
        <v>0</v>
      </c>
    </row>
    <row r="2086" spans="1:7" ht="24" customHeight="1" x14ac:dyDescent="0.2">
      <c r="A2086" s="125"/>
      <c r="B2086" s="99"/>
      <c r="C2086" s="99"/>
      <c r="D2086" s="110"/>
      <c r="E2086" s="111"/>
      <c r="F2086" s="188" t="s">
        <v>34</v>
      </c>
      <c r="G2086" s="126">
        <f>SUBTOTAL(9,G2078:G2085)</f>
        <v>0</v>
      </c>
    </row>
    <row r="2087" spans="1:7" ht="24" customHeight="1" x14ac:dyDescent="0.2">
      <c r="A2087" s="125"/>
      <c r="B2087" s="99"/>
      <c r="C2087" s="127" t="s">
        <v>723</v>
      </c>
      <c r="D2087" s="110"/>
      <c r="E2087" s="111"/>
      <c r="F2087" s="112"/>
      <c r="G2087" s="128"/>
    </row>
    <row r="2088" spans="1:7" s="283" customFormat="1" ht="24" customHeight="1" x14ac:dyDescent="0.2">
      <c r="A2088" s="274" t="str">
        <f t="shared" ref="A2088:A2096" si="626">IFERROR(VLOOKUP(C2088,Tabla_Insumos,4,FALSE),"")</f>
        <v/>
      </c>
      <c r="B2088" s="275" t="str">
        <f t="shared" ref="B2088:B2096" si="627">IFERROR(VLOOKUP(C2088,Tabla_Insumos,5,FALSE),"")</f>
        <v/>
      </c>
      <c r="C2088" s="276"/>
      <c r="D2088" s="277" t="str">
        <f t="shared" ref="D2088:D2096" si="628">IFERROR(VLOOKUP(C2088,Tabla_Insumos,2,FALSE),"")</f>
        <v/>
      </c>
      <c r="E2088" s="278"/>
      <c r="F2088" s="279">
        <f t="shared" ref="F2088:F2096" si="629">IFERROR(VLOOKUP(C2088,Tabla_Insumos,3,FALSE),0)</f>
        <v>0</v>
      </c>
      <c r="G2088" s="282">
        <f t="shared" ref="G2088:G2096" si="630">ROUND(E2088*F2088,2)</f>
        <v>0</v>
      </c>
    </row>
    <row r="2089" spans="1:7" s="283" customFormat="1" ht="24" customHeight="1" x14ac:dyDescent="0.2">
      <c r="A2089" s="274" t="str">
        <f t="shared" si="626"/>
        <v/>
      </c>
      <c r="B2089" s="275" t="str">
        <f t="shared" si="627"/>
        <v/>
      </c>
      <c r="C2089" s="276"/>
      <c r="D2089" s="277" t="str">
        <f t="shared" si="628"/>
        <v/>
      </c>
      <c r="E2089" s="278"/>
      <c r="F2089" s="279">
        <f t="shared" si="629"/>
        <v>0</v>
      </c>
      <c r="G2089" s="282">
        <f t="shared" si="630"/>
        <v>0</v>
      </c>
    </row>
    <row r="2090" spans="1:7" s="283" customFormat="1" ht="24" customHeight="1" x14ac:dyDescent="0.2">
      <c r="A2090" s="274" t="str">
        <f t="shared" si="626"/>
        <v/>
      </c>
      <c r="B2090" s="275" t="str">
        <f t="shared" si="627"/>
        <v/>
      </c>
      <c r="C2090" s="276"/>
      <c r="D2090" s="277" t="str">
        <f t="shared" si="628"/>
        <v/>
      </c>
      <c r="E2090" s="278"/>
      <c r="F2090" s="279">
        <f t="shared" si="629"/>
        <v>0</v>
      </c>
      <c r="G2090" s="282">
        <f t="shared" si="630"/>
        <v>0</v>
      </c>
    </row>
    <row r="2091" spans="1:7" s="283" customFormat="1" ht="24" customHeight="1" x14ac:dyDescent="0.2">
      <c r="A2091" s="274" t="str">
        <f t="shared" si="626"/>
        <v/>
      </c>
      <c r="B2091" s="275" t="str">
        <f t="shared" si="627"/>
        <v/>
      </c>
      <c r="C2091" s="276"/>
      <c r="D2091" s="277" t="str">
        <f t="shared" si="628"/>
        <v/>
      </c>
      <c r="E2091" s="278"/>
      <c r="F2091" s="279">
        <f t="shared" si="629"/>
        <v>0</v>
      </c>
      <c r="G2091" s="282">
        <f t="shared" si="630"/>
        <v>0</v>
      </c>
    </row>
    <row r="2092" spans="1:7" s="283" customFormat="1" ht="24" customHeight="1" x14ac:dyDescent="0.2">
      <c r="A2092" s="274" t="str">
        <f t="shared" si="626"/>
        <v/>
      </c>
      <c r="B2092" s="275" t="str">
        <f t="shared" si="627"/>
        <v/>
      </c>
      <c r="C2092" s="276"/>
      <c r="D2092" s="277" t="str">
        <f t="shared" si="628"/>
        <v/>
      </c>
      <c r="E2092" s="278"/>
      <c r="F2092" s="279">
        <f t="shared" si="629"/>
        <v>0</v>
      </c>
      <c r="G2092" s="282">
        <f t="shared" si="630"/>
        <v>0</v>
      </c>
    </row>
    <row r="2093" spans="1:7" s="283" customFormat="1" ht="24" customHeight="1" x14ac:dyDescent="0.2">
      <c r="A2093" s="274" t="str">
        <f t="shared" si="626"/>
        <v/>
      </c>
      <c r="B2093" s="275" t="str">
        <f t="shared" si="627"/>
        <v/>
      </c>
      <c r="C2093" s="276"/>
      <c r="D2093" s="277" t="str">
        <f t="shared" si="628"/>
        <v/>
      </c>
      <c r="E2093" s="278"/>
      <c r="F2093" s="279">
        <f t="shared" si="629"/>
        <v>0</v>
      </c>
      <c r="G2093" s="282">
        <f t="shared" si="630"/>
        <v>0</v>
      </c>
    </row>
    <row r="2094" spans="1:7" s="283" customFormat="1" ht="24" customHeight="1" x14ac:dyDescent="0.2">
      <c r="A2094" s="274" t="str">
        <f t="shared" si="626"/>
        <v/>
      </c>
      <c r="B2094" s="275" t="str">
        <f t="shared" si="627"/>
        <v/>
      </c>
      <c r="C2094" s="276"/>
      <c r="D2094" s="277" t="str">
        <f t="shared" si="628"/>
        <v/>
      </c>
      <c r="E2094" s="278"/>
      <c r="F2094" s="279">
        <f t="shared" si="629"/>
        <v>0</v>
      </c>
      <c r="G2094" s="282">
        <f t="shared" si="630"/>
        <v>0</v>
      </c>
    </row>
    <row r="2095" spans="1:7" s="283" customFormat="1" ht="24" customHeight="1" x14ac:dyDescent="0.2">
      <c r="A2095" s="274" t="str">
        <f t="shared" si="626"/>
        <v/>
      </c>
      <c r="B2095" s="275" t="str">
        <f t="shared" si="627"/>
        <v/>
      </c>
      <c r="C2095" s="276"/>
      <c r="D2095" s="277" t="str">
        <f t="shared" si="628"/>
        <v/>
      </c>
      <c r="E2095" s="278"/>
      <c r="F2095" s="279">
        <f t="shared" si="629"/>
        <v>0</v>
      </c>
      <c r="G2095" s="282">
        <f t="shared" si="630"/>
        <v>0</v>
      </c>
    </row>
    <row r="2096" spans="1:7" s="283" customFormat="1" ht="24" customHeight="1" x14ac:dyDescent="0.2">
      <c r="A2096" s="274" t="str">
        <f t="shared" si="626"/>
        <v/>
      </c>
      <c r="B2096" s="275" t="str">
        <f t="shared" si="627"/>
        <v/>
      </c>
      <c r="C2096" s="276"/>
      <c r="D2096" s="277" t="str">
        <f t="shared" si="628"/>
        <v/>
      </c>
      <c r="E2096" s="278"/>
      <c r="F2096" s="279">
        <f t="shared" si="629"/>
        <v>0</v>
      </c>
      <c r="G2096" s="282">
        <f t="shared" si="630"/>
        <v>0</v>
      </c>
    </row>
    <row r="2097" spans="1:141" ht="24" customHeight="1" x14ac:dyDescent="0.2">
      <c r="A2097" s="129"/>
      <c r="B2097" s="110"/>
      <c r="C2097" s="99"/>
      <c r="D2097" s="110"/>
      <c r="E2097" s="111"/>
      <c r="F2097" s="188" t="s">
        <v>35</v>
      </c>
      <c r="G2097" s="126">
        <f>SUBTOTAL(9,G2088:G2096)</f>
        <v>0</v>
      </c>
    </row>
    <row r="2098" spans="1:141" ht="24" customHeight="1" thickBot="1" x14ac:dyDescent="0.25">
      <c r="A2098" s="130"/>
      <c r="B2098" s="131"/>
      <c r="C2098" s="132"/>
      <c r="D2098" s="131"/>
      <c r="E2098" s="133"/>
      <c r="F2098" s="134"/>
      <c r="G2098" s="135"/>
    </row>
    <row r="2099" spans="1:141" ht="24" customHeight="1" thickBot="1" x14ac:dyDescent="0.25">
      <c r="A2099" s="136" t="str">
        <f>B2057</f>
        <v>12-1-1</v>
      </c>
      <c r="B2099" s="137" t="str">
        <f>C2057</f>
        <v>Remoción de cielorrasos suspendidos en aulas</v>
      </c>
      <c r="C2099" s="138"/>
      <c r="D2099" s="138" t="s">
        <v>36</v>
      </c>
      <c r="E2099" s="139"/>
      <c r="F2099" s="140" t="s">
        <v>37</v>
      </c>
      <c r="G2099" s="141">
        <f>SUBTOTAL(9,G2062:G2098)</f>
        <v>0</v>
      </c>
    </row>
    <row r="2100" spans="1:141" ht="24" customHeight="1" thickTop="1" thickBot="1" x14ac:dyDescent="0.25"/>
    <row r="2101" spans="1:141" ht="24" customHeight="1" thickTop="1" x14ac:dyDescent="0.2">
      <c r="A2101" s="173" t="s">
        <v>39</v>
      </c>
      <c r="B2101" s="174"/>
      <c r="C2101" s="174"/>
      <c r="D2101" s="174"/>
      <c r="E2101" s="174"/>
      <c r="F2101" s="174"/>
      <c r="G2101" s="175"/>
      <c r="H2101" s="100">
        <f>COUNTIF($A$1:A2107,"ANALISIS DE PRECIOS")</f>
        <v>43</v>
      </c>
    </row>
    <row r="2102" spans="1:141" ht="24" customHeight="1" x14ac:dyDescent="0.2">
      <c r="A2102" s="101" t="s">
        <v>719</v>
      </c>
      <c r="B2102" s="102" t="str">
        <f>Comitente</f>
        <v>DIRECCIÓN DE INFRAESTRUCTURA ESCOLAR</v>
      </c>
      <c r="C2102" s="96"/>
      <c r="D2102" s="103"/>
      <c r="E2102" s="103"/>
      <c r="F2102" s="104"/>
      <c r="G2102" s="105"/>
    </row>
    <row r="2103" spans="1:141" ht="24" customHeight="1" x14ac:dyDescent="0.2">
      <c r="A2103" s="101" t="s">
        <v>720</v>
      </c>
      <c r="B2103" s="102">
        <f>Contratista</f>
        <v>0</v>
      </c>
      <c r="C2103" s="97"/>
      <c r="D2103" s="97"/>
      <c r="E2103" s="97"/>
      <c r="F2103" s="106"/>
      <c r="G2103" s="107"/>
    </row>
    <row r="2104" spans="1:141" ht="24" customHeight="1" x14ac:dyDescent="0.2">
      <c r="A2104" s="101" t="s">
        <v>26</v>
      </c>
      <c r="B2104" s="102" t="str">
        <f>Obra</f>
        <v>ESCUELA NORMAL FRAY JUSTO SANTA MARIA DE ORO</v>
      </c>
      <c r="C2104" s="97"/>
      <c r="D2104" s="97"/>
      <c r="E2104" s="97"/>
      <c r="F2104" s="106" t="s">
        <v>40</v>
      </c>
      <c r="G2104" s="108">
        <f>Fecha_Base</f>
        <v>0</v>
      </c>
    </row>
    <row r="2105" spans="1:141" ht="24" customHeight="1" x14ac:dyDescent="0.2">
      <c r="A2105" s="109" t="s">
        <v>718</v>
      </c>
      <c r="B2105" s="98" t="str">
        <f>Ubicación</f>
        <v>CALLE RIVADAVIA 854 - JACHAL - SAN JUAN</v>
      </c>
      <c r="C2105" s="98"/>
      <c r="D2105" s="110"/>
      <c r="E2105" s="111"/>
      <c r="F2105" s="112"/>
      <c r="G2105" s="113"/>
    </row>
    <row r="2106" spans="1:141" ht="24" customHeight="1" x14ac:dyDescent="0.2">
      <c r="A2106" s="109" t="s">
        <v>41</v>
      </c>
      <c r="B2106" s="114">
        <f>IFERROR(VALUE(LEFT(B2107,FIND("-",B2107)-1)),"")</f>
        <v>12</v>
      </c>
      <c r="C2106" s="99" t="str">
        <f>IFERROR(VLOOKUP(B2106,Tabla_CyP,2,FALSE),"")</f>
        <v/>
      </c>
      <c r="E2106" s="111"/>
      <c r="F2106" s="112"/>
      <c r="G2106" s="113"/>
    </row>
    <row r="2107" spans="1:141" ht="24" customHeight="1" x14ac:dyDescent="0.2">
      <c r="A2107" s="109" t="s">
        <v>27</v>
      </c>
      <c r="B2107" s="115" t="str">
        <f>IFERROR(VLOOKUP(COUNTIF($A$1:A2107,"ANALISIS DE PRECIOS"),Tabla_NumeroItem,4,FALSE),"")</f>
        <v>12-1-2</v>
      </c>
      <c r="C2107" s="99" t="str">
        <f>IFERROR(VLOOKUP(B2107,Tabla_CyP,2,FALSE),"")</f>
        <v>Tratamiento de cielorrasos</v>
      </c>
      <c r="D2107" s="110"/>
      <c r="E2107" s="111"/>
      <c r="F2107" s="106" t="s">
        <v>28</v>
      </c>
      <c r="G2107" s="116" t="str">
        <f>IFERROR(VLOOKUP(B2107,Tabla_CyP,4,FALSE),"")</f>
        <v>m2</v>
      </c>
    </row>
    <row r="2108" spans="1:141" ht="24" customHeight="1" x14ac:dyDescent="0.2">
      <c r="A2108" s="109"/>
      <c r="B2108" s="98"/>
      <c r="C2108" s="99"/>
      <c r="D2108" s="110"/>
      <c r="E2108" s="111"/>
      <c r="F2108" s="112"/>
      <c r="G2108" s="113"/>
    </row>
    <row r="2109" spans="1:141" ht="24" customHeight="1" x14ac:dyDescent="0.2">
      <c r="A2109" s="305" t="s">
        <v>584</v>
      </c>
      <c r="B2109" s="306"/>
      <c r="C2109" s="307" t="s">
        <v>0</v>
      </c>
      <c r="D2109" s="307" t="s">
        <v>29</v>
      </c>
      <c r="E2109" s="309" t="s">
        <v>30</v>
      </c>
      <c r="F2109" s="311" t="s">
        <v>31</v>
      </c>
      <c r="G2109" s="313" t="s">
        <v>32</v>
      </c>
    </row>
    <row r="2110" spans="1:141" s="119" customFormat="1" ht="24" customHeight="1" x14ac:dyDescent="0.2">
      <c r="A2110" s="117" t="s">
        <v>585</v>
      </c>
      <c r="B2110" s="118" t="s">
        <v>586</v>
      </c>
      <c r="C2110" s="308"/>
      <c r="D2110" s="308"/>
      <c r="E2110" s="310"/>
      <c r="F2110" s="312"/>
      <c r="G2110" s="314"/>
      <c r="I2110" s="284"/>
      <c r="J2110" s="284"/>
      <c r="K2110" s="284"/>
      <c r="L2110" s="284"/>
      <c r="M2110" s="284"/>
      <c r="N2110" s="284"/>
      <c r="O2110" s="284"/>
      <c r="P2110" s="284"/>
      <c r="Q2110" s="284"/>
      <c r="R2110" s="284"/>
      <c r="S2110" s="284"/>
      <c r="T2110" s="284"/>
      <c r="U2110" s="284"/>
      <c r="V2110" s="284"/>
      <c r="W2110" s="284"/>
      <c r="X2110" s="284"/>
      <c r="Y2110" s="284"/>
      <c r="Z2110" s="284"/>
      <c r="AA2110" s="284"/>
      <c r="AB2110" s="284"/>
      <c r="AC2110" s="284"/>
      <c r="AD2110" s="284"/>
      <c r="AE2110" s="284"/>
      <c r="AF2110" s="284"/>
      <c r="AG2110" s="284"/>
      <c r="AH2110" s="284"/>
      <c r="AI2110" s="284"/>
      <c r="AJ2110" s="284"/>
      <c r="AK2110" s="284"/>
      <c r="AL2110" s="284"/>
      <c r="AM2110" s="284"/>
      <c r="AN2110" s="284"/>
      <c r="AO2110" s="284"/>
      <c r="AP2110" s="284"/>
      <c r="AQ2110" s="284"/>
      <c r="AR2110" s="284"/>
      <c r="AS2110" s="284"/>
      <c r="AT2110" s="284"/>
      <c r="AU2110" s="284"/>
      <c r="AV2110" s="284"/>
      <c r="AW2110" s="284"/>
      <c r="AX2110" s="284"/>
      <c r="AY2110" s="284"/>
      <c r="AZ2110" s="284"/>
      <c r="BA2110" s="284"/>
      <c r="BB2110" s="284"/>
      <c r="BC2110" s="284"/>
      <c r="BD2110" s="284"/>
      <c r="BE2110" s="284"/>
      <c r="BF2110" s="284"/>
      <c r="BG2110" s="284"/>
      <c r="BH2110" s="284"/>
      <c r="BI2110" s="284"/>
      <c r="BJ2110" s="284"/>
      <c r="BK2110" s="284"/>
      <c r="BL2110" s="284"/>
      <c r="BM2110" s="284"/>
      <c r="BN2110" s="284"/>
      <c r="BO2110" s="284"/>
      <c r="BP2110" s="284"/>
      <c r="BQ2110" s="284"/>
      <c r="BR2110" s="284"/>
      <c r="BS2110" s="284"/>
      <c r="BT2110" s="284"/>
      <c r="BU2110" s="284"/>
      <c r="BV2110" s="284"/>
      <c r="BW2110" s="284"/>
      <c r="BX2110" s="284"/>
      <c r="BY2110" s="284"/>
      <c r="BZ2110" s="284"/>
      <c r="CA2110" s="284"/>
      <c r="CB2110" s="284"/>
      <c r="CC2110" s="284"/>
      <c r="CD2110" s="284"/>
      <c r="CE2110" s="284"/>
      <c r="CF2110" s="284"/>
      <c r="CG2110" s="284"/>
      <c r="CH2110" s="284"/>
      <c r="CI2110" s="284"/>
      <c r="CJ2110" s="284"/>
      <c r="CK2110" s="284"/>
      <c r="CL2110" s="284"/>
      <c r="CM2110" s="284"/>
      <c r="CN2110" s="284"/>
      <c r="CO2110" s="284"/>
      <c r="CP2110" s="284"/>
      <c r="CQ2110" s="284"/>
      <c r="CR2110" s="284"/>
      <c r="CS2110" s="284"/>
      <c r="CT2110" s="284"/>
      <c r="CU2110" s="284"/>
      <c r="CV2110" s="284"/>
      <c r="CW2110" s="284"/>
      <c r="CX2110" s="284"/>
      <c r="CY2110" s="284"/>
      <c r="CZ2110" s="284"/>
      <c r="DA2110" s="284"/>
      <c r="DB2110" s="284"/>
      <c r="DC2110" s="284"/>
      <c r="DD2110" s="284"/>
      <c r="DE2110" s="284"/>
      <c r="DF2110" s="284"/>
      <c r="DG2110" s="284"/>
      <c r="DH2110" s="284"/>
      <c r="DI2110" s="284"/>
      <c r="DJ2110" s="284"/>
      <c r="DK2110" s="284"/>
      <c r="DL2110" s="284"/>
      <c r="DM2110" s="284"/>
      <c r="DN2110" s="284"/>
      <c r="DO2110" s="284"/>
      <c r="DP2110" s="284"/>
      <c r="DQ2110" s="284"/>
      <c r="DR2110" s="284"/>
      <c r="DS2110" s="284"/>
      <c r="DT2110" s="284"/>
      <c r="DU2110" s="284"/>
      <c r="DV2110" s="284"/>
      <c r="DW2110" s="284"/>
      <c r="DX2110" s="284"/>
      <c r="DY2110" s="284"/>
      <c r="DZ2110" s="284"/>
      <c r="EA2110" s="284"/>
      <c r="EB2110" s="284"/>
      <c r="EC2110" s="284"/>
      <c r="ED2110" s="284"/>
      <c r="EE2110" s="284"/>
      <c r="EF2110" s="284"/>
      <c r="EG2110" s="284"/>
      <c r="EH2110" s="284"/>
      <c r="EI2110" s="284"/>
      <c r="EJ2110" s="284"/>
      <c r="EK2110" s="284"/>
    </row>
    <row r="2111" spans="1:141" ht="24" customHeight="1" x14ac:dyDescent="0.2">
      <c r="A2111" s="187"/>
      <c r="B2111" s="120"/>
      <c r="C2111" s="185" t="s">
        <v>721</v>
      </c>
      <c r="D2111" s="121"/>
      <c r="E2111" s="122"/>
      <c r="F2111" s="123"/>
      <c r="G2111" s="124"/>
    </row>
    <row r="2112" spans="1:141" s="283" customFormat="1" ht="24" customHeight="1" x14ac:dyDescent="0.2">
      <c r="A2112" s="274" t="str">
        <f t="shared" ref="A2112:A2125" si="631">IFERROR(VLOOKUP(C2112,Tabla_Insumos,4,FALSE),"")</f>
        <v/>
      </c>
      <c r="B2112" s="275" t="str">
        <f>IFERROR(VLOOKUP(C2112,Tabla_Insumos,5,FALSE),"")</f>
        <v/>
      </c>
      <c r="C2112" s="276"/>
      <c r="D2112" s="277" t="str">
        <f t="shared" ref="D2112:D2125" si="632">IFERROR(VLOOKUP(C2112,Tabla_Insumos,2,FALSE),"")</f>
        <v/>
      </c>
      <c r="E2112" s="278"/>
      <c r="F2112" s="279">
        <f t="shared" ref="F2112:F2125" si="633">IFERROR(VLOOKUP(C2112,Tabla_Insumos,3,FALSE),0)</f>
        <v>0</v>
      </c>
      <c r="G2112" s="282">
        <f>ROUND(E2112*F2112,2)</f>
        <v>0</v>
      </c>
    </row>
    <row r="2113" spans="1:7" s="283" customFormat="1" ht="24" customHeight="1" x14ac:dyDescent="0.2">
      <c r="A2113" s="274" t="str">
        <f t="shared" si="631"/>
        <v/>
      </c>
      <c r="B2113" s="275" t="str">
        <f t="shared" ref="B2113:B2125" si="634">IFERROR(VLOOKUP(C2113,Tabla_Insumos,5,FALSE),"")</f>
        <v/>
      </c>
      <c r="C2113" s="276"/>
      <c r="D2113" s="277" t="str">
        <f t="shared" si="632"/>
        <v/>
      </c>
      <c r="E2113" s="278"/>
      <c r="F2113" s="279">
        <f t="shared" si="633"/>
        <v>0</v>
      </c>
      <c r="G2113" s="282">
        <f t="shared" ref="G2113:G2125" si="635">ROUND(E2113*F2113,2)</f>
        <v>0</v>
      </c>
    </row>
    <row r="2114" spans="1:7" s="283" customFormat="1" ht="24" customHeight="1" x14ac:dyDescent="0.2">
      <c r="A2114" s="274" t="str">
        <f t="shared" si="631"/>
        <v/>
      </c>
      <c r="B2114" s="275" t="str">
        <f t="shared" si="634"/>
        <v/>
      </c>
      <c r="C2114" s="276"/>
      <c r="D2114" s="277" t="str">
        <f t="shared" si="632"/>
        <v/>
      </c>
      <c r="E2114" s="278"/>
      <c r="F2114" s="279">
        <f t="shared" si="633"/>
        <v>0</v>
      </c>
      <c r="G2114" s="282">
        <f t="shared" si="635"/>
        <v>0</v>
      </c>
    </row>
    <row r="2115" spans="1:7" s="283" customFormat="1" ht="24" customHeight="1" x14ac:dyDescent="0.2">
      <c r="A2115" s="274" t="str">
        <f t="shared" si="631"/>
        <v/>
      </c>
      <c r="B2115" s="275" t="str">
        <f t="shared" si="634"/>
        <v/>
      </c>
      <c r="C2115" s="276"/>
      <c r="D2115" s="277" t="str">
        <f t="shared" si="632"/>
        <v/>
      </c>
      <c r="E2115" s="278"/>
      <c r="F2115" s="279">
        <f t="shared" si="633"/>
        <v>0</v>
      </c>
      <c r="G2115" s="282">
        <f t="shared" si="635"/>
        <v>0</v>
      </c>
    </row>
    <row r="2116" spans="1:7" s="283" customFormat="1" ht="24" customHeight="1" x14ac:dyDescent="0.2">
      <c r="A2116" s="274" t="str">
        <f t="shared" si="631"/>
        <v/>
      </c>
      <c r="B2116" s="275" t="str">
        <f t="shared" si="634"/>
        <v/>
      </c>
      <c r="C2116" s="276"/>
      <c r="D2116" s="277" t="str">
        <f t="shared" si="632"/>
        <v/>
      </c>
      <c r="E2116" s="278"/>
      <c r="F2116" s="279">
        <f t="shared" si="633"/>
        <v>0</v>
      </c>
      <c r="G2116" s="282">
        <f t="shared" si="635"/>
        <v>0</v>
      </c>
    </row>
    <row r="2117" spans="1:7" s="283" customFormat="1" ht="24" customHeight="1" x14ac:dyDescent="0.2">
      <c r="A2117" s="274" t="str">
        <f t="shared" si="631"/>
        <v/>
      </c>
      <c r="B2117" s="275" t="str">
        <f t="shared" si="634"/>
        <v/>
      </c>
      <c r="C2117" s="276"/>
      <c r="D2117" s="277" t="str">
        <f t="shared" si="632"/>
        <v/>
      </c>
      <c r="E2117" s="278"/>
      <c r="F2117" s="279">
        <f t="shared" si="633"/>
        <v>0</v>
      </c>
      <c r="G2117" s="282">
        <f t="shared" si="635"/>
        <v>0</v>
      </c>
    </row>
    <row r="2118" spans="1:7" s="283" customFormat="1" ht="24" customHeight="1" x14ac:dyDescent="0.2">
      <c r="A2118" s="274" t="str">
        <f t="shared" si="631"/>
        <v/>
      </c>
      <c r="B2118" s="275" t="str">
        <f t="shared" si="634"/>
        <v/>
      </c>
      <c r="C2118" s="276"/>
      <c r="D2118" s="277" t="str">
        <f t="shared" si="632"/>
        <v/>
      </c>
      <c r="E2118" s="278"/>
      <c r="F2118" s="279">
        <f t="shared" si="633"/>
        <v>0</v>
      </c>
      <c r="G2118" s="282">
        <f t="shared" si="635"/>
        <v>0</v>
      </c>
    </row>
    <row r="2119" spans="1:7" s="283" customFormat="1" ht="24" customHeight="1" x14ac:dyDescent="0.2">
      <c r="A2119" s="274" t="str">
        <f t="shared" si="631"/>
        <v/>
      </c>
      <c r="B2119" s="275" t="str">
        <f t="shared" si="634"/>
        <v/>
      </c>
      <c r="C2119" s="276"/>
      <c r="D2119" s="277" t="str">
        <f t="shared" si="632"/>
        <v/>
      </c>
      <c r="E2119" s="278"/>
      <c r="F2119" s="279">
        <f t="shared" si="633"/>
        <v>0</v>
      </c>
      <c r="G2119" s="282">
        <f t="shared" si="635"/>
        <v>0</v>
      </c>
    </row>
    <row r="2120" spans="1:7" s="283" customFormat="1" ht="24" customHeight="1" x14ac:dyDescent="0.2">
      <c r="A2120" s="274" t="str">
        <f t="shared" si="631"/>
        <v/>
      </c>
      <c r="B2120" s="275" t="str">
        <f t="shared" si="634"/>
        <v/>
      </c>
      <c r="C2120" s="276"/>
      <c r="D2120" s="277" t="str">
        <f t="shared" si="632"/>
        <v/>
      </c>
      <c r="E2120" s="278"/>
      <c r="F2120" s="279">
        <f t="shared" si="633"/>
        <v>0</v>
      </c>
      <c r="G2120" s="282">
        <f t="shared" si="635"/>
        <v>0</v>
      </c>
    </row>
    <row r="2121" spans="1:7" s="283" customFormat="1" ht="24" customHeight="1" x14ac:dyDescent="0.2">
      <c r="A2121" s="274" t="str">
        <f t="shared" si="631"/>
        <v/>
      </c>
      <c r="B2121" s="275" t="str">
        <f t="shared" si="634"/>
        <v/>
      </c>
      <c r="C2121" s="276"/>
      <c r="D2121" s="277" t="str">
        <f t="shared" si="632"/>
        <v/>
      </c>
      <c r="E2121" s="278"/>
      <c r="F2121" s="279">
        <f t="shared" si="633"/>
        <v>0</v>
      </c>
      <c r="G2121" s="282">
        <f t="shared" si="635"/>
        <v>0</v>
      </c>
    </row>
    <row r="2122" spans="1:7" s="283" customFormat="1" ht="24" customHeight="1" x14ac:dyDescent="0.2">
      <c r="A2122" s="274" t="str">
        <f t="shared" si="631"/>
        <v/>
      </c>
      <c r="B2122" s="275" t="str">
        <f t="shared" si="634"/>
        <v/>
      </c>
      <c r="C2122" s="276"/>
      <c r="D2122" s="277" t="str">
        <f t="shared" si="632"/>
        <v/>
      </c>
      <c r="E2122" s="278"/>
      <c r="F2122" s="279">
        <f t="shared" si="633"/>
        <v>0</v>
      </c>
      <c r="G2122" s="282">
        <f t="shared" si="635"/>
        <v>0</v>
      </c>
    </row>
    <row r="2123" spans="1:7" s="283" customFormat="1" ht="24" customHeight="1" x14ac:dyDescent="0.2">
      <c r="A2123" s="274" t="str">
        <f t="shared" si="631"/>
        <v/>
      </c>
      <c r="B2123" s="275" t="str">
        <f t="shared" si="634"/>
        <v/>
      </c>
      <c r="C2123" s="276"/>
      <c r="D2123" s="277" t="str">
        <f t="shared" si="632"/>
        <v/>
      </c>
      <c r="E2123" s="278"/>
      <c r="F2123" s="279">
        <f t="shared" si="633"/>
        <v>0</v>
      </c>
      <c r="G2123" s="282">
        <f t="shared" si="635"/>
        <v>0</v>
      </c>
    </row>
    <row r="2124" spans="1:7" s="283" customFormat="1" ht="24" customHeight="1" x14ac:dyDescent="0.2">
      <c r="A2124" s="274" t="str">
        <f t="shared" si="631"/>
        <v/>
      </c>
      <c r="B2124" s="275" t="str">
        <f t="shared" si="634"/>
        <v/>
      </c>
      <c r="C2124" s="276"/>
      <c r="D2124" s="277" t="str">
        <f t="shared" si="632"/>
        <v/>
      </c>
      <c r="E2124" s="278"/>
      <c r="F2124" s="279">
        <f t="shared" si="633"/>
        <v>0</v>
      </c>
      <c r="G2124" s="282">
        <f t="shared" si="635"/>
        <v>0</v>
      </c>
    </row>
    <row r="2125" spans="1:7" s="283" customFormat="1" ht="24" customHeight="1" x14ac:dyDescent="0.2">
      <c r="A2125" s="274" t="str">
        <f t="shared" si="631"/>
        <v/>
      </c>
      <c r="B2125" s="275" t="str">
        <f t="shared" si="634"/>
        <v/>
      </c>
      <c r="C2125" s="276"/>
      <c r="D2125" s="277" t="str">
        <f t="shared" si="632"/>
        <v/>
      </c>
      <c r="E2125" s="278"/>
      <c r="F2125" s="280">
        <f t="shared" si="633"/>
        <v>0</v>
      </c>
      <c r="G2125" s="282">
        <f t="shared" si="635"/>
        <v>0</v>
      </c>
    </row>
    <row r="2126" spans="1:7" ht="24" customHeight="1" x14ac:dyDescent="0.2">
      <c r="A2126" s="125"/>
      <c r="B2126" s="99"/>
      <c r="C2126" s="99"/>
      <c r="D2126" s="110"/>
      <c r="E2126" s="111"/>
      <c r="F2126" s="188" t="s">
        <v>33</v>
      </c>
      <c r="G2126" s="126">
        <f>SUBTOTAL(9,G2112:G2125)</f>
        <v>0</v>
      </c>
    </row>
    <row r="2127" spans="1:7" ht="24" customHeight="1" x14ac:dyDescent="0.2">
      <c r="A2127" s="125"/>
      <c r="B2127" s="99"/>
      <c r="C2127" s="127" t="s">
        <v>722</v>
      </c>
      <c r="D2127" s="110"/>
      <c r="E2127" s="111"/>
      <c r="F2127" s="112"/>
      <c r="G2127" s="128"/>
    </row>
    <row r="2128" spans="1:7" s="283" customFormat="1" ht="24" customHeight="1" x14ac:dyDescent="0.2">
      <c r="A2128" s="274" t="str">
        <f t="shared" ref="A2128:A2135" si="636">IFERROR(VLOOKUP(C2128,Tabla_Insumos,4,FALSE),"")</f>
        <v/>
      </c>
      <c r="B2128" s="275" t="str">
        <f t="shared" ref="B2128:B2135" si="637">IFERROR(VLOOKUP(C2128,Tabla_Insumos,5,FALSE),"")</f>
        <v/>
      </c>
      <c r="C2128" s="276"/>
      <c r="D2128" s="277" t="str">
        <f t="shared" ref="D2128:D2135" si="638">IFERROR(VLOOKUP(C2128,Tabla_Insumos,2,FALSE),"")</f>
        <v/>
      </c>
      <c r="E2128" s="278"/>
      <c r="F2128" s="281">
        <f t="shared" ref="F2128:F2135" si="639">IFERROR(VLOOKUP(C2128,Tabla_Insumos,3,FALSE),0)</f>
        <v>0</v>
      </c>
      <c r="G2128" s="282">
        <f>ROUND(E2128*F2128,2)</f>
        <v>0</v>
      </c>
    </row>
    <row r="2129" spans="1:7" s="283" customFormat="1" ht="24" customHeight="1" x14ac:dyDescent="0.2">
      <c r="A2129" s="274" t="str">
        <f t="shared" si="636"/>
        <v/>
      </c>
      <c r="B2129" s="275" t="str">
        <f t="shared" si="637"/>
        <v/>
      </c>
      <c r="C2129" s="276"/>
      <c r="D2129" s="277" t="str">
        <f t="shared" si="638"/>
        <v/>
      </c>
      <c r="E2129" s="278"/>
      <c r="F2129" s="281">
        <f t="shared" si="639"/>
        <v>0</v>
      </c>
      <c r="G2129" s="282">
        <f>ROUND(E2129*F2129,2)</f>
        <v>0</v>
      </c>
    </row>
    <row r="2130" spans="1:7" s="283" customFormat="1" ht="24" customHeight="1" x14ac:dyDescent="0.2">
      <c r="A2130" s="274" t="str">
        <f t="shared" si="636"/>
        <v/>
      </c>
      <c r="B2130" s="275" t="str">
        <f t="shared" si="637"/>
        <v/>
      </c>
      <c r="C2130" s="276"/>
      <c r="D2130" s="277" t="str">
        <f t="shared" si="638"/>
        <v/>
      </c>
      <c r="E2130" s="278"/>
      <c r="F2130" s="281">
        <f t="shared" si="639"/>
        <v>0</v>
      </c>
      <c r="G2130" s="282">
        <f t="shared" ref="G2130:G2135" si="640">ROUND(E2130*F2130,2)</f>
        <v>0</v>
      </c>
    </row>
    <row r="2131" spans="1:7" s="283" customFormat="1" ht="24" customHeight="1" x14ac:dyDescent="0.2">
      <c r="A2131" s="274" t="str">
        <f t="shared" si="636"/>
        <v/>
      </c>
      <c r="B2131" s="275" t="str">
        <f t="shared" si="637"/>
        <v/>
      </c>
      <c r="C2131" s="276"/>
      <c r="D2131" s="277" t="str">
        <f t="shared" si="638"/>
        <v/>
      </c>
      <c r="E2131" s="278"/>
      <c r="F2131" s="281">
        <f t="shared" si="639"/>
        <v>0</v>
      </c>
      <c r="G2131" s="282">
        <f t="shared" si="640"/>
        <v>0</v>
      </c>
    </row>
    <row r="2132" spans="1:7" s="283" customFormat="1" ht="24" customHeight="1" x14ac:dyDescent="0.2">
      <c r="A2132" s="274" t="str">
        <f t="shared" si="636"/>
        <v/>
      </c>
      <c r="B2132" s="275" t="str">
        <f t="shared" si="637"/>
        <v/>
      </c>
      <c r="C2132" s="276"/>
      <c r="D2132" s="277" t="str">
        <f t="shared" si="638"/>
        <v/>
      </c>
      <c r="E2132" s="278"/>
      <c r="F2132" s="279">
        <f t="shared" si="639"/>
        <v>0</v>
      </c>
      <c r="G2132" s="282">
        <f t="shared" si="640"/>
        <v>0</v>
      </c>
    </row>
    <row r="2133" spans="1:7" s="283" customFormat="1" ht="24" customHeight="1" x14ac:dyDescent="0.2">
      <c r="A2133" s="274" t="str">
        <f t="shared" si="636"/>
        <v/>
      </c>
      <c r="B2133" s="275" t="str">
        <f t="shared" si="637"/>
        <v/>
      </c>
      <c r="C2133" s="276"/>
      <c r="D2133" s="277" t="str">
        <f t="shared" si="638"/>
        <v/>
      </c>
      <c r="E2133" s="278"/>
      <c r="F2133" s="279">
        <f t="shared" si="639"/>
        <v>0</v>
      </c>
      <c r="G2133" s="282">
        <f t="shared" si="640"/>
        <v>0</v>
      </c>
    </row>
    <row r="2134" spans="1:7" s="283" customFormat="1" ht="24" customHeight="1" x14ac:dyDescent="0.2">
      <c r="A2134" s="274" t="str">
        <f t="shared" si="636"/>
        <v/>
      </c>
      <c r="B2134" s="275" t="str">
        <f t="shared" si="637"/>
        <v/>
      </c>
      <c r="C2134" s="276"/>
      <c r="D2134" s="277" t="str">
        <f t="shared" si="638"/>
        <v/>
      </c>
      <c r="E2134" s="278"/>
      <c r="F2134" s="279">
        <f t="shared" si="639"/>
        <v>0</v>
      </c>
      <c r="G2134" s="282">
        <f t="shared" si="640"/>
        <v>0</v>
      </c>
    </row>
    <row r="2135" spans="1:7" s="283" customFormat="1" ht="24" customHeight="1" x14ac:dyDescent="0.2">
      <c r="A2135" s="274" t="str">
        <f t="shared" si="636"/>
        <v/>
      </c>
      <c r="B2135" s="275" t="str">
        <f t="shared" si="637"/>
        <v/>
      </c>
      <c r="C2135" s="276"/>
      <c r="D2135" s="277" t="str">
        <f t="shared" si="638"/>
        <v/>
      </c>
      <c r="E2135" s="278"/>
      <c r="F2135" s="279">
        <f t="shared" si="639"/>
        <v>0</v>
      </c>
      <c r="G2135" s="282">
        <f t="shared" si="640"/>
        <v>0</v>
      </c>
    </row>
    <row r="2136" spans="1:7" ht="24" customHeight="1" x14ac:dyDescent="0.2">
      <c r="A2136" s="125"/>
      <c r="B2136" s="99"/>
      <c r="C2136" s="99"/>
      <c r="D2136" s="110"/>
      <c r="E2136" s="111"/>
      <c r="F2136" s="188" t="s">
        <v>34</v>
      </c>
      <c r="G2136" s="126">
        <f>SUBTOTAL(9,G2128:G2135)</f>
        <v>0</v>
      </c>
    </row>
    <row r="2137" spans="1:7" ht="24" customHeight="1" x14ac:dyDescent="0.2">
      <c r="A2137" s="125"/>
      <c r="B2137" s="99"/>
      <c r="C2137" s="127" t="s">
        <v>723</v>
      </c>
      <c r="D2137" s="110"/>
      <c r="E2137" s="111"/>
      <c r="F2137" s="112"/>
      <c r="G2137" s="128"/>
    </row>
    <row r="2138" spans="1:7" s="283" customFormat="1" ht="24" customHeight="1" x14ac:dyDescent="0.2">
      <c r="A2138" s="274" t="str">
        <f t="shared" ref="A2138:A2146" si="641">IFERROR(VLOOKUP(C2138,Tabla_Insumos,4,FALSE),"")</f>
        <v/>
      </c>
      <c r="B2138" s="275" t="str">
        <f t="shared" ref="B2138:B2146" si="642">IFERROR(VLOOKUP(C2138,Tabla_Insumos,5,FALSE),"")</f>
        <v/>
      </c>
      <c r="C2138" s="276"/>
      <c r="D2138" s="277" t="str">
        <f t="shared" ref="D2138:D2146" si="643">IFERROR(VLOOKUP(C2138,Tabla_Insumos,2,FALSE),"")</f>
        <v/>
      </c>
      <c r="E2138" s="278"/>
      <c r="F2138" s="279">
        <f t="shared" ref="F2138:F2146" si="644">IFERROR(VLOOKUP(C2138,Tabla_Insumos,3,FALSE),0)</f>
        <v>0</v>
      </c>
      <c r="G2138" s="282">
        <f t="shared" ref="G2138:G2146" si="645">ROUND(E2138*F2138,2)</f>
        <v>0</v>
      </c>
    </row>
    <row r="2139" spans="1:7" s="283" customFormat="1" ht="24" customHeight="1" x14ac:dyDescent="0.2">
      <c r="A2139" s="274" t="str">
        <f t="shared" si="641"/>
        <v/>
      </c>
      <c r="B2139" s="275" t="str">
        <f t="shared" si="642"/>
        <v/>
      </c>
      <c r="C2139" s="276"/>
      <c r="D2139" s="277" t="str">
        <f t="shared" si="643"/>
        <v/>
      </c>
      <c r="E2139" s="278"/>
      <c r="F2139" s="279">
        <f t="shared" si="644"/>
        <v>0</v>
      </c>
      <c r="G2139" s="282">
        <f t="shared" si="645"/>
        <v>0</v>
      </c>
    </row>
    <row r="2140" spans="1:7" s="283" customFormat="1" ht="24" customHeight="1" x14ac:dyDescent="0.2">
      <c r="A2140" s="274" t="str">
        <f t="shared" si="641"/>
        <v/>
      </c>
      <c r="B2140" s="275" t="str">
        <f t="shared" si="642"/>
        <v/>
      </c>
      <c r="C2140" s="276"/>
      <c r="D2140" s="277" t="str">
        <f t="shared" si="643"/>
        <v/>
      </c>
      <c r="E2140" s="278"/>
      <c r="F2140" s="279">
        <f t="shared" si="644"/>
        <v>0</v>
      </c>
      <c r="G2140" s="282">
        <f t="shared" si="645"/>
        <v>0</v>
      </c>
    </row>
    <row r="2141" spans="1:7" s="283" customFormat="1" ht="24" customHeight="1" x14ac:dyDescent="0.2">
      <c r="A2141" s="274" t="str">
        <f t="shared" si="641"/>
        <v/>
      </c>
      <c r="B2141" s="275" t="str">
        <f t="shared" si="642"/>
        <v/>
      </c>
      <c r="C2141" s="276"/>
      <c r="D2141" s="277" t="str">
        <f t="shared" si="643"/>
        <v/>
      </c>
      <c r="E2141" s="278"/>
      <c r="F2141" s="279">
        <f t="shared" si="644"/>
        <v>0</v>
      </c>
      <c r="G2141" s="282">
        <f t="shared" si="645"/>
        <v>0</v>
      </c>
    </row>
    <row r="2142" spans="1:7" s="283" customFormat="1" ht="24" customHeight="1" x14ac:dyDescent="0.2">
      <c r="A2142" s="274" t="str">
        <f t="shared" si="641"/>
        <v/>
      </c>
      <c r="B2142" s="275" t="str">
        <f t="shared" si="642"/>
        <v/>
      </c>
      <c r="C2142" s="276"/>
      <c r="D2142" s="277" t="str">
        <f t="shared" si="643"/>
        <v/>
      </c>
      <c r="E2142" s="278"/>
      <c r="F2142" s="279">
        <f t="shared" si="644"/>
        <v>0</v>
      </c>
      <c r="G2142" s="282">
        <f t="shared" si="645"/>
        <v>0</v>
      </c>
    </row>
    <row r="2143" spans="1:7" s="283" customFormat="1" ht="24" customHeight="1" x14ac:dyDescent="0.2">
      <c r="A2143" s="274" t="str">
        <f t="shared" si="641"/>
        <v/>
      </c>
      <c r="B2143" s="275" t="str">
        <f t="shared" si="642"/>
        <v/>
      </c>
      <c r="C2143" s="276"/>
      <c r="D2143" s="277" t="str">
        <f t="shared" si="643"/>
        <v/>
      </c>
      <c r="E2143" s="278"/>
      <c r="F2143" s="279">
        <f t="shared" si="644"/>
        <v>0</v>
      </c>
      <c r="G2143" s="282">
        <f t="shared" si="645"/>
        <v>0</v>
      </c>
    </row>
    <row r="2144" spans="1:7" s="283" customFormat="1" ht="24" customHeight="1" x14ac:dyDescent="0.2">
      <c r="A2144" s="274" t="str">
        <f t="shared" si="641"/>
        <v/>
      </c>
      <c r="B2144" s="275" t="str">
        <f t="shared" si="642"/>
        <v/>
      </c>
      <c r="C2144" s="276"/>
      <c r="D2144" s="277" t="str">
        <f t="shared" si="643"/>
        <v/>
      </c>
      <c r="E2144" s="278"/>
      <c r="F2144" s="279">
        <f t="shared" si="644"/>
        <v>0</v>
      </c>
      <c r="G2144" s="282">
        <f t="shared" si="645"/>
        <v>0</v>
      </c>
    </row>
    <row r="2145" spans="1:141" s="283" customFormat="1" ht="24" customHeight="1" x14ac:dyDescent="0.2">
      <c r="A2145" s="274" t="str">
        <f t="shared" si="641"/>
        <v/>
      </c>
      <c r="B2145" s="275" t="str">
        <f t="shared" si="642"/>
        <v/>
      </c>
      <c r="C2145" s="276"/>
      <c r="D2145" s="277" t="str">
        <f t="shared" si="643"/>
        <v/>
      </c>
      <c r="E2145" s="278"/>
      <c r="F2145" s="279">
        <f t="shared" si="644"/>
        <v>0</v>
      </c>
      <c r="G2145" s="282">
        <f t="shared" si="645"/>
        <v>0</v>
      </c>
    </row>
    <row r="2146" spans="1:141" s="283" customFormat="1" ht="24" customHeight="1" x14ac:dyDescent="0.2">
      <c r="A2146" s="274" t="str">
        <f t="shared" si="641"/>
        <v/>
      </c>
      <c r="B2146" s="275" t="str">
        <f t="shared" si="642"/>
        <v/>
      </c>
      <c r="C2146" s="276"/>
      <c r="D2146" s="277" t="str">
        <f t="shared" si="643"/>
        <v/>
      </c>
      <c r="E2146" s="278"/>
      <c r="F2146" s="279">
        <f t="shared" si="644"/>
        <v>0</v>
      </c>
      <c r="G2146" s="282">
        <f t="shared" si="645"/>
        <v>0</v>
      </c>
    </row>
    <row r="2147" spans="1:141" ht="24" customHeight="1" x14ac:dyDescent="0.2">
      <c r="A2147" s="129"/>
      <c r="B2147" s="110"/>
      <c r="C2147" s="99"/>
      <c r="D2147" s="110"/>
      <c r="E2147" s="111"/>
      <c r="F2147" s="188" t="s">
        <v>35</v>
      </c>
      <c r="G2147" s="126">
        <f>SUBTOTAL(9,G2138:G2146)</f>
        <v>0</v>
      </c>
    </row>
    <row r="2148" spans="1:141" ht="24" customHeight="1" thickBot="1" x14ac:dyDescent="0.25">
      <c r="A2148" s="130"/>
      <c r="B2148" s="131"/>
      <c r="C2148" s="132"/>
      <c r="D2148" s="131"/>
      <c r="E2148" s="133"/>
      <c r="F2148" s="134"/>
      <c r="G2148" s="135"/>
    </row>
    <row r="2149" spans="1:141" ht="24" customHeight="1" thickBot="1" x14ac:dyDescent="0.25">
      <c r="A2149" s="136" t="str">
        <f>B2107</f>
        <v>12-1-2</v>
      </c>
      <c r="B2149" s="137" t="str">
        <f>C2107</f>
        <v>Tratamiento de cielorrasos</v>
      </c>
      <c r="C2149" s="138"/>
      <c r="D2149" s="138" t="s">
        <v>36</v>
      </c>
      <c r="E2149" s="139"/>
      <c r="F2149" s="140" t="s">
        <v>37</v>
      </c>
      <c r="G2149" s="141">
        <f>SUBTOTAL(9,G2112:G2148)</f>
        <v>0</v>
      </c>
    </row>
    <row r="2150" spans="1:141" ht="24" customHeight="1" thickTop="1" thickBot="1" x14ac:dyDescent="0.25"/>
    <row r="2151" spans="1:141" ht="24" customHeight="1" thickTop="1" x14ac:dyDescent="0.2">
      <c r="A2151" s="173" t="s">
        <v>39</v>
      </c>
      <c r="B2151" s="174"/>
      <c r="C2151" s="174"/>
      <c r="D2151" s="174"/>
      <c r="E2151" s="174"/>
      <c r="F2151" s="174"/>
      <c r="G2151" s="175"/>
      <c r="H2151" s="100">
        <f>COUNTIF($A$1:A2157,"ANALISIS DE PRECIOS")</f>
        <v>44</v>
      </c>
    </row>
    <row r="2152" spans="1:141" ht="24" customHeight="1" x14ac:dyDescent="0.2">
      <c r="A2152" s="101" t="s">
        <v>719</v>
      </c>
      <c r="B2152" s="102" t="str">
        <f>Comitente</f>
        <v>DIRECCIÓN DE INFRAESTRUCTURA ESCOLAR</v>
      </c>
      <c r="C2152" s="96"/>
      <c r="D2152" s="103"/>
      <c r="E2152" s="103"/>
      <c r="F2152" s="104"/>
      <c r="G2152" s="105"/>
    </row>
    <row r="2153" spans="1:141" ht="24" customHeight="1" x14ac:dyDescent="0.2">
      <c r="A2153" s="101" t="s">
        <v>720</v>
      </c>
      <c r="B2153" s="102">
        <f>Contratista</f>
        <v>0</v>
      </c>
      <c r="C2153" s="97"/>
      <c r="D2153" s="97"/>
      <c r="E2153" s="97"/>
      <c r="F2153" s="106"/>
      <c r="G2153" s="107"/>
    </row>
    <row r="2154" spans="1:141" ht="24" customHeight="1" x14ac:dyDescent="0.2">
      <c r="A2154" s="101" t="s">
        <v>26</v>
      </c>
      <c r="B2154" s="102" t="str">
        <f>Obra</f>
        <v>ESCUELA NORMAL FRAY JUSTO SANTA MARIA DE ORO</v>
      </c>
      <c r="C2154" s="97"/>
      <c r="D2154" s="97"/>
      <c r="E2154" s="97"/>
      <c r="F2154" s="106" t="s">
        <v>40</v>
      </c>
      <c r="G2154" s="108">
        <f>Fecha_Base</f>
        <v>0</v>
      </c>
    </row>
    <row r="2155" spans="1:141" ht="24" customHeight="1" x14ac:dyDescent="0.2">
      <c r="A2155" s="109" t="s">
        <v>718</v>
      </c>
      <c r="B2155" s="98" t="str">
        <f>Ubicación</f>
        <v>CALLE RIVADAVIA 854 - JACHAL - SAN JUAN</v>
      </c>
      <c r="C2155" s="98"/>
      <c r="D2155" s="110"/>
      <c r="E2155" s="111"/>
      <c r="F2155" s="112"/>
      <c r="G2155" s="113"/>
    </row>
    <row r="2156" spans="1:141" ht="24" customHeight="1" x14ac:dyDescent="0.2">
      <c r="A2156" s="109" t="s">
        <v>41</v>
      </c>
      <c r="B2156" s="114">
        <f>IFERROR(VALUE(LEFT(B2157,FIND("-",B2157)-1)),"")</f>
        <v>12</v>
      </c>
      <c r="C2156" s="99" t="str">
        <f>IFERROR(VLOOKUP(B2156,Tabla_CyP,2,FALSE),"")</f>
        <v/>
      </c>
      <c r="E2156" s="111"/>
      <c r="F2156" s="112"/>
      <c r="G2156" s="113"/>
    </row>
    <row r="2157" spans="1:141" ht="24" customHeight="1" x14ac:dyDescent="0.2">
      <c r="A2157" s="109" t="s">
        <v>27</v>
      </c>
      <c r="B2157" s="115" t="str">
        <f>IFERROR(VLOOKUP(COUNTIF($A$1:A2157,"ANALISIS DE PRECIOS"),Tabla_NumeroItem,4,FALSE),"")</f>
        <v>12-2-1</v>
      </c>
      <c r="C2157" s="99" t="str">
        <f>IFERROR(VLOOKUP(B2157,Tabla_CyP,2,FALSE),"")</f>
        <v>Remoción de cielorrasos en galerias</v>
      </c>
      <c r="D2157" s="110"/>
      <c r="E2157" s="111"/>
      <c r="F2157" s="106" t="s">
        <v>28</v>
      </c>
      <c r="G2157" s="116" t="str">
        <f>IFERROR(VLOOKUP(B2157,Tabla_CyP,4,FALSE),"")</f>
        <v>m2</v>
      </c>
    </row>
    <row r="2158" spans="1:141" ht="24" customHeight="1" x14ac:dyDescent="0.2">
      <c r="A2158" s="109"/>
      <c r="B2158" s="98"/>
      <c r="C2158" s="99"/>
      <c r="D2158" s="110"/>
      <c r="E2158" s="111"/>
      <c r="F2158" s="112"/>
      <c r="G2158" s="113"/>
    </row>
    <row r="2159" spans="1:141" ht="24" customHeight="1" x14ac:dyDescent="0.2">
      <c r="A2159" s="305" t="s">
        <v>584</v>
      </c>
      <c r="B2159" s="306"/>
      <c r="C2159" s="307" t="s">
        <v>0</v>
      </c>
      <c r="D2159" s="307" t="s">
        <v>29</v>
      </c>
      <c r="E2159" s="309" t="s">
        <v>30</v>
      </c>
      <c r="F2159" s="311" t="s">
        <v>31</v>
      </c>
      <c r="G2159" s="313" t="s">
        <v>32</v>
      </c>
    </row>
    <row r="2160" spans="1:141" s="119" customFormat="1" ht="24" customHeight="1" x14ac:dyDescent="0.2">
      <c r="A2160" s="117" t="s">
        <v>585</v>
      </c>
      <c r="B2160" s="118" t="s">
        <v>586</v>
      </c>
      <c r="C2160" s="308"/>
      <c r="D2160" s="308"/>
      <c r="E2160" s="310"/>
      <c r="F2160" s="312"/>
      <c r="G2160" s="314"/>
      <c r="I2160" s="284"/>
      <c r="J2160" s="284"/>
      <c r="K2160" s="284"/>
      <c r="L2160" s="284"/>
      <c r="M2160" s="284"/>
      <c r="N2160" s="284"/>
      <c r="O2160" s="284"/>
      <c r="P2160" s="284"/>
      <c r="Q2160" s="284"/>
      <c r="R2160" s="284"/>
      <c r="S2160" s="284"/>
      <c r="T2160" s="284"/>
      <c r="U2160" s="284"/>
      <c r="V2160" s="284"/>
      <c r="W2160" s="284"/>
      <c r="X2160" s="284"/>
      <c r="Y2160" s="284"/>
      <c r="Z2160" s="284"/>
      <c r="AA2160" s="284"/>
      <c r="AB2160" s="284"/>
      <c r="AC2160" s="284"/>
      <c r="AD2160" s="284"/>
      <c r="AE2160" s="284"/>
      <c r="AF2160" s="284"/>
      <c r="AG2160" s="284"/>
      <c r="AH2160" s="284"/>
      <c r="AI2160" s="284"/>
      <c r="AJ2160" s="284"/>
      <c r="AK2160" s="284"/>
      <c r="AL2160" s="284"/>
      <c r="AM2160" s="284"/>
      <c r="AN2160" s="284"/>
      <c r="AO2160" s="284"/>
      <c r="AP2160" s="284"/>
      <c r="AQ2160" s="284"/>
      <c r="AR2160" s="284"/>
      <c r="AS2160" s="284"/>
      <c r="AT2160" s="284"/>
      <c r="AU2160" s="284"/>
      <c r="AV2160" s="284"/>
      <c r="AW2160" s="284"/>
      <c r="AX2160" s="284"/>
      <c r="AY2160" s="284"/>
      <c r="AZ2160" s="284"/>
      <c r="BA2160" s="284"/>
      <c r="BB2160" s="284"/>
      <c r="BC2160" s="284"/>
      <c r="BD2160" s="284"/>
      <c r="BE2160" s="284"/>
      <c r="BF2160" s="284"/>
      <c r="BG2160" s="284"/>
      <c r="BH2160" s="284"/>
      <c r="BI2160" s="284"/>
      <c r="BJ2160" s="284"/>
      <c r="BK2160" s="284"/>
      <c r="BL2160" s="284"/>
      <c r="BM2160" s="284"/>
      <c r="BN2160" s="284"/>
      <c r="BO2160" s="284"/>
      <c r="BP2160" s="284"/>
      <c r="BQ2160" s="284"/>
      <c r="BR2160" s="284"/>
      <c r="BS2160" s="284"/>
      <c r="BT2160" s="284"/>
      <c r="BU2160" s="284"/>
      <c r="BV2160" s="284"/>
      <c r="BW2160" s="284"/>
      <c r="BX2160" s="284"/>
      <c r="BY2160" s="284"/>
      <c r="BZ2160" s="284"/>
      <c r="CA2160" s="284"/>
      <c r="CB2160" s="284"/>
      <c r="CC2160" s="284"/>
      <c r="CD2160" s="284"/>
      <c r="CE2160" s="284"/>
      <c r="CF2160" s="284"/>
      <c r="CG2160" s="284"/>
      <c r="CH2160" s="284"/>
      <c r="CI2160" s="284"/>
      <c r="CJ2160" s="284"/>
      <c r="CK2160" s="284"/>
      <c r="CL2160" s="284"/>
      <c r="CM2160" s="284"/>
      <c r="CN2160" s="284"/>
      <c r="CO2160" s="284"/>
      <c r="CP2160" s="284"/>
      <c r="CQ2160" s="284"/>
      <c r="CR2160" s="284"/>
      <c r="CS2160" s="284"/>
      <c r="CT2160" s="284"/>
      <c r="CU2160" s="284"/>
      <c r="CV2160" s="284"/>
      <c r="CW2160" s="284"/>
      <c r="CX2160" s="284"/>
      <c r="CY2160" s="284"/>
      <c r="CZ2160" s="284"/>
      <c r="DA2160" s="284"/>
      <c r="DB2160" s="284"/>
      <c r="DC2160" s="284"/>
      <c r="DD2160" s="284"/>
      <c r="DE2160" s="284"/>
      <c r="DF2160" s="284"/>
      <c r="DG2160" s="284"/>
      <c r="DH2160" s="284"/>
      <c r="DI2160" s="284"/>
      <c r="DJ2160" s="284"/>
      <c r="DK2160" s="284"/>
      <c r="DL2160" s="284"/>
      <c r="DM2160" s="284"/>
      <c r="DN2160" s="284"/>
      <c r="DO2160" s="284"/>
      <c r="DP2160" s="284"/>
      <c r="DQ2160" s="284"/>
      <c r="DR2160" s="284"/>
      <c r="DS2160" s="284"/>
      <c r="DT2160" s="284"/>
      <c r="DU2160" s="284"/>
      <c r="DV2160" s="284"/>
      <c r="DW2160" s="284"/>
      <c r="DX2160" s="284"/>
      <c r="DY2160" s="284"/>
      <c r="DZ2160" s="284"/>
      <c r="EA2160" s="284"/>
      <c r="EB2160" s="284"/>
      <c r="EC2160" s="284"/>
      <c r="ED2160" s="284"/>
      <c r="EE2160" s="284"/>
      <c r="EF2160" s="284"/>
      <c r="EG2160" s="284"/>
      <c r="EH2160" s="284"/>
      <c r="EI2160" s="284"/>
      <c r="EJ2160" s="284"/>
      <c r="EK2160" s="284"/>
    </row>
    <row r="2161" spans="1:7" ht="24" customHeight="1" x14ac:dyDescent="0.2">
      <c r="A2161" s="187"/>
      <c r="B2161" s="120"/>
      <c r="C2161" s="185" t="s">
        <v>721</v>
      </c>
      <c r="D2161" s="121"/>
      <c r="E2161" s="122"/>
      <c r="F2161" s="123"/>
      <c r="G2161" s="124"/>
    </row>
    <row r="2162" spans="1:7" s="283" customFormat="1" ht="24" customHeight="1" x14ac:dyDescent="0.2">
      <c r="A2162" s="274" t="str">
        <f t="shared" ref="A2162:A2175" si="646">IFERROR(VLOOKUP(C2162,Tabla_Insumos,4,FALSE),"")</f>
        <v/>
      </c>
      <c r="B2162" s="275" t="str">
        <f>IFERROR(VLOOKUP(C2162,Tabla_Insumos,5,FALSE),"")</f>
        <v/>
      </c>
      <c r="C2162" s="276"/>
      <c r="D2162" s="277" t="str">
        <f t="shared" ref="D2162:D2175" si="647">IFERROR(VLOOKUP(C2162,Tabla_Insumos,2,FALSE),"")</f>
        <v/>
      </c>
      <c r="E2162" s="278"/>
      <c r="F2162" s="279">
        <f t="shared" ref="F2162:F2175" si="648">IFERROR(VLOOKUP(C2162,Tabla_Insumos,3,FALSE),0)</f>
        <v>0</v>
      </c>
      <c r="G2162" s="282">
        <f>ROUND(E2162*F2162,2)</f>
        <v>0</v>
      </c>
    </row>
    <row r="2163" spans="1:7" s="283" customFormat="1" ht="24" customHeight="1" x14ac:dyDescent="0.2">
      <c r="A2163" s="274" t="str">
        <f t="shared" si="646"/>
        <v/>
      </c>
      <c r="B2163" s="275" t="str">
        <f t="shared" ref="B2163:B2175" si="649">IFERROR(VLOOKUP(C2163,Tabla_Insumos,5,FALSE),"")</f>
        <v/>
      </c>
      <c r="C2163" s="276"/>
      <c r="D2163" s="277" t="str">
        <f t="shared" si="647"/>
        <v/>
      </c>
      <c r="E2163" s="278"/>
      <c r="F2163" s="279">
        <f t="shared" si="648"/>
        <v>0</v>
      </c>
      <c r="G2163" s="282">
        <f t="shared" ref="G2163:G2175" si="650">ROUND(E2163*F2163,2)</f>
        <v>0</v>
      </c>
    </row>
    <row r="2164" spans="1:7" s="283" customFormat="1" ht="24" customHeight="1" x14ac:dyDescent="0.2">
      <c r="A2164" s="274" t="str">
        <f t="shared" si="646"/>
        <v/>
      </c>
      <c r="B2164" s="275" t="str">
        <f t="shared" si="649"/>
        <v/>
      </c>
      <c r="C2164" s="276"/>
      <c r="D2164" s="277" t="str">
        <f t="shared" si="647"/>
        <v/>
      </c>
      <c r="E2164" s="278"/>
      <c r="F2164" s="279">
        <f t="shared" si="648"/>
        <v>0</v>
      </c>
      <c r="G2164" s="282">
        <f t="shared" si="650"/>
        <v>0</v>
      </c>
    </row>
    <row r="2165" spans="1:7" s="283" customFormat="1" ht="24" customHeight="1" x14ac:dyDescent="0.2">
      <c r="A2165" s="274" t="str">
        <f t="shared" si="646"/>
        <v/>
      </c>
      <c r="B2165" s="275" t="str">
        <f t="shared" si="649"/>
        <v/>
      </c>
      <c r="C2165" s="276"/>
      <c r="D2165" s="277" t="str">
        <f t="shared" si="647"/>
        <v/>
      </c>
      <c r="E2165" s="278"/>
      <c r="F2165" s="279">
        <f t="shared" si="648"/>
        <v>0</v>
      </c>
      <c r="G2165" s="282">
        <f t="shared" si="650"/>
        <v>0</v>
      </c>
    </row>
    <row r="2166" spans="1:7" s="283" customFormat="1" ht="24" customHeight="1" x14ac:dyDescent="0.2">
      <c r="A2166" s="274" t="str">
        <f t="shared" si="646"/>
        <v/>
      </c>
      <c r="B2166" s="275" t="str">
        <f t="shared" si="649"/>
        <v/>
      </c>
      <c r="C2166" s="276"/>
      <c r="D2166" s="277" t="str">
        <f t="shared" si="647"/>
        <v/>
      </c>
      <c r="E2166" s="278"/>
      <c r="F2166" s="279">
        <f t="shared" si="648"/>
        <v>0</v>
      </c>
      <c r="G2166" s="282">
        <f t="shared" si="650"/>
        <v>0</v>
      </c>
    </row>
    <row r="2167" spans="1:7" s="283" customFormat="1" ht="24" customHeight="1" x14ac:dyDescent="0.2">
      <c r="A2167" s="274" t="str">
        <f t="shared" si="646"/>
        <v/>
      </c>
      <c r="B2167" s="275" t="str">
        <f t="shared" si="649"/>
        <v/>
      </c>
      <c r="C2167" s="276"/>
      <c r="D2167" s="277" t="str">
        <f t="shared" si="647"/>
        <v/>
      </c>
      <c r="E2167" s="278"/>
      <c r="F2167" s="279">
        <f t="shared" si="648"/>
        <v>0</v>
      </c>
      <c r="G2167" s="282">
        <f t="shared" si="650"/>
        <v>0</v>
      </c>
    </row>
    <row r="2168" spans="1:7" s="283" customFormat="1" ht="24" customHeight="1" x14ac:dyDescent="0.2">
      <c r="A2168" s="274" t="str">
        <f t="shared" si="646"/>
        <v/>
      </c>
      <c r="B2168" s="275" t="str">
        <f t="shared" si="649"/>
        <v/>
      </c>
      <c r="C2168" s="276"/>
      <c r="D2168" s="277" t="str">
        <f t="shared" si="647"/>
        <v/>
      </c>
      <c r="E2168" s="278"/>
      <c r="F2168" s="279">
        <f t="shared" si="648"/>
        <v>0</v>
      </c>
      <c r="G2168" s="282">
        <f t="shared" si="650"/>
        <v>0</v>
      </c>
    </row>
    <row r="2169" spans="1:7" s="283" customFormat="1" ht="24" customHeight="1" x14ac:dyDescent="0.2">
      <c r="A2169" s="274" t="str">
        <f t="shared" si="646"/>
        <v/>
      </c>
      <c r="B2169" s="275" t="str">
        <f t="shared" si="649"/>
        <v/>
      </c>
      <c r="C2169" s="276"/>
      <c r="D2169" s="277" t="str">
        <f t="shared" si="647"/>
        <v/>
      </c>
      <c r="E2169" s="278"/>
      <c r="F2169" s="279">
        <f t="shared" si="648"/>
        <v>0</v>
      </c>
      <c r="G2169" s="282">
        <f t="shared" si="650"/>
        <v>0</v>
      </c>
    </row>
    <row r="2170" spans="1:7" s="283" customFormat="1" ht="24" customHeight="1" x14ac:dyDescent="0.2">
      <c r="A2170" s="274" t="str">
        <f t="shared" si="646"/>
        <v/>
      </c>
      <c r="B2170" s="275" t="str">
        <f t="shared" si="649"/>
        <v/>
      </c>
      <c r="C2170" s="276"/>
      <c r="D2170" s="277" t="str">
        <f t="shared" si="647"/>
        <v/>
      </c>
      <c r="E2170" s="278"/>
      <c r="F2170" s="279">
        <f t="shared" si="648"/>
        <v>0</v>
      </c>
      <c r="G2170" s="282">
        <f t="shared" si="650"/>
        <v>0</v>
      </c>
    </row>
    <row r="2171" spans="1:7" s="283" customFormat="1" ht="24" customHeight="1" x14ac:dyDescent="0.2">
      <c r="A2171" s="274" t="str">
        <f t="shared" si="646"/>
        <v/>
      </c>
      <c r="B2171" s="275" t="str">
        <f t="shared" si="649"/>
        <v/>
      </c>
      <c r="C2171" s="276"/>
      <c r="D2171" s="277" t="str">
        <f t="shared" si="647"/>
        <v/>
      </c>
      <c r="E2171" s="278"/>
      <c r="F2171" s="279">
        <f t="shared" si="648"/>
        <v>0</v>
      </c>
      <c r="G2171" s="282">
        <f t="shared" si="650"/>
        <v>0</v>
      </c>
    </row>
    <row r="2172" spans="1:7" s="283" customFormat="1" ht="24" customHeight="1" x14ac:dyDescent="0.2">
      <c r="A2172" s="274" t="str">
        <f t="shared" si="646"/>
        <v/>
      </c>
      <c r="B2172" s="275" t="str">
        <f t="shared" si="649"/>
        <v/>
      </c>
      <c r="C2172" s="276"/>
      <c r="D2172" s="277" t="str">
        <f t="shared" si="647"/>
        <v/>
      </c>
      <c r="E2172" s="278"/>
      <c r="F2172" s="279">
        <f t="shared" si="648"/>
        <v>0</v>
      </c>
      <c r="G2172" s="282">
        <f t="shared" si="650"/>
        <v>0</v>
      </c>
    </row>
    <row r="2173" spans="1:7" s="283" customFormat="1" ht="24" customHeight="1" x14ac:dyDescent="0.2">
      <c r="A2173" s="274" t="str">
        <f t="shared" si="646"/>
        <v/>
      </c>
      <c r="B2173" s="275" t="str">
        <f t="shared" si="649"/>
        <v/>
      </c>
      <c r="C2173" s="276"/>
      <c r="D2173" s="277" t="str">
        <f t="shared" si="647"/>
        <v/>
      </c>
      <c r="E2173" s="278"/>
      <c r="F2173" s="279">
        <f t="shared" si="648"/>
        <v>0</v>
      </c>
      <c r="G2173" s="282">
        <f t="shared" si="650"/>
        <v>0</v>
      </c>
    </row>
    <row r="2174" spans="1:7" s="283" customFormat="1" ht="24" customHeight="1" x14ac:dyDescent="0.2">
      <c r="A2174" s="274" t="str">
        <f t="shared" si="646"/>
        <v/>
      </c>
      <c r="B2174" s="275" t="str">
        <f t="shared" si="649"/>
        <v/>
      </c>
      <c r="C2174" s="276"/>
      <c r="D2174" s="277" t="str">
        <f t="shared" si="647"/>
        <v/>
      </c>
      <c r="E2174" s="278"/>
      <c r="F2174" s="279">
        <f t="shared" si="648"/>
        <v>0</v>
      </c>
      <c r="G2174" s="282">
        <f t="shared" si="650"/>
        <v>0</v>
      </c>
    </row>
    <row r="2175" spans="1:7" s="283" customFormat="1" ht="24" customHeight="1" x14ac:dyDescent="0.2">
      <c r="A2175" s="274" t="str">
        <f t="shared" si="646"/>
        <v/>
      </c>
      <c r="B2175" s="275" t="str">
        <f t="shared" si="649"/>
        <v/>
      </c>
      <c r="C2175" s="276"/>
      <c r="D2175" s="277" t="str">
        <f t="shared" si="647"/>
        <v/>
      </c>
      <c r="E2175" s="278"/>
      <c r="F2175" s="280">
        <f t="shared" si="648"/>
        <v>0</v>
      </c>
      <c r="G2175" s="282">
        <f t="shared" si="650"/>
        <v>0</v>
      </c>
    </row>
    <row r="2176" spans="1:7" ht="24" customHeight="1" x14ac:dyDescent="0.2">
      <c r="A2176" s="125"/>
      <c r="B2176" s="99"/>
      <c r="C2176" s="99"/>
      <c r="D2176" s="110"/>
      <c r="E2176" s="111"/>
      <c r="F2176" s="188" t="s">
        <v>33</v>
      </c>
      <c r="G2176" s="126">
        <f>SUBTOTAL(9,G2162:G2175)</f>
        <v>0</v>
      </c>
    </row>
    <row r="2177" spans="1:7" ht="24" customHeight="1" x14ac:dyDescent="0.2">
      <c r="A2177" s="125"/>
      <c r="B2177" s="99"/>
      <c r="C2177" s="127" t="s">
        <v>722</v>
      </c>
      <c r="D2177" s="110"/>
      <c r="E2177" s="111"/>
      <c r="F2177" s="112"/>
      <c r="G2177" s="128"/>
    </row>
    <row r="2178" spans="1:7" s="283" customFormat="1" ht="24" customHeight="1" x14ac:dyDescent="0.2">
      <c r="A2178" s="274" t="str">
        <f t="shared" ref="A2178:A2185" si="651">IFERROR(VLOOKUP(C2178,Tabla_Insumos,4,FALSE),"")</f>
        <v/>
      </c>
      <c r="B2178" s="275" t="str">
        <f t="shared" ref="B2178:B2185" si="652">IFERROR(VLOOKUP(C2178,Tabla_Insumos,5,FALSE),"")</f>
        <v/>
      </c>
      <c r="C2178" s="276"/>
      <c r="D2178" s="277" t="str">
        <f t="shared" ref="D2178:D2185" si="653">IFERROR(VLOOKUP(C2178,Tabla_Insumos,2,FALSE),"")</f>
        <v/>
      </c>
      <c r="E2178" s="278"/>
      <c r="F2178" s="281">
        <f t="shared" ref="F2178:F2185" si="654">IFERROR(VLOOKUP(C2178,Tabla_Insumos,3,FALSE),0)</f>
        <v>0</v>
      </c>
      <c r="G2178" s="282">
        <f>ROUND(E2178*F2178,2)</f>
        <v>0</v>
      </c>
    </row>
    <row r="2179" spans="1:7" s="283" customFormat="1" ht="24" customHeight="1" x14ac:dyDescent="0.2">
      <c r="A2179" s="274" t="str">
        <f t="shared" si="651"/>
        <v/>
      </c>
      <c r="B2179" s="275" t="str">
        <f t="shared" si="652"/>
        <v/>
      </c>
      <c r="C2179" s="276"/>
      <c r="D2179" s="277" t="str">
        <f t="shared" si="653"/>
        <v/>
      </c>
      <c r="E2179" s="278"/>
      <c r="F2179" s="281">
        <f t="shared" si="654"/>
        <v>0</v>
      </c>
      <c r="G2179" s="282">
        <f>ROUND(E2179*F2179,2)</f>
        <v>0</v>
      </c>
    </row>
    <row r="2180" spans="1:7" s="283" customFormat="1" ht="24" customHeight="1" x14ac:dyDescent="0.2">
      <c r="A2180" s="274" t="str">
        <f t="shared" si="651"/>
        <v/>
      </c>
      <c r="B2180" s="275" t="str">
        <f t="shared" si="652"/>
        <v/>
      </c>
      <c r="C2180" s="276"/>
      <c r="D2180" s="277" t="str">
        <f t="shared" si="653"/>
        <v/>
      </c>
      <c r="E2180" s="278"/>
      <c r="F2180" s="281">
        <f t="shared" si="654"/>
        <v>0</v>
      </c>
      <c r="G2180" s="282">
        <f t="shared" ref="G2180:G2185" si="655">ROUND(E2180*F2180,2)</f>
        <v>0</v>
      </c>
    </row>
    <row r="2181" spans="1:7" s="283" customFormat="1" ht="24" customHeight="1" x14ac:dyDescent="0.2">
      <c r="A2181" s="274" t="str">
        <f t="shared" si="651"/>
        <v/>
      </c>
      <c r="B2181" s="275" t="str">
        <f t="shared" si="652"/>
        <v/>
      </c>
      <c r="C2181" s="276"/>
      <c r="D2181" s="277" t="str">
        <f t="shared" si="653"/>
        <v/>
      </c>
      <c r="E2181" s="278"/>
      <c r="F2181" s="281">
        <f t="shared" si="654"/>
        <v>0</v>
      </c>
      <c r="G2181" s="282">
        <f t="shared" si="655"/>
        <v>0</v>
      </c>
    </row>
    <row r="2182" spans="1:7" s="283" customFormat="1" ht="24" customHeight="1" x14ac:dyDescent="0.2">
      <c r="A2182" s="274" t="str">
        <f t="shared" si="651"/>
        <v/>
      </c>
      <c r="B2182" s="275" t="str">
        <f t="shared" si="652"/>
        <v/>
      </c>
      <c r="C2182" s="276"/>
      <c r="D2182" s="277" t="str">
        <f t="shared" si="653"/>
        <v/>
      </c>
      <c r="E2182" s="278"/>
      <c r="F2182" s="279">
        <f t="shared" si="654"/>
        <v>0</v>
      </c>
      <c r="G2182" s="282">
        <f t="shared" si="655"/>
        <v>0</v>
      </c>
    </row>
    <row r="2183" spans="1:7" s="283" customFormat="1" ht="24" customHeight="1" x14ac:dyDescent="0.2">
      <c r="A2183" s="274" t="str">
        <f t="shared" si="651"/>
        <v/>
      </c>
      <c r="B2183" s="275" t="str">
        <f t="shared" si="652"/>
        <v/>
      </c>
      <c r="C2183" s="276"/>
      <c r="D2183" s="277" t="str">
        <f t="shared" si="653"/>
        <v/>
      </c>
      <c r="E2183" s="278"/>
      <c r="F2183" s="279">
        <f t="shared" si="654"/>
        <v>0</v>
      </c>
      <c r="G2183" s="282">
        <f t="shared" si="655"/>
        <v>0</v>
      </c>
    </row>
    <row r="2184" spans="1:7" s="283" customFormat="1" ht="24" customHeight="1" x14ac:dyDescent="0.2">
      <c r="A2184" s="274" t="str">
        <f t="shared" si="651"/>
        <v/>
      </c>
      <c r="B2184" s="275" t="str">
        <f t="shared" si="652"/>
        <v/>
      </c>
      <c r="C2184" s="276"/>
      <c r="D2184" s="277" t="str">
        <f t="shared" si="653"/>
        <v/>
      </c>
      <c r="E2184" s="278"/>
      <c r="F2184" s="279">
        <f t="shared" si="654"/>
        <v>0</v>
      </c>
      <c r="G2184" s="282">
        <f t="shared" si="655"/>
        <v>0</v>
      </c>
    </row>
    <row r="2185" spans="1:7" s="283" customFormat="1" ht="24" customHeight="1" x14ac:dyDescent="0.2">
      <c r="A2185" s="274" t="str">
        <f t="shared" si="651"/>
        <v/>
      </c>
      <c r="B2185" s="275" t="str">
        <f t="shared" si="652"/>
        <v/>
      </c>
      <c r="C2185" s="276"/>
      <c r="D2185" s="277" t="str">
        <f t="shared" si="653"/>
        <v/>
      </c>
      <c r="E2185" s="278"/>
      <c r="F2185" s="279">
        <f t="shared" si="654"/>
        <v>0</v>
      </c>
      <c r="G2185" s="282">
        <f t="shared" si="655"/>
        <v>0</v>
      </c>
    </row>
    <row r="2186" spans="1:7" ht="24" customHeight="1" x14ac:dyDescent="0.2">
      <c r="A2186" s="125"/>
      <c r="B2186" s="99"/>
      <c r="C2186" s="99"/>
      <c r="D2186" s="110"/>
      <c r="E2186" s="111"/>
      <c r="F2186" s="188" t="s">
        <v>34</v>
      </c>
      <c r="G2186" s="126">
        <f>SUBTOTAL(9,G2178:G2185)</f>
        <v>0</v>
      </c>
    </row>
    <row r="2187" spans="1:7" ht="24" customHeight="1" x14ac:dyDescent="0.2">
      <c r="A2187" s="125"/>
      <c r="B2187" s="99"/>
      <c r="C2187" s="127" t="s">
        <v>723</v>
      </c>
      <c r="D2187" s="110"/>
      <c r="E2187" s="111"/>
      <c r="F2187" s="112"/>
      <c r="G2187" s="128"/>
    </row>
    <row r="2188" spans="1:7" s="283" customFormat="1" ht="24" customHeight="1" x14ac:dyDescent="0.2">
      <c r="A2188" s="274" t="str">
        <f t="shared" ref="A2188:A2196" si="656">IFERROR(VLOOKUP(C2188,Tabla_Insumos,4,FALSE),"")</f>
        <v/>
      </c>
      <c r="B2188" s="275" t="str">
        <f t="shared" ref="B2188:B2196" si="657">IFERROR(VLOOKUP(C2188,Tabla_Insumos,5,FALSE),"")</f>
        <v/>
      </c>
      <c r="C2188" s="276"/>
      <c r="D2188" s="277" t="str">
        <f t="shared" ref="D2188:D2196" si="658">IFERROR(VLOOKUP(C2188,Tabla_Insumos,2,FALSE),"")</f>
        <v/>
      </c>
      <c r="E2188" s="278"/>
      <c r="F2188" s="279">
        <f t="shared" ref="F2188:F2196" si="659">IFERROR(VLOOKUP(C2188,Tabla_Insumos,3,FALSE),0)</f>
        <v>0</v>
      </c>
      <c r="G2188" s="282">
        <f t="shared" ref="G2188:G2196" si="660">ROUND(E2188*F2188,2)</f>
        <v>0</v>
      </c>
    </row>
    <row r="2189" spans="1:7" s="283" customFormat="1" ht="24" customHeight="1" x14ac:dyDescent="0.2">
      <c r="A2189" s="274" t="str">
        <f t="shared" si="656"/>
        <v/>
      </c>
      <c r="B2189" s="275" t="str">
        <f t="shared" si="657"/>
        <v/>
      </c>
      <c r="C2189" s="276"/>
      <c r="D2189" s="277" t="str">
        <f t="shared" si="658"/>
        <v/>
      </c>
      <c r="E2189" s="278"/>
      <c r="F2189" s="279">
        <f t="shared" si="659"/>
        <v>0</v>
      </c>
      <c r="G2189" s="282">
        <f t="shared" si="660"/>
        <v>0</v>
      </c>
    </row>
    <row r="2190" spans="1:7" s="283" customFormat="1" ht="24" customHeight="1" x14ac:dyDescent="0.2">
      <c r="A2190" s="274" t="str">
        <f t="shared" si="656"/>
        <v/>
      </c>
      <c r="B2190" s="275" t="str">
        <f t="shared" si="657"/>
        <v/>
      </c>
      <c r="C2190" s="276"/>
      <c r="D2190" s="277" t="str">
        <f t="shared" si="658"/>
        <v/>
      </c>
      <c r="E2190" s="278"/>
      <c r="F2190" s="279">
        <f t="shared" si="659"/>
        <v>0</v>
      </c>
      <c r="G2190" s="282">
        <f t="shared" si="660"/>
        <v>0</v>
      </c>
    </row>
    <row r="2191" spans="1:7" s="283" customFormat="1" ht="24" customHeight="1" x14ac:dyDescent="0.2">
      <c r="A2191" s="274" t="str">
        <f t="shared" si="656"/>
        <v/>
      </c>
      <c r="B2191" s="275" t="str">
        <f t="shared" si="657"/>
        <v/>
      </c>
      <c r="C2191" s="276"/>
      <c r="D2191" s="277" t="str">
        <f t="shared" si="658"/>
        <v/>
      </c>
      <c r="E2191" s="278"/>
      <c r="F2191" s="279">
        <f t="shared" si="659"/>
        <v>0</v>
      </c>
      <c r="G2191" s="282">
        <f t="shared" si="660"/>
        <v>0</v>
      </c>
    </row>
    <row r="2192" spans="1:7" s="283" customFormat="1" ht="24" customHeight="1" x14ac:dyDescent="0.2">
      <c r="A2192" s="274" t="str">
        <f t="shared" si="656"/>
        <v/>
      </c>
      <c r="B2192" s="275" t="str">
        <f t="shared" si="657"/>
        <v/>
      </c>
      <c r="C2192" s="276"/>
      <c r="D2192" s="277" t="str">
        <f t="shared" si="658"/>
        <v/>
      </c>
      <c r="E2192" s="278"/>
      <c r="F2192" s="279">
        <f t="shared" si="659"/>
        <v>0</v>
      </c>
      <c r="G2192" s="282">
        <f t="shared" si="660"/>
        <v>0</v>
      </c>
    </row>
    <row r="2193" spans="1:8" s="283" customFormat="1" ht="24" customHeight="1" x14ac:dyDescent="0.2">
      <c r="A2193" s="274" t="str">
        <f t="shared" si="656"/>
        <v/>
      </c>
      <c r="B2193" s="275" t="str">
        <f t="shared" si="657"/>
        <v/>
      </c>
      <c r="C2193" s="276"/>
      <c r="D2193" s="277" t="str">
        <f t="shared" si="658"/>
        <v/>
      </c>
      <c r="E2193" s="278"/>
      <c r="F2193" s="279">
        <f t="shared" si="659"/>
        <v>0</v>
      </c>
      <c r="G2193" s="282">
        <f t="shared" si="660"/>
        <v>0</v>
      </c>
    </row>
    <row r="2194" spans="1:8" s="283" customFormat="1" ht="24" customHeight="1" x14ac:dyDescent="0.2">
      <c r="A2194" s="274" t="str">
        <f t="shared" si="656"/>
        <v/>
      </c>
      <c r="B2194" s="275" t="str">
        <f t="shared" si="657"/>
        <v/>
      </c>
      <c r="C2194" s="276"/>
      <c r="D2194" s="277" t="str">
        <f t="shared" si="658"/>
        <v/>
      </c>
      <c r="E2194" s="278"/>
      <c r="F2194" s="279">
        <f t="shared" si="659"/>
        <v>0</v>
      </c>
      <c r="G2194" s="282">
        <f t="shared" si="660"/>
        <v>0</v>
      </c>
    </row>
    <row r="2195" spans="1:8" s="283" customFormat="1" ht="24" customHeight="1" x14ac:dyDescent="0.2">
      <c r="A2195" s="274" t="str">
        <f t="shared" si="656"/>
        <v/>
      </c>
      <c r="B2195" s="275" t="str">
        <f t="shared" si="657"/>
        <v/>
      </c>
      <c r="C2195" s="276"/>
      <c r="D2195" s="277" t="str">
        <f t="shared" si="658"/>
        <v/>
      </c>
      <c r="E2195" s="278"/>
      <c r="F2195" s="279">
        <f t="shared" si="659"/>
        <v>0</v>
      </c>
      <c r="G2195" s="282">
        <f t="shared" si="660"/>
        <v>0</v>
      </c>
    </row>
    <row r="2196" spans="1:8" s="283" customFormat="1" ht="24" customHeight="1" x14ac:dyDescent="0.2">
      <c r="A2196" s="274" t="str">
        <f t="shared" si="656"/>
        <v/>
      </c>
      <c r="B2196" s="275" t="str">
        <f t="shared" si="657"/>
        <v/>
      </c>
      <c r="C2196" s="276"/>
      <c r="D2196" s="277" t="str">
        <f t="shared" si="658"/>
        <v/>
      </c>
      <c r="E2196" s="278"/>
      <c r="F2196" s="279">
        <f t="shared" si="659"/>
        <v>0</v>
      </c>
      <c r="G2196" s="282">
        <f t="shared" si="660"/>
        <v>0</v>
      </c>
    </row>
    <row r="2197" spans="1:8" ht="24" customHeight="1" x14ac:dyDescent="0.2">
      <c r="A2197" s="129"/>
      <c r="B2197" s="110"/>
      <c r="C2197" s="99"/>
      <c r="D2197" s="110"/>
      <c r="E2197" s="111"/>
      <c r="F2197" s="188" t="s">
        <v>35</v>
      </c>
      <c r="G2197" s="126">
        <f>SUBTOTAL(9,G2188:G2196)</f>
        <v>0</v>
      </c>
    </row>
    <row r="2198" spans="1:8" ht="24" customHeight="1" thickBot="1" x14ac:dyDescent="0.25">
      <c r="A2198" s="130"/>
      <c r="B2198" s="131"/>
      <c r="C2198" s="132"/>
      <c r="D2198" s="131"/>
      <c r="E2198" s="133"/>
      <c r="F2198" s="134"/>
      <c r="G2198" s="135"/>
    </row>
    <row r="2199" spans="1:8" ht="24" customHeight="1" thickBot="1" x14ac:dyDescent="0.25">
      <c r="A2199" s="136" t="str">
        <f>B2157</f>
        <v>12-2-1</v>
      </c>
      <c r="B2199" s="137" t="str">
        <f>C2157</f>
        <v>Remoción de cielorrasos en galerias</v>
      </c>
      <c r="C2199" s="138"/>
      <c r="D2199" s="138" t="s">
        <v>36</v>
      </c>
      <c r="E2199" s="139"/>
      <c r="F2199" s="140" t="s">
        <v>37</v>
      </c>
      <c r="G2199" s="141">
        <f>SUBTOTAL(9,G2162:G2198)</f>
        <v>0</v>
      </c>
    </row>
    <row r="2200" spans="1:8" ht="24" customHeight="1" thickTop="1" thickBot="1" x14ac:dyDescent="0.25"/>
    <row r="2201" spans="1:8" ht="24" customHeight="1" thickTop="1" x14ac:dyDescent="0.2">
      <c r="A2201" s="173" t="s">
        <v>39</v>
      </c>
      <c r="B2201" s="174"/>
      <c r="C2201" s="174"/>
      <c r="D2201" s="174"/>
      <c r="E2201" s="174"/>
      <c r="F2201" s="174"/>
      <c r="G2201" s="175"/>
      <c r="H2201" s="100">
        <f>COUNTIF($A$1:A2207,"ANALISIS DE PRECIOS")</f>
        <v>45</v>
      </c>
    </row>
    <row r="2202" spans="1:8" ht="24" customHeight="1" x14ac:dyDescent="0.2">
      <c r="A2202" s="101" t="s">
        <v>719</v>
      </c>
      <c r="B2202" s="102" t="str">
        <f>Comitente</f>
        <v>DIRECCIÓN DE INFRAESTRUCTURA ESCOLAR</v>
      </c>
      <c r="C2202" s="96"/>
      <c r="D2202" s="103"/>
      <c r="E2202" s="103"/>
      <c r="F2202" s="104"/>
      <c r="G2202" s="105"/>
    </row>
    <row r="2203" spans="1:8" ht="24" customHeight="1" x14ac:dyDescent="0.2">
      <c r="A2203" s="101" t="s">
        <v>720</v>
      </c>
      <c r="B2203" s="102">
        <f>Contratista</f>
        <v>0</v>
      </c>
      <c r="C2203" s="97"/>
      <c r="D2203" s="97"/>
      <c r="E2203" s="97"/>
      <c r="F2203" s="106"/>
      <c r="G2203" s="107"/>
    </row>
    <row r="2204" spans="1:8" ht="24" customHeight="1" x14ac:dyDescent="0.2">
      <c r="A2204" s="101" t="s">
        <v>26</v>
      </c>
      <c r="B2204" s="102" t="str">
        <f>Obra</f>
        <v>ESCUELA NORMAL FRAY JUSTO SANTA MARIA DE ORO</v>
      </c>
      <c r="C2204" s="97"/>
      <c r="D2204" s="97"/>
      <c r="E2204" s="97"/>
      <c r="F2204" s="106" t="s">
        <v>40</v>
      </c>
      <c r="G2204" s="108">
        <f>Fecha_Base</f>
        <v>0</v>
      </c>
    </row>
    <row r="2205" spans="1:8" ht="24" customHeight="1" x14ac:dyDescent="0.2">
      <c r="A2205" s="109" t="s">
        <v>718</v>
      </c>
      <c r="B2205" s="98" t="str">
        <f>Ubicación</f>
        <v>CALLE RIVADAVIA 854 - JACHAL - SAN JUAN</v>
      </c>
      <c r="C2205" s="98"/>
      <c r="D2205" s="110"/>
      <c r="E2205" s="111"/>
      <c r="F2205" s="112"/>
      <c r="G2205" s="113"/>
    </row>
    <row r="2206" spans="1:8" ht="24" customHeight="1" x14ac:dyDescent="0.2">
      <c r="A2206" s="109" t="s">
        <v>41</v>
      </c>
      <c r="B2206" s="114">
        <f>IFERROR(VALUE(LEFT(B2207,FIND("-",B2207)-1)),"")</f>
        <v>12</v>
      </c>
      <c r="C2206" s="99" t="str">
        <f>IFERROR(VLOOKUP(B2206,Tabla_CyP,2,FALSE),"")</f>
        <v/>
      </c>
      <c r="E2206" s="111"/>
      <c r="F2206" s="112"/>
      <c r="G2206" s="113"/>
    </row>
    <row r="2207" spans="1:8" ht="24" customHeight="1" x14ac:dyDescent="0.2">
      <c r="A2207" s="109" t="s">
        <v>27</v>
      </c>
      <c r="B2207" s="115" t="str">
        <f>IFERROR(VLOOKUP(COUNTIF($A$1:A2207,"ANALISIS DE PRECIOS"),Tabla_NumeroItem,4,FALSE),"")</f>
        <v>12-2-2</v>
      </c>
      <c r="C2207" s="99" t="str">
        <f>IFERROR(VLOOKUP(B2207,Tabla_CyP,2,FALSE),"")</f>
        <v>Tratamiento de cielorrasos</v>
      </c>
      <c r="D2207" s="110"/>
      <c r="E2207" s="111"/>
      <c r="F2207" s="106" t="s">
        <v>28</v>
      </c>
      <c r="G2207" s="116" t="str">
        <f>IFERROR(VLOOKUP(B2207,Tabla_CyP,4,FALSE),"")</f>
        <v>m2</v>
      </c>
    </row>
    <row r="2208" spans="1:8" ht="24" customHeight="1" x14ac:dyDescent="0.2">
      <c r="A2208" s="109"/>
      <c r="B2208" s="98"/>
      <c r="C2208" s="99"/>
      <c r="D2208" s="110"/>
      <c r="E2208" s="111"/>
      <c r="F2208" s="112"/>
      <c r="G2208" s="113"/>
    </row>
    <row r="2209" spans="1:141" ht="24" customHeight="1" x14ac:dyDescent="0.2">
      <c r="A2209" s="305" t="s">
        <v>584</v>
      </c>
      <c r="B2209" s="306"/>
      <c r="C2209" s="307" t="s">
        <v>0</v>
      </c>
      <c r="D2209" s="307" t="s">
        <v>29</v>
      </c>
      <c r="E2209" s="309" t="s">
        <v>30</v>
      </c>
      <c r="F2209" s="311" t="s">
        <v>31</v>
      </c>
      <c r="G2209" s="313" t="s">
        <v>32</v>
      </c>
    </row>
    <row r="2210" spans="1:141" s="119" customFormat="1" ht="24" customHeight="1" x14ac:dyDescent="0.2">
      <c r="A2210" s="117" t="s">
        <v>585</v>
      </c>
      <c r="B2210" s="118" t="s">
        <v>586</v>
      </c>
      <c r="C2210" s="308"/>
      <c r="D2210" s="308"/>
      <c r="E2210" s="310"/>
      <c r="F2210" s="312"/>
      <c r="G2210" s="314"/>
      <c r="I2210" s="284"/>
      <c r="J2210" s="284"/>
      <c r="K2210" s="284"/>
      <c r="L2210" s="284"/>
      <c r="M2210" s="284"/>
      <c r="N2210" s="284"/>
      <c r="O2210" s="284"/>
      <c r="P2210" s="284"/>
      <c r="Q2210" s="284"/>
      <c r="R2210" s="284"/>
      <c r="S2210" s="284"/>
      <c r="T2210" s="284"/>
      <c r="U2210" s="284"/>
      <c r="V2210" s="284"/>
      <c r="W2210" s="284"/>
      <c r="X2210" s="284"/>
      <c r="Y2210" s="284"/>
      <c r="Z2210" s="284"/>
      <c r="AA2210" s="284"/>
      <c r="AB2210" s="284"/>
      <c r="AC2210" s="284"/>
      <c r="AD2210" s="284"/>
      <c r="AE2210" s="284"/>
      <c r="AF2210" s="284"/>
      <c r="AG2210" s="284"/>
      <c r="AH2210" s="284"/>
      <c r="AI2210" s="284"/>
      <c r="AJ2210" s="284"/>
      <c r="AK2210" s="284"/>
      <c r="AL2210" s="284"/>
      <c r="AM2210" s="284"/>
      <c r="AN2210" s="284"/>
      <c r="AO2210" s="284"/>
      <c r="AP2210" s="284"/>
      <c r="AQ2210" s="284"/>
      <c r="AR2210" s="284"/>
      <c r="AS2210" s="284"/>
      <c r="AT2210" s="284"/>
      <c r="AU2210" s="284"/>
      <c r="AV2210" s="284"/>
      <c r="AW2210" s="284"/>
      <c r="AX2210" s="284"/>
      <c r="AY2210" s="284"/>
      <c r="AZ2210" s="284"/>
      <c r="BA2210" s="284"/>
      <c r="BB2210" s="284"/>
      <c r="BC2210" s="284"/>
      <c r="BD2210" s="284"/>
      <c r="BE2210" s="284"/>
      <c r="BF2210" s="284"/>
      <c r="BG2210" s="284"/>
      <c r="BH2210" s="284"/>
      <c r="BI2210" s="284"/>
      <c r="BJ2210" s="284"/>
      <c r="BK2210" s="284"/>
      <c r="BL2210" s="284"/>
      <c r="BM2210" s="284"/>
      <c r="BN2210" s="284"/>
      <c r="BO2210" s="284"/>
      <c r="BP2210" s="284"/>
      <c r="BQ2210" s="284"/>
      <c r="BR2210" s="284"/>
      <c r="BS2210" s="284"/>
      <c r="BT2210" s="284"/>
      <c r="BU2210" s="284"/>
      <c r="BV2210" s="284"/>
      <c r="BW2210" s="284"/>
      <c r="BX2210" s="284"/>
      <c r="BY2210" s="284"/>
      <c r="BZ2210" s="284"/>
      <c r="CA2210" s="284"/>
      <c r="CB2210" s="284"/>
      <c r="CC2210" s="284"/>
      <c r="CD2210" s="284"/>
      <c r="CE2210" s="284"/>
      <c r="CF2210" s="284"/>
      <c r="CG2210" s="284"/>
      <c r="CH2210" s="284"/>
      <c r="CI2210" s="284"/>
      <c r="CJ2210" s="284"/>
      <c r="CK2210" s="284"/>
      <c r="CL2210" s="284"/>
      <c r="CM2210" s="284"/>
      <c r="CN2210" s="284"/>
      <c r="CO2210" s="284"/>
      <c r="CP2210" s="284"/>
      <c r="CQ2210" s="284"/>
      <c r="CR2210" s="284"/>
      <c r="CS2210" s="284"/>
      <c r="CT2210" s="284"/>
      <c r="CU2210" s="284"/>
      <c r="CV2210" s="284"/>
      <c r="CW2210" s="284"/>
      <c r="CX2210" s="284"/>
      <c r="CY2210" s="284"/>
      <c r="CZ2210" s="284"/>
      <c r="DA2210" s="284"/>
      <c r="DB2210" s="284"/>
      <c r="DC2210" s="284"/>
      <c r="DD2210" s="284"/>
      <c r="DE2210" s="284"/>
      <c r="DF2210" s="284"/>
      <c r="DG2210" s="284"/>
      <c r="DH2210" s="284"/>
      <c r="DI2210" s="284"/>
      <c r="DJ2210" s="284"/>
      <c r="DK2210" s="284"/>
      <c r="DL2210" s="284"/>
      <c r="DM2210" s="284"/>
      <c r="DN2210" s="284"/>
      <c r="DO2210" s="284"/>
      <c r="DP2210" s="284"/>
      <c r="DQ2210" s="284"/>
      <c r="DR2210" s="284"/>
      <c r="DS2210" s="284"/>
      <c r="DT2210" s="284"/>
      <c r="DU2210" s="284"/>
      <c r="DV2210" s="284"/>
      <c r="DW2210" s="284"/>
      <c r="DX2210" s="284"/>
      <c r="DY2210" s="284"/>
      <c r="DZ2210" s="284"/>
      <c r="EA2210" s="284"/>
      <c r="EB2210" s="284"/>
      <c r="EC2210" s="284"/>
      <c r="ED2210" s="284"/>
      <c r="EE2210" s="284"/>
      <c r="EF2210" s="284"/>
      <c r="EG2210" s="284"/>
      <c r="EH2210" s="284"/>
      <c r="EI2210" s="284"/>
      <c r="EJ2210" s="284"/>
      <c r="EK2210" s="284"/>
    </row>
    <row r="2211" spans="1:141" ht="24" customHeight="1" x14ac:dyDescent="0.2">
      <c r="A2211" s="187"/>
      <c r="B2211" s="120"/>
      <c r="C2211" s="185" t="s">
        <v>721</v>
      </c>
      <c r="D2211" s="121"/>
      <c r="E2211" s="122"/>
      <c r="F2211" s="123"/>
      <c r="G2211" s="124"/>
    </row>
    <row r="2212" spans="1:141" s="283" customFormat="1" ht="24" customHeight="1" x14ac:dyDescent="0.2">
      <c r="A2212" s="274" t="str">
        <f t="shared" ref="A2212:A2225" si="661">IFERROR(VLOOKUP(C2212,Tabla_Insumos,4,FALSE),"")</f>
        <v/>
      </c>
      <c r="B2212" s="275" t="str">
        <f>IFERROR(VLOOKUP(C2212,Tabla_Insumos,5,FALSE),"")</f>
        <v/>
      </c>
      <c r="C2212" s="276"/>
      <c r="D2212" s="277" t="str">
        <f t="shared" ref="D2212:D2225" si="662">IFERROR(VLOOKUP(C2212,Tabla_Insumos,2,FALSE),"")</f>
        <v/>
      </c>
      <c r="E2212" s="278"/>
      <c r="F2212" s="279">
        <f t="shared" ref="F2212:F2225" si="663">IFERROR(VLOOKUP(C2212,Tabla_Insumos,3,FALSE),0)</f>
        <v>0</v>
      </c>
      <c r="G2212" s="282">
        <f>ROUND(E2212*F2212,2)</f>
        <v>0</v>
      </c>
    </row>
    <row r="2213" spans="1:141" s="283" customFormat="1" ht="24" customHeight="1" x14ac:dyDescent="0.2">
      <c r="A2213" s="274" t="str">
        <f t="shared" si="661"/>
        <v/>
      </c>
      <c r="B2213" s="275" t="str">
        <f t="shared" ref="B2213:B2225" si="664">IFERROR(VLOOKUP(C2213,Tabla_Insumos,5,FALSE),"")</f>
        <v/>
      </c>
      <c r="C2213" s="276"/>
      <c r="D2213" s="277" t="str">
        <f t="shared" si="662"/>
        <v/>
      </c>
      <c r="E2213" s="278"/>
      <c r="F2213" s="279">
        <f t="shared" si="663"/>
        <v>0</v>
      </c>
      <c r="G2213" s="282">
        <f t="shared" ref="G2213:G2225" si="665">ROUND(E2213*F2213,2)</f>
        <v>0</v>
      </c>
    </row>
    <row r="2214" spans="1:141" s="283" customFormat="1" ht="24" customHeight="1" x14ac:dyDescent="0.2">
      <c r="A2214" s="274" t="str">
        <f t="shared" si="661"/>
        <v/>
      </c>
      <c r="B2214" s="275" t="str">
        <f t="shared" si="664"/>
        <v/>
      </c>
      <c r="C2214" s="276"/>
      <c r="D2214" s="277" t="str">
        <f t="shared" si="662"/>
        <v/>
      </c>
      <c r="E2214" s="278"/>
      <c r="F2214" s="279">
        <f t="shared" si="663"/>
        <v>0</v>
      </c>
      <c r="G2214" s="282">
        <f t="shared" si="665"/>
        <v>0</v>
      </c>
    </row>
    <row r="2215" spans="1:141" s="283" customFormat="1" ht="24" customHeight="1" x14ac:dyDescent="0.2">
      <c r="A2215" s="274" t="str">
        <f t="shared" si="661"/>
        <v/>
      </c>
      <c r="B2215" s="275" t="str">
        <f t="shared" si="664"/>
        <v/>
      </c>
      <c r="C2215" s="276"/>
      <c r="D2215" s="277" t="str">
        <f t="shared" si="662"/>
        <v/>
      </c>
      <c r="E2215" s="278"/>
      <c r="F2215" s="279">
        <f t="shared" si="663"/>
        <v>0</v>
      </c>
      <c r="G2215" s="282">
        <f t="shared" si="665"/>
        <v>0</v>
      </c>
    </row>
    <row r="2216" spans="1:141" s="283" customFormat="1" ht="24" customHeight="1" x14ac:dyDescent="0.2">
      <c r="A2216" s="274" t="str">
        <f t="shared" si="661"/>
        <v/>
      </c>
      <c r="B2216" s="275" t="str">
        <f t="shared" si="664"/>
        <v/>
      </c>
      <c r="C2216" s="276"/>
      <c r="D2216" s="277" t="str">
        <f t="shared" si="662"/>
        <v/>
      </c>
      <c r="E2216" s="278"/>
      <c r="F2216" s="279">
        <f t="shared" si="663"/>
        <v>0</v>
      </c>
      <c r="G2216" s="282">
        <f t="shared" si="665"/>
        <v>0</v>
      </c>
    </row>
    <row r="2217" spans="1:141" s="283" customFormat="1" ht="24" customHeight="1" x14ac:dyDescent="0.2">
      <c r="A2217" s="274" t="str">
        <f t="shared" si="661"/>
        <v/>
      </c>
      <c r="B2217" s="275" t="str">
        <f t="shared" si="664"/>
        <v/>
      </c>
      <c r="C2217" s="276"/>
      <c r="D2217" s="277" t="str">
        <f t="shared" si="662"/>
        <v/>
      </c>
      <c r="E2217" s="278"/>
      <c r="F2217" s="279">
        <f t="shared" si="663"/>
        <v>0</v>
      </c>
      <c r="G2217" s="282">
        <f t="shared" si="665"/>
        <v>0</v>
      </c>
    </row>
    <row r="2218" spans="1:141" s="283" customFormat="1" ht="24" customHeight="1" x14ac:dyDescent="0.2">
      <c r="A2218" s="274" t="str">
        <f t="shared" si="661"/>
        <v/>
      </c>
      <c r="B2218" s="275" t="str">
        <f t="shared" si="664"/>
        <v/>
      </c>
      <c r="C2218" s="276"/>
      <c r="D2218" s="277" t="str">
        <f t="shared" si="662"/>
        <v/>
      </c>
      <c r="E2218" s="278"/>
      <c r="F2218" s="279">
        <f t="shared" si="663"/>
        <v>0</v>
      </c>
      <c r="G2218" s="282">
        <f t="shared" si="665"/>
        <v>0</v>
      </c>
    </row>
    <row r="2219" spans="1:141" s="283" customFormat="1" ht="24" customHeight="1" x14ac:dyDescent="0.2">
      <c r="A2219" s="274" t="str">
        <f t="shared" si="661"/>
        <v/>
      </c>
      <c r="B2219" s="275" t="str">
        <f t="shared" si="664"/>
        <v/>
      </c>
      <c r="C2219" s="276"/>
      <c r="D2219" s="277" t="str">
        <f t="shared" si="662"/>
        <v/>
      </c>
      <c r="E2219" s="278"/>
      <c r="F2219" s="279">
        <f t="shared" si="663"/>
        <v>0</v>
      </c>
      <c r="G2219" s="282">
        <f t="shared" si="665"/>
        <v>0</v>
      </c>
    </row>
    <row r="2220" spans="1:141" s="283" customFormat="1" ht="24" customHeight="1" x14ac:dyDescent="0.2">
      <c r="A2220" s="274" t="str">
        <f t="shared" si="661"/>
        <v/>
      </c>
      <c r="B2220" s="275" t="str">
        <f t="shared" si="664"/>
        <v/>
      </c>
      <c r="C2220" s="276"/>
      <c r="D2220" s="277" t="str">
        <f t="shared" si="662"/>
        <v/>
      </c>
      <c r="E2220" s="278"/>
      <c r="F2220" s="279">
        <f t="shared" si="663"/>
        <v>0</v>
      </c>
      <c r="G2220" s="282">
        <f t="shared" si="665"/>
        <v>0</v>
      </c>
    </row>
    <row r="2221" spans="1:141" s="283" customFormat="1" ht="24" customHeight="1" x14ac:dyDescent="0.2">
      <c r="A2221" s="274" t="str">
        <f t="shared" si="661"/>
        <v/>
      </c>
      <c r="B2221" s="275" t="str">
        <f t="shared" si="664"/>
        <v/>
      </c>
      <c r="C2221" s="276"/>
      <c r="D2221" s="277" t="str">
        <f t="shared" si="662"/>
        <v/>
      </c>
      <c r="E2221" s="278"/>
      <c r="F2221" s="279">
        <f t="shared" si="663"/>
        <v>0</v>
      </c>
      <c r="G2221" s="282">
        <f t="shared" si="665"/>
        <v>0</v>
      </c>
    </row>
    <row r="2222" spans="1:141" s="283" customFormat="1" ht="24" customHeight="1" x14ac:dyDescent="0.2">
      <c r="A2222" s="274" t="str">
        <f t="shared" si="661"/>
        <v/>
      </c>
      <c r="B2222" s="275" t="str">
        <f t="shared" si="664"/>
        <v/>
      </c>
      <c r="C2222" s="276"/>
      <c r="D2222" s="277" t="str">
        <f t="shared" si="662"/>
        <v/>
      </c>
      <c r="E2222" s="278"/>
      <c r="F2222" s="279">
        <f t="shared" si="663"/>
        <v>0</v>
      </c>
      <c r="G2222" s="282">
        <f t="shared" si="665"/>
        <v>0</v>
      </c>
    </row>
    <row r="2223" spans="1:141" s="283" customFormat="1" ht="24" customHeight="1" x14ac:dyDescent="0.2">
      <c r="A2223" s="274" t="str">
        <f t="shared" si="661"/>
        <v/>
      </c>
      <c r="B2223" s="275" t="str">
        <f t="shared" si="664"/>
        <v/>
      </c>
      <c r="C2223" s="276"/>
      <c r="D2223" s="277" t="str">
        <f t="shared" si="662"/>
        <v/>
      </c>
      <c r="E2223" s="278"/>
      <c r="F2223" s="279">
        <f t="shared" si="663"/>
        <v>0</v>
      </c>
      <c r="G2223" s="282">
        <f t="shared" si="665"/>
        <v>0</v>
      </c>
    </row>
    <row r="2224" spans="1:141" s="283" customFormat="1" ht="24" customHeight="1" x14ac:dyDescent="0.2">
      <c r="A2224" s="274" t="str">
        <f t="shared" si="661"/>
        <v/>
      </c>
      <c r="B2224" s="275" t="str">
        <f t="shared" si="664"/>
        <v/>
      </c>
      <c r="C2224" s="276"/>
      <c r="D2224" s="277" t="str">
        <f t="shared" si="662"/>
        <v/>
      </c>
      <c r="E2224" s="278"/>
      <c r="F2224" s="279">
        <f t="shared" si="663"/>
        <v>0</v>
      </c>
      <c r="G2224" s="282">
        <f t="shared" si="665"/>
        <v>0</v>
      </c>
    </row>
    <row r="2225" spans="1:7" s="283" customFormat="1" ht="24" customHeight="1" x14ac:dyDescent="0.2">
      <c r="A2225" s="274" t="str">
        <f t="shared" si="661"/>
        <v/>
      </c>
      <c r="B2225" s="275" t="str">
        <f t="shared" si="664"/>
        <v/>
      </c>
      <c r="C2225" s="276"/>
      <c r="D2225" s="277" t="str">
        <f t="shared" si="662"/>
        <v/>
      </c>
      <c r="E2225" s="278"/>
      <c r="F2225" s="280">
        <f t="shared" si="663"/>
        <v>0</v>
      </c>
      <c r="G2225" s="282">
        <f t="shared" si="665"/>
        <v>0</v>
      </c>
    </row>
    <row r="2226" spans="1:7" ht="24" customHeight="1" x14ac:dyDescent="0.2">
      <c r="A2226" s="125"/>
      <c r="B2226" s="99"/>
      <c r="C2226" s="99"/>
      <c r="D2226" s="110"/>
      <c r="E2226" s="111"/>
      <c r="F2226" s="188" t="s">
        <v>33</v>
      </c>
      <c r="G2226" s="126">
        <f>SUBTOTAL(9,G2212:G2225)</f>
        <v>0</v>
      </c>
    </row>
    <row r="2227" spans="1:7" ht="24" customHeight="1" x14ac:dyDescent="0.2">
      <c r="A2227" s="125"/>
      <c r="B2227" s="99"/>
      <c r="C2227" s="127" t="s">
        <v>722</v>
      </c>
      <c r="D2227" s="110"/>
      <c r="E2227" s="111"/>
      <c r="F2227" s="112"/>
      <c r="G2227" s="128"/>
    </row>
    <row r="2228" spans="1:7" s="283" customFormat="1" ht="24" customHeight="1" x14ac:dyDescent="0.2">
      <c r="A2228" s="274" t="str">
        <f t="shared" ref="A2228:A2235" si="666">IFERROR(VLOOKUP(C2228,Tabla_Insumos,4,FALSE),"")</f>
        <v/>
      </c>
      <c r="B2228" s="275" t="str">
        <f t="shared" ref="B2228:B2235" si="667">IFERROR(VLOOKUP(C2228,Tabla_Insumos,5,FALSE),"")</f>
        <v/>
      </c>
      <c r="C2228" s="276"/>
      <c r="D2228" s="277" t="str">
        <f t="shared" ref="D2228:D2235" si="668">IFERROR(VLOOKUP(C2228,Tabla_Insumos,2,FALSE),"")</f>
        <v/>
      </c>
      <c r="E2228" s="278"/>
      <c r="F2228" s="281">
        <f t="shared" ref="F2228:F2235" si="669">IFERROR(VLOOKUP(C2228,Tabla_Insumos,3,FALSE),0)</f>
        <v>0</v>
      </c>
      <c r="G2228" s="282">
        <f>ROUND(E2228*F2228,2)</f>
        <v>0</v>
      </c>
    </row>
    <row r="2229" spans="1:7" s="283" customFormat="1" ht="24" customHeight="1" x14ac:dyDescent="0.2">
      <c r="A2229" s="274" t="str">
        <f t="shared" si="666"/>
        <v/>
      </c>
      <c r="B2229" s="275" t="str">
        <f t="shared" si="667"/>
        <v/>
      </c>
      <c r="C2229" s="276"/>
      <c r="D2229" s="277" t="str">
        <f t="shared" si="668"/>
        <v/>
      </c>
      <c r="E2229" s="278"/>
      <c r="F2229" s="281">
        <f t="shared" si="669"/>
        <v>0</v>
      </c>
      <c r="G2229" s="282">
        <f>ROUND(E2229*F2229,2)</f>
        <v>0</v>
      </c>
    </row>
    <row r="2230" spans="1:7" s="283" customFormat="1" ht="24" customHeight="1" x14ac:dyDescent="0.2">
      <c r="A2230" s="274" t="str">
        <f t="shared" si="666"/>
        <v/>
      </c>
      <c r="B2230" s="275" t="str">
        <f t="shared" si="667"/>
        <v/>
      </c>
      <c r="C2230" s="276"/>
      <c r="D2230" s="277" t="str">
        <f t="shared" si="668"/>
        <v/>
      </c>
      <c r="E2230" s="278"/>
      <c r="F2230" s="281">
        <f t="shared" si="669"/>
        <v>0</v>
      </c>
      <c r="G2230" s="282">
        <f t="shared" ref="G2230:G2235" si="670">ROUND(E2230*F2230,2)</f>
        <v>0</v>
      </c>
    </row>
    <row r="2231" spans="1:7" s="283" customFormat="1" ht="24" customHeight="1" x14ac:dyDescent="0.2">
      <c r="A2231" s="274" t="str">
        <f t="shared" si="666"/>
        <v/>
      </c>
      <c r="B2231" s="275" t="str">
        <f t="shared" si="667"/>
        <v/>
      </c>
      <c r="C2231" s="276"/>
      <c r="D2231" s="277" t="str">
        <f t="shared" si="668"/>
        <v/>
      </c>
      <c r="E2231" s="278"/>
      <c r="F2231" s="281">
        <f t="shared" si="669"/>
        <v>0</v>
      </c>
      <c r="G2231" s="282">
        <f t="shared" si="670"/>
        <v>0</v>
      </c>
    </row>
    <row r="2232" spans="1:7" s="283" customFormat="1" ht="24" customHeight="1" x14ac:dyDescent="0.2">
      <c r="A2232" s="274" t="str">
        <f t="shared" si="666"/>
        <v/>
      </c>
      <c r="B2232" s="275" t="str">
        <f t="shared" si="667"/>
        <v/>
      </c>
      <c r="C2232" s="276"/>
      <c r="D2232" s="277" t="str">
        <f t="shared" si="668"/>
        <v/>
      </c>
      <c r="E2232" s="278"/>
      <c r="F2232" s="279">
        <f t="shared" si="669"/>
        <v>0</v>
      </c>
      <c r="G2232" s="282">
        <f t="shared" si="670"/>
        <v>0</v>
      </c>
    </row>
    <row r="2233" spans="1:7" s="283" customFormat="1" ht="24" customHeight="1" x14ac:dyDescent="0.2">
      <c r="A2233" s="274" t="str">
        <f t="shared" si="666"/>
        <v/>
      </c>
      <c r="B2233" s="275" t="str">
        <f t="shared" si="667"/>
        <v/>
      </c>
      <c r="C2233" s="276"/>
      <c r="D2233" s="277" t="str">
        <f t="shared" si="668"/>
        <v/>
      </c>
      <c r="E2233" s="278"/>
      <c r="F2233" s="279">
        <f t="shared" si="669"/>
        <v>0</v>
      </c>
      <c r="G2233" s="282">
        <f t="shared" si="670"/>
        <v>0</v>
      </c>
    </row>
    <row r="2234" spans="1:7" s="283" customFormat="1" ht="24" customHeight="1" x14ac:dyDescent="0.2">
      <c r="A2234" s="274" t="str">
        <f t="shared" si="666"/>
        <v/>
      </c>
      <c r="B2234" s="275" t="str">
        <f t="shared" si="667"/>
        <v/>
      </c>
      <c r="C2234" s="276"/>
      <c r="D2234" s="277" t="str">
        <f t="shared" si="668"/>
        <v/>
      </c>
      <c r="E2234" s="278"/>
      <c r="F2234" s="279">
        <f t="shared" si="669"/>
        <v>0</v>
      </c>
      <c r="G2234" s="282">
        <f t="shared" si="670"/>
        <v>0</v>
      </c>
    </row>
    <row r="2235" spans="1:7" s="283" customFormat="1" ht="24" customHeight="1" x14ac:dyDescent="0.2">
      <c r="A2235" s="274" t="str">
        <f t="shared" si="666"/>
        <v/>
      </c>
      <c r="B2235" s="275" t="str">
        <f t="shared" si="667"/>
        <v/>
      </c>
      <c r="C2235" s="276"/>
      <c r="D2235" s="277" t="str">
        <f t="shared" si="668"/>
        <v/>
      </c>
      <c r="E2235" s="278"/>
      <c r="F2235" s="279">
        <f t="shared" si="669"/>
        <v>0</v>
      </c>
      <c r="G2235" s="282">
        <f t="shared" si="670"/>
        <v>0</v>
      </c>
    </row>
    <row r="2236" spans="1:7" ht="24" customHeight="1" x14ac:dyDescent="0.2">
      <c r="A2236" s="125"/>
      <c r="B2236" s="99"/>
      <c r="C2236" s="99"/>
      <c r="D2236" s="110"/>
      <c r="E2236" s="111"/>
      <c r="F2236" s="188" t="s">
        <v>34</v>
      </c>
      <c r="G2236" s="126">
        <f>SUBTOTAL(9,G2228:G2235)</f>
        <v>0</v>
      </c>
    </row>
    <row r="2237" spans="1:7" ht="24" customHeight="1" x14ac:dyDescent="0.2">
      <c r="A2237" s="125"/>
      <c r="B2237" s="99"/>
      <c r="C2237" s="127" t="s">
        <v>723</v>
      </c>
      <c r="D2237" s="110"/>
      <c r="E2237" s="111"/>
      <c r="F2237" s="112"/>
      <c r="G2237" s="128"/>
    </row>
    <row r="2238" spans="1:7" s="283" customFormat="1" ht="24" customHeight="1" x14ac:dyDescent="0.2">
      <c r="A2238" s="274" t="str">
        <f t="shared" ref="A2238:A2246" si="671">IFERROR(VLOOKUP(C2238,Tabla_Insumos,4,FALSE),"")</f>
        <v/>
      </c>
      <c r="B2238" s="275" t="str">
        <f t="shared" ref="B2238:B2246" si="672">IFERROR(VLOOKUP(C2238,Tabla_Insumos,5,FALSE),"")</f>
        <v/>
      </c>
      <c r="C2238" s="276"/>
      <c r="D2238" s="277" t="str">
        <f t="shared" ref="D2238:D2246" si="673">IFERROR(VLOOKUP(C2238,Tabla_Insumos,2,FALSE),"")</f>
        <v/>
      </c>
      <c r="E2238" s="278"/>
      <c r="F2238" s="279">
        <f t="shared" ref="F2238:F2246" si="674">IFERROR(VLOOKUP(C2238,Tabla_Insumos,3,FALSE),0)</f>
        <v>0</v>
      </c>
      <c r="G2238" s="282">
        <f t="shared" ref="G2238:G2246" si="675">ROUND(E2238*F2238,2)</f>
        <v>0</v>
      </c>
    </row>
    <row r="2239" spans="1:7" s="283" customFormat="1" ht="24" customHeight="1" x14ac:dyDescent="0.2">
      <c r="A2239" s="274" t="str">
        <f t="shared" si="671"/>
        <v/>
      </c>
      <c r="B2239" s="275" t="str">
        <f t="shared" si="672"/>
        <v/>
      </c>
      <c r="C2239" s="276"/>
      <c r="D2239" s="277" t="str">
        <f t="shared" si="673"/>
        <v/>
      </c>
      <c r="E2239" s="278"/>
      <c r="F2239" s="279">
        <f t="shared" si="674"/>
        <v>0</v>
      </c>
      <c r="G2239" s="282">
        <f t="shared" si="675"/>
        <v>0</v>
      </c>
    </row>
    <row r="2240" spans="1:7" s="283" customFormat="1" ht="24" customHeight="1" x14ac:dyDescent="0.2">
      <c r="A2240" s="274" t="str">
        <f t="shared" si="671"/>
        <v/>
      </c>
      <c r="B2240" s="275" t="str">
        <f t="shared" si="672"/>
        <v/>
      </c>
      <c r="C2240" s="276"/>
      <c r="D2240" s="277" t="str">
        <f t="shared" si="673"/>
        <v/>
      </c>
      <c r="E2240" s="278"/>
      <c r="F2240" s="279">
        <f t="shared" si="674"/>
        <v>0</v>
      </c>
      <c r="G2240" s="282">
        <f t="shared" si="675"/>
        <v>0</v>
      </c>
    </row>
    <row r="2241" spans="1:8" s="283" customFormat="1" ht="24" customHeight="1" x14ac:dyDescent="0.2">
      <c r="A2241" s="274" t="str">
        <f t="shared" si="671"/>
        <v/>
      </c>
      <c r="B2241" s="275" t="str">
        <f t="shared" si="672"/>
        <v/>
      </c>
      <c r="C2241" s="276"/>
      <c r="D2241" s="277" t="str">
        <f t="shared" si="673"/>
        <v/>
      </c>
      <c r="E2241" s="278"/>
      <c r="F2241" s="279">
        <f t="shared" si="674"/>
        <v>0</v>
      </c>
      <c r="G2241" s="282">
        <f t="shared" si="675"/>
        <v>0</v>
      </c>
    </row>
    <row r="2242" spans="1:8" s="283" customFormat="1" ht="24" customHeight="1" x14ac:dyDescent="0.2">
      <c r="A2242" s="274" t="str">
        <f t="shared" si="671"/>
        <v/>
      </c>
      <c r="B2242" s="275" t="str">
        <f t="shared" si="672"/>
        <v/>
      </c>
      <c r="C2242" s="276"/>
      <c r="D2242" s="277" t="str">
        <f t="shared" si="673"/>
        <v/>
      </c>
      <c r="E2242" s="278"/>
      <c r="F2242" s="279">
        <f t="shared" si="674"/>
        <v>0</v>
      </c>
      <c r="G2242" s="282">
        <f t="shared" si="675"/>
        <v>0</v>
      </c>
    </row>
    <row r="2243" spans="1:8" s="283" customFormat="1" ht="24" customHeight="1" x14ac:dyDescent="0.2">
      <c r="A2243" s="274" t="str">
        <f t="shared" si="671"/>
        <v/>
      </c>
      <c r="B2243" s="275" t="str">
        <f t="shared" si="672"/>
        <v/>
      </c>
      <c r="C2243" s="276"/>
      <c r="D2243" s="277" t="str">
        <f t="shared" si="673"/>
        <v/>
      </c>
      <c r="E2243" s="278"/>
      <c r="F2243" s="279">
        <f t="shared" si="674"/>
        <v>0</v>
      </c>
      <c r="G2243" s="282">
        <f t="shared" si="675"/>
        <v>0</v>
      </c>
    </row>
    <row r="2244" spans="1:8" s="283" customFormat="1" ht="24" customHeight="1" x14ac:dyDescent="0.2">
      <c r="A2244" s="274" t="str">
        <f t="shared" si="671"/>
        <v/>
      </c>
      <c r="B2244" s="275" t="str">
        <f t="shared" si="672"/>
        <v/>
      </c>
      <c r="C2244" s="276"/>
      <c r="D2244" s="277" t="str">
        <f t="shared" si="673"/>
        <v/>
      </c>
      <c r="E2244" s="278"/>
      <c r="F2244" s="279">
        <f t="shared" si="674"/>
        <v>0</v>
      </c>
      <c r="G2244" s="282">
        <f t="shared" si="675"/>
        <v>0</v>
      </c>
    </row>
    <row r="2245" spans="1:8" s="283" customFormat="1" ht="24" customHeight="1" x14ac:dyDescent="0.2">
      <c r="A2245" s="274" t="str">
        <f t="shared" si="671"/>
        <v/>
      </c>
      <c r="B2245" s="275" t="str">
        <f t="shared" si="672"/>
        <v/>
      </c>
      <c r="C2245" s="276"/>
      <c r="D2245" s="277" t="str">
        <f t="shared" si="673"/>
        <v/>
      </c>
      <c r="E2245" s="278"/>
      <c r="F2245" s="279">
        <f t="shared" si="674"/>
        <v>0</v>
      </c>
      <c r="G2245" s="282">
        <f t="shared" si="675"/>
        <v>0</v>
      </c>
    </row>
    <row r="2246" spans="1:8" s="283" customFormat="1" ht="24" customHeight="1" x14ac:dyDescent="0.2">
      <c r="A2246" s="274" t="str">
        <f t="shared" si="671"/>
        <v/>
      </c>
      <c r="B2246" s="275" t="str">
        <f t="shared" si="672"/>
        <v/>
      </c>
      <c r="C2246" s="276"/>
      <c r="D2246" s="277" t="str">
        <f t="shared" si="673"/>
        <v/>
      </c>
      <c r="E2246" s="278"/>
      <c r="F2246" s="279">
        <f t="shared" si="674"/>
        <v>0</v>
      </c>
      <c r="G2246" s="282">
        <f t="shared" si="675"/>
        <v>0</v>
      </c>
    </row>
    <row r="2247" spans="1:8" ht="24" customHeight="1" x14ac:dyDescent="0.2">
      <c r="A2247" s="129"/>
      <c r="B2247" s="110"/>
      <c r="C2247" s="99"/>
      <c r="D2247" s="110"/>
      <c r="E2247" s="111"/>
      <c r="F2247" s="188" t="s">
        <v>35</v>
      </c>
      <c r="G2247" s="126">
        <f>SUBTOTAL(9,G2238:G2246)</f>
        <v>0</v>
      </c>
    </row>
    <row r="2248" spans="1:8" ht="24" customHeight="1" thickBot="1" x14ac:dyDescent="0.25">
      <c r="A2248" s="130"/>
      <c r="B2248" s="131"/>
      <c r="C2248" s="132"/>
      <c r="D2248" s="131"/>
      <c r="E2248" s="133"/>
      <c r="F2248" s="134"/>
      <c r="G2248" s="135"/>
    </row>
    <row r="2249" spans="1:8" ht="24" customHeight="1" thickBot="1" x14ac:dyDescent="0.25">
      <c r="A2249" s="136" t="str">
        <f>B2207</f>
        <v>12-2-2</v>
      </c>
      <c r="B2249" s="137" t="str">
        <f>C2207</f>
        <v>Tratamiento de cielorrasos</v>
      </c>
      <c r="C2249" s="138"/>
      <c r="D2249" s="138" t="s">
        <v>36</v>
      </c>
      <c r="E2249" s="139"/>
      <c r="F2249" s="140" t="s">
        <v>37</v>
      </c>
      <c r="G2249" s="141">
        <f>SUBTOTAL(9,G2212:G2248)</f>
        <v>0</v>
      </c>
    </row>
    <row r="2250" spans="1:8" ht="24" customHeight="1" thickTop="1" thickBot="1" x14ac:dyDescent="0.25"/>
    <row r="2251" spans="1:8" ht="24" customHeight="1" thickTop="1" x14ac:dyDescent="0.2">
      <c r="A2251" s="173" t="s">
        <v>39</v>
      </c>
      <c r="B2251" s="174"/>
      <c r="C2251" s="174"/>
      <c r="D2251" s="174"/>
      <c r="E2251" s="174"/>
      <c r="F2251" s="174"/>
      <c r="G2251" s="175"/>
      <c r="H2251" s="100">
        <f>COUNTIF($A$1:A2257,"ANALISIS DE PRECIOS")</f>
        <v>46</v>
      </c>
    </row>
    <row r="2252" spans="1:8" ht="24" customHeight="1" x14ac:dyDescent="0.2">
      <c r="A2252" s="101" t="s">
        <v>719</v>
      </c>
      <c r="B2252" s="102" t="str">
        <f>Comitente</f>
        <v>DIRECCIÓN DE INFRAESTRUCTURA ESCOLAR</v>
      </c>
      <c r="C2252" s="96"/>
      <c r="D2252" s="103"/>
      <c r="E2252" s="103"/>
      <c r="F2252" s="104"/>
      <c r="G2252" s="105"/>
    </row>
    <row r="2253" spans="1:8" ht="24" customHeight="1" x14ac:dyDescent="0.2">
      <c r="A2253" s="101" t="s">
        <v>720</v>
      </c>
      <c r="B2253" s="102">
        <f>Contratista</f>
        <v>0</v>
      </c>
      <c r="C2253" s="97"/>
      <c r="D2253" s="97"/>
      <c r="E2253" s="97"/>
      <c r="F2253" s="106"/>
      <c r="G2253" s="107"/>
    </row>
    <row r="2254" spans="1:8" ht="24" customHeight="1" x14ac:dyDescent="0.2">
      <c r="A2254" s="101" t="s">
        <v>26</v>
      </c>
      <c r="B2254" s="102" t="str">
        <f>Obra</f>
        <v>ESCUELA NORMAL FRAY JUSTO SANTA MARIA DE ORO</v>
      </c>
      <c r="C2254" s="97"/>
      <c r="D2254" s="97"/>
      <c r="E2254" s="97"/>
      <c r="F2254" s="106" t="s">
        <v>40</v>
      </c>
      <c r="G2254" s="108">
        <f>Fecha_Base</f>
        <v>0</v>
      </c>
    </row>
    <row r="2255" spans="1:8" ht="24" customHeight="1" x14ac:dyDescent="0.2">
      <c r="A2255" s="109" t="s">
        <v>718</v>
      </c>
      <c r="B2255" s="98" t="str">
        <f>Ubicación</f>
        <v>CALLE RIVADAVIA 854 - JACHAL - SAN JUAN</v>
      </c>
      <c r="C2255" s="98"/>
      <c r="D2255" s="110"/>
      <c r="E2255" s="111"/>
      <c r="F2255" s="112"/>
      <c r="G2255" s="113"/>
    </row>
    <row r="2256" spans="1:8" ht="24" customHeight="1" x14ac:dyDescent="0.2">
      <c r="A2256" s="109" t="s">
        <v>41</v>
      </c>
      <c r="B2256" s="114">
        <f>IFERROR(VALUE(LEFT(B2257,FIND("-",B2257)-1)),"")</f>
        <v>13</v>
      </c>
      <c r="C2256" s="99" t="str">
        <f>IFERROR(VLOOKUP(B2256,Tabla_CyP,2,FALSE),"")</f>
        <v/>
      </c>
      <c r="E2256" s="111"/>
      <c r="F2256" s="112"/>
      <c r="G2256" s="113"/>
    </row>
    <row r="2257" spans="1:141" ht="24" customHeight="1" x14ac:dyDescent="0.2">
      <c r="A2257" s="109" t="s">
        <v>27</v>
      </c>
      <c r="B2257" s="115" t="str">
        <f>IFERROR(VLOOKUP(COUNTIF($A$1:A2257,"ANALISIS DE PRECIOS"),Tabla_NumeroItem,4,FALSE),"")</f>
        <v>13-1</v>
      </c>
      <c r="C2257" s="99" t="str">
        <f>IFERROR(VLOOKUP(B2257,Tabla_CyP,2,FALSE),"")</f>
        <v>Identificación y desmonte de carpinterías</v>
      </c>
      <c r="D2257" s="110"/>
      <c r="E2257" s="111"/>
      <c r="F2257" s="106" t="s">
        <v>28</v>
      </c>
      <c r="G2257" s="116" t="str">
        <f>IFERROR(VLOOKUP(B2257,Tabla_CyP,4,FALSE),"")</f>
        <v>gl</v>
      </c>
    </row>
    <row r="2258" spans="1:141" ht="24" customHeight="1" x14ac:dyDescent="0.2">
      <c r="A2258" s="109"/>
      <c r="B2258" s="98"/>
      <c r="C2258" s="99"/>
      <c r="D2258" s="110"/>
      <c r="E2258" s="111"/>
      <c r="F2258" s="112"/>
      <c r="G2258" s="113"/>
    </row>
    <row r="2259" spans="1:141" ht="24" customHeight="1" x14ac:dyDescent="0.2">
      <c r="A2259" s="305" t="s">
        <v>584</v>
      </c>
      <c r="B2259" s="306"/>
      <c r="C2259" s="307" t="s">
        <v>0</v>
      </c>
      <c r="D2259" s="307" t="s">
        <v>29</v>
      </c>
      <c r="E2259" s="309" t="s">
        <v>30</v>
      </c>
      <c r="F2259" s="311" t="s">
        <v>31</v>
      </c>
      <c r="G2259" s="313" t="s">
        <v>32</v>
      </c>
    </row>
    <row r="2260" spans="1:141" s="119" customFormat="1" ht="24" customHeight="1" x14ac:dyDescent="0.2">
      <c r="A2260" s="117" t="s">
        <v>585</v>
      </c>
      <c r="B2260" s="118" t="s">
        <v>586</v>
      </c>
      <c r="C2260" s="308"/>
      <c r="D2260" s="308"/>
      <c r="E2260" s="310"/>
      <c r="F2260" s="312"/>
      <c r="G2260" s="314"/>
      <c r="I2260" s="284"/>
      <c r="J2260" s="284"/>
      <c r="K2260" s="284"/>
      <c r="L2260" s="284"/>
      <c r="M2260" s="284"/>
      <c r="N2260" s="284"/>
      <c r="O2260" s="284"/>
      <c r="P2260" s="284"/>
      <c r="Q2260" s="284"/>
      <c r="R2260" s="284"/>
      <c r="S2260" s="284"/>
      <c r="T2260" s="284"/>
      <c r="U2260" s="284"/>
      <c r="V2260" s="284"/>
      <c r="W2260" s="284"/>
      <c r="X2260" s="284"/>
      <c r="Y2260" s="284"/>
      <c r="Z2260" s="284"/>
      <c r="AA2260" s="284"/>
      <c r="AB2260" s="284"/>
      <c r="AC2260" s="284"/>
      <c r="AD2260" s="284"/>
      <c r="AE2260" s="284"/>
      <c r="AF2260" s="284"/>
      <c r="AG2260" s="284"/>
      <c r="AH2260" s="284"/>
      <c r="AI2260" s="284"/>
      <c r="AJ2260" s="284"/>
      <c r="AK2260" s="284"/>
      <c r="AL2260" s="284"/>
      <c r="AM2260" s="284"/>
      <c r="AN2260" s="284"/>
      <c r="AO2260" s="284"/>
      <c r="AP2260" s="284"/>
      <c r="AQ2260" s="284"/>
      <c r="AR2260" s="284"/>
      <c r="AS2260" s="284"/>
      <c r="AT2260" s="284"/>
      <c r="AU2260" s="284"/>
      <c r="AV2260" s="284"/>
      <c r="AW2260" s="284"/>
      <c r="AX2260" s="284"/>
      <c r="AY2260" s="284"/>
      <c r="AZ2260" s="284"/>
      <c r="BA2260" s="284"/>
      <c r="BB2260" s="284"/>
      <c r="BC2260" s="284"/>
      <c r="BD2260" s="284"/>
      <c r="BE2260" s="284"/>
      <c r="BF2260" s="284"/>
      <c r="BG2260" s="284"/>
      <c r="BH2260" s="284"/>
      <c r="BI2260" s="284"/>
      <c r="BJ2260" s="284"/>
      <c r="BK2260" s="284"/>
      <c r="BL2260" s="284"/>
      <c r="BM2260" s="284"/>
      <c r="BN2260" s="284"/>
      <c r="BO2260" s="284"/>
      <c r="BP2260" s="284"/>
      <c r="BQ2260" s="284"/>
      <c r="BR2260" s="284"/>
      <c r="BS2260" s="284"/>
      <c r="BT2260" s="284"/>
      <c r="BU2260" s="284"/>
      <c r="BV2260" s="284"/>
      <c r="BW2260" s="284"/>
      <c r="BX2260" s="284"/>
      <c r="BY2260" s="284"/>
      <c r="BZ2260" s="284"/>
      <c r="CA2260" s="284"/>
      <c r="CB2260" s="284"/>
      <c r="CC2260" s="284"/>
      <c r="CD2260" s="284"/>
      <c r="CE2260" s="284"/>
      <c r="CF2260" s="284"/>
      <c r="CG2260" s="284"/>
      <c r="CH2260" s="284"/>
      <c r="CI2260" s="284"/>
      <c r="CJ2260" s="284"/>
      <c r="CK2260" s="284"/>
      <c r="CL2260" s="284"/>
      <c r="CM2260" s="284"/>
      <c r="CN2260" s="284"/>
      <c r="CO2260" s="284"/>
      <c r="CP2260" s="284"/>
      <c r="CQ2260" s="284"/>
      <c r="CR2260" s="284"/>
      <c r="CS2260" s="284"/>
      <c r="CT2260" s="284"/>
      <c r="CU2260" s="284"/>
      <c r="CV2260" s="284"/>
      <c r="CW2260" s="284"/>
      <c r="CX2260" s="284"/>
      <c r="CY2260" s="284"/>
      <c r="CZ2260" s="284"/>
      <c r="DA2260" s="284"/>
      <c r="DB2260" s="284"/>
      <c r="DC2260" s="284"/>
      <c r="DD2260" s="284"/>
      <c r="DE2260" s="284"/>
      <c r="DF2260" s="284"/>
      <c r="DG2260" s="284"/>
      <c r="DH2260" s="284"/>
      <c r="DI2260" s="284"/>
      <c r="DJ2260" s="284"/>
      <c r="DK2260" s="284"/>
      <c r="DL2260" s="284"/>
      <c r="DM2260" s="284"/>
      <c r="DN2260" s="284"/>
      <c r="DO2260" s="284"/>
      <c r="DP2260" s="284"/>
      <c r="DQ2260" s="284"/>
      <c r="DR2260" s="284"/>
      <c r="DS2260" s="284"/>
      <c r="DT2260" s="284"/>
      <c r="DU2260" s="284"/>
      <c r="DV2260" s="284"/>
      <c r="DW2260" s="284"/>
      <c r="DX2260" s="284"/>
      <c r="DY2260" s="284"/>
      <c r="DZ2260" s="284"/>
      <c r="EA2260" s="284"/>
      <c r="EB2260" s="284"/>
      <c r="EC2260" s="284"/>
      <c r="ED2260" s="284"/>
      <c r="EE2260" s="284"/>
      <c r="EF2260" s="284"/>
      <c r="EG2260" s="284"/>
      <c r="EH2260" s="284"/>
      <c r="EI2260" s="284"/>
      <c r="EJ2260" s="284"/>
      <c r="EK2260" s="284"/>
    </row>
    <row r="2261" spans="1:141" ht="24" customHeight="1" x14ac:dyDescent="0.2">
      <c r="A2261" s="187"/>
      <c r="B2261" s="120"/>
      <c r="C2261" s="185" t="s">
        <v>721</v>
      </c>
      <c r="D2261" s="121"/>
      <c r="E2261" s="122"/>
      <c r="F2261" s="123"/>
      <c r="G2261" s="124"/>
    </row>
    <row r="2262" spans="1:141" s="283" customFormat="1" ht="24" customHeight="1" x14ac:dyDescent="0.2">
      <c r="A2262" s="274" t="str">
        <f t="shared" ref="A2262:A2275" si="676">IFERROR(VLOOKUP(C2262,Tabla_Insumos,4,FALSE),"")</f>
        <v/>
      </c>
      <c r="B2262" s="275" t="str">
        <f>IFERROR(VLOOKUP(C2262,Tabla_Insumos,5,FALSE),"")</f>
        <v/>
      </c>
      <c r="C2262" s="276"/>
      <c r="D2262" s="277" t="str">
        <f t="shared" ref="D2262:D2275" si="677">IFERROR(VLOOKUP(C2262,Tabla_Insumos,2,FALSE),"")</f>
        <v/>
      </c>
      <c r="E2262" s="278"/>
      <c r="F2262" s="279">
        <f t="shared" ref="F2262:F2275" si="678">IFERROR(VLOOKUP(C2262,Tabla_Insumos,3,FALSE),0)</f>
        <v>0</v>
      </c>
      <c r="G2262" s="282">
        <f>ROUND(E2262*F2262,2)</f>
        <v>0</v>
      </c>
    </row>
    <row r="2263" spans="1:141" s="283" customFormat="1" ht="24" customHeight="1" x14ac:dyDescent="0.2">
      <c r="A2263" s="274" t="str">
        <f t="shared" si="676"/>
        <v/>
      </c>
      <c r="B2263" s="275" t="str">
        <f t="shared" ref="B2263:B2275" si="679">IFERROR(VLOOKUP(C2263,Tabla_Insumos,5,FALSE),"")</f>
        <v/>
      </c>
      <c r="C2263" s="276"/>
      <c r="D2263" s="277" t="str">
        <f t="shared" si="677"/>
        <v/>
      </c>
      <c r="E2263" s="278"/>
      <c r="F2263" s="279">
        <f t="shared" si="678"/>
        <v>0</v>
      </c>
      <c r="G2263" s="282">
        <f t="shared" ref="G2263:G2275" si="680">ROUND(E2263*F2263,2)</f>
        <v>0</v>
      </c>
    </row>
    <row r="2264" spans="1:141" s="283" customFormat="1" ht="24" customHeight="1" x14ac:dyDescent="0.2">
      <c r="A2264" s="274" t="str">
        <f t="shared" si="676"/>
        <v/>
      </c>
      <c r="B2264" s="275" t="str">
        <f t="shared" si="679"/>
        <v/>
      </c>
      <c r="C2264" s="276"/>
      <c r="D2264" s="277" t="str">
        <f t="shared" si="677"/>
        <v/>
      </c>
      <c r="E2264" s="278"/>
      <c r="F2264" s="279">
        <f t="shared" si="678"/>
        <v>0</v>
      </c>
      <c r="G2264" s="282">
        <f t="shared" si="680"/>
        <v>0</v>
      </c>
    </row>
    <row r="2265" spans="1:141" s="283" customFormat="1" ht="24" customHeight="1" x14ac:dyDescent="0.2">
      <c r="A2265" s="274" t="str">
        <f t="shared" si="676"/>
        <v/>
      </c>
      <c r="B2265" s="275" t="str">
        <f t="shared" si="679"/>
        <v/>
      </c>
      <c r="C2265" s="276"/>
      <c r="D2265" s="277" t="str">
        <f t="shared" si="677"/>
        <v/>
      </c>
      <c r="E2265" s="278"/>
      <c r="F2265" s="279">
        <f t="shared" si="678"/>
        <v>0</v>
      </c>
      <c r="G2265" s="282">
        <f t="shared" si="680"/>
        <v>0</v>
      </c>
    </row>
    <row r="2266" spans="1:141" s="283" customFormat="1" ht="24" customHeight="1" x14ac:dyDescent="0.2">
      <c r="A2266" s="274" t="str">
        <f t="shared" si="676"/>
        <v/>
      </c>
      <c r="B2266" s="275" t="str">
        <f t="shared" si="679"/>
        <v/>
      </c>
      <c r="C2266" s="276"/>
      <c r="D2266" s="277" t="str">
        <f t="shared" si="677"/>
        <v/>
      </c>
      <c r="E2266" s="278"/>
      <c r="F2266" s="279">
        <f t="shared" si="678"/>
        <v>0</v>
      </c>
      <c r="G2266" s="282">
        <f t="shared" si="680"/>
        <v>0</v>
      </c>
    </row>
    <row r="2267" spans="1:141" s="283" customFormat="1" ht="24" customHeight="1" x14ac:dyDescent="0.2">
      <c r="A2267" s="274" t="str">
        <f t="shared" si="676"/>
        <v/>
      </c>
      <c r="B2267" s="275" t="str">
        <f t="shared" si="679"/>
        <v/>
      </c>
      <c r="C2267" s="276"/>
      <c r="D2267" s="277" t="str">
        <f t="shared" si="677"/>
        <v/>
      </c>
      <c r="E2267" s="278"/>
      <c r="F2267" s="279">
        <f t="shared" si="678"/>
        <v>0</v>
      </c>
      <c r="G2267" s="282">
        <f t="shared" si="680"/>
        <v>0</v>
      </c>
    </row>
    <row r="2268" spans="1:141" s="283" customFormat="1" ht="24" customHeight="1" x14ac:dyDescent="0.2">
      <c r="A2268" s="274" t="str">
        <f t="shared" si="676"/>
        <v/>
      </c>
      <c r="B2268" s="275" t="str">
        <f t="shared" si="679"/>
        <v/>
      </c>
      <c r="C2268" s="276"/>
      <c r="D2268" s="277" t="str">
        <f t="shared" si="677"/>
        <v/>
      </c>
      <c r="E2268" s="278"/>
      <c r="F2268" s="279">
        <f t="shared" si="678"/>
        <v>0</v>
      </c>
      <c r="G2268" s="282">
        <f t="shared" si="680"/>
        <v>0</v>
      </c>
    </row>
    <row r="2269" spans="1:141" s="283" customFormat="1" ht="24" customHeight="1" x14ac:dyDescent="0.2">
      <c r="A2269" s="274" t="str">
        <f t="shared" si="676"/>
        <v/>
      </c>
      <c r="B2269" s="275" t="str">
        <f t="shared" si="679"/>
        <v/>
      </c>
      <c r="C2269" s="276"/>
      <c r="D2269" s="277" t="str">
        <f t="shared" si="677"/>
        <v/>
      </c>
      <c r="E2269" s="278"/>
      <c r="F2269" s="279">
        <f t="shared" si="678"/>
        <v>0</v>
      </c>
      <c r="G2269" s="282">
        <f t="shared" si="680"/>
        <v>0</v>
      </c>
    </row>
    <row r="2270" spans="1:141" s="283" customFormat="1" ht="24" customHeight="1" x14ac:dyDescent="0.2">
      <c r="A2270" s="274" t="str">
        <f t="shared" si="676"/>
        <v/>
      </c>
      <c r="B2270" s="275" t="str">
        <f t="shared" si="679"/>
        <v/>
      </c>
      <c r="C2270" s="276"/>
      <c r="D2270" s="277" t="str">
        <f t="shared" si="677"/>
        <v/>
      </c>
      <c r="E2270" s="278"/>
      <c r="F2270" s="279">
        <f t="shared" si="678"/>
        <v>0</v>
      </c>
      <c r="G2270" s="282">
        <f t="shared" si="680"/>
        <v>0</v>
      </c>
    </row>
    <row r="2271" spans="1:141" s="283" customFormat="1" ht="24" customHeight="1" x14ac:dyDescent="0.2">
      <c r="A2271" s="274" t="str">
        <f t="shared" si="676"/>
        <v/>
      </c>
      <c r="B2271" s="275" t="str">
        <f t="shared" si="679"/>
        <v/>
      </c>
      <c r="C2271" s="276"/>
      <c r="D2271" s="277" t="str">
        <f t="shared" si="677"/>
        <v/>
      </c>
      <c r="E2271" s="278"/>
      <c r="F2271" s="279">
        <f t="shared" si="678"/>
        <v>0</v>
      </c>
      <c r="G2271" s="282">
        <f t="shared" si="680"/>
        <v>0</v>
      </c>
    </row>
    <row r="2272" spans="1:141" s="283" customFormat="1" ht="24" customHeight="1" x14ac:dyDescent="0.2">
      <c r="A2272" s="274" t="str">
        <f t="shared" si="676"/>
        <v/>
      </c>
      <c r="B2272" s="275" t="str">
        <f t="shared" si="679"/>
        <v/>
      </c>
      <c r="C2272" s="276"/>
      <c r="D2272" s="277" t="str">
        <f t="shared" si="677"/>
        <v/>
      </c>
      <c r="E2272" s="278"/>
      <c r="F2272" s="279">
        <f t="shared" si="678"/>
        <v>0</v>
      </c>
      <c r="G2272" s="282">
        <f t="shared" si="680"/>
        <v>0</v>
      </c>
    </row>
    <row r="2273" spans="1:7" s="283" customFormat="1" ht="24" customHeight="1" x14ac:dyDescent="0.2">
      <c r="A2273" s="274" t="str">
        <f t="shared" si="676"/>
        <v/>
      </c>
      <c r="B2273" s="275" t="str">
        <f t="shared" si="679"/>
        <v/>
      </c>
      <c r="C2273" s="276"/>
      <c r="D2273" s="277" t="str">
        <f t="shared" si="677"/>
        <v/>
      </c>
      <c r="E2273" s="278"/>
      <c r="F2273" s="279">
        <f t="shared" si="678"/>
        <v>0</v>
      </c>
      <c r="G2273" s="282">
        <f t="shared" si="680"/>
        <v>0</v>
      </c>
    </row>
    <row r="2274" spans="1:7" s="283" customFormat="1" ht="24" customHeight="1" x14ac:dyDescent="0.2">
      <c r="A2274" s="274" t="str">
        <f t="shared" si="676"/>
        <v/>
      </c>
      <c r="B2274" s="275" t="str">
        <f t="shared" si="679"/>
        <v/>
      </c>
      <c r="C2274" s="276"/>
      <c r="D2274" s="277" t="str">
        <f t="shared" si="677"/>
        <v/>
      </c>
      <c r="E2274" s="278"/>
      <c r="F2274" s="279">
        <f t="shared" si="678"/>
        <v>0</v>
      </c>
      <c r="G2274" s="282">
        <f t="shared" si="680"/>
        <v>0</v>
      </c>
    </row>
    <row r="2275" spans="1:7" s="283" customFormat="1" ht="24" customHeight="1" x14ac:dyDescent="0.2">
      <c r="A2275" s="274" t="str">
        <f t="shared" si="676"/>
        <v/>
      </c>
      <c r="B2275" s="275" t="str">
        <f t="shared" si="679"/>
        <v/>
      </c>
      <c r="C2275" s="276"/>
      <c r="D2275" s="277" t="str">
        <f t="shared" si="677"/>
        <v/>
      </c>
      <c r="E2275" s="278"/>
      <c r="F2275" s="280">
        <f t="shared" si="678"/>
        <v>0</v>
      </c>
      <c r="G2275" s="282">
        <f t="shared" si="680"/>
        <v>0</v>
      </c>
    </row>
    <row r="2276" spans="1:7" ht="24" customHeight="1" x14ac:dyDescent="0.2">
      <c r="A2276" s="125"/>
      <c r="B2276" s="99"/>
      <c r="C2276" s="99"/>
      <c r="D2276" s="110"/>
      <c r="E2276" s="111"/>
      <c r="F2276" s="188" t="s">
        <v>33</v>
      </c>
      <c r="G2276" s="126">
        <f>SUBTOTAL(9,G2262:G2275)</f>
        <v>0</v>
      </c>
    </row>
    <row r="2277" spans="1:7" ht="24" customHeight="1" x14ac:dyDescent="0.2">
      <c r="A2277" s="125"/>
      <c r="B2277" s="99"/>
      <c r="C2277" s="127" t="s">
        <v>722</v>
      </c>
      <c r="D2277" s="110"/>
      <c r="E2277" s="111"/>
      <c r="F2277" s="112"/>
      <c r="G2277" s="128"/>
    </row>
    <row r="2278" spans="1:7" s="283" customFormat="1" ht="24" customHeight="1" x14ac:dyDescent="0.2">
      <c r="A2278" s="274" t="str">
        <f t="shared" ref="A2278:A2285" si="681">IFERROR(VLOOKUP(C2278,Tabla_Insumos,4,FALSE),"")</f>
        <v/>
      </c>
      <c r="B2278" s="275" t="str">
        <f t="shared" ref="B2278:B2285" si="682">IFERROR(VLOOKUP(C2278,Tabla_Insumos,5,FALSE),"")</f>
        <v/>
      </c>
      <c r="C2278" s="276"/>
      <c r="D2278" s="277" t="str">
        <f t="shared" ref="D2278:D2285" si="683">IFERROR(VLOOKUP(C2278,Tabla_Insumos,2,FALSE),"")</f>
        <v/>
      </c>
      <c r="E2278" s="278"/>
      <c r="F2278" s="281">
        <f t="shared" ref="F2278:F2285" si="684">IFERROR(VLOOKUP(C2278,Tabla_Insumos,3,FALSE),0)</f>
        <v>0</v>
      </c>
      <c r="G2278" s="282">
        <f>ROUND(E2278*F2278,2)</f>
        <v>0</v>
      </c>
    </row>
    <row r="2279" spans="1:7" s="283" customFormat="1" ht="24" customHeight="1" x14ac:dyDescent="0.2">
      <c r="A2279" s="274" t="str">
        <f t="shared" si="681"/>
        <v/>
      </c>
      <c r="B2279" s="275" t="str">
        <f t="shared" si="682"/>
        <v/>
      </c>
      <c r="C2279" s="276"/>
      <c r="D2279" s="277" t="str">
        <f t="shared" si="683"/>
        <v/>
      </c>
      <c r="E2279" s="278"/>
      <c r="F2279" s="281">
        <f t="shared" si="684"/>
        <v>0</v>
      </c>
      <c r="G2279" s="282">
        <f>ROUND(E2279*F2279,2)</f>
        <v>0</v>
      </c>
    </row>
    <row r="2280" spans="1:7" s="283" customFormat="1" ht="24" customHeight="1" x14ac:dyDescent="0.2">
      <c r="A2280" s="274" t="str">
        <f t="shared" si="681"/>
        <v/>
      </c>
      <c r="B2280" s="275" t="str">
        <f t="shared" si="682"/>
        <v/>
      </c>
      <c r="C2280" s="276"/>
      <c r="D2280" s="277" t="str">
        <f t="shared" si="683"/>
        <v/>
      </c>
      <c r="E2280" s="278"/>
      <c r="F2280" s="281">
        <f t="shared" si="684"/>
        <v>0</v>
      </c>
      <c r="G2280" s="282">
        <f t="shared" ref="G2280:G2285" si="685">ROUND(E2280*F2280,2)</f>
        <v>0</v>
      </c>
    </row>
    <row r="2281" spans="1:7" s="283" customFormat="1" ht="24" customHeight="1" x14ac:dyDescent="0.2">
      <c r="A2281" s="274" t="str">
        <f t="shared" si="681"/>
        <v/>
      </c>
      <c r="B2281" s="275" t="str">
        <f t="shared" si="682"/>
        <v/>
      </c>
      <c r="C2281" s="276"/>
      <c r="D2281" s="277" t="str">
        <f t="shared" si="683"/>
        <v/>
      </c>
      <c r="E2281" s="278"/>
      <c r="F2281" s="281">
        <f t="shared" si="684"/>
        <v>0</v>
      </c>
      <c r="G2281" s="282">
        <f t="shared" si="685"/>
        <v>0</v>
      </c>
    </row>
    <row r="2282" spans="1:7" s="283" customFormat="1" ht="24" customHeight="1" x14ac:dyDescent="0.2">
      <c r="A2282" s="274" t="str">
        <f t="shared" si="681"/>
        <v/>
      </c>
      <c r="B2282" s="275" t="str">
        <f t="shared" si="682"/>
        <v/>
      </c>
      <c r="C2282" s="276"/>
      <c r="D2282" s="277" t="str">
        <f t="shared" si="683"/>
        <v/>
      </c>
      <c r="E2282" s="278"/>
      <c r="F2282" s="279">
        <f t="shared" si="684"/>
        <v>0</v>
      </c>
      <c r="G2282" s="282">
        <f t="shared" si="685"/>
        <v>0</v>
      </c>
    </row>
    <row r="2283" spans="1:7" s="283" customFormat="1" ht="24" customHeight="1" x14ac:dyDescent="0.2">
      <c r="A2283" s="274" t="str">
        <f t="shared" si="681"/>
        <v/>
      </c>
      <c r="B2283" s="275" t="str">
        <f t="shared" si="682"/>
        <v/>
      </c>
      <c r="C2283" s="276"/>
      <c r="D2283" s="277" t="str">
        <f t="shared" si="683"/>
        <v/>
      </c>
      <c r="E2283" s="278"/>
      <c r="F2283" s="279">
        <f t="shared" si="684"/>
        <v>0</v>
      </c>
      <c r="G2283" s="282">
        <f t="shared" si="685"/>
        <v>0</v>
      </c>
    </row>
    <row r="2284" spans="1:7" s="283" customFormat="1" ht="24" customHeight="1" x14ac:dyDescent="0.2">
      <c r="A2284" s="274" t="str">
        <f t="shared" si="681"/>
        <v/>
      </c>
      <c r="B2284" s="275" t="str">
        <f t="shared" si="682"/>
        <v/>
      </c>
      <c r="C2284" s="276"/>
      <c r="D2284" s="277" t="str">
        <f t="shared" si="683"/>
        <v/>
      </c>
      <c r="E2284" s="278"/>
      <c r="F2284" s="279">
        <f t="shared" si="684"/>
        <v>0</v>
      </c>
      <c r="G2284" s="282">
        <f t="shared" si="685"/>
        <v>0</v>
      </c>
    </row>
    <row r="2285" spans="1:7" s="283" customFormat="1" ht="24" customHeight="1" x14ac:dyDescent="0.2">
      <c r="A2285" s="274" t="str">
        <f t="shared" si="681"/>
        <v/>
      </c>
      <c r="B2285" s="275" t="str">
        <f t="shared" si="682"/>
        <v/>
      </c>
      <c r="C2285" s="276"/>
      <c r="D2285" s="277" t="str">
        <f t="shared" si="683"/>
        <v/>
      </c>
      <c r="E2285" s="278"/>
      <c r="F2285" s="279">
        <f t="shared" si="684"/>
        <v>0</v>
      </c>
      <c r="G2285" s="282">
        <f t="shared" si="685"/>
        <v>0</v>
      </c>
    </row>
    <row r="2286" spans="1:7" ht="24" customHeight="1" x14ac:dyDescent="0.2">
      <c r="A2286" s="125"/>
      <c r="B2286" s="99"/>
      <c r="C2286" s="99"/>
      <c r="D2286" s="110"/>
      <c r="E2286" s="111"/>
      <c r="F2286" s="188" t="s">
        <v>34</v>
      </c>
      <c r="G2286" s="126">
        <f>SUBTOTAL(9,G2278:G2285)</f>
        <v>0</v>
      </c>
    </row>
    <row r="2287" spans="1:7" ht="24" customHeight="1" x14ac:dyDescent="0.2">
      <c r="A2287" s="125"/>
      <c r="B2287" s="99"/>
      <c r="C2287" s="127" t="s">
        <v>723</v>
      </c>
      <c r="D2287" s="110"/>
      <c r="E2287" s="111"/>
      <c r="F2287" s="112"/>
      <c r="G2287" s="128"/>
    </row>
    <row r="2288" spans="1:7" s="283" customFormat="1" ht="24" customHeight="1" x14ac:dyDescent="0.2">
      <c r="A2288" s="274" t="str">
        <f t="shared" ref="A2288:A2296" si="686">IFERROR(VLOOKUP(C2288,Tabla_Insumos,4,FALSE),"")</f>
        <v/>
      </c>
      <c r="B2288" s="275" t="str">
        <f t="shared" ref="B2288:B2296" si="687">IFERROR(VLOOKUP(C2288,Tabla_Insumos,5,FALSE),"")</f>
        <v/>
      </c>
      <c r="C2288" s="276"/>
      <c r="D2288" s="277" t="str">
        <f t="shared" ref="D2288:D2296" si="688">IFERROR(VLOOKUP(C2288,Tabla_Insumos,2,FALSE),"")</f>
        <v/>
      </c>
      <c r="E2288" s="278"/>
      <c r="F2288" s="279">
        <f t="shared" ref="F2288:F2296" si="689">IFERROR(VLOOKUP(C2288,Tabla_Insumos,3,FALSE),0)</f>
        <v>0</v>
      </c>
      <c r="G2288" s="282">
        <f t="shared" ref="G2288:G2296" si="690">ROUND(E2288*F2288,2)</f>
        <v>0</v>
      </c>
    </row>
    <row r="2289" spans="1:8" s="283" customFormat="1" ht="24" customHeight="1" x14ac:dyDescent="0.2">
      <c r="A2289" s="274" t="str">
        <f t="shared" si="686"/>
        <v/>
      </c>
      <c r="B2289" s="275" t="str">
        <f t="shared" si="687"/>
        <v/>
      </c>
      <c r="C2289" s="276"/>
      <c r="D2289" s="277" t="str">
        <f t="shared" si="688"/>
        <v/>
      </c>
      <c r="E2289" s="278"/>
      <c r="F2289" s="279">
        <f t="shared" si="689"/>
        <v>0</v>
      </c>
      <c r="G2289" s="282">
        <f t="shared" si="690"/>
        <v>0</v>
      </c>
    </row>
    <row r="2290" spans="1:8" s="283" customFormat="1" ht="24" customHeight="1" x14ac:dyDescent="0.2">
      <c r="A2290" s="274" t="str">
        <f t="shared" si="686"/>
        <v/>
      </c>
      <c r="B2290" s="275" t="str">
        <f t="shared" si="687"/>
        <v/>
      </c>
      <c r="C2290" s="276"/>
      <c r="D2290" s="277" t="str">
        <f t="shared" si="688"/>
        <v/>
      </c>
      <c r="E2290" s="278"/>
      <c r="F2290" s="279">
        <f t="shared" si="689"/>
        <v>0</v>
      </c>
      <c r="G2290" s="282">
        <f t="shared" si="690"/>
        <v>0</v>
      </c>
    </row>
    <row r="2291" spans="1:8" s="283" customFormat="1" ht="24" customHeight="1" x14ac:dyDescent="0.2">
      <c r="A2291" s="274" t="str">
        <f t="shared" si="686"/>
        <v/>
      </c>
      <c r="B2291" s="275" t="str">
        <f t="shared" si="687"/>
        <v/>
      </c>
      <c r="C2291" s="276"/>
      <c r="D2291" s="277" t="str">
        <f t="shared" si="688"/>
        <v/>
      </c>
      <c r="E2291" s="278"/>
      <c r="F2291" s="279">
        <f t="shared" si="689"/>
        <v>0</v>
      </c>
      <c r="G2291" s="282">
        <f t="shared" si="690"/>
        <v>0</v>
      </c>
    </row>
    <row r="2292" spans="1:8" s="283" customFormat="1" ht="24" customHeight="1" x14ac:dyDescent="0.2">
      <c r="A2292" s="274" t="str">
        <f t="shared" si="686"/>
        <v/>
      </c>
      <c r="B2292" s="275" t="str">
        <f t="shared" si="687"/>
        <v/>
      </c>
      <c r="C2292" s="276"/>
      <c r="D2292" s="277" t="str">
        <f t="shared" si="688"/>
        <v/>
      </c>
      <c r="E2292" s="278"/>
      <c r="F2292" s="279">
        <f t="shared" si="689"/>
        <v>0</v>
      </c>
      <c r="G2292" s="282">
        <f t="shared" si="690"/>
        <v>0</v>
      </c>
    </row>
    <row r="2293" spans="1:8" s="283" customFormat="1" ht="24" customHeight="1" x14ac:dyDescent="0.2">
      <c r="A2293" s="274" t="str">
        <f t="shared" si="686"/>
        <v/>
      </c>
      <c r="B2293" s="275" t="str">
        <f t="shared" si="687"/>
        <v/>
      </c>
      <c r="C2293" s="276"/>
      <c r="D2293" s="277" t="str">
        <f t="shared" si="688"/>
        <v/>
      </c>
      <c r="E2293" s="278"/>
      <c r="F2293" s="279">
        <f t="shared" si="689"/>
        <v>0</v>
      </c>
      <c r="G2293" s="282">
        <f t="shared" si="690"/>
        <v>0</v>
      </c>
    </row>
    <row r="2294" spans="1:8" s="283" customFormat="1" ht="24" customHeight="1" x14ac:dyDescent="0.2">
      <c r="A2294" s="274" t="str">
        <f t="shared" si="686"/>
        <v/>
      </c>
      <c r="B2294" s="275" t="str">
        <f t="shared" si="687"/>
        <v/>
      </c>
      <c r="C2294" s="276"/>
      <c r="D2294" s="277" t="str">
        <f t="shared" si="688"/>
        <v/>
      </c>
      <c r="E2294" s="278"/>
      <c r="F2294" s="279">
        <f t="shared" si="689"/>
        <v>0</v>
      </c>
      <c r="G2294" s="282">
        <f t="shared" si="690"/>
        <v>0</v>
      </c>
    </row>
    <row r="2295" spans="1:8" s="283" customFormat="1" ht="24" customHeight="1" x14ac:dyDescent="0.2">
      <c r="A2295" s="274" t="str">
        <f t="shared" si="686"/>
        <v/>
      </c>
      <c r="B2295" s="275" t="str">
        <f t="shared" si="687"/>
        <v/>
      </c>
      <c r="C2295" s="276"/>
      <c r="D2295" s="277" t="str">
        <f t="shared" si="688"/>
        <v/>
      </c>
      <c r="E2295" s="278"/>
      <c r="F2295" s="279">
        <f t="shared" si="689"/>
        <v>0</v>
      </c>
      <c r="G2295" s="282">
        <f t="shared" si="690"/>
        <v>0</v>
      </c>
    </row>
    <row r="2296" spans="1:8" s="283" customFormat="1" ht="24" customHeight="1" x14ac:dyDescent="0.2">
      <c r="A2296" s="274" t="str">
        <f t="shared" si="686"/>
        <v/>
      </c>
      <c r="B2296" s="275" t="str">
        <f t="shared" si="687"/>
        <v/>
      </c>
      <c r="C2296" s="276"/>
      <c r="D2296" s="277" t="str">
        <f t="shared" si="688"/>
        <v/>
      </c>
      <c r="E2296" s="278"/>
      <c r="F2296" s="279">
        <f t="shared" si="689"/>
        <v>0</v>
      </c>
      <c r="G2296" s="282">
        <f t="shared" si="690"/>
        <v>0</v>
      </c>
    </row>
    <row r="2297" spans="1:8" ht="24" customHeight="1" x14ac:dyDescent="0.2">
      <c r="A2297" s="129"/>
      <c r="B2297" s="110"/>
      <c r="C2297" s="99"/>
      <c r="D2297" s="110"/>
      <c r="E2297" s="111"/>
      <c r="F2297" s="188" t="s">
        <v>35</v>
      </c>
      <c r="G2297" s="126">
        <f>SUBTOTAL(9,G2288:G2296)</f>
        <v>0</v>
      </c>
    </row>
    <row r="2298" spans="1:8" ht="24" customHeight="1" thickBot="1" x14ac:dyDescent="0.25">
      <c r="A2298" s="130"/>
      <c r="B2298" s="131"/>
      <c r="C2298" s="132"/>
      <c r="D2298" s="131"/>
      <c r="E2298" s="133"/>
      <c r="F2298" s="134"/>
      <c r="G2298" s="135"/>
    </row>
    <row r="2299" spans="1:8" ht="24" customHeight="1" thickBot="1" x14ac:dyDescent="0.25">
      <c r="A2299" s="136" t="str">
        <f>B2257</f>
        <v>13-1</v>
      </c>
      <c r="B2299" s="137" t="str">
        <f>C2257</f>
        <v>Identificación y desmonte de carpinterías</v>
      </c>
      <c r="C2299" s="138"/>
      <c r="D2299" s="138" t="s">
        <v>36</v>
      </c>
      <c r="E2299" s="139"/>
      <c r="F2299" s="140" t="s">
        <v>37</v>
      </c>
      <c r="G2299" s="141">
        <f>SUBTOTAL(9,G2262:G2298)</f>
        <v>0</v>
      </c>
    </row>
    <row r="2300" spans="1:8" ht="24" customHeight="1" thickTop="1" thickBot="1" x14ac:dyDescent="0.25"/>
    <row r="2301" spans="1:8" ht="24" customHeight="1" thickTop="1" x14ac:dyDescent="0.2">
      <c r="A2301" s="173" t="s">
        <v>39</v>
      </c>
      <c r="B2301" s="174"/>
      <c r="C2301" s="174"/>
      <c r="D2301" s="174"/>
      <c r="E2301" s="174"/>
      <c r="F2301" s="174"/>
      <c r="G2301" s="175"/>
      <c r="H2301" s="100">
        <f>COUNTIF($A$1:A2307,"ANALISIS DE PRECIOS")</f>
        <v>47</v>
      </c>
    </row>
    <row r="2302" spans="1:8" ht="24" customHeight="1" x14ac:dyDescent="0.2">
      <c r="A2302" s="101" t="s">
        <v>719</v>
      </c>
      <c r="B2302" s="102" t="str">
        <f>Comitente</f>
        <v>DIRECCIÓN DE INFRAESTRUCTURA ESCOLAR</v>
      </c>
      <c r="C2302" s="96"/>
      <c r="D2302" s="103"/>
      <c r="E2302" s="103"/>
      <c r="F2302" s="104"/>
      <c r="G2302" s="105"/>
    </row>
    <row r="2303" spans="1:8" ht="24" customHeight="1" x14ac:dyDescent="0.2">
      <c r="A2303" s="101" t="s">
        <v>720</v>
      </c>
      <c r="B2303" s="102">
        <f>Contratista</f>
        <v>0</v>
      </c>
      <c r="C2303" s="97"/>
      <c r="D2303" s="97"/>
      <c r="E2303" s="97"/>
      <c r="F2303" s="106"/>
      <c r="G2303" s="107"/>
    </row>
    <row r="2304" spans="1:8" ht="24" customHeight="1" x14ac:dyDescent="0.2">
      <c r="A2304" s="101" t="s">
        <v>26</v>
      </c>
      <c r="B2304" s="102" t="str">
        <f>Obra</f>
        <v>ESCUELA NORMAL FRAY JUSTO SANTA MARIA DE ORO</v>
      </c>
      <c r="C2304" s="97"/>
      <c r="D2304" s="97"/>
      <c r="E2304" s="97"/>
      <c r="F2304" s="106" t="s">
        <v>40</v>
      </c>
      <c r="G2304" s="108">
        <f>Fecha_Base</f>
        <v>0</v>
      </c>
    </row>
    <row r="2305" spans="1:141" ht="24" customHeight="1" x14ac:dyDescent="0.2">
      <c r="A2305" s="109" t="s">
        <v>718</v>
      </c>
      <c r="B2305" s="98" t="str">
        <f>Ubicación</f>
        <v>CALLE RIVADAVIA 854 - JACHAL - SAN JUAN</v>
      </c>
      <c r="C2305" s="98"/>
      <c r="D2305" s="110"/>
      <c r="E2305" s="111"/>
      <c r="F2305" s="112"/>
      <c r="G2305" s="113"/>
    </row>
    <row r="2306" spans="1:141" ht="24" customHeight="1" x14ac:dyDescent="0.2">
      <c r="A2306" s="109" t="s">
        <v>41</v>
      </c>
      <c r="B2306" s="114">
        <f>IFERROR(VALUE(LEFT(B2307,FIND("-",B2307)-1)),"")</f>
        <v>13</v>
      </c>
      <c r="C2306" s="99" t="str">
        <f>IFERROR(VLOOKUP(B2306,Tabla_CyP,2,FALSE),"")</f>
        <v/>
      </c>
      <c r="E2306" s="111"/>
      <c r="F2306" s="112"/>
      <c r="G2306" s="113"/>
    </row>
    <row r="2307" spans="1:141" ht="24" customHeight="1" x14ac:dyDescent="0.2">
      <c r="A2307" s="109" t="s">
        <v>27</v>
      </c>
      <c r="B2307" s="115" t="str">
        <f>IFERROR(VLOOKUP(COUNTIF($A$1:A2307,"ANALISIS DE PRECIOS"),Tabla_NumeroItem,4,FALSE),"")</f>
        <v>13-2-1</v>
      </c>
      <c r="C2307" s="99" t="str">
        <f>IFERROR(VLOOKUP(B2307,Tabla_CyP,2,FALSE),"")</f>
        <v>Tipología P1</v>
      </c>
      <c r="D2307" s="110"/>
      <c r="E2307" s="111"/>
      <c r="F2307" s="106" t="s">
        <v>28</v>
      </c>
      <c r="G2307" s="116" t="str">
        <f>IFERROR(VLOOKUP(B2307,Tabla_CyP,4,FALSE),"")</f>
        <v>U</v>
      </c>
    </row>
    <row r="2308" spans="1:141" ht="24" customHeight="1" x14ac:dyDescent="0.2">
      <c r="A2308" s="109"/>
      <c r="B2308" s="98"/>
      <c r="C2308" s="99"/>
      <c r="D2308" s="110"/>
      <c r="E2308" s="111"/>
      <c r="F2308" s="112"/>
      <c r="G2308" s="113"/>
    </row>
    <row r="2309" spans="1:141" ht="24" customHeight="1" x14ac:dyDescent="0.2">
      <c r="A2309" s="305" t="s">
        <v>584</v>
      </c>
      <c r="B2309" s="306"/>
      <c r="C2309" s="307" t="s">
        <v>0</v>
      </c>
      <c r="D2309" s="307" t="s">
        <v>29</v>
      </c>
      <c r="E2309" s="309" t="s">
        <v>30</v>
      </c>
      <c r="F2309" s="311" t="s">
        <v>31</v>
      </c>
      <c r="G2309" s="313" t="s">
        <v>32</v>
      </c>
    </row>
    <row r="2310" spans="1:141" s="119" customFormat="1" ht="24" customHeight="1" x14ac:dyDescent="0.2">
      <c r="A2310" s="117" t="s">
        <v>585</v>
      </c>
      <c r="B2310" s="118" t="s">
        <v>586</v>
      </c>
      <c r="C2310" s="308"/>
      <c r="D2310" s="308"/>
      <c r="E2310" s="310"/>
      <c r="F2310" s="312"/>
      <c r="G2310" s="314"/>
      <c r="I2310" s="284"/>
      <c r="J2310" s="284"/>
      <c r="K2310" s="284"/>
      <c r="L2310" s="284"/>
      <c r="M2310" s="284"/>
      <c r="N2310" s="284"/>
      <c r="O2310" s="284"/>
      <c r="P2310" s="284"/>
      <c r="Q2310" s="284"/>
      <c r="R2310" s="284"/>
      <c r="S2310" s="284"/>
      <c r="T2310" s="284"/>
      <c r="U2310" s="284"/>
      <c r="V2310" s="284"/>
      <c r="W2310" s="284"/>
      <c r="X2310" s="284"/>
      <c r="Y2310" s="284"/>
      <c r="Z2310" s="284"/>
      <c r="AA2310" s="284"/>
      <c r="AB2310" s="284"/>
      <c r="AC2310" s="284"/>
      <c r="AD2310" s="284"/>
      <c r="AE2310" s="284"/>
      <c r="AF2310" s="284"/>
      <c r="AG2310" s="284"/>
      <c r="AH2310" s="284"/>
      <c r="AI2310" s="284"/>
      <c r="AJ2310" s="284"/>
      <c r="AK2310" s="284"/>
      <c r="AL2310" s="284"/>
      <c r="AM2310" s="284"/>
      <c r="AN2310" s="284"/>
      <c r="AO2310" s="284"/>
      <c r="AP2310" s="284"/>
      <c r="AQ2310" s="284"/>
      <c r="AR2310" s="284"/>
      <c r="AS2310" s="284"/>
      <c r="AT2310" s="284"/>
      <c r="AU2310" s="284"/>
      <c r="AV2310" s="284"/>
      <c r="AW2310" s="284"/>
      <c r="AX2310" s="284"/>
      <c r="AY2310" s="284"/>
      <c r="AZ2310" s="284"/>
      <c r="BA2310" s="284"/>
      <c r="BB2310" s="284"/>
      <c r="BC2310" s="284"/>
      <c r="BD2310" s="284"/>
      <c r="BE2310" s="284"/>
      <c r="BF2310" s="284"/>
      <c r="BG2310" s="284"/>
      <c r="BH2310" s="284"/>
      <c r="BI2310" s="284"/>
      <c r="BJ2310" s="284"/>
      <c r="BK2310" s="284"/>
      <c r="BL2310" s="284"/>
      <c r="BM2310" s="284"/>
      <c r="BN2310" s="284"/>
      <c r="BO2310" s="284"/>
      <c r="BP2310" s="284"/>
      <c r="BQ2310" s="284"/>
      <c r="BR2310" s="284"/>
      <c r="BS2310" s="284"/>
      <c r="BT2310" s="284"/>
      <c r="BU2310" s="284"/>
      <c r="BV2310" s="284"/>
      <c r="BW2310" s="284"/>
      <c r="BX2310" s="284"/>
      <c r="BY2310" s="284"/>
      <c r="BZ2310" s="284"/>
      <c r="CA2310" s="284"/>
      <c r="CB2310" s="284"/>
      <c r="CC2310" s="284"/>
      <c r="CD2310" s="284"/>
      <c r="CE2310" s="284"/>
      <c r="CF2310" s="284"/>
      <c r="CG2310" s="284"/>
      <c r="CH2310" s="284"/>
      <c r="CI2310" s="284"/>
      <c r="CJ2310" s="284"/>
      <c r="CK2310" s="284"/>
      <c r="CL2310" s="284"/>
      <c r="CM2310" s="284"/>
      <c r="CN2310" s="284"/>
      <c r="CO2310" s="284"/>
      <c r="CP2310" s="284"/>
      <c r="CQ2310" s="284"/>
      <c r="CR2310" s="284"/>
      <c r="CS2310" s="284"/>
      <c r="CT2310" s="284"/>
      <c r="CU2310" s="284"/>
      <c r="CV2310" s="284"/>
      <c r="CW2310" s="284"/>
      <c r="CX2310" s="284"/>
      <c r="CY2310" s="284"/>
      <c r="CZ2310" s="284"/>
      <c r="DA2310" s="284"/>
      <c r="DB2310" s="284"/>
      <c r="DC2310" s="284"/>
      <c r="DD2310" s="284"/>
      <c r="DE2310" s="284"/>
      <c r="DF2310" s="284"/>
      <c r="DG2310" s="284"/>
      <c r="DH2310" s="284"/>
      <c r="DI2310" s="284"/>
      <c r="DJ2310" s="284"/>
      <c r="DK2310" s="284"/>
      <c r="DL2310" s="284"/>
      <c r="DM2310" s="284"/>
      <c r="DN2310" s="284"/>
      <c r="DO2310" s="284"/>
      <c r="DP2310" s="284"/>
      <c r="DQ2310" s="284"/>
      <c r="DR2310" s="284"/>
      <c r="DS2310" s="284"/>
      <c r="DT2310" s="284"/>
      <c r="DU2310" s="284"/>
      <c r="DV2310" s="284"/>
      <c r="DW2310" s="284"/>
      <c r="DX2310" s="284"/>
      <c r="DY2310" s="284"/>
      <c r="DZ2310" s="284"/>
      <c r="EA2310" s="284"/>
      <c r="EB2310" s="284"/>
      <c r="EC2310" s="284"/>
      <c r="ED2310" s="284"/>
      <c r="EE2310" s="284"/>
      <c r="EF2310" s="284"/>
      <c r="EG2310" s="284"/>
      <c r="EH2310" s="284"/>
      <c r="EI2310" s="284"/>
      <c r="EJ2310" s="284"/>
      <c r="EK2310" s="284"/>
    </row>
    <row r="2311" spans="1:141" ht="24" customHeight="1" x14ac:dyDescent="0.2">
      <c r="A2311" s="187"/>
      <c r="B2311" s="120"/>
      <c r="C2311" s="185" t="s">
        <v>721</v>
      </c>
      <c r="D2311" s="121"/>
      <c r="E2311" s="122"/>
      <c r="F2311" s="123"/>
      <c r="G2311" s="124"/>
    </row>
    <row r="2312" spans="1:141" s="283" customFormat="1" ht="24" customHeight="1" x14ac:dyDescent="0.2">
      <c r="A2312" s="274" t="str">
        <f t="shared" ref="A2312:A2325" si="691">IFERROR(VLOOKUP(C2312,Tabla_Insumos,4,FALSE),"")</f>
        <v/>
      </c>
      <c r="B2312" s="275" t="str">
        <f>IFERROR(VLOOKUP(C2312,Tabla_Insumos,5,FALSE),"")</f>
        <v/>
      </c>
      <c r="C2312" s="276"/>
      <c r="D2312" s="277" t="str">
        <f t="shared" ref="D2312:D2325" si="692">IFERROR(VLOOKUP(C2312,Tabla_Insumos,2,FALSE),"")</f>
        <v/>
      </c>
      <c r="E2312" s="278"/>
      <c r="F2312" s="279">
        <f t="shared" ref="F2312:F2325" si="693">IFERROR(VLOOKUP(C2312,Tabla_Insumos,3,FALSE),0)</f>
        <v>0</v>
      </c>
      <c r="G2312" s="282">
        <f>ROUND(E2312*F2312,2)</f>
        <v>0</v>
      </c>
    </row>
    <row r="2313" spans="1:141" s="283" customFormat="1" ht="24" customHeight="1" x14ac:dyDescent="0.2">
      <c r="A2313" s="274" t="str">
        <f t="shared" si="691"/>
        <v/>
      </c>
      <c r="B2313" s="275" t="str">
        <f t="shared" ref="B2313:B2325" si="694">IFERROR(VLOOKUP(C2313,Tabla_Insumos,5,FALSE),"")</f>
        <v/>
      </c>
      <c r="C2313" s="276"/>
      <c r="D2313" s="277" t="str">
        <f t="shared" si="692"/>
        <v/>
      </c>
      <c r="E2313" s="278"/>
      <c r="F2313" s="279">
        <f t="shared" si="693"/>
        <v>0</v>
      </c>
      <c r="G2313" s="282">
        <f t="shared" ref="G2313:G2325" si="695">ROUND(E2313*F2313,2)</f>
        <v>0</v>
      </c>
    </row>
    <row r="2314" spans="1:141" s="283" customFormat="1" ht="24" customHeight="1" x14ac:dyDescent="0.2">
      <c r="A2314" s="274" t="str">
        <f t="shared" si="691"/>
        <v/>
      </c>
      <c r="B2314" s="275" t="str">
        <f t="shared" si="694"/>
        <v/>
      </c>
      <c r="C2314" s="276"/>
      <c r="D2314" s="277" t="str">
        <f t="shared" si="692"/>
        <v/>
      </c>
      <c r="E2314" s="278"/>
      <c r="F2314" s="279">
        <f t="shared" si="693"/>
        <v>0</v>
      </c>
      <c r="G2314" s="282">
        <f t="shared" si="695"/>
        <v>0</v>
      </c>
    </row>
    <row r="2315" spans="1:141" s="283" customFormat="1" ht="24" customHeight="1" x14ac:dyDescent="0.2">
      <c r="A2315" s="274" t="str">
        <f t="shared" si="691"/>
        <v/>
      </c>
      <c r="B2315" s="275" t="str">
        <f t="shared" si="694"/>
        <v/>
      </c>
      <c r="C2315" s="276"/>
      <c r="D2315" s="277" t="str">
        <f t="shared" si="692"/>
        <v/>
      </c>
      <c r="E2315" s="278"/>
      <c r="F2315" s="279">
        <f t="shared" si="693"/>
        <v>0</v>
      </c>
      <c r="G2315" s="282">
        <f t="shared" si="695"/>
        <v>0</v>
      </c>
    </row>
    <row r="2316" spans="1:141" s="283" customFormat="1" ht="24" customHeight="1" x14ac:dyDescent="0.2">
      <c r="A2316" s="274" t="str">
        <f t="shared" si="691"/>
        <v/>
      </c>
      <c r="B2316" s="275" t="str">
        <f t="shared" si="694"/>
        <v/>
      </c>
      <c r="C2316" s="276"/>
      <c r="D2316" s="277" t="str">
        <f t="shared" si="692"/>
        <v/>
      </c>
      <c r="E2316" s="278"/>
      <c r="F2316" s="279">
        <f t="shared" si="693"/>
        <v>0</v>
      </c>
      <c r="G2316" s="282">
        <f t="shared" si="695"/>
        <v>0</v>
      </c>
    </row>
    <row r="2317" spans="1:141" s="283" customFormat="1" ht="24" customHeight="1" x14ac:dyDescent="0.2">
      <c r="A2317" s="274" t="str">
        <f t="shared" si="691"/>
        <v/>
      </c>
      <c r="B2317" s="275" t="str">
        <f t="shared" si="694"/>
        <v/>
      </c>
      <c r="C2317" s="276"/>
      <c r="D2317" s="277" t="str">
        <f t="shared" si="692"/>
        <v/>
      </c>
      <c r="E2317" s="278"/>
      <c r="F2317" s="279">
        <f t="shared" si="693"/>
        <v>0</v>
      </c>
      <c r="G2317" s="282">
        <f t="shared" si="695"/>
        <v>0</v>
      </c>
    </row>
    <row r="2318" spans="1:141" s="283" customFormat="1" ht="24" customHeight="1" x14ac:dyDescent="0.2">
      <c r="A2318" s="274" t="str">
        <f t="shared" si="691"/>
        <v/>
      </c>
      <c r="B2318" s="275" t="str">
        <f t="shared" si="694"/>
        <v/>
      </c>
      <c r="C2318" s="276"/>
      <c r="D2318" s="277" t="str">
        <f t="shared" si="692"/>
        <v/>
      </c>
      <c r="E2318" s="278"/>
      <c r="F2318" s="279">
        <f t="shared" si="693"/>
        <v>0</v>
      </c>
      <c r="G2318" s="282">
        <f t="shared" si="695"/>
        <v>0</v>
      </c>
    </row>
    <row r="2319" spans="1:141" s="283" customFormat="1" ht="24" customHeight="1" x14ac:dyDescent="0.2">
      <c r="A2319" s="274" t="str">
        <f t="shared" si="691"/>
        <v/>
      </c>
      <c r="B2319" s="275" t="str">
        <f t="shared" si="694"/>
        <v/>
      </c>
      <c r="C2319" s="276"/>
      <c r="D2319" s="277" t="str">
        <f t="shared" si="692"/>
        <v/>
      </c>
      <c r="E2319" s="278"/>
      <c r="F2319" s="279">
        <f t="shared" si="693"/>
        <v>0</v>
      </c>
      <c r="G2319" s="282">
        <f t="shared" si="695"/>
        <v>0</v>
      </c>
    </row>
    <row r="2320" spans="1:141" s="283" customFormat="1" ht="24" customHeight="1" x14ac:dyDescent="0.2">
      <c r="A2320" s="274" t="str">
        <f t="shared" si="691"/>
        <v/>
      </c>
      <c r="B2320" s="275" t="str">
        <f t="shared" si="694"/>
        <v/>
      </c>
      <c r="C2320" s="276"/>
      <c r="D2320" s="277" t="str">
        <f t="shared" si="692"/>
        <v/>
      </c>
      <c r="E2320" s="278"/>
      <c r="F2320" s="279">
        <f t="shared" si="693"/>
        <v>0</v>
      </c>
      <c r="G2320" s="282">
        <f t="shared" si="695"/>
        <v>0</v>
      </c>
    </row>
    <row r="2321" spans="1:7" s="283" customFormat="1" ht="24" customHeight="1" x14ac:dyDescent="0.2">
      <c r="A2321" s="274" t="str">
        <f t="shared" si="691"/>
        <v/>
      </c>
      <c r="B2321" s="275" t="str">
        <f t="shared" si="694"/>
        <v/>
      </c>
      <c r="C2321" s="276"/>
      <c r="D2321" s="277" t="str">
        <f t="shared" si="692"/>
        <v/>
      </c>
      <c r="E2321" s="278"/>
      <c r="F2321" s="279">
        <f t="shared" si="693"/>
        <v>0</v>
      </c>
      <c r="G2321" s="282">
        <f t="shared" si="695"/>
        <v>0</v>
      </c>
    </row>
    <row r="2322" spans="1:7" s="283" customFormat="1" ht="24" customHeight="1" x14ac:dyDescent="0.2">
      <c r="A2322" s="274" t="str">
        <f t="shared" si="691"/>
        <v/>
      </c>
      <c r="B2322" s="275" t="str">
        <f t="shared" si="694"/>
        <v/>
      </c>
      <c r="C2322" s="276"/>
      <c r="D2322" s="277" t="str">
        <f t="shared" si="692"/>
        <v/>
      </c>
      <c r="E2322" s="278"/>
      <c r="F2322" s="279">
        <f t="shared" si="693"/>
        <v>0</v>
      </c>
      <c r="G2322" s="282">
        <f t="shared" si="695"/>
        <v>0</v>
      </c>
    </row>
    <row r="2323" spans="1:7" s="283" customFormat="1" ht="24" customHeight="1" x14ac:dyDescent="0.2">
      <c r="A2323" s="274" t="str">
        <f t="shared" si="691"/>
        <v/>
      </c>
      <c r="B2323" s="275" t="str">
        <f t="shared" si="694"/>
        <v/>
      </c>
      <c r="C2323" s="276"/>
      <c r="D2323" s="277" t="str">
        <f t="shared" si="692"/>
        <v/>
      </c>
      <c r="E2323" s="278"/>
      <c r="F2323" s="279">
        <f t="shared" si="693"/>
        <v>0</v>
      </c>
      <c r="G2323" s="282">
        <f t="shared" si="695"/>
        <v>0</v>
      </c>
    </row>
    <row r="2324" spans="1:7" s="283" customFormat="1" ht="24" customHeight="1" x14ac:dyDescent="0.2">
      <c r="A2324" s="274" t="str">
        <f t="shared" si="691"/>
        <v/>
      </c>
      <c r="B2324" s="275" t="str">
        <f t="shared" si="694"/>
        <v/>
      </c>
      <c r="C2324" s="276"/>
      <c r="D2324" s="277" t="str">
        <f t="shared" si="692"/>
        <v/>
      </c>
      <c r="E2324" s="278"/>
      <c r="F2324" s="279">
        <f t="shared" si="693"/>
        <v>0</v>
      </c>
      <c r="G2324" s="282">
        <f t="shared" si="695"/>
        <v>0</v>
      </c>
    </row>
    <row r="2325" spans="1:7" s="283" customFormat="1" ht="24" customHeight="1" x14ac:dyDescent="0.2">
      <c r="A2325" s="274" t="str">
        <f t="shared" si="691"/>
        <v/>
      </c>
      <c r="B2325" s="275" t="str">
        <f t="shared" si="694"/>
        <v/>
      </c>
      <c r="C2325" s="276"/>
      <c r="D2325" s="277" t="str">
        <f t="shared" si="692"/>
        <v/>
      </c>
      <c r="E2325" s="278"/>
      <c r="F2325" s="280">
        <f t="shared" si="693"/>
        <v>0</v>
      </c>
      <c r="G2325" s="282">
        <f t="shared" si="695"/>
        <v>0</v>
      </c>
    </row>
    <row r="2326" spans="1:7" ht="24" customHeight="1" x14ac:dyDescent="0.2">
      <c r="A2326" s="125"/>
      <c r="B2326" s="99"/>
      <c r="C2326" s="99"/>
      <c r="D2326" s="110"/>
      <c r="E2326" s="111"/>
      <c r="F2326" s="188" t="s">
        <v>33</v>
      </c>
      <c r="G2326" s="126">
        <f>SUBTOTAL(9,G2312:G2325)</f>
        <v>0</v>
      </c>
    </row>
    <row r="2327" spans="1:7" ht="24" customHeight="1" x14ac:dyDescent="0.2">
      <c r="A2327" s="125"/>
      <c r="B2327" s="99"/>
      <c r="C2327" s="127" t="s">
        <v>722</v>
      </c>
      <c r="D2327" s="110"/>
      <c r="E2327" s="111"/>
      <c r="F2327" s="112"/>
      <c r="G2327" s="128"/>
    </row>
    <row r="2328" spans="1:7" s="283" customFormat="1" ht="24" customHeight="1" x14ac:dyDescent="0.2">
      <c r="A2328" s="274" t="str">
        <f t="shared" ref="A2328:A2335" si="696">IFERROR(VLOOKUP(C2328,Tabla_Insumos,4,FALSE),"")</f>
        <v/>
      </c>
      <c r="B2328" s="275" t="str">
        <f t="shared" ref="B2328:B2335" si="697">IFERROR(VLOOKUP(C2328,Tabla_Insumos,5,FALSE),"")</f>
        <v/>
      </c>
      <c r="C2328" s="276"/>
      <c r="D2328" s="277" t="str">
        <f t="shared" ref="D2328:D2335" si="698">IFERROR(VLOOKUP(C2328,Tabla_Insumos,2,FALSE),"")</f>
        <v/>
      </c>
      <c r="E2328" s="278"/>
      <c r="F2328" s="281">
        <f t="shared" ref="F2328:F2335" si="699">IFERROR(VLOOKUP(C2328,Tabla_Insumos,3,FALSE),0)</f>
        <v>0</v>
      </c>
      <c r="G2328" s="282">
        <f>ROUND(E2328*F2328,2)</f>
        <v>0</v>
      </c>
    </row>
    <row r="2329" spans="1:7" s="283" customFormat="1" ht="24" customHeight="1" x14ac:dyDescent="0.2">
      <c r="A2329" s="274" t="str">
        <f t="shared" si="696"/>
        <v/>
      </c>
      <c r="B2329" s="275" t="str">
        <f t="shared" si="697"/>
        <v/>
      </c>
      <c r="C2329" s="276"/>
      <c r="D2329" s="277" t="str">
        <f t="shared" si="698"/>
        <v/>
      </c>
      <c r="E2329" s="278"/>
      <c r="F2329" s="281">
        <f t="shared" si="699"/>
        <v>0</v>
      </c>
      <c r="G2329" s="282">
        <f>ROUND(E2329*F2329,2)</f>
        <v>0</v>
      </c>
    </row>
    <row r="2330" spans="1:7" s="283" customFormat="1" ht="24" customHeight="1" x14ac:dyDescent="0.2">
      <c r="A2330" s="274" t="str">
        <f t="shared" si="696"/>
        <v/>
      </c>
      <c r="B2330" s="275" t="str">
        <f t="shared" si="697"/>
        <v/>
      </c>
      <c r="C2330" s="276"/>
      <c r="D2330" s="277" t="str">
        <f t="shared" si="698"/>
        <v/>
      </c>
      <c r="E2330" s="278"/>
      <c r="F2330" s="281">
        <f t="shared" si="699"/>
        <v>0</v>
      </c>
      <c r="G2330" s="282">
        <f t="shared" ref="G2330:G2335" si="700">ROUND(E2330*F2330,2)</f>
        <v>0</v>
      </c>
    </row>
    <row r="2331" spans="1:7" s="283" customFormat="1" ht="24" customHeight="1" x14ac:dyDescent="0.2">
      <c r="A2331" s="274" t="str">
        <f t="shared" si="696"/>
        <v/>
      </c>
      <c r="B2331" s="275" t="str">
        <f t="shared" si="697"/>
        <v/>
      </c>
      <c r="C2331" s="276"/>
      <c r="D2331" s="277" t="str">
        <f t="shared" si="698"/>
        <v/>
      </c>
      <c r="E2331" s="278"/>
      <c r="F2331" s="281">
        <f t="shared" si="699"/>
        <v>0</v>
      </c>
      <c r="G2331" s="282">
        <f t="shared" si="700"/>
        <v>0</v>
      </c>
    </row>
    <row r="2332" spans="1:7" s="283" customFormat="1" ht="24" customHeight="1" x14ac:dyDescent="0.2">
      <c r="A2332" s="274" t="str">
        <f t="shared" si="696"/>
        <v/>
      </c>
      <c r="B2332" s="275" t="str">
        <f t="shared" si="697"/>
        <v/>
      </c>
      <c r="C2332" s="276"/>
      <c r="D2332" s="277" t="str">
        <f t="shared" si="698"/>
        <v/>
      </c>
      <c r="E2332" s="278"/>
      <c r="F2332" s="279">
        <f t="shared" si="699"/>
        <v>0</v>
      </c>
      <c r="G2332" s="282">
        <f t="shared" si="700"/>
        <v>0</v>
      </c>
    </row>
    <row r="2333" spans="1:7" s="283" customFormat="1" ht="24" customHeight="1" x14ac:dyDescent="0.2">
      <c r="A2333" s="274" t="str">
        <f t="shared" si="696"/>
        <v/>
      </c>
      <c r="B2333" s="275" t="str">
        <f t="shared" si="697"/>
        <v/>
      </c>
      <c r="C2333" s="276"/>
      <c r="D2333" s="277" t="str">
        <f t="shared" si="698"/>
        <v/>
      </c>
      <c r="E2333" s="278"/>
      <c r="F2333" s="279">
        <f t="shared" si="699"/>
        <v>0</v>
      </c>
      <c r="G2333" s="282">
        <f t="shared" si="700"/>
        <v>0</v>
      </c>
    </row>
    <row r="2334" spans="1:7" s="283" customFormat="1" ht="24" customHeight="1" x14ac:dyDescent="0.2">
      <c r="A2334" s="274" t="str">
        <f t="shared" si="696"/>
        <v/>
      </c>
      <c r="B2334" s="275" t="str">
        <f t="shared" si="697"/>
        <v/>
      </c>
      <c r="C2334" s="276"/>
      <c r="D2334" s="277" t="str">
        <f t="shared" si="698"/>
        <v/>
      </c>
      <c r="E2334" s="278"/>
      <c r="F2334" s="279">
        <f t="shared" si="699"/>
        <v>0</v>
      </c>
      <c r="G2334" s="282">
        <f t="shared" si="700"/>
        <v>0</v>
      </c>
    </row>
    <row r="2335" spans="1:7" s="283" customFormat="1" ht="24" customHeight="1" x14ac:dyDescent="0.2">
      <c r="A2335" s="274" t="str">
        <f t="shared" si="696"/>
        <v/>
      </c>
      <c r="B2335" s="275" t="str">
        <f t="shared" si="697"/>
        <v/>
      </c>
      <c r="C2335" s="276"/>
      <c r="D2335" s="277" t="str">
        <f t="shared" si="698"/>
        <v/>
      </c>
      <c r="E2335" s="278"/>
      <c r="F2335" s="279">
        <f t="shared" si="699"/>
        <v>0</v>
      </c>
      <c r="G2335" s="282">
        <f t="shared" si="700"/>
        <v>0</v>
      </c>
    </row>
    <row r="2336" spans="1:7" ht="24" customHeight="1" x14ac:dyDescent="0.2">
      <c r="A2336" s="125"/>
      <c r="B2336" s="99"/>
      <c r="C2336" s="99"/>
      <c r="D2336" s="110"/>
      <c r="E2336" s="111"/>
      <c r="F2336" s="188" t="s">
        <v>34</v>
      </c>
      <c r="G2336" s="126">
        <f>SUBTOTAL(9,G2328:G2335)</f>
        <v>0</v>
      </c>
    </row>
    <row r="2337" spans="1:8" ht="24" customHeight="1" x14ac:dyDescent="0.2">
      <c r="A2337" s="125"/>
      <c r="B2337" s="99"/>
      <c r="C2337" s="127" t="s">
        <v>723</v>
      </c>
      <c r="D2337" s="110"/>
      <c r="E2337" s="111"/>
      <c r="F2337" s="112"/>
      <c r="G2337" s="128"/>
    </row>
    <row r="2338" spans="1:8" s="283" customFormat="1" ht="24" customHeight="1" x14ac:dyDescent="0.2">
      <c r="A2338" s="274" t="str">
        <f t="shared" ref="A2338:A2346" si="701">IFERROR(VLOOKUP(C2338,Tabla_Insumos,4,FALSE),"")</f>
        <v/>
      </c>
      <c r="B2338" s="275" t="str">
        <f t="shared" ref="B2338:B2346" si="702">IFERROR(VLOOKUP(C2338,Tabla_Insumos,5,FALSE),"")</f>
        <v/>
      </c>
      <c r="C2338" s="276"/>
      <c r="D2338" s="277" t="str">
        <f t="shared" ref="D2338:D2346" si="703">IFERROR(VLOOKUP(C2338,Tabla_Insumos,2,FALSE),"")</f>
        <v/>
      </c>
      <c r="E2338" s="278"/>
      <c r="F2338" s="279">
        <f t="shared" ref="F2338:F2346" si="704">IFERROR(VLOOKUP(C2338,Tabla_Insumos,3,FALSE),0)</f>
        <v>0</v>
      </c>
      <c r="G2338" s="282">
        <f t="shared" ref="G2338:G2346" si="705">ROUND(E2338*F2338,2)</f>
        <v>0</v>
      </c>
    </row>
    <row r="2339" spans="1:8" s="283" customFormat="1" ht="24" customHeight="1" x14ac:dyDescent="0.2">
      <c r="A2339" s="274" t="str">
        <f t="shared" si="701"/>
        <v/>
      </c>
      <c r="B2339" s="275" t="str">
        <f t="shared" si="702"/>
        <v/>
      </c>
      <c r="C2339" s="276"/>
      <c r="D2339" s="277" t="str">
        <f t="shared" si="703"/>
        <v/>
      </c>
      <c r="E2339" s="278"/>
      <c r="F2339" s="279">
        <f t="shared" si="704"/>
        <v>0</v>
      </c>
      <c r="G2339" s="282">
        <f t="shared" si="705"/>
        <v>0</v>
      </c>
    </row>
    <row r="2340" spans="1:8" s="283" customFormat="1" ht="24" customHeight="1" x14ac:dyDescent="0.2">
      <c r="A2340" s="274" t="str">
        <f t="shared" si="701"/>
        <v/>
      </c>
      <c r="B2340" s="275" t="str">
        <f t="shared" si="702"/>
        <v/>
      </c>
      <c r="C2340" s="276"/>
      <c r="D2340" s="277" t="str">
        <f t="shared" si="703"/>
        <v/>
      </c>
      <c r="E2340" s="278"/>
      <c r="F2340" s="279">
        <f t="shared" si="704"/>
        <v>0</v>
      </c>
      <c r="G2340" s="282">
        <f t="shared" si="705"/>
        <v>0</v>
      </c>
    </row>
    <row r="2341" spans="1:8" s="283" customFormat="1" ht="24" customHeight="1" x14ac:dyDescent="0.2">
      <c r="A2341" s="274" t="str">
        <f t="shared" si="701"/>
        <v/>
      </c>
      <c r="B2341" s="275" t="str">
        <f t="shared" si="702"/>
        <v/>
      </c>
      <c r="C2341" s="276"/>
      <c r="D2341" s="277" t="str">
        <f t="shared" si="703"/>
        <v/>
      </c>
      <c r="E2341" s="278"/>
      <c r="F2341" s="279">
        <f t="shared" si="704"/>
        <v>0</v>
      </c>
      <c r="G2341" s="282">
        <f t="shared" si="705"/>
        <v>0</v>
      </c>
    </row>
    <row r="2342" spans="1:8" s="283" customFormat="1" ht="24" customHeight="1" x14ac:dyDescent="0.2">
      <c r="A2342" s="274" t="str">
        <f t="shared" si="701"/>
        <v/>
      </c>
      <c r="B2342" s="275" t="str">
        <f t="shared" si="702"/>
        <v/>
      </c>
      <c r="C2342" s="276"/>
      <c r="D2342" s="277" t="str">
        <f t="shared" si="703"/>
        <v/>
      </c>
      <c r="E2342" s="278"/>
      <c r="F2342" s="279">
        <f t="shared" si="704"/>
        <v>0</v>
      </c>
      <c r="G2342" s="282">
        <f t="shared" si="705"/>
        <v>0</v>
      </c>
    </row>
    <row r="2343" spans="1:8" s="283" customFormat="1" ht="24" customHeight="1" x14ac:dyDescent="0.2">
      <c r="A2343" s="274" t="str">
        <f t="shared" si="701"/>
        <v/>
      </c>
      <c r="B2343" s="275" t="str">
        <f t="shared" si="702"/>
        <v/>
      </c>
      <c r="C2343" s="276"/>
      <c r="D2343" s="277" t="str">
        <f t="shared" si="703"/>
        <v/>
      </c>
      <c r="E2343" s="278"/>
      <c r="F2343" s="279">
        <f t="shared" si="704"/>
        <v>0</v>
      </c>
      <c r="G2343" s="282">
        <f t="shared" si="705"/>
        <v>0</v>
      </c>
    </row>
    <row r="2344" spans="1:8" s="283" customFormat="1" ht="24" customHeight="1" x14ac:dyDescent="0.2">
      <c r="A2344" s="274" t="str">
        <f t="shared" si="701"/>
        <v/>
      </c>
      <c r="B2344" s="275" t="str">
        <f t="shared" si="702"/>
        <v/>
      </c>
      <c r="C2344" s="276"/>
      <c r="D2344" s="277" t="str">
        <f t="shared" si="703"/>
        <v/>
      </c>
      <c r="E2344" s="278"/>
      <c r="F2344" s="279">
        <f t="shared" si="704"/>
        <v>0</v>
      </c>
      <c r="G2344" s="282">
        <f t="shared" si="705"/>
        <v>0</v>
      </c>
    </row>
    <row r="2345" spans="1:8" s="283" customFormat="1" ht="24" customHeight="1" x14ac:dyDescent="0.2">
      <c r="A2345" s="274" t="str">
        <f t="shared" si="701"/>
        <v/>
      </c>
      <c r="B2345" s="275" t="str">
        <f t="shared" si="702"/>
        <v/>
      </c>
      <c r="C2345" s="276"/>
      <c r="D2345" s="277" t="str">
        <f t="shared" si="703"/>
        <v/>
      </c>
      <c r="E2345" s="278"/>
      <c r="F2345" s="279">
        <f t="shared" si="704"/>
        <v>0</v>
      </c>
      <c r="G2345" s="282">
        <f t="shared" si="705"/>
        <v>0</v>
      </c>
    </row>
    <row r="2346" spans="1:8" s="283" customFormat="1" ht="24" customHeight="1" x14ac:dyDescent="0.2">
      <c r="A2346" s="274" t="str">
        <f t="shared" si="701"/>
        <v/>
      </c>
      <c r="B2346" s="275" t="str">
        <f t="shared" si="702"/>
        <v/>
      </c>
      <c r="C2346" s="276"/>
      <c r="D2346" s="277" t="str">
        <f t="shared" si="703"/>
        <v/>
      </c>
      <c r="E2346" s="278"/>
      <c r="F2346" s="279">
        <f t="shared" si="704"/>
        <v>0</v>
      </c>
      <c r="G2346" s="282">
        <f t="shared" si="705"/>
        <v>0</v>
      </c>
    </row>
    <row r="2347" spans="1:8" ht="24" customHeight="1" x14ac:dyDescent="0.2">
      <c r="A2347" s="129"/>
      <c r="B2347" s="110"/>
      <c r="C2347" s="99"/>
      <c r="D2347" s="110"/>
      <c r="E2347" s="111"/>
      <c r="F2347" s="188" t="s">
        <v>35</v>
      </c>
      <c r="G2347" s="126">
        <f>SUBTOTAL(9,G2338:G2346)</f>
        <v>0</v>
      </c>
    </row>
    <row r="2348" spans="1:8" ht="24" customHeight="1" thickBot="1" x14ac:dyDescent="0.25">
      <c r="A2348" s="130"/>
      <c r="B2348" s="131"/>
      <c r="C2348" s="132"/>
      <c r="D2348" s="131"/>
      <c r="E2348" s="133"/>
      <c r="F2348" s="134"/>
      <c r="G2348" s="135"/>
    </row>
    <row r="2349" spans="1:8" ht="24" customHeight="1" thickBot="1" x14ac:dyDescent="0.25">
      <c r="A2349" s="136" t="str">
        <f>B2307</f>
        <v>13-2-1</v>
      </c>
      <c r="B2349" s="137" t="str">
        <f>C2307</f>
        <v>Tipología P1</v>
      </c>
      <c r="C2349" s="138"/>
      <c r="D2349" s="138" t="s">
        <v>36</v>
      </c>
      <c r="E2349" s="139"/>
      <c r="F2349" s="140" t="s">
        <v>37</v>
      </c>
      <c r="G2349" s="141">
        <f>SUBTOTAL(9,G2312:G2348)</f>
        <v>0</v>
      </c>
    </row>
    <row r="2350" spans="1:8" ht="24" customHeight="1" thickTop="1" thickBot="1" x14ac:dyDescent="0.25"/>
    <row r="2351" spans="1:8" ht="24" customHeight="1" thickTop="1" x14ac:dyDescent="0.2">
      <c r="A2351" s="173" t="s">
        <v>39</v>
      </c>
      <c r="B2351" s="174"/>
      <c r="C2351" s="174"/>
      <c r="D2351" s="174"/>
      <c r="E2351" s="174"/>
      <c r="F2351" s="174"/>
      <c r="G2351" s="175"/>
      <c r="H2351" s="100">
        <f>COUNTIF($A$1:A2357,"ANALISIS DE PRECIOS")</f>
        <v>48</v>
      </c>
    </row>
    <row r="2352" spans="1:8" ht="24" customHeight="1" x14ac:dyDescent="0.2">
      <c r="A2352" s="101" t="s">
        <v>719</v>
      </c>
      <c r="B2352" s="102" t="str">
        <f>Comitente</f>
        <v>DIRECCIÓN DE INFRAESTRUCTURA ESCOLAR</v>
      </c>
      <c r="C2352" s="96"/>
      <c r="D2352" s="103"/>
      <c r="E2352" s="103"/>
      <c r="F2352" s="104"/>
      <c r="G2352" s="105"/>
    </row>
    <row r="2353" spans="1:141" ht="24" customHeight="1" x14ac:dyDescent="0.2">
      <c r="A2353" s="101" t="s">
        <v>720</v>
      </c>
      <c r="B2353" s="102">
        <f>Contratista</f>
        <v>0</v>
      </c>
      <c r="C2353" s="97"/>
      <c r="D2353" s="97"/>
      <c r="E2353" s="97"/>
      <c r="F2353" s="106"/>
      <c r="G2353" s="107"/>
    </row>
    <row r="2354" spans="1:141" ht="24" customHeight="1" x14ac:dyDescent="0.2">
      <c r="A2354" s="101" t="s">
        <v>26</v>
      </c>
      <c r="B2354" s="102" t="str">
        <f>Obra</f>
        <v>ESCUELA NORMAL FRAY JUSTO SANTA MARIA DE ORO</v>
      </c>
      <c r="C2354" s="97"/>
      <c r="D2354" s="97"/>
      <c r="E2354" s="97"/>
      <c r="F2354" s="106" t="s">
        <v>40</v>
      </c>
      <c r="G2354" s="108">
        <f>Fecha_Base</f>
        <v>0</v>
      </c>
    </row>
    <row r="2355" spans="1:141" ht="24" customHeight="1" x14ac:dyDescent="0.2">
      <c r="A2355" s="109" t="s">
        <v>718</v>
      </c>
      <c r="B2355" s="98" t="str">
        <f>Ubicación</f>
        <v>CALLE RIVADAVIA 854 - JACHAL - SAN JUAN</v>
      </c>
      <c r="C2355" s="98"/>
      <c r="D2355" s="110"/>
      <c r="E2355" s="111"/>
      <c r="F2355" s="112"/>
      <c r="G2355" s="113"/>
    </row>
    <row r="2356" spans="1:141" ht="24" customHeight="1" x14ac:dyDescent="0.2">
      <c r="A2356" s="109" t="s">
        <v>41</v>
      </c>
      <c r="B2356" s="114">
        <f>IFERROR(VALUE(LEFT(B2357,FIND("-",B2357)-1)),"")</f>
        <v>13</v>
      </c>
      <c r="C2356" s="99" t="str">
        <f>IFERROR(VLOOKUP(B2356,Tabla_CyP,2,FALSE),"")</f>
        <v/>
      </c>
      <c r="E2356" s="111"/>
      <c r="F2356" s="112"/>
      <c r="G2356" s="113"/>
    </row>
    <row r="2357" spans="1:141" ht="24" customHeight="1" x14ac:dyDescent="0.2">
      <c r="A2357" s="109" t="s">
        <v>27</v>
      </c>
      <c r="B2357" s="115" t="str">
        <f>IFERROR(VLOOKUP(COUNTIF($A$1:A2357,"ANALISIS DE PRECIOS"),Tabla_NumeroItem,4,FALSE),"")</f>
        <v>13-2-2</v>
      </c>
      <c r="C2357" s="99" t="str">
        <f>IFERROR(VLOOKUP(B2357,Tabla_CyP,2,FALSE),"")</f>
        <v>Tipología P2</v>
      </c>
      <c r="D2357" s="110"/>
      <c r="E2357" s="111"/>
      <c r="F2357" s="106" t="s">
        <v>28</v>
      </c>
      <c r="G2357" s="116" t="str">
        <f>IFERROR(VLOOKUP(B2357,Tabla_CyP,4,FALSE),"")</f>
        <v>U</v>
      </c>
    </row>
    <row r="2358" spans="1:141" ht="24" customHeight="1" x14ac:dyDescent="0.2">
      <c r="A2358" s="109"/>
      <c r="B2358" s="98"/>
      <c r="C2358" s="99"/>
      <c r="D2358" s="110"/>
      <c r="E2358" s="111"/>
      <c r="F2358" s="112"/>
      <c r="G2358" s="113"/>
    </row>
    <row r="2359" spans="1:141" ht="24" customHeight="1" x14ac:dyDescent="0.2">
      <c r="A2359" s="305" t="s">
        <v>584</v>
      </c>
      <c r="B2359" s="306"/>
      <c r="C2359" s="307" t="s">
        <v>0</v>
      </c>
      <c r="D2359" s="307" t="s">
        <v>29</v>
      </c>
      <c r="E2359" s="309" t="s">
        <v>30</v>
      </c>
      <c r="F2359" s="311" t="s">
        <v>31</v>
      </c>
      <c r="G2359" s="313" t="s">
        <v>32</v>
      </c>
    </row>
    <row r="2360" spans="1:141" s="119" customFormat="1" ht="24" customHeight="1" x14ac:dyDescent="0.2">
      <c r="A2360" s="117" t="s">
        <v>585</v>
      </c>
      <c r="B2360" s="118" t="s">
        <v>586</v>
      </c>
      <c r="C2360" s="308"/>
      <c r="D2360" s="308"/>
      <c r="E2360" s="310"/>
      <c r="F2360" s="312"/>
      <c r="G2360" s="314"/>
      <c r="I2360" s="284"/>
      <c r="J2360" s="284"/>
      <c r="K2360" s="284"/>
      <c r="L2360" s="284"/>
      <c r="M2360" s="284"/>
      <c r="N2360" s="284"/>
      <c r="O2360" s="284"/>
      <c r="P2360" s="284"/>
      <c r="Q2360" s="284"/>
      <c r="R2360" s="284"/>
      <c r="S2360" s="284"/>
      <c r="T2360" s="284"/>
      <c r="U2360" s="284"/>
      <c r="V2360" s="284"/>
      <c r="W2360" s="284"/>
      <c r="X2360" s="284"/>
      <c r="Y2360" s="284"/>
      <c r="Z2360" s="284"/>
      <c r="AA2360" s="284"/>
      <c r="AB2360" s="284"/>
      <c r="AC2360" s="284"/>
      <c r="AD2360" s="284"/>
      <c r="AE2360" s="284"/>
      <c r="AF2360" s="284"/>
      <c r="AG2360" s="284"/>
      <c r="AH2360" s="284"/>
      <c r="AI2360" s="284"/>
      <c r="AJ2360" s="284"/>
      <c r="AK2360" s="284"/>
      <c r="AL2360" s="284"/>
      <c r="AM2360" s="284"/>
      <c r="AN2360" s="284"/>
      <c r="AO2360" s="284"/>
      <c r="AP2360" s="284"/>
      <c r="AQ2360" s="284"/>
      <c r="AR2360" s="284"/>
      <c r="AS2360" s="284"/>
      <c r="AT2360" s="284"/>
      <c r="AU2360" s="284"/>
      <c r="AV2360" s="284"/>
      <c r="AW2360" s="284"/>
      <c r="AX2360" s="284"/>
      <c r="AY2360" s="284"/>
      <c r="AZ2360" s="284"/>
      <c r="BA2360" s="284"/>
      <c r="BB2360" s="284"/>
      <c r="BC2360" s="284"/>
      <c r="BD2360" s="284"/>
      <c r="BE2360" s="284"/>
      <c r="BF2360" s="284"/>
      <c r="BG2360" s="284"/>
      <c r="BH2360" s="284"/>
      <c r="BI2360" s="284"/>
      <c r="BJ2360" s="284"/>
      <c r="BK2360" s="284"/>
      <c r="BL2360" s="284"/>
      <c r="BM2360" s="284"/>
      <c r="BN2360" s="284"/>
      <c r="BO2360" s="284"/>
      <c r="BP2360" s="284"/>
      <c r="BQ2360" s="284"/>
      <c r="BR2360" s="284"/>
      <c r="BS2360" s="284"/>
      <c r="BT2360" s="284"/>
      <c r="BU2360" s="284"/>
      <c r="BV2360" s="284"/>
      <c r="BW2360" s="284"/>
      <c r="BX2360" s="284"/>
      <c r="BY2360" s="284"/>
      <c r="BZ2360" s="284"/>
      <c r="CA2360" s="284"/>
      <c r="CB2360" s="284"/>
      <c r="CC2360" s="284"/>
      <c r="CD2360" s="284"/>
      <c r="CE2360" s="284"/>
      <c r="CF2360" s="284"/>
      <c r="CG2360" s="284"/>
      <c r="CH2360" s="284"/>
      <c r="CI2360" s="284"/>
      <c r="CJ2360" s="284"/>
      <c r="CK2360" s="284"/>
      <c r="CL2360" s="284"/>
      <c r="CM2360" s="284"/>
      <c r="CN2360" s="284"/>
      <c r="CO2360" s="284"/>
      <c r="CP2360" s="284"/>
      <c r="CQ2360" s="284"/>
      <c r="CR2360" s="284"/>
      <c r="CS2360" s="284"/>
      <c r="CT2360" s="284"/>
      <c r="CU2360" s="284"/>
      <c r="CV2360" s="284"/>
      <c r="CW2360" s="284"/>
      <c r="CX2360" s="284"/>
      <c r="CY2360" s="284"/>
      <c r="CZ2360" s="284"/>
      <c r="DA2360" s="284"/>
      <c r="DB2360" s="284"/>
      <c r="DC2360" s="284"/>
      <c r="DD2360" s="284"/>
      <c r="DE2360" s="284"/>
      <c r="DF2360" s="284"/>
      <c r="DG2360" s="284"/>
      <c r="DH2360" s="284"/>
      <c r="DI2360" s="284"/>
      <c r="DJ2360" s="284"/>
      <c r="DK2360" s="284"/>
      <c r="DL2360" s="284"/>
      <c r="DM2360" s="284"/>
      <c r="DN2360" s="284"/>
      <c r="DO2360" s="284"/>
      <c r="DP2360" s="284"/>
      <c r="DQ2360" s="284"/>
      <c r="DR2360" s="284"/>
      <c r="DS2360" s="284"/>
      <c r="DT2360" s="284"/>
      <c r="DU2360" s="284"/>
      <c r="DV2360" s="284"/>
      <c r="DW2360" s="284"/>
      <c r="DX2360" s="284"/>
      <c r="DY2360" s="284"/>
      <c r="DZ2360" s="284"/>
      <c r="EA2360" s="284"/>
      <c r="EB2360" s="284"/>
      <c r="EC2360" s="284"/>
      <c r="ED2360" s="284"/>
      <c r="EE2360" s="284"/>
      <c r="EF2360" s="284"/>
      <c r="EG2360" s="284"/>
      <c r="EH2360" s="284"/>
      <c r="EI2360" s="284"/>
      <c r="EJ2360" s="284"/>
      <c r="EK2360" s="284"/>
    </row>
    <row r="2361" spans="1:141" ht="24" customHeight="1" x14ac:dyDescent="0.2">
      <c r="A2361" s="187"/>
      <c r="B2361" s="120"/>
      <c r="C2361" s="185" t="s">
        <v>721</v>
      </c>
      <c r="D2361" s="121"/>
      <c r="E2361" s="122"/>
      <c r="F2361" s="123"/>
      <c r="G2361" s="124"/>
    </row>
    <row r="2362" spans="1:141" s="283" customFormat="1" ht="24" customHeight="1" x14ac:dyDescent="0.2">
      <c r="A2362" s="274" t="str">
        <f t="shared" ref="A2362:A2375" si="706">IFERROR(VLOOKUP(C2362,Tabla_Insumos,4,FALSE),"")</f>
        <v/>
      </c>
      <c r="B2362" s="275" t="str">
        <f>IFERROR(VLOOKUP(C2362,Tabla_Insumos,5,FALSE),"")</f>
        <v/>
      </c>
      <c r="C2362" s="276"/>
      <c r="D2362" s="277" t="str">
        <f t="shared" ref="D2362:D2375" si="707">IFERROR(VLOOKUP(C2362,Tabla_Insumos,2,FALSE),"")</f>
        <v/>
      </c>
      <c r="E2362" s="278"/>
      <c r="F2362" s="279">
        <f t="shared" ref="F2362:F2375" si="708">IFERROR(VLOOKUP(C2362,Tabla_Insumos,3,FALSE),0)</f>
        <v>0</v>
      </c>
      <c r="G2362" s="282">
        <f>ROUND(E2362*F2362,2)</f>
        <v>0</v>
      </c>
    </row>
    <row r="2363" spans="1:141" s="283" customFormat="1" ht="24" customHeight="1" x14ac:dyDescent="0.2">
      <c r="A2363" s="274" t="str">
        <f t="shared" si="706"/>
        <v/>
      </c>
      <c r="B2363" s="275" t="str">
        <f t="shared" ref="B2363:B2375" si="709">IFERROR(VLOOKUP(C2363,Tabla_Insumos,5,FALSE),"")</f>
        <v/>
      </c>
      <c r="C2363" s="276"/>
      <c r="D2363" s="277" t="str">
        <f t="shared" si="707"/>
        <v/>
      </c>
      <c r="E2363" s="278"/>
      <c r="F2363" s="279">
        <f t="shared" si="708"/>
        <v>0</v>
      </c>
      <c r="G2363" s="282">
        <f t="shared" ref="G2363:G2375" si="710">ROUND(E2363*F2363,2)</f>
        <v>0</v>
      </c>
    </row>
    <row r="2364" spans="1:141" s="283" customFormat="1" ht="24" customHeight="1" x14ac:dyDescent="0.2">
      <c r="A2364" s="274" t="str">
        <f t="shared" si="706"/>
        <v/>
      </c>
      <c r="B2364" s="275" t="str">
        <f t="shared" si="709"/>
        <v/>
      </c>
      <c r="C2364" s="276"/>
      <c r="D2364" s="277" t="str">
        <f t="shared" si="707"/>
        <v/>
      </c>
      <c r="E2364" s="278"/>
      <c r="F2364" s="279">
        <f t="shared" si="708"/>
        <v>0</v>
      </c>
      <c r="G2364" s="282">
        <f t="shared" si="710"/>
        <v>0</v>
      </c>
    </row>
    <row r="2365" spans="1:141" s="283" customFormat="1" ht="24" customHeight="1" x14ac:dyDescent="0.2">
      <c r="A2365" s="274" t="str">
        <f t="shared" si="706"/>
        <v/>
      </c>
      <c r="B2365" s="275" t="str">
        <f t="shared" si="709"/>
        <v/>
      </c>
      <c r="C2365" s="276"/>
      <c r="D2365" s="277" t="str">
        <f t="shared" si="707"/>
        <v/>
      </c>
      <c r="E2365" s="278"/>
      <c r="F2365" s="279">
        <f t="shared" si="708"/>
        <v>0</v>
      </c>
      <c r="G2365" s="282">
        <f t="shared" si="710"/>
        <v>0</v>
      </c>
    </row>
    <row r="2366" spans="1:141" s="283" customFormat="1" ht="24" customHeight="1" x14ac:dyDescent="0.2">
      <c r="A2366" s="274" t="str">
        <f t="shared" si="706"/>
        <v/>
      </c>
      <c r="B2366" s="275" t="str">
        <f t="shared" si="709"/>
        <v/>
      </c>
      <c r="C2366" s="276"/>
      <c r="D2366" s="277" t="str">
        <f t="shared" si="707"/>
        <v/>
      </c>
      <c r="E2366" s="278"/>
      <c r="F2366" s="279">
        <f t="shared" si="708"/>
        <v>0</v>
      </c>
      <c r="G2366" s="282">
        <f t="shared" si="710"/>
        <v>0</v>
      </c>
    </row>
    <row r="2367" spans="1:141" s="283" customFormat="1" ht="24" customHeight="1" x14ac:dyDescent="0.2">
      <c r="A2367" s="274" t="str">
        <f t="shared" si="706"/>
        <v/>
      </c>
      <c r="B2367" s="275" t="str">
        <f t="shared" si="709"/>
        <v/>
      </c>
      <c r="C2367" s="276"/>
      <c r="D2367" s="277" t="str">
        <f t="shared" si="707"/>
        <v/>
      </c>
      <c r="E2367" s="278"/>
      <c r="F2367" s="279">
        <f t="shared" si="708"/>
        <v>0</v>
      </c>
      <c r="G2367" s="282">
        <f t="shared" si="710"/>
        <v>0</v>
      </c>
    </row>
    <row r="2368" spans="1:141" s="283" customFormat="1" ht="24" customHeight="1" x14ac:dyDescent="0.2">
      <c r="A2368" s="274" t="str">
        <f t="shared" si="706"/>
        <v/>
      </c>
      <c r="B2368" s="275" t="str">
        <f t="shared" si="709"/>
        <v/>
      </c>
      <c r="C2368" s="276"/>
      <c r="D2368" s="277" t="str">
        <f t="shared" si="707"/>
        <v/>
      </c>
      <c r="E2368" s="278"/>
      <c r="F2368" s="279">
        <f t="shared" si="708"/>
        <v>0</v>
      </c>
      <c r="G2368" s="282">
        <f t="shared" si="710"/>
        <v>0</v>
      </c>
    </row>
    <row r="2369" spans="1:7" s="283" customFormat="1" ht="24" customHeight="1" x14ac:dyDescent="0.2">
      <c r="A2369" s="274" t="str">
        <f t="shared" si="706"/>
        <v/>
      </c>
      <c r="B2369" s="275" t="str">
        <f t="shared" si="709"/>
        <v/>
      </c>
      <c r="C2369" s="276"/>
      <c r="D2369" s="277" t="str">
        <f t="shared" si="707"/>
        <v/>
      </c>
      <c r="E2369" s="278"/>
      <c r="F2369" s="279">
        <f t="shared" si="708"/>
        <v>0</v>
      </c>
      <c r="G2369" s="282">
        <f t="shared" si="710"/>
        <v>0</v>
      </c>
    </row>
    <row r="2370" spans="1:7" s="283" customFormat="1" ht="24" customHeight="1" x14ac:dyDescent="0.2">
      <c r="A2370" s="274" t="str">
        <f t="shared" si="706"/>
        <v/>
      </c>
      <c r="B2370" s="275" t="str">
        <f t="shared" si="709"/>
        <v/>
      </c>
      <c r="C2370" s="276"/>
      <c r="D2370" s="277" t="str">
        <f t="shared" si="707"/>
        <v/>
      </c>
      <c r="E2370" s="278"/>
      <c r="F2370" s="279">
        <f t="shared" si="708"/>
        <v>0</v>
      </c>
      <c r="G2370" s="282">
        <f t="shared" si="710"/>
        <v>0</v>
      </c>
    </row>
    <row r="2371" spans="1:7" s="283" customFormat="1" ht="24" customHeight="1" x14ac:dyDescent="0.2">
      <c r="A2371" s="274" t="str">
        <f t="shared" si="706"/>
        <v/>
      </c>
      <c r="B2371" s="275" t="str">
        <f t="shared" si="709"/>
        <v/>
      </c>
      <c r="C2371" s="276"/>
      <c r="D2371" s="277" t="str">
        <f t="shared" si="707"/>
        <v/>
      </c>
      <c r="E2371" s="278"/>
      <c r="F2371" s="279">
        <f t="shared" si="708"/>
        <v>0</v>
      </c>
      <c r="G2371" s="282">
        <f t="shared" si="710"/>
        <v>0</v>
      </c>
    </row>
    <row r="2372" spans="1:7" s="283" customFormat="1" ht="24" customHeight="1" x14ac:dyDescent="0.2">
      <c r="A2372" s="274" t="str">
        <f t="shared" si="706"/>
        <v/>
      </c>
      <c r="B2372" s="275" t="str">
        <f t="shared" si="709"/>
        <v/>
      </c>
      <c r="C2372" s="276"/>
      <c r="D2372" s="277" t="str">
        <f t="shared" si="707"/>
        <v/>
      </c>
      <c r="E2372" s="278"/>
      <c r="F2372" s="279">
        <f t="shared" si="708"/>
        <v>0</v>
      </c>
      <c r="G2372" s="282">
        <f t="shared" si="710"/>
        <v>0</v>
      </c>
    </row>
    <row r="2373" spans="1:7" s="283" customFormat="1" ht="24" customHeight="1" x14ac:dyDescent="0.2">
      <c r="A2373" s="274" t="str">
        <f t="shared" si="706"/>
        <v/>
      </c>
      <c r="B2373" s="275" t="str">
        <f t="shared" si="709"/>
        <v/>
      </c>
      <c r="C2373" s="276"/>
      <c r="D2373" s="277" t="str">
        <f t="shared" si="707"/>
        <v/>
      </c>
      <c r="E2373" s="278"/>
      <c r="F2373" s="279">
        <f t="shared" si="708"/>
        <v>0</v>
      </c>
      <c r="G2373" s="282">
        <f t="shared" si="710"/>
        <v>0</v>
      </c>
    </row>
    <row r="2374" spans="1:7" s="283" customFormat="1" ht="24" customHeight="1" x14ac:dyDescent="0.2">
      <c r="A2374" s="274" t="str">
        <f t="shared" si="706"/>
        <v/>
      </c>
      <c r="B2374" s="275" t="str">
        <f t="shared" si="709"/>
        <v/>
      </c>
      <c r="C2374" s="276"/>
      <c r="D2374" s="277" t="str">
        <f t="shared" si="707"/>
        <v/>
      </c>
      <c r="E2374" s="278"/>
      <c r="F2374" s="279">
        <f t="shared" si="708"/>
        <v>0</v>
      </c>
      <c r="G2374" s="282">
        <f t="shared" si="710"/>
        <v>0</v>
      </c>
    </row>
    <row r="2375" spans="1:7" s="283" customFormat="1" ht="24" customHeight="1" x14ac:dyDescent="0.2">
      <c r="A2375" s="274" t="str">
        <f t="shared" si="706"/>
        <v/>
      </c>
      <c r="B2375" s="275" t="str">
        <f t="shared" si="709"/>
        <v/>
      </c>
      <c r="C2375" s="276"/>
      <c r="D2375" s="277" t="str">
        <f t="shared" si="707"/>
        <v/>
      </c>
      <c r="E2375" s="278"/>
      <c r="F2375" s="280">
        <f t="shared" si="708"/>
        <v>0</v>
      </c>
      <c r="G2375" s="282">
        <f t="shared" si="710"/>
        <v>0</v>
      </c>
    </row>
    <row r="2376" spans="1:7" ht="24" customHeight="1" x14ac:dyDescent="0.2">
      <c r="A2376" s="125"/>
      <c r="B2376" s="99"/>
      <c r="C2376" s="99"/>
      <c r="D2376" s="110"/>
      <c r="E2376" s="111"/>
      <c r="F2376" s="188" t="s">
        <v>33</v>
      </c>
      <c r="G2376" s="126">
        <f>SUBTOTAL(9,G2362:G2375)</f>
        <v>0</v>
      </c>
    </row>
    <row r="2377" spans="1:7" ht="24" customHeight="1" x14ac:dyDescent="0.2">
      <c r="A2377" s="125"/>
      <c r="B2377" s="99"/>
      <c r="C2377" s="127" t="s">
        <v>722</v>
      </c>
      <c r="D2377" s="110"/>
      <c r="E2377" s="111"/>
      <c r="F2377" s="112"/>
      <c r="G2377" s="128"/>
    </row>
    <row r="2378" spans="1:7" s="283" customFormat="1" ht="24" customHeight="1" x14ac:dyDescent="0.2">
      <c r="A2378" s="274" t="str">
        <f t="shared" ref="A2378:A2385" si="711">IFERROR(VLOOKUP(C2378,Tabla_Insumos,4,FALSE),"")</f>
        <v/>
      </c>
      <c r="B2378" s="275" t="str">
        <f t="shared" ref="B2378:B2385" si="712">IFERROR(VLOOKUP(C2378,Tabla_Insumos,5,FALSE),"")</f>
        <v/>
      </c>
      <c r="C2378" s="276"/>
      <c r="D2378" s="277" t="str">
        <f t="shared" ref="D2378:D2385" si="713">IFERROR(VLOOKUP(C2378,Tabla_Insumos,2,FALSE),"")</f>
        <v/>
      </c>
      <c r="E2378" s="278"/>
      <c r="F2378" s="281">
        <f t="shared" ref="F2378:F2385" si="714">IFERROR(VLOOKUP(C2378,Tabla_Insumos,3,FALSE),0)</f>
        <v>0</v>
      </c>
      <c r="G2378" s="282">
        <f>ROUND(E2378*F2378,2)</f>
        <v>0</v>
      </c>
    </row>
    <row r="2379" spans="1:7" s="283" customFormat="1" ht="24" customHeight="1" x14ac:dyDescent="0.2">
      <c r="A2379" s="274" t="str">
        <f t="shared" si="711"/>
        <v/>
      </c>
      <c r="B2379" s="275" t="str">
        <f t="shared" si="712"/>
        <v/>
      </c>
      <c r="C2379" s="276"/>
      <c r="D2379" s="277" t="str">
        <f t="shared" si="713"/>
        <v/>
      </c>
      <c r="E2379" s="278"/>
      <c r="F2379" s="281">
        <f t="shared" si="714"/>
        <v>0</v>
      </c>
      <c r="G2379" s="282">
        <f>ROUND(E2379*F2379,2)</f>
        <v>0</v>
      </c>
    </row>
    <row r="2380" spans="1:7" s="283" customFormat="1" ht="24" customHeight="1" x14ac:dyDescent="0.2">
      <c r="A2380" s="274" t="str">
        <f t="shared" si="711"/>
        <v/>
      </c>
      <c r="B2380" s="275" t="str">
        <f t="shared" si="712"/>
        <v/>
      </c>
      <c r="C2380" s="276"/>
      <c r="D2380" s="277" t="str">
        <f t="shared" si="713"/>
        <v/>
      </c>
      <c r="E2380" s="278"/>
      <c r="F2380" s="281">
        <f t="shared" si="714"/>
        <v>0</v>
      </c>
      <c r="G2380" s="282">
        <f t="shared" ref="G2380:G2385" si="715">ROUND(E2380*F2380,2)</f>
        <v>0</v>
      </c>
    </row>
    <row r="2381" spans="1:7" s="283" customFormat="1" ht="24" customHeight="1" x14ac:dyDescent="0.2">
      <c r="A2381" s="274" t="str">
        <f t="shared" si="711"/>
        <v/>
      </c>
      <c r="B2381" s="275" t="str">
        <f t="shared" si="712"/>
        <v/>
      </c>
      <c r="C2381" s="276"/>
      <c r="D2381" s="277" t="str">
        <f t="shared" si="713"/>
        <v/>
      </c>
      <c r="E2381" s="278"/>
      <c r="F2381" s="281">
        <f t="shared" si="714"/>
        <v>0</v>
      </c>
      <c r="G2381" s="282">
        <f t="shared" si="715"/>
        <v>0</v>
      </c>
    </row>
    <row r="2382" spans="1:7" s="283" customFormat="1" ht="24" customHeight="1" x14ac:dyDescent="0.2">
      <c r="A2382" s="274" t="str">
        <f t="shared" si="711"/>
        <v/>
      </c>
      <c r="B2382" s="275" t="str">
        <f t="shared" si="712"/>
        <v/>
      </c>
      <c r="C2382" s="276"/>
      <c r="D2382" s="277" t="str">
        <f t="shared" si="713"/>
        <v/>
      </c>
      <c r="E2382" s="278"/>
      <c r="F2382" s="279">
        <f t="shared" si="714"/>
        <v>0</v>
      </c>
      <c r="G2382" s="282">
        <f t="shared" si="715"/>
        <v>0</v>
      </c>
    </row>
    <row r="2383" spans="1:7" s="283" customFormat="1" ht="24" customHeight="1" x14ac:dyDescent="0.2">
      <c r="A2383" s="274" t="str">
        <f t="shared" si="711"/>
        <v/>
      </c>
      <c r="B2383" s="275" t="str">
        <f t="shared" si="712"/>
        <v/>
      </c>
      <c r="C2383" s="276"/>
      <c r="D2383" s="277" t="str">
        <f t="shared" si="713"/>
        <v/>
      </c>
      <c r="E2383" s="278"/>
      <c r="F2383" s="279">
        <f t="shared" si="714"/>
        <v>0</v>
      </c>
      <c r="G2383" s="282">
        <f t="shared" si="715"/>
        <v>0</v>
      </c>
    </row>
    <row r="2384" spans="1:7" s="283" customFormat="1" ht="24" customHeight="1" x14ac:dyDescent="0.2">
      <c r="A2384" s="274" t="str">
        <f t="shared" si="711"/>
        <v/>
      </c>
      <c r="B2384" s="275" t="str">
        <f t="shared" si="712"/>
        <v/>
      </c>
      <c r="C2384" s="276"/>
      <c r="D2384" s="277" t="str">
        <f t="shared" si="713"/>
        <v/>
      </c>
      <c r="E2384" s="278"/>
      <c r="F2384" s="279">
        <f t="shared" si="714"/>
        <v>0</v>
      </c>
      <c r="G2384" s="282">
        <f t="shared" si="715"/>
        <v>0</v>
      </c>
    </row>
    <row r="2385" spans="1:7" s="283" customFormat="1" ht="24" customHeight="1" x14ac:dyDescent="0.2">
      <c r="A2385" s="274" t="str">
        <f t="shared" si="711"/>
        <v/>
      </c>
      <c r="B2385" s="275" t="str">
        <f t="shared" si="712"/>
        <v/>
      </c>
      <c r="C2385" s="276"/>
      <c r="D2385" s="277" t="str">
        <f t="shared" si="713"/>
        <v/>
      </c>
      <c r="E2385" s="278"/>
      <c r="F2385" s="279">
        <f t="shared" si="714"/>
        <v>0</v>
      </c>
      <c r="G2385" s="282">
        <f t="shared" si="715"/>
        <v>0</v>
      </c>
    </row>
    <row r="2386" spans="1:7" ht="24" customHeight="1" x14ac:dyDescent="0.2">
      <c r="A2386" s="125"/>
      <c r="B2386" s="99"/>
      <c r="C2386" s="99"/>
      <c r="D2386" s="110"/>
      <c r="E2386" s="111"/>
      <c r="F2386" s="188" t="s">
        <v>34</v>
      </c>
      <c r="G2386" s="126">
        <f>SUBTOTAL(9,G2378:G2385)</f>
        <v>0</v>
      </c>
    </row>
    <row r="2387" spans="1:7" ht="24" customHeight="1" x14ac:dyDescent="0.2">
      <c r="A2387" s="125"/>
      <c r="B2387" s="99"/>
      <c r="C2387" s="127" t="s">
        <v>723</v>
      </c>
      <c r="D2387" s="110"/>
      <c r="E2387" s="111"/>
      <c r="F2387" s="112"/>
      <c r="G2387" s="128"/>
    </row>
    <row r="2388" spans="1:7" s="283" customFormat="1" ht="24" customHeight="1" x14ac:dyDescent="0.2">
      <c r="A2388" s="274" t="str">
        <f t="shared" ref="A2388:A2396" si="716">IFERROR(VLOOKUP(C2388,Tabla_Insumos,4,FALSE),"")</f>
        <v/>
      </c>
      <c r="B2388" s="275" t="str">
        <f t="shared" ref="B2388:B2396" si="717">IFERROR(VLOOKUP(C2388,Tabla_Insumos,5,FALSE),"")</f>
        <v/>
      </c>
      <c r="C2388" s="276"/>
      <c r="D2388" s="277" t="str">
        <f t="shared" ref="D2388:D2396" si="718">IFERROR(VLOOKUP(C2388,Tabla_Insumos,2,FALSE),"")</f>
        <v/>
      </c>
      <c r="E2388" s="278"/>
      <c r="F2388" s="279">
        <f t="shared" ref="F2388:F2396" si="719">IFERROR(VLOOKUP(C2388,Tabla_Insumos,3,FALSE),0)</f>
        <v>0</v>
      </c>
      <c r="G2388" s="282">
        <f t="shared" ref="G2388:G2396" si="720">ROUND(E2388*F2388,2)</f>
        <v>0</v>
      </c>
    </row>
    <row r="2389" spans="1:7" s="283" customFormat="1" ht="24" customHeight="1" x14ac:dyDescent="0.2">
      <c r="A2389" s="274" t="str">
        <f t="shared" si="716"/>
        <v/>
      </c>
      <c r="B2389" s="275" t="str">
        <f t="shared" si="717"/>
        <v/>
      </c>
      <c r="C2389" s="276"/>
      <c r="D2389" s="277" t="str">
        <f t="shared" si="718"/>
        <v/>
      </c>
      <c r="E2389" s="278"/>
      <c r="F2389" s="279">
        <f t="shared" si="719"/>
        <v>0</v>
      </c>
      <c r="G2389" s="282">
        <f t="shared" si="720"/>
        <v>0</v>
      </c>
    </row>
    <row r="2390" spans="1:7" s="283" customFormat="1" ht="24" customHeight="1" x14ac:dyDescent="0.2">
      <c r="A2390" s="274" t="str">
        <f t="shared" si="716"/>
        <v/>
      </c>
      <c r="B2390" s="275" t="str">
        <f t="shared" si="717"/>
        <v/>
      </c>
      <c r="C2390" s="276"/>
      <c r="D2390" s="277" t="str">
        <f t="shared" si="718"/>
        <v/>
      </c>
      <c r="E2390" s="278"/>
      <c r="F2390" s="279">
        <f t="shared" si="719"/>
        <v>0</v>
      </c>
      <c r="G2390" s="282">
        <f t="shared" si="720"/>
        <v>0</v>
      </c>
    </row>
    <row r="2391" spans="1:7" s="283" customFormat="1" ht="24" customHeight="1" x14ac:dyDescent="0.2">
      <c r="A2391" s="274" t="str">
        <f t="shared" si="716"/>
        <v/>
      </c>
      <c r="B2391" s="275" t="str">
        <f t="shared" si="717"/>
        <v/>
      </c>
      <c r="C2391" s="276"/>
      <c r="D2391" s="277" t="str">
        <f t="shared" si="718"/>
        <v/>
      </c>
      <c r="E2391" s="278"/>
      <c r="F2391" s="279">
        <f t="shared" si="719"/>
        <v>0</v>
      </c>
      <c r="G2391" s="282">
        <f t="shared" si="720"/>
        <v>0</v>
      </c>
    </row>
    <row r="2392" spans="1:7" s="283" customFormat="1" ht="24" customHeight="1" x14ac:dyDescent="0.2">
      <c r="A2392" s="274" t="str">
        <f t="shared" si="716"/>
        <v/>
      </c>
      <c r="B2392" s="275" t="str">
        <f t="shared" si="717"/>
        <v/>
      </c>
      <c r="C2392" s="276"/>
      <c r="D2392" s="277" t="str">
        <f t="shared" si="718"/>
        <v/>
      </c>
      <c r="E2392" s="278"/>
      <c r="F2392" s="279">
        <f t="shared" si="719"/>
        <v>0</v>
      </c>
      <c r="G2392" s="282">
        <f t="shared" si="720"/>
        <v>0</v>
      </c>
    </row>
    <row r="2393" spans="1:7" s="283" customFormat="1" ht="24" customHeight="1" x14ac:dyDescent="0.2">
      <c r="A2393" s="274" t="str">
        <f t="shared" si="716"/>
        <v/>
      </c>
      <c r="B2393" s="275" t="str">
        <f t="shared" si="717"/>
        <v/>
      </c>
      <c r="C2393" s="276"/>
      <c r="D2393" s="277" t="str">
        <f t="shared" si="718"/>
        <v/>
      </c>
      <c r="E2393" s="278"/>
      <c r="F2393" s="279">
        <f t="shared" si="719"/>
        <v>0</v>
      </c>
      <c r="G2393" s="282">
        <f t="shared" si="720"/>
        <v>0</v>
      </c>
    </row>
    <row r="2394" spans="1:7" s="283" customFormat="1" ht="24" customHeight="1" x14ac:dyDescent="0.2">
      <c r="A2394" s="274" t="str">
        <f t="shared" si="716"/>
        <v/>
      </c>
      <c r="B2394" s="275" t="str">
        <f t="shared" si="717"/>
        <v/>
      </c>
      <c r="C2394" s="276"/>
      <c r="D2394" s="277" t="str">
        <f t="shared" si="718"/>
        <v/>
      </c>
      <c r="E2394" s="278"/>
      <c r="F2394" s="279">
        <f t="shared" si="719"/>
        <v>0</v>
      </c>
      <c r="G2394" s="282">
        <f t="shared" si="720"/>
        <v>0</v>
      </c>
    </row>
    <row r="2395" spans="1:7" s="283" customFormat="1" ht="24" customHeight="1" x14ac:dyDescent="0.2">
      <c r="A2395" s="274" t="str">
        <f t="shared" si="716"/>
        <v/>
      </c>
      <c r="B2395" s="275" t="str">
        <f t="shared" si="717"/>
        <v/>
      </c>
      <c r="C2395" s="276"/>
      <c r="D2395" s="277" t="str">
        <f t="shared" si="718"/>
        <v/>
      </c>
      <c r="E2395" s="278"/>
      <c r="F2395" s="279">
        <f t="shared" si="719"/>
        <v>0</v>
      </c>
      <c r="G2395" s="282">
        <f t="shared" si="720"/>
        <v>0</v>
      </c>
    </row>
    <row r="2396" spans="1:7" s="283" customFormat="1" ht="24" customHeight="1" x14ac:dyDescent="0.2">
      <c r="A2396" s="274" t="str">
        <f t="shared" si="716"/>
        <v/>
      </c>
      <c r="B2396" s="275" t="str">
        <f t="shared" si="717"/>
        <v/>
      </c>
      <c r="C2396" s="276"/>
      <c r="D2396" s="277" t="str">
        <f t="shared" si="718"/>
        <v/>
      </c>
      <c r="E2396" s="278"/>
      <c r="F2396" s="279">
        <f t="shared" si="719"/>
        <v>0</v>
      </c>
      <c r="G2396" s="282">
        <f t="shared" si="720"/>
        <v>0</v>
      </c>
    </row>
    <row r="2397" spans="1:7" ht="24" customHeight="1" x14ac:dyDescent="0.2">
      <c r="A2397" s="129"/>
      <c r="B2397" s="110"/>
      <c r="C2397" s="99"/>
      <c r="D2397" s="110"/>
      <c r="E2397" s="111"/>
      <c r="F2397" s="188" t="s">
        <v>35</v>
      </c>
      <c r="G2397" s="126">
        <f>SUBTOTAL(9,G2388:G2396)</f>
        <v>0</v>
      </c>
    </row>
    <row r="2398" spans="1:7" ht="24" customHeight="1" thickBot="1" x14ac:dyDescent="0.25">
      <c r="A2398" s="130"/>
      <c r="B2398" s="131"/>
      <c r="C2398" s="132"/>
      <c r="D2398" s="131"/>
      <c r="E2398" s="133"/>
      <c r="F2398" s="134"/>
      <c r="G2398" s="135"/>
    </row>
    <row r="2399" spans="1:7" ht="24" customHeight="1" thickBot="1" x14ac:dyDescent="0.25">
      <c r="A2399" s="136" t="str">
        <f>B2357</f>
        <v>13-2-2</v>
      </c>
      <c r="B2399" s="137" t="str">
        <f>C2357</f>
        <v>Tipología P2</v>
      </c>
      <c r="C2399" s="138"/>
      <c r="D2399" s="138" t="s">
        <v>36</v>
      </c>
      <c r="E2399" s="139"/>
      <c r="F2399" s="140" t="s">
        <v>37</v>
      </c>
      <c r="G2399" s="141">
        <f>SUBTOTAL(9,G2362:G2398)</f>
        <v>0</v>
      </c>
    </row>
    <row r="2400" spans="1:7" ht="24" customHeight="1" thickTop="1" thickBot="1" x14ac:dyDescent="0.25"/>
    <row r="2401" spans="1:141" ht="24" customHeight="1" thickTop="1" x14ac:dyDescent="0.2">
      <c r="A2401" s="173" t="s">
        <v>39</v>
      </c>
      <c r="B2401" s="174"/>
      <c r="C2401" s="174"/>
      <c r="D2401" s="174"/>
      <c r="E2401" s="174"/>
      <c r="F2401" s="174"/>
      <c r="G2401" s="175"/>
      <c r="H2401" s="100">
        <f>COUNTIF($A$1:A2407,"ANALISIS DE PRECIOS")</f>
        <v>49</v>
      </c>
    </row>
    <row r="2402" spans="1:141" ht="24" customHeight="1" x14ac:dyDescent="0.2">
      <c r="A2402" s="101" t="s">
        <v>719</v>
      </c>
      <c r="B2402" s="102" t="str">
        <f>Comitente</f>
        <v>DIRECCIÓN DE INFRAESTRUCTURA ESCOLAR</v>
      </c>
      <c r="C2402" s="96"/>
      <c r="D2402" s="103"/>
      <c r="E2402" s="103"/>
      <c r="F2402" s="104"/>
      <c r="G2402" s="105"/>
    </row>
    <row r="2403" spans="1:141" ht="24" customHeight="1" x14ac:dyDescent="0.2">
      <c r="A2403" s="101" t="s">
        <v>720</v>
      </c>
      <c r="B2403" s="102">
        <f>Contratista</f>
        <v>0</v>
      </c>
      <c r="C2403" s="97"/>
      <c r="D2403" s="97"/>
      <c r="E2403" s="97"/>
      <c r="F2403" s="106"/>
      <c r="G2403" s="107"/>
    </row>
    <row r="2404" spans="1:141" ht="24" customHeight="1" x14ac:dyDescent="0.2">
      <c r="A2404" s="101" t="s">
        <v>26</v>
      </c>
      <c r="B2404" s="102" t="str">
        <f>Obra</f>
        <v>ESCUELA NORMAL FRAY JUSTO SANTA MARIA DE ORO</v>
      </c>
      <c r="C2404" s="97"/>
      <c r="D2404" s="97"/>
      <c r="E2404" s="97"/>
      <c r="F2404" s="106" t="s">
        <v>40</v>
      </c>
      <c r="G2404" s="108">
        <f>Fecha_Base</f>
        <v>0</v>
      </c>
    </row>
    <row r="2405" spans="1:141" ht="24" customHeight="1" x14ac:dyDescent="0.2">
      <c r="A2405" s="109" t="s">
        <v>718</v>
      </c>
      <c r="B2405" s="98" t="str">
        <f>Ubicación</f>
        <v>CALLE RIVADAVIA 854 - JACHAL - SAN JUAN</v>
      </c>
      <c r="C2405" s="98"/>
      <c r="D2405" s="110"/>
      <c r="E2405" s="111"/>
      <c r="F2405" s="112"/>
      <c r="G2405" s="113"/>
    </row>
    <row r="2406" spans="1:141" ht="24" customHeight="1" x14ac:dyDescent="0.2">
      <c r="A2406" s="109" t="s">
        <v>41</v>
      </c>
      <c r="B2406" s="114">
        <f>IFERROR(VALUE(LEFT(B2407,FIND("-",B2407)-1)),"")</f>
        <v>13</v>
      </c>
      <c r="C2406" s="99" t="str">
        <f>IFERROR(VLOOKUP(B2406,Tabla_CyP,2,FALSE),"")</f>
        <v/>
      </c>
      <c r="E2406" s="111"/>
      <c r="F2406" s="112"/>
      <c r="G2406" s="113"/>
    </row>
    <row r="2407" spans="1:141" ht="24" customHeight="1" x14ac:dyDescent="0.2">
      <c r="A2407" s="109" t="s">
        <v>27</v>
      </c>
      <c r="B2407" s="115" t="str">
        <f>IFERROR(VLOOKUP(COUNTIF($A$1:A2407,"ANALISIS DE PRECIOS"),Tabla_NumeroItem,4,FALSE),"")</f>
        <v>13-2-3</v>
      </c>
      <c r="C2407" s="99" t="str">
        <f>IFERROR(VLOOKUP(B2407,Tabla_CyP,2,FALSE),"")</f>
        <v>Tipología P3</v>
      </c>
      <c r="D2407" s="110"/>
      <c r="E2407" s="111"/>
      <c r="F2407" s="106" t="s">
        <v>28</v>
      </c>
      <c r="G2407" s="116" t="str">
        <f>IFERROR(VLOOKUP(B2407,Tabla_CyP,4,FALSE),"")</f>
        <v>U</v>
      </c>
    </row>
    <row r="2408" spans="1:141" ht="24" customHeight="1" x14ac:dyDescent="0.2">
      <c r="A2408" s="109"/>
      <c r="B2408" s="98"/>
      <c r="C2408" s="99"/>
      <c r="D2408" s="110"/>
      <c r="E2408" s="111"/>
      <c r="F2408" s="112"/>
      <c r="G2408" s="113"/>
    </row>
    <row r="2409" spans="1:141" ht="24" customHeight="1" x14ac:dyDescent="0.2">
      <c r="A2409" s="305" t="s">
        <v>584</v>
      </c>
      <c r="B2409" s="306"/>
      <c r="C2409" s="307" t="s">
        <v>0</v>
      </c>
      <c r="D2409" s="307" t="s">
        <v>29</v>
      </c>
      <c r="E2409" s="309" t="s">
        <v>30</v>
      </c>
      <c r="F2409" s="311" t="s">
        <v>31</v>
      </c>
      <c r="G2409" s="313" t="s">
        <v>32</v>
      </c>
    </row>
    <row r="2410" spans="1:141" s="119" customFormat="1" ht="24" customHeight="1" x14ac:dyDescent="0.2">
      <c r="A2410" s="117" t="s">
        <v>585</v>
      </c>
      <c r="B2410" s="118" t="s">
        <v>586</v>
      </c>
      <c r="C2410" s="308"/>
      <c r="D2410" s="308"/>
      <c r="E2410" s="310"/>
      <c r="F2410" s="312"/>
      <c r="G2410" s="314"/>
      <c r="I2410" s="284"/>
      <c r="J2410" s="284"/>
      <c r="K2410" s="284"/>
      <c r="L2410" s="284"/>
      <c r="M2410" s="284"/>
      <c r="N2410" s="284"/>
      <c r="O2410" s="284"/>
      <c r="P2410" s="284"/>
      <c r="Q2410" s="284"/>
      <c r="R2410" s="284"/>
      <c r="S2410" s="284"/>
      <c r="T2410" s="284"/>
      <c r="U2410" s="284"/>
      <c r="V2410" s="284"/>
      <c r="W2410" s="284"/>
      <c r="X2410" s="284"/>
      <c r="Y2410" s="284"/>
      <c r="Z2410" s="284"/>
      <c r="AA2410" s="284"/>
      <c r="AB2410" s="284"/>
      <c r="AC2410" s="284"/>
      <c r="AD2410" s="284"/>
      <c r="AE2410" s="284"/>
      <c r="AF2410" s="284"/>
      <c r="AG2410" s="284"/>
      <c r="AH2410" s="284"/>
      <c r="AI2410" s="284"/>
      <c r="AJ2410" s="284"/>
      <c r="AK2410" s="284"/>
      <c r="AL2410" s="284"/>
      <c r="AM2410" s="284"/>
      <c r="AN2410" s="284"/>
      <c r="AO2410" s="284"/>
      <c r="AP2410" s="284"/>
      <c r="AQ2410" s="284"/>
      <c r="AR2410" s="284"/>
      <c r="AS2410" s="284"/>
      <c r="AT2410" s="284"/>
      <c r="AU2410" s="284"/>
      <c r="AV2410" s="284"/>
      <c r="AW2410" s="284"/>
      <c r="AX2410" s="284"/>
      <c r="AY2410" s="284"/>
      <c r="AZ2410" s="284"/>
      <c r="BA2410" s="284"/>
      <c r="BB2410" s="284"/>
      <c r="BC2410" s="284"/>
      <c r="BD2410" s="284"/>
      <c r="BE2410" s="284"/>
      <c r="BF2410" s="284"/>
      <c r="BG2410" s="284"/>
      <c r="BH2410" s="284"/>
      <c r="BI2410" s="284"/>
      <c r="BJ2410" s="284"/>
      <c r="BK2410" s="284"/>
      <c r="BL2410" s="284"/>
      <c r="BM2410" s="284"/>
      <c r="BN2410" s="284"/>
      <c r="BO2410" s="284"/>
      <c r="BP2410" s="284"/>
      <c r="BQ2410" s="284"/>
      <c r="BR2410" s="284"/>
      <c r="BS2410" s="284"/>
      <c r="BT2410" s="284"/>
      <c r="BU2410" s="284"/>
      <c r="BV2410" s="284"/>
      <c r="BW2410" s="284"/>
      <c r="BX2410" s="284"/>
      <c r="BY2410" s="284"/>
      <c r="BZ2410" s="284"/>
      <c r="CA2410" s="284"/>
      <c r="CB2410" s="284"/>
      <c r="CC2410" s="284"/>
      <c r="CD2410" s="284"/>
      <c r="CE2410" s="284"/>
      <c r="CF2410" s="284"/>
      <c r="CG2410" s="284"/>
      <c r="CH2410" s="284"/>
      <c r="CI2410" s="284"/>
      <c r="CJ2410" s="284"/>
      <c r="CK2410" s="284"/>
      <c r="CL2410" s="284"/>
      <c r="CM2410" s="284"/>
      <c r="CN2410" s="284"/>
      <c r="CO2410" s="284"/>
      <c r="CP2410" s="284"/>
      <c r="CQ2410" s="284"/>
      <c r="CR2410" s="284"/>
      <c r="CS2410" s="284"/>
      <c r="CT2410" s="284"/>
      <c r="CU2410" s="284"/>
      <c r="CV2410" s="284"/>
      <c r="CW2410" s="284"/>
      <c r="CX2410" s="284"/>
      <c r="CY2410" s="284"/>
      <c r="CZ2410" s="284"/>
      <c r="DA2410" s="284"/>
      <c r="DB2410" s="284"/>
      <c r="DC2410" s="284"/>
      <c r="DD2410" s="284"/>
      <c r="DE2410" s="284"/>
      <c r="DF2410" s="284"/>
      <c r="DG2410" s="284"/>
      <c r="DH2410" s="284"/>
      <c r="DI2410" s="284"/>
      <c r="DJ2410" s="284"/>
      <c r="DK2410" s="284"/>
      <c r="DL2410" s="284"/>
      <c r="DM2410" s="284"/>
      <c r="DN2410" s="284"/>
      <c r="DO2410" s="284"/>
      <c r="DP2410" s="284"/>
      <c r="DQ2410" s="284"/>
      <c r="DR2410" s="284"/>
      <c r="DS2410" s="284"/>
      <c r="DT2410" s="284"/>
      <c r="DU2410" s="284"/>
      <c r="DV2410" s="284"/>
      <c r="DW2410" s="284"/>
      <c r="DX2410" s="284"/>
      <c r="DY2410" s="284"/>
      <c r="DZ2410" s="284"/>
      <c r="EA2410" s="284"/>
      <c r="EB2410" s="284"/>
      <c r="EC2410" s="284"/>
      <c r="ED2410" s="284"/>
      <c r="EE2410" s="284"/>
      <c r="EF2410" s="284"/>
      <c r="EG2410" s="284"/>
      <c r="EH2410" s="284"/>
      <c r="EI2410" s="284"/>
      <c r="EJ2410" s="284"/>
      <c r="EK2410" s="284"/>
    </row>
    <row r="2411" spans="1:141" ht="24" customHeight="1" x14ac:dyDescent="0.2">
      <c r="A2411" s="187"/>
      <c r="B2411" s="120"/>
      <c r="C2411" s="185" t="s">
        <v>721</v>
      </c>
      <c r="D2411" s="121"/>
      <c r="E2411" s="122"/>
      <c r="F2411" s="123"/>
      <c r="G2411" s="124"/>
    </row>
    <row r="2412" spans="1:141" s="283" customFormat="1" ht="24" customHeight="1" x14ac:dyDescent="0.2">
      <c r="A2412" s="274" t="str">
        <f t="shared" ref="A2412:A2425" si="721">IFERROR(VLOOKUP(C2412,Tabla_Insumos,4,FALSE),"")</f>
        <v/>
      </c>
      <c r="B2412" s="275" t="str">
        <f>IFERROR(VLOOKUP(C2412,Tabla_Insumos,5,FALSE),"")</f>
        <v/>
      </c>
      <c r="C2412" s="276"/>
      <c r="D2412" s="277" t="str">
        <f t="shared" ref="D2412:D2425" si="722">IFERROR(VLOOKUP(C2412,Tabla_Insumos,2,FALSE),"")</f>
        <v/>
      </c>
      <c r="E2412" s="278"/>
      <c r="F2412" s="279">
        <f t="shared" ref="F2412:F2425" si="723">IFERROR(VLOOKUP(C2412,Tabla_Insumos,3,FALSE),0)</f>
        <v>0</v>
      </c>
      <c r="G2412" s="282">
        <f>ROUND(E2412*F2412,2)</f>
        <v>0</v>
      </c>
    </row>
    <row r="2413" spans="1:141" s="283" customFormat="1" ht="24" customHeight="1" x14ac:dyDescent="0.2">
      <c r="A2413" s="274" t="str">
        <f t="shared" si="721"/>
        <v/>
      </c>
      <c r="B2413" s="275" t="str">
        <f t="shared" ref="B2413:B2425" si="724">IFERROR(VLOOKUP(C2413,Tabla_Insumos,5,FALSE),"")</f>
        <v/>
      </c>
      <c r="C2413" s="276"/>
      <c r="D2413" s="277" t="str">
        <f t="shared" si="722"/>
        <v/>
      </c>
      <c r="E2413" s="278"/>
      <c r="F2413" s="279">
        <f t="shared" si="723"/>
        <v>0</v>
      </c>
      <c r="G2413" s="282">
        <f t="shared" ref="G2413:G2425" si="725">ROUND(E2413*F2413,2)</f>
        <v>0</v>
      </c>
    </row>
    <row r="2414" spans="1:141" s="283" customFormat="1" ht="24" customHeight="1" x14ac:dyDescent="0.2">
      <c r="A2414" s="274" t="str">
        <f t="shared" si="721"/>
        <v/>
      </c>
      <c r="B2414" s="275" t="str">
        <f t="shared" si="724"/>
        <v/>
      </c>
      <c r="C2414" s="276"/>
      <c r="D2414" s="277" t="str">
        <f t="shared" si="722"/>
        <v/>
      </c>
      <c r="E2414" s="278"/>
      <c r="F2414" s="279">
        <f t="shared" si="723"/>
        <v>0</v>
      </c>
      <c r="G2414" s="282">
        <f t="shared" si="725"/>
        <v>0</v>
      </c>
    </row>
    <row r="2415" spans="1:141" s="283" customFormat="1" ht="24" customHeight="1" x14ac:dyDescent="0.2">
      <c r="A2415" s="274" t="str">
        <f t="shared" si="721"/>
        <v/>
      </c>
      <c r="B2415" s="275" t="str">
        <f t="shared" si="724"/>
        <v/>
      </c>
      <c r="C2415" s="276"/>
      <c r="D2415" s="277" t="str">
        <f t="shared" si="722"/>
        <v/>
      </c>
      <c r="E2415" s="278"/>
      <c r="F2415" s="279">
        <f t="shared" si="723"/>
        <v>0</v>
      </c>
      <c r="G2415" s="282">
        <f t="shared" si="725"/>
        <v>0</v>
      </c>
    </row>
    <row r="2416" spans="1:141" s="283" customFormat="1" ht="24" customHeight="1" x14ac:dyDescent="0.2">
      <c r="A2416" s="274" t="str">
        <f t="shared" si="721"/>
        <v/>
      </c>
      <c r="B2416" s="275" t="str">
        <f t="shared" si="724"/>
        <v/>
      </c>
      <c r="C2416" s="276"/>
      <c r="D2416" s="277" t="str">
        <f t="shared" si="722"/>
        <v/>
      </c>
      <c r="E2416" s="278"/>
      <c r="F2416" s="279">
        <f t="shared" si="723"/>
        <v>0</v>
      </c>
      <c r="G2416" s="282">
        <f t="shared" si="725"/>
        <v>0</v>
      </c>
    </row>
    <row r="2417" spans="1:7" s="283" customFormat="1" ht="24" customHeight="1" x14ac:dyDescent="0.2">
      <c r="A2417" s="274" t="str">
        <f t="shared" si="721"/>
        <v/>
      </c>
      <c r="B2417" s="275" t="str">
        <f t="shared" si="724"/>
        <v/>
      </c>
      <c r="C2417" s="276"/>
      <c r="D2417" s="277" t="str">
        <f t="shared" si="722"/>
        <v/>
      </c>
      <c r="E2417" s="278"/>
      <c r="F2417" s="279">
        <f t="shared" si="723"/>
        <v>0</v>
      </c>
      <c r="G2417" s="282">
        <f t="shared" si="725"/>
        <v>0</v>
      </c>
    </row>
    <row r="2418" spans="1:7" s="283" customFormat="1" ht="24" customHeight="1" x14ac:dyDescent="0.2">
      <c r="A2418" s="274" t="str">
        <f t="shared" si="721"/>
        <v/>
      </c>
      <c r="B2418" s="275" t="str">
        <f t="shared" si="724"/>
        <v/>
      </c>
      <c r="C2418" s="276"/>
      <c r="D2418" s="277" t="str">
        <f t="shared" si="722"/>
        <v/>
      </c>
      <c r="E2418" s="278"/>
      <c r="F2418" s="279">
        <f t="shared" si="723"/>
        <v>0</v>
      </c>
      <c r="G2418" s="282">
        <f t="shared" si="725"/>
        <v>0</v>
      </c>
    </row>
    <row r="2419" spans="1:7" s="283" customFormat="1" ht="24" customHeight="1" x14ac:dyDescent="0.2">
      <c r="A2419" s="274" t="str">
        <f t="shared" si="721"/>
        <v/>
      </c>
      <c r="B2419" s="275" t="str">
        <f t="shared" si="724"/>
        <v/>
      </c>
      <c r="C2419" s="276"/>
      <c r="D2419" s="277" t="str">
        <f t="shared" si="722"/>
        <v/>
      </c>
      <c r="E2419" s="278"/>
      <c r="F2419" s="279">
        <f t="shared" si="723"/>
        <v>0</v>
      </c>
      <c r="G2419" s="282">
        <f t="shared" si="725"/>
        <v>0</v>
      </c>
    </row>
    <row r="2420" spans="1:7" s="283" customFormat="1" ht="24" customHeight="1" x14ac:dyDescent="0.2">
      <c r="A2420" s="274" t="str">
        <f t="shared" si="721"/>
        <v/>
      </c>
      <c r="B2420" s="275" t="str">
        <f t="shared" si="724"/>
        <v/>
      </c>
      <c r="C2420" s="276"/>
      <c r="D2420" s="277" t="str">
        <f t="shared" si="722"/>
        <v/>
      </c>
      <c r="E2420" s="278"/>
      <c r="F2420" s="279">
        <f t="shared" si="723"/>
        <v>0</v>
      </c>
      <c r="G2420" s="282">
        <f t="shared" si="725"/>
        <v>0</v>
      </c>
    </row>
    <row r="2421" spans="1:7" s="283" customFormat="1" ht="24" customHeight="1" x14ac:dyDescent="0.2">
      <c r="A2421" s="274" t="str">
        <f t="shared" si="721"/>
        <v/>
      </c>
      <c r="B2421" s="275" t="str">
        <f t="shared" si="724"/>
        <v/>
      </c>
      <c r="C2421" s="276"/>
      <c r="D2421" s="277" t="str">
        <f t="shared" si="722"/>
        <v/>
      </c>
      <c r="E2421" s="278"/>
      <c r="F2421" s="279">
        <f t="shared" si="723"/>
        <v>0</v>
      </c>
      <c r="G2421" s="282">
        <f t="shared" si="725"/>
        <v>0</v>
      </c>
    </row>
    <row r="2422" spans="1:7" s="283" customFormat="1" ht="24" customHeight="1" x14ac:dyDescent="0.2">
      <c r="A2422" s="274" t="str">
        <f t="shared" si="721"/>
        <v/>
      </c>
      <c r="B2422" s="275" t="str">
        <f t="shared" si="724"/>
        <v/>
      </c>
      <c r="C2422" s="276"/>
      <c r="D2422" s="277" t="str">
        <f t="shared" si="722"/>
        <v/>
      </c>
      <c r="E2422" s="278"/>
      <c r="F2422" s="279">
        <f t="shared" si="723"/>
        <v>0</v>
      </c>
      <c r="G2422" s="282">
        <f t="shared" si="725"/>
        <v>0</v>
      </c>
    </row>
    <row r="2423" spans="1:7" s="283" customFormat="1" ht="24" customHeight="1" x14ac:dyDescent="0.2">
      <c r="A2423" s="274" t="str">
        <f t="shared" si="721"/>
        <v/>
      </c>
      <c r="B2423" s="275" t="str">
        <f t="shared" si="724"/>
        <v/>
      </c>
      <c r="C2423" s="276"/>
      <c r="D2423" s="277" t="str">
        <f t="shared" si="722"/>
        <v/>
      </c>
      <c r="E2423" s="278"/>
      <c r="F2423" s="279">
        <f t="shared" si="723"/>
        <v>0</v>
      </c>
      <c r="G2423" s="282">
        <f t="shared" si="725"/>
        <v>0</v>
      </c>
    </row>
    <row r="2424" spans="1:7" s="283" customFormat="1" ht="24" customHeight="1" x14ac:dyDescent="0.2">
      <c r="A2424" s="274" t="str">
        <f t="shared" si="721"/>
        <v/>
      </c>
      <c r="B2424" s="275" t="str">
        <f t="shared" si="724"/>
        <v/>
      </c>
      <c r="C2424" s="276"/>
      <c r="D2424" s="277" t="str">
        <f t="shared" si="722"/>
        <v/>
      </c>
      <c r="E2424" s="278"/>
      <c r="F2424" s="279">
        <f t="shared" si="723"/>
        <v>0</v>
      </c>
      <c r="G2424" s="282">
        <f t="shared" si="725"/>
        <v>0</v>
      </c>
    </row>
    <row r="2425" spans="1:7" s="283" customFormat="1" ht="24" customHeight="1" x14ac:dyDescent="0.2">
      <c r="A2425" s="274" t="str">
        <f t="shared" si="721"/>
        <v/>
      </c>
      <c r="B2425" s="275" t="str">
        <f t="shared" si="724"/>
        <v/>
      </c>
      <c r="C2425" s="276"/>
      <c r="D2425" s="277" t="str">
        <f t="shared" si="722"/>
        <v/>
      </c>
      <c r="E2425" s="278"/>
      <c r="F2425" s="280">
        <f t="shared" si="723"/>
        <v>0</v>
      </c>
      <c r="G2425" s="282">
        <f t="shared" si="725"/>
        <v>0</v>
      </c>
    </row>
    <row r="2426" spans="1:7" ht="24" customHeight="1" x14ac:dyDescent="0.2">
      <c r="A2426" s="125"/>
      <c r="B2426" s="99"/>
      <c r="C2426" s="99"/>
      <c r="D2426" s="110"/>
      <c r="E2426" s="111"/>
      <c r="F2426" s="188" t="s">
        <v>33</v>
      </c>
      <c r="G2426" s="126">
        <f>SUBTOTAL(9,G2412:G2425)</f>
        <v>0</v>
      </c>
    </row>
    <row r="2427" spans="1:7" ht="24" customHeight="1" x14ac:dyDescent="0.2">
      <c r="A2427" s="125"/>
      <c r="B2427" s="99"/>
      <c r="C2427" s="127" t="s">
        <v>722</v>
      </c>
      <c r="D2427" s="110"/>
      <c r="E2427" s="111"/>
      <c r="F2427" s="112"/>
      <c r="G2427" s="128"/>
    </row>
    <row r="2428" spans="1:7" s="283" customFormat="1" ht="24" customHeight="1" x14ac:dyDescent="0.2">
      <c r="A2428" s="274" t="str">
        <f t="shared" ref="A2428:A2435" si="726">IFERROR(VLOOKUP(C2428,Tabla_Insumos,4,FALSE),"")</f>
        <v/>
      </c>
      <c r="B2428" s="275" t="str">
        <f t="shared" ref="B2428:B2435" si="727">IFERROR(VLOOKUP(C2428,Tabla_Insumos,5,FALSE),"")</f>
        <v/>
      </c>
      <c r="C2428" s="276"/>
      <c r="D2428" s="277" t="str">
        <f t="shared" ref="D2428:D2435" si="728">IFERROR(VLOOKUP(C2428,Tabla_Insumos,2,FALSE),"")</f>
        <v/>
      </c>
      <c r="E2428" s="278"/>
      <c r="F2428" s="281">
        <f t="shared" ref="F2428:F2435" si="729">IFERROR(VLOOKUP(C2428,Tabla_Insumos,3,FALSE),0)</f>
        <v>0</v>
      </c>
      <c r="G2428" s="282">
        <f>ROUND(E2428*F2428,2)</f>
        <v>0</v>
      </c>
    </row>
    <row r="2429" spans="1:7" s="283" customFormat="1" ht="24" customHeight="1" x14ac:dyDescent="0.2">
      <c r="A2429" s="274" t="str">
        <f t="shared" si="726"/>
        <v/>
      </c>
      <c r="B2429" s="275" t="str">
        <f t="shared" si="727"/>
        <v/>
      </c>
      <c r="C2429" s="276"/>
      <c r="D2429" s="277" t="str">
        <f t="shared" si="728"/>
        <v/>
      </c>
      <c r="E2429" s="278"/>
      <c r="F2429" s="281">
        <f t="shared" si="729"/>
        <v>0</v>
      </c>
      <c r="G2429" s="282">
        <f>ROUND(E2429*F2429,2)</f>
        <v>0</v>
      </c>
    </row>
    <row r="2430" spans="1:7" s="283" customFormat="1" ht="24" customHeight="1" x14ac:dyDescent="0.2">
      <c r="A2430" s="274" t="str">
        <f t="shared" si="726"/>
        <v/>
      </c>
      <c r="B2430" s="275" t="str">
        <f t="shared" si="727"/>
        <v/>
      </c>
      <c r="C2430" s="276"/>
      <c r="D2430" s="277" t="str">
        <f t="shared" si="728"/>
        <v/>
      </c>
      <c r="E2430" s="278"/>
      <c r="F2430" s="281">
        <f t="shared" si="729"/>
        <v>0</v>
      </c>
      <c r="G2430" s="282">
        <f t="shared" ref="G2430:G2435" si="730">ROUND(E2430*F2430,2)</f>
        <v>0</v>
      </c>
    </row>
    <row r="2431" spans="1:7" s="283" customFormat="1" ht="24" customHeight="1" x14ac:dyDescent="0.2">
      <c r="A2431" s="274" t="str">
        <f t="shared" si="726"/>
        <v/>
      </c>
      <c r="B2431" s="275" t="str">
        <f t="shared" si="727"/>
        <v/>
      </c>
      <c r="C2431" s="276"/>
      <c r="D2431" s="277" t="str">
        <f t="shared" si="728"/>
        <v/>
      </c>
      <c r="E2431" s="278"/>
      <c r="F2431" s="281">
        <f t="shared" si="729"/>
        <v>0</v>
      </c>
      <c r="G2431" s="282">
        <f t="shared" si="730"/>
        <v>0</v>
      </c>
    </row>
    <row r="2432" spans="1:7" s="283" customFormat="1" ht="24" customHeight="1" x14ac:dyDescent="0.2">
      <c r="A2432" s="274" t="str">
        <f t="shared" si="726"/>
        <v/>
      </c>
      <c r="B2432" s="275" t="str">
        <f t="shared" si="727"/>
        <v/>
      </c>
      <c r="C2432" s="276"/>
      <c r="D2432" s="277" t="str">
        <f t="shared" si="728"/>
        <v/>
      </c>
      <c r="E2432" s="278"/>
      <c r="F2432" s="279">
        <f t="shared" si="729"/>
        <v>0</v>
      </c>
      <c r="G2432" s="282">
        <f t="shared" si="730"/>
        <v>0</v>
      </c>
    </row>
    <row r="2433" spans="1:7" s="283" customFormat="1" ht="24" customHeight="1" x14ac:dyDescent="0.2">
      <c r="A2433" s="274" t="str">
        <f t="shared" si="726"/>
        <v/>
      </c>
      <c r="B2433" s="275" t="str">
        <f t="shared" si="727"/>
        <v/>
      </c>
      <c r="C2433" s="276"/>
      <c r="D2433" s="277" t="str">
        <f t="shared" si="728"/>
        <v/>
      </c>
      <c r="E2433" s="278"/>
      <c r="F2433" s="279">
        <f t="shared" si="729"/>
        <v>0</v>
      </c>
      <c r="G2433" s="282">
        <f t="shared" si="730"/>
        <v>0</v>
      </c>
    </row>
    <row r="2434" spans="1:7" s="283" customFormat="1" ht="24" customHeight="1" x14ac:dyDescent="0.2">
      <c r="A2434" s="274" t="str">
        <f t="shared" si="726"/>
        <v/>
      </c>
      <c r="B2434" s="275" t="str">
        <f t="shared" si="727"/>
        <v/>
      </c>
      <c r="C2434" s="276"/>
      <c r="D2434" s="277" t="str">
        <f t="shared" si="728"/>
        <v/>
      </c>
      <c r="E2434" s="278"/>
      <c r="F2434" s="279">
        <f t="shared" si="729"/>
        <v>0</v>
      </c>
      <c r="G2434" s="282">
        <f t="shared" si="730"/>
        <v>0</v>
      </c>
    </row>
    <row r="2435" spans="1:7" s="283" customFormat="1" ht="24" customHeight="1" x14ac:dyDescent="0.2">
      <c r="A2435" s="274" t="str">
        <f t="shared" si="726"/>
        <v/>
      </c>
      <c r="B2435" s="275" t="str">
        <f t="shared" si="727"/>
        <v/>
      </c>
      <c r="C2435" s="276"/>
      <c r="D2435" s="277" t="str">
        <f t="shared" si="728"/>
        <v/>
      </c>
      <c r="E2435" s="278"/>
      <c r="F2435" s="279">
        <f t="shared" si="729"/>
        <v>0</v>
      </c>
      <c r="G2435" s="282">
        <f t="shared" si="730"/>
        <v>0</v>
      </c>
    </row>
    <row r="2436" spans="1:7" ht="24" customHeight="1" x14ac:dyDescent="0.2">
      <c r="A2436" s="125"/>
      <c r="B2436" s="99"/>
      <c r="C2436" s="99"/>
      <c r="D2436" s="110"/>
      <c r="E2436" s="111"/>
      <c r="F2436" s="188" t="s">
        <v>34</v>
      </c>
      <c r="G2436" s="126">
        <f>SUBTOTAL(9,G2428:G2435)</f>
        <v>0</v>
      </c>
    </row>
    <row r="2437" spans="1:7" ht="24" customHeight="1" x14ac:dyDescent="0.2">
      <c r="A2437" s="125"/>
      <c r="B2437" s="99"/>
      <c r="C2437" s="127" t="s">
        <v>723</v>
      </c>
      <c r="D2437" s="110"/>
      <c r="E2437" s="111"/>
      <c r="F2437" s="112"/>
      <c r="G2437" s="128"/>
    </row>
    <row r="2438" spans="1:7" s="283" customFormat="1" ht="24" customHeight="1" x14ac:dyDescent="0.2">
      <c r="A2438" s="274" t="str">
        <f t="shared" ref="A2438:A2446" si="731">IFERROR(VLOOKUP(C2438,Tabla_Insumos,4,FALSE),"")</f>
        <v/>
      </c>
      <c r="B2438" s="275" t="str">
        <f t="shared" ref="B2438:B2446" si="732">IFERROR(VLOOKUP(C2438,Tabla_Insumos,5,FALSE),"")</f>
        <v/>
      </c>
      <c r="C2438" s="276"/>
      <c r="D2438" s="277" t="str">
        <f t="shared" ref="D2438:D2446" si="733">IFERROR(VLOOKUP(C2438,Tabla_Insumos,2,FALSE),"")</f>
        <v/>
      </c>
      <c r="E2438" s="278"/>
      <c r="F2438" s="279">
        <f t="shared" ref="F2438:F2446" si="734">IFERROR(VLOOKUP(C2438,Tabla_Insumos,3,FALSE),0)</f>
        <v>0</v>
      </c>
      <c r="G2438" s="282">
        <f t="shared" ref="G2438:G2446" si="735">ROUND(E2438*F2438,2)</f>
        <v>0</v>
      </c>
    </row>
    <row r="2439" spans="1:7" s="283" customFormat="1" ht="24" customHeight="1" x14ac:dyDescent="0.2">
      <c r="A2439" s="274" t="str">
        <f t="shared" si="731"/>
        <v/>
      </c>
      <c r="B2439" s="275" t="str">
        <f t="shared" si="732"/>
        <v/>
      </c>
      <c r="C2439" s="276"/>
      <c r="D2439" s="277" t="str">
        <f t="shared" si="733"/>
        <v/>
      </c>
      <c r="E2439" s="278"/>
      <c r="F2439" s="279">
        <f t="shared" si="734"/>
        <v>0</v>
      </c>
      <c r="G2439" s="282">
        <f t="shared" si="735"/>
        <v>0</v>
      </c>
    </row>
    <row r="2440" spans="1:7" s="283" customFormat="1" ht="24" customHeight="1" x14ac:dyDescent="0.2">
      <c r="A2440" s="274" t="str">
        <f t="shared" si="731"/>
        <v/>
      </c>
      <c r="B2440" s="275" t="str">
        <f t="shared" si="732"/>
        <v/>
      </c>
      <c r="C2440" s="276"/>
      <c r="D2440" s="277" t="str">
        <f t="shared" si="733"/>
        <v/>
      </c>
      <c r="E2440" s="278"/>
      <c r="F2440" s="279">
        <f t="shared" si="734"/>
        <v>0</v>
      </c>
      <c r="G2440" s="282">
        <f t="shared" si="735"/>
        <v>0</v>
      </c>
    </row>
    <row r="2441" spans="1:7" s="283" customFormat="1" ht="24" customHeight="1" x14ac:dyDescent="0.2">
      <c r="A2441" s="274" t="str">
        <f t="shared" si="731"/>
        <v/>
      </c>
      <c r="B2441" s="275" t="str">
        <f t="shared" si="732"/>
        <v/>
      </c>
      <c r="C2441" s="276"/>
      <c r="D2441" s="277" t="str">
        <f t="shared" si="733"/>
        <v/>
      </c>
      <c r="E2441" s="278"/>
      <c r="F2441" s="279">
        <f t="shared" si="734"/>
        <v>0</v>
      </c>
      <c r="G2441" s="282">
        <f t="shared" si="735"/>
        <v>0</v>
      </c>
    </row>
    <row r="2442" spans="1:7" s="283" customFormat="1" ht="24" customHeight="1" x14ac:dyDescent="0.2">
      <c r="A2442" s="274" t="str">
        <f t="shared" si="731"/>
        <v/>
      </c>
      <c r="B2442" s="275" t="str">
        <f t="shared" si="732"/>
        <v/>
      </c>
      <c r="C2442" s="276"/>
      <c r="D2442" s="277" t="str">
        <f t="shared" si="733"/>
        <v/>
      </c>
      <c r="E2442" s="278"/>
      <c r="F2442" s="279">
        <f t="shared" si="734"/>
        <v>0</v>
      </c>
      <c r="G2442" s="282">
        <f t="shared" si="735"/>
        <v>0</v>
      </c>
    </row>
    <row r="2443" spans="1:7" s="283" customFormat="1" ht="24" customHeight="1" x14ac:dyDescent="0.2">
      <c r="A2443" s="274" t="str">
        <f t="shared" si="731"/>
        <v/>
      </c>
      <c r="B2443" s="275" t="str">
        <f t="shared" si="732"/>
        <v/>
      </c>
      <c r="C2443" s="276"/>
      <c r="D2443" s="277" t="str">
        <f t="shared" si="733"/>
        <v/>
      </c>
      <c r="E2443" s="278"/>
      <c r="F2443" s="279">
        <f t="shared" si="734"/>
        <v>0</v>
      </c>
      <c r="G2443" s="282">
        <f t="shared" si="735"/>
        <v>0</v>
      </c>
    </row>
    <row r="2444" spans="1:7" s="283" customFormat="1" ht="24" customHeight="1" x14ac:dyDescent="0.2">
      <c r="A2444" s="274" t="str">
        <f t="shared" si="731"/>
        <v/>
      </c>
      <c r="B2444" s="275" t="str">
        <f t="shared" si="732"/>
        <v/>
      </c>
      <c r="C2444" s="276"/>
      <c r="D2444" s="277" t="str">
        <f t="shared" si="733"/>
        <v/>
      </c>
      <c r="E2444" s="278"/>
      <c r="F2444" s="279">
        <f t="shared" si="734"/>
        <v>0</v>
      </c>
      <c r="G2444" s="282">
        <f t="shared" si="735"/>
        <v>0</v>
      </c>
    </row>
    <row r="2445" spans="1:7" s="283" customFormat="1" ht="24" customHeight="1" x14ac:dyDescent="0.2">
      <c r="A2445" s="274" t="str">
        <f t="shared" si="731"/>
        <v/>
      </c>
      <c r="B2445" s="275" t="str">
        <f t="shared" si="732"/>
        <v/>
      </c>
      <c r="C2445" s="276"/>
      <c r="D2445" s="277" t="str">
        <f t="shared" si="733"/>
        <v/>
      </c>
      <c r="E2445" s="278"/>
      <c r="F2445" s="279">
        <f t="shared" si="734"/>
        <v>0</v>
      </c>
      <c r="G2445" s="282">
        <f t="shared" si="735"/>
        <v>0</v>
      </c>
    </row>
    <row r="2446" spans="1:7" s="283" customFormat="1" ht="24" customHeight="1" x14ac:dyDescent="0.2">
      <c r="A2446" s="274" t="str">
        <f t="shared" si="731"/>
        <v/>
      </c>
      <c r="B2446" s="275" t="str">
        <f t="shared" si="732"/>
        <v/>
      </c>
      <c r="C2446" s="276"/>
      <c r="D2446" s="277" t="str">
        <f t="shared" si="733"/>
        <v/>
      </c>
      <c r="E2446" s="278"/>
      <c r="F2446" s="279">
        <f t="shared" si="734"/>
        <v>0</v>
      </c>
      <c r="G2446" s="282">
        <f t="shared" si="735"/>
        <v>0</v>
      </c>
    </row>
    <row r="2447" spans="1:7" ht="24" customHeight="1" x14ac:dyDescent="0.2">
      <c r="A2447" s="129"/>
      <c r="B2447" s="110"/>
      <c r="C2447" s="99"/>
      <c r="D2447" s="110"/>
      <c r="E2447" s="111"/>
      <c r="F2447" s="188" t="s">
        <v>35</v>
      </c>
      <c r="G2447" s="126">
        <f>SUBTOTAL(9,G2438:G2446)</f>
        <v>0</v>
      </c>
    </row>
    <row r="2448" spans="1:7" ht="24" customHeight="1" thickBot="1" x14ac:dyDescent="0.25">
      <c r="A2448" s="130"/>
      <c r="B2448" s="131"/>
      <c r="C2448" s="132"/>
      <c r="D2448" s="131"/>
      <c r="E2448" s="133"/>
      <c r="F2448" s="134"/>
      <c r="G2448" s="135"/>
    </row>
    <row r="2449" spans="1:141" ht="24" customHeight="1" thickBot="1" x14ac:dyDescent="0.25">
      <c r="A2449" s="136" t="str">
        <f>B2407</f>
        <v>13-2-3</v>
      </c>
      <c r="B2449" s="137" t="str">
        <f>C2407</f>
        <v>Tipología P3</v>
      </c>
      <c r="C2449" s="138"/>
      <c r="D2449" s="138" t="s">
        <v>36</v>
      </c>
      <c r="E2449" s="139"/>
      <c r="F2449" s="140" t="s">
        <v>37</v>
      </c>
      <c r="G2449" s="141">
        <f>SUBTOTAL(9,G2412:G2448)</f>
        <v>0</v>
      </c>
    </row>
    <row r="2450" spans="1:141" ht="24" customHeight="1" thickTop="1" thickBot="1" x14ac:dyDescent="0.25"/>
    <row r="2451" spans="1:141" ht="24" customHeight="1" thickTop="1" x14ac:dyDescent="0.2">
      <c r="A2451" s="173" t="s">
        <v>39</v>
      </c>
      <c r="B2451" s="174"/>
      <c r="C2451" s="174"/>
      <c r="D2451" s="174"/>
      <c r="E2451" s="174"/>
      <c r="F2451" s="174"/>
      <c r="G2451" s="175"/>
      <c r="H2451" s="100">
        <f>COUNTIF($A$1:A2457,"ANALISIS DE PRECIOS")</f>
        <v>50</v>
      </c>
    </row>
    <row r="2452" spans="1:141" ht="24" customHeight="1" x14ac:dyDescent="0.2">
      <c r="A2452" s="101" t="s">
        <v>719</v>
      </c>
      <c r="B2452" s="102" t="str">
        <f>Comitente</f>
        <v>DIRECCIÓN DE INFRAESTRUCTURA ESCOLAR</v>
      </c>
      <c r="C2452" s="96"/>
      <c r="D2452" s="103"/>
      <c r="E2452" s="103"/>
      <c r="F2452" s="104"/>
      <c r="G2452" s="105"/>
    </row>
    <row r="2453" spans="1:141" ht="24" customHeight="1" x14ac:dyDescent="0.2">
      <c r="A2453" s="101" t="s">
        <v>720</v>
      </c>
      <c r="B2453" s="102">
        <f>Contratista</f>
        <v>0</v>
      </c>
      <c r="C2453" s="97"/>
      <c r="D2453" s="97"/>
      <c r="E2453" s="97"/>
      <c r="F2453" s="106"/>
      <c r="G2453" s="107"/>
    </row>
    <row r="2454" spans="1:141" ht="24" customHeight="1" x14ac:dyDescent="0.2">
      <c r="A2454" s="101" t="s">
        <v>26</v>
      </c>
      <c r="B2454" s="102" t="str">
        <f>Obra</f>
        <v>ESCUELA NORMAL FRAY JUSTO SANTA MARIA DE ORO</v>
      </c>
      <c r="C2454" s="97"/>
      <c r="D2454" s="97"/>
      <c r="E2454" s="97"/>
      <c r="F2454" s="106" t="s">
        <v>40</v>
      </c>
      <c r="G2454" s="108">
        <f>Fecha_Base</f>
        <v>0</v>
      </c>
    </row>
    <row r="2455" spans="1:141" ht="24" customHeight="1" x14ac:dyDescent="0.2">
      <c r="A2455" s="109" t="s">
        <v>718</v>
      </c>
      <c r="B2455" s="98" t="str">
        <f>Ubicación</f>
        <v>CALLE RIVADAVIA 854 - JACHAL - SAN JUAN</v>
      </c>
      <c r="C2455" s="98"/>
      <c r="D2455" s="110"/>
      <c r="E2455" s="111"/>
      <c r="F2455" s="112"/>
      <c r="G2455" s="113"/>
    </row>
    <row r="2456" spans="1:141" ht="24" customHeight="1" x14ac:dyDescent="0.2">
      <c r="A2456" s="109" t="s">
        <v>41</v>
      </c>
      <c r="B2456" s="114">
        <f>IFERROR(VALUE(LEFT(B2457,FIND("-",B2457)-1)),"")</f>
        <v>13</v>
      </c>
      <c r="C2456" s="99" t="str">
        <f>IFERROR(VLOOKUP(B2456,Tabla_CyP,2,FALSE),"")</f>
        <v/>
      </c>
      <c r="E2456" s="111"/>
      <c r="F2456" s="112"/>
      <c r="G2456" s="113"/>
    </row>
    <row r="2457" spans="1:141" ht="24" customHeight="1" x14ac:dyDescent="0.2">
      <c r="A2457" s="109" t="s">
        <v>27</v>
      </c>
      <c r="B2457" s="115" t="str">
        <f>IFERROR(VLOOKUP(COUNTIF($A$1:A2457,"ANALISIS DE PRECIOS"),Tabla_NumeroItem,4,FALSE),"")</f>
        <v>13-2-4</v>
      </c>
      <c r="C2457" s="99" t="str">
        <f>IFERROR(VLOOKUP(B2457,Tabla_CyP,2,FALSE),"")</f>
        <v>Tipología P4</v>
      </c>
      <c r="D2457" s="110"/>
      <c r="E2457" s="111"/>
      <c r="F2457" s="106" t="s">
        <v>28</v>
      </c>
      <c r="G2457" s="116" t="str">
        <f>IFERROR(VLOOKUP(B2457,Tabla_CyP,4,FALSE),"")</f>
        <v>U</v>
      </c>
    </row>
    <row r="2458" spans="1:141" ht="24" customHeight="1" x14ac:dyDescent="0.2">
      <c r="A2458" s="109"/>
      <c r="B2458" s="98"/>
      <c r="C2458" s="99"/>
      <c r="D2458" s="110"/>
      <c r="E2458" s="111"/>
      <c r="F2458" s="112"/>
      <c r="G2458" s="113"/>
    </row>
    <row r="2459" spans="1:141" ht="24" customHeight="1" x14ac:dyDescent="0.2">
      <c r="A2459" s="305" t="s">
        <v>584</v>
      </c>
      <c r="B2459" s="306"/>
      <c r="C2459" s="307" t="s">
        <v>0</v>
      </c>
      <c r="D2459" s="307" t="s">
        <v>29</v>
      </c>
      <c r="E2459" s="309" t="s">
        <v>30</v>
      </c>
      <c r="F2459" s="311" t="s">
        <v>31</v>
      </c>
      <c r="G2459" s="313" t="s">
        <v>32</v>
      </c>
    </row>
    <row r="2460" spans="1:141" s="119" customFormat="1" ht="24" customHeight="1" x14ac:dyDescent="0.2">
      <c r="A2460" s="117" t="s">
        <v>585</v>
      </c>
      <c r="B2460" s="118" t="s">
        <v>586</v>
      </c>
      <c r="C2460" s="308"/>
      <c r="D2460" s="308"/>
      <c r="E2460" s="310"/>
      <c r="F2460" s="312"/>
      <c r="G2460" s="314"/>
      <c r="I2460" s="284"/>
      <c r="J2460" s="284"/>
      <c r="K2460" s="284"/>
      <c r="L2460" s="284"/>
      <c r="M2460" s="284"/>
      <c r="N2460" s="284"/>
      <c r="O2460" s="284"/>
      <c r="P2460" s="284"/>
      <c r="Q2460" s="284"/>
      <c r="R2460" s="284"/>
      <c r="S2460" s="284"/>
      <c r="T2460" s="284"/>
      <c r="U2460" s="284"/>
      <c r="V2460" s="284"/>
      <c r="W2460" s="284"/>
      <c r="X2460" s="284"/>
      <c r="Y2460" s="284"/>
      <c r="Z2460" s="284"/>
      <c r="AA2460" s="284"/>
      <c r="AB2460" s="284"/>
      <c r="AC2460" s="284"/>
      <c r="AD2460" s="284"/>
      <c r="AE2460" s="284"/>
      <c r="AF2460" s="284"/>
      <c r="AG2460" s="284"/>
      <c r="AH2460" s="284"/>
      <c r="AI2460" s="284"/>
      <c r="AJ2460" s="284"/>
      <c r="AK2460" s="284"/>
      <c r="AL2460" s="284"/>
      <c r="AM2460" s="284"/>
      <c r="AN2460" s="284"/>
      <c r="AO2460" s="284"/>
      <c r="AP2460" s="284"/>
      <c r="AQ2460" s="284"/>
      <c r="AR2460" s="284"/>
      <c r="AS2460" s="284"/>
      <c r="AT2460" s="284"/>
      <c r="AU2460" s="284"/>
      <c r="AV2460" s="284"/>
      <c r="AW2460" s="284"/>
      <c r="AX2460" s="284"/>
      <c r="AY2460" s="284"/>
      <c r="AZ2460" s="284"/>
      <c r="BA2460" s="284"/>
      <c r="BB2460" s="284"/>
      <c r="BC2460" s="284"/>
      <c r="BD2460" s="284"/>
      <c r="BE2460" s="284"/>
      <c r="BF2460" s="284"/>
      <c r="BG2460" s="284"/>
      <c r="BH2460" s="284"/>
      <c r="BI2460" s="284"/>
      <c r="BJ2460" s="284"/>
      <c r="BK2460" s="284"/>
      <c r="BL2460" s="284"/>
      <c r="BM2460" s="284"/>
      <c r="BN2460" s="284"/>
      <c r="BO2460" s="284"/>
      <c r="BP2460" s="284"/>
      <c r="BQ2460" s="284"/>
      <c r="BR2460" s="284"/>
      <c r="BS2460" s="284"/>
      <c r="BT2460" s="284"/>
      <c r="BU2460" s="284"/>
      <c r="BV2460" s="284"/>
      <c r="BW2460" s="284"/>
      <c r="BX2460" s="284"/>
      <c r="BY2460" s="284"/>
      <c r="BZ2460" s="284"/>
      <c r="CA2460" s="284"/>
      <c r="CB2460" s="284"/>
      <c r="CC2460" s="284"/>
      <c r="CD2460" s="284"/>
      <c r="CE2460" s="284"/>
      <c r="CF2460" s="284"/>
      <c r="CG2460" s="284"/>
      <c r="CH2460" s="284"/>
      <c r="CI2460" s="284"/>
      <c r="CJ2460" s="284"/>
      <c r="CK2460" s="284"/>
      <c r="CL2460" s="284"/>
      <c r="CM2460" s="284"/>
      <c r="CN2460" s="284"/>
      <c r="CO2460" s="284"/>
      <c r="CP2460" s="284"/>
      <c r="CQ2460" s="284"/>
      <c r="CR2460" s="284"/>
      <c r="CS2460" s="284"/>
      <c r="CT2460" s="284"/>
      <c r="CU2460" s="284"/>
      <c r="CV2460" s="284"/>
      <c r="CW2460" s="284"/>
      <c r="CX2460" s="284"/>
      <c r="CY2460" s="284"/>
      <c r="CZ2460" s="284"/>
      <c r="DA2460" s="284"/>
      <c r="DB2460" s="284"/>
      <c r="DC2460" s="284"/>
      <c r="DD2460" s="284"/>
      <c r="DE2460" s="284"/>
      <c r="DF2460" s="284"/>
      <c r="DG2460" s="284"/>
      <c r="DH2460" s="284"/>
      <c r="DI2460" s="284"/>
      <c r="DJ2460" s="284"/>
      <c r="DK2460" s="284"/>
      <c r="DL2460" s="284"/>
      <c r="DM2460" s="284"/>
      <c r="DN2460" s="284"/>
      <c r="DO2460" s="284"/>
      <c r="DP2460" s="284"/>
      <c r="DQ2460" s="284"/>
      <c r="DR2460" s="284"/>
      <c r="DS2460" s="284"/>
      <c r="DT2460" s="284"/>
      <c r="DU2460" s="284"/>
      <c r="DV2460" s="284"/>
      <c r="DW2460" s="284"/>
      <c r="DX2460" s="284"/>
      <c r="DY2460" s="284"/>
      <c r="DZ2460" s="284"/>
      <c r="EA2460" s="284"/>
      <c r="EB2460" s="284"/>
      <c r="EC2460" s="284"/>
      <c r="ED2460" s="284"/>
      <c r="EE2460" s="284"/>
      <c r="EF2460" s="284"/>
      <c r="EG2460" s="284"/>
      <c r="EH2460" s="284"/>
      <c r="EI2460" s="284"/>
      <c r="EJ2460" s="284"/>
      <c r="EK2460" s="284"/>
    </row>
    <row r="2461" spans="1:141" ht="24" customHeight="1" x14ac:dyDescent="0.2">
      <c r="A2461" s="187"/>
      <c r="B2461" s="120"/>
      <c r="C2461" s="185" t="s">
        <v>721</v>
      </c>
      <c r="D2461" s="121"/>
      <c r="E2461" s="122"/>
      <c r="F2461" s="123"/>
      <c r="G2461" s="124"/>
    </row>
    <row r="2462" spans="1:141" s="283" customFormat="1" ht="24" customHeight="1" x14ac:dyDescent="0.2">
      <c r="A2462" s="274" t="str">
        <f t="shared" ref="A2462:A2475" si="736">IFERROR(VLOOKUP(C2462,Tabla_Insumos,4,FALSE),"")</f>
        <v/>
      </c>
      <c r="B2462" s="275" t="str">
        <f>IFERROR(VLOOKUP(C2462,Tabla_Insumos,5,FALSE),"")</f>
        <v/>
      </c>
      <c r="C2462" s="276"/>
      <c r="D2462" s="277" t="str">
        <f t="shared" ref="D2462:D2475" si="737">IFERROR(VLOOKUP(C2462,Tabla_Insumos,2,FALSE),"")</f>
        <v/>
      </c>
      <c r="E2462" s="278"/>
      <c r="F2462" s="279">
        <f t="shared" ref="F2462:F2475" si="738">IFERROR(VLOOKUP(C2462,Tabla_Insumos,3,FALSE),0)</f>
        <v>0</v>
      </c>
      <c r="G2462" s="282">
        <f>ROUND(E2462*F2462,2)</f>
        <v>0</v>
      </c>
    </row>
    <row r="2463" spans="1:141" s="283" customFormat="1" ht="24" customHeight="1" x14ac:dyDescent="0.2">
      <c r="A2463" s="274" t="str">
        <f t="shared" si="736"/>
        <v/>
      </c>
      <c r="B2463" s="275" t="str">
        <f t="shared" ref="B2463:B2475" si="739">IFERROR(VLOOKUP(C2463,Tabla_Insumos,5,FALSE),"")</f>
        <v/>
      </c>
      <c r="C2463" s="276"/>
      <c r="D2463" s="277" t="str">
        <f t="shared" si="737"/>
        <v/>
      </c>
      <c r="E2463" s="278"/>
      <c r="F2463" s="279">
        <f t="shared" si="738"/>
        <v>0</v>
      </c>
      <c r="G2463" s="282">
        <f t="shared" ref="G2463:G2475" si="740">ROUND(E2463*F2463,2)</f>
        <v>0</v>
      </c>
    </row>
    <row r="2464" spans="1:141" s="283" customFormat="1" ht="24" customHeight="1" x14ac:dyDescent="0.2">
      <c r="A2464" s="274" t="str">
        <f t="shared" si="736"/>
        <v/>
      </c>
      <c r="B2464" s="275" t="str">
        <f t="shared" si="739"/>
        <v/>
      </c>
      <c r="C2464" s="276"/>
      <c r="D2464" s="277" t="str">
        <f t="shared" si="737"/>
        <v/>
      </c>
      <c r="E2464" s="278"/>
      <c r="F2464" s="279">
        <f t="shared" si="738"/>
        <v>0</v>
      </c>
      <c r="G2464" s="282">
        <f t="shared" si="740"/>
        <v>0</v>
      </c>
    </row>
    <row r="2465" spans="1:7" s="283" customFormat="1" ht="24" customHeight="1" x14ac:dyDescent="0.2">
      <c r="A2465" s="274" t="str">
        <f t="shared" si="736"/>
        <v/>
      </c>
      <c r="B2465" s="275" t="str">
        <f t="shared" si="739"/>
        <v/>
      </c>
      <c r="C2465" s="276"/>
      <c r="D2465" s="277" t="str">
        <f t="shared" si="737"/>
        <v/>
      </c>
      <c r="E2465" s="278"/>
      <c r="F2465" s="279">
        <f t="shared" si="738"/>
        <v>0</v>
      </c>
      <c r="G2465" s="282">
        <f t="shared" si="740"/>
        <v>0</v>
      </c>
    </row>
    <row r="2466" spans="1:7" s="283" customFormat="1" ht="24" customHeight="1" x14ac:dyDescent="0.2">
      <c r="A2466" s="274" t="str">
        <f t="shared" si="736"/>
        <v/>
      </c>
      <c r="B2466" s="275" t="str">
        <f t="shared" si="739"/>
        <v/>
      </c>
      <c r="C2466" s="276"/>
      <c r="D2466" s="277" t="str">
        <f t="shared" si="737"/>
        <v/>
      </c>
      <c r="E2466" s="278"/>
      <c r="F2466" s="279">
        <f t="shared" si="738"/>
        <v>0</v>
      </c>
      <c r="G2466" s="282">
        <f t="shared" si="740"/>
        <v>0</v>
      </c>
    </row>
    <row r="2467" spans="1:7" s="283" customFormat="1" ht="24" customHeight="1" x14ac:dyDescent="0.2">
      <c r="A2467" s="274" t="str">
        <f t="shared" si="736"/>
        <v/>
      </c>
      <c r="B2467" s="275" t="str">
        <f t="shared" si="739"/>
        <v/>
      </c>
      <c r="C2467" s="276"/>
      <c r="D2467" s="277" t="str">
        <f t="shared" si="737"/>
        <v/>
      </c>
      <c r="E2467" s="278"/>
      <c r="F2467" s="279">
        <f t="shared" si="738"/>
        <v>0</v>
      </c>
      <c r="G2467" s="282">
        <f t="shared" si="740"/>
        <v>0</v>
      </c>
    </row>
    <row r="2468" spans="1:7" s="283" customFormat="1" ht="24" customHeight="1" x14ac:dyDescent="0.2">
      <c r="A2468" s="274" t="str">
        <f t="shared" si="736"/>
        <v/>
      </c>
      <c r="B2468" s="275" t="str">
        <f t="shared" si="739"/>
        <v/>
      </c>
      <c r="C2468" s="276"/>
      <c r="D2468" s="277" t="str">
        <f t="shared" si="737"/>
        <v/>
      </c>
      <c r="E2468" s="278"/>
      <c r="F2468" s="279">
        <f t="shared" si="738"/>
        <v>0</v>
      </c>
      <c r="G2468" s="282">
        <f t="shared" si="740"/>
        <v>0</v>
      </c>
    </row>
    <row r="2469" spans="1:7" s="283" customFormat="1" ht="24" customHeight="1" x14ac:dyDescent="0.2">
      <c r="A2469" s="274" t="str">
        <f t="shared" si="736"/>
        <v/>
      </c>
      <c r="B2469" s="275" t="str">
        <f t="shared" si="739"/>
        <v/>
      </c>
      <c r="C2469" s="276"/>
      <c r="D2469" s="277" t="str">
        <f t="shared" si="737"/>
        <v/>
      </c>
      <c r="E2469" s="278"/>
      <c r="F2469" s="279">
        <f t="shared" si="738"/>
        <v>0</v>
      </c>
      <c r="G2469" s="282">
        <f t="shared" si="740"/>
        <v>0</v>
      </c>
    </row>
    <row r="2470" spans="1:7" s="283" customFormat="1" ht="24" customHeight="1" x14ac:dyDescent="0.2">
      <c r="A2470" s="274" t="str">
        <f t="shared" si="736"/>
        <v/>
      </c>
      <c r="B2470" s="275" t="str">
        <f t="shared" si="739"/>
        <v/>
      </c>
      <c r="C2470" s="276"/>
      <c r="D2470" s="277" t="str">
        <f t="shared" si="737"/>
        <v/>
      </c>
      <c r="E2470" s="278"/>
      <c r="F2470" s="279">
        <f t="shared" si="738"/>
        <v>0</v>
      </c>
      <c r="G2470" s="282">
        <f t="shared" si="740"/>
        <v>0</v>
      </c>
    </row>
    <row r="2471" spans="1:7" s="283" customFormat="1" ht="24" customHeight="1" x14ac:dyDescent="0.2">
      <c r="A2471" s="274" t="str">
        <f t="shared" si="736"/>
        <v/>
      </c>
      <c r="B2471" s="275" t="str">
        <f t="shared" si="739"/>
        <v/>
      </c>
      <c r="C2471" s="276"/>
      <c r="D2471" s="277" t="str">
        <f t="shared" si="737"/>
        <v/>
      </c>
      <c r="E2471" s="278"/>
      <c r="F2471" s="279">
        <f t="shared" si="738"/>
        <v>0</v>
      </c>
      <c r="G2471" s="282">
        <f t="shared" si="740"/>
        <v>0</v>
      </c>
    </row>
    <row r="2472" spans="1:7" s="283" customFormat="1" ht="24" customHeight="1" x14ac:dyDescent="0.2">
      <c r="A2472" s="274" t="str">
        <f t="shared" si="736"/>
        <v/>
      </c>
      <c r="B2472" s="275" t="str">
        <f t="shared" si="739"/>
        <v/>
      </c>
      <c r="C2472" s="276"/>
      <c r="D2472" s="277" t="str">
        <f t="shared" si="737"/>
        <v/>
      </c>
      <c r="E2472" s="278"/>
      <c r="F2472" s="279">
        <f t="shared" si="738"/>
        <v>0</v>
      </c>
      <c r="G2472" s="282">
        <f t="shared" si="740"/>
        <v>0</v>
      </c>
    </row>
    <row r="2473" spans="1:7" s="283" customFormat="1" ht="24" customHeight="1" x14ac:dyDescent="0.2">
      <c r="A2473" s="274" t="str">
        <f t="shared" si="736"/>
        <v/>
      </c>
      <c r="B2473" s="275" t="str">
        <f t="shared" si="739"/>
        <v/>
      </c>
      <c r="C2473" s="276"/>
      <c r="D2473" s="277" t="str">
        <f t="shared" si="737"/>
        <v/>
      </c>
      <c r="E2473" s="278"/>
      <c r="F2473" s="279">
        <f t="shared" si="738"/>
        <v>0</v>
      </c>
      <c r="G2473" s="282">
        <f t="shared" si="740"/>
        <v>0</v>
      </c>
    </row>
    <row r="2474" spans="1:7" s="283" customFormat="1" ht="24" customHeight="1" x14ac:dyDescent="0.2">
      <c r="A2474" s="274" t="str">
        <f t="shared" si="736"/>
        <v/>
      </c>
      <c r="B2474" s="275" t="str">
        <f t="shared" si="739"/>
        <v/>
      </c>
      <c r="C2474" s="276"/>
      <c r="D2474" s="277" t="str">
        <f t="shared" si="737"/>
        <v/>
      </c>
      <c r="E2474" s="278"/>
      <c r="F2474" s="279">
        <f t="shared" si="738"/>
        <v>0</v>
      </c>
      <c r="G2474" s="282">
        <f t="shared" si="740"/>
        <v>0</v>
      </c>
    </row>
    <row r="2475" spans="1:7" s="283" customFormat="1" ht="24" customHeight="1" x14ac:dyDescent="0.2">
      <c r="A2475" s="274" t="str">
        <f t="shared" si="736"/>
        <v/>
      </c>
      <c r="B2475" s="275" t="str">
        <f t="shared" si="739"/>
        <v/>
      </c>
      <c r="C2475" s="276"/>
      <c r="D2475" s="277" t="str">
        <f t="shared" si="737"/>
        <v/>
      </c>
      <c r="E2475" s="278"/>
      <c r="F2475" s="280">
        <f t="shared" si="738"/>
        <v>0</v>
      </c>
      <c r="G2475" s="282">
        <f t="shared" si="740"/>
        <v>0</v>
      </c>
    </row>
    <row r="2476" spans="1:7" ht="24" customHeight="1" x14ac:dyDescent="0.2">
      <c r="A2476" s="125"/>
      <c r="B2476" s="99"/>
      <c r="C2476" s="99"/>
      <c r="D2476" s="110"/>
      <c r="E2476" s="111"/>
      <c r="F2476" s="188" t="s">
        <v>33</v>
      </c>
      <c r="G2476" s="126">
        <f>SUBTOTAL(9,G2462:G2475)</f>
        <v>0</v>
      </c>
    </row>
    <row r="2477" spans="1:7" ht="24" customHeight="1" x14ac:dyDescent="0.2">
      <c r="A2477" s="125"/>
      <c r="B2477" s="99"/>
      <c r="C2477" s="127" t="s">
        <v>722</v>
      </c>
      <c r="D2477" s="110"/>
      <c r="E2477" s="111"/>
      <c r="F2477" s="112"/>
      <c r="G2477" s="128"/>
    </row>
    <row r="2478" spans="1:7" s="283" customFormat="1" ht="24" customHeight="1" x14ac:dyDescent="0.2">
      <c r="A2478" s="274" t="str">
        <f t="shared" ref="A2478:A2485" si="741">IFERROR(VLOOKUP(C2478,Tabla_Insumos,4,FALSE),"")</f>
        <v/>
      </c>
      <c r="B2478" s="275" t="str">
        <f t="shared" ref="B2478:B2485" si="742">IFERROR(VLOOKUP(C2478,Tabla_Insumos,5,FALSE),"")</f>
        <v/>
      </c>
      <c r="C2478" s="276"/>
      <c r="D2478" s="277" t="str">
        <f t="shared" ref="D2478:D2485" si="743">IFERROR(VLOOKUP(C2478,Tabla_Insumos,2,FALSE),"")</f>
        <v/>
      </c>
      <c r="E2478" s="278"/>
      <c r="F2478" s="281">
        <f t="shared" ref="F2478:F2485" si="744">IFERROR(VLOOKUP(C2478,Tabla_Insumos,3,FALSE),0)</f>
        <v>0</v>
      </c>
      <c r="G2478" s="282">
        <f>ROUND(E2478*F2478,2)</f>
        <v>0</v>
      </c>
    </row>
    <row r="2479" spans="1:7" s="283" customFormat="1" ht="24" customHeight="1" x14ac:dyDescent="0.2">
      <c r="A2479" s="274" t="str">
        <f t="shared" si="741"/>
        <v/>
      </c>
      <c r="B2479" s="275" t="str">
        <f t="shared" si="742"/>
        <v/>
      </c>
      <c r="C2479" s="276"/>
      <c r="D2479" s="277" t="str">
        <f t="shared" si="743"/>
        <v/>
      </c>
      <c r="E2479" s="278"/>
      <c r="F2479" s="281">
        <f t="shared" si="744"/>
        <v>0</v>
      </c>
      <c r="G2479" s="282">
        <f>ROUND(E2479*F2479,2)</f>
        <v>0</v>
      </c>
    </row>
    <row r="2480" spans="1:7" s="283" customFormat="1" ht="24" customHeight="1" x14ac:dyDescent="0.2">
      <c r="A2480" s="274" t="str">
        <f t="shared" si="741"/>
        <v/>
      </c>
      <c r="B2480" s="275" t="str">
        <f t="shared" si="742"/>
        <v/>
      </c>
      <c r="C2480" s="276"/>
      <c r="D2480" s="277" t="str">
        <f t="shared" si="743"/>
        <v/>
      </c>
      <c r="E2480" s="278"/>
      <c r="F2480" s="281">
        <f t="shared" si="744"/>
        <v>0</v>
      </c>
      <c r="G2480" s="282">
        <f t="shared" ref="G2480:G2485" si="745">ROUND(E2480*F2480,2)</f>
        <v>0</v>
      </c>
    </row>
    <row r="2481" spans="1:7" s="283" customFormat="1" ht="24" customHeight="1" x14ac:dyDescent="0.2">
      <c r="A2481" s="274" t="str">
        <f t="shared" si="741"/>
        <v/>
      </c>
      <c r="B2481" s="275" t="str">
        <f t="shared" si="742"/>
        <v/>
      </c>
      <c r="C2481" s="276"/>
      <c r="D2481" s="277" t="str">
        <f t="shared" si="743"/>
        <v/>
      </c>
      <c r="E2481" s="278"/>
      <c r="F2481" s="281">
        <f t="shared" si="744"/>
        <v>0</v>
      </c>
      <c r="G2481" s="282">
        <f t="shared" si="745"/>
        <v>0</v>
      </c>
    </row>
    <row r="2482" spans="1:7" s="283" customFormat="1" ht="24" customHeight="1" x14ac:dyDescent="0.2">
      <c r="A2482" s="274" t="str">
        <f t="shared" si="741"/>
        <v/>
      </c>
      <c r="B2482" s="275" t="str">
        <f t="shared" si="742"/>
        <v/>
      </c>
      <c r="C2482" s="276"/>
      <c r="D2482" s="277" t="str">
        <f t="shared" si="743"/>
        <v/>
      </c>
      <c r="E2482" s="278"/>
      <c r="F2482" s="279">
        <f t="shared" si="744"/>
        <v>0</v>
      </c>
      <c r="G2482" s="282">
        <f t="shared" si="745"/>
        <v>0</v>
      </c>
    </row>
    <row r="2483" spans="1:7" s="283" customFormat="1" ht="24" customHeight="1" x14ac:dyDescent="0.2">
      <c r="A2483" s="274" t="str">
        <f t="shared" si="741"/>
        <v/>
      </c>
      <c r="B2483" s="275" t="str">
        <f t="shared" si="742"/>
        <v/>
      </c>
      <c r="C2483" s="276"/>
      <c r="D2483" s="277" t="str">
        <f t="shared" si="743"/>
        <v/>
      </c>
      <c r="E2483" s="278"/>
      <c r="F2483" s="279">
        <f t="shared" si="744"/>
        <v>0</v>
      </c>
      <c r="G2483" s="282">
        <f t="shared" si="745"/>
        <v>0</v>
      </c>
    </row>
    <row r="2484" spans="1:7" s="283" customFormat="1" ht="24" customHeight="1" x14ac:dyDescent="0.2">
      <c r="A2484" s="274" t="str">
        <f t="shared" si="741"/>
        <v/>
      </c>
      <c r="B2484" s="275" t="str">
        <f t="shared" si="742"/>
        <v/>
      </c>
      <c r="C2484" s="276"/>
      <c r="D2484" s="277" t="str">
        <f t="shared" si="743"/>
        <v/>
      </c>
      <c r="E2484" s="278"/>
      <c r="F2484" s="279">
        <f t="shared" si="744"/>
        <v>0</v>
      </c>
      <c r="G2484" s="282">
        <f t="shared" si="745"/>
        <v>0</v>
      </c>
    </row>
    <row r="2485" spans="1:7" s="283" customFormat="1" ht="24" customHeight="1" x14ac:dyDescent="0.2">
      <c r="A2485" s="274" t="str">
        <f t="shared" si="741"/>
        <v/>
      </c>
      <c r="B2485" s="275" t="str">
        <f t="shared" si="742"/>
        <v/>
      </c>
      <c r="C2485" s="276"/>
      <c r="D2485" s="277" t="str">
        <f t="shared" si="743"/>
        <v/>
      </c>
      <c r="E2485" s="278"/>
      <c r="F2485" s="279">
        <f t="shared" si="744"/>
        <v>0</v>
      </c>
      <c r="G2485" s="282">
        <f t="shared" si="745"/>
        <v>0</v>
      </c>
    </row>
    <row r="2486" spans="1:7" ht="24" customHeight="1" x14ac:dyDescent="0.2">
      <c r="A2486" s="125"/>
      <c r="B2486" s="99"/>
      <c r="C2486" s="99"/>
      <c r="D2486" s="110"/>
      <c r="E2486" s="111"/>
      <c r="F2486" s="188" t="s">
        <v>34</v>
      </c>
      <c r="G2486" s="126">
        <f>SUBTOTAL(9,G2478:G2485)</f>
        <v>0</v>
      </c>
    </row>
    <row r="2487" spans="1:7" ht="24" customHeight="1" x14ac:dyDescent="0.2">
      <c r="A2487" s="125"/>
      <c r="B2487" s="99"/>
      <c r="C2487" s="127" t="s">
        <v>723</v>
      </c>
      <c r="D2487" s="110"/>
      <c r="E2487" s="111"/>
      <c r="F2487" s="112"/>
      <c r="G2487" s="128"/>
    </row>
    <row r="2488" spans="1:7" s="283" customFormat="1" ht="24" customHeight="1" x14ac:dyDescent="0.2">
      <c r="A2488" s="274" t="str">
        <f t="shared" ref="A2488:A2496" si="746">IFERROR(VLOOKUP(C2488,Tabla_Insumos,4,FALSE),"")</f>
        <v/>
      </c>
      <c r="B2488" s="275" t="str">
        <f t="shared" ref="B2488:B2496" si="747">IFERROR(VLOOKUP(C2488,Tabla_Insumos,5,FALSE),"")</f>
        <v/>
      </c>
      <c r="C2488" s="276"/>
      <c r="D2488" s="277" t="str">
        <f t="shared" ref="D2488:D2496" si="748">IFERROR(VLOOKUP(C2488,Tabla_Insumos,2,FALSE),"")</f>
        <v/>
      </c>
      <c r="E2488" s="278"/>
      <c r="F2488" s="279">
        <f t="shared" ref="F2488:F2496" si="749">IFERROR(VLOOKUP(C2488,Tabla_Insumos,3,FALSE),0)</f>
        <v>0</v>
      </c>
      <c r="G2488" s="282">
        <f t="shared" ref="G2488:G2496" si="750">ROUND(E2488*F2488,2)</f>
        <v>0</v>
      </c>
    </row>
    <row r="2489" spans="1:7" s="283" customFormat="1" ht="24" customHeight="1" x14ac:dyDescent="0.2">
      <c r="A2489" s="274" t="str">
        <f t="shared" si="746"/>
        <v/>
      </c>
      <c r="B2489" s="275" t="str">
        <f t="shared" si="747"/>
        <v/>
      </c>
      <c r="C2489" s="276"/>
      <c r="D2489" s="277" t="str">
        <f t="shared" si="748"/>
        <v/>
      </c>
      <c r="E2489" s="278"/>
      <c r="F2489" s="279">
        <f t="shared" si="749"/>
        <v>0</v>
      </c>
      <c r="G2489" s="282">
        <f t="shared" si="750"/>
        <v>0</v>
      </c>
    </row>
    <row r="2490" spans="1:7" s="283" customFormat="1" ht="24" customHeight="1" x14ac:dyDescent="0.2">
      <c r="A2490" s="274" t="str">
        <f t="shared" si="746"/>
        <v/>
      </c>
      <c r="B2490" s="275" t="str">
        <f t="shared" si="747"/>
        <v/>
      </c>
      <c r="C2490" s="276"/>
      <c r="D2490" s="277" t="str">
        <f t="shared" si="748"/>
        <v/>
      </c>
      <c r="E2490" s="278"/>
      <c r="F2490" s="279">
        <f t="shared" si="749"/>
        <v>0</v>
      </c>
      <c r="G2490" s="282">
        <f t="shared" si="750"/>
        <v>0</v>
      </c>
    </row>
    <row r="2491" spans="1:7" s="283" customFormat="1" ht="24" customHeight="1" x14ac:dyDescent="0.2">
      <c r="A2491" s="274" t="str">
        <f t="shared" si="746"/>
        <v/>
      </c>
      <c r="B2491" s="275" t="str">
        <f t="shared" si="747"/>
        <v/>
      </c>
      <c r="C2491" s="276"/>
      <c r="D2491" s="277" t="str">
        <f t="shared" si="748"/>
        <v/>
      </c>
      <c r="E2491" s="278"/>
      <c r="F2491" s="279">
        <f t="shared" si="749"/>
        <v>0</v>
      </c>
      <c r="G2491" s="282">
        <f t="shared" si="750"/>
        <v>0</v>
      </c>
    </row>
    <row r="2492" spans="1:7" s="283" customFormat="1" ht="24" customHeight="1" x14ac:dyDescent="0.2">
      <c r="A2492" s="274" t="str">
        <f t="shared" si="746"/>
        <v/>
      </c>
      <c r="B2492" s="275" t="str">
        <f t="shared" si="747"/>
        <v/>
      </c>
      <c r="C2492" s="276"/>
      <c r="D2492" s="277" t="str">
        <f t="shared" si="748"/>
        <v/>
      </c>
      <c r="E2492" s="278"/>
      <c r="F2492" s="279">
        <f t="shared" si="749"/>
        <v>0</v>
      </c>
      <c r="G2492" s="282">
        <f t="shared" si="750"/>
        <v>0</v>
      </c>
    </row>
    <row r="2493" spans="1:7" s="283" customFormat="1" ht="24" customHeight="1" x14ac:dyDescent="0.2">
      <c r="A2493" s="274" t="str">
        <f t="shared" si="746"/>
        <v/>
      </c>
      <c r="B2493" s="275" t="str">
        <f t="shared" si="747"/>
        <v/>
      </c>
      <c r="C2493" s="276"/>
      <c r="D2493" s="277" t="str">
        <f t="shared" si="748"/>
        <v/>
      </c>
      <c r="E2493" s="278"/>
      <c r="F2493" s="279">
        <f t="shared" si="749"/>
        <v>0</v>
      </c>
      <c r="G2493" s="282">
        <f t="shared" si="750"/>
        <v>0</v>
      </c>
    </row>
    <row r="2494" spans="1:7" s="283" customFormat="1" ht="24" customHeight="1" x14ac:dyDescent="0.2">
      <c r="A2494" s="274" t="str">
        <f t="shared" si="746"/>
        <v/>
      </c>
      <c r="B2494" s="275" t="str">
        <f t="shared" si="747"/>
        <v/>
      </c>
      <c r="C2494" s="276"/>
      <c r="D2494" s="277" t="str">
        <f t="shared" si="748"/>
        <v/>
      </c>
      <c r="E2494" s="278"/>
      <c r="F2494" s="279">
        <f t="shared" si="749"/>
        <v>0</v>
      </c>
      <c r="G2494" s="282">
        <f t="shared" si="750"/>
        <v>0</v>
      </c>
    </row>
    <row r="2495" spans="1:7" s="283" customFormat="1" ht="24" customHeight="1" x14ac:dyDescent="0.2">
      <c r="A2495" s="274" t="str">
        <f t="shared" si="746"/>
        <v/>
      </c>
      <c r="B2495" s="275" t="str">
        <f t="shared" si="747"/>
        <v/>
      </c>
      <c r="C2495" s="276"/>
      <c r="D2495" s="277" t="str">
        <f t="shared" si="748"/>
        <v/>
      </c>
      <c r="E2495" s="278"/>
      <c r="F2495" s="279">
        <f t="shared" si="749"/>
        <v>0</v>
      </c>
      <c r="G2495" s="282">
        <f t="shared" si="750"/>
        <v>0</v>
      </c>
    </row>
    <row r="2496" spans="1:7" s="283" customFormat="1" ht="24" customHeight="1" x14ac:dyDescent="0.2">
      <c r="A2496" s="274" t="str">
        <f t="shared" si="746"/>
        <v/>
      </c>
      <c r="B2496" s="275" t="str">
        <f t="shared" si="747"/>
        <v/>
      </c>
      <c r="C2496" s="276"/>
      <c r="D2496" s="277" t="str">
        <f t="shared" si="748"/>
        <v/>
      </c>
      <c r="E2496" s="278"/>
      <c r="F2496" s="279">
        <f t="shared" si="749"/>
        <v>0</v>
      </c>
      <c r="G2496" s="282">
        <f t="shared" si="750"/>
        <v>0</v>
      </c>
    </row>
    <row r="2497" spans="1:141" ht="24" customHeight="1" x14ac:dyDescent="0.2">
      <c r="A2497" s="129"/>
      <c r="B2497" s="110"/>
      <c r="C2497" s="99"/>
      <c r="D2497" s="110"/>
      <c r="E2497" s="111"/>
      <c r="F2497" s="188" t="s">
        <v>35</v>
      </c>
      <c r="G2497" s="126">
        <f>SUBTOTAL(9,G2488:G2496)</f>
        <v>0</v>
      </c>
    </row>
    <row r="2498" spans="1:141" ht="24" customHeight="1" thickBot="1" x14ac:dyDescent="0.25">
      <c r="A2498" s="130"/>
      <c r="B2498" s="131"/>
      <c r="C2498" s="132"/>
      <c r="D2498" s="131"/>
      <c r="E2498" s="133"/>
      <c r="F2498" s="134"/>
      <c r="G2498" s="135"/>
    </row>
    <row r="2499" spans="1:141" ht="24" customHeight="1" thickBot="1" x14ac:dyDescent="0.25">
      <c r="A2499" s="136" t="str">
        <f>B2457</f>
        <v>13-2-4</v>
      </c>
      <c r="B2499" s="137" t="str">
        <f>C2457</f>
        <v>Tipología P4</v>
      </c>
      <c r="C2499" s="138"/>
      <c r="D2499" s="138" t="s">
        <v>36</v>
      </c>
      <c r="E2499" s="139"/>
      <c r="F2499" s="140" t="s">
        <v>37</v>
      </c>
      <c r="G2499" s="141">
        <f>SUBTOTAL(9,G2462:G2498)</f>
        <v>0</v>
      </c>
    </row>
    <row r="2500" spans="1:141" ht="24" customHeight="1" thickTop="1" thickBot="1" x14ac:dyDescent="0.25"/>
    <row r="2501" spans="1:141" ht="24" customHeight="1" thickTop="1" x14ac:dyDescent="0.2">
      <c r="A2501" s="173" t="s">
        <v>39</v>
      </c>
      <c r="B2501" s="174"/>
      <c r="C2501" s="174"/>
      <c r="D2501" s="174"/>
      <c r="E2501" s="174"/>
      <c r="F2501" s="174"/>
      <c r="G2501" s="175"/>
      <c r="H2501" s="100">
        <f>COUNTIF($A$1:A2507,"ANALISIS DE PRECIOS")</f>
        <v>51</v>
      </c>
    </row>
    <row r="2502" spans="1:141" ht="24" customHeight="1" x14ac:dyDescent="0.2">
      <c r="A2502" s="101" t="s">
        <v>719</v>
      </c>
      <c r="B2502" s="102" t="str">
        <f>Comitente</f>
        <v>DIRECCIÓN DE INFRAESTRUCTURA ESCOLAR</v>
      </c>
      <c r="C2502" s="96"/>
      <c r="D2502" s="103"/>
      <c r="E2502" s="103"/>
      <c r="F2502" s="104"/>
      <c r="G2502" s="105"/>
    </row>
    <row r="2503" spans="1:141" ht="24" customHeight="1" x14ac:dyDescent="0.2">
      <c r="A2503" s="101" t="s">
        <v>720</v>
      </c>
      <c r="B2503" s="102">
        <f>Contratista</f>
        <v>0</v>
      </c>
      <c r="C2503" s="97"/>
      <c r="D2503" s="97"/>
      <c r="E2503" s="97"/>
      <c r="F2503" s="106"/>
      <c r="G2503" s="107"/>
    </row>
    <row r="2504" spans="1:141" ht="24" customHeight="1" x14ac:dyDescent="0.2">
      <c r="A2504" s="101" t="s">
        <v>26</v>
      </c>
      <c r="B2504" s="102" t="str">
        <f>Obra</f>
        <v>ESCUELA NORMAL FRAY JUSTO SANTA MARIA DE ORO</v>
      </c>
      <c r="C2504" s="97"/>
      <c r="D2504" s="97"/>
      <c r="E2504" s="97"/>
      <c r="F2504" s="106" t="s">
        <v>40</v>
      </c>
      <c r="G2504" s="108">
        <f>Fecha_Base</f>
        <v>0</v>
      </c>
    </row>
    <row r="2505" spans="1:141" ht="24" customHeight="1" x14ac:dyDescent="0.2">
      <c r="A2505" s="109" t="s">
        <v>718</v>
      </c>
      <c r="B2505" s="98" t="str">
        <f>Ubicación</f>
        <v>CALLE RIVADAVIA 854 - JACHAL - SAN JUAN</v>
      </c>
      <c r="C2505" s="98"/>
      <c r="D2505" s="110"/>
      <c r="E2505" s="111"/>
      <c r="F2505" s="112"/>
      <c r="G2505" s="113"/>
    </row>
    <row r="2506" spans="1:141" ht="24" customHeight="1" x14ac:dyDescent="0.2">
      <c r="A2506" s="109" t="s">
        <v>41</v>
      </c>
      <c r="B2506" s="114">
        <f>IFERROR(VALUE(LEFT(B2507,FIND("-",B2507)-1)),"")</f>
        <v>13</v>
      </c>
      <c r="C2506" s="99" t="str">
        <f>IFERROR(VLOOKUP(B2506,Tabla_CyP,2,FALSE),"")</f>
        <v/>
      </c>
      <c r="E2506" s="111"/>
      <c r="F2506" s="112"/>
      <c r="G2506" s="113"/>
    </row>
    <row r="2507" spans="1:141" ht="24" customHeight="1" x14ac:dyDescent="0.2">
      <c r="A2507" s="109" t="s">
        <v>27</v>
      </c>
      <c r="B2507" s="115" t="str">
        <f>IFERROR(VLOOKUP(COUNTIF($A$1:A2507,"ANALISIS DE PRECIOS"),Tabla_NumeroItem,4,FALSE),"")</f>
        <v>13-2-5</v>
      </c>
      <c r="C2507" s="99" t="str">
        <f>IFERROR(VLOOKUP(B2507,Tabla_CyP,2,FALSE),"")</f>
        <v>Tipología V1</v>
      </c>
      <c r="D2507" s="110"/>
      <c r="E2507" s="111"/>
      <c r="F2507" s="106" t="s">
        <v>28</v>
      </c>
      <c r="G2507" s="116" t="str">
        <f>IFERROR(VLOOKUP(B2507,Tabla_CyP,4,FALSE),"")</f>
        <v>U</v>
      </c>
    </row>
    <row r="2508" spans="1:141" ht="24" customHeight="1" x14ac:dyDescent="0.2">
      <c r="A2508" s="109"/>
      <c r="B2508" s="98"/>
      <c r="C2508" s="99"/>
      <c r="D2508" s="110"/>
      <c r="E2508" s="111"/>
      <c r="F2508" s="112"/>
      <c r="G2508" s="113"/>
    </row>
    <row r="2509" spans="1:141" ht="24" customHeight="1" x14ac:dyDescent="0.2">
      <c r="A2509" s="305" t="s">
        <v>584</v>
      </c>
      <c r="B2509" s="306"/>
      <c r="C2509" s="307" t="s">
        <v>0</v>
      </c>
      <c r="D2509" s="307" t="s">
        <v>29</v>
      </c>
      <c r="E2509" s="309" t="s">
        <v>30</v>
      </c>
      <c r="F2509" s="311" t="s">
        <v>31</v>
      </c>
      <c r="G2509" s="313" t="s">
        <v>32</v>
      </c>
    </row>
    <row r="2510" spans="1:141" s="119" customFormat="1" ht="24" customHeight="1" x14ac:dyDescent="0.2">
      <c r="A2510" s="117" t="s">
        <v>585</v>
      </c>
      <c r="B2510" s="118" t="s">
        <v>586</v>
      </c>
      <c r="C2510" s="308"/>
      <c r="D2510" s="308"/>
      <c r="E2510" s="310"/>
      <c r="F2510" s="312"/>
      <c r="G2510" s="314"/>
      <c r="I2510" s="284"/>
      <c r="J2510" s="284"/>
      <c r="K2510" s="284"/>
      <c r="L2510" s="284"/>
      <c r="M2510" s="284"/>
      <c r="N2510" s="284"/>
      <c r="O2510" s="284"/>
      <c r="P2510" s="284"/>
      <c r="Q2510" s="284"/>
      <c r="R2510" s="284"/>
      <c r="S2510" s="284"/>
      <c r="T2510" s="284"/>
      <c r="U2510" s="284"/>
      <c r="V2510" s="284"/>
      <c r="W2510" s="284"/>
      <c r="X2510" s="284"/>
      <c r="Y2510" s="284"/>
      <c r="Z2510" s="284"/>
      <c r="AA2510" s="284"/>
      <c r="AB2510" s="284"/>
      <c r="AC2510" s="284"/>
      <c r="AD2510" s="284"/>
      <c r="AE2510" s="284"/>
      <c r="AF2510" s="284"/>
      <c r="AG2510" s="284"/>
      <c r="AH2510" s="284"/>
      <c r="AI2510" s="284"/>
      <c r="AJ2510" s="284"/>
      <c r="AK2510" s="284"/>
      <c r="AL2510" s="284"/>
      <c r="AM2510" s="284"/>
      <c r="AN2510" s="284"/>
      <c r="AO2510" s="284"/>
      <c r="AP2510" s="284"/>
      <c r="AQ2510" s="284"/>
      <c r="AR2510" s="284"/>
      <c r="AS2510" s="284"/>
      <c r="AT2510" s="284"/>
      <c r="AU2510" s="284"/>
      <c r="AV2510" s="284"/>
      <c r="AW2510" s="284"/>
      <c r="AX2510" s="284"/>
      <c r="AY2510" s="284"/>
      <c r="AZ2510" s="284"/>
      <c r="BA2510" s="284"/>
      <c r="BB2510" s="284"/>
      <c r="BC2510" s="284"/>
      <c r="BD2510" s="284"/>
      <c r="BE2510" s="284"/>
      <c r="BF2510" s="284"/>
      <c r="BG2510" s="284"/>
      <c r="BH2510" s="284"/>
      <c r="BI2510" s="284"/>
      <c r="BJ2510" s="284"/>
      <c r="BK2510" s="284"/>
      <c r="BL2510" s="284"/>
      <c r="BM2510" s="284"/>
      <c r="BN2510" s="284"/>
      <c r="BO2510" s="284"/>
      <c r="BP2510" s="284"/>
      <c r="BQ2510" s="284"/>
      <c r="BR2510" s="284"/>
      <c r="BS2510" s="284"/>
      <c r="BT2510" s="284"/>
      <c r="BU2510" s="284"/>
      <c r="BV2510" s="284"/>
      <c r="BW2510" s="284"/>
      <c r="BX2510" s="284"/>
      <c r="BY2510" s="284"/>
      <c r="BZ2510" s="284"/>
      <c r="CA2510" s="284"/>
      <c r="CB2510" s="284"/>
      <c r="CC2510" s="284"/>
      <c r="CD2510" s="284"/>
      <c r="CE2510" s="284"/>
      <c r="CF2510" s="284"/>
      <c r="CG2510" s="284"/>
      <c r="CH2510" s="284"/>
      <c r="CI2510" s="284"/>
      <c r="CJ2510" s="284"/>
      <c r="CK2510" s="284"/>
      <c r="CL2510" s="284"/>
      <c r="CM2510" s="284"/>
      <c r="CN2510" s="284"/>
      <c r="CO2510" s="284"/>
      <c r="CP2510" s="284"/>
      <c r="CQ2510" s="284"/>
      <c r="CR2510" s="284"/>
      <c r="CS2510" s="284"/>
      <c r="CT2510" s="284"/>
      <c r="CU2510" s="284"/>
      <c r="CV2510" s="284"/>
      <c r="CW2510" s="284"/>
      <c r="CX2510" s="284"/>
      <c r="CY2510" s="284"/>
      <c r="CZ2510" s="284"/>
      <c r="DA2510" s="284"/>
      <c r="DB2510" s="284"/>
      <c r="DC2510" s="284"/>
      <c r="DD2510" s="284"/>
      <c r="DE2510" s="284"/>
      <c r="DF2510" s="284"/>
      <c r="DG2510" s="284"/>
      <c r="DH2510" s="284"/>
      <c r="DI2510" s="284"/>
      <c r="DJ2510" s="284"/>
      <c r="DK2510" s="284"/>
      <c r="DL2510" s="284"/>
      <c r="DM2510" s="284"/>
      <c r="DN2510" s="284"/>
      <c r="DO2510" s="284"/>
      <c r="DP2510" s="284"/>
      <c r="DQ2510" s="284"/>
      <c r="DR2510" s="284"/>
      <c r="DS2510" s="284"/>
      <c r="DT2510" s="284"/>
      <c r="DU2510" s="284"/>
      <c r="DV2510" s="284"/>
      <c r="DW2510" s="284"/>
      <c r="DX2510" s="284"/>
      <c r="DY2510" s="284"/>
      <c r="DZ2510" s="284"/>
      <c r="EA2510" s="284"/>
      <c r="EB2510" s="284"/>
      <c r="EC2510" s="284"/>
      <c r="ED2510" s="284"/>
      <c r="EE2510" s="284"/>
      <c r="EF2510" s="284"/>
      <c r="EG2510" s="284"/>
      <c r="EH2510" s="284"/>
      <c r="EI2510" s="284"/>
      <c r="EJ2510" s="284"/>
      <c r="EK2510" s="284"/>
    </row>
    <row r="2511" spans="1:141" ht="24" customHeight="1" x14ac:dyDescent="0.2">
      <c r="A2511" s="187"/>
      <c r="B2511" s="120"/>
      <c r="C2511" s="185" t="s">
        <v>721</v>
      </c>
      <c r="D2511" s="121"/>
      <c r="E2511" s="122"/>
      <c r="F2511" s="123"/>
      <c r="G2511" s="124"/>
    </row>
    <row r="2512" spans="1:141" s="283" customFormat="1" ht="24" customHeight="1" x14ac:dyDescent="0.2">
      <c r="A2512" s="274" t="str">
        <f t="shared" ref="A2512:A2525" si="751">IFERROR(VLOOKUP(C2512,Tabla_Insumos,4,FALSE),"")</f>
        <v/>
      </c>
      <c r="B2512" s="275" t="str">
        <f>IFERROR(VLOOKUP(C2512,Tabla_Insumos,5,FALSE),"")</f>
        <v/>
      </c>
      <c r="C2512" s="276"/>
      <c r="D2512" s="277" t="str">
        <f t="shared" ref="D2512:D2525" si="752">IFERROR(VLOOKUP(C2512,Tabla_Insumos,2,FALSE),"")</f>
        <v/>
      </c>
      <c r="E2512" s="278"/>
      <c r="F2512" s="279">
        <f t="shared" ref="F2512:F2525" si="753">IFERROR(VLOOKUP(C2512,Tabla_Insumos,3,FALSE),0)</f>
        <v>0</v>
      </c>
      <c r="G2512" s="282">
        <f>ROUND(E2512*F2512,2)</f>
        <v>0</v>
      </c>
    </row>
    <row r="2513" spans="1:7" s="283" customFormat="1" ht="24" customHeight="1" x14ac:dyDescent="0.2">
      <c r="A2513" s="274" t="str">
        <f t="shared" si="751"/>
        <v/>
      </c>
      <c r="B2513" s="275" t="str">
        <f t="shared" ref="B2513:B2525" si="754">IFERROR(VLOOKUP(C2513,Tabla_Insumos,5,FALSE),"")</f>
        <v/>
      </c>
      <c r="C2513" s="276"/>
      <c r="D2513" s="277" t="str">
        <f t="shared" si="752"/>
        <v/>
      </c>
      <c r="E2513" s="278"/>
      <c r="F2513" s="279">
        <f t="shared" si="753"/>
        <v>0</v>
      </c>
      <c r="G2513" s="282">
        <f t="shared" ref="G2513:G2525" si="755">ROUND(E2513*F2513,2)</f>
        <v>0</v>
      </c>
    </row>
    <row r="2514" spans="1:7" s="283" customFormat="1" ht="24" customHeight="1" x14ac:dyDescent="0.2">
      <c r="A2514" s="274" t="str">
        <f t="shared" si="751"/>
        <v/>
      </c>
      <c r="B2514" s="275" t="str">
        <f t="shared" si="754"/>
        <v/>
      </c>
      <c r="C2514" s="276"/>
      <c r="D2514" s="277" t="str">
        <f t="shared" si="752"/>
        <v/>
      </c>
      <c r="E2514" s="278"/>
      <c r="F2514" s="279">
        <f t="shared" si="753"/>
        <v>0</v>
      </c>
      <c r="G2514" s="282">
        <f t="shared" si="755"/>
        <v>0</v>
      </c>
    </row>
    <row r="2515" spans="1:7" s="283" customFormat="1" ht="24" customHeight="1" x14ac:dyDescent="0.2">
      <c r="A2515" s="274" t="str">
        <f t="shared" si="751"/>
        <v/>
      </c>
      <c r="B2515" s="275" t="str">
        <f t="shared" si="754"/>
        <v/>
      </c>
      <c r="C2515" s="276"/>
      <c r="D2515" s="277" t="str">
        <f t="shared" si="752"/>
        <v/>
      </c>
      <c r="E2515" s="278"/>
      <c r="F2515" s="279">
        <f t="shared" si="753"/>
        <v>0</v>
      </c>
      <c r="G2515" s="282">
        <f t="shared" si="755"/>
        <v>0</v>
      </c>
    </row>
    <row r="2516" spans="1:7" s="283" customFormat="1" ht="24" customHeight="1" x14ac:dyDescent="0.2">
      <c r="A2516" s="274" t="str">
        <f t="shared" si="751"/>
        <v/>
      </c>
      <c r="B2516" s="275" t="str">
        <f t="shared" si="754"/>
        <v/>
      </c>
      <c r="C2516" s="276"/>
      <c r="D2516" s="277" t="str">
        <f t="shared" si="752"/>
        <v/>
      </c>
      <c r="E2516" s="278"/>
      <c r="F2516" s="279">
        <f t="shared" si="753"/>
        <v>0</v>
      </c>
      <c r="G2516" s="282">
        <f t="shared" si="755"/>
        <v>0</v>
      </c>
    </row>
    <row r="2517" spans="1:7" s="283" customFormat="1" ht="24" customHeight="1" x14ac:dyDescent="0.2">
      <c r="A2517" s="274" t="str">
        <f t="shared" si="751"/>
        <v/>
      </c>
      <c r="B2517" s="275" t="str">
        <f t="shared" si="754"/>
        <v/>
      </c>
      <c r="C2517" s="276"/>
      <c r="D2517" s="277" t="str">
        <f t="shared" si="752"/>
        <v/>
      </c>
      <c r="E2517" s="278"/>
      <c r="F2517" s="279">
        <f t="shared" si="753"/>
        <v>0</v>
      </c>
      <c r="G2517" s="282">
        <f t="shared" si="755"/>
        <v>0</v>
      </c>
    </row>
    <row r="2518" spans="1:7" s="283" customFormat="1" ht="24" customHeight="1" x14ac:dyDescent="0.2">
      <c r="A2518" s="274" t="str">
        <f t="shared" si="751"/>
        <v/>
      </c>
      <c r="B2518" s="275" t="str">
        <f t="shared" si="754"/>
        <v/>
      </c>
      <c r="C2518" s="276"/>
      <c r="D2518" s="277" t="str">
        <f t="shared" si="752"/>
        <v/>
      </c>
      <c r="E2518" s="278"/>
      <c r="F2518" s="279">
        <f t="shared" si="753"/>
        <v>0</v>
      </c>
      <c r="G2518" s="282">
        <f t="shared" si="755"/>
        <v>0</v>
      </c>
    </row>
    <row r="2519" spans="1:7" s="283" customFormat="1" ht="24" customHeight="1" x14ac:dyDescent="0.2">
      <c r="A2519" s="274" t="str">
        <f t="shared" si="751"/>
        <v/>
      </c>
      <c r="B2519" s="275" t="str">
        <f t="shared" si="754"/>
        <v/>
      </c>
      <c r="C2519" s="276"/>
      <c r="D2519" s="277" t="str">
        <f t="shared" si="752"/>
        <v/>
      </c>
      <c r="E2519" s="278"/>
      <c r="F2519" s="279">
        <f t="shared" si="753"/>
        <v>0</v>
      </c>
      <c r="G2519" s="282">
        <f t="shared" si="755"/>
        <v>0</v>
      </c>
    </row>
    <row r="2520" spans="1:7" s="283" customFormat="1" ht="24" customHeight="1" x14ac:dyDescent="0.2">
      <c r="A2520" s="274" t="str">
        <f t="shared" si="751"/>
        <v/>
      </c>
      <c r="B2520" s="275" t="str">
        <f t="shared" si="754"/>
        <v/>
      </c>
      <c r="C2520" s="276"/>
      <c r="D2520" s="277" t="str">
        <f t="shared" si="752"/>
        <v/>
      </c>
      <c r="E2520" s="278"/>
      <c r="F2520" s="279">
        <f t="shared" si="753"/>
        <v>0</v>
      </c>
      <c r="G2520" s="282">
        <f t="shared" si="755"/>
        <v>0</v>
      </c>
    </row>
    <row r="2521" spans="1:7" s="283" customFormat="1" ht="24" customHeight="1" x14ac:dyDescent="0.2">
      <c r="A2521" s="274" t="str">
        <f t="shared" si="751"/>
        <v/>
      </c>
      <c r="B2521" s="275" t="str">
        <f t="shared" si="754"/>
        <v/>
      </c>
      <c r="C2521" s="276"/>
      <c r="D2521" s="277" t="str">
        <f t="shared" si="752"/>
        <v/>
      </c>
      <c r="E2521" s="278"/>
      <c r="F2521" s="279">
        <f t="shared" si="753"/>
        <v>0</v>
      </c>
      <c r="G2521" s="282">
        <f t="shared" si="755"/>
        <v>0</v>
      </c>
    </row>
    <row r="2522" spans="1:7" s="283" customFormat="1" ht="24" customHeight="1" x14ac:dyDescent="0.2">
      <c r="A2522" s="274" t="str">
        <f t="shared" si="751"/>
        <v/>
      </c>
      <c r="B2522" s="275" t="str">
        <f t="shared" si="754"/>
        <v/>
      </c>
      <c r="C2522" s="276"/>
      <c r="D2522" s="277" t="str">
        <f t="shared" si="752"/>
        <v/>
      </c>
      <c r="E2522" s="278"/>
      <c r="F2522" s="279">
        <f t="shared" si="753"/>
        <v>0</v>
      </c>
      <c r="G2522" s="282">
        <f t="shared" si="755"/>
        <v>0</v>
      </c>
    </row>
    <row r="2523" spans="1:7" s="283" customFormat="1" ht="24" customHeight="1" x14ac:dyDescent="0.2">
      <c r="A2523" s="274" t="str">
        <f t="shared" si="751"/>
        <v/>
      </c>
      <c r="B2523" s="275" t="str">
        <f t="shared" si="754"/>
        <v/>
      </c>
      <c r="C2523" s="276"/>
      <c r="D2523" s="277" t="str">
        <f t="shared" si="752"/>
        <v/>
      </c>
      <c r="E2523" s="278"/>
      <c r="F2523" s="279">
        <f t="shared" si="753"/>
        <v>0</v>
      </c>
      <c r="G2523" s="282">
        <f t="shared" si="755"/>
        <v>0</v>
      </c>
    </row>
    <row r="2524" spans="1:7" s="283" customFormat="1" ht="24" customHeight="1" x14ac:dyDescent="0.2">
      <c r="A2524" s="274" t="str">
        <f t="shared" si="751"/>
        <v/>
      </c>
      <c r="B2524" s="275" t="str">
        <f t="shared" si="754"/>
        <v/>
      </c>
      <c r="C2524" s="276"/>
      <c r="D2524" s="277" t="str">
        <f t="shared" si="752"/>
        <v/>
      </c>
      <c r="E2524" s="278"/>
      <c r="F2524" s="279">
        <f t="shared" si="753"/>
        <v>0</v>
      </c>
      <c r="G2524" s="282">
        <f t="shared" si="755"/>
        <v>0</v>
      </c>
    </row>
    <row r="2525" spans="1:7" s="283" customFormat="1" ht="24" customHeight="1" x14ac:dyDescent="0.2">
      <c r="A2525" s="274" t="str">
        <f t="shared" si="751"/>
        <v/>
      </c>
      <c r="B2525" s="275" t="str">
        <f t="shared" si="754"/>
        <v/>
      </c>
      <c r="C2525" s="276"/>
      <c r="D2525" s="277" t="str">
        <f t="shared" si="752"/>
        <v/>
      </c>
      <c r="E2525" s="278"/>
      <c r="F2525" s="280">
        <f t="shared" si="753"/>
        <v>0</v>
      </c>
      <c r="G2525" s="282">
        <f t="shared" si="755"/>
        <v>0</v>
      </c>
    </row>
    <row r="2526" spans="1:7" ht="24" customHeight="1" x14ac:dyDescent="0.2">
      <c r="A2526" s="125"/>
      <c r="B2526" s="99"/>
      <c r="C2526" s="99"/>
      <c r="D2526" s="110"/>
      <c r="E2526" s="111"/>
      <c r="F2526" s="188" t="s">
        <v>33</v>
      </c>
      <c r="G2526" s="126">
        <f>SUBTOTAL(9,G2512:G2525)</f>
        <v>0</v>
      </c>
    </row>
    <row r="2527" spans="1:7" ht="24" customHeight="1" x14ac:dyDescent="0.2">
      <c r="A2527" s="125"/>
      <c r="B2527" s="99"/>
      <c r="C2527" s="127" t="s">
        <v>722</v>
      </c>
      <c r="D2527" s="110"/>
      <c r="E2527" s="111"/>
      <c r="F2527" s="112"/>
      <c r="G2527" s="128"/>
    </row>
    <row r="2528" spans="1:7" s="283" customFormat="1" ht="24" customHeight="1" x14ac:dyDescent="0.2">
      <c r="A2528" s="274" t="str">
        <f t="shared" ref="A2528:A2535" si="756">IFERROR(VLOOKUP(C2528,Tabla_Insumos,4,FALSE),"")</f>
        <v/>
      </c>
      <c r="B2528" s="275" t="str">
        <f t="shared" ref="B2528:B2535" si="757">IFERROR(VLOOKUP(C2528,Tabla_Insumos,5,FALSE),"")</f>
        <v/>
      </c>
      <c r="C2528" s="276"/>
      <c r="D2528" s="277" t="str">
        <f t="shared" ref="D2528:D2535" si="758">IFERROR(VLOOKUP(C2528,Tabla_Insumos,2,FALSE),"")</f>
        <v/>
      </c>
      <c r="E2528" s="278"/>
      <c r="F2528" s="281">
        <f t="shared" ref="F2528:F2535" si="759">IFERROR(VLOOKUP(C2528,Tabla_Insumos,3,FALSE),0)</f>
        <v>0</v>
      </c>
      <c r="G2528" s="282">
        <f>ROUND(E2528*F2528,2)</f>
        <v>0</v>
      </c>
    </row>
    <row r="2529" spans="1:7" s="283" customFormat="1" ht="24" customHeight="1" x14ac:dyDescent="0.2">
      <c r="A2529" s="274" t="str">
        <f t="shared" si="756"/>
        <v/>
      </c>
      <c r="B2529" s="275" t="str">
        <f t="shared" si="757"/>
        <v/>
      </c>
      <c r="C2529" s="276"/>
      <c r="D2529" s="277" t="str">
        <f t="shared" si="758"/>
        <v/>
      </c>
      <c r="E2529" s="278"/>
      <c r="F2529" s="281">
        <f t="shared" si="759"/>
        <v>0</v>
      </c>
      <c r="G2529" s="282">
        <f>ROUND(E2529*F2529,2)</f>
        <v>0</v>
      </c>
    </row>
    <row r="2530" spans="1:7" s="283" customFormat="1" ht="24" customHeight="1" x14ac:dyDescent="0.2">
      <c r="A2530" s="274" t="str">
        <f t="shared" si="756"/>
        <v/>
      </c>
      <c r="B2530" s="275" t="str">
        <f t="shared" si="757"/>
        <v/>
      </c>
      <c r="C2530" s="276"/>
      <c r="D2530" s="277" t="str">
        <f t="shared" si="758"/>
        <v/>
      </c>
      <c r="E2530" s="278"/>
      <c r="F2530" s="281">
        <f t="shared" si="759"/>
        <v>0</v>
      </c>
      <c r="G2530" s="282">
        <f t="shared" ref="G2530:G2535" si="760">ROUND(E2530*F2530,2)</f>
        <v>0</v>
      </c>
    </row>
    <row r="2531" spans="1:7" s="283" customFormat="1" ht="24" customHeight="1" x14ac:dyDescent="0.2">
      <c r="A2531" s="274" t="str">
        <f t="shared" si="756"/>
        <v/>
      </c>
      <c r="B2531" s="275" t="str">
        <f t="shared" si="757"/>
        <v/>
      </c>
      <c r="C2531" s="276"/>
      <c r="D2531" s="277" t="str">
        <f t="shared" si="758"/>
        <v/>
      </c>
      <c r="E2531" s="278"/>
      <c r="F2531" s="281">
        <f t="shared" si="759"/>
        <v>0</v>
      </c>
      <c r="G2531" s="282">
        <f t="shared" si="760"/>
        <v>0</v>
      </c>
    </row>
    <row r="2532" spans="1:7" s="283" customFormat="1" ht="24" customHeight="1" x14ac:dyDescent="0.2">
      <c r="A2532" s="274" t="str">
        <f t="shared" si="756"/>
        <v/>
      </c>
      <c r="B2532" s="275" t="str">
        <f t="shared" si="757"/>
        <v/>
      </c>
      <c r="C2532" s="276"/>
      <c r="D2532" s="277" t="str">
        <f t="shared" si="758"/>
        <v/>
      </c>
      <c r="E2532" s="278"/>
      <c r="F2532" s="279">
        <f t="shared" si="759"/>
        <v>0</v>
      </c>
      <c r="G2532" s="282">
        <f t="shared" si="760"/>
        <v>0</v>
      </c>
    </row>
    <row r="2533" spans="1:7" s="283" customFormat="1" ht="24" customHeight="1" x14ac:dyDescent="0.2">
      <c r="A2533" s="274" t="str">
        <f t="shared" si="756"/>
        <v/>
      </c>
      <c r="B2533" s="275" t="str">
        <f t="shared" si="757"/>
        <v/>
      </c>
      <c r="C2533" s="276"/>
      <c r="D2533" s="277" t="str">
        <f t="shared" si="758"/>
        <v/>
      </c>
      <c r="E2533" s="278"/>
      <c r="F2533" s="279">
        <f t="shared" si="759"/>
        <v>0</v>
      </c>
      <c r="G2533" s="282">
        <f t="shared" si="760"/>
        <v>0</v>
      </c>
    </row>
    <row r="2534" spans="1:7" s="283" customFormat="1" ht="24" customHeight="1" x14ac:dyDescent="0.2">
      <c r="A2534" s="274" t="str">
        <f t="shared" si="756"/>
        <v/>
      </c>
      <c r="B2534" s="275" t="str">
        <f t="shared" si="757"/>
        <v/>
      </c>
      <c r="C2534" s="276"/>
      <c r="D2534" s="277" t="str">
        <f t="shared" si="758"/>
        <v/>
      </c>
      <c r="E2534" s="278"/>
      <c r="F2534" s="279">
        <f t="shared" si="759"/>
        <v>0</v>
      </c>
      <c r="G2534" s="282">
        <f t="shared" si="760"/>
        <v>0</v>
      </c>
    </row>
    <row r="2535" spans="1:7" s="283" customFormat="1" ht="24" customHeight="1" x14ac:dyDescent="0.2">
      <c r="A2535" s="274" t="str">
        <f t="shared" si="756"/>
        <v/>
      </c>
      <c r="B2535" s="275" t="str">
        <f t="shared" si="757"/>
        <v/>
      </c>
      <c r="C2535" s="276"/>
      <c r="D2535" s="277" t="str">
        <f t="shared" si="758"/>
        <v/>
      </c>
      <c r="E2535" s="278"/>
      <c r="F2535" s="279">
        <f t="shared" si="759"/>
        <v>0</v>
      </c>
      <c r="G2535" s="282">
        <f t="shared" si="760"/>
        <v>0</v>
      </c>
    </row>
    <row r="2536" spans="1:7" ht="24" customHeight="1" x14ac:dyDescent="0.2">
      <c r="A2536" s="125"/>
      <c r="B2536" s="99"/>
      <c r="C2536" s="99"/>
      <c r="D2536" s="110"/>
      <c r="E2536" s="111"/>
      <c r="F2536" s="188" t="s">
        <v>34</v>
      </c>
      <c r="G2536" s="126">
        <f>SUBTOTAL(9,G2528:G2535)</f>
        <v>0</v>
      </c>
    </row>
    <row r="2537" spans="1:7" ht="24" customHeight="1" x14ac:dyDescent="0.2">
      <c r="A2537" s="125"/>
      <c r="B2537" s="99"/>
      <c r="C2537" s="127" t="s">
        <v>723</v>
      </c>
      <c r="D2537" s="110"/>
      <c r="E2537" s="111"/>
      <c r="F2537" s="112"/>
      <c r="G2537" s="128"/>
    </row>
    <row r="2538" spans="1:7" s="283" customFormat="1" ht="24" customHeight="1" x14ac:dyDescent="0.2">
      <c r="A2538" s="274" t="str">
        <f t="shared" ref="A2538:A2546" si="761">IFERROR(VLOOKUP(C2538,Tabla_Insumos,4,FALSE),"")</f>
        <v/>
      </c>
      <c r="B2538" s="275" t="str">
        <f t="shared" ref="B2538:B2546" si="762">IFERROR(VLOOKUP(C2538,Tabla_Insumos,5,FALSE),"")</f>
        <v/>
      </c>
      <c r="C2538" s="276"/>
      <c r="D2538" s="277" t="str">
        <f t="shared" ref="D2538:D2546" si="763">IFERROR(VLOOKUP(C2538,Tabla_Insumos,2,FALSE),"")</f>
        <v/>
      </c>
      <c r="E2538" s="278"/>
      <c r="F2538" s="279">
        <f t="shared" ref="F2538:F2546" si="764">IFERROR(VLOOKUP(C2538,Tabla_Insumos,3,FALSE),0)</f>
        <v>0</v>
      </c>
      <c r="G2538" s="282">
        <f t="shared" ref="G2538:G2546" si="765">ROUND(E2538*F2538,2)</f>
        <v>0</v>
      </c>
    </row>
    <row r="2539" spans="1:7" s="283" customFormat="1" ht="24" customHeight="1" x14ac:dyDescent="0.2">
      <c r="A2539" s="274" t="str">
        <f t="shared" si="761"/>
        <v/>
      </c>
      <c r="B2539" s="275" t="str">
        <f t="shared" si="762"/>
        <v/>
      </c>
      <c r="C2539" s="276"/>
      <c r="D2539" s="277" t="str">
        <f t="shared" si="763"/>
        <v/>
      </c>
      <c r="E2539" s="278"/>
      <c r="F2539" s="279">
        <f t="shared" si="764"/>
        <v>0</v>
      </c>
      <c r="G2539" s="282">
        <f t="shared" si="765"/>
        <v>0</v>
      </c>
    </row>
    <row r="2540" spans="1:7" s="283" customFormat="1" ht="24" customHeight="1" x14ac:dyDescent="0.2">
      <c r="A2540" s="274" t="str">
        <f t="shared" si="761"/>
        <v/>
      </c>
      <c r="B2540" s="275" t="str">
        <f t="shared" si="762"/>
        <v/>
      </c>
      <c r="C2540" s="276"/>
      <c r="D2540" s="277" t="str">
        <f t="shared" si="763"/>
        <v/>
      </c>
      <c r="E2540" s="278"/>
      <c r="F2540" s="279">
        <f t="shared" si="764"/>
        <v>0</v>
      </c>
      <c r="G2540" s="282">
        <f t="shared" si="765"/>
        <v>0</v>
      </c>
    </row>
    <row r="2541" spans="1:7" s="283" customFormat="1" ht="24" customHeight="1" x14ac:dyDescent="0.2">
      <c r="A2541" s="274" t="str">
        <f t="shared" si="761"/>
        <v/>
      </c>
      <c r="B2541" s="275" t="str">
        <f t="shared" si="762"/>
        <v/>
      </c>
      <c r="C2541" s="276"/>
      <c r="D2541" s="277" t="str">
        <f t="shared" si="763"/>
        <v/>
      </c>
      <c r="E2541" s="278"/>
      <c r="F2541" s="279">
        <f t="shared" si="764"/>
        <v>0</v>
      </c>
      <c r="G2541" s="282">
        <f t="shared" si="765"/>
        <v>0</v>
      </c>
    </row>
    <row r="2542" spans="1:7" s="283" customFormat="1" ht="24" customHeight="1" x14ac:dyDescent="0.2">
      <c r="A2542" s="274" t="str">
        <f t="shared" si="761"/>
        <v/>
      </c>
      <c r="B2542" s="275" t="str">
        <f t="shared" si="762"/>
        <v/>
      </c>
      <c r="C2542" s="276"/>
      <c r="D2542" s="277" t="str">
        <f t="shared" si="763"/>
        <v/>
      </c>
      <c r="E2542" s="278"/>
      <c r="F2542" s="279">
        <f t="shared" si="764"/>
        <v>0</v>
      </c>
      <c r="G2542" s="282">
        <f t="shared" si="765"/>
        <v>0</v>
      </c>
    </row>
    <row r="2543" spans="1:7" s="283" customFormat="1" ht="24" customHeight="1" x14ac:dyDescent="0.2">
      <c r="A2543" s="274" t="str">
        <f t="shared" si="761"/>
        <v/>
      </c>
      <c r="B2543" s="275" t="str">
        <f t="shared" si="762"/>
        <v/>
      </c>
      <c r="C2543" s="276"/>
      <c r="D2543" s="277" t="str">
        <f t="shared" si="763"/>
        <v/>
      </c>
      <c r="E2543" s="278"/>
      <c r="F2543" s="279">
        <f t="shared" si="764"/>
        <v>0</v>
      </c>
      <c r="G2543" s="282">
        <f t="shared" si="765"/>
        <v>0</v>
      </c>
    </row>
    <row r="2544" spans="1:7" s="283" customFormat="1" ht="24" customHeight="1" x14ac:dyDescent="0.2">
      <c r="A2544" s="274" t="str">
        <f t="shared" si="761"/>
        <v/>
      </c>
      <c r="B2544" s="275" t="str">
        <f t="shared" si="762"/>
        <v/>
      </c>
      <c r="C2544" s="276"/>
      <c r="D2544" s="277" t="str">
        <f t="shared" si="763"/>
        <v/>
      </c>
      <c r="E2544" s="278"/>
      <c r="F2544" s="279">
        <f t="shared" si="764"/>
        <v>0</v>
      </c>
      <c r="G2544" s="282">
        <f t="shared" si="765"/>
        <v>0</v>
      </c>
    </row>
    <row r="2545" spans="1:141" s="283" customFormat="1" ht="24" customHeight="1" x14ac:dyDescent="0.2">
      <c r="A2545" s="274" t="str">
        <f t="shared" si="761"/>
        <v/>
      </c>
      <c r="B2545" s="275" t="str">
        <f t="shared" si="762"/>
        <v/>
      </c>
      <c r="C2545" s="276"/>
      <c r="D2545" s="277" t="str">
        <f t="shared" si="763"/>
        <v/>
      </c>
      <c r="E2545" s="278"/>
      <c r="F2545" s="279">
        <f t="shared" si="764"/>
        <v>0</v>
      </c>
      <c r="G2545" s="282">
        <f t="shared" si="765"/>
        <v>0</v>
      </c>
    </row>
    <row r="2546" spans="1:141" s="283" customFormat="1" ht="24" customHeight="1" x14ac:dyDescent="0.2">
      <c r="A2546" s="274" t="str">
        <f t="shared" si="761"/>
        <v/>
      </c>
      <c r="B2546" s="275" t="str">
        <f t="shared" si="762"/>
        <v/>
      </c>
      <c r="C2546" s="276"/>
      <c r="D2546" s="277" t="str">
        <f t="shared" si="763"/>
        <v/>
      </c>
      <c r="E2546" s="278"/>
      <c r="F2546" s="279">
        <f t="shared" si="764"/>
        <v>0</v>
      </c>
      <c r="G2546" s="282">
        <f t="shared" si="765"/>
        <v>0</v>
      </c>
    </row>
    <row r="2547" spans="1:141" ht="24" customHeight="1" x14ac:dyDescent="0.2">
      <c r="A2547" s="129"/>
      <c r="B2547" s="110"/>
      <c r="C2547" s="99"/>
      <c r="D2547" s="110"/>
      <c r="E2547" s="111"/>
      <c r="F2547" s="188" t="s">
        <v>35</v>
      </c>
      <c r="G2547" s="126">
        <f>SUBTOTAL(9,G2538:G2546)</f>
        <v>0</v>
      </c>
    </row>
    <row r="2548" spans="1:141" ht="24" customHeight="1" thickBot="1" x14ac:dyDescent="0.25">
      <c r="A2548" s="130"/>
      <c r="B2548" s="131"/>
      <c r="C2548" s="132"/>
      <c r="D2548" s="131"/>
      <c r="E2548" s="133"/>
      <c r="F2548" s="134"/>
      <c r="G2548" s="135"/>
    </row>
    <row r="2549" spans="1:141" ht="24" customHeight="1" thickBot="1" x14ac:dyDescent="0.25">
      <c r="A2549" s="136" t="str">
        <f>B2507</f>
        <v>13-2-5</v>
      </c>
      <c r="B2549" s="137" t="str">
        <f>C2507</f>
        <v>Tipología V1</v>
      </c>
      <c r="C2549" s="138"/>
      <c r="D2549" s="138" t="s">
        <v>36</v>
      </c>
      <c r="E2549" s="139"/>
      <c r="F2549" s="140" t="s">
        <v>37</v>
      </c>
      <c r="G2549" s="141">
        <f>SUBTOTAL(9,G2512:G2548)</f>
        <v>0</v>
      </c>
    </row>
    <row r="2550" spans="1:141" ht="24" customHeight="1" thickTop="1" thickBot="1" x14ac:dyDescent="0.25"/>
    <row r="2551" spans="1:141" ht="24" customHeight="1" thickTop="1" x14ac:dyDescent="0.2">
      <c r="A2551" s="173" t="s">
        <v>39</v>
      </c>
      <c r="B2551" s="174"/>
      <c r="C2551" s="174"/>
      <c r="D2551" s="174"/>
      <c r="E2551" s="174"/>
      <c r="F2551" s="174"/>
      <c r="G2551" s="175"/>
      <c r="H2551" s="100">
        <f>COUNTIF($A$1:A2557,"ANALISIS DE PRECIOS")</f>
        <v>52</v>
      </c>
    </row>
    <row r="2552" spans="1:141" ht="24" customHeight="1" x14ac:dyDescent="0.2">
      <c r="A2552" s="101" t="s">
        <v>719</v>
      </c>
      <c r="B2552" s="102" t="str">
        <f>Comitente</f>
        <v>DIRECCIÓN DE INFRAESTRUCTURA ESCOLAR</v>
      </c>
      <c r="C2552" s="96"/>
      <c r="D2552" s="103"/>
      <c r="E2552" s="103"/>
      <c r="F2552" s="104"/>
      <c r="G2552" s="105"/>
    </row>
    <row r="2553" spans="1:141" ht="24" customHeight="1" x14ac:dyDescent="0.2">
      <c r="A2553" s="101" t="s">
        <v>720</v>
      </c>
      <c r="B2553" s="102">
        <f>Contratista</f>
        <v>0</v>
      </c>
      <c r="C2553" s="97"/>
      <c r="D2553" s="97"/>
      <c r="E2553" s="97"/>
      <c r="F2553" s="106"/>
      <c r="G2553" s="107"/>
    </row>
    <row r="2554" spans="1:141" ht="24" customHeight="1" x14ac:dyDescent="0.2">
      <c r="A2554" s="101" t="s">
        <v>26</v>
      </c>
      <c r="B2554" s="102" t="str">
        <f>Obra</f>
        <v>ESCUELA NORMAL FRAY JUSTO SANTA MARIA DE ORO</v>
      </c>
      <c r="C2554" s="97"/>
      <c r="D2554" s="97"/>
      <c r="E2554" s="97"/>
      <c r="F2554" s="106" t="s">
        <v>40</v>
      </c>
      <c r="G2554" s="108">
        <f>Fecha_Base</f>
        <v>0</v>
      </c>
    </row>
    <row r="2555" spans="1:141" ht="24" customHeight="1" x14ac:dyDescent="0.2">
      <c r="A2555" s="109" t="s">
        <v>718</v>
      </c>
      <c r="B2555" s="98" t="str">
        <f>Ubicación</f>
        <v>CALLE RIVADAVIA 854 - JACHAL - SAN JUAN</v>
      </c>
      <c r="C2555" s="98"/>
      <c r="D2555" s="110"/>
      <c r="E2555" s="111"/>
      <c r="F2555" s="112"/>
      <c r="G2555" s="113"/>
    </row>
    <row r="2556" spans="1:141" ht="24" customHeight="1" x14ac:dyDescent="0.2">
      <c r="A2556" s="109" t="s">
        <v>41</v>
      </c>
      <c r="B2556" s="114">
        <f>IFERROR(VALUE(LEFT(B2557,FIND("-",B2557)-1)),"")</f>
        <v>13</v>
      </c>
      <c r="C2556" s="99" t="str">
        <f>IFERROR(VLOOKUP(B2556,Tabla_CyP,2,FALSE),"")</f>
        <v/>
      </c>
      <c r="E2556" s="111"/>
      <c r="F2556" s="112"/>
      <c r="G2556" s="113"/>
    </row>
    <row r="2557" spans="1:141" ht="24" customHeight="1" x14ac:dyDescent="0.2">
      <c r="A2557" s="109" t="s">
        <v>27</v>
      </c>
      <c r="B2557" s="115" t="str">
        <f>IFERROR(VLOOKUP(COUNTIF($A$1:A2557,"ANALISIS DE PRECIOS"),Tabla_NumeroItem,4,FALSE),"")</f>
        <v>13-2-6</v>
      </c>
      <c r="C2557" s="99" t="str">
        <f>IFERROR(VLOOKUP(B2557,Tabla_CyP,2,FALSE),"")</f>
        <v>Tipología V2</v>
      </c>
      <c r="D2557" s="110"/>
      <c r="E2557" s="111"/>
      <c r="F2557" s="106" t="s">
        <v>28</v>
      </c>
      <c r="G2557" s="116" t="str">
        <f>IFERROR(VLOOKUP(B2557,Tabla_CyP,4,FALSE),"")</f>
        <v>U</v>
      </c>
    </row>
    <row r="2558" spans="1:141" ht="24" customHeight="1" x14ac:dyDescent="0.2">
      <c r="A2558" s="109"/>
      <c r="B2558" s="98"/>
      <c r="C2558" s="99"/>
      <c r="D2558" s="110"/>
      <c r="E2558" s="111"/>
      <c r="F2558" s="112"/>
      <c r="G2558" s="113"/>
    </row>
    <row r="2559" spans="1:141" ht="24" customHeight="1" x14ac:dyDescent="0.2">
      <c r="A2559" s="305" t="s">
        <v>584</v>
      </c>
      <c r="B2559" s="306"/>
      <c r="C2559" s="307" t="s">
        <v>0</v>
      </c>
      <c r="D2559" s="307" t="s">
        <v>29</v>
      </c>
      <c r="E2559" s="309" t="s">
        <v>30</v>
      </c>
      <c r="F2559" s="311" t="s">
        <v>31</v>
      </c>
      <c r="G2559" s="313" t="s">
        <v>32</v>
      </c>
    </row>
    <row r="2560" spans="1:141" s="119" customFormat="1" ht="24" customHeight="1" x14ac:dyDescent="0.2">
      <c r="A2560" s="117" t="s">
        <v>585</v>
      </c>
      <c r="B2560" s="118" t="s">
        <v>586</v>
      </c>
      <c r="C2560" s="308"/>
      <c r="D2560" s="308"/>
      <c r="E2560" s="310"/>
      <c r="F2560" s="312"/>
      <c r="G2560" s="314"/>
      <c r="I2560" s="284"/>
      <c r="J2560" s="284"/>
      <c r="K2560" s="284"/>
      <c r="L2560" s="284"/>
      <c r="M2560" s="284"/>
      <c r="N2560" s="284"/>
      <c r="O2560" s="284"/>
      <c r="P2560" s="284"/>
      <c r="Q2560" s="284"/>
      <c r="R2560" s="284"/>
      <c r="S2560" s="284"/>
      <c r="T2560" s="284"/>
      <c r="U2560" s="284"/>
      <c r="V2560" s="284"/>
      <c r="W2560" s="284"/>
      <c r="X2560" s="284"/>
      <c r="Y2560" s="284"/>
      <c r="Z2560" s="284"/>
      <c r="AA2560" s="284"/>
      <c r="AB2560" s="284"/>
      <c r="AC2560" s="284"/>
      <c r="AD2560" s="284"/>
      <c r="AE2560" s="284"/>
      <c r="AF2560" s="284"/>
      <c r="AG2560" s="284"/>
      <c r="AH2560" s="284"/>
      <c r="AI2560" s="284"/>
      <c r="AJ2560" s="284"/>
      <c r="AK2560" s="284"/>
      <c r="AL2560" s="284"/>
      <c r="AM2560" s="284"/>
      <c r="AN2560" s="284"/>
      <c r="AO2560" s="284"/>
      <c r="AP2560" s="284"/>
      <c r="AQ2560" s="284"/>
      <c r="AR2560" s="284"/>
      <c r="AS2560" s="284"/>
      <c r="AT2560" s="284"/>
      <c r="AU2560" s="284"/>
      <c r="AV2560" s="284"/>
      <c r="AW2560" s="284"/>
      <c r="AX2560" s="284"/>
      <c r="AY2560" s="284"/>
      <c r="AZ2560" s="284"/>
      <c r="BA2560" s="284"/>
      <c r="BB2560" s="284"/>
      <c r="BC2560" s="284"/>
      <c r="BD2560" s="284"/>
      <c r="BE2560" s="284"/>
      <c r="BF2560" s="284"/>
      <c r="BG2560" s="284"/>
      <c r="BH2560" s="284"/>
      <c r="BI2560" s="284"/>
      <c r="BJ2560" s="284"/>
      <c r="BK2560" s="284"/>
      <c r="BL2560" s="284"/>
      <c r="BM2560" s="284"/>
      <c r="BN2560" s="284"/>
      <c r="BO2560" s="284"/>
      <c r="BP2560" s="284"/>
      <c r="BQ2560" s="284"/>
      <c r="BR2560" s="284"/>
      <c r="BS2560" s="284"/>
      <c r="BT2560" s="284"/>
      <c r="BU2560" s="284"/>
      <c r="BV2560" s="284"/>
      <c r="BW2560" s="284"/>
      <c r="BX2560" s="284"/>
      <c r="BY2560" s="284"/>
      <c r="BZ2560" s="284"/>
      <c r="CA2560" s="284"/>
      <c r="CB2560" s="284"/>
      <c r="CC2560" s="284"/>
      <c r="CD2560" s="284"/>
      <c r="CE2560" s="284"/>
      <c r="CF2560" s="284"/>
      <c r="CG2560" s="284"/>
      <c r="CH2560" s="284"/>
      <c r="CI2560" s="284"/>
      <c r="CJ2560" s="284"/>
      <c r="CK2560" s="284"/>
      <c r="CL2560" s="284"/>
      <c r="CM2560" s="284"/>
      <c r="CN2560" s="284"/>
      <c r="CO2560" s="284"/>
      <c r="CP2560" s="284"/>
      <c r="CQ2560" s="284"/>
      <c r="CR2560" s="284"/>
      <c r="CS2560" s="284"/>
      <c r="CT2560" s="284"/>
      <c r="CU2560" s="284"/>
      <c r="CV2560" s="284"/>
      <c r="CW2560" s="284"/>
      <c r="CX2560" s="284"/>
      <c r="CY2560" s="284"/>
      <c r="CZ2560" s="284"/>
      <c r="DA2560" s="284"/>
      <c r="DB2560" s="284"/>
      <c r="DC2560" s="284"/>
      <c r="DD2560" s="284"/>
      <c r="DE2560" s="284"/>
      <c r="DF2560" s="284"/>
      <c r="DG2560" s="284"/>
      <c r="DH2560" s="284"/>
      <c r="DI2560" s="284"/>
      <c r="DJ2560" s="284"/>
      <c r="DK2560" s="284"/>
      <c r="DL2560" s="284"/>
      <c r="DM2560" s="284"/>
      <c r="DN2560" s="284"/>
      <c r="DO2560" s="284"/>
      <c r="DP2560" s="284"/>
      <c r="DQ2560" s="284"/>
      <c r="DR2560" s="284"/>
      <c r="DS2560" s="284"/>
      <c r="DT2560" s="284"/>
      <c r="DU2560" s="284"/>
      <c r="DV2560" s="284"/>
      <c r="DW2560" s="284"/>
      <c r="DX2560" s="284"/>
      <c r="DY2560" s="284"/>
      <c r="DZ2560" s="284"/>
      <c r="EA2560" s="284"/>
      <c r="EB2560" s="284"/>
      <c r="EC2560" s="284"/>
      <c r="ED2560" s="284"/>
      <c r="EE2560" s="284"/>
      <c r="EF2560" s="284"/>
      <c r="EG2560" s="284"/>
      <c r="EH2560" s="284"/>
      <c r="EI2560" s="284"/>
      <c r="EJ2560" s="284"/>
      <c r="EK2560" s="284"/>
    </row>
    <row r="2561" spans="1:7" ht="24" customHeight="1" x14ac:dyDescent="0.2">
      <c r="A2561" s="187"/>
      <c r="B2561" s="120"/>
      <c r="C2561" s="185" t="s">
        <v>721</v>
      </c>
      <c r="D2561" s="121"/>
      <c r="E2561" s="122"/>
      <c r="F2561" s="123"/>
      <c r="G2561" s="124"/>
    </row>
    <row r="2562" spans="1:7" s="283" customFormat="1" ht="24" customHeight="1" x14ac:dyDescent="0.2">
      <c r="A2562" s="274" t="str">
        <f t="shared" ref="A2562:A2575" si="766">IFERROR(VLOOKUP(C2562,Tabla_Insumos,4,FALSE),"")</f>
        <v/>
      </c>
      <c r="B2562" s="275" t="str">
        <f>IFERROR(VLOOKUP(C2562,Tabla_Insumos,5,FALSE),"")</f>
        <v/>
      </c>
      <c r="C2562" s="276"/>
      <c r="D2562" s="277" t="str">
        <f t="shared" ref="D2562:D2575" si="767">IFERROR(VLOOKUP(C2562,Tabla_Insumos,2,FALSE),"")</f>
        <v/>
      </c>
      <c r="E2562" s="278"/>
      <c r="F2562" s="279">
        <f t="shared" ref="F2562:F2575" si="768">IFERROR(VLOOKUP(C2562,Tabla_Insumos,3,FALSE),0)</f>
        <v>0</v>
      </c>
      <c r="G2562" s="282">
        <f>ROUND(E2562*F2562,2)</f>
        <v>0</v>
      </c>
    </row>
    <row r="2563" spans="1:7" s="283" customFormat="1" ht="24" customHeight="1" x14ac:dyDescent="0.2">
      <c r="A2563" s="274" t="str">
        <f t="shared" si="766"/>
        <v/>
      </c>
      <c r="B2563" s="275" t="str">
        <f t="shared" ref="B2563:B2575" si="769">IFERROR(VLOOKUP(C2563,Tabla_Insumos,5,FALSE),"")</f>
        <v/>
      </c>
      <c r="C2563" s="276"/>
      <c r="D2563" s="277" t="str">
        <f t="shared" si="767"/>
        <v/>
      </c>
      <c r="E2563" s="278"/>
      <c r="F2563" s="279">
        <f t="shared" si="768"/>
        <v>0</v>
      </c>
      <c r="G2563" s="282">
        <f t="shared" ref="G2563:G2575" si="770">ROUND(E2563*F2563,2)</f>
        <v>0</v>
      </c>
    </row>
    <row r="2564" spans="1:7" s="283" customFormat="1" ht="24" customHeight="1" x14ac:dyDescent="0.2">
      <c r="A2564" s="274" t="str">
        <f t="shared" si="766"/>
        <v/>
      </c>
      <c r="B2564" s="275" t="str">
        <f t="shared" si="769"/>
        <v/>
      </c>
      <c r="C2564" s="276"/>
      <c r="D2564" s="277" t="str">
        <f t="shared" si="767"/>
        <v/>
      </c>
      <c r="E2564" s="278"/>
      <c r="F2564" s="279">
        <f t="shared" si="768"/>
        <v>0</v>
      </c>
      <c r="G2564" s="282">
        <f t="shared" si="770"/>
        <v>0</v>
      </c>
    </row>
    <row r="2565" spans="1:7" s="283" customFormat="1" ht="24" customHeight="1" x14ac:dyDescent="0.2">
      <c r="A2565" s="274" t="str">
        <f t="shared" si="766"/>
        <v/>
      </c>
      <c r="B2565" s="275" t="str">
        <f t="shared" si="769"/>
        <v/>
      </c>
      <c r="C2565" s="276"/>
      <c r="D2565" s="277" t="str">
        <f t="shared" si="767"/>
        <v/>
      </c>
      <c r="E2565" s="278"/>
      <c r="F2565" s="279">
        <f t="shared" si="768"/>
        <v>0</v>
      </c>
      <c r="G2565" s="282">
        <f t="shared" si="770"/>
        <v>0</v>
      </c>
    </row>
    <row r="2566" spans="1:7" s="283" customFormat="1" ht="24" customHeight="1" x14ac:dyDescent="0.2">
      <c r="A2566" s="274" t="str">
        <f t="shared" si="766"/>
        <v/>
      </c>
      <c r="B2566" s="275" t="str">
        <f t="shared" si="769"/>
        <v/>
      </c>
      <c r="C2566" s="276"/>
      <c r="D2566" s="277" t="str">
        <f t="shared" si="767"/>
        <v/>
      </c>
      <c r="E2566" s="278"/>
      <c r="F2566" s="279">
        <f t="shared" si="768"/>
        <v>0</v>
      </c>
      <c r="G2566" s="282">
        <f t="shared" si="770"/>
        <v>0</v>
      </c>
    </row>
    <row r="2567" spans="1:7" s="283" customFormat="1" ht="24" customHeight="1" x14ac:dyDescent="0.2">
      <c r="A2567" s="274" t="str">
        <f t="shared" si="766"/>
        <v/>
      </c>
      <c r="B2567" s="275" t="str">
        <f t="shared" si="769"/>
        <v/>
      </c>
      <c r="C2567" s="276"/>
      <c r="D2567" s="277" t="str">
        <f t="shared" si="767"/>
        <v/>
      </c>
      <c r="E2567" s="278"/>
      <c r="F2567" s="279">
        <f t="shared" si="768"/>
        <v>0</v>
      </c>
      <c r="G2567" s="282">
        <f t="shared" si="770"/>
        <v>0</v>
      </c>
    </row>
    <row r="2568" spans="1:7" s="283" customFormat="1" ht="24" customHeight="1" x14ac:dyDescent="0.2">
      <c r="A2568" s="274" t="str">
        <f t="shared" si="766"/>
        <v/>
      </c>
      <c r="B2568" s="275" t="str">
        <f t="shared" si="769"/>
        <v/>
      </c>
      <c r="C2568" s="276"/>
      <c r="D2568" s="277" t="str">
        <f t="shared" si="767"/>
        <v/>
      </c>
      <c r="E2568" s="278"/>
      <c r="F2568" s="279">
        <f t="shared" si="768"/>
        <v>0</v>
      </c>
      <c r="G2568" s="282">
        <f t="shared" si="770"/>
        <v>0</v>
      </c>
    </row>
    <row r="2569" spans="1:7" s="283" customFormat="1" ht="24" customHeight="1" x14ac:dyDescent="0.2">
      <c r="A2569" s="274" t="str">
        <f t="shared" si="766"/>
        <v/>
      </c>
      <c r="B2569" s="275" t="str">
        <f t="shared" si="769"/>
        <v/>
      </c>
      <c r="C2569" s="276"/>
      <c r="D2569" s="277" t="str">
        <f t="shared" si="767"/>
        <v/>
      </c>
      <c r="E2569" s="278"/>
      <c r="F2569" s="279">
        <f t="shared" si="768"/>
        <v>0</v>
      </c>
      <c r="G2569" s="282">
        <f t="shared" si="770"/>
        <v>0</v>
      </c>
    </row>
    <row r="2570" spans="1:7" s="283" customFormat="1" ht="24" customHeight="1" x14ac:dyDescent="0.2">
      <c r="A2570" s="274" t="str">
        <f t="shared" si="766"/>
        <v/>
      </c>
      <c r="B2570" s="275" t="str">
        <f t="shared" si="769"/>
        <v/>
      </c>
      <c r="C2570" s="276"/>
      <c r="D2570" s="277" t="str">
        <f t="shared" si="767"/>
        <v/>
      </c>
      <c r="E2570" s="278"/>
      <c r="F2570" s="279">
        <f t="shared" si="768"/>
        <v>0</v>
      </c>
      <c r="G2570" s="282">
        <f t="shared" si="770"/>
        <v>0</v>
      </c>
    </row>
    <row r="2571" spans="1:7" s="283" customFormat="1" ht="24" customHeight="1" x14ac:dyDescent="0.2">
      <c r="A2571" s="274" t="str">
        <f t="shared" si="766"/>
        <v/>
      </c>
      <c r="B2571" s="275" t="str">
        <f t="shared" si="769"/>
        <v/>
      </c>
      <c r="C2571" s="276"/>
      <c r="D2571" s="277" t="str">
        <f t="shared" si="767"/>
        <v/>
      </c>
      <c r="E2571" s="278"/>
      <c r="F2571" s="279">
        <f t="shared" si="768"/>
        <v>0</v>
      </c>
      <c r="G2571" s="282">
        <f t="shared" si="770"/>
        <v>0</v>
      </c>
    </row>
    <row r="2572" spans="1:7" s="283" customFormat="1" ht="24" customHeight="1" x14ac:dyDescent="0.2">
      <c r="A2572" s="274" t="str">
        <f t="shared" si="766"/>
        <v/>
      </c>
      <c r="B2572" s="275" t="str">
        <f t="shared" si="769"/>
        <v/>
      </c>
      <c r="C2572" s="276"/>
      <c r="D2572" s="277" t="str">
        <f t="shared" si="767"/>
        <v/>
      </c>
      <c r="E2572" s="278"/>
      <c r="F2572" s="279">
        <f t="shared" si="768"/>
        <v>0</v>
      </c>
      <c r="G2572" s="282">
        <f t="shared" si="770"/>
        <v>0</v>
      </c>
    </row>
    <row r="2573" spans="1:7" s="283" customFormat="1" ht="24" customHeight="1" x14ac:dyDescent="0.2">
      <c r="A2573" s="274" t="str">
        <f t="shared" si="766"/>
        <v/>
      </c>
      <c r="B2573" s="275" t="str">
        <f t="shared" si="769"/>
        <v/>
      </c>
      <c r="C2573" s="276"/>
      <c r="D2573" s="277" t="str">
        <f t="shared" si="767"/>
        <v/>
      </c>
      <c r="E2573" s="278"/>
      <c r="F2573" s="279">
        <f t="shared" si="768"/>
        <v>0</v>
      </c>
      <c r="G2573" s="282">
        <f t="shared" si="770"/>
        <v>0</v>
      </c>
    </row>
    <row r="2574" spans="1:7" s="283" customFormat="1" ht="24" customHeight="1" x14ac:dyDescent="0.2">
      <c r="A2574" s="274" t="str">
        <f t="shared" si="766"/>
        <v/>
      </c>
      <c r="B2574" s="275" t="str">
        <f t="shared" si="769"/>
        <v/>
      </c>
      <c r="C2574" s="276"/>
      <c r="D2574" s="277" t="str">
        <f t="shared" si="767"/>
        <v/>
      </c>
      <c r="E2574" s="278"/>
      <c r="F2574" s="279">
        <f t="shared" si="768"/>
        <v>0</v>
      </c>
      <c r="G2574" s="282">
        <f t="shared" si="770"/>
        <v>0</v>
      </c>
    </row>
    <row r="2575" spans="1:7" s="283" customFormat="1" ht="24" customHeight="1" x14ac:dyDescent="0.2">
      <c r="A2575" s="274" t="str">
        <f t="shared" si="766"/>
        <v/>
      </c>
      <c r="B2575" s="275" t="str">
        <f t="shared" si="769"/>
        <v/>
      </c>
      <c r="C2575" s="276"/>
      <c r="D2575" s="277" t="str">
        <f t="shared" si="767"/>
        <v/>
      </c>
      <c r="E2575" s="278"/>
      <c r="F2575" s="280">
        <f t="shared" si="768"/>
        <v>0</v>
      </c>
      <c r="G2575" s="282">
        <f t="shared" si="770"/>
        <v>0</v>
      </c>
    </row>
    <row r="2576" spans="1:7" ht="24" customHeight="1" x14ac:dyDescent="0.2">
      <c r="A2576" s="125"/>
      <c r="B2576" s="99"/>
      <c r="C2576" s="99"/>
      <c r="D2576" s="110"/>
      <c r="E2576" s="111"/>
      <c r="F2576" s="188" t="s">
        <v>33</v>
      </c>
      <c r="G2576" s="126">
        <f>SUBTOTAL(9,G2562:G2575)</f>
        <v>0</v>
      </c>
    </row>
    <row r="2577" spans="1:7" ht="24" customHeight="1" x14ac:dyDescent="0.2">
      <c r="A2577" s="125"/>
      <c r="B2577" s="99"/>
      <c r="C2577" s="127" t="s">
        <v>722</v>
      </c>
      <c r="D2577" s="110"/>
      <c r="E2577" s="111"/>
      <c r="F2577" s="112"/>
      <c r="G2577" s="128"/>
    </row>
    <row r="2578" spans="1:7" s="283" customFormat="1" ht="24" customHeight="1" x14ac:dyDescent="0.2">
      <c r="A2578" s="274" t="str">
        <f t="shared" ref="A2578:A2585" si="771">IFERROR(VLOOKUP(C2578,Tabla_Insumos,4,FALSE),"")</f>
        <v/>
      </c>
      <c r="B2578" s="275" t="str">
        <f t="shared" ref="B2578:B2585" si="772">IFERROR(VLOOKUP(C2578,Tabla_Insumos,5,FALSE),"")</f>
        <v/>
      </c>
      <c r="C2578" s="276"/>
      <c r="D2578" s="277" t="str">
        <f t="shared" ref="D2578:D2585" si="773">IFERROR(VLOOKUP(C2578,Tabla_Insumos,2,FALSE),"")</f>
        <v/>
      </c>
      <c r="E2578" s="278"/>
      <c r="F2578" s="281">
        <f t="shared" ref="F2578:F2585" si="774">IFERROR(VLOOKUP(C2578,Tabla_Insumos,3,FALSE),0)</f>
        <v>0</v>
      </c>
      <c r="G2578" s="282">
        <f>ROUND(E2578*F2578,2)</f>
        <v>0</v>
      </c>
    </row>
    <row r="2579" spans="1:7" s="283" customFormat="1" ht="24" customHeight="1" x14ac:dyDescent="0.2">
      <c r="A2579" s="274" t="str">
        <f t="shared" si="771"/>
        <v/>
      </c>
      <c r="B2579" s="275" t="str">
        <f t="shared" si="772"/>
        <v/>
      </c>
      <c r="C2579" s="276"/>
      <c r="D2579" s="277" t="str">
        <f t="shared" si="773"/>
        <v/>
      </c>
      <c r="E2579" s="278"/>
      <c r="F2579" s="281">
        <f t="shared" si="774"/>
        <v>0</v>
      </c>
      <c r="G2579" s="282">
        <f>ROUND(E2579*F2579,2)</f>
        <v>0</v>
      </c>
    </row>
    <row r="2580" spans="1:7" s="283" customFormat="1" ht="24" customHeight="1" x14ac:dyDescent="0.2">
      <c r="A2580" s="274" t="str">
        <f t="shared" si="771"/>
        <v/>
      </c>
      <c r="B2580" s="275" t="str">
        <f t="shared" si="772"/>
        <v/>
      </c>
      <c r="C2580" s="276"/>
      <c r="D2580" s="277" t="str">
        <f t="shared" si="773"/>
        <v/>
      </c>
      <c r="E2580" s="278"/>
      <c r="F2580" s="281">
        <f t="shared" si="774"/>
        <v>0</v>
      </c>
      <c r="G2580" s="282">
        <f t="shared" ref="G2580:G2585" si="775">ROUND(E2580*F2580,2)</f>
        <v>0</v>
      </c>
    </row>
    <row r="2581" spans="1:7" s="283" customFormat="1" ht="24" customHeight="1" x14ac:dyDescent="0.2">
      <c r="A2581" s="274" t="str">
        <f t="shared" si="771"/>
        <v/>
      </c>
      <c r="B2581" s="275" t="str">
        <f t="shared" si="772"/>
        <v/>
      </c>
      <c r="C2581" s="276"/>
      <c r="D2581" s="277" t="str">
        <f t="shared" si="773"/>
        <v/>
      </c>
      <c r="E2581" s="278"/>
      <c r="F2581" s="281">
        <f t="shared" si="774"/>
        <v>0</v>
      </c>
      <c r="G2581" s="282">
        <f t="shared" si="775"/>
        <v>0</v>
      </c>
    </row>
    <row r="2582" spans="1:7" s="283" customFormat="1" ht="24" customHeight="1" x14ac:dyDescent="0.2">
      <c r="A2582" s="274" t="str">
        <f t="shared" si="771"/>
        <v/>
      </c>
      <c r="B2582" s="275" t="str">
        <f t="shared" si="772"/>
        <v/>
      </c>
      <c r="C2582" s="276"/>
      <c r="D2582" s="277" t="str">
        <f t="shared" si="773"/>
        <v/>
      </c>
      <c r="E2582" s="278"/>
      <c r="F2582" s="279">
        <f t="shared" si="774"/>
        <v>0</v>
      </c>
      <c r="G2582" s="282">
        <f t="shared" si="775"/>
        <v>0</v>
      </c>
    </row>
    <row r="2583" spans="1:7" s="283" customFormat="1" ht="24" customHeight="1" x14ac:dyDescent="0.2">
      <c r="A2583" s="274" t="str">
        <f t="shared" si="771"/>
        <v/>
      </c>
      <c r="B2583" s="275" t="str">
        <f t="shared" si="772"/>
        <v/>
      </c>
      <c r="C2583" s="276"/>
      <c r="D2583" s="277" t="str">
        <f t="shared" si="773"/>
        <v/>
      </c>
      <c r="E2583" s="278"/>
      <c r="F2583" s="279">
        <f t="shared" si="774"/>
        <v>0</v>
      </c>
      <c r="G2583" s="282">
        <f t="shared" si="775"/>
        <v>0</v>
      </c>
    </row>
    <row r="2584" spans="1:7" s="283" customFormat="1" ht="24" customHeight="1" x14ac:dyDescent="0.2">
      <c r="A2584" s="274" t="str">
        <f t="shared" si="771"/>
        <v/>
      </c>
      <c r="B2584" s="275" t="str">
        <f t="shared" si="772"/>
        <v/>
      </c>
      <c r="C2584" s="276"/>
      <c r="D2584" s="277" t="str">
        <f t="shared" si="773"/>
        <v/>
      </c>
      <c r="E2584" s="278"/>
      <c r="F2584" s="279">
        <f t="shared" si="774"/>
        <v>0</v>
      </c>
      <c r="G2584" s="282">
        <f t="shared" si="775"/>
        <v>0</v>
      </c>
    </row>
    <row r="2585" spans="1:7" s="283" customFormat="1" ht="24" customHeight="1" x14ac:dyDescent="0.2">
      <c r="A2585" s="274" t="str">
        <f t="shared" si="771"/>
        <v/>
      </c>
      <c r="B2585" s="275" t="str">
        <f t="shared" si="772"/>
        <v/>
      </c>
      <c r="C2585" s="276"/>
      <c r="D2585" s="277" t="str">
        <f t="shared" si="773"/>
        <v/>
      </c>
      <c r="E2585" s="278"/>
      <c r="F2585" s="279">
        <f t="shared" si="774"/>
        <v>0</v>
      </c>
      <c r="G2585" s="282">
        <f t="shared" si="775"/>
        <v>0</v>
      </c>
    </row>
    <row r="2586" spans="1:7" ht="24" customHeight="1" x14ac:dyDescent="0.2">
      <c r="A2586" s="125"/>
      <c r="B2586" s="99"/>
      <c r="C2586" s="99"/>
      <c r="D2586" s="110"/>
      <c r="E2586" s="111"/>
      <c r="F2586" s="188" t="s">
        <v>34</v>
      </c>
      <c r="G2586" s="126">
        <f>SUBTOTAL(9,G2578:G2585)</f>
        <v>0</v>
      </c>
    </row>
    <row r="2587" spans="1:7" ht="24" customHeight="1" x14ac:dyDescent="0.2">
      <c r="A2587" s="125"/>
      <c r="B2587" s="99"/>
      <c r="C2587" s="127" t="s">
        <v>723</v>
      </c>
      <c r="D2587" s="110"/>
      <c r="E2587" s="111"/>
      <c r="F2587" s="112"/>
      <c r="G2587" s="128"/>
    </row>
    <row r="2588" spans="1:7" s="283" customFormat="1" ht="24" customHeight="1" x14ac:dyDescent="0.2">
      <c r="A2588" s="274" t="str">
        <f t="shared" ref="A2588:A2596" si="776">IFERROR(VLOOKUP(C2588,Tabla_Insumos,4,FALSE),"")</f>
        <v/>
      </c>
      <c r="B2588" s="275" t="str">
        <f t="shared" ref="B2588:B2596" si="777">IFERROR(VLOOKUP(C2588,Tabla_Insumos,5,FALSE),"")</f>
        <v/>
      </c>
      <c r="C2588" s="276"/>
      <c r="D2588" s="277" t="str">
        <f t="shared" ref="D2588:D2596" si="778">IFERROR(VLOOKUP(C2588,Tabla_Insumos,2,FALSE),"")</f>
        <v/>
      </c>
      <c r="E2588" s="278"/>
      <c r="F2588" s="279">
        <f t="shared" ref="F2588:F2596" si="779">IFERROR(VLOOKUP(C2588,Tabla_Insumos,3,FALSE),0)</f>
        <v>0</v>
      </c>
      <c r="G2588" s="282">
        <f t="shared" ref="G2588:G2596" si="780">ROUND(E2588*F2588,2)</f>
        <v>0</v>
      </c>
    </row>
    <row r="2589" spans="1:7" s="283" customFormat="1" ht="24" customHeight="1" x14ac:dyDescent="0.2">
      <c r="A2589" s="274" t="str">
        <f t="shared" si="776"/>
        <v/>
      </c>
      <c r="B2589" s="275" t="str">
        <f t="shared" si="777"/>
        <v/>
      </c>
      <c r="C2589" s="276"/>
      <c r="D2589" s="277" t="str">
        <f t="shared" si="778"/>
        <v/>
      </c>
      <c r="E2589" s="278"/>
      <c r="F2589" s="279">
        <f t="shared" si="779"/>
        <v>0</v>
      </c>
      <c r="G2589" s="282">
        <f t="shared" si="780"/>
        <v>0</v>
      </c>
    </row>
    <row r="2590" spans="1:7" s="283" customFormat="1" ht="24" customHeight="1" x14ac:dyDescent="0.2">
      <c r="A2590" s="274" t="str">
        <f t="shared" si="776"/>
        <v/>
      </c>
      <c r="B2590" s="275" t="str">
        <f t="shared" si="777"/>
        <v/>
      </c>
      <c r="C2590" s="276"/>
      <c r="D2590" s="277" t="str">
        <f t="shared" si="778"/>
        <v/>
      </c>
      <c r="E2590" s="278"/>
      <c r="F2590" s="279">
        <f t="shared" si="779"/>
        <v>0</v>
      </c>
      <c r="G2590" s="282">
        <f t="shared" si="780"/>
        <v>0</v>
      </c>
    </row>
    <row r="2591" spans="1:7" s="283" customFormat="1" ht="24" customHeight="1" x14ac:dyDescent="0.2">
      <c r="A2591" s="274" t="str">
        <f t="shared" si="776"/>
        <v/>
      </c>
      <c r="B2591" s="275" t="str">
        <f t="shared" si="777"/>
        <v/>
      </c>
      <c r="C2591" s="276"/>
      <c r="D2591" s="277" t="str">
        <f t="shared" si="778"/>
        <v/>
      </c>
      <c r="E2591" s="278"/>
      <c r="F2591" s="279">
        <f t="shared" si="779"/>
        <v>0</v>
      </c>
      <c r="G2591" s="282">
        <f t="shared" si="780"/>
        <v>0</v>
      </c>
    </row>
    <row r="2592" spans="1:7" s="283" customFormat="1" ht="24" customHeight="1" x14ac:dyDescent="0.2">
      <c r="A2592" s="274" t="str">
        <f t="shared" si="776"/>
        <v/>
      </c>
      <c r="B2592" s="275" t="str">
        <f t="shared" si="777"/>
        <v/>
      </c>
      <c r="C2592" s="276"/>
      <c r="D2592" s="277" t="str">
        <f t="shared" si="778"/>
        <v/>
      </c>
      <c r="E2592" s="278"/>
      <c r="F2592" s="279">
        <f t="shared" si="779"/>
        <v>0</v>
      </c>
      <c r="G2592" s="282">
        <f t="shared" si="780"/>
        <v>0</v>
      </c>
    </row>
    <row r="2593" spans="1:8" s="283" customFormat="1" ht="24" customHeight="1" x14ac:dyDescent="0.2">
      <c r="A2593" s="274" t="str">
        <f t="shared" si="776"/>
        <v/>
      </c>
      <c r="B2593" s="275" t="str">
        <f t="shared" si="777"/>
        <v/>
      </c>
      <c r="C2593" s="276"/>
      <c r="D2593" s="277" t="str">
        <f t="shared" si="778"/>
        <v/>
      </c>
      <c r="E2593" s="278"/>
      <c r="F2593" s="279">
        <f t="shared" si="779"/>
        <v>0</v>
      </c>
      <c r="G2593" s="282">
        <f t="shared" si="780"/>
        <v>0</v>
      </c>
    </row>
    <row r="2594" spans="1:8" s="283" customFormat="1" ht="24" customHeight="1" x14ac:dyDescent="0.2">
      <c r="A2594" s="274" t="str">
        <f t="shared" si="776"/>
        <v/>
      </c>
      <c r="B2594" s="275" t="str">
        <f t="shared" si="777"/>
        <v/>
      </c>
      <c r="C2594" s="276"/>
      <c r="D2594" s="277" t="str">
        <f t="shared" si="778"/>
        <v/>
      </c>
      <c r="E2594" s="278"/>
      <c r="F2594" s="279">
        <f t="shared" si="779"/>
        <v>0</v>
      </c>
      <c r="G2594" s="282">
        <f t="shared" si="780"/>
        <v>0</v>
      </c>
    </row>
    <row r="2595" spans="1:8" s="283" customFormat="1" ht="24" customHeight="1" x14ac:dyDescent="0.2">
      <c r="A2595" s="274" t="str">
        <f t="shared" si="776"/>
        <v/>
      </c>
      <c r="B2595" s="275" t="str">
        <f t="shared" si="777"/>
        <v/>
      </c>
      <c r="C2595" s="276"/>
      <c r="D2595" s="277" t="str">
        <f t="shared" si="778"/>
        <v/>
      </c>
      <c r="E2595" s="278"/>
      <c r="F2595" s="279">
        <f t="shared" si="779"/>
        <v>0</v>
      </c>
      <c r="G2595" s="282">
        <f t="shared" si="780"/>
        <v>0</v>
      </c>
    </row>
    <row r="2596" spans="1:8" s="283" customFormat="1" ht="24" customHeight="1" x14ac:dyDescent="0.2">
      <c r="A2596" s="274" t="str">
        <f t="shared" si="776"/>
        <v/>
      </c>
      <c r="B2596" s="275" t="str">
        <f t="shared" si="777"/>
        <v/>
      </c>
      <c r="C2596" s="276"/>
      <c r="D2596" s="277" t="str">
        <f t="shared" si="778"/>
        <v/>
      </c>
      <c r="E2596" s="278"/>
      <c r="F2596" s="279">
        <f t="shared" si="779"/>
        <v>0</v>
      </c>
      <c r="G2596" s="282">
        <f t="shared" si="780"/>
        <v>0</v>
      </c>
    </row>
    <row r="2597" spans="1:8" ht="24" customHeight="1" x14ac:dyDescent="0.2">
      <c r="A2597" s="129"/>
      <c r="B2597" s="110"/>
      <c r="C2597" s="99"/>
      <c r="D2597" s="110"/>
      <c r="E2597" s="111"/>
      <c r="F2597" s="188" t="s">
        <v>35</v>
      </c>
      <c r="G2597" s="126">
        <f>SUBTOTAL(9,G2588:G2596)</f>
        <v>0</v>
      </c>
    </row>
    <row r="2598" spans="1:8" ht="24" customHeight="1" thickBot="1" x14ac:dyDescent="0.25">
      <c r="A2598" s="130"/>
      <c r="B2598" s="131"/>
      <c r="C2598" s="132"/>
      <c r="D2598" s="131"/>
      <c r="E2598" s="133"/>
      <c r="F2598" s="134"/>
      <c r="G2598" s="135"/>
    </row>
    <row r="2599" spans="1:8" ht="24" customHeight="1" thickBot="1" x14ac:dyDescent="0.25">
      <c r="A2599" s="136" t="str">
        <f>B2557</f>
        <v>13-2-6</v>
      </c>
      <c r="B2599" s="137" t="str">
        <f>C2557</f>
        <v>Tipología V2</v>
      </c>
      <c r="C2599" s="138"/>
      <c r="D2599" s="138" t="s">
        <v>36</v>
      </c>
      <c r="E2599" s="139"/>
      <c r="F2599" s="140" t="s">
        <v>37</v>
      </c>
      <c r="G2599" s="141">
        <f>SUBTOTAL(9,G2562:G2598)</f>
        <v>0</v>
      </c>
    </row>
    <row r="2600" spans="1:8" ht="24" customHeight="1" thickTop="1" thickBot="1" x14ac:dyDescent="0.25"/>
    <row r="2601" spans="1:8" ht="24" customHeight="1" thickTop="1" x14ac:dyDescent="0.2">
      <c r="A2601" s="173" t="s">
        <v>39</v>
      </c>
      <c r="B2601" s="174"/>
      <c r="C2601" s="174"/>
      <c r="D2601" s="174"/>
      <c r="E2601" s="174"/>
      <c r="F2601" s="174"/>
      <c r="G2601" s="175"/>
      <c r="H2601" s="100">
        <f>COUNTIF($A$1:A2607,"ANALISIS DE PRECIOS")</f>
        <v>53</v>
      </c>
    </row>
    <row r="2602" spans="1:8" ht="24" customHeight="1" x14ac:dyDescent="0.2">
      <c r="A2602" s="101" t="s">
        <v>719</v>
      </c>
      <c r="B2602" s="102" t="str">
        <f>Comitente</f>
        <v>DIRECCIÓN DE INFRAESTRUCTURA ESCOLAR</v>
      </c>
      <c r="C2602" s="96"/>
      <c r="D2602" s="103"/>
      <c r="E2602" s="103"/>
      <c r="F2602" s="104"/>
      <c r="G2602" s="105"/>
    </row>
    <row r="2603" spans="1:8" ht="24" customHeight="1" x14ac:dyDescent="0.2">
      <c r="A2603" s="101" t="s">
        <v>720</v>
      </c>
      <c r="B2603" s="102">
        <f>Contratista</f>
        <v>0</v>
      </c>
      <c r="C2603" s="97"/>
      <c r="D2603" s="97"/>
      <c r="E2603" s="97"/>
      <c r="F2603" s="106"/>
      <c r="G2603" s="107"/>
    </row>
    <row r="2604" spans="1:8" ht="24" customHeight="1" x14ac:dyDescent="0.2">
      <c r="A2604" s="101" t="s">
        <v>26</v>
      </c>
      <c r="B2604" s="102" t="str">
        <f>Obra</f>
        <v>ESCUELA NORMAL FRAY JUSTO SANTA MARIA DE ORO</v>
      </c>
      <c r="C2604" s="97"/>
      <c r="D2604" s="97"/>
      <c r="E2604" s="97"/>
      <c r="F2604" s="106" t="s">
        <v>40</v>
      </c>
      <c r="G2604" s="108">
        <f>Fecha_Base</f>
        <v>0</v>
      </c>
    </row>
    <row r="2605" spans="1:8" ht="24" customHeight="1" x14ac:dyDescent="0.2">
      <c r="A2605" s="109" t="s">
        <v>718</v>
      </c>
      <c r="B2605" s="98" t="str">
        <f>Ubicación</f>
        <v>CALLE RIVADAVIA 854 - JACHAL - SAN JUAN</v>
      </c>
      <c r="C2605" s="98"/>
      <c r="D2605" s="110"/>
      <c r="E2605" s="111"/>
      <c r="F2605" s="112"/>
      <c r="G2605" s="113"/>
    </row>
    <row r="2606" spans="1:8" ht="24" customHeight="1" x14ac:dyDescent="0.2">
      <c r="A2606" s="109" t="s">
        <v>41</v>
      </c>
      <c r="B2606" s="114">
        <f>IFERROR(VALUE(LEFT(B2607,FIND("-",B2607)-1)),"")</f>
        <v>13</v>
      </c>
      <c r="C2606" s="99" t="str">
        <f>IFERROR(VLOOKUP(B2606,Tabla_CyP,2,FALSE),"")</f>
        <v/>
      </c>
      <c r="E2606" s="111"/>
      <c r="F2606" s="112"/>
      <c r="G2606" s="113"/>
    </row>
    <row r="2607" spans="1:8" ht="24" customHeight="1" x14ac:dyDescent="0.2">
      <c r="A2607" s="109" t="s">
        <v>27</v>
      </c>
      <c r="B2607" s="115" t="str">
        <f>IFERROR(VLOOKUP(COUNTIF($A$1:A2607,"ANALISIS DE PRECIOS"),Tabla_NumeroItem,4,FALSE),"")</f>
        <v>13-2-7</v>
      </c>
      <c r="C2607" s="99" t="str">
        <f>IFERROR(VLOOKUP(B2607,Tabla_CyP,2,FALSE),"")</f>
        <v>Tipología V3</v>
      </c>
      <c r="D2607" s="110"/>
      <c r="E2607" s="111"/>
      <c r="F2607" s="106" t="s">
        <v>28</v>
      </c>
      <c r="G2607" s="116" t="str">
        <f>IFERROR(VLOOKUP(B2607,Tabla_CyP,4,FALSE),"")</f>
        <v>U</v>
      </c>
    </row>
    <row r="2608" spans="1:8" ht="24" customHeight="1" x14ac:dyDescent="0.2">
      <c r="A2608" s="109"/>
      <c r="B2608" s="98"/>
      <c r="C2608" s="99"/>
      <c r="D2608" s="110"/>
      <c r="E2608" s="111"/>
      <c r="F2608" s="112"/>
      <c r="G2608" s="113"/>
    </row>
    <row r="2609" spans="1:141" ht="24" customHeight="1" x14ac:dyDescent="0.2">
      <c r="A2609" s="305" t="s">
        <v>584</v>
      </c>
      <c r="B2609" s="306"/>
      <c r="C2609" s="307" t="s">
        <v>0</v>
      </c>
      <c r="D2609" s="307" t="s">
        <v>29</v>
      </c>
      <c r="E2609" s="309" t="s">
        <v>30</v>
      </c>
      <c r="F2609" s="311" t="s">
        <v>31</v>
      </c>
      <c r="G2609" s="313" t="s">
        <v>32</v>
      </c>
    </row>
    <row r="2610" spans="1:141" s="119" customFormat="1" ht="24" customHeight="1" x14ac:dyDescent="0.2">
      <c r="A2610" s="117" t="s">
        <v>585</v>
      </c>
      <c r="B2610" s="118" t="s">
        <v>586</v>
      </c>
      <c r="C2610" s="308"/>
      <c r="D2610" s="308"/>
      <c r="E2610" s="310"/>
      <c r="F2610" s="312"/>
      <c r="G2610" s="314"/>
      <c r="I2610" s="284"/>
      <c r="J2610" s="284"/>
      <c r="K2610" s="284"/>
      <c r="L2610" s="284"/>
      <c r="M2610" s="284"/>
      <c r="N2610" s="284"/>
      <c r="O2610" s="284"/>
      <c r="P2610" s="284"/>
      <c r="Q2610" s="284"/>
      <c r="R2610" s="284"/>
      <c r="S2610" s="284"/>
      <c r="T2610" s="284"/>
      <c r="U2610" s="284"/>
      <c r="V2610" s="284"/>
      <c r="W2610" s="284"/>
      <c r="X2610" s="284"/>
      <c r="Y2610" s="284"/>
      <c r="Z2610" s="284"/>
      <c r="AA2610" s="284"/>
      <c r="AB2610" s="284"/>
      <c r="AC2610" s="284"/>
      <c r="AD2610" s="284"/>
      <c r="AE2610" s="284"/>
      <c r="AF2610" s="284"/>
      <c r="AG2610" s="284"/>
      <c r="AH2610" s="284"/>
      <c r="AI2610" s="284"/>
      <c r="AJ2610" s="284"/>
      <c r="AK2610" s="284"/>
      <c r="AL2610" s="284"/>
      <c r="AM2610" s="284"/>
      <c r="AN2610" s="284"/>
      <c r="AO2610" s="284"/>
      <c r="AP2610" s="284"/>
      <c r="AQ2610" s="284"/>
      <c r="AR2610" s="284"/>
      <c r="AS2610" s="284"/>
      <c r="AT2610" s="284"/>
      <c r="AU2610" s="284"/>
      <c r="AV2610" s="284"/>
      <c r="AW2610" s="284"/>
      <c r="AX2610" s="284"/>
      <c r="AY2610" s="284"/>
      <c r="AZ2610" s="284"/>
      <c r="BA2610" s="284"/>
      <c r="BB2610" s="284"/>
      <c r="BC2610" s="284"/>
      <c r="BD2610" s="284"/>
      <c r="BE2610" s="284"/>
      <c r="BF2610" s="284"/>
      <c r="BG2610" s="284"/>
      <c r="BH2610" s="284"/>
      <c r="BI2610" s="284"/>
      <c r="BJ2610" s="284"/>
      <c r="BK2610" s="284"/>
      <c r="BL2610" s="284"/>
      <c r="BM2610" s="284"/>
      <c r="BN2610" s="284"/>
      <c r="BO2610" s="284"/>
      <c r="BP2610" s="284"/>
      <c r="BQ2610" s="284"/>
      <c r="BR2610" s="284"/>
      <c r="BS2610" s="284"/>
      <c r="BT2610" s="284"/>
      <c r="BU2610" s="284"/>
      <c r="BV2610" s="284"/>
      <c r="BW2610" s="284"/>
      <c r="BX2610" s="284"/>
      <c r="BY2610" s="284"/>
      <c r="BZ2610" s="284"/>
      <c r="CA2610" s="284"/>
      <c r="CB2610" s="284"/>
      <c r="CC2610" s="284"/>
      <c r="CD2610" s="284"/>
      <c r="CE2610" s="284"/>
      <c r="CF2610" s="284"/>
      <c r="CG2610" s="284"/>
      <c r="CH2610" s="284"/>
      <c r="CI2610" s="284"/>
      <c r="CJ2610" s="284"/>
      <c r="CK2610" s="284"/>
      <c r="CL2610" s="284"/>
      <c r="CM2610" s="284"/>
      <c r="CN2610" s="284"/>
      <c r="CO2610" s="284"/>
      <c r="CP2610" s="284"/>
      <c r="CQ2610" s="284"/>
      <c r="CR2610" s="284"/>
      <c r="CS2610" s="284"/>
      <c r="CT2610" s="284"/>
      <c r="CU2610" s="284"/>
      <c r="CV2610" s="284"/>
      <c r="CW2610" s="284"/>
      <c r="CX2610" s="284"/>
      <c r="CY2610" s="284"/>
      <c r="CZ2610" s="284"/>
      <c r="DA2610" s="284"/>
      <c r="DB2610" s="284"/>
      <c r="DC2610" s="284"/>
      <c r="DD2610" s="284"/>
      <c r="DE2610" s="284"/>
      <c r="DF2610" s="284"/>
      <c r="DG2610" s="284"/>
      <c r="DH2610" s="284"/>
      <c r="DI2610" s="284"/>
      <c r="DJ2610" s="284"/>
      <c r="DK2610" s="284"/>
      <c r="DL2610" s="284"/>
      <c r="DM2610" s="284"/>
      <c r="DN2610" s="284"/>
      <c r="DO2610" s="284"/>
      <c r="DP2610" s="284"/>
      <c r="DQ2610" s="284"/>
      <c r="DR2610" s="284"/>
      <c r="DS2610" s="284"/>
      <c r="DT2610" s="284"/>
      <c r="DU2610" s="284"/>
      <c r="DV2610" s="284"/>
      <c r="DW2610" s="284"/>
      <c r="DX2610" s="284"/>
      <c r="DY2610" s="284"/>
      <c r="DZ2610" s="284"/>
      <c r="EA2610" s="284"/>
      <c r="EB2610" s="284"/>
      <c r="EC2610" s="284"/>
      <c r="ED2610" s="284"/>
      <c r="EE2610" s="284"/>
      <c r="EF2610" s="284"/>
      <c r="EG2610" s="284"/>
      <c r="EH2610" s="284"/>
      <c r="EI2610" s="284"/>
      <c r="EJ2610" s="284"/>
      <c r="EK2610" s="284"/>
    </row>
    <row r="2611" spans="1:141" ht="24" customHeight="1" x14ac:dyDescent="0.2">
      <c r="A2611" s="187"/>
      <c r="B2611" s="120"/>
      <c r="C2611" s="185" t="s">
        <v>721</v>
      </c>
      <c r="D2611" s="121"/>
      <c r="E2611" s="122"/>
      <c r="F2611" s="123"/>
      <c r="G2611" s="124"/>
    </row>
    <row r="2612" spans="1:141" s="283" customFormat="1" ht="24" customHeight="1" x14ac:dyDescent="0.2">
      <c r="A2612" s="274" t="str">
        <f t="shared" ref="A2612:A2625" si="781">IFERROR(VLOOKUP(C2612,Tabla_Insumos,4,FALSE),"")</f>
        <v/>
      </c>
      <c r="B2612" s="275" t="str">
        <f>IFERROR(VLOOKUP(C2612,Tabla_Insumos,5,FALSE),"")</f>
        <v/>
      </c>
      <c r="C2612" s="276"/>
      <c r="D2612" s="277" t="str">
        <f t="shared" ref="D2612:D2625" si="782">IFERROR(VLOOKUP(C2612,Tabla_Insumos,2,FALSE),"")</f>
        <v/>
      </c>
      <c r="E2612" s="278"/>
      <c r="F2612" s="279">
        <f t="shared" ref="F2612:F2625" si="783">IFERROR(VLOOKUP(C2612,Tabla_Insumos,3,FALSE),0)</f>
        <v>0</v>
      </c>
      <c r="G2612" s="282">
        <f>ROUND(E2612*F2612,2)</f>
        <v>0</v>
      </c>
    </row>
    <row r="2613" spans="1:141" s="283" customFormat="1" ht="24" customHeight="1" x14ac:dyDescent="0.2">
      <c r="A2613" s="274" t="str">
        <f t="shared" si="781"/>
        <v/>
      </c>
      <c r="B2613" s="275" t="str">
        <f t="shared" ref="B2613:B2625" si="784">IFERROR(VLOOKUP(C2613,Tabla_Insumos,5,FALSE),"")</f>
        <v/>
      </c>
      <c r="C2613" s="276"/>
      <c r="D2613" s="277" t="str">
        <f t="shared" si="782"/>
        <v/>
      </c>
      <c r="E2613" s="278"/>
      <c r="F2613" s="279">
        <f t="shared" si="783"/>
        <v>0</v>
      </c>
      <c r="G2613" s="282">
        <f t="shared" ref="G2613:G2625" si="785">ROUND(E2613*F2613,2)</f>
        <v>0</v>
      </c>
    </row>
    <row r="2614" spans="1:141" s="283" customFormat="1" ht="24" customHeight="1" x14ac:dyDescent="0.2">
      <c r="A2614" s="274" t="str">
        <f t="shared" si="781"/>
        <v/>
      </c>
      <c r="B2614" s="275" t="str">
        <f t="shared" si="784"/>
        <v/>
      </c>
      <c r="C2614" s="276"/>
      <c r="D2614" s="277" t="str">
        <f t="shared" si="782"/>
        <v/>
      </c>
      <c r="E2614" s="278"/>
      <c r="F2614" s="279">
        <f t="shared" si="783"/>
        <v>0</v>
      </c>
      <c r="G2614" s="282">
        <f t="shared" si="785"/>
        <v>0</v>
      </c>
    </row>
    <row r="2615" spans="1:141" s="283" customFormat="1" ht="24" customHeight="1" x14ac:dyDescent="0.2">
      <c r="A2615" s="274" t="str">
        <f t="shared" si="781"/>
        <v/>
      </c>
      <c r="B2615" s="275" t="str">
        <f t="shared" si="784"/>
        <v/>
      </c>
      <c r="C2615" s="276"/>
      <c r="D2615" s="277" t="str">
        <f t="shared" si="782"/>
        <v/>
      </c>
      <c r="E2615" s="278"/>
      <c r="F2615" s="279">
        <f t="shared" si="783"/>
        <v>0</v>
      </c>
      <c r="G2615" s="282">
        <f t="shared" si="785"/>
        <v>0</v>
      </c>
    </row>
    <row r="2616" spans="1:141" s="283" customFormat="1" ht="24" customHeight="1" x14ac:dyDescent="0.2">
      <c r="A2616" s="274" t="str">
        <f t="shared" si="781"/>
        <v/>
      </c>
      <c r="B2616" s="275" t="str">
        <f t="shared" si="784"/>
        <v/>
      </c>
      <c r="C2616" s="276"/>
      <c r="D2616" s="277" t="str">
        <f t="shared" si="782"/>
        <v/>
      </c>
      <c r="E2616" s="278"/>
      <c r="F2616" s="279">
        <f t="shared" si="783"/>
        <v>0</v>
      </c>
      <c r="G2616" s="282">
        <f t="shared" si="785"/>
        <v>0</v>
      </c>
    </row>
    <row r="2617" spans="1:141" s="283" customFormat="1" ht="24" customHeight="1" x14ac:dyDescent="0.2">
      <c r="A2617" s="274" t="str">
        <f t="shared" si="781"/>
        <v/>
      </c>
      <c r="B2617" s="275" t="str">
        <f t="shared" si="784"/>
        <v/>
      </c>
      <c r="C2617" s="276"/>
      <c r="D2617" s="277" t="str">
        <f t="shared" si="782"/>
        <v/>
      </c>
      <c r="E2617" s="278"/>
      <c r="F2617" s="279">
        <f t="shared" si="783"/>
        <v>0</v>
      </c>
      <c r="G2617" s="282">
        <f t="shared" si="785"/>
        <v>0</v>
      </c>
    </row>
    <row r="2618" spans="1:141" s="283" customFormat="1" ht="24" customHeight="1" x14ac:dyDescent="0.2">
      <c r="A2618" s="274" t="str">
        <f t="shared" si="781"/>
        <v/>
      </c>
      <c r="B2618" s="275" t="str">
        <f t="shared" si="784"/>
        <v/>
      </c>
      <c r="C2618" s="276"/>
      <c r="D2618" s="277" t="str">
        <f t="shared" si="782"/>
        <v/>
      </c>
      <c r="E2618" s="278"/>
      <c r="F2618" s="279">
        <f t="shared" si="783"/>
        <v>0</v>
      </c>
      <c r="G2618" s="282">
        <f t="shared" si="785"/>
        <v>0</v>
      </c>
    </row>
    <row r="2619" spans="1:141" s="283" customFormat="1" ht="24" customHeight="1" x14ac:dyDescent="0.2">
      <c r="A2619" s="274" t="str">
        <f t="shared" si="781"/>
        <v/>
      </c>
      <c r="B2619" s="275" t="str">
        <f t="shared" si="784"/>
        <v/>
      </c>
      <c r="C2619" s="276"/>
      <c r="D2619" s="277" t="str">
        <f t="shared" si="782"/>
        <v/>
      </c>
      <c r="E2619" s="278"/>
      <c r="F2619" s="279">
        <f t="shared" si="783"/>
        <v>0</v>
      </c>
      <c r="G2619" s="282">
        <f t="shared" si="785"/>
        <v>0</v>
      </c>
    </row>
    <row r="2620" spans="1:141" s="283" customFormat="1" ht="24" customHeight="1" x14ac:dyDescent="0.2">
      <c r="A2620" s="274" t="str">
        <f t="shared" si="781"/>
        <v/>
      </c>
      <c r="B2620" s="275" t="str">
        <f t="shared" si="784"/>
        <v/>
      </c>
      <c r="C2620" s="276"/>
      <c r="D2620" s="277" t="str">
        <f t="shared" si="782"/>
        <v/>
      </c>
      <c r="E2620" s="278"/>
      <c r="F2620" s="279">
        <f t="shared" si="783"/>
        <v>0</v>
      </c>
      <c r="G2620" s="282">
        <f t="shared" si="785"/>
        <v>0</v>
      </c>
    </row>
    <row r="2621" spans="1:141" s="283" customFormat="1" ht="24" customHeight="1" x14ac:dyDescent="0.2">
      <c r="A2621" s="274" t="str">
        <f t="shared" si="781"/>
        <v/>
      </c>
      <c r="B2621" s="275" t="str">
        <f t="shared" si="784"/>
        <v/>
      </c>
      <c r="C2621" s="276"/>
      <c r="D2621" s="277" t="str">
        <f t="shared" si="782"/>
        <v/>
      </c>
      <c r="E2621" s="278"/>
      <c r="F2621" s="279">
        <f t="shared" si="783"/>
        <v>0</v>
      </c>
      <c r="G2621" s="282">
        <f t="shared" si="785"/>
        <v>0</v>
      </c>
    </row>
    <row r="2622" spans="1:141" s="283" customFormat="1" ht="24" customHeight="1" x14ac:dyDescent="0.2">
      <c r="A2622" s="274" t="str">
        <f t="shared" si="781"/>
        <v/>
      </c>
      <c r="B2622" s="275" t="str">
        <f t="shared" si="784"/>
        <v/>
      </c>
      <c r="C2622" s="276"/>
      <c r="D2622" s="277" t="str">
        <f t="shared" si="782"/>
        <v/>
      </c>
      <c r="E2622" s="278"/>
      <c r="F2622" s="279">
        <f t="shared" si="783"/>
        <v>0</v>
      </c>
      <c r="G2622" s="282">
        <f t="shared" si="785"/>
        <v>0</v>
      </c>
    </row>
    <row r="2623" spans="1:141" s="283" customFormat="1" ht="24" customHeight="1" x14ac:dyDescent="0.2">
      <c r="A2623" s="274" t="str">
        <f t="shared" si="781"/>
        <v/>
      </c>
      <c r="B2623" s="275" t="str">
        <f t="shared" si="784"/>
        <v/>
      </c>
      <c r="C2623" s="276"/>
      <c r="D2623" s="277" t="str">
        <f t="shared" si="782"/>
        <v/>
      </c>
      <c r="E2623" s="278"/>
      <c r="F2623" s="279">
        <f t="shared" si="783"/>
        <v>0</v>
      </c>
      <c r="G2623" s="282">
        <f t="shared" si="785"/>
        <v>0</v>
      </c>
    </row>
    <row r="2624" spans="1:141" s="283" customFormat="1" ht="24" customHeight="1" x14ac:dyDescent="0.2">
      <c r="A2624" s="274" t="str">
        <f t="shared" si="781"/>
        <v/>
      </c>
      <c r="B2624" s="275" t="str">
        <f t="shared" si="784"/>
        <v/>
      </c>
      <c r="C2624" s="276"/>
      <c r="D2624" s="277" t="str">
        <f t="shared" si="782"/>
        <v/>
      </c>
      <c r="E2624" s="278"/>
      <c r="F2624" s="279">
        <f t="shared" si="783"/>
        <v>0</v>
      </c>
      <c r="G2624" s="282">
        <f t="shared" si="785"/>
        <v>0</v>
      </c>
    </row>
    <row r="2625" spans="1:7" s="283" customFormat="1" ht="24" customHeight="1" x14ac:dyDescent="0.2">
      <c r="A2625" s="274" t="str">
        <f t="shared" si="781"/>
        <v/>
      </c>
      <c r="B2625" s="275" t="str">
        <f t="shared" si="784"/>
        <v/>
      </c>
      <c r="C2625" s="276"/>
      <c r="D2625" s="277" t="str">
        <f t="shared" si="782"/>
        <v/>
      </c>
      <c r="E2625" s="278"/>
      <c r="F2625" s="280">
        <f t="shared" si="783"/>
        <v>0</v>
      </c>
      <c r="G2625" s="282">
        <f t="shared" si="785"/>
        <v>0</v>
      </c>
    </row>
    <row r="2626" spans="1:7" ht="24" customHeight="1" x14ac:dyDescent="0.2">
      <c r="A2626" s="125"/>
      <c r="B2626" s="99"/>
      <c r="C2626" s="99"/>
      <c r="D2626" s="110"/>
      <c r="E2626" s="111"/>
      <c r="F2626" s="188" t="s">
        <v>33</v>
      </c>
      <c r="G2626" s="126">
        <f>SUBTOTAL(9,G2612:G2625)</f>
        <v>0</v>
      </c>
    </row>
    <row r="2627" spans="1:7" ht="24" customHeight="1" x14ac:dyDescent="0.2">
      <c r="A2627" s="125"/>
      <c r="B2627" s="99"/>
      <c r="C2627" s="127" t="s">
        <v>722</v>
      </c>
      <c r="D2627" s="110"/>
      <c r="E2627" s="111"/>
      <c r="F2627" s="112"/>
      <c r="G2627" s="128"/>
    </row>
    <row r="2628" spans="1:7" s="283" customFormat="1" ht="24" customHeight="1" x14ac:dyDescent="0.2">
      <c r="A2628" s="274" t="str">
        <f t="shared" ref="A2628:A2635" si="786">IFERROR(VLOOKUP(C2628,Tabla_Insumos,4,FALSE),"")</f>
        <v/>
      </c>
      <c r="B2628" s="275" t="str">
        <f t="shared" ref="B2628:B2635" si="787">IFERROR(VLOOKUP(C2628,Tabla_Insumos,5,FALSE),"")</f>
        <v/>
      </c>
      <c r="C2628" s="276"/>
      <c r="D2628" s="277" t="str">
        <f t="shared" ref="D2628:D2635" si="788">IFERROR(VLOOKUP(C2628,Tabla_Insumos,2,FALSE),"")</f>
        <v/>
      </c>
      <c r="E2628" s="278"/>
      <c r="F2628" s="281">
        <f t="shared" ref="F2628:F2635" si="789">IFERROR(VLOOKUP(C2628,Tabla_Insumos,3,FALSE),0)</f>
        <v>0</v>
      </c>
      <c r="G2628" s="282">
        <f>ROUND(E2628*F2628,2)</f>
        <v>0</v>
      </c>
    </row>
    <row r="2629" spans="1:7" s="283" customFormat="1" ht="24" customHeight="1" x14ac:dyDescent="0.2">
      <c r="A2629" s="274" t="str">
        <f t="shared" si="786"/>
        <v/>
      </c>
      <c r="B2629" s="275" t="str">
        <f t="shared" si="787"/>
        <v/>
      </c>
      <c r="C2629" s="276"/>
      <c r="D2629" s="277" t="str">
        <f t="shared" si="788"/>
        <v/>
      </c>
      <c r="E2629" s="278"/>
      <c r="F2629" s="281">
        <f t="shared" si="789"/>
        <v>0</v>
      </c>
      <c r="G2629" s="282">
        <f>ROUND(E2629*F2629,2)</f>
        <v>0</v>
      </c>
    </row>
    <row r="2630" spans="1:7" s="283" customFormat="1" ht="24" customHeight="1" x14ac:dyDescent="0.2">
      <c r="A2630" s="274" t="str">
        <f t="shared" si="786"/>
        <v/>
      </c>
      <c r="B2630" s="275" t="str">
        <f t="shared" si="787"/>
        <v/>
      </c>
      <c r="C2630" s="276"/>
      <c r="D2630" s="277" t="str">
        <f t="shared" si="788"/>
        <v/>
      </c>
      <c r="E2630" s="278"/>
      <c r="F2630" s="281">
        <f t="shared" si="789"/>
        <v>0</v>
      </c>
      <c r="G2630" s="282">
        <f t="shared" ref="G2630:G2635" si="790">ROUND(E2630*F2630,2)</f>
        <v>0</v>
      </c>
    </row>
    <row r="2631" spans="1:7" s="283" customFormat="1" ht="24" customHeight="1" x14ac:dyDescent="0.2">
      <c r="A2631" s="274" t="str">
        <f t="shared" si="786"/>
        <v/>
      </c>
      <c r="B2631" s="275" t="str">
        <f t="shared" si="787"/>
        <v/>
      </c>
      <c r="C2631" s="276"/>
      <c r="D2631" s="277" t="str">
        <f t="shared" si="788"/>
        <v/>
      </c>
      <c r="E2631" s="278"/>
      <c r="F2631" s="281">
        <f t="shared" si="789"/>
        <v>0</v>
      </c>
      <c r="G2631" s="282">
        <f t="shared" si="790"/>
        <v>0</v>
      </c>
    </row>
    <row r="2632" spans="1:7" s="283" customFormat="1" ht="24" customHeight="1" x14ac:dyDescent="0.2">
      <c r="A2632" s="274" t="str">
        <f t="shared" si="786"/>
        <v/>
      </c>
      <c r="B2632" s="275" t="str">
        <f t="shared" si="787"/>
        <v/>
      </c>
      <c r="C2632" s="276"/>
      <c r="D2632" s="277" t="str">
        <f t="shared" si="788"/>
        <v/>
      </c>
      <c r="E2632" s="278"/>
      <c r="F2632" s="279">
        <f t="shared" si="789"/>
        <v>0</v>
      </c>
      <c r="G2632" s="282">
        <f t="shared" si="790"/>
        <v>0</v>
      </c>
    </row>
    <row r="2633" spans="1:7" s="283" customFormat="1" ht="24" customHeight="1" x14ac:dyDescent="0.2">
      <c r="A2633" s="274" t="str">
        <f t="shared" si="786"/>
        <v/>
      </c>
      <c r="B2633" s="275" t="str">
        <f t="shared" si="787"/>
        <v/>
      </c>
      <c r="C2633" s="276"/>
      <c r="D2633" s="277" t="str">
        <f t="shared" si="788"/>
        <v/>
      </c>
      <c r="E2633" s="278"/>
      <c r="F2633" s="279">
        <f t="shared" si="789"/>
        <v>0</v>
      </c>
      <c r="G2633" s="282">
        <f t="shared" si="790"/>
        <v>0</v>
      </c>
    </row>
    <row r="2634" spans="1:7" s="283" customFormat="1" ht="24" customHeight="1" x14ac:dyDescent="0.2">
      <c r="A2634" s="274" t="str">
        <f t="shared" si="786"/>
        <v/>
      </c>
      <c r="B2634" s="275" t="str">
        <f t="shared" si="787"/>
        <v/>
      </c>
      <c r="C2634" s="276"/>
      <c r="D2634" s="277" t="str">
        <f t="shared" si="788"/>
        <v/>
      </c>
      <c r="E2634" s="278"/>
      <c r="F2634" s="279">
        <f t="shared" si="789"/>
        <v>0</v>
      </c>
      <c r="G2634" s="282">
        <f t="shared" si="790"/>
        <v>0</v>
      </c>
    </row>
    <row r="2635" spans="1:7" s="283" customFormat="1" ht="24" customHeight="1" x14ac:dyDescent="0.2">
      <c r="A2635" s="274" t="str">
        <f t="shared" si="786"/>
        <v/>
      </c>
      <c r="B2635" s="275" t="str">
        <f t="shared" si="787"/>
        <v/>
      </c>
      <c r="C2635" s="276"/>
      <c r="D2635" s="277" t="str">
        <f t="shared" si="788"/>
        <v/>
      </c>
      <c r="E2635" s="278"/>
      <c r="F2635" s="279">
        <f t="shared" si="789"/>
        <v>0</v>
      </c>
      <c r="G2635" s="282">
        <f t="shared" si="790"/>
        <v>0</v>
      </c>
    </row>
    <row r="2636" spans="1:7" ht="24" customHeight="1" x14ac:dyDescent="0.2">
      <c r="A2636" s="125"/>
      <c r="B2636" s="99"/>
      <c r="C2636" s="99"/>
      <c r="D2636" s="110"/>
      <c r="E2636" s="111"/>
      <c r="F2636" s="188" t="s">
        <v>34</v>
      </c>
      <c r="G2636" s="126">
        <f>SUBTOTAL(9,G2628:G2635)</f>
        <v>0</v>
      </c>
    </row>
    <row r="2637" spans="1:7" ht="24" customHeight="1" x14ac:dyDescent="0.2">
      <c r="A2637" s="125"/>
      <c r="B2637" s="99"/>
      <c r="C2637" s="127" t="s">
        <v>723</v>
      </c>
      <c r="D2637" s="110"/>
      <c r="E2637" s="111"/>
      <c r="F2637" s="112"/>
      <c r="G2637" s="128"/>
    </row>
    <row r="2638" spans="1:7" s="283" customFormat="1" ht="24" customHeight="1" x14ac:dyDescent="0.2">
      <c r="A2638" s="274" t="str">
        <f t="shared" ref="A2638:A2646" si="791">IFERROR(VLOOKUP(C2638,Tabla_Insumos,4,FALSE),"")</f>
        <v/>
      </c>
      <c r="B2638" s="275" t="str">
        <f t="shared" ref="B2638:B2646" si="792">IFERROR(VLOOKUP(C2638,Tabla_Insumos,5,FALSE),"")</f>
        <v/>
      </c>
      <c r="C2638" s="276"/>
      <c r="D2638" s="277" t="str">
        <f t="shared" ref="D2638:D2646" si="793">IFERROR(VLOOKUP(C2638,Tabla_Insumos,2,FALSE),"")</f>
        <v/>
      </c>
      <c r="E2638" s="278"/>
      <c r="F2638" s="279">
        <f t="shared" ref="F2638:F2646" si="794">IFERROR(VLOOKUP(C2638,Tabla_Insumos,3,FALSE),0)</f>
        <v>0</v>
      </c>
      <c r="G2638" s="282">
        <f t="shared" ref="G2638:G2646" si="795">ROUND(E2638*F2638,2)</f>
        <v>0</v>
      </c>
    </row>
    <row r="2639" spans="1:7" s="283" customFormat="1" ht="24" customHeight="1" x14ac:dyDescent="0.2">
      <c r="A2639" s="274" t="str">
        <f t="shared" si="791"/>
        <v/>
      </c>
      <c r="B2639" s="275" t="str">
        <f t="shared" si="792"/>
        <v/>
      </c>
      <c r="C2639" s="276"/>
      <c r="D2639" s="277" t="str">
        <f t="shared" si="793"/>
        <v/>
      </c>
      <c r="E2639" s="278"/>
      <c r="F2639" s="279">
        <f t="shared" si="794"/>
        <v>0</v>
      </c>
      <c r="G2639" s="282">
        <f t="shared" si="795"/>
        <v>0</v>
      </c>
    </row>
    <row r="2640" spans="1:7" s="283" customFormat="1" ht="24" customHeight="1" x14ac:dyDescent="0.2">
      <c r="A2640" s="274" t="str">
        <f t="shared" si="791"/>
        <v/>
      </c>
      <c r="B2640" s="275" t="str">
        <f t="shared" si="792"/>
        <v/>
      </c>
      <c r="C2640" s="276"/>
      <c r="D2640" s="277" t="str">
        <f t="shared" si="793"/>
        <v/>
      </c>
      <c r="E2640" s="278"/>
      <c r="F2640" s="279">
        <f t="shared" si="794"/>
        <v>0</v>
      </c>
      <c r="G2640" s="282">
        <f t="shared" si="795"/>
        <v>0</v>
      </c>
    </row>
    <row r="2641" spans="1:8" s="283" customFormat="1" ht="24" customHeight="1" x14ac:dyDescent="0.2">
      <c r="A2641" s="274" t="str">
        <f t="shared" si="791"/>
        <v/>
      </c>
      <c r="B2641" s="275" t="str">
        <f t="shared" si="792"/>
        <v/>
      </c>
      <c r="C2641" s="276"/>
      <c r="D2641" s="277" t="str">
        <f t="shared" si="793"/>
        <v/>
      </c>
      <c r="E2641" s="278"/>
      <c r="F2641" s="279">
        <f t="shared" si="794"/>
        <v>0</v>
      </c>
      <c r="G2641" s="282">
        <f t="shared" si="795"/>
        <v>0</v>
      </c>
    </row>
    <row r="2642" spans="1:8" s="283" customFormat="1" ht="24" customHeight="1" x14ac:dyDescent="0.2">
      <c r="A2642" s="274" t="str">
        <f t="shared" si="791"/>
        <v/>
      </c>
      <c r="B2642" s="275" t="str">
        <f t="shared" si="792"/>
        <v/>
      </c>
      <c r="C2642" s="276"/>
      <c r="D2642" s="277" t="str">
        <f t="shared" si="793"/>
        <v/>
      </c>
      <c r="E2642" s="278"/>
      <c r="F2642" s="279">
        <f t="shared" si="794"/>
        <v>0</v>
      </c>
      <c r="G2642" s="282">
        <f t="shared" si="795"/>
        <v>0</v>
      </c>
    </row>
    <row r="2643" spans="1:8" s="283" customFormat="1" ht="24" customHeight="1" x14ac:dyDescent="0.2">
      <c r="A2643" s="274" t="str">
        <f t="shared" si="791"/>
        <v/>
      </c>
      <c r="B2643" s="275" t="str">
        <f t="shared" si="792"/>
        <v/>
      </c>
      <c r="C2643" s="276"/>
      <c r="D2643" s="277" t="str">
        <f t="shared" si="793"/>
        <v/>
      </c>
      <c r="E2643" s="278"/>
      <c r="F2643" s="279">
        <f t="shared" si="794"/>
        <v>0</v>
      </c>
      <c r="G2643" s="282">
        <f t="shared" si="795"/>
        <v>0</v>
      </c>
    </row>
    <row r="2644" spans="1:8" s="283" customFormat="1" ht="24" customHeight="1" x14ac:dyDescent="0.2">
      <c r="A2644" s="274" t="str">
        <f t="shared" si="791"/>
        <v/>
      </c>
      <c r="B2644" s="275" t="str">
        <f t="shared" si="792"/>
        <v/>
      </c>
      <c r="C2644" s="276"/>
      <c r="D2644" s="277" t="str">
        <f t="shared" si="793"/>
        <v/>
      </c>
      <c r="E2644" s="278"/>
      <c r="F2644" s="279">
        <f t="shared" si="794"/>
        <v>0</v>
      </c>
      <c r="G2644" s="282">
        <f t="shared" si="795"/>
        <v>0</v>
      </c>
    </row>
    <row r="2645" spans="1:8" s="283" customFormat="1" ht="24" customHeight="1" x14ac:dyDescent="0.2">
      <c r="A2645" s="274" t="str">
        <f t="shared" si="791"/>
        <v/>
      </c>
      <c r="B2645" s="275" t="str">
        <f t="shared" si="792"/>
        <v/>
      </c>
      <c r="C2645" s="276"/>
      <c r="D2645" s="277" t="str">
        <f t="shared" si="793"/>
        <v/>
      </c>
      <c r="E2645" s="278"/>
      <c r="F2645" s="279">
        <f t="shared" si="794"/>
        <v>0</v>
      </c>
      <c r="G2645" s="282">
        <f t="shared" si="795"/>
        <v>0</v>
      </c>
    </row>
    <row r="2646" spans="1:8" s="283" customFormat="1" ht="24" customHeight="1" x14ac:dyDescent="0.2">
      <c r="A2646" s="274" t="str">
        <f t="shared" si="791"/>
        <v/>
      </c>
      <c r="B2646" s="275" t="str">
        <f t="shared" si="792"/>
        <v/>
      </c>
      <c r="C2646" s="276"/>
      <c r="D2646" s="277" t="str">
        <f t="shared" si="793"/>
        <v/>
      </c>
      <c r="E2646" s="278"/>
      <c r="F2646" s="279">
        <f t="shared" si="794"/>
        <v>0</v>
      </c>
      <c r="G2646" s="282">
        <f t="shared" si="795"/>
        <v>0</v>
      </c>
    </row>
    <row r="2647" spans="1:8" ht="24" customHeight="1" x14ac:dyDescent="0.2">
      <c r="A2647" s="129"/>
      <c r="B2647" s="110"/>
      <c r="C2647" s="99"/>
      <c r="D2647" s="110"/>
      <c r="E2647" s="111"/>
      <c r="F2647" s="188" t="s">
        <v>35</v>
      </c>
      <c r="G2647" s="126">
        <f>SUBTOTAL(9,G2638:G2646)</f>
        <v>0</v>
      </c>
    </row>
    <row r="2648" spans="1:8" ht="24" customHeight="1" thickBot="1" x14ac:dyDescent="0.25">
      <c r="A2648" s="130"/>
      <c r="B2648" s="131"/>
      <c r="C2648" s="132"/>
      <c r="D2648" s="131"/>
      <c r="E2648" s="133"/>
      <c r="F2648" s="134"/>
      <c r="G2648" s="135"/>
    </row>
    <row r="2649" spans="1:8" ht="24" customHeight="1" thickBot="1" x14ac:dyDescent="0.25">
      <c r="A2649" s="136" t="str">
        <f>B2607</f>
        <v>13-2-7</v>
      </c>
      <c r="B2649" s="137" t="str">
        <f>C2607</f>
        <v>Tipología V3</v>
      </c>
      <c r="C2649" s="138"/>
      <c r="D2649" s="138" t="s">
        <v>36</v>
      </c>
      <c r="E2649" s="139"/>
      <c r="F2649" s="140" t="s">
        <v>37</v>
      </c>
      <c r="G2649" s="141">
        <f>SUBTOTAL(9,G2612:G2648)</f>
        <v>0</v>
      </c>
    </row>
    <row r="2650" spans="1:8" ht="24" customHeight="1" thickTop="1" thickBot="1" x14ac:dyDescent="0.25"/>
    <row r="2651" spans="1:8" ht="24" customHeight="1" thickTop="1" x14ac:dyDescent="0.2">
      <c r="A2651" s="173" t="s">
        <v>39</v>
      </c>
      <c r="B2651" s="174"/>
      <c r="C2651" s="174"/>
      <c r="D2651" s="174"/>
      <c r="E2651" s="174"/>
      <c r="F2651" s="174"/>
      <c r="G2651" s="175"/>
      <c r="H2651" s="100">
        <f>COUNTIF($A$1:A2657,"ANALISIS DE PRECIOS")</f>
        <v>54</v>
      </c>
    </row>
    <row r="2652" spans="1:8" ht="24" customHeight="1" x14ac:dyDescent="0.2">
      <c r="A2652" s="101" t="s">
        <v>719</v>
      </c>
      <c r="B2652" s="102" t="str">
        <f>Comitente</f>
        <v>DIRECCIÓN DE INFRAESTRUCTURA ESCOLAR</v>
      </c>
      <c r="C2652" s="96"/>
      <c r="D2652" s="103"/>
      <c r="E2652" s="103"/>
      <c r="F2652" s="104"/>
      <c r="G2652" s="105"/>
    </row>
    <row r="2653" spans="1:8" ht="24" customHeight="1" x14ac:dyDescent="0.2">
      <c r="A2653" s="101" t="s">
        <v>720</v>
      </c>
      <c r="B2653" s="102">
        <f>Contratista</f>
        <v>0</v>
      </c>
      <c r="C2653" s="97"/>
      <c r="D2653" s="97"/>
      <c r="E2653" s="97"/>
      <c r="F2653" s="106"/>
      <c r="G2653" s="107"/>
    </row>
    <row r="2654" spans="1:8" ht="24" customHeight="1" x14ac:dyDescent="0.2">
      <c r="A2654" s="101" t="s">
        <v>26</v>
      </c>
      <c r="B2654" s="102" t="str">
        <f>Obra</f>
        <v>ESCUELA NORMAL FRAY JUSTO SANTA MARIA DE ORO</v>
      </c>
      <c r="C2654" s="97"/>
      <c r="D2654" s="97"/>
      <c r="E2654" s="97"/>
      <c r="F2654" s="106" t="s">
        <v>40</v>
      </c>
      <c r="G2654" s="108">
        <f>Fecha_Base</f>
        <v>0</v>
      </c>
    </row>
    <row r="2655" spans="1:8" ht="24" customHeight="1" x14ac:dyDescent="0.2">
      <c r="A2655" s="109" t="s">
        <v>718</v>
      </c>
      <c r="B2655" s="98" t="str">
        <f>Ubicación</f>
        <v>CALLE RIVADAVIA 854 - JACHAL - SAN JUAN</v>
      </c>
      <c r="C2655" s="98"/>
      <c r="D2655" s="110"/>
      <c r="E2655" s="111"/>
      <c r="F2655" s="112"/>
      <c r="G2655" s="113"/>
    </row>
    <row r="2656" spans="1:8" ht="24" customHeight="1" x14ac:dyDescent="0.2">
      <c r="A2656" s="109" t="s">
        <v>41</v>
      </c>
      <c r="B2656" s="114">
        <f>IFERROR(VALUE(LEFT(B2657,FIND("-",B2657)-1)),"")</f>
        <v>13</v>
      </c>
      <c r="C2656" s="99" t="str">
        <f>IFERROR(VLOOKUP(B2656,Tabla_CyP,2,FALSE),"")</f>
        <v/>
      </c>
      <c r="E2656" s="111"/>
      <c r="F2656" s="112"/>
      <c r="G2656" s="113"/>
    </row>
    <row r="2657" spans="1:141" ht="24" customHeight="1" x14ac:dyDescent="0.2">
      <c r="A2657" s="109" t="s">
        <v>27</v>
      </c>
      <c r="B2657" s="115" t="str">
        <f>IFERROR(VLOOKUP(COUNTIF($A$1:A2657,"ANALISIS DE PRECIOS"),Tabla_NumeroItem,4,FALSE),"")</f>
        <v>13-3-1</v>
      </c>
      <c r="C2657" s="99" t="str">
        <f>IFERROR(VLOOKUP(B2657,Tabla_CyP,2,FALSE),"")</f>
        <v>Herrajes existentes a restaurar</v>
      </c>
      <c r="D2657" s="110"/>
      <c r="E2657" s="111"/>
      <c r="F2657" s="106" t="s">
        <v>28</v>
      </c>
      <c r="G2657" s="116" t="str">
        <f>IFERROR(VLOOKUP(B2657,Tabla_CyP,4,FALSE),"")</f>
        <v>gl</v>
      </c>
    </row>
    <row r="2658" spans="1:141" ht="24" customHeight="1" x14ac:dyDescent="0.2">
      <c r="A2658" s="109"/>
      <c r="B2658" s="98"/>
      <c r="C2658" s="99"/>
      <c r="D2658" s="110"/>
      <c r="E2658" s="111"/>
      <c r="F2658" s="112"/>
      <c r="G2658" s="113"/>
    </row>
    <row r="2659" spans="1:141" ht="24" customHeight="1" x14ac:dyDescent="0.2">
      <c r="A2659" s="305" t="s">
        <v>584</v>
      </c>
      <c r="B2659" s="306"/>
      <c r="C2659" s="307" t="s">
        <v>0</v>
      </c>
      <c r="D2659" s="307" t="s">
        <v>29</v>
      </c>
      <c r="E2659" s="309" t="s">
        <v>30</v>
      </c>
      <c r="F2659" s="311" t="s">
        <v>31</v>
      </c>
      <c r="G2659" s="313" t="s">
        <v>32</v>
      </c>
    </row>
    <row r="2660" spans="1:141" s="119" customFormat="1" ht="24" customHeight="1" x14ac:dyDescent="0.2">
      <c r="A2660" s="117" t="s">
        <v>585</v>
      </c>
      <c r="B2660" s="118" t="s">
        <v>586</v>
      </c>
      <c r="C2660" s="308"/>
      <c r="D2660" s="308"/>
      <c r="E2660" s="310"/>
      <c r="F2660" s="312"/>
      <c r="G2660" s="314"/>
      <c r="I2660" s="284"/>
      <c r="J2660" s="284"/>
      <c r="K2660" s="284"/>
      <c r="L2660" s="284"/>
      <c r="M2660" s="284"/>
      <c r="N2660" s="284"/>
      <c r="O2660" s="284"/>
      <c r="P2660" s="284"/>
      <c r="Q2660" s="284"/>
      <c r="R2660" s="284"/>
      <c r="S2660" s="284"/>
      <c r="T2660" s="284"/>
      <c r="U2660" s="284"/>
      <c r="V2660" s="284"/>
      <c r="W2660" s="284"/>
      <c r="X2660" s="284"/>
      <c r="Y2660" s="284"/>
      <c r="Z2660" s="284"/>
      <c r="AA2660" s="284"/>
      <c r="AB2660" s="284"/>
      <c r="AC2660" s="284"/>
      <c r="AD2660" s="284"/>
      <c r="AE2660" s="284"/>
      <c r="AF2660" s="284"/>
      <c r="AG2660" s="284"/>
      <c r="AH2660" s="284"/>
      <c r="AI2660" s="284"/>
      <c r="AJ2660" s="284"/>
      <c r="AK2660" s="284"/>
      <c r="AL2660" s="284"/>
      <c r="AM2660" s="284"/>
      <c r="AN2660" s="284"/>
      <c r="AO2660" s="284"/>
      <c r="AP2660" s="284"/>
      <c r="AQ2660" s="284"/>
      <c r="AR2660" s="284"/>
      <c r="AS2660" s="284"/>
      <c r="AT2660" s="284"/>
      <c r="AU2660" s="284"/>
      <c r="AV2660" s="284"/>
      <c r="AW2660" s="284"/>
      <c r="AX2660" s="284"/>
      <c r="AY2660" s="284"/>
      <c r="AZ2660" s="284"/>
      <c r="BA2660" s="284"/>
      <c r="BB2660" s="284"/>
      <c r="BC2660" s="284"/>
      <c r="BD2660" s="284"/>
      <c r="BE2660" s="284"/>
      <c r="BF2660" s="284"/>
      <c r="BG2660" s="284"/>
      <c r="BH2660" s="284"/>
      <c r="BI2660" s="284"/>
      <c r="BJ2660" s="284"/>
      <c r="BK2660" s="284"/>
      <c r="BL2660" s="284"/>
      <c r="BM2660" s="284"/>
      <c r="BN2660" s="284"/>
      <c r="BO2660" s="284"/>
      <c r="BP2660" s="284"/>
      <c r="BQ2660" s="284"/>
      <c r="BR2660" s="284"/>
      <c r="BS2660" s="284"/>
      <c r="BT2660" s="284"/>
      <c r="BU2660" s="284"/>
      <c r="BV2660" s="284"/>
      <c r="BW2660" s="284"/>
      <c r="BX2660" s="284"/>
      <c r="BY2660" s="284"/>
      <c r="BZ2660" s="284"/>
      <c r="CA2660" s="284"/>
      <c r="CB2660" s="284"/>
      <c r="CC2660" s="284"/>
      <c r="CD2660" s="284"/>
      <c r="CE2660" s="284"/>
      <c r="CF2660" s="284"/>
      <c r="CG2660" s="284"/>
      <c r="CH2660" s="284"/>
      <c r="CI2660" s="284"/>
      <c r="CJ2660" s="284"/>
      <c r="CK2660" s="284"/>
      <c r="CL2660" s="284"/>
      <c r="CM2660" s="284"/>
      <c r="CN2660" s="284"/>
      <c r="CO2660" s="284"/>
      <c r="CP2660" s="284"/>
      <c r="CQ2660" s="284"/>
      <c r="CR2660" s="284"/>
      <c r="CS2660" s="284"/>
      <c r="CT2660" s="284"/>
      <c r="CU2660" s="284"/>
      <c r="CV2660" s="284"/>
      <c r="CW2660" s="284"/>
      <c r="CX2660" s="284"/>
      <c r="CY2660" s="284"/>
      <c r="CZ2660" s="284"/>
      <c r="DA2660" s="284"/>
      <c r="DB2660" s="284"/>
      <c r="DC2660" s="284"/>
      <c r="DD2660" s="284"/>
      <c r="DE2660" s="284"/>
      <c r="DF2660" s="284"/>
      <c r="DG2660" s="284"/>
      <c r="DH2660" s="284"/>
      <c r="DI2660" s="284"/>
      <c r="DJ2660" s="284"/>
      <c r="DK2660" s="284"/>
      <c r="DL2660" s="284"/>
      <c r="DM2660" s="284"/>
      <c r="DN2660" s="284"/>
      <c r="DO2660" s="284"/>
      <c r="DP2660" s="284"/>
      <c r="DQ2660" s="284"/>
      <c r="DR2660" s="284"/>
      <c r="DS2660" s="284"/>
      <c r="DT2660" s="284"/>
      <c r="DU2660" s="284"/>
      <c r="DV2660" s="284"/>
      <c r="DW2660" s="284"/>
      <c r="DX2660" s="284"/>
      <c r="DY2660" s="284"/>
      <c r="DZ2660" s="284"/>
      <c r="EA2660" s="284"/>
      <c r="EB2660" s="284"/>
      <c r="EC2660" s="284"/>
      <c r="ED2660" s="284"/>
      <c r="EE2660" s="284"/>
      <c r="EF2660" s="284"/>
      <c r="EG2660" s="284"/>
      <c r="EH2660" s="284"/>
      <c r="EI2660" s="284"/>
      <c r="EJ2660" s="284"/>
      <c r="EK2660" s="284"/>
    </row>
    <row r="2661" spans="1:141" ht="24" customHeight="1" x14ac:dyDescent="0.2">
      <c r="A2661" s="187"/>
      <c r="B2661" s="120"/>
      <c r="C2661" s="185" t="s">
        <v>721</v>
      </c>
      <c r="D2661" s="121"/>
      <c r="E2661" s="122"/>
      <c r="F2661" s="123"/>
      <c r="G2661" s="124"/>
    </row>
    <row r="2662" spans="1:141" s="283" customFormat="1" ht="24" customHeight="1" x14ac:dyDescent="0.2">
      <c r="A2662" s="274" t="str">
        <f t="shared" ref="A2662:A2675" si="796">IFERROR(VLOOKUP(C2662,Tabla_Insumos,4,FALSE),"")</f>
        <v/>
      </c>
      <c r="B2662" s="275" t="str">
        <f>IFERROR(VLOOKUP(C2662,Tabla_Insumos,5,FALSE),"")</f>
        <v/>
      </c>
      <c r="C2662" s="276"/>
      <c r="D2662" s="277" t="str">
        <f t="shared" ref="D2662:D2675" si="797">IFERROR(VLOOKUP(C2662,Tabla_Insumos,2,FALSE),"")</f>
        <v/>
      </c>
      <c r="E2662" s="278"/>
      <c r="F2662" s="279">
        <f t="shared" ref="F2662:F2675" si="798">IFERROR(VLOOKUP(C2662,Tabla_Insumos,3,FALSE),0)</f>
        <v>0</v>
      </c>
      <c r="G2662" s="282">
        <f>ROUND(E2662*F2662,2)</f>
        <v>0</v>
      </c>
    </row>
    <row r="2663" spans="1:141" s="283" customFormat="1" ht="24" customHeight="1" x14ac:dyDescent="0.2">
      <c r="A2663" s="274" t="str">
        <f t="shared" si="796"/>
        <v/>
      </c>
      <c r="B2663" s="275" t="str">
        <f t="shared" ref="B2663:B2675" si="799">IFERROR(VLOOKUP(C2663,Tabla_Insumos,5,FALSE),"")</f>
        <v/>
      </c>
      <c r="C2663" s="276"/>
      <c r="D2663" s="277" t="str">
        <f t="shared" si="797"/>
        <v/>
      </c>
      <c r="E2663" s="278"/>
      <c r="F2663" s="279">
        <f t="shared" si="798"/>
        <v>0</v>
      </c>
      <c r="G2663" s="282">
        <f t="shared" ref="G2663:G2675" si="800">ROUND(E2663*F2663,2)</f>
        <v>0</v>
      </c>
    </row>
    <row r="2664" spans="1:141" s="283" customFormat="1" ht="24" customHeight="1" x14ac:dyDescent="0.2">
      <c r="A2664" s="274" t="str">
        <f t="shared" si="796"/>
        <v/>
      </c>
      <c r="B2664" s="275" t="str">
        <f t="shared" si="799"/>
        <v/>
      </c>
      <c r="C2664" s="276"/>
      <c r="D2664" s="277" t="str">
        <f t="shared" si="797"/>
        <v/>
      </c>
      <c r="E2664" s="278"/>
      <c r="F2664" s="279">
        <f t="shared" si="798"/>
        <v>0</v>
      </c>
      <c r="G2664" s="282">
        <f t="shared" si="800"/>
        <v>0</v>
      </c>
    </row>
    <row r="2665" spans="1:141" s="283" customFormat="1" ht="24" customHeight="1" x14ac:dyDescent="0.2">
      <c r="A2665" s="274" t="str">
        <f t="shared" si="796"/>
        <v/>
      </c>
      <c r="B2665" s="275" t="str">
        <f t="shared" si="799"/>
        <v/>
      </c>
      <c r="C2665" s="276"/>
      <c r="D2665" s="277" t="str">
        <f t="shared" si="797"/>
        <v/>
      </c>
      <c r="E2665" s="278"/>
      <c r="F2665" s="279">
        <f t="shared" si="798"/>
        <v>0</v>
      </c>
      <c r="G2665" s="282">
        <f t="shared" si="800"/>
        <v>0</v>
      </c>
    </row>
    <row r="2666" spans="1:141" s="283" customFormat="1" ht="24" customHeight="1" x14ac:dyDescent="0.2">
      <c r="A2666" s="274" t="str">
        <f t="shared" si="796"/>
        <v/>
      </c>
      <c r="B2666" s="275" t="str">
        <f t="shared" si="799"/>
        <v/>
      </c>
      <c r="C2666" s="276"/>
      <c r="D2666" s="277" t="str">
        <f t="shared" si="797"/>
        <v/>
      </c>
      <c r="E2666" s="278"/>
      <c r="F2666" s="279">
        <f t="shared" si="798"/>
        <v>0</v>
      </c>
      <c r="G2666" s="282">
        <f t="shared" si="800"/>
        <v>0</v>
      </c>
    </row>
    <row r="2667" spans="1:141" s="283" customFormat="1" ht="24" customHeight="1" x14ac:dyDescent="0.2">
      <c r="A2667" s="274" t="str">
        <f t="shared" si="796"/>
        <v/>
      </c>
      <c r="B2667" s="275" t="str">
        <f t="shared" si="799"/>
        <v/>
      </c>
      <c r="C2667" s="276"/>
      <c r="D2667" s="277" t="str">
        <f t="shared" si="797"/>
        <v/>
      </c>
      <c r="E2667" s="278"/>
      <c r="F2667" s="279">
        <f t="shared" si="798"/>
        <v>0</v>
      </c>
      <c r="G2667" s="282">
        <f t="shared" si="800"/>
        <v>0</v>
      </c>
    </row>
    <row r="2668" spans="1:141" s="283" customFormat="1" ht="24" customHeight="1" x14ac:dyDescent="0.2">
      <c r="A2668" s="274" t="str">
        <f t="shared" si="796"/>
        <v/>
      </c>
      <c r="B2668" s="275" t="str">
        <f t="shared" si="799"/>
        <v/>
      </c>
      <c r="C2668" s="276"/>
      <c r="D2668" s="277" t="str">
        <f t="shared" si="797"/>
        <v/>
      </c>
      <c r="E2668" s="278"/>
      <c r="F2668" s="279">
        <f t="shared" si="798"/>
        <v>0</v>
      </c>
      <c r="G2668" s="282">
        <f t="shared" si="800"/>
        <v>0</v>
      </c>
    </row>
    <row r="2669" spans="1:141" s="283" customFormat="1" ht="24" customHeight="1" x14ac:dyDescent="0.2">
      <c r="A2669" s="274" t="str">
        <f t="shared" si="796"/>
        <v/>
      </c>
      <c r="B2669" s="275" t="str">
        <f t="shared" si="799"/>
        <v/>
      </c>
      <c r="C2669" s="276"/>
      <c r="D2669" s="277" t="str">
        <f t="shared" si="797"/>
        <v/>
      </c>
      <c r="E2669" s="278"/>
      <c r="F2669" s="279">
        <f t="shared" si="798"/>
        <v>0</v>
      </c>
      <c r="G2669" s="282">
        <f t="shared" si="800"/>
        <v>0</v>
      </c>
    </row>
    <row r="2670" spans="1:141" s="283" customFormat="1" ht="24" customHeight="1" x14ac:dyDescent="0.2">
      <c r="A2670" s="274" t="str">
        <f t="shared" si="796"/>
        <v/>
      </c>
      <c r="B2670" s="275" t="str">
        <f t="shared" si="799"/>
        <v/>
      </c>
      <c r="C2670" s="276"/>
      <c r="D2670" s="277" t="str">
        <f t="shared" si="797"/>
        <v/>
      </c>
      <c r="E2670" s="278"/>
      <c r="F2670" s="279">
        <f t="shared" si="798"/>
        <v>0</v>
      </c>
      <c r="G2670" s="282">
        <f t="shared" si="800"/>
        <v>0</v>
      </c>
    </row>
    <row r="2671" spans="1:141" s="283" customFormat="1" ht="24" customHeight="1" x14ac:dyDescent="0.2">
      <c r="A2671" s="274" t="str">
        <f t="shared" si="796"/>
        <v/>
      </c>
      <c r="B2671" s="275" t="str">
        <f t="shared" si="799"/>
        <v/>
      </c>
      <c r="C2671" s="276"/>
      <c r="D2671" s="277" t="str">
        <f t="shared" si="797"/>
        <v/>
      </c>
      <c r="E2671" s="278"/>
      <c r="F2671" s="279">
        <f t="shared" si="798"/>
        <v>0</v>
      </c>
      <c r="G2671" s="282">
        <f t="shared" si="800"/>
        <v>0</v>
      </c>
    </row>
    <row r="2672" spans="1:141" s="283" customFormat="1" ht="24" customHeight="1" x14ac:dyDescent="0.2">
      <c r="A2672" s="274" t="str">
        <f t="shared" si="796"/>
        <v/>
      </c>
      <c r="B2672" s="275" t="str">
        <f t="shared" si="799"/>
        <v/>
      </c>
      <c r="C2672" s="276"/>
      <c r="D2672" s="277" t="str">
        <f t="shared" si="797"/>
        <v/>
      </c>
      <c r="E2672" s="278"/>
      <c r="F2672" s="279">
        <f t="shared" si="798"/>
        <v>0</v>
      </c>
      <c r="G2672" s="282">
        <f t="shared" si="800"/>
        <v>0</v>
      </c>
    </row>
    <row r="2673" spans="1:7" s="283" customFormat="1" ht="24" customHeight="1" x14ac:dyDescent="0.2">
      <c r="A2673" s="274" t="str">
        <f t="shared" si="796"/>
        <v/>
      </c>
      <c r="B2673" s="275" t="str">
        <f t="shared" si="799"/>
        <v/>
      </c>
      <c r="C2673" s="276"/>
      <c r="D2673" s="277" t="str">
        <f t="shared" si="797"/>
        <v/>
      </c>
      <c r="E2673" s="278"/>
      <c r="F2673" s="279">
        <f t="shared" si="798"/>
        <v>0</v>
      </c>
      <c r="G2673" s="282">
        <f t="shared" si="800"/>
        <v>0</v>
      </c>
    </row>
    <row r="2674" spans="1:7" s="283" customFormat="1" ht="24" customHeight="1" x14ac:dyDescent="0.2">
      <c r="A2674" s="274" t="str">
        <f t="shared" si="796"/>
        <v/>
      </c>
      <c r="B2674" s="275" t="str">
        <f t="shared" si="799"/>
        <v/>
      </c>
      <c r="C2674" s="276"/>
      <c r="D2674" s="277" t="str">
        <f t="shared" si="797"/>
        <v/>
      </c>
      <c r="E2674" s="278"/>
      <c r="F2674" s="279">
        <f t="shared" si="798"/>
        <v>0</v>
      </c>
      <c r="G2674" s="282">
        <f t="shared" si="800"/>
        <v>0</v>
      </c>
    </row>
    <row r="2675" spans="1:7" s="283" customFormat="1" ht="24" customHeight="1" x14ac:dyDescent="0.2">
      <c r="A2675" s="274" t="str">
        <f t="shared" si="796"/>
        <v/>
      </c>
      <c r="B2675" s="275" t="str">
        <f t="shared" si="799"/>
        <v/>
      </c>
      <c r="C2675" s="276"/>
      <c r="D2675" s="277" t="str">
        <f t="shared" si="797"/>
        <v/>
      </c>
      <c r="E2675" s="278"/>
      <c r="F2675" s="280">
        <f t="shared" si="798"/>
        <v>0</v>
      </c>
      <c r="G2675" s="282">
        <f t="shared" si="800"/>
        <v>0</v>
      </c>
    </row>
    <row r="2676" spans="1:7" ht="24" customHeight="1" x14ac:dyDescent="0.2">
      <c r="A2676" s="125"/>
      <c r="B2676" s="99"/>
      <c r="C2676" s="99"/>
      <c r="D2676" s="110"/>
      <c r="E2676" s="111"/>
      <c r="F2676" s="188" t="s">
        <v>33</v>
      </c>
      <c r="G2676" s="126">
        <f>SUBTOTAL(9,G2662:G2675)</f>
        <v>0</v>
      </c>
    </row>
    <row r="2677" spans="1:7" ht="24" customHeight="1" x14ac:dyDescent="0.2">
      <c r="A2677" s="125"/>
      <c r="B2677" s="99"/>
      <c r="C2677" s="127" t="s">
        <v>722</v>
      </c>
      <c r="D2677" s="110"/>
      <c r="E2677" s="111"/>
      <c r="F2677" s="112"/>
      <c r="G2677" s="128"/>
    </row>
    <row r="2678" spans="1:7" s="283" customFormat="1" ht="24" customHeight="1" x14ac:dyDescent="0.2">
      <c r="A2678" s="274" t="str">
        <f t="shared" ref="A2678:A2685" si="801">IFERROR(VLOOKUP(C2678,Tabla_Insumos,4,FALSE),"")</f>
        <v/>
      </c>
      <c r="B2678" s="275" t="str">
        <f t="shared" ref="B2678:B2685" si="802">IFERROR(VLOOKUP(C2678,Tabla_Insumos,5,FALSE),"")</f>
        <v/>
      </c>
      <c r="C2678" s="276"/>
      <c r="D2678" s="277" t="str">
        <f t="shared" ref="D2678:D2685" si="803">IFERROR(VLOOKUP(C2678,Tabla_Insumos,2,FALSE),"")</f>
        <v/>
      </c>
      <c r="E2678" s="278"/>
      <c r="F2678" s="281">
        <f t="shared" ref="F2678:F2685" si="804">IFERROR(VLOOKUP(C2678,Tabla_Insumos,3,FALSE),0)</f>
        <v>0</v>
      </c>
      <c r="G2678" s="282">
        <f>ROUND(E2678*F2678,2)</f>
        <v>0</v>
      </c>
    </row>
    <row r="2679" spans="1:7" s="283" customFormat="1" ht="24" customHeight="1" x14ac:dyDescent="0.2">
      <c r="A2679" s="274" t="str">
        <f t="shared" si="801"/>
        <v/>
      </c>
      <c r="B2679" s="275" t="str">
        <f t="shared" si="802"/>
        <v/>
      </c>
      <c r="C2679" s="276"/>
      <c r="D2679" s="277" t="str">
        <f t="shared" si="803"/>
        <v/>
      </c>
      <c r="E2679" s="278"/>
      <c r="F2679" s="281">
        <f t="shared" si="804"/>
        <v>0</v>
      </c>
      <c r="G2679" s="282">
        <f>ROUND(E2679*F2679,2)</f>
        <v>0</v>
      </c>
    </row>
    <row r="2680" spans="1:7" s="283" customFormat="1" ht="24" customHeight="1" x14ac:dyDescent="0.2">
      <c r="A2680" s="274" t="str">
        <f t="shared" si="801"/>
        <v/>
      </c>
      <c r="B2680" s="275" t="str">
        <f t="shared" si="802"/>
        <v/>
      </c>
      <c r="C2680" s="276"/>
      <c r="D2680" s="277" t="str">
        <f t="shared" si="803"/>
        <v/>
      </c>
      <c r="E2680" s="278"/>
      <c r="F2680" s="281">
        <f t="shared" si="804"/>
        <v>0</v>
      </c>
      <c r="G2680" s="282">
        <f t="shared" ref="G2680:G2685" si="805">ROUND(E2680*F2680,2)</f>
        <v>0</v>
      </c>
    </row>
    <row r="2681" spans="1:7" s="283" customFormat="1" ht="24" customHeight="1" x14ac:dyDescent="0.2">
      <c r="A2681" s="274" t="str">
        <f t="shared" si="801"/>
        <v/>
      </c>
      <c r="B2681" s="275" t="str">
        <f t="shared" si="802"/>
        <v/>
      </c>
      <c r="C2681" s="276"/>
      <c r="D2681" s="277" t="str">
        <f t="shared" si="803"/>
        <v/>
      </c>
      <c r="E2681" s="278"/>
      <c r="F2681" s="281">
        <f t="shared" si="804"/>
        <v>0</v>
      </c>
      <c r="G2681" s="282">
        <f t="shared" si="805"/>
        <v>0</v>
      </c>
    </row>
    <row r="2682" spans="1:7" s="283" customFormat="1" ht="24" customHeight="1" x14ac:dyDescent="0.2">
      <c r="A2682" s="274" t="str">
        <f t="shared" si="801"/>
        <v/>
      </c>
      <c r="B2682" s="275" t="str">
        <f t="shared" si="802"/>
        <v/>
      </c>
      <c r="C2682" s="276"/>
      <c r="D2682" s="277" t="str">
        <f t="shared" si="803"/>
        <v/>
      </c>
      <c r="E2682" s="278"/>
      <c r="F2682" s="279">
        <f t="shared" si="804"/>
        <v>0</v>
      </c>
      <c r="G2682" s="282">
        <f t="shared" si="805"/>
        <v>0</v>
      </c>
    </row>
    <row r="2683" spans="1:7" s="283" customFormat="1" ht="24" customHeight="1" x14ac:dyDescent="0.2">
      <c r="A2683" s="274" t="str">
        <f t="shared" si="801"/>
        <v/>
      </c>
      <c r="B2683" s="275" t="str">
        <f t="shared" si="802"/>
        <v/>
      </c>
      <c r="C2683" s="276"/>
      <c r="D2683" s="277" t="str">
        <f t="shared" si="803"/>
        <v/>
      </c>
      <c r="E2683" s="278"/>
      <c r="F2683" s="279">
        <f t="shared" si="804"/>
        <v>0</v>
      </c>
      <c r="G2683" s="282">
        <f t="shared" si="805"/>
        <v>0</v>
      </c>
    </row>
    <row r="2684" spans="1:7" s="283" customFormat="1" ht="24" customHeight="1" x14ac:dyDescent="0.2">
      <c r="A2684" s="274" t="str">
        <f t="shared" si="801"/>
        <v/>
      </c>
      <c r="B2684" s="275" t="str">
        <f t="shared" si="802"/>
        <v/>
      </c>
      <c r="C2684" s="276"/>
      <c r="D2684" s="277" t="str">
        <f t="shared" si="803"/>
        <v/>
      </c>
      <c r="E2684" s="278"/>
      <c r="F2684" s="279">
        <f t="shared" si="804"/>
        <v>0</v>
      </c>
      <c r="G2684" s="282">
        <f t="shared" si="805"/>
        <v>0</v>
      </c>
    </row>
    <row r="2685" spans="1:7" s="283" customFormat="1" ht="24" customHeight="1" x14ac:dyDescent="0.2">
      <c r="A2685" s="274" t="str">
        <f t="shared" si="801"/>
        <v/>
      </c>
      <c r="B2685" s="275" t="str">
        <f t="shared" si="802"/>
        <v/>
      </c>
      <c r="C2685" s="276"/>
      <c r="D2685" s="277" t="str">
        <f t="shared" si="803"/>
        <v/>
      </c>
      <c r="E2685" s="278"/>
      <c r="F2685" s="279">
        <f t="shared" si="804"/>
        <v>0</v>
      </c>
      <c r="G2685" s="282">
        <f t="shared" si="805"/>
        <v>0</v>
      </c>
    </row>
    <row r="2686" spans="1:7" ht="24" customHeight="1" x14ac:dyDescent="0.2">
      <c r="A2686" s="125"/>
      <c r="B2686" s="99"/>
      <c r="C2686" s="99"/>
      <c r="D2686" s="110"/>
      <c r="E2686" s="111"/>
      <c r="F2686" s="188" t="s">
        <v>34</v>
      </c>
      <c r="G2686" s="126">
        <f>SUBTOTAL(9,G2678:G2685)</f>
        <v>0</v>
      </c>
    </row>
    <row r="2687" spans="1:7" ht="24" customHeight="1" x14ac:dyDescent="0.2">
      <c r="A2687" s="125"/>
      <c r="B2687" s="99"/>
      <c r="C2687" s="127" t="s">
        <v>723</v>
      </c>
      <c r="D2687" s="110"/>
      <c r="E2687" s="111"/>
      <c r="F2687" s="112"/>
      <c r="G2687" s="128"/>
    </row>
    <row r="2688" spans="1:7" s="283" customFormat="1" ht="24" customHeight="1" x14ac:dyDescent="0.2">
      <c r="A2688" s="274" t="str">
        <f t="shared" ref="A2688:A2696" si="806">IFERROR(VLOOKUP(C2688,Tabla_Insumos,4,FALSE),"")</f>
        <v/>
      </c>
      <c r="B2688" s="275" t="str">
        <f t="shared" ref="B2688:B2696" si="807">IFERROR(VLOOKUP(C2688,Tabla_Insumos,5,FALSE),"")</f>
        <v/>
      </c>
      <c r="C2688" s="276"/>
      <c r="D2688" s="277" t="str">
        <f t="shared" ref="D2688:D2696" si="808">IFERROR(VLOOKUP(C2688,Tabla_Insumos,2,FALSE),"")</f>
        <v/>
      </c>
      <c r="E2688" s="278"/>
      <c r="F2688" s="279">
        <f t="shared" ref="F2688:F2696" si="809">IFERROR(VLOOKUP(C2688,Tabla_Insumos,3,FALSE),0)</f>
        <v>0</v>
      </c>
      <c r="G2688" s="282">
        <f t="shared" ref="G2688:G2696" si="810">ROUND(E2688*F2688,2)</f>
        <v>0</v>
      </c>
    </row>
    <row r="2689" spans="1:8" s="283" customFormat="1" ht="24" customHeight="1" x14ac:dyDescent="0.2">
      <c r="A2689" s="274" t="str">
        <f t="shared" si="806"/>
        <v/>
      </c>
      <c r="B2689" s="275" t="str">
        <f t="shared" si="807"/>
        <v/>
      </c>
      <c r="C2689" s="276"/>
      <c r="D2689" s="277" t="str">
        <f t="shared" si="808"/>
        <v/>
      </c>
      <c r="E2689" s="278"/>
      <c r="F2689" s="279">
        <f t="shared" si="809"/>
        <v>0</v>
      </c>
      <c r="G2689" s="282">
        <f t="shared" si="810"/>
        <v>0</v>
      </c>
    </row>
    <row r="2690" spans="1:8" s="283" customFormat="1" ht="24" customHeight="1" x14ac:dyDescent="0.2">
      <c r="A2690" s="274" t="str">
        <f t="shared" si="806"/>
        <v/>
      </c>
      <c r="B2690" s="275" t="str">
        <f t="shared" si="807"/>
        <v/>
      </c>
      <c r="C2690" s="276"/>
      <c r="D2690" s="277" t="str">
        <f t="shared" si="808"/>
        <v/>
      </c>
      <c r="E2690" s="278"/>
      <c r="F2690" s="279">
        <f t="shared" si="809"/>
        <v>0</v>
      </c>
      <c r="G2690" s="282">
        <f t="shared" si="810"/>
        <v>0</v>
      </c>
    </row>
    <row r="2691" spans="1:8" s="283" customFormat="1" ht="24" customHeight="1" x14ac:dyDescent="0.2">
      <c r="A2691" s="274" t="str">
        <f t="shared" si="806"/>
        <v/>
      </c>
      <c r="B2691" s="275" t="str">
        <f t="shared" si="807"/>
        <v/>
      </c>
      <c r="C2691" s="276"/>
      <c r="D2691" s="277" t="str">
        <f t="shared" si="808"/>
        <v/>
      </c>
      <c r="E2691" s="278"/>
      <c r="F2691" s="279">
        <f t="shared" si="809"/>
        <v>0</v>
      </c>
      <c r="G2691" s="282">
        <f t="shared" si="810"/>
        <v>0</v>
      </c>
    </row>
    <row r="2692" spans="1:8" s="283" customFormat="1" ht="24" customHeight="1" x14ac:dyDescent="0.2">
      <c r="A2692" s="274" t="str">
        <f t="shared" si="806"/>
        <v/>
      </c>
      <c r="B2692" s="275" t="str">
        <f t="shared" si="807"/>
        <v/>
      </c>
      <c r="C2692" s="276"/>
      <c r="D2692" s="277" t="str">
        <f t="shared" si="808"/>
        <v/>
      </c>
      <c r="E2692" s="278"/>
      <c r="F2692" s="279">
        <f t="shared" si="809"/>
        <v>0</v>
      </c>
      <c r="G2692" s="282">
        <f t="shared" si="810"/>
        <v>0</v>
      </c>
    </row>
    <row r="2693" spans="1:8" s="283" customFormat="1" ht="24" customHeight="1" x14ac:dyDescent="0.2">
      <c r="A2693" s="274" t="str">
        <f t="shared" si="806"/>
        <v/>
      </c>
      <c r="B2693" s="275" t="str">
        <f t="shared" si="807"/>
        <v/>
      </c>
      <c r="C2693" s="276"/>
      <c r="D2693" s="277" t="str">
        <f t="shared" si="808"/>
        <v/>
      </c>
      <c r="E2693" s="278"/>
      <c r="F2693" s="279">
        <f t="shared" si="809"/>
        <v>0</v>
      </c>
      <c r="G2693" s="282">
        <f t="shared" si="810"/>
        <v>0</v>
      </c>
    </row>
    <row r="2694" spans="1:8" s="283" customFormat="1" ht="24" customHeight="1" x14ac:dyDescent="0.2">
      <c r="A2694" s="274" t="str">
        <f t="shared" si="806"/>
        <v/>
      </c>
      <c r="B2694" s="275" t="str">
        <f t="shared" si="807"/>
        <v/>
      </c>
      <c r="C2694" s="276"/>
      <c r="D2694" s="277" t="str">
        <f t="shared" si="808"/>
        <v/>
      </c>
      <c r="E2694" s="278"/>
      <c r="F2694" s="279">
        <f t="shared" si="809"/>
        <v>0</v>
      </c>
      <c r="G2694" s="282">
        <f t="shared" si="810"/>
        <v>0</v>
      </c>
    </row>
    <row r="2695" spans="1:8" s="283" customFormat="1" ht="24" customHeight="1" x14ac:dyDescent="0.2">
      <c r="A2695" s="274" t="str">
        <f t="shared" si="806"/>
        <v/>
      </c>
      <c r="B2695" s="275" t="str">
        <f t="shared" si="807"/>
        <v/>
      </c>
      <c r="C2695" s="276"/>
      <c r="D2695" s="277" t="str">
        <f t="shared" si="808"/>
        <v/>
      </c>
      <c r="E2695" s="278"/>
      <c r="F2695" s="279">
        <f t="shared" si="809"/>
        <v>0</v>
      </c>
      <c r="G2695" s="282">
        <f t="shared" si="810"/>
        <v>0</v>
      </c>
    </row>
    <row r="2696" spans="1:8" s="283" customFormat="1" ht="24" customHeight="1" x14ac:dyDescent="0.2">
      <c r="A2696" s="274" t="str">
        <f t="shared" si="806"/>
        <v/>
      </c>
      <c r="B2696" s="275" t="str">
        <f t="shared" si="807"/>
        <v/>
      </c>
      <c r="C2696" s="276"/>
      <c r="D2696" s="277" t="str">
        <f t="shared" si="808"/>
        <v/>
      </c>
      <c r="E2696" s="278"/>
      <c r="F2696" s="279">
        <f t="shared" si="809"/>
        <v>0</v>
      </c>
      <c r="G2696" s="282">
        <f t="shared" si="810"/>
        <v>0</v>
      </c>
    </row>
    <row r="2697" spans="1:8" ht="24" customHeight="1" x14ac:dyDescent="0.2">
      <c r="A2697" s="129"/>
      <c r="B2697" s="110"/>
      <c r="C2697" s="99"/>
      <c r="D2697" s="110"/>
      <c r="E2697" s="111"/>
      <c r="F2697" s="188" t="s">
        <v>35</v>
      </c>
      <c r="G2697" s="126">
        <f>SUBTOTAL(9,G2688:G2696)</f>
        <v>0</v>
      </c>
    </row>
    <row r="2698" spans="1:8" ht="24" customHeight="1" thickBot="1" x14ac:dyDescent="0.25">
      <c r="A2698" s="130"/>
      <c r="B2698" s="131"/>
      <c r="C2698" s="132"/>
      <c r="D2698" s="131"/>
      <c r="E2698" s="133"/>
      <c r="F2698" s="134"/>
      <c r="G2698" s="135"/>
    </row>
    <row r="2699" spans="1:8" ht="24" customHeight="1" thickBot="1" x14ac:dyDescent="0.25">
      <c r="A2699" s="136" t="str">
        <f>B2657</f>
        <v>13-3-1</v>
      </c>
      <c r="B2699" s="137" t="str">
        <f>C2657</f>
        <v>Herrajes existentes a restaurar</v>
      </c>
      <c r="C2699" s="138"/>
      <c r="D2699" s="138" t="s">
        <v>36</v>
      </c>
      <c r="E2699" s="139"/>
      <c r="F2699" s="140" t="s">
        <v>37</v>
      </c>
      <c r="G2699" s="141">
        <f>SUBTOTAL(9,G2662:G2698)</f>
        <v>0</v>
      </c>
    </row>
    <row r="2700" spans="1:8" ht="24" customHeight="1" thickTop="1" thickBot="1" x14ac:dyDescent="0.25"/>
    <row r="2701" spans="1:8" ht="24" customHeight="1" thickTop="1" x14ac:dyDescent="0.2">
      <c r="A2701" s="173" t="s">
        <v>39</v>
      </c>
      <c r="B2701" s="174"/>
      <c r="C2701" s="174"/>
      <c r="D2701" s="174"/>
      <c r="E2701" s="174"/>
      <c r="F2701" s="174"/>
      <c r="G2701" s="175"/>
      <c r="H2701" s="100">
        <f>COUNTIF($A$1:A2707,"ANALISIS DE PRECIOS")</f>
        <v>55</v>
      </c>
    </row>
    <row r="2702" spans="1:8" ht="24" customHeight="1" x14ac:dyDescent="0.2">
      <c r="A2702" s="101" t="s">
        <v>719</v>
      </c>
      <c r="B2702" s="102" t="str">
        <f>Comitente</f>
        <v>DIRECCIÓN DE INFRAESTRUCTURA ESCOLAR</v>
      </c>
      <c r="C2702" s="96"/>
      <c r="D2702" s="103"/>
      <c r="E2702" s="103"/>
      <c r="F2702" s="104"/>
      <c r="G2702" s="105"/>
    </row>
    <row r="2703" spans="1:8" ht="24" customHeight="1" x14ac:dyDescent="0.2">
      <c r="A2703" s="101" t="s">
        <v>720</v>
      </c>
      <c r="B2703" s="102">
        <f>Contratista</f>
        <v>0</v>
      </c>
      <c r="C2703" s="97"/>
      <c r="D2703" s="97"/>
      <c r="E2703" s="97"/>
      <c r="F2703" s="106"/>
      <c r="G2703" s="107"/>
    </row>
    <row r="2704" spans="1:8" ht="24" customHeight="1" x14ac:dyDescent="0.2">
      <c r="A2704" s="101" t="s">
        <v>26</v>
      </c>
      <c r="B2704" s="102" t="str">
        <f>Obra</f>
        <v>ESCUELA NORMAL FRAY JUSTO SANTA MARIA DE ORO</v>
      </c>
      <c r="C2704" s="97"/>
      <c r="D2704" s="97"/>
      <c r="E2704" s="97"/>
      <c r="F2704" s="106" t="s">
        <v>40</v>
      </c>
      <c r="G2704" s="108">
        <f>Fecha_Base</f>
        <v>0</v>
      </c>
    </row>
    <row r="2705" spans="1:141" ht="24" customHeight="1" x14ac:dyDescent="0.2">
      <c r="A2705" s="109" t="s">
        <v>718</v>
      </c>
      <c r="B2705" s="98" t="str">
        <f>Ubicación</f>
        <v>CALLE RIVADAVIA 854 - JACHAL - SAN JUAN</v>
      </c>
      <c r="C2705" s="98"/>
      <c r="D2705" s="110"/>
      <c r="E2705" s="111"/>
      <c r="F2705" s="112"/>
      <c r="G2705" s="113"/>
    </row>
    <row r="2706" spans="1:141" ht="24" customHeight="1" x14ac:dyDescent="0.2">
      <c r="A2706" s="109" t="s">
        <v>41</v>
      </c>
      <c r="B2706" s="114">
        <f>IFERROR(VALUE(LEFT(B2707,FIND("-",B2707)-1)),"")</f>
        <v>13</v>
      </c>
      <c r="C2706" s="99" t="str">
        <f>IFERROR(VLOOKUP(B2706,Tabla_CyP,2,FALSE),"")</f>
        <v/>
      </c>
      <c r="E2706" s="111"/>
      <c r="F2706" s="112"/>
      <c r="G2706" s="113"/>
    </row>
    <row r="2707" spans="1:141" ht="24" customHeight="1" x14ac:dyDescent="0.2">
      <c r="A2707" s="109" t="s">
        <v>27</v>
      </c>
      <c r="B2707" s="115" t="str">
        <f>IFERROR(VLOOKUP(COUNTIF($A$1:A2707,"ANALISIS DE PRECIOS"),Tabla_NumeroItem,4,FALSE),"")</f>
        <v>13-3-2</v>
      </c>
      <c r="C2707" s="99" t="str">
        <f>IFERROR(VLOOKUP(B2707,Tabla_CyP,2,FALSE),"")</f>
        <v>Herrajes de reposición</v>
      </c>
      <c r="D2707" s="110"/>
      <c r="E2707" s="111"/>
      <c r="F2707" s="106" t="s">
        <v>28</v>
      </c>
      <c r="G2707" s="116" t="str">
        <f>IFERROR(VLOOKUP(B2707,Tabla_CyP,4,FALSE),"")</f>
        <v>gl</v>
      </c>
    </row>
    <row r="2708" spans="1:141" ht="24" customHeight="1" x14ac:dyDescent="0.2">
      <c r="A2708" s="109"/>
      <c r="B2708" s="98"/>
      <c r="C2708" s="99"/>
      <c r="D2708" s="110"/>
      <c r="E2708" s="111"/>
      <c r="F2708" s="112"/>
      <c r="G2708" s="113"/>
    </row>
    <row r="2709" spans="1:141" ht="24" customHeight="1" x14ac:dyDescent="0.2">
      <c r="A2709" s="305" t="s">
        <v>584</v>
      </c>
      <c r="B2709" s="306"/>
      <c r="C2709" s="307" t="s">
        <v>0</v>
      </c>
      <c r="D2709" s="307" t="s">
        <v>29</v>
      </c>
      <c r="E2709" s="309" t="s">
        <v>30</v>
      </c>
      <c r="F2709" s="311" t="s">
        <v>31</v>
      </c>
      <c r="G2709" s="313" t="s">
        <v>32</v>
      </c>
    </row>
    <row r="2710" spans="1:141" s="119" customFormat="1" ht="24" customHeight="1" x14ac:dyDescent="0.2">
      <c r="A2710" s="117" t="s">
        <v>585</v>
      </c>
      <c r="B2710" s="118" t="s">
        <v>586</v>
      </c>
      <c r="C2710" s="308"/>
      <c r="D2710" s="308"/>
      <c r="E2710" s="310"/>
      <c r="F2710" s="312"/>
      <c r="G2710" s="314"/>
      <c r="I2710" s="284"/>
      <c r="J2710" s="284"/>
      <c r="K2710" s="284"/>
      <c r="L2710" s="284"/>
      <c r="M2710" s="284"/>
      <c r="N2710" s="284"/>
      <c r="O2710" s="284"/>
      <c r="P2710" s="284"/>
      <c r="Q2710" s="284"/>
      <c r="R2710" s="284"/>
      <c r="S2710" s="284"/>
      <c r="T2710" s="284"/>
      <c r="U2710" s="284"/>
      <c r="V2710" s="284"/>
      <c r="W2710" s="284"/>
      <c r="X2710" s="284"/>
      <c r="Y2710" s="284"/>
      <c r="Z2710" s="284"/>
      <c r="AA2710" s="284"/>
      <c r="AB2710" s="284"/>
      <c r="AC2710" s="284"/>
      <c r="AD2710" s="284"/>
      <c r="AE2710" s="284"/>
      <c r="AF2710" s="284"/>
      <c r="AG2710" s="284"/>
      <c r="AH2710" s="284"/>
      <c r="AI2710" s="284"/>
      <c r="AJ2710" s="284"/>
      <c r="AK2710" s="284"/>
      <c r="AL2710" s="284"/>
      <c r="AM2710" s="284"/>
      <c r="AN2710" s="284"/>
      <c r="AO2710" s="284"/>
      <c r="AP2710" s="284"/>
      <c r="AQ2710" s="284"/>
      <c r="AR2710" s="284"/>
      <c r="AS2710" s="284"/>
      <c r="AT2710" s="284"/>
      <c r="AU2710" s="284"/>
      <c r="AV2710" s="284"/>
      <c r="AW2710" s="284"/>
      <c r="AX2710" s="284"/>
      <c r="AY2710" s="284"/>
      <c r="AZ2710" s="284"/>
      <c r="BA2710" s="284"/>
      <c r="BB2710" s="284"/>
      <c r="BC2710" s="284"/>
      <c r="BD2710" s="284"/>
      <c r="BE2710" s="284"/>
      <c r="BF2710" s="284"/>
      <c r="BG2710" s="284"/>
      <c r="BH2710" s="284"/>
      <c r="BI2710" s="284"/>
      <c r="BJ2710" s="284"/>
      <c r="BK2710" s="284"/>
      <c r="BL2710" s="284"/>
      <c r="BM2710" s="284"/>
      <c r="BN2710" s="284"/>
      <c r="BO2710" s="284"/>
      <c r="BP2710" s="284"/>
      <c r="BQ2710" s="284"/>
      <c r="BR2710" s="284"/>
      <c r="BS2710" s="284"/>
      <c r="BT2710" s="284"/>
      <c r="BU2710" s="284"/>
      <c r="BV2710" s="284"/>
      <c r="BW2710" s="284"/>
      <c r="BX2710" s="284"/>
      <c r="BY2710" s="284"/>
      <c r="BZ2710" s="284"/>
      <c r="CA2710" s="284"/>
      <c r="CB2710" s="284"/>
      <c r="CC2710" s="284"/>
      <c r="CD2710" s="284"/>
      <c r="CE2710" s="284"/>
      <c r="CF2710" s="284"/>
      <c r="CG2710" s="284"/>
      <c r="CH2710" s="284"/>
      <c r="CI2710" s="284"/>
      <c r="CJ2710" s="284"/>
      <c r="CK2710" s="284"/>
      <c r="CL2710" s="284"/>
      <c r="CM2710" s="284"/>
      <c r="CN2710" s="284"/>
      <c r="CO2710" s="284"/>
      <c r="CP2710" s="284"/>
      <c r="CQ2710" s="284"/>
      <c r="CR2710" s="284"/>
      <c r="CS2710" s="284"/>
      <c r="CT2710" s="284"/>
      <c r="CU2710" s="284"/>
      <c r="CV2710" s="284"/>
      <c r="CW2710" s="284"/>
      <c r="CX2710" s="284"/>
      <c r="CY2710" s="284"/>
      <c r="CZ2710" s="284"/>
      <c r="DA2710" s="284"/>
      <c r="DB2710" s="284"/>
      <c r="DC2710" s="284"/>
      <c r="DD2710" s="284"/>
      <c r="DE2710" s="284"/>
      <c r="DF2710" s="284"/>
      <c r="DG2710" s="284"/>
      <c r="DH2710" s="284"/>
      <c r="DI2710" s="284"/>
      <c r="DJ2710" s="284"/>
      <c r="DK2710" s="284"/>
      <c r="DL2710" s="284"/>
      <c r="DM2710" s="284"/>
      <c r="DN2710" s="284"/>
      <c r="DO2710" s="284"/>
      <c r="DP2710" s="284"/>
      <c r="DQ2710" s="284"/>
      <c r="DR2710" s="284"/>
      <c r="DS2710" s="284"/>
      <c r="DT2710" s="284"/>
      <c r="DU2710" s="284"/>
      <c r="DV2710" s="284"/>
      <c r="DW2710" s="284"/>
      <c r="DX2710" s="284"/>
      <c r="DY2710" s="284"/>
      <c r="DZ2710" s="284"/>
      <c r="EA2710" s="284"/>
      <c r="EB2710" s="284"/>
      <c r="EC2710" s="284"/>
      <c r="ED2710" s="284"/>
      <c r="EE2710" s="284"/>
      <c r="EF2710" s="284"/>
      <c r="EG2710" s="284"/>
      <c r="EH2710" s="284"/>
      <c r="EI2710" s="284"/>
      <c r="EJ2710" s="284"/>
      <c r="EK2710" s="284"/>
    </row>
    <row r="2711" spans="1:141" ht="24" customHeight="1" x14ac:dyDescent="0.2">
      <c r="A2711" s="187"/>
      <c r="B2711" s="120"/>
      <c r="C2711" s="185" t="s">
        <v>721</v>
      </c>
      <c r="D2711" s="121"/>
      <c r="E2711" s="122"/>
      <c r="F2711" s="123"/>
      <c r="G2711" s="124"/>
    </row>
    <row r="2712" spans="1:141" s="283" customFormat="1" ht="24" customHeight="1" x14ac:dyDescent="0.2">
      <c r="A2712" s="274" t="str">
        <f t="shared" ref="A2712:A2725" si="811">IFERROR(VLOOKUP(C2712,Tabla_Insumos,4,FALSE),"")</f>
        <v/>
      </c>
      <c r="B2712" s="275" t="str">
        <f>IFERROR(VLOOKUP(C2712,Tabla_Insumos,5,FALSE),"")</f>
        <v/>
      </c>
      <c r="C2712" s="276"/>
      <c r="D2712" s="277" t="str">
        <f t="shared" ref="D2712:D2725" si="812">IFERROR(VLOOKUP(C2712,Tabla_Insumos,2,FALSE),"")</f>
        <v/>
      </c>
      <c r="E2712" s="278"/>
      <c r="F2712" s="279">
        <f t="shared" ref="F2712:F2725" si="813">IFERROR(VLOOKUP(C2712,Tabla_Insumos,3,FALSE),0)</f>
        <v>0</v>
      </c>
      <c r="G2712" s="282">
        <f>ROUND(E2712*F2712,2)</f>
        <v>0</v>
      </c>
    </row>
    <row r="2713" spans="1:141" s="283" customFormat="1" ht="24" customHeight="1" x14ac:dyDescent="0.2">
      <c r="A2713" s="274" t="str">
        <f t="shared" si="811"/>
        <v/>
      </c>
      <c r="B2713" s="275" t="str">
        <f t="shared" ref="B2713:B2725" si="814">IFERROR(VLOOKUP(C2713,Tabla_Insumos,5,FALSE),"")</f>
        <v/>
      </c>
      <c r="C2713" s="276"/>
      <c r="D2713" s="277" t="str">
        <f t="shared" si="812"/>
        <v/>
      </c>
      <c r="E2713" s="278"/>
      <c r="F2713" s="279">
        <f t="shared" si="813"/>
        <v>0</v>
      </c>
      <c r="G2713" s="282">
        <f t="shared" ref="G2713:G2725" si="815">ROUND(E2713*F2713,2)</f>
        <v>0</v>
      </c>
    </row>
    <row r="2714" spans="1:141" s="283" customFormat="1" ht="24" customHeight="1" x14ac:dyDescent="0.2">
      <c r="A2714" s="274" t="str">
        <f t="shared" si="811"/>
        <v/>
      </c>
      <c r="B2714" s="275" t="str">
        <f t="shared" si="814"/>
        <v/>
      </c>
      <c r="C2714" s="276"/>
      <c r="D2714" s="277" t="str">
        <f t="shared" si="812"/>
        <v/>
      </c>
      <c r="E2714" s="278"/>
      <c r="F2714" s="279">
        <f t="shared" si="813"/>
        <v>0</v>
      </c>
      <c r="G2714" s="282">
        <f t="shared" si="815"/>
        <v>0</v>
      </c>
    </row>
    <row r="2715" spans="1:141" s="283" customFormat="1" ht="24" customHeight="1" x14ac:dyDescent="0.2">
      <c r="A2715" s="274" t="str">
        <f t="shared" si="811"/>
        <v/>
      </c>
      <c r="B2715" s="275" t="str">
        <f t="shared" si="814"/>
        <v/>
      </c>
      <c r="C2715" s="276"/>
      <c r="D2715" s="277" t="str">
        <f t="shared" si="812"/>
        <v/>
      </c>
      <c r="E2715" s="278"/>
      <c r="F2715" s="279">
        <f t="shared" si="813"/>
        <v>0</v>
      </c>
      <c r="G2715" s="282">
        <f t="shared" si="815"/>
        <v>0</v>
      </c>
    </row>
    <row r="2716" spans="1:141" s="283" customFormat="1" ht="24" customHeight="1" x14ac:dyDescent="0.2">
      <c r="A2716" s="274" t="str">
        <f t="shared" si="811"/>
        <v/>
      </c>
      <c r="B2716" s="275" t="str">
        <f t="shared" si="814"/>
        <v/>
      </c>
      <c r="C2716" s="276"/>
      <c r="D2716" s="277" t="str">
        <f t="shared" si="812"/>
        <v/>
      </c>
      <c r="E2716" s="278"/>
      <c r="F2716" s="279">
        <f t="shared" si="813"/>
        <v>0</v>
      </c>
      <c r="G2716" s="282">
        <f t="shared" si="815"/>
        <v>0</v>
      </c>
    </row>
    <row r="2717" spans="1:141" s="283" customFormat="1" ht="24" customHeight="1" x14ac:dyDescent="0.2">
      <c r="A2717" s="274" t="str">
        <f t="shared" si="811"/>
        <v/>
      </c>
      <c r="B2717" s="275" t="str">
        <f t="shared" si="814"/>
        <v/>
      </c>
      <c r="C2717" s="276"/>
      <c r="D2717" s="277" t="str">
        <f t="shared" si="812"/>
        <v/>
      </c>
      <c r="E2717" s="278"/>
      <c r="F2717" s="279">
        <f t="shared" si="813"/>
        <v>0</v>
      </c>
      <c r="G2717" s="282">
        <f t="shared" si="815"/>
        <v>0</v>
      </c>
    </row>
    <row r="2718" spans="1:141" s="283" customFormat="1" ht="24" customHeight="1" x14ac:dyDescent="0.2">
      <c r="A2718" s="274" t="str">
        <f t="shared" si="811"/>
        <v/>
      </c>
      <c r="B2718" s="275" t="str">
        <f t="shared" si="814"/>
        <v/>
      </c>
      <c r="C2718" s="276"/>
      <c r="D2718" s="277" t="str">
        <f t="shared" si="812"/>
        <v/>
      </c>
      <c r="E2718" s="278"/>
      <c r="F2718" s="279">
        <f t="shared" si="813"/>
        <v>0</v>
      </c>
      <c r="G2718" s="282">
        <f t="shared" si="815"/>
        <v>0</v>
      </c>
    </row>
    <row r="2719" spans="1:141" s="283" customFormat="1" ht="24" customHeight="1" x14ac:dyDescent="0.2">
      <c r="A2719" s="274" t="str">
        <f t="shared" si="811"/>
        <v/>
      </c>
      <c r="B2719" s="275" t="str">
        <f t="shared" si="814"/>
        <v/>
      </c>
      <c r="C2719" s="276"/>
      <c r="D2719" s="277" t="str">
        <f t="shared" si="812"/>
        <v/>
      </c>
      <c r="E2719" s="278"/>
      <c r="F2719" s="279">
        <f t="shared" si="813"/>
        <v>0</v>
      </c>
      <c r="G2719" s="282">
        <f t="shared" si="815"/>
        <v>0</v>
      </c>
    </row>
    <row r="2720" spans="1:141" s="283" customFormat="1" ht="24" customHeight="1" x14ac:dyDescent="0.2">
      <c r="A2720" s="274" t="str">
        <f t="shared" si="811"/>
        <v/>
      </c>
      <c r="B2720" s="275" t="str">
        <f t="shared" si="814"/>
        <v/>
      </c>
      <c r="C2720" s="276"/>
      <c r="D2720" s="277" t="str">
        <f t="shared" si="812"/>
        <v/>
      </c>
      <c r="E2720" s="278"/>
      <c r="F2720" s="279">
        <f t="shared" si="813"/>
        <v>0</v>
      </c>
      <c r="G2720" s="282">
        <f t="shared" si="815"/>
        <v>0</v>
      </c>
    </row>
    <row r="2721" spans="1:7" s="283" customFormat="1" ht="24" customHeight="1" x14ac:dyDescent="0.2">
      <c r="A2721" s="274" t="str">
        <f t="shared" si="811"/>
        <v/>
      </c>
      <c r="B2721" s="275" t="str">
        <f t="shared" si="814"/>
        <v/>
      </c>
      <c r="C2721" s="276"/>
      <c r="D2721" s="277" t="str">
        <f t="shared" si="812"/>
        <v/>
      </c>
      <c r="E2721" s="278"/>
      <c r="F2721" s="279">
        <f t="shared" si="813"/>
        <v>0</v>
      </c>
      <c r="G2721" s="282">
        <f t="shared" si="815"/>
        <v>0</v>
      </c>
    </row>
    <row r="2722" spans="1:7" s="283" customFormat="1" ht="24" customHeight="1" x14ac:dyDescent="0.2">
      <c r="A2722" s="274" t="str">
        <f t="shared" si="811"/>
        <v/>
      </c>
      <c r="B2722" s="275" t="str">
        <f t="shared" si="814"/>
        <v/>
      </c>
      <c r="C2722" s="276"/>
      <c r="D2722" s="277" t="str">
        <f t="shared" si="812"/>
        <v/>
      </c>
      <c r="E2722" s="278"/>
      <c r="F2722" s="279">
        <f t="shared" si="813"/>
        <v>0</v>
      </c>
      <c r="G2722" s="282">
        <f t="shared" si="815"/>
        <v>0</v>
      </c>
    </row>
    <row r="2723" spans="1:7" s="283" customFormat="1" ht="24" customHeight="1" x14ac:dyDescent="0.2">
      <c r="A2723" s="274" t="str">
        <f t="shared" si="811"/>
        <v/>
      </c>
      <c r="B2723" s="275" t="str">
        <f t="shared" si="814"/>
        <v/>
      </c>
      <c r="C2723" s="276"/>
      <c r="D2723" s="277" t="str">
        <f t="shared" si="812"/>
        <v/>
      </c>
      <c r="E2723" s="278"/>
      <c r="F2723" s="279">
        <f t="shared" si="813"/>
        <v>0</v>
      </c>
      <c r="G2723" s="282">
        <f t="shared" si="815"/>
        <v>0</v>
      </c>
    </row>
    <row r="2724" spans="1:7" s="283" customFormat="1" ht="24" customHeight="1" x14ac:dyDescent="0.2">
      <c r="A2724" s="274" t="str">
        <f t="shared" si="811"/>
        <v/>
      </c>
      <c r="B2724" s="275" t="str">
        <f t="shared" si="814"/>
        <v/>
      </c>
      <c r="C2724" s="276"/>
      <c r="D2724" s="277" t="str">
        <f t="shared" si="812"/>
        <v/>
      </c>
      <c r="E2724" s="278"/>
      <c r="F2724" s="279">
        <f t="shared" si="813"/>
        <v>0</v>
      </c>
      <c r="G2724" s="282">
        <f t="shared" si="815"/>
        <v>0</v>
      </c>
    </row>
    <row r="2725" spans="1:7" s="283" customFormat="1" ht="24" customHeight="1" x14ac:dyDescent="0.2">
      <c r="A2725" s="274" t="str">
        <f t="shared" si="811"/>
        <v/>
      </c>
      <c r="B2725" s="275" t="str">
        <f t="shared" si="814"/>
        <v/>
      </c>
      <c r="C2725" s="276"/>
      <c r="D2725" s="277" t="str">
        <f t="shared" si="812"/>
        <v/>
      </c>
      <c r="E2725" s="278"/>
      <c r="F2725" s="280">
        <f t="shared" si="813"/>
        <v>0</v>
      </c>
      <c r="G2725" s="282">
        <f t="shared" si="815"/>
        <v>0</v>
      </c>
    </row>
    <row r="2726" spans="1:7" ht="24" customHeight="1" x14ac:dyDescent="0.2">
      <c r="A2726" s="125"/>
      <c r="B2726" s="99"/>
      <c r="C2726" s="99"/>
      <c r="D2726" s="110"/>
      <c r="E2726" s="111"/>
      <c r="F2726" s="188" t="s">
        <v>33</v>
      </c>
      <c r="G2726" s="126">
        <f>SUBTOTAL(9,G2712:G2725)</f>
        <v>0</v>
      </c>
    </row>
    <row r="2727" spans="1:7" ht="24" customHeight="1" x14ac:dyDescent="0.2">
      <c r="A2727" s="125"/>
      <c r="B2727" s="99"/>
      <c r="C2727" s="127" t="s">
        <v>722</v>
      </c>
      <c r="D2727" s="110"/>
      <c r="E2727" s="111"/>
      <c r="F2727" s="112"/>
      <c r="G2727" s="128"/>
    </row>
    <row r="2728" spans="1:7" s="283" customFormat="1" ht="24" customHeight="1" x14ac:dyDescent="0.2">
      <c r="A2728" s="274" t="str">
        <f t="shared" ref="A2728:A2735" si="816">IFERROR(VLOOKUP(C2728,Tabla_Insumos,4,FALSE),"")</f>
        <v/>
      </c>
      <c r="B2728" s="275" t="str">
        <f t="shared" ref="B2728:B2735" si="817">IFERROR(VLOOKUP(C2728,Tabla_Insumos,5,FALSE),"")</f>
        <v/>
      </c>
      <c r="C2728" s="276"/>
      <c r="D2728" s="277" t="str">
        <f t="shared" ref="D2728:D2735" si="818">IFERROR(VLOOKUP(C2728,Tabla_Insumos,2,FALSE),"")</f>
        <v/>
      </c>
      <c r="E2728" s="278"/>
      <c r="F2728" s="281">
        <f t="shared" ref="F2728:F2735" si="819">IFERROR(VLOOKUP(C2728,Tabla_Insumos,3,FALSE),0)</f>
        <v>0</v>
      </c>
      <c r="G2728" s="282">
        <f>ROUND(E2728*F2728,2)</f>
        <v>0</v>
      </c>
    </row>
    <row r="2729" spans="1:7" s="283" customFormat="1" ht="24" customHeight="1" x14ac:dyDescent="0.2">
      <c r="A2729" s="274" t="str">
        <f t="shared" si="816"/>
        <v/>
      </c>
      <c r="B2729" s="275" t="str">
        <f t="shared" si="817"/>
        <v/>
      </c>
      <c r="C2729" s="276"/>
      <c r="D2729" s="277" t="str">
        <f t="shared" si="818"/>
        <v/>
      </c>
      <c r="E2729" s="278"/>
      <c r="F2729" s="281">
        <f t="shared" si="819"/>
        <v>0</v>
      </c>
      <c r="G2729" s="282">
        <f>ROUND(E2729*F2729,2)</f>
        <v>0</v>
      </c>
    </row>
    <row r="2730" spans="1:7" s="283" customFormat="1" ht="24" customHeight="1" x14ac:dyDescent="0.2">
      <c r="A2730" s="274" t="str">
        <f t="shared" si="816"/>
        <v/>
      </c>
      <c r="B2730" s="275" t="str">
        <f t="shared" si="817"/>
        <v/>
      </c>
      <c r="C2730" s="276"/>
      <c r="D2730" s="277" t="str">
        <f t="shared" si="818"/>
        <v/>
      </c>
      <c r="E2730" s="278"/>
      <c r="F2730" s="281">
        <f t="shared" si="819"/>
        <v>0</v>
      </c>
      <c r="G2730" s="282">
        <f t="shared" ref="G2730:G2735" si="820">ROUND(E2730*F2730,2)</f>
        <v>0</v>
      </c>
    </row>
    <row r="2731" spans="1:7" s="283" customFormat="1" ht="24" customHeight="1" x14ac:dyDescent="0.2">
      <c r="A2731" s="274" t="str">
        <f t="shared" si="816"/>
        <v/>
      </c>
      <c r="B2731" s="275" t="str">
        <f t="shared" si="817"/>
        <v/>
      </c>
      <c r="C2731" s="276"/>
      <c r="D2731" s="277" t="str">
        <f t="shared" si="818"/>
        <v/>
      </c>
      <c r="E2731" s="278"/>
      <c r="F2731" s="281">
        <f t="shared" si="819"/>
        <v>0</v>
      </c>
      <c r="G2731" s="282">
        <f t="shared" si="820"/>
        <v>0</v>
      </c>
    </row>
    <row r="2732" spans="1:7" s="283" customFormat="1" ht="24" customHeight="1" x14ac:dyDescent="0.2">
      <c r="A2732" s="274" t="str">
        <f t="shared" si="816"/>
        <v/>
      </c>
      <c r="B2732" s="275" t="str">
        <f t="shared" si="817"/>
        <v/>
      </c>
      <c r="C2732" s="276"/>
      <c r="D2732" s="277" t="str">
        <f t="shared" si="818"/>
        <v/>
      </c>
      <c r="E2732" s="278"/>
      <c r="F2732" s="279">
        <f t="shared" si="819"/>
        <v>0</v>
      </c>
      <c r="G2732" s="282">
        <f t="shared" si="820"/>
        <v>0</v>
      </c>
    </row>
    <row r="2733" spans="1:7" s="283" customFormat="1" ht="24" customHeight="1" x14ac:dyDescent="0.2">
      <c r="A2733" s="274" t="str">
        <f t="shared" si="816"/>
        <v/>
      </c>
      <c r="B2733" s="275" t="str">
        <f t="shared" si="817"/>
        <v/>
      </c>
      <c r="C2733" s="276"/>
      <c r="D2733" s="277" t="str">
        <f t="shared" si="818"/>
        <v/>
      </c>
      <c r="E2733" s="278"/>
      <c r="F2733" s="279">
        <f t="shared" si="819"/>
        <v>0</v>
      </c>
      <c r="G2733" s="282">
        <f t="shared" si="820"/>
        <v>0</v>
      </c>
    </row>
    <row r="2734" spans="1:7" s="283" customFormat="1" ht="24" customHeight="1" x14ac:dyDescent="0.2">
      <c r="A2734" s="274" t="str">
        <f t="shared" si="816"/>
        <v/>
      </c>
      <c r="B2734" s="275" t="str">
        <f t="shared" si="817"/>
        <v/>
      </c>
      <c r="C2734" s="276"/>
      <c r="D2734" s="277" t="str">
        <f t="shared" si="818"/>
        <v/>
      </c>
      <c r="E2734" s="278"/>
      <c r="F2734" s="279">
        <f t="shared" si="819"/>
        <v>0</v>
      </c>
      <c r="G2734" s="282">
        <f t="shared" si="820"/>
        <v>0</v>
      </c>
    </row>
    <row r="2735" spans="1:7" s="283" customFormat="1" ht="24" customHeight="1" x14ac:dyDescent="0.2">
      <c r="A2735" s="274" t="str">
        <f t="shared" si="816"/>
        <v/>
      </c>
      <c r="B2735" s="275" t="str">
        <f t="shared" si="817"/>
        <v/>
      </c>
      <c r="C2735" s="276"/>
      <c r="D2735" s="277" t="str">
        <f t="shared" si="818"/>
        <v/>
      </c>
      <c r="E2735" s="278"/>
      <c r="F2735" s="279">
        <f t="shared" si="819"/>
        <v>0</v>
      </c>
      <c r="G2735" s="282">
        <f t="shared" si="820"/>
        <v>0</v>
      </c>
    </row>
    <row r="2736" spans="1:7" ht="24" customHeight="1" x14ac:dyDescent="0.2">
      <c r="A2736" s="125"/>
      <c r="B2736" s="99"/>
      <c r="C2736" s="99"/>
      <c r="D2736" s="110"/>
      <c r="E2736" s="111"/>
      <c r="F2736" s="188" t="s">
        <v>34</v>
      </c>
      <c r="G2736" s="126">
        <f>SUBTOTAL(9,G2728:G2735)</f>
        <v>0</v>
      </c>
    </row>
    <row r="2737" spans="1:8" ht="24" customHeight="1" x14ac:dyDescent="0.2">
      <c r="A2737" s="125"/>
      <c r="B2737" s="99"/>
      <c r="C2737" s="127" t="s">
        <v>723</v>
      </c>
      <c r="D2737" s="110"/>
      <c r="E2737" s="111"/>
      <c r="F2737" s="112"/>
      <c r="G2737" s="128"/>
    </row>
    <row r="2738" spans="1:8" s="283" customFormat="1" ht="24" customHeight="1" x14ac:dyDescent="0.2">
      <c r="A2738" s="274" t="str">
        <f t="shared" ref="A2738:A2746" si="821">IFERROR(VLOOKUP(C2738,Tabla_Insumos,4,FALSE),"")</f>
        <v/>
      </c>
      <c r="B2738" s="275" t="str">
        <f t="shared" ref="B2738:B2746" si="822">IFERROR(VLOOKUP(C2738,Tabla_Insumos,5,FALSE),"")</f>
        <v/>
      </c>
      <c r="C2738" s="276"/>
      <c r="D2738" s="277" t="str">
        <f t="shared" ref="D2738:D2746" si="823">IFERROR(VLOOKUP(C2738,Tabla_Insumos,2,FALSE),"")</f>
        <v/>
      </c>
      <c r="E2738" s="278"/>
      <c r="F2738" s="279">
        <f t="shared" ref="F2738:F2746" si="824">IFERROR(VLOOKUP(C2738,Tabla_Insumos,3,FALSE),0)</f>
        <v>0</v>
      </c>
      <c r="G2738" s="282">
        <f t="shared" ref="G2738:G2746" si="825">ROUND(E2738*F2738,2)</f>
        <v>0</v>
      </c>
    </row>
    <row r="2739" spans="1:8" s="283" customFormat="1" ht="24" customHeight="1" x14ac:dyDescent="0.2">
      <c r="A2739" s="274" t="str">
        <f t="shared" si="821"/>
        <v/>
      </c>
      <c r="B2739" s="275" t="str">
        <f t="shared" si="822"/>
        <v/>
      </c>
      <c r="C2739" s="276"/>
      <c r="D2739" s="277" t="str">
        <f t="shared" si="823"/>
        <v/>
      </c>
      <c r="E2739" s="278"/>
      <c r="F2739" s="279">
        <f t="shared" si="824"/>
        <v>0</v>
      </c>
      <c r="G2739" s="282">
        <f t="shared" si="825"/>
        <v>0</v>
      </c>
    </row>
    <row r="2740" spans="1:8" s="283" customFormat="1" ht="24" customHeight="1" x14ac:dyDescent="0.2">
      <c r="A2740" s="274" t="str">
        <f t="shared" si="821"/>
        <v/>
      </c>
      <c r="B2740" s="275" t="str">
        <f t="shared" si="822"/>
        <v/>
      </c>
      <c r="C2740" s="276"/>
      <c r="D2740" s="277" t="str">
        <f t="shared" si="823"/>
        <v/>
      </c>
      <c r="E2740" s="278"/>
      <c r="F2740" s="279">
        <f t="shared" si="824"/>
        <v>0</v>
      </c>
      <c r="G2740" s="282">
        <f t="shared" si="825"/>
        <v>0</v>
      </c>
    </row>
    <row r="2741" spans="1:8" s="283" customFormat="1" ht="24" customHeight="1" x14ac:dyDescent="0.2">
      <c r="A2741" s="274" t="str">
        <f t="shared" si="821"/>
        <v/>
      </c>
      <c r="B2741" s="275" t="str">
        <f t="shared" si="822"/>
        <v/>
      </c>
      <c r="C2741" s="276"/>
      <c r="D2741" s="277" t="str">
        <f t="shared" si="823"/>
        <v/>
      </c>
      <c r="E2741" s="278"/>
      <c r="F2741" s="279">
        <f t="shared" si="824"/>
        <v>0</v>
      </c>
      <c r="G2741" s="282">
        <f t="shared" si="825"/>
        <v>0</v>
      </c>
    </row>
    <row r="2742" spans="1:8" s="283" customFormat="1" ht="24" customHeight="1" x14ac:dyDescent="0.2">
      <c r="A2742" s="274" t="str">
        <f t="shared" si="821"/>
        <v/>
      </c>
      <c r="B2742" s="275" t="str">
        <f t="shared" si="822"/>
        <v/>
      </c>
      <c r="C2742" s="276"/>
      <c r="D2742" s="277" t="str">
        <f t="shared" si="823"/>
        <v/>
      </c>
      <c r="E2742" s="278"/>
      <c r="F2742" s="279">
        <f t="shared" si="824"/>
        <v>0</v>
      </c>
      <c r="G2742" s="282">
        <f t="shared" si="825"/>
        <v>0</v>
      </c>
    </row>
    <row r="2743" spans="1:8" s="283" customFormat="1" ht="24" customHeight="1" x14ac:dyDescent="0.2">
      <c r="A2743" s="274" t="str">
        <f t="shared" si="821"/>
        <v/>
      </c>
      <c r="B2743" s="275" t="str">
        <f t="shared" si="822"/>
        <v/>
      </c>
      <c r="C2743" s="276"/>
      <c r="D2743" s="277" t="str">
        <f t="shared" si="823"/>
        <v/>
      </c>
      <c r="E2743" s="278"/>
      <c r="F2743" s="279">
        <f t="shared" si="824"/>
        <v>0</v>
      </c>
      <c r="G2743" s="282">
        <f t="shared" si="825"/>
        <v>0</v>
      </c>
    </row>
    <row r="2744" spans="1:8" s="283" customFormat="1" ht="24" customHeight="1" x14ac:dyDescent="0.2">
      <c r="A2744" s="274" t="str">
        <f t="shared" si="821"/>
        <v/>
      </c>
      <c r="B2744" s="275" t="str">
        <f t="shared" si="822"/>
        <v/>
      </c>
      <c r="C2744" s="276"/>
      <c r="D2744" s="277" t="str">
        <f t="shared" si="823"/>
        <v/>
      </c>
      <c r="E2744" s="278"/>
      <c r="F2744" s="279">
        <f t="shared" si="824"/>
        <v>0</v>
      </c>
      <c r="G2744" s="282">
        <f t="shared" si="825"/>
        <v>0</v>
      </c>
    </row>
    <row r="2745" spans="1:8" s="283" customFormat="1" ht="24" customHeight="1" x14ac:dyDescent="0.2">
      <c r="A2745" s="274" t="str">
        <f t="shared" si="821"/>
        <v/>
      </c>
      <c r="B2745" s="275" t="str">
        <f t="shared" si="822"/>
        <v/>
      </c>
      <c r="C2745" s="276"/>
      <c r="D2745" s="277" t="str">
        <f t="shared" si="823"/>
        <v/>
      </c>
      <c r="E2745" s="278"/>
      <c r="F2745" s="279">
        <f t="shared" si="824"/>
        <v>0</v>
      </c>
      <c r="G2745" s="282">
        <f t="shared" si="825"/>
        <v>0</v>
      </c>
    </row>
    <row r="2746" spans="1:8" s="283" customFormat="1" ht="24" customHeight="1" x14ac:dyDescent="0.2">
      <c r="A2746" s="274" t="str">
        <f t="shared" si="821"/>
        <v/>
      </c>
      <c r="B2746" s="275" t="str">
        <f t="shared" si="822"/>
        <v/>
      </c>
      <c r="C2746" s="276"/>
      <c r="D2746" s="277" t="str">
        <f t="shared" si="823"/>
        <v/>
      </c>
      <c r="E2746" s="278"/>
      <c r="F2746" s="279">
        <f t="shared" si="824"/>
        <v>0</v>
      </c>
      <c r="G2746" s="282">
        <f t="shared" si="825"/>
        <v>0</v>
      </c>
    </row>
    <row r="2747" spans="1:8" ht="24" customHeight="1" x14ac:dyDescent="0.2">
      <c r="A2747" s="129"/>
      <c r="B2747" s="110"/>
      <c r="C2747" s="99"/>
      <c r="D2747" s="110"/>
      <c r="E2747" s="111"/>
      <c r="F2747" s="188" t="s">
        <v>35</v>
      </c>
      <c r="G2747" s="126">
        <f>SUBTOTAL(9,G2738:G2746)</f>
        <v>0</v>
      </c>
    </row>
    <row r="2748" spans="1:8" ht="24" customHeight="1" thickBot="1" x14ac:dyDescent="0.25">
      <c r="A2748" s="130"/>
      <c r="B2748" s="131"/>
      <c r="C2748" s="132"/>
      <c r="D2748" s="131"/>
      <c r="E2748" s="133"/>
      <c r="F2748" s="134"/>
      <c r="G2748" s="135"/>
    </row>
    <row r="2749" spans="1:8" ht="24" customHeight="1" thickBot="1" x14ac:dyDescent="0.25">
      <c r="A2749" s="136" t="str">
        <f>B2707</f>
        <v>13-3-2</v>
      </c>
      <c r="B2749" s="137" t="str">
        <f>C2707</f>
        <v>Herrajes de reposición</v>
      </c>
      <c r="C2749" s="138"/>
      <c r="D2749" s="138" t="s">
        <v>36</v>
      </c>
      <c r="E2749" s="139"/>
      <c r="F2749" s="140" t="s">
        <v>37</v>
      </c>
      <c r="G2749" s="141">
        <f>SUBTOTAL(9,G2712:G2748)</f>
        <v>0</v>
      </c>
    </row>
    <row r="2750" spans="1:8" ht="24" customHeight="1" thickTop="1" thickBot="1" x14ac:dyDescent="0.25"/>
    <row r="2751" spans="1:8" ht="24" customHeight="1" thickTop="1" x14ac:dyDescent="0.2">
      <c r="A2751" s="173" t="s">
        <v>39</v>
      </c>
      <c r="B2751" s="174"/>
      <c r="C2751" s="174"/>
      <c r="D2751" s="174"/>
      <c r="E2751" s="174"/>
      <c r="F2751" s="174"/>
      <c r="G2751" s="175"/>
      <c r="H2751" s="100">
        <f>COUNTIF($A$1:A2757,"ANALISIS DE PRECIOS")</f>
        <v>56</v>
      </c>
    </row>
    <row r="2752" spans="1:8" ht="24" customHeight="1" x14ac:dyDescent="0.2">
      <c r="A2752" s="101" t="s">
        <v>719</v>
      </c>
      <c r="B2752" s="102" t="str">
        <f>Comitente</f>
        <v>DIRECCIÓN DE INFRAESTRUCTURA ESCOLAR</v>
      </c>
      <c r="C2752" s="96"/>
      <c r="D2752" s="103"/>
      <c r="E2752" s="103"/>
      <c r="F2752" s="104"/>
      <c r="G2752" s="105"/>
    </row>
    <row r="2753" spans="1:141" ht="24" customHeight="1" x14ac:dyDescent="0.2">
      <c r="A2753" s="101" t="s">
        <v>720</v>
      </c>
      <c r="B2753" s="102">
        <f>Contratista</f>
        <v>0</v>
      </c>
      <c r="C2753" s="97"/>
      <c r="D2753" s="97"/>
      <c r="E2753" s="97"/>
      <c r="F2753" s="106"/>
      <c r="G2753" s="107"/>
    </row>
    <row r="2754" spans="1:141" ht="24" customHeight="1" x14ac:dyDescent="0.2">
      <c r="A2754" s="101" t="s">
        <v>26</v>
      </c>
      <c r="B2754" s="102" t="str">
        <f>Obra</f>
        <v>ESCUELA NORMAL FRAY JUSTO SANTA MARIA DE ORO</v>
      </c>
      <c r="C2754" s="97"/>
      <c r="D2754" s="97"/>
      <c r="E2754" s="97"/>
      <c r="F2754" s="106" t="s">
        <v>40</v>
      </c>
      <c r="G2754" s="108">
        <f>Fecha_Base</f>
        <v>0</v>
      </c>
    </row>
    <row r="2755" spans="1:141" ht="24" customHeight="1" x14ac:dyDescent="0.2">
      <c r="A2755" s="109" t="s">
        <v>718</v>
      </c>
      <c r="B2755" s="98" t="str">
        <f>Ubicación</f>
        <v>CALLE RIVADAVIA 854 - JACHAL - SAN JUAN</v>
      </c>
      <c r="C2755" s="98"/>
      <c r="D2755" s="110"/>
      <c r="E2755" s="111"/>
      <c r="F2755" s="112"/>
      <c r="G2755" s="113"/>
    </row>
    <row r="2756" spans="1:141" ht="24" customHeight="1" x14ac:dyDescent="0.2">
      <c r="A2756" s="109" t="s">
        <v>41</v>
      </c>
      <c r="B2756" s="114">
        <f>IFERROR(VALUE(LEFT(B2757,FIND("-",B2757)-1)),"")</f>
        <v>13</v>
      </c>
      <c r="C2756" s="99" t="str">
        <f>IFERROR(VLOOKUP(B2756,Tabla_CyP,2,FALSE),"")</f>
        <v/>
      </c>
      <c r="E2756" s="111"/>
      <c r="F2756" s="112"/>
      <c r="G2756" s="113"/>
    </row>
    <row r="2757" spans="1:141" ht="24" customHeight="1" x14ac:dyDescent="0.2">
      <c r="A2757" s="109" t="s">
        <v>27</v>
      </c>
      <c r="B2757" s="115" t="str">
        <f>IFERROR(VLOOKUP(COUNTIF($A$1:A2757,"ANALISIS DE PRECIOS"),Tabla_NumeroItem,4,FALSE),"")</f>
        <v>13-4-1</v>
      </c>
      <c r="C2757" s="99" t="str">
        <f>IFERROR(VLOOKUP(B2757,Tabla_CyP,2,FALSE),"")</f>
        <v>Reposición de vidrios rotos o faltantes</v>
      </c>
      <c r="D2757" s="110"/>
      <c r="E2757" s="111"/>
      <c r="F2757" s="106" t="s">
        <v>28</v>
      </c>
      <c r="G2757" s="116" t="str">
        <f>IFERROR(VLOOKUP(B2757,Tabla_CyP,4,FALSE),"")</f>
        <v>m2</v>
      </c>
    </row>
    <row r="2758" spans="1:141" ht="24" customHeight="1" x14ac:dyDescent="0.2">
      <c r="A2758" s="109"/>
      <c r="B2758" s="98"/>
      <c r="C2758" s="99"/>
      <c r="D2758" s="110"/>
      <c r="E2758" s="111"/>
      <c r="F2758" s="112"/>
      <c r="G2758" s="113"/>
    </row>
    <row r="2759" spans="1:141" ht="24" customHeight="1" x14ac:dyDescent="0.2">
      <c r="A2759" s="305" t="s">
        <v>584</v>
      </c>
      <c r="B2759" s="306"/>
      <c r="C2759" s="307" t="s">
        <v>0</v>
      </c>
      <c r="D2759" s="307" t="s">
        <v>29</v>
      </c>
      <c r="E2759" s="309" t="s">
        <v>30</v>
      </c>
      <c r="F2759" s="311" t="s">
        <v>31</v>
      </c>
      <c r="G2759" s="313" t="s">
        <v>32</v>
      </c>
    </row>
    <row r="2760" spans="1:141" s="119" customFormat="1" ht="24" customHeight="1" x14ac:dyDescent="0.2">
      <c r="A2760" s="117" t="s">
        <v>585</v>
      </c>
      <c r="B2760" s="118" t="s">
        <v>586</v>
      </c>
      <c r="C2760" s="308"/>
      <c r="D2760" s="308"/>
      <c r="E2760" s="310"/>
      <c r="F2760" s="312"/>
      <c r="G2760" s="314"/>
      <c r="I2760" s="284"/>
      <c r="J2760" s="284"/>
      <c r="K2760" s="284"/>
      <c r="L2760" s="284"/>
      <c r="M2760" s="284"/>
      <c r="N2760" s="284"/>
      <c r="O2760" s="284"/>
      <c r="P2760" s="284"/>
      <c r="Q2760" s="284"/>
      <c r="R2760" s="284"/>
      <c r="S2760" s="284"/>
      <c r="T2760" s="284"/>
      <c r="U2760" s="284"/>
      <c r="V2760" s="284"/>
      <c r="W2760" s="284"/>
      <c r="X2760" s="284"/>
      <c r="Y2760" s="284"/>
      <c r="Z2760" s="284"/>
      <c r="AA2760" s="284"/>
      <c r="AB2760" s="284"/>
      <c r="AC2760" s="284"/>
      <c r="AD2760" s="284"/>
      <c r="AE2760" s="284"/>
      <c r="AF2760" s="284"/>
      <c r="AG2760" s="284"/>
      <c r="AH2760" s="284"/>
      <c r="AI2760" s="284"/>
      <c r="AJ2760" s="284"/>
      <c r="AK2760" s="284"/>
      <c r="AL2760" s="284"/>
      <c r="AM2760" s="284"/>
      <c r="AN2760" s="284"/>
      <c r="AO2760" s="284"/>
      <c r="AP2760" s="284"/>
      <c r="AQ2760" s="284"/>
      <c r="AR2760" s="284"/>
      <c r="AS2760" s="284"/>
      <c r="AT2760" s="284"/>
      <c r="AU2760" s="284"/>
      <c r="AV2760" s="284"/>
      <c r="AW2760" s="284"/>
      <c r="AX2760" s="284"/>
      <c r="AY2760" s="284"/>
      <c r="AZ2760" s="284"/>
      <c r="BA2760" s="284"/>
      <c r="BB2760" s="284"/>
      <c r="BC2760" s="284"/>
      <c r="BD2760" s="284"/>
      <c r="BE2760" s="284"/>
      <c r="BF2760" s="284"/>
      <c r="BG2760" s="284"/>
      <c r="BH2760" s="284"/>
      <c r="BI2760" s="284"/>
      <c r="BJ2760" s="284"/>
      <c r="BK2760" s="284"/>
      <c r="BL2760" s="284"/>
      <c r="BM2760" s="284"/>
      <c r="BN2760" s="284"/>
      <c r="BO2760" s="284"/>
      <c r="BP2760" s="284"/>
      <c r="BQ2760" s="284"/>
      <c r="BR2760" s="284"/>
      <c r="BS2760" s="284"/>
      <c r="BT2760" s="284"/>
      <c r="BU2760" s="284"/>
      <c r="BV2760" s="284"/>
      <c r="BW2760" s="284"/>
      <c r="BX2760" s="284"/>
      <c r="BY2760" s="284"/>
      <c r="BZ2760" s="284"/>
      <c r="CA2760" s="284"/>
      <c r="CB2760" s="284"/>
      <c r="CC2760" s="284"/>
      <c r="CD2760" s="284"/>
      <c r="CE2760" s="284"/>
      <c r="CF2760" s="284"/>
      <c r="CG2760" s="284"/>
      <c r="CH2760" s="284"/>
      <c r="CI2760" s="284"/>
      <c r="CJ2760" s="284"/>
      <c r="CK2760" s="284"/>
      <c r="CL2760" s="284"/>
      <c r="CM2760" s="284"/>
      <c r="CN2760" s="284"/>
      <c r="CO2760" s="284"/>
      <c r="CP2760" s="284"/>
      <c r="CQ2760" s="284"/>
      <c r="CR2760" s="284"/>
      <c r="CS2760" s="284"/>
      <c r="CT2760" s="284"/>
      <c r="CU2760" s="284"/>
      <c r="CV2760" s="284"/>
      <c r="CW2760" s="284"/>
      <c r="CX2760" s="284"/>
      <c r="CY2760" s="284"/>
      <c r="CZ2760" s="284"/>
      <c r="DA2760" s="284"/>
      <c r="DB2760" s="284"/>
      <c r="DC2760" s="284"/>
      <c r="DD2760" s="284"/>
      <c r="DE2760" s="284"/>
      <c r="DF2760" s="284"/>
      <c r="DG2760" s="284"/>
      <c r="DH2760" s="284"/>
      <c r="DI2760" s="284"/>
      <c r="DJ2760" s="284"/>
      <c r="DK2760" s="284"/>
      <c r="DL2760" s="284"/>
      <c r="DM2760" s="284"/>
      <c r="DN2760" s="284"/>
      <c r="DO2760" s="284"/>
      <c r="DP2760" s="284"/>
      <c r="DQ2760" s="284"/>
      <c r="DR2760" s="284"/>
      <c r="DS2760" s="284"/>
      <c r="DT2760" s="284"/>
      <c r="DU2760" s="284"/>
      <c r="DV2760" s="284"/>
      <c r="DW2760" s="284"/>
      <c r="DX2760" s="284"/>
      <c r="DY2760" s="284"/>
      <c r="DZ2760" s="284"/>
      <c r="EA2760" s="284"/>
      <c r="EB2760" s="284"/>
      <c r="EC2760" s="284"/>
      <c r="ED2760" s="284"/>
      <c r="EE2760" s="284"/>
      <c r="EF2760" s="284"/>
      <c r="EG2760" s="284"/>
      <c r="EH2760" s="284"/>
      <c r="EI2760" s="284"/>
      <c r="EJ2760" s="284"/>
      <c r="EK2760" s="284"/>
    </row>
    <row r="2761" spans="1:141" ht="24" customHeight="1" x14ac:dyDescent="0.2">
      <c r="A2761" s="187"/>
      <c r="B2761" s="120"/>
      <c r="C2761" s="185" t="s">
        <v>721</v>
      </c>
      <c r="D2761" s="121"/>
      <c r="E2761" s="122"/>
      <c r="F2761" s="123"/>
      <c r="G2761" s="124"/>
    </row>
    <row r="2762" spans="1:141" s="283" customFormat="1" ht="24" customHeight="1" x14ac:dyDescent="0.2">
      <c r="A2762" s="274" t="str">
        <f t="shared" ref="A2762:A2775" si="826">IFERROR(VLOOKUP(C2762,Tabla_Insumos,4,FALSE),"")</f>
        <v/>
      </c>
      <c r="B2762" s="275" t="str">
        <f>IFERROR(VLOOKUP(C2762,Tabla_Insumos,5,FALSE),"")</f>
        <v/>
      </c>
      <c r="C2762" s="276"/>
      <c r="D2762" s="277" t="str">
        <f t="shared" ref="D2762:D2775" si="827">IFERROR(VLOOKUP(C2762,Tabla_Insumos,2,FALSE),"")</f>
        <v/>
      </c>
      <c r="E2762" s="278"/>
      <c r="F2762" s="279">
        <f t="shared" ref="F2762:F2775" si="828">IFERROR(VLOOKUP(C2762,Tabla_Insumos,3,FALSE),0)</f>
        <v>0</v>
      </c>
      <c r="G2762" s="282">
        <f>ROUND(E2762*F2762,2)</f>
        <v>0</v>
      </c>
    </row>
    <row r="2763" spans="1:141" s="283" customFormat="1" ht="24" customHeight="1" x14ac:dyDescent="0.2">
      <c r="A2763" s="274" t="str">
        <f t="shared" si="826"/>
        <v/>
      </c>
      <c r="B2763" s="275" t="str">
        <f t="shared" ref="B2763:B2775" si="829">IFERROR(VLOOKUP(C2763,Tabla_Insumos,5,FALSE),"")</f>
        <v/>
      </c>
      <c r="C2763" s="276"/>
      <c r="D2763" s="277" t="str">
        <f t="shared" si="827"/>
        <v/>
      </c>
      <c r="E2763" s="278"/>
      <c r="F2763" s="279">
        <f t="shared" si="828"/>
        <v>0</v>
      </c>
      <c r="G2763" s="282">
        <f t="shared" ref="G2763:G2775" si="830">ROUND(E2763*F2763,2)</f>
        <v>0</v>
      </c>
    </row>
    <row r="2764" spans="1:141" s="283" customFormat="1" ht="24" customHeight="1" x14ac:dyDescent="0.2">
      <c r="A2764" s="274" t="str">
        <f t="shared" si="826"/>
        <v/>
      </c>
      <c r="B2764" s="275" t="str">
        <f t="shared" si="829"/>
        <v/>
      </c>
      <c r="C2764" s="276"/>
      <c r="D2764" s="277" t="str">
        <f t="shared" si="827"/>
        <v/>
      </c>
      <c r="E2764" s="278"/>
      <c r="F2764" s="279">
        <f t="shared" si="828"/>
        <v>0</v>
      </c>
      <c r="G2764" s="282">
        <f t="shared" si="830"/>
        <v>0</v>
      </c>
    </row>
    <row r="2765" spans="1:141" s="283" customFormat="1" ht="24" customHeight="1" x14ac:dyDescent="0.2">
      <c r="A2765" s="274" t="str">
        <f t="shared" si="826"/>
        <v/>
      </c>
      <c r="B2765" s="275" t="str">
        <f t="shared" si="829"/>
        <v/>
      </c>
      <c r="C2765" s="276"/>
      <c r="D2765" s="277" t="str">
        <f t="shared" si="827"/>
        <v/>
      </c>
      <c r="E2765" s="278"/>
      <c r="F2765" s="279">
        <f t="shared" si="828"/>
        <v>0</v>
      </c>
      <c r="G2765" s="282">
        <f t="shared" si="830"/>
        <v>0</v>
      </c>
    </row>
    <row r="2766" spans="1:141" s="283" customFormat="1" ht="24" customHeight="1" x14ac:dyDescent="0.2">
      <c r="A2766" s="274" t="str">
        <f t="shared" si="826"/>
        <v/>
      </c>
      <c r="B2766" s="275" t="str">
        <f t="shared" si="829"/>
        <v/>
      </c>
      <c r="C2766" s="276"/>
      <c r="D2766" s="277" t="str">
        <f t="shared" si="827"/>
        <v/>
      </c>
      <c r="E2766" s="278"/>
      <c r="F2766" s="279">
        <f t="shared" si="828"/>
        <v>0</v>
      </c>
      <c r="G2766" s="282">
        <f t="shared" si="830"/>
        <v>0</v>
      </c>
    </row>
    <row r="2767" spans="1:141" s="283" customFormat="1" ht="24" customHeight="1" x14ac:dyDescent="0.2">
      <c r="A2767" s="274" t="str">
        <f t="shared" si="826"/>
        <v/>
      </c>
      <c r="B2767" s="275" t="str">
        <f t="shared" si="829"/>
        <v/>
      </c>
      <c r="C2767" s="276"/>
      <c r="D2767" s="277" t="str">
        <f t="shared" si="827"/>
        <v/>
      </c>
      <c r="E2767" s="278"/>
      <c r="F2767" s="279">
        <f t="shared" si="828"/>
        <v>0</v>
      </c>
      <c r="G2767" s="282">
        <f t="shared" si="830"/>
        <v>0</v>
      </c>
    </row>
    <row r="2768" spans="1:141" s="283" customFormat="1" ht="24" customHeight="1" x14ac:dyDescent="0.2">
      <c r="A2768" s="274" t="str">
        <f t="shared" si="826"/>
        <v/>
      </c>
      <c r="B2768" s="275" t="str">
        <f t="shared" si="829"/>
        <v/>
      </c>
      <c r="C2768" s="276"/>
      <c r="D2768" s="277" t="str">
        <f t="shared" si="827"/>
        <v/>
      </c>
      <c r="E2768" s="278"/>
      <c r="F2768" s="279">
        <f t="shared" si="828"/>
        <v>0</v>
      </c>
      <c r="G2768" s="282">
        <f t="shared" si="830"/>
        <v>0</v>
      </c>
    </row>
    <row r="2769" spans="1:7" s="283" customFormat="1" ht="24" customHeight="1" x14ac:dyDescent="0.2">
      <c r="A2769" s="274" t="str">
        <f t="shared" si="826"/>
        <v/>
      </c>
      <c r="B2769" s="275" t="str">
        <f t="shared" si="829"/>
        <v/>
      </c>
      <c r="C2769" s="276"/>
      <c r="D2769" s="277" t="str">
        <f t="shared" si="827"/>
        <v/>
      </c>
      <c r="E2769" s="278"/>
      <c r="F2769" s="279">
        <f t="shared" si="828"/>
        <v>0</v>
      </c>
      <c r="G2769" s="282">
        <f t="shared" si="830"/>
        <v>0</v>
      </c>
    </row>
    <row r="2770" spans="1:7" s="283" customFormat="1" ht="24" customHeight="1" x14ac:dyDescent="0.2">
      <c r="A2770" s="274" t="str">
        <f t="shared" si="826"/>
        <v/>
      </c>
      <c r="B2770" s="275" t="str">
        <f t="shared" si="829"/>
        <v/>
      </c>
      <c r="C2770" s="276"/>
      <c r="D2770" s="277" t="str">
        <f t="shared" si="827"/>
        <v/>
      </c>
      <c r="E2770" s="278"/>
      <c r="F2770" s="279">
        <f t="shared" si="828"/>
        <v>0</v>
      </c>
      <c r="G2770" s="282">
        <f t="shared" si="830"/>
        <v>0</v>
      </c>
    </row>
    <row r="2771" spans="1:7" s="283" customFormat="1" ht="24" customHeight="1" x14ac:dyDescent="0.2">
      <c r="A2771" s="274" t="str">
        <f t="shared" si="826"/>
        <v/>
      </c>
      <c r="B2771" s="275" t="str">
        <f t="shared" si="829"/>
        <v/>
      </c>
      <c r="C2771" s="276"/>
      <c r="D2771" s="277" t="str">
        <f t="shared" si="827"/>
        <v/>
      </c>
      <c r="E2771" s="278"/>
      <c r="F2771" s="279">
        <f t="shared" si="828"/>
        <v>0</v>
      </c>
      <c r="G2771" s="282">
        <f t="shared" si="830"/>
        <v>0</v>
      </c>
    </row>
    <row r="2772" spans="1:7" s="283" customFormat="1" ht="24" customHeight="1" x14ac:dyDescent="0.2">
      <c r="A2772" s="274" t="str">
        <f t="shared" si="826"/>
        <v/>
      </c>
      <c r="B2772" s="275" t="str">
        <f t="shared" si="829"/>
        <v/>
      </c>
      <c r="C2772" s="276"/>
      <c r="D2772" s="277" t="str">
        <f t="shared" si="827"/>
        <v/>
      </c>
      <c r="E2772" s="278"/>
      <c r="F2772" s="279">
        <f t="shared" si="828"/>
        <v>0</v>
      </c>
      <c r="G2772" s="282">
        <f t="shared" si="830"/>
        <v>0</v>
      </c>
    </row>
    <row r="2773" spans="1:7" s="283" customFormat="1" ht="24" customHeight="1" x14ac:dyDescent="0.2">
      <c r="A2773" s="274" t="str">
        <f t="shared" si="826"/>
        <v/>
      </c>
      <c r="B2773" s="275" t="str">
        <f t="shared" si="829"/>
        <v/>
      </c>
      <c r="C2773" s="276"/>
      <c r="D2773" s="277" t="str">
        <f t="shared" si="827"/>
        <v/>
      </c>
      <c r="E2773" s="278"/>
      <c r="F2773" s="279">
        <f t="shared" si="828"/>
        <v>0</v>
      </c>
      <c r="G2773" s="282">
        <f t="shared" si="830"/>
        <v>0</v>
      </c>
    </row>
    <row r="2774" spans="1:7" s="283" customFormat="1" ht="24" customHeight="1" x14ac:dyDescent="0.2">
      <c r="A2774" s="274" t="str">
        <f t="shared" si="826"/>
        <v/>
      </c>
      <c r="B2774" s="275" t="str">
        <f t="shared" si="829"/>
        <v/>
      </c>
      <c r="C2774" s="276"/>
      <c r="D2774" s="277" t="str">
        <f t="shared" si="827"/>
        <v/>
      </c>
      <c r="E2774" s="278"/>
      <c r="F2774" s="279">
        <f t="shared" si="828"/>
        <v>0</v>
      </c>
      <c r="G2774" s="282">
        <f t="shared" si="830"/>
        <v>0</v>
      </c>
    </row>
    <row r="2775" spans="1:7" s="283" customFormat="1" ht="24" customHeight="1" x14ac:dyDescent="0.2">
      <c r="A2775" s="274" t="str">
        <f t="shared" si="826"/>
        <v/>
      </c>
      <c r="B2775" s="275" t="str">
        <f t="shared" si="829"/>
        <v/>
      </c>
      <c r="C2775" s="276"/>
      <c r="D2775" s="277" t="str">
        <f t="shared" si="827"/>
        <v/>
      </c>
      <c r="E2775" s="278"/>
      <c r="F2775" s="280">
        <f t="shared" si="828"/>
        <v>0</v>
      </c>
      <c r="G2775" s="282">
        <f t="shared" si="830"/>
        <v>0</v>
      </c>
    </row>
    <row r="2776" spans="1:7" ht="24" customHeight="1" x14ac:dyDescent="0.2">
      <c r="A2776" s="125"/>
      <c r="B2776" s="99"/>
      <c r="C2776" s="99"/>
      <c r="D2776" s="110"/>
      <c r="E2776" s="111"/>
      <c r="F2776" s="188" t="s">
        <v>33</v>
      </c>
      <c r="G2776" s="126">
        <f>SUBTOTAL(9,G2762:G2775)</f>
        <v>0</v>
      </c>
    </row>
    <row r="2777" spans="1:7" ht="24" customHeight="1" x14ac:dyDescent="0.2">
      <c r="A2777" s="125"/>
      <c r="B2777" s="99"/>
      <c r="C2777" s="127" t="s">
        <v>722</v>
      </c>
      <c r="D2777" s="110"/>
      <c r="E2777" s="111"/>
      <c r="F2777" s="112"/>
      <c r="G2777" s="128"/>
    </row>
    <row r="2778" spans="1:7" s="283" customFormat="1" ht="24" customHeight="1" x14ac:dyDescent="0.2">
      <c r="A2778" s="274" t="str">
        <f t="shared" ref="A2778:A2785" si="831">IFERROR(VLOOKUP(C2778,Tabla_Insumos,4,FALSE),"")</f>
        <v/>
      </c>
      <c r="B2778" s="275" t="str">
        <f t="shared" ref="B2778:B2785" si="832">IFERROR(VLOOKUP(C2778,Tabla_Insumos,5,FALSE),"")</f>
        <v/>
      </c>
      <c r="C2778" s="276"/>
      <c r="D2778" s="277" t="str">
        <f t="shared" ref="D2778:D2785" si="833">IFERROR(VLOOKUP(C2778,Tabla_Insumos,2,FALSE),"")</f>
        <v/>
      </c>
      <c r="E2778" s="278"/>
      <c r="F2778" s="281">
        <f t="shared" ref="F2778:F2785" si="834">IFERROR(VLOOKUP(C2778,Tabla_Insumos,3,FALSE),0)</f>
        <v>0</v>
      </c>
      <c r="G2778" s="282">
        <f>ROUND(E2778*F2778,2)</f>
        <v>0</v>
      </c>
    </row>
    <row r="2779" spans="1:7" s="283" customFormat="1" ht="24" customHeight="1" x14ac:dyDescent="0.2">
      <c r="A2779" s="274" t="str">
        <f t="shared" si="831"/>
        <v/>
      </c>
      <c r="B2779" s="275" t="str">
        <f t="shared" si="832"/>
        <v/>
      </c>
      <c r="C2779" s="276"/>
      <c r="D2779" s="277" t="str">
        <f t="shared" si="833"/>
        <v/>
      </c>
      <c r="E2779" s="278"/>
      <c r="F2779" s="281">
        <f t="shared" si="834"/>
        <v>0</v>
      </c>
      <c r="G2779" s="282">
        <f>ROUND(E2779*F2779,2)</f>
        <v>0</v>
      </c>
    </row>
    <row r="2780" spans="1:7" s="283" customFormat="1" ht="24" customHeight="1" x14ac:dyDescent="0.2">
      <c r="A2780" s="274" t="str">
        <f t="shared" si="831"/>
        <v/>
      </c>
      <c r="B2780" s="275" t="str">
        <f t="shared" si="832"/>
        <v/>
      </c>
      <c r="C2780" s="276"/>
      <c r="D2780" s="277" t="str">
        <f t="shared" si="833"/>
        <v/>
      </c>
      <c r="E2780" s="278"/>
      <c r="F2780" s="281">
        <f t="shared" si="834"/>
        <v>0</v>
      </c>
      <c r="G2780" s="282">
        <f t="shared" ref="G2780:G2785" si="835">ROUND(E2780*F2780,2)</f>
        <v>0</v>
      </c>
    </row>
    <row r="2781" spans="1:7" s="283" customFormat="1" ht="24" customHeight="1" x14ac:dyDescent="0.2">
      <c r="A2781" s="274" t="str">
        <f t="shared" si="831"/>
        <v/>
      </c>
      <c r="B2781" s="275" t="str">
        <f t="shared" si="832"/>
        <v/>
      </c>
      <c r="C2781" s="276"/>
      <c r="D2781" s="277" t="str">
        <f t="shared" si="833"/>
        <v/>
      </c>
      <c r="E2781" s="278"/>
      <c r="F2781" s="281">
        <f t="shared" si="834"/>
        <v>0</v>
      </c>
      <c r="G2781" s="282">
        <f t="shared" si="835"/>
        <v>0</v>
      </c>
    </row>
    <row r="2782" spans="1:7" s="283" customFormat="1" ht="24" customHeight="1" x14ac:dyDescent="0.2">
      <c r="A2782" s="274" t="str">
        <f t="shared" si="831"/>
        <v/>
      </c>
      <c r="B2782" s="275" t="str">
        <f t="shared" si="832"/>
        <v/>
      </c>
      <c r="C2782" s="276"/>
      <c r="D2782" s="277" t="str">
        <f t="shared" si="833"/>
        <v/>
      </c>
      <c r="E2782" s="278"/>
      <c r="F2782" s="279">
        <f t="shared" si="834"/>
        <v>0</v>
      </c>
      <c r="G2782" s="282">
        <f t="shared" si="835"/>
        <v>0</v>
      </c>
    </row>
    <row r="2783" spans="1:7" s="283" customFormat="1" ht="24" customHeight="1" x14ac:dyDescent="0.2">
      <c r="A2783" s="274" t="str">
        <f t="shared" si="831"/>
        <v/>
      </c>
      <c r="B2783" s="275" t="str">
        <f t="shared" si="832"/>
        <v/>
      </c>
      <c r="C2783" s="276"/>
      <c r="D2783" s="277" t="str">
        <f t="shared" si="833"/>
        <v/>
      </c>
      <c r="E2783" s="278"/>
      <c r="F2783" s="279">
        <f t="shared" si="834"/>
        <v>0</v>
      </c>
      <c r="G2783" s="282">
        <f t="shared" si="835"/>
        <v>0</v>
      </c>
    </row>
    <row r="2784" spans="1:7" s="283" customFormat="1" ht="24" customHeight="1" x14ac:dyDescent="0.2">
      <c r="A2784" s="274" t="str">
        <f t="shared" si="831"/>
        <v/>
      </c>
      <c r="B2784" s="275" t="str">
        <f t="shared" si="832"/>
        <v/>
      </c>
      <c r="C2784" s="276"/>
      <c r="D2784" s="277" t="str">
        <f t="shared" si="833"/>
        <v/>
      </c>
      <c r="E2784" s="278"/>
      <c r="F2784" s="279">
        <f t="shared" si="834"/>
        <v>0</v>
      </c>
      <c r="G2784" s="282">
        <f t="shared" si="835"/>
        <v>0</v>
      </c>
    </row>
    <row r="2785" spans="1:7" s="283" customFormat="1" ht="24" customHeight="1" x14ac:dyDescent="0.2">
      <c r="A2785" s="274" t="str">
        <f t="shared" si="831"/>
        <v/>
      </c>
      <c r="B2785" s="275" t="str">
        <f t="shared" si="832"/>
        <v/>
      </c>
      <c r="C2785" s="276"/>
      <c r="D2785" s="277" t="str">
        <f t="shared" si="833"/>
        <v/>
      </c>
      <c r="E2785" s="278"/>
      <c r="F2785" s="279">
        <f t="shared" si="834"/>
        <v>0</v>
      </c>
      <c r="G2785" s="282">
        <f t="shared" si="835"/>
        <v>0</v>
      </c>
    </row>
    <row r="2786" spans="1:7" ht="24" customHeight="1" x14ac:dyDescent="0.2">
      <c r="A2786" s="125"/>
      <c r="B2786" s="99"/>
      <c r="C2786" s="99"/>
      <c r="D2786" s="110"/>
      <c r="E2786" s="111"/>
      <c r="F2786" s="188" t="s">
        <v>34</v>
      </c>
      <c r="G2786" s="126">
        <f>SUBTOTAL(9,G2778:G2785)</f>
        <v>0</v>
      </c>
    </row>
    <row r="2787" spans="1:7" ht="24" customHeight="1" x14ac:dyDescent="0.2">
      <c r="A2787" s="125"/>
      <c r="B2787" s="99"/>
      <c r="C2787" s="127" t="s">
        <v>723</v>
      </c>
      <c r="D2787" s="110"/>
      <c r="E2787" s="111"/>
      <c r="F2787" s="112"/>
      <c r="G2787" s="128"/>
    </row>
    <row r="2788" spans="1:7" s="283" customFormat="1" ht="24" customHeight="1" x14ac:dyDescent="0.2">
      <c r="A2788" s="274" t="str">
        <f t="shared" ref="A2788:A2796" si="836">IFERROR(VLOOKUP(C2788,Tabla_Insumos,4,FALSE),"")</f>
        <v/>
      </c>
      <c r="B2788" s="275" t="str">
        <f t="shared" ref="B2788:B2796" si="837">IFERROR(VLOOKUP(C2788,Tabla_Insumos,5,FALSE),"")</f>
        <v/>
      </c>
      <c r="C2788" s="276"/>
      <c r="D2788" s="277" t="str">
        <f t="shared" ref="D2788:D2796" si="838">IFERROR(VLOOKUP(C2788,Tabla_Insumos,2,FALSE),"")</f>
        <v/>
      </c>
      <c r="E2788" s="278"/>
      <c r="F2788" s="279">
        <f t="shared" ref="F2788:F2796" si="839">IFERROR(VLOOKUP(C2788,Tabla_Insumos,3,FALSE),0)</f>
        <v>0</v>
      </c>
      <c r="G2788" s="282">
        <f t="shared" ref="G2788:G2796" si="840">ROUND(E2788*F2788,2)</f>
        <v>0</v>
      </c>
    </row>
    <row r="2789" spans="1:7" s="283" customFormat="1" ht="24" customHeight="1" x14ac:dyDescent="0.2">
      <c r="A2789" s="274" t="str">
        <f t="shared" si="836"/>
        <v/>
      </c>
      <c r="B2789" s="275" t="str">
        <f t="shared" si="837"/>
        <v/>
      </c>
      <c r="C2789" s="276"/>
      <c r="D2789" s="277" t="str">
        <f t="shared" si="838"/>
        <v/>
      </c>
      <c r="E2789" s="278"/>
      <c r="F2789" s="279">
        <f t="shared" si="839"/>
        <v>0</v>
      </c>
      <c r="G2789" s="282">
        <f t="shared" si="840"/>
        <v>0</v>
      </c>
    </row>
    <row r="2790" spans="1:7" s="283" customFormat="1" ht="24" customHeight="1" x14ac:dyDescent="0.2">
      <c r="A2790" s="274" t="str">
        <f t="shared" si="836"/>
        <v/>
      </c>
      <c r="B2790" s="275" t="str">
        <f t="shared" si="837"/>
        <v/>
      </c>
      <c r="C2790" s="276"/>
      <c r="D2790" s="277" t="str">
        <f t="shared" si="838"/>
        <v/>
      </c>
      <c r="E2790" s="278"/>
      <c r="F2790" s="279">
        <f t="shared" si="839"/>
        <v>0</v>
      </c>
      <c r="G2790" s="282">
        <f t="shared" si="840"/>
        <v>0</v>
      </c>
    </row>
    <row r="2791" spans="1:7" s="283" customFormat="1" ht="24" customHeight="1" x14ac:dyDescent="0.2">
      <c r="A2791" s="274" t="str">
        <f t="shared" si="836"/>
        <v/>
      </c>
      <c r="B2791" s="275" t="str">
        <f t="shared" si="837"/>
        <v/>
      </c>
      <c r="C2791" s="276"/>
      <c r="D2791" s="277" t="str">
        <f t="shared" si="838"/>
        <v/>
      </c>
      <c r="E2791" s="278"/>
      <c r="F2791" s="279">
        <f t="shared" si="839"/>
        <v>0</v>
      </c>
      <c r="G2791" s="282">
        <f t="shared" si="840"/>
        <v>0</v>
      </c>
    </row>
    <row r="2792" spans="1:7" s="283" customFormat="1" ht="24" customHeight="1" x14ac:dyDescent="0.2">
      <c r="A2792" s="274" t="str">
        <f t="shared" si="836"/>
        <v/>
      </c>
      <c r="B2792" s="275" t="str">
        <f t="shared" si="837"/>
        <v/>
      </c>
      <c r="C2792" s="276"/>
      <c r="D2792" s="277" t="str">
        <f t="shared" si="838"/>
        <v/>
      </c>
      <c r="E2792" s="278"/>
      <c r="F2792" s="279">
        <f t="shared" si="839"/>
        <v>0</v>
      </c>
      <c r="G2792" s="282">
        <f t="shared" si="840"/>
        <v>0</v>
      </c>
    </row>
    <row r="2793" spans="1:7" s="283" customFormat="1" ht="24" customHeight="1" x14ac:dyDescent="0.2">
      <c r="A2793" s="274" t="str">
        <f t="shared" si="836"/>
        <v/>
      </c>
      <c r="B2793" s="275" t="str">
        <f t="shared" si="837"/>
        <v/>
      </c>
      <c r="C2793" s="276"/>
      <c r="D2793" s="277" t="str">
        <f t="shared" si="838"/>
        <v/>
      </c>
      <c r="E2793" s="278"/>
      <c r="F2793" s="279">
        <f t="shared" si="839"/>
        <v>0</v>
      </c>
      <c r="G2793" s="282">
        <f t="shared" si="840"/>
        <v>0</v>
      </c>
    </row>
    <row r="2794" spans="1:7" s="283" customFormat="1" ht="24" customHeight="1" x14ac:dyDescent="0.2">
      <c r="A2794" s="274" t="str">
        <f t="shared" si="836"/>
        <v/>
      </c>
      <c r="B2794" s="275" t="str">
        <f t="shared" si="837"/>
        <v/>
      </c>
      <c r="C2794" s="276"/>
      <c r="D2794" s="277" t="str">
        <f t="shared" si="838"/>
        <v/>
      </c>
      <c r="E2794" s="278"/>
      <c r="F2794" s="279">
        <f t="shared" si="839"/>
        <v>0</v>
      </c>
      <c r="G2794" s="282">
        <f t="shared" si="840"/>
        <v>0</v>
      </c>
    </row>
    <row r="2795" spans="1:7" s="283" customFormat="1" ht="24" customHeight="1" x14ac:dyDescent="0.2">
      <c r="A2795" s="274" t="str">
        <f t="shared" si="836"/>
        <v/>
      </c>
      <c r="B2795" s="275" t="str">
        <f t="shared" si="837"/>
        <v/>
      </c>
      <c r="C2795" s="276"/>
      <c r="D2795" s="277" t="str">
        <f t="shared" si="838"/>
        <v/>
      </c>
      <c r="E2795" s="278"/>
      <c r="F2795" s="279">
        <f t="shared" si="839"/>
        <v>0</v>
      </c>
      <c r="G2795" s="282">
        <f t="shared" si="840"/>
        <v>0</v>
      </c>
    </row>
    <row r="2796" spans="1:7" s="283" customFormat="1" ht="24" customHeight="1" x14ac:dyDescent="0.2">
      <c r="A2796" s="274" t="str">
        <f t="shared" si="836"/>
        <v/>
      </c>
      <c r="B2796" s="275" t="str">
        <f t="shared" si="837"/>
        <v/>
      </c>
      <c r="C2796" s="276"/>
      <c r="D2796" s="277" t="str">
        <f t="shared" si="838"/>
        <v/>
      </c>
      <c r="E2796" s="278"/>
      <c r="F2796" s="279">
        <f t="shared" si="839"/>
        <v>0</v>
      </c>
      <c r="G2796" s="282">
        <f t="shared" si="840"/>
        <v>0</v>
      </c>
    </row>
    <row r="2797" spans="1:7" ht="24" customHeight="1" x14ac:dyDescent="0.2">
      <c r="A2797" s="129"/>
      <c r="B2797" s="110"/>
      <c r="C2797" s="99"/>
      <c r="D2797" s="110"/>
      <c r="E2797" s="111"/>
      <c r="F2797" s="188" t="s">
        <v>35</v>
      </c>
      <c r="G2797" s="126">
        <f>SUBTOTAL(9,G2788:G2796)</f>
        <v>0</v>
      </c>
    </row>
    <row r="2798" spans="1:7" ht="24" customHeight="1" thickBot="1" x14ac:dyDescent="0.25">
      <c r="A2798" s="130"/>
      <c r="B2798" s="131"/>
      <c r="C2798" s="132"/>
      <c r="D2798" s="131"/>
      <c r="E2798" s="133"/>
      <c r="F2798" s="134"/>
      <c r="G2798" s="135"/>
    </row>
    <row r="2799" spans="1:7" ht="24" customHeight="1" thickBot="1" x14ac:dyDescent="0.25">
      <c r="A2799" s="136" t="str">
        <f>B2757</f>
        <v>13-4-1</v>
      </c>
      <c r="B2799" s="137" t="str">
        <f>C2757</f>
        <v>Reposición de vidrios rotos o faltantes</v>
      </c>
      <c r="C2799" s="138"/>
      <c r="D2799" s="138" t="s">
        <v>36</v>
      </c>
      <c r="E2799" s="139"/>
      <c r="F2799" s="140" t="s">
        <v>37</v>
      </c>
      <c r="G2799" s="141">
        <f>SUBTOTAL(9,G2762:G2798)</f>
        <v>0</v>
      </c>
    </row>
    <row r="2800" spans="1:7" ht="24" customHeight="1" thickTop="1" thickBot="1" x14ac:dyDescent="0.25"/>
    <row r="2801" spans="1:141" ht="24" customHeight="1" thickTop="1" x14ac:dyDescent="0.2">
      <c r="A2801" s="173" t="s">
        <v>39</v>
      </c>
      <c r="B2801" s="174"/>
      <c r="C2801" s="174"/>
      <c r="D2801" s="174"/>
      <c r="E2801" s="174"/>
      <c r="F2801" s="174"/>
      <c r="G2801" s="175"/>
      <c r="H2801" s="100">
        <f>COUNTIF($A$1:A2807,"ANALISIS DE PRECIOS")</f>
        <v>57</v>
      </c>
    </row>
    <row r="2802" spans="1:141" ht="24" customHeight="1" x14ac:dyDescent="0.2">
      <c r="A2802" s="101" t="s">
        <v>719</v>
      </c>
      <c r="B2802" s="102" t="str">
        <f>Comitente</f>
        <v>DIRECCIÓN DE INFRAESTRUCTURA ESCOLAR</v>
      </c>
      <c r="C2802" s="96"/>
      <c r="D2802" s="103"/>
      <c r="E2802" s="103"/>
      <c r="F2802" s="104"/>
      <c r="G2802" s="105"/>
    </row>
    <row r="2803" spans="1:141" ht="24" customHeight="1" x14ac:dyDescent="0.2">
      <c r="A2803" s="101" t="s">
        <v>720</v>
      </c>
      <c r="B2803" s="102">
        <f>Contratista</f>
        <v>0</v>
      </c>
      <c r="C2803" s="97"/>
      <c r="D2803" s="97"/>
      <c r="E2803" s="97"/>
      <c r="F2803" s="106"/>
      <c r="G2803" s="107"/>
    </row>
    <row r="2804" spans="1:141" ht="24" customHeight="1" x14ac:dyDescent="0.2">
      <c r="A2804" s="101" t="s">
        <v>26</v>
      </c>
      <c r="B2804" s="102" t="str">
        <f>Obra</f>
        <v>ESCUELA NORMAL FRAY JUSTO SANTA MARIA DE ORO</v>
      </c>
      <c r="C2804" s="97"/>
      <c r="D2804" s="97"/>
      <c r="E2804" s="97"/>
      <c r="F2804" s="106" t="s">
        <v>40</v>
      </c>
      <c r="G2804" s="108">
        <f>Fecha_Base</f>
        <v>0</v>
      </c>
    </row>
    <row r="2805" spans="1:141" ht="24" customHeight="1" x14ac:dyDescent="0.2">
      <c r="A2805" s="109" t="s">
        <v>718</v>
      </c>
      <c r="B2805" s="98" t="str">
        <f>Ubicación</f>
        <v>CALLE RIVADAVIA 854 - JACHAL - SAN JUAN</v>
      </c>
      <c r="C2805" s="98"/>
      <c r="D2805" s="110"/>
      <c r="E2805" s="111"/>
      <c r="F2805" s="112"/>
      <c r="G2805" s="113"/>
    </row>
    <row r="2806" spans="1:141" ht="24" customHeight="1" x14ac:dyDescent="0.2">
      <c r="A2806" s="109" t="s">
        <v>41</v>
      </c>
      <c r="B2806" s="114">
        <f>IFERROR(VALUE(LEFT(B2807,FIND("-",B2807)-1)),"")</f>
        <v>14</v>
      </c>
      <c r="C2806" s="99" t="str">
        <f>IFERROR(VLOOKUP(B2806,Tabla_CyP,2,FALSE),"")</f>
        <v/>
      </c>
      <c r="E2806" s="111"/>
      <c r="F2806" s="112"/>
      <c r="G2806" s="113"/>
    </row>
    <row r="2807" spans="1:141" ht="24" customHeight="1" x14ac:dyDescent="0.2">
      <c r="A2807" s="109" t="s">
        <v>27</v>
      </c>
      <c r="B2807" s="115" t="str">
        <f>IFERROR(VLOOKUP(COUNTIF($A$1:A2807,"ANALISIS DE PRECIOS"),Tabla_NumeroItem,4,FALSE),"")</f>
        <v>14-1</v>
      </c>
      <c r="C2807" s="99" t="str">
        <f>IFERROR(VLOOKUP(B2807,Tabla_CyP,2,FALSE),"")</f>
        <v>Retiro de instalaciones eléctricas, elementos empotrados obsoletos o en desuso</v>
      </c>
      <c r="D2807" s="110"/>
      <c r="E2807" s="111"/>
      <c r="F2807" s="106" t="s">
        <v>28</v>
      </c>
      <c r="G2807" s="116" t="str">
        <f>IFERROR(VLOOKUP(B2807,Tabla_CyP,4,FALSE),"")</f>
        <v>gl</v>
      </c>
    </row>
    <row r="2808" spans="1:141" ht="24" customHeight="1" x14ac:dyDescent="0.2">
      <c r="A2808" s="109"/>
      <c r="B2808" s="98"/>
      <c r="C2808" s="99"/>
      <c r="D2808" s="110"/>
      <c r="E2808" s="111"/>
      <c r="F2808" s="112"/>
      <c r="G2808" s="113"/>
    </row>
    <row r="2809" spans="1:141" ht="24" customHeight="1" x14ac:dyDescent="0.2">
      <c r="A2809" s="305" t="s">
        <v>584</v>
      </c>
      <c r="B2809" s="306"/>
      <c r="C2809" s="307" t="s">
        <v>0</v>
      </c>
      <c r="D2809" s="307" t="s">
        <v>29</v>
      </c>
      <c r="E2809" s="309" t="s">
        <v>30</v>
      </c>
      <c r="F2809" s="311" t="s">
        <v>31</v>
      </c>
      <c r="G2809" s="313" t="s">
        <v>32</v>
      </c>
    </row>
    <row r="2810" spans="1:141" s="119" customFormat="1" ht="24" customHeight="1" x14ac:dyDescent="0.2">
      <c r="A2810" s="117" t="s">
        <v>585</v>
      </c>
      <c r="B2810" s="118" t="s">
        <v>586</v>
      </c>
      <c r="C2810" s="308"/>
      <c r="D2810" s="308"/>
      <c r="E2810" s="310"/>
      <c r="F2810" s="312"/>
      <c r="G2810" s="314"/>
      <c r="I2810" s="284"/>
      <c r="J2810" s="284"/>
      <c r="K2810" s="284"/>
      <c r="L2810" s="284"/>
      <c r="M2810" s="284"/>
      <c r="N2810" s="284"/>
      <c r="O2810" s="284"/>
      <c r="P2810" s="284"/>
      <c r="Q2810" s="284"/>
      <c r="R2810" s="284"/>
      <c r="S2810" s="284"/>
      <c r="T2810" s="284"/>
      <c r="U2810" s="284"/>
      <c r="V2810" s="284"/>
      <c r="W2810" s="284"/>
      <c r="X2810" s="284"/>
      <c r="Y2810" s="284"/>
      <c r="Z2810" s="284"/>
      <c r="AA2810" s="284"/>
      <c r="AB2810" s="284"/>
      <c r="AC2810" s="284"/>
      <c r="AD2810" s="284"/>
      <c r="AE2810" s="284"/>
      <c r="AF2810" s="284"/>
      <c r="AG2810" s="284"/>
      <c r="AH2810" s="284"/>
      <c r="AI2810" s="284"/>
      <c r="AJ2810" s="284"/>
      <c r="AK2810" s="284"/>
      <c r="AL2810" s="284"/>
      <c r="AM2810" s="284"/>
      <c r="AN2810" s="284"/>
      <c r="AO2810" s="284"/>
      <c r="AP2810" s="284"/>
      <c r="AQ2810" s="284"/>
      <c r="AR2810" s="284"/>
      <c r="AS2810" s="284"/>
      <c r="AT2810" s="284"/>
      <c r="AU2810" s="284"/>
      <c r="AV2810" s="284"/>
      <c r="AW2810" s="284"/>
      <c r="AX2810" s="284"/>
      <c r="AY2810" s="284"/>
      <c r="AZ2810" s="284"/>
      <c r="BA2810" s="284"/>
      <c r="BB2810" s="284"/>
      <c r="BC2810" s="284"/>
      <c r="BD2810" s="284"/>
      <c r="BE2810" s="284"/>
      <c r="BF2810" s="284"/>
      <c r="BG2810" s="284"/>
      <c r="BH2810" s="284"/>
      <c r="BI2810" s="284"/>
      <c r="BJ2810" s="284"/>
      <c r="BK2810" s="284"/>
      <c r="BL2810" s="284"/>
      <c r="BM2810" s="284"/>
      <c r="BN2810" s="284"/>
      <c r="BO2810" s="284"/>
      <c r="BP2810" s="284"/>
      <c r="BQ2810" s="284"/>
      <c r="BR2810" s="284"/>
      <c r="BS2810" s="284"/>
      <c r="BT2810" s="284"/>
      <c r="BU2810" s="284"/>
      <c r="BV2810" s="284"/>
      <c r="BW2810" s="284"/>
      <c r="BX2810" s="284"/>
      <c r="BY2810" s="284"/>
      <c r="BZ2810" s="284"/>
      <c r="CA2810" s="284"/>
      <c r="CB2810" s="284"/>
      <c r="CC2810" s="284"/>
      <c r="CD2810" s="284"/>
      <c r="CE2810" s="284"/>
      <c r="CF2810" s="284"/>
      <c r="CG2810" s="284"/>
      <c r="CH2810" s="284"/>
      <c r="CI2810" s="284"/>
      <c r="CJ2810" s="284"/>
      <c r="CK2810" s="284"/>
      <c r="CL2810" s="284"/>
      <c r="CM2810" s="284"/>
      <c r="CN2810" s="284"/>
      <c r="CO2810" s="284"/>
      <c r="CP2810" s="284"/>
      <c r="CQ2810" s="284"/>
      <c r="CR2810" s="284"/>
      <c r="CS2810" s="284"/>
      <c r="CT2810" s="284"/>
      <c r="CU2810" s="284"/>
      <c r="CV2810" s="284"/>
      <c r="CW2810" s="284"/>
      <c r="CX2810" s="284"/>
      <c r="CY2810" s="284"/>
      <c r="CZ2810" s="284"/>
      <c r="DA2810" s="284"/>
      <c r="DB2810" s="284"/>
      <c r="DC2810" s="284"/>
      <c r="DD2810" s="284"/>
      <c r="DE2810" s="284"/>
      <c r="DF2810" s="284"/>
      <c r="DG2810" s="284"/>
      <c r="DH2810" s="284"/>
      <c r="DI2810" s="284"/>
      <c r="DJ2810" s="284"/>
      <c r="DK2810" s="284"/>
      <c r="DL2810" s="284"/>
      <c r="DM2810" s="284"/>
      <c r="DN2810" s="284"/>
      <c r="DO2810" s="284"/>
      <c r="DP2810" s="284"/>
      <c r="DQ2810" s="284"/>
      <c r="DR2810" s="284"/>
      <c r="DS2810" s="284"/>
      <c r="DT2810" s="284"/>
      <c r="DU2810" s="284"/>
      <c r="DV2810" s="284"/>
      <c r="DW2810" s="284"/>
      <c r="DX2810" s="284"/>
      <c r="DY2810" s="284"/>
      <c r="DZ2810" s="284"/>
      <c r="EA2810" s="284"/>
      <c r="EB2810" s="284"/>
      <c r="EC2810" s="284"/>
      <c r="ED2810" s="284"/>
      <c r="EE2810" s="284"/>
      <c r="EF2810" s="284"/>
      <c r="EG2810" s="284"/>
      <c r="EH2810" s="284"/>
      <c r="EI2810" s="284"/>
      <c r="EJ2810" s="284"/>
      <c r="EK2810" s="284"/>
    </row>
    <row r="2811" spans="1:141" ht="24" customHeight="1" x14ac:dyDescent="0.2">
      <c r="A2811" s="187"/>
      <c r="B2811" s="120"/>
      <c r="C2811" s="185" t="s">
        <v>721</v>
      </c>
      <c r="D2811" s="121"/>
      <c r="E2811" s="122"/>
      <c r="F2811" s="123"/>
      <c r="G2811" s="124"/>
    </row>
    <row r="2812" spans="1:141" s="283" customFormat="1" ht="24" customHeight="1" x14ac:dyDescent="0.2">
      <c r="A2812" s="274" t="str">
        <f t="shared" ref="A2812:A2825" si="841">IFERROR(VLOOKUP(C2812,Tabla_Insumos,4,FALSE),"")</f>
        <v/>
      </c>
      <c r="B2812" s="275" t="str">
        <f>IFERROR(VLOOKUP(C2812,Tabla_Insumos,5,FALSE),"")</f>
        <v/>
      </c>
      <c r="C2812" s="276"/>
      <c r="D2812" s="277" t="str">
        <f t="shared" ref="D2812:D2825" si="842">IFERROR(VLOOKUP(C2812,Tabla_Insumos,2,FALSE),"")</f>
        <v/>
      </c>
      <c r="E2812" s="278"/>
      <c r="F2812" s="279">
        <f t="shared" ref="F2812:F2825" si="843">IFERROR(VLOOKUP(C2812,Tabla_Insumos,3,FALSE),0)</f>
        <v>0</v>
      </c>
      <c r="G2812" s="282">
        <f>ROUND(E2812*F2812,2)</f>
        <v>0</v>
      </c>
    </row>
    <row r="2813" spans="1:141" s="283" customFormat="1" ht="24" customHeight="1" x14ac:dyDescent="0.2">
      <c r="A2813" s="274" t="str">
        <f t="shared" si="841"/>
        <v/>
      </c>
      <c r="B2813" s="275" t="str">
        <f t="shared" ref="B2813:B2825" si="844">IFERROR(VLOOKUP(C2813,Tabla_Insumos,5,FALSE),"")</f>
        <v/>
      </c>
      <c r="C2813" s="276"/>
      <c r="D2813" s="277" t="str">
        <f t="shared" si="842"/>
        <v/>
      </c>
      <c r="E2813" s="278"/>
      <c r="F2813" s="279">
        <f t="shared" si="843"/>
        <v>0</v>
      </c>
      <c r="G2813" s="282">
        <f t="shared" ref="G2813:G2825" si="845">ROUND(E2813*F2813,2)</f>
        <v>0</v>
      </c>
    </row>
    <row r="2814" spans="1:141" s="283" customFormat="1" ht="24" customHeight="1" x14ac:dyDescent="0.2">
      <c r="A2814" s="274" t="str">
        <f t="shared" si="841"/>
        <v/>
      </c>
      <c r="B2814" s="275" t="str">
        <f t="shared" si="844"/>
        <v/>
      </c>
      <c r="C2814" s="276"/>
      <c r="D2814" s="277" t="str">
        <f t="shared" si="842"/>
        <v/>
      </c>
      <c r="E2814" s="278"/>
      <c r="F2814" s="279">
        <f t="shared" si="843"/>
        <v>0</v>
      </c>
      <c r="G2814" s="282">
        <f t="shared" si="845"/>
        <v>0</v>
      </c>
    </row>
    <row r="2815" spans="1:141" s="283" customFormat="1" ht="24" customHeight="1" x14ac:dyDescent="0.2">
      <c r="A2815" s="274" t="str">
        <f t="shared" si="841"/>
        <v/>
      </c>
      <c r="B2815" s="275" t="str">
        <f t="shared" si="844"/>
        <v/>
      </c>
      <c r="C2815" s="276"/>
      <c r="D2815" s="277" t="str">
        <f t="shared" si="842"/>
        <v/>
      </c>
      <c r="E2815" s="278"/>
      <c r="F2815" s="279">
        <f t="shared" si="843"/>
        <v>0</v>
      </c>
      <c r="G2815" s="282">
        <f t="shared" si="845"/>
        <v>0</v>
      </c>
    </row>
    <row r="2816" spans="1:141" s="283" customFormat="1" ht="24" customHeight="1" x14ac:dyDescent="0.2">
      <c r="A2816" s="274" t="str">
        <f t="shared" si="841"/>
        <v/>
      </c>
      <c r="B2816" s="275" t="str">
        <f t="shared" si="844"/>
        <v/>
      </c>
      <c r="C2816" s="276"/>
      <c r="D2816" s="277" t="str">
        <f t="shared" si="842"/>
        <v/>
      </c>
      <c r="E2816" s="278"/>
      <c r="F2816" s="279">
        <f t="shared" si="843"/>
        <v>0</v>
      </c>
      <c r="G2816" s="282">
        <f t="shared" si="845"/>
        <v>0</v>
      </c>
    </row>
    <row r="2817" spans="1:7" s="283" customFormat="1" ht="24" customHeight="1" x14ac:dyDescent="0.2">
      <c r="A2817" s="274" t="str">
        <f t="shared" si="841"/>
        <v/>
      </c>
      <c r="B2817" s="275" t="str">
        <f t="shared" si="844"/>
        <v/>
      </c>
      <c r="C2817" s="276"/>
      <c r="D2817" s="277" t="str">
        <f t="shared" si="842"/>
        <v/>
      </c>
      <c r="E2817" s="278"/>
      <c r="F2817" s="279">
        <f t="shared" si="843"/>
        <v>0</v>
      </c>
      <c r="G2817" s="282">
        <f t="shared" si="845"/>
        <v>0</v>
      </c>
    </row>
    <row r="2818" spans="1:7" s="283" customFormat="1" ht="24" customHeight="1" x14ac:dyDescent="0.2">
      <c r="A2818" s="274" t="str">
        <f t="shared" si="841"/>
        <v/>
      </c>
      <c r="B2818" s="275" t="str">
        <f t="shared" si="844"/>
        <v/>
      </c>
      <c r="C2818" s="276"/>
      <c r="D2818" s="277" t="str">
        <f t="shared" si="842"/>
        <v/>
      </c>
      <c r="E2818" s="278"/>
      <c r="F2818" s="279">
        <f t="shared" si="843"/>
        <v>0</v>
      </c>
      <c r="G2818" s="282">
        <f t="shared" si="845"/>
        <v>0</v>
      </c>
    </row>
    <row r="2819" spans="1:7" s="283" customFormat="1" ht="24" customHeight="1" x14ac:dyDescent="0.2">
      <c r="A2819" s="274" t="str">
        <f t="shared" si="841"/>
        <v/>
      </c>
      <c r="B2819" s="275" t="str">
        <f t="shared" si="844"/>
        <v/>
      </c>
      <c r="C2819" s="276"/>
      <c r="D2819" s="277" t="str">
        <f t="shared" si="842"/>
        <v/>
      </c>
      <c r="E2819" s="278"/>
      <c r="F2819" s="279">
        <f t="shared" si="843"/>
        <v>0</v>
      </c>
      <c r="G2819" s="282">
        <f t="shared" si="845"/>
        <v>0</v>
      </c>
    </row>
    <row r="2820" spans="1:7" s="283" customFormat="1" ht="24" customHeight="1" x14ac:dyDescent="0.2">
      <c r="A2820" s="274" t="str">
        <f t="shared" si="841"/>
        <v/>
      </c>
      <c r="B2820" s="275" t="str">
        <f t="shared" si="844"/>
        <v/>
      </c>
      <c r="C2820" s="276"/>
      <c r="D2820" s="277" t="str">
        <f t="shared" si="842"/>
        <v/>
      </c>
      <c r="E2820" s="278"/>
      <c r="F2820" s="279">
        <f t="shared" si="843"/>
        <v>0</v>
      </c>
      <c r="G2820" s="282">
        <f t="shared" si="845"/>
        <v>0</v>
      </c>
    </row>
    <row r="2821" spans="1:7" s="283" customFormat="1" ht="24" customHeight="1" x14ac:dyDescent="0.2">
      <c r="A2821" s="274" t="str">
        <f t="shared" si="841"/>
        <v/>
      </c>
      <c r="B2821" s="275" t="str">
        <f t="shared" si="844"/>
        <v/>
      </c>
      <c r="C2821" s="276"/>
      <c r="D2821" s="277" t="str">
        <f t="shared" si="842"/>
        <v/>
      </c>
      <c r="E2821" s="278"/>
      <c r="F2821" s="279">
        <f t="shared" si="843"/>
        <v>0</v>
      </c>
      <c r="G2821" s="282">
        <f t="shared" si="845"/>
        <v>0</v>
      </c>
    </row>
    <row r="2822" spans="1:7" s="283" customFormat="1" ht="24" customHeight="1" x14ac:dyDescent="0.2">
      <c r="A2822" s="274" t="str">
        <f t="shared" si="841"/>
        <v/>
      </c>
      <c r="B2822" s="275" t="str">
        <f t="shared" si="844"/>
        <v/>
      </c>
      <c r="C2822" s="276"/>
      <c r="D2822" s="277" t="str">
        <f t="shared" si="842"/>
        <v/>
      </c>
      <c r="E2822" s="278"/>
      <c r="F2822" s="279">
        <f t="shared" si="843"/>
        <v>0</v>
      </c>
      <c r="G2822" s="282">
        <f t="shared" si="845"/>
        <v>0</v>
      </c>
    </row>
    <row r="2823" spans="1:7" s="283" customFormat="1" ht="24" customHeight="1" x14ac:dyDescent="0.2">
      <c r="A2823" s="274" t="str">
        <f t="shared" si="841"/>
        <v/>
      </c>
      <c r="B2823" s="275" t="str">
        <f t="shared" si="844"/>
        <v/>
      </c>
      <c r="C2823" s="276"/>
      <c r="D2823" s="277" t="str">
        <f t="shared" si="842"/>
        <v/>
      </c>
      <c r="E2823" s="278"/>
      <c r="F2823" s="279">
        <f t="shared" si="843"/>
        <v>0</v>
      </c>
      <c r="G2823" s="282">
        <f t="shared" si="845"/>
        <v>0</v>
      </c>
    </row>
    <row r="2824" spans="1:7" s="283" customFormat="1" ht="24" customHeight="1" x14ac:dyDescent="0.2">
      <c r="A2824" s="274" t="str">
        <f t="shared" si="841"/>
        <v/>
      </c>
      <c r="B2824" s="275" t="str">
        <f t="shared" si="844"/>
        <v/>
      </c>
      <c r="C2824" s="276"/>
      <c r="D2824" s="277" t="str">
        <f t="shared" si="842"/>
        <v/>
      </c>
      <c r="E2824" s="278"/>
      <c r="F2824" s="279">
        <f t="shared" si="843"/>
        <v>0</v>
      </c>
      <c r="G2824" s="282">
        <f t="shared" si="845"/>
        <v>0</v>
      </c>
    </row>
    <row r="2825" spans="1:7" s="283" customFormat="1" ht="24" customHeight="1" x14ac:dyDescent="0.2">
      <c r="A2825" s="274" t="str">
        <f t="shared" si="841"/>
        <v/>
      </c>
      <c r="B2825" s="275" t="str">
        <f t="shared" si="844"/>
        <v/>
      </c>
      <c r="C2825" s="276"/>
      <c r="D2825" s="277" t="str">
        <f t="shared" si="842"/>
        <v/>
      </c>
      <c r="E2825" s="278"/>
      <c r="F2825" s="280">
        <f t="shared" si="843"/>
        <v>0</v>
      </c>
      <c r="G2825" s="282">
        <f t="shared" si="845"/>
        <v>0</v>
      </c>
    </row>
    <row r="2826" spans="1:7" ht="24" customHeight="1" x14ac:dyDescent="0.2">
      <c r="A2826" s="125"/>
      <c r="B2826" s="99"/>
      <c r="C2826" s="99"/>
      <c r="D2826" s="110"/>
      <c r="E2826" s="111"/>
      <c r="F2826" s="188" t="s">
        <v>33</v>
      </c>
      <c r="G2826" s="126">
        <f>SUBTOTAL(9,G2812:G2825)</f>
        <v>0</v>
      </c>
    </row>
    <row r="2827" spans="1:7" ht="24" customHeight="1" x14ac:dyDescent="0.2">
      <c r="A2827" s="125"/>
      <c r="B2827" s="99"/>
      <c r="C2827" s="127" t="s">
        <v>722</v>
      </c>
      <c r="D2827" s="110"/>
      <c r="E2827" s="111"/>
      <c r="F2827" s="112"/>
      <c r="G2827" s="128"/>
    </row>
    <row r="2828" spans="1:7" s="283" customFormat="1" ht="24" customHeight="1" x14ac:dyDescent="0.2">
      <c r="A2828" s="274" t="str">
        <f t="shared" ref="A2828:A2835" si="846">IFERROR(VLOOKUP(C2828,Tabla_Insumos,4,FALSE),"")</f>
        <v/>
      </c>
      <c r="B2828" s="275" t="str">
        <f t="shared" ref="B2828:B2835" si="847">IFERROR(VLOOKUP(C2828,Tabla_Insumos,5,FALSE),"")</f>
        <v/>
      </c>
      <c r="C2828" s="276"/>
      <c r="D2828" s="277" t="str">
        <f t="shared" ref="D2828:D2835" si="848">IFERROR(VLOOKUP(C2828,Tabla_Insumos,2,FALSE),"")</f>
        <v/>
      </c>
      <c r="E2828" s="278"/>
      <c r="F2828" s="281">
        <f t="shared" ref="F2828:F2835" si="849">IFERROR(VLOOKUP(C2828,Tabla_Insumos,3,FALSE),0)</f>
        <v>0</v>
      </c>
      <c r="G2828" s="282">
        <f>ROUND(E2828*F2828,2)</f>
        <v>0</v>
      </c>
    </row>
    <row r="2829" spans="1:7" s="283" customFormat="1" ht="24" customHeight="1" x14ac:dyDescent="0.2">
      <c r="A2829" s="274" t="str">
        <f t="shared" si="846"/>
        <v/>
      </c>
      <c r="B2829" s="275" t="str">
        <f t="shared" si="847"/>
        <v/>
      </c>
      <c r="C2829" s="276"/>
      <c r="D2829" s="277" t="str">
        <f t="shared" si="848"/>
        <v/>
      </c>
      <c r="E2829" s="278"/>
      <c r="F2829" s="281">
        <f t="shared" si="849"/>
        <v>0</v>
      </c>
      <c r="G2829" s="282">
        <f>ROUND(E2829*F2829,2)</f>
        <v>0</v>
      </c>
    </row>
    <row r="2830" spans="1:7" s="283" customFormat="1" ht="24" customHeight="1" x14ac:dyDescent="0.2">
      <c r="A2830" s="274" t="str">
        <f t="shared" si="846"/>
        <v/>
      </c>
      <c r="B2830" s="275" t="str">
        <f t="shared" si="847"/>
        <v/>
      </c>
      <c r="C2830" s="276"/>
      <c r="D2830" s="277" t="str">
        <f t="shared" si="848"/>
        <v/>
      </c>
      <c r="E2830" s="278"/>
      <c r="F2830" s="281">
        <f t="shared" si="849"/>
        <v>0</v>
      </c>
      <c r="G2830" s="282">
        <f t="shared" ref="G2830:G2835" si="850">ROUND(E2830*F2830,2)</f>
        <v>0</v>
      </c>
    </row>
    <row r="2831" spans="1:7" s="283" customFormat="1" ht="24" customHeight="1" x14ac:dyDescent="0.2">
      <c r="A2831" s="274" t="str">
        <f t="shared" si="846"/>
        <v/>
      </c>
      <c r="B2831" s="275" t="str">
        <f t="shared" si="847"/>
        <v/>
      </c>
      <c r="C2831" s="276"/>
      <c r="D2831" s="277" t="str">
        <f t="shared" si="848"/>
        <v/>
      </c>
      <c r="E2831" s="278"/>
      <c r="F2831" s="281">
        <f t="shared" si="849"/>
        <v>0</v>
      </c>
      <c r="G2831" s="282">
        <f t="shared" si="850"/>
        <v>0</v>
      </c>
    </row>
    <row r="2832" spans="1:7" s="283" customFormat="1" ht="24" customHeight="1" x14ac:dyDescent="0.2">
      <c r="A2832" s="274" t="str">
        <f t="shared" si="846"/>
        <v/>
      </c>
      <c r="B2832" s="275" t="str">
        <f t="shared" si="847"/>
        <v/>
      </c>
      <c r="C2832" s="276"/>
      <c r="D2832" s="277" t="str">
        <f t="shared" si="848"/>
        <v/>
      </c>
      <c r="E2832" s="278"/>
      <c r="F2832" s="279">
        <f t="shared" si="849"/>
        <v>0</v>
      </c>
      <c r="G2832" s="282">
        <f t="shared" si="850"/>
        <v>0</v>
      </c>
    </row>
    <row r="2833" spans="1:7" s="283" customFormat="1" ht="24" customHeight="1" x14ac:dyDescent="0.2">
      <c r="A2833" s="274" t="str">
        <f t="shared" si="846"/>
        <v/>
      </c>
      <c r="B2833" s="275" t="str">
        <f t="shared" si="847"/>
        <v/>
      </c>
      <c r="C2833" s="276"/>
      <c r="D2833" s="277" t="str">
        <f t="shared" si="848"/>
        <v/>
      </c>
      <c r="E2833" s="278"/>
      <c r="F2833" s="279">
        <f t="shared" si="849"/>
        <v>0</v>
      </c>
      <c r="G2833" s="282">
        <f t="shared" si="850"/>
        <v>0</v>
      </c>
    </row>
    <row r="2834" spans="1:7" s="283" customFormat="1" ht="24" customHeight="1" x14ac:dyDescent="0.2">
      <c r="A2834" s="274" t="str">
        <f t="shared" si="846"/>
        <v/>
      </c>
      <c r="B2834" s="275" t="str">
        <f t="shared" si="847"/>
        <v/>
      </c>
      <c r="C2834" s="276"/>
      <c r="D2834" s="277" t="str">
        <f t="shared" si="848"/>
        <v/>
      </c>
      <c r="E2834" s="278"/>
      <c r="F2834" s="279">
        <f t="shared" si="849"/>
        <v>0</v>
      </c>
      <c r="G2834" s="282">
        <f t="shared" si="850"/>
        <v>0</v>
      </c>
    </row>
    <row r="2835" spans="1:7" s="283" customFormat="1" ht="24" customHeight="1" x14ac:dyDescent="0.2">
      <c r="A2835" s="274" t="str">
        <f t="shared" si="846"/>
        <v/>
      </c>
      <c r="B2835" s="275" t="str">
        <f t="shared" si="847"/>
        <v/>
      </c>
      <c r="C2835" s="276"/>
      <c r="D2835" s="277" t="str">
        <f t="shared" si="848"/>
        <v/>
      </c>
      <c r="E2835" s="278"/>
      <c r="F2835" s="279">
        <f t="shared" si="849"/>
        <v>0</v>
      </c>
      <c r="G2835" s="282">
        <f t="shared" si="850"/>
        <v>0</v>
      </c>
    </row>
    <row r="2836" spans="1:7" ht="24" customHeight="1" x14ac:dyDescent="0.2">
      <c r="A2836" s="125"/>
      <c r="B2836" s="99"/>
      <c r="C2836" s="99"/>
      <c r="D2836" s="110"/>
      <c r="E2836" s="111"/>
      <c r="F2836" s="188" t="s">
        <v>34</v>
      </c>
      <c r="G2836" s="126">
        <f>SUBTOTAL(9,G2828:G2835)</f>
        <v>0</v>
      </c>
    </row>
    <row r="2837" spans="1:7" ht="24" customHeight="1" x14ac:dyDescent="0.2">
      <c r="A2837" s="125"/>
      <c r="B2837" s="99"/>
      <c r="C2837" s="127" t="s">
        <v>723</v>
      </c>
      <c r="D2837" s="110"/>
      <c r="E2837" s="111"/>
      <c r="F2837" s="112"/>
      <c r="G2837" s="128"/>
    </row>
    <row r="2838" spans="1:7" s="283" customFormat="1" ht="24" customHeight="1" x14ac:dyDescent="0.2">
      <c r="A2838" s="274" t="str">
        <f t="shared" ref="A2838:A2846" si="851">IFERROR(VLOOKUP(C2838,Tabla_Insumos,4,FALSE),"")</f>
        <v/>
      </c>
      <c r="B2838" s="275" t="str">
        <f t="shared" ref="B2838:B2846" si="852">IFERROR(VLOOKUP(C2838,Tabla_Insumos,5,FALSE),"")</f>
        <v/>
      </c>
      <c r="C2838" s="276"/>
      <c r="D2838" s="277" t="str">
        <f t="shared" ref="D2838:D2846" si="853">IFERROR(VLOOKUP(C2838,Tabla_Insumos,2,FALSE),"")</f>
        <v/>
      </c>
      <c r="E2838" s="278"/>
      <c r="F2838" s="279">
        <f t="shared" ref="F2838:F2846" si="854">IFERROR(VLOOKUP(C2838,Tabla_Insumos,3,FALSE),0)</f>
        <v>0</v>
      </c>
      <c r="G2838" s="282">
        <f t="shared" ref="G2838:G2846" si="855">ROUND(E2838*F2838,2)</f>
        <v>0</v>
      </c>
    </row>
    <row r="2839" spans="1:7" s="283" customFormat="1" ht="24" customHeight="1" x14ac:dyDescent="0.2">
      <c r="A2839" s="274" t="str">
        <f t="shared" si="851"/>
        <v/>
      </c>
      <c r="B2839" s="275" t="str">
        <f t="shared" si="852"/>
        <v/>
      </c>
      <c r="C2839" s="276"/>
      <c r="D2839" s="277" t="str">
        <f t="shared" si="853"/>
        <v/>
      </c>
      <c r="E2839" s="278"/>
      <c r="F2839" s="279">
        <f t="shared" si="854"/>
        <v>0</v>
      </c>
      <c r="G2839" s="282">
        <f t="shared" si="855"/>
        <v>0</v>
      </c>
    </row>
    <row r="2840" spans="1:7" s="283" customFormat="1" ht="24" customHeight="1" x14ac:dyDescent="0.2">
      <c r="A2840" s="274" t="str">
        <f t="shared" si="851"/>
        <v/>
      </c>
      <c r="B2840" s="275" t="str">
        <f t="shared" si="852"/>
        <v/>
      </c>
      <c r="C2840" s="276"/>
      <c r="D2840" s="277" t="str">
        <f t="shared" si="853"/>
        <v/>
      </c>
      <c r="E2840" s="278"/>
      <c r="F2840" s="279">
        <f t="shared" si="854"/>
        <v>0</v>
      </c>
      <c r="G2840" s="282">
        <f t="shared" si="855"/>
        <v>0</v>
      </c>
    </row>
    <row r="2841" spans="1:7" s="283" customFormat="1" ht="24" customHeight="1" x14ac:dyDescent="0.2">
      <c r="A2841" s="274" t="str">
        <f t="shared" si="851"/>
        <v/>
      </c>
      <c r="B2841" s="275" t="str">
        <f t="shared" si="852"/>
        <v/>
      </c>
      <c r="C2841" s="276"/>
      <c r="D2841" s="277" t="str">
        <f t="shared" si="853"/>
        <v/>
      </c>
      <c r="E2841" s="278"/>
      <c r="F2841" s="279">
        <f t="shared" si="854"/>
        <v>0</v>
      </c>
      <c r="G2841" s="282">
        <f t="shared" si="855"/>
        <v>0</v>
      </c>
    </row>
    <row r="2842" spans="1:7" s="283" customFormat="1" ht="24" customHeight="1" x14ac:dyDescent="0.2">
      <c r="A2842" s="274" t="str">
        <f t="shared" si="851"/>
        <v/>
      </c>
      <c r="B2842" s="275" t="str">
        <f t="shared" si="852"/>
        <v/>
      </c>
      <c r="C2842" s="276"/>
      <c r="D2842" s="277" t="str">
        <f t="shared" si="853"/>
        <v/>
      </c>
      <c r="E2842" s="278"/>
      <c r="F2842" s="279">
        <f t="shared" si="854"/>
        <v>0</v>
      </c>
      <c r="G2842" s="282">
        <f t="shared" si="855"/>
        <v>0</v>
      </c>
    </row>
    <row r="2843" spans="1:7" s="283" customFormat="1" ht="24" customHeight="1" x14ac:dyDescent="0.2">
      <c r="A2843" s="274" t="str">
        <f t="shared" si="851"/>
        <v/>
      </c>
      <c r="B2843" s="275" t="str">
        <f t="shared" si="852"/>
        <v/>
      </c>
      <c r="C2843" s="276"/>
      <c r="D2843" s="277" t="str">
        <f t="shared" si="853"/>
        <v/>
      </c>
      <c r="E2843" s="278"/>
      <c r="F2843" s="279">
        <f t="shared" si="854"/>
        <v>0</v>
      </c>
      <c r="G2843" s="282">
        <f t="shared" si="855"/>
        <v>0</v>
      </c>
    </row>
    <row r="2844" spans="1:7" s="283" customFormat="1" ht="24" customHeight="1" x14ac:dyDescent="0.2">
      <c r="A2844" s="274" t="str">
        <f t="shared" si="851"/>
        <v/>
      </c>
      <c r="B2844" s="275" t="str">
        <f t="shared" si="852"/>
        <v/>
      </c>
      <c r="C2844" s="276"/>
      <c r="D2844" s="277" t="str">
        <f t="shared" si="853"/>
        <v/>
      </c>
      <c r="E2844" s="278"/>
      <c r="F2844" s="279">
        <f t="shared" si="854"/>
        <v>0</v>
      </c>
      <c r="G2844" s="282">
        <f t="shared" si="855"/>
        <v>0</v>
      </c>
    </row>
    <row r="2845" spans="1:7" s="283" customFormat="1" ht="24" customHeight="1" x14ac:dyDescent="0.2">
      <c r="A2845" s="274" t="str">
        <f t="shared" si="851"/>
        <v/>
      </c>
      <c r="B2845" s="275" t="str">
        <f t="shared" si="852"/>
        <v/>
      </c>
      <c r="C2845" s="276"/>
      <c r="D2845" s="277" t="str">
        <f t="shared" si="853"/>
        <v/>
      </c>
      <c r="E2845" s="278"/>
      <c r="F2845" s="279">
        <f t="shared" si="854"/>
        <v>0</v>
      </c>
      <c r="G2845" s="282">
        <f t="shared" si="855"/>
        <v>0</v>
      </c>
    </row>
    <row r="2846" spans="1:7" s="283" customFormat="1" ht="24" customHeight="1" x14ac:dyDescent="0.2">
      <c r="A2846" s="274" t="str">
        <f t="shared" si="851"/>
        <v/>
      </c>
      <c r="B2846" s="275" t="str">
        <f t="shared" si="852"/>
        <v/>
      </c>
      <c r="C2846" s="276"/>
      <c r="D2846" s="277" t="str">
        <f t="shared" si="853"/>
        <v/>
      </c>
      <c r="E2846" s="278"/>
      <c r="F2846" s="279">
        <f t="shared" si="854"/>
        <v>0</v>
      </c>
      <c r="G2846" s="282">
        <f t="shared" si="855"/>
        <v>0</v>
      </c>
    </row>
    <row r="2847" spans="1:7" ht="24" customHeight="1" x14ac:dyDescent="0.2">
      <c r="A2847" s="129"/>
      <c r="B2847" s="110"/>
      <c r="C2847" s="99"/>
      <c r="D2847" s="110"/>
      <c r="E2847" s="111"/>
      <c r="F2847" s="188" t="s">
        <v>35</v>
      </c>
      <c r="G2847" s="126">
        <f>SUBTOTAL(9,G2838:G2846)</f>
        <v>0</v>
      </c>
    </row>
    <row r="2848" spans="1:7" ht="24" customHeight="1" thickBot="1" x14ac:dyDescent="0.25">
      <c r="A2848" s="130"/>
      <c r="B2848" s="131"/>
      <c r="C2848" s="132"/>
      <c r="D2848" s="131"/>
      <c r="E2848" s="133"/>
      <c r="F2848" s="134"/>
      <c r="G2848" s="135"/>
    </row>
    <row r="2849" spans="1:141" ht="24" customHeight="1" thickBot="1" x14ac:dyDescent="0.25">
      <c r="A2849" s="136" t="str">
        <f>B2807</f>
        <v>14-1</v>
      </c>
      <c r="B2849" s="137" t="str">
        <f>C2807</f>
        <v>Retiro de instalaciones eléctricas, elementos empotrados obsoletos o en desuso</v>
      </c>
      <c r="C2849" s="138"/>
      <c r="D2849" s="138" t="s">
        <v>36</v>
      </c>
      <c r="E2849" s="139"/>
      <c r="F2849" s="140" t="s">
        <v>37</v>
      </c>
      <c r="G2849" s="141">
        <f>SUBTOTAL(9,G2812:G2848)</f>
        <v>0</v>
      </c>
    </row>
    <row r="2850" spans="1:141" ht="24" customHeight="1" thickTop="1" thickBot="1" x14ac:dyDescent="0.25"/>
    <row r="2851" spans="1:141" ht="24" customHeight="1" thickTop="1" x14ac:dyDescent="0.2">
      <c r="A2851" s="173" t="s">
        <v>39</v>
      </c>
      <c r="B2851" s="174"/>
      <c r="C2851" s="174"/>
      <c r="D2851" s="174"/>
      <c r="E2851" s="174"/>
      <c r="F2851" s="174"/>
      <c r="G2851" s="175"/>
      <c r="H2851" s="100">
        <f>COUNTIF($A$1:A2857,"ANALISIS DE PRECIOS")</f>
        <v>58</v>
      </c>
    </row>
    <row r="2852" spans="1:141" ht="24" customHeight="1" x14ac:dyDescent="0.2">
      <c r="A2852" s="101" t="s">
        <v>719</v>
      </c>
      <c r="B2852" s="102" t="str">
        <f>Comitente</f>
        <v>DIRECCIÓN DE INFRAESTRUCTURA ESCOLAR</v>
      </c>
      <c r="C2852" s="96"/>
      <c r="D2852" s="103"/>
      <c r="E2852" s="103"/>
      <c r="F2852" s="104"/>
      <c r="G2852" s="105"/>
    </row>
    <row r="2853" spans="1:141" ht="24" customHeight="1" x14ac:dyDescent="0.2">
      <c r="A2853" s="101" t="s">
        <v>720</v>
      </c>
      <c r="B2853" s="102">
        <f>Contratista</f>
        <v>0</v>
      </c>
      <c r="C2853" s="97"/>
      <c r="D2853" s="97"/>
      <c r="E2853" s="97"/>
      <c r="F2853" s="106"/>
      <c r="G2853" s="107"/>
    </row>
    <row r="2854" spans="1:141" ht="24" customHeight="1" x14ac:dyDescent="0.2">
      <c r="A2854" s="101" t="s">
        <v>26</v>
      </c>
      <c r="B2854" s="102" t="str">
        <f>Obra</f>
        <v>ESCUELA NORMAL FRAY JUSTO SANTA MARIA DE ORO</v>
      </c>
      <c r="C2854" s="97"/>
      <c r="D2854" s="97"/>
      <c r="E2854" s="97"/>
      <c r="F2854" s="106" t="s">
        <v>40</v>
      </c>
      <c r="G2854" s="108">
        <f>Fecha_Base</f>
        <v>0</v>
      </c>
    </row>
    <row r="2855" spans="1:141" ht="24" customHeight="1" x14ac:dyDescent="0.2">
      <c r="A2855" s="109" t="s">
        <v>718</v>
      </c>
      <c r="B2855" s="98" t="str">
        <f>Ubicación</f>
        <v>CALLE RIVADAVIA 854 - JACHAL - SAN JUAN</v>
      </c>
      <c r="C2855" s="98"/>
      <c r="D2855" s="110"/>
      <c r="E2855" s="111"/>
      <c r="F2855" s="112"/>
      <c r="G2855" s="113"/>
    </row>
    <row r="2856" spans="1:141" ht="24" customHeight="1" x14ac:dyDescent="0.2">
      <c r="A2856" s="109" t="s">
        <v>41</v>
      </c>
      <c r="B2856" s="114">
        <f>IFERROR(VALUE(LEFT(B2857,FIND("-",B2857)-1)),"")</f>
        <v>14</v>
      </c>
      <c r="C2856" s="99" t="str">
        <f>IFERROR(VLOOKUP(B2856,Tabla_CyP,2,FALSE),"")</f>
        <v/>
      </c>
      <c r="E2856" s="111"/>
      <c r="F2856" s="112"/>
      <c r="G2856" s="113"/>
    </row>
    <row r="2857" spans="1:141" ht="24" customHeight="1" x14ac:dyDescent="0.2">
      <c r="A2857" s="109" t="s">
        <v>27</v>
      </c>
      <c r="B2857" s="115" t="str">
        <f>IFERROR(VLOOKUP(COUNTIF($A$1:A2857,"ANALISIS DE PRECIOS"),Tabla_NumeroItem,4,FALSE),"")</f>
        <v>14-2</v>
      </c>
      <c r="C2857" s="99" t="str">
        <f>IFERROR(VLOOKUP(B2857,Tabla_CyP,2,FALSE),"")</f>
        <v>Instalación eléctrica y de corrientes débiles</v>
      </c>
      <c r="D2857" s="110"/>
      <c r="E2857" s="111"/>
      <c r="F2857" s="106" t="s">
        <v>28</v>
      </c>
      <c r="G2857" s="116" t="str">
        <f>IFERROR(VLOOKUP(B2857,Tabla_CyP,4,FALSE),"")</f>
        <v>gl</v>
      </c>
    </row>
    <row r="2858" spans="1:141" ht="24" customHeight="1" x14ac:dyDescent="0.2">
      <c r="A2858" s="109"/>
      <c r="B2858" s="98"/>
      <c r="C2858" s="99"/>
      <c r="D2858" s="110"/>
      <c r="E2858" s="111"/>
      <c r="F2858" s="112"/>
      <c r="G2858" s="113"/>
    </row>
    <row r="2859" spans="1:141" ht="24" customHeight="1" x14ac:dyDescent="0.2">
      <c r="A2859" s="305" t="s">
        <v>584</v>
      </c>
      <c r="B2859" s="306"/>
      <c r="C2859" s="307" t="s">
        <v>0</v>
      </c>
      <c r="D2859" s="307" t="s">
        <v>29</v>
      </c>
      <c r="E2859" s="309" t="s">
        <v>30</v>
      </c>
      <c r="F2859" s="311" t="s">
        <v>31</v>
      </c>
      <c r="G2859" s="313" t="s">
        <v>32</v>
      </c>
    </row>
    <row r="2860" spans="1:141" s="119" customFormat="1" ht="24" customHeight="1" x14ac:dyDescent="0.2">
      <c r="A2860" s="117" t="s">
        <v>585</v>
      </c>
      <c r="B2860" s="118" t="s">
        <v>586</v>
      </c>
      <c r="C2860" s="308"/>
      <c r="D2860" s="308"/>
      <c r="E2860" s="310"/>
      <c r="F2860" s="312"/>
      <c r="G2860" s="314"/>
      <c r="I2860" s="284"/>
      <c r="J2860" s="284"/>
      <c r="K2860" s="284"/>
      <c r="L2860" s="284"/>
      <c r="M2860" s="284"/>
      <c r="N2860" s="284"/>
      <c r="O2860" s="284"/>
      <c r="P2860" s="284"/>
      <c r="Q2860" s="284"/>
      <c r="R2860" s="284"/>
      <c r="S2860" s="284"/>
      <c r="T2860" s="284"/>
      <c r="U2860" s="284"/>
      <c r="V2860" s="284"/>
      <c r="W2860" s="284"/>
      <c r="X2860" s="284"/>
      <c r="Y2860" s="284"/>
      <c r="Z2860" s="284"/>
      <c r="AA2860" s="284"/>
      <c r="AB2860" s="284"/>
      <c r="AC2860" s="284"/>
      <c r="AD2860" s="284"/>
      <c r="AE2860" s="284"/>
      <c r="AF2860" s="284"/>
      <c r="AG2860" s="284"/>
      <c r="AH2860" s="284"/>
      <c r="AI2860" s="284"/>
      <c r="AJ2860" s="284"/>
      <c r="AK2860" s="284"/>
      <c r="AL2860" s="284"/>
      <c r="AM2860" s="284"/>
      <c r="AN2860" s="284"/>
      <c r="AO2860" s="284"/>
      <c r="AP2860" s="284"/>
      <c r="AQ2860" s="284"/>
      <c r="AR2860" s="284"/>
      <c r="AS2860" s="284"/>
      <c r="AT2860" s="284"/>
      <c r="AU2860" s="284"/>
      <c r="AV2860" s="284"/>
      <c r="AW2860" s="284"/>
      <c r="AX2860" s="284"/>
      <c r="AY2860" s="284"/>
      <c r="AZ2860" s="284"/>
      <c r="BA2860" s="284"/>
      <c r="BB2860" s="284"/>
      <c r="BC2860" s="284"/>
      <c r="BD2860" s="284"/>
      <c r="BE2860" s="284"/>
      <c r="BF2860" s="284"/>
      <c r="BG2860" s="284"/>
      <c r="BH2860" s="284"/>
      <c r="BI2860" s="284"/>
      <c r="BJ2860" s="284"/>
      <c r="BK2860" s="284"/>
      <c r="BL2860" s="284"/>
      <c r="BM2860" s="284"/>
      <c r="BN2860" s="284"/>
      <c r="BO2860" s="284"/>
      <c r="BP2860" s="284"/>
      <c r="BQ2860" s="284"/>
      <c r="BR2860" s="284"/>
      <c r="BS2860" s="284"/>
      <c r="BT2860" s="284"/>
      <c r="BU2860" s="284"/>
      <c r="BV2860" s="284"/>
      <c r="BW2860" s="284"/>
      <c r="BX2860" s="284"/>
      <c r="BY2860" s="284"/>
      <c r="BZ2860" s="284"/>
      <c r="CA2860" s="284"/>
      <c r="CB2860" s="284"/>
      <c r="CC2860" s="284"/>
      <c r="CD2860" s="284"/>
      <c r="CE2860" s="284"/>
      <c r="CF2860" s="284"/>
      <c r="CG2860" s="284"/>
      <c r="CH2860" s="284"/>
      <c r="CI2860" s="284"/>
      <c r="CJ2860" s="284"/>
      <c r="CK2860" s="284"/>
      <c r="CL2860" s="284"/>
      <c r="CM2860" s="284"/>
      <c r="CN2860" s="284"/>
      <c r="CO2860" s="284"/>
      <c r="CP2860" s="284"/>
      <c r="CQ2860" s="284"/>
      <c r="CR2860" s="284"/>
      <c r="CS2860" s="284"/>
      <c r="CT2860" s="284"/>
      <c r="CU2860" s="284"/>
      <c r="CV2860" s="284"/>
      <c r="CW2860" s="284"/>
      <c r="CX2860" s="284"/>
      <c r="CY2860" s="284"/>
      <c r="CZ2860" s="284"/>
      <c r="DA2860" s="284"/>
      <c r="DB2860" s="284"/>
      <c r="DC2860" s="284"/>
      <c r="DD2860" s="284"/>
      <c r="DE2860" s="284"/>
      <c r="DF2860" s="284"/>
      <c r="DG2860" s="284"/>
      <c r="DH2860" s="284"/>
      <c r="DI2860" s="284"/>
      <c r="DJ2860" s="284"/>
      <c r="DK2860" s="284"/>
      <c r="DL2860" s="284"/>
      <c r="DM2860" s="284"/>
      <c r="DN2860" s="284"/>
      <c r="DO2860" s="284"/>
      <c r="DP2860" s="284"/>
      <c r="DQ2860" s="284"/>
      <c r="DR2860" s="284"/>
      <c r="DS2860" s="284"/>
      <c r="DT2860" s="284"/>
      <c r="DU2860" s="284"/>
      <c r="DV2860" s="284"/>
      <c r="DW2860" s="284"/>
      <c r="DX2860" s="284"/>
      <c r="DY2860" s="284"/>
      <c r="DZ2860" s="284"/>
      <c r="EA2860" s="284"/>
      <c r="EB2860" s="284"/>
      <c r="EC2860" s="284"/>
      <c r="ED2860" s="284"/>
      <c r="EE2860" s="284"/>
      <c r="EF2860" s="284"/>
      <c r="EG2860" s="284"/>
      <c r="EH2860" s="284"/>
      <c r="EI2860" s="284"/>
      <c r="EJ2860" s="284"/>
      <c r="EK2860" s="284"/>
    </row>
    <row r="2861" spans="1:141" ht="24" customHeight="1" x14ac:dyDescent="0.2">
      <c r="A2861" s="187"/>
      <c r="B2861" s="120"/>
      <c r="C2861" s="185" t="s">
        <v>721</v>
      </c>
      <c r="D2861" s="121"/>
      <c r="E2861" s="122"/>
      <c r="F2861" s="123"/>
      <c r="G2861" s="124"/>
    </row>
    <row r="2862" spans="1:141" s="283" customFormat="1" ht="24" customHeight="1" x14ac:dyDescent="0.2">
      <c r="A2862" s="274" t="str">
        <f t="shared" ref="A2862:A2875" si="856">IFERROR(VLOOKUP(C2862,Tabla_Insumos,4,FALSE),"")</f>
        <v/>
      </c>
      <c r="B2862" s="275" t="str">
        <f>IFERROR(VLOOKUP(C2862,Tabla_Insumos,5,FALSE),"")</f>
        <v/>
      </c>
      <c r="C2862" s="276"/>
      <c r="D2862" s="277" t="str">
        <f t="shared" ref="D2862:D2875" si="857">IFERROR(VLOOKUP(C2862,Tabla_Insumos,2,FALSE),"")</f>
        <v/>
      </c>
      <c r="E2862" s="278"/>
      <c r="F2862" s="279">
        <f t="shared" ref="F2862:F2875" si="858">IFERROR(VLOOKUP(C2862,Tabla_Insumos,3,FALSE),0)</f>
        <v>0</v>
      </c>
      <c r="G2862" s="282">
        <f>ROUND(E2862*F2862,2)</f>
        <v>0</v>
      </c>
    </row>
    <row r="2863" spans="1:141" s="283" customFormat="1" ht="24" customHeight="1" x14ac:dyDescent="0.2">
      <c r="A2863" s="274" t="str">
        <f t="shared" si="856"/>
        <v/>
      </c>
      <c r="B2863" s="275" t="str">
        <f t="shared" ref="B2863:B2875" si="859">IFERROR(VLOOKUP(C2863,Tabla_Insumos,5,FALSE),"")</f>
        <v/>
      </c>
      <c r="C2863" s="276"/>
      <c r="D2863" s="277" t="str">
        <f t="shared" si="857"/>
        <v/>
      </c>
      <c r="E2863" s="278"/>
      <c r="F2863" s="279">
        <f t="shared" si="858"/>
        <v>0</v>
      </c>
      <c r="G2863" s="282">
        <f t="shared" ref="G2863:G2875" si="860">ROUND(E2863*F2863,2)</f>
        <v>0</v>
      </c>
    </row>
    <row r="2864" spans="1:141" s="283" customFormat="1" ht="24" customHeight="1" x14ac:dyDescent="0.2">
      <c r="A2864" s="274" t="str">
        <f t="shared" si="856"/>
        <v/>
      </c>
      <c r="B2864" s="275" t="str">
        <f t="shared" si="859"/>
        <v/>
      </c>
      <c r="C2864" s="276"/>
      <c r="D2864" s="277" t="str">
        <f t="shared" si="857"/>
        <v/>
      </c>
      <c r="E2864" s="278"/>
      <c r="F2864" s="279">
        <f t="shared" si="858"/>
        <v>0</v>
      </c>
      <c r="G2864" s="282">
        <f t="shared" si="860"/>
        <v>0</v>
      </c>
    </row>
    <row r="2865" spans="1:7" s="283" customFormat="1" ht="24" customHeight="1" x14ac:dyDescent="0.2">
      <c r="A2865" s="274" t="str">
        <f t="shared" si="856"/>
        <v/>
      </c>
      <c r="B2865" s="275" t="str">
        <f t="shared" si="859"/>
        <v/>
      </c>
      <c r="C2865" s="276"/>
      <c r="D2865" s="277" t="str">
        <f t="shared" si="857"/>
        <v/>
      </c>
      <c r="E2865" s="278"/>
      <c r="F2865" s="279">
        <f t="shared" si="858"/>
        <v>0</v>
      </c>
      <c r="G2865" s="282">
        <f t="shared" si="860"/>
        <v>0</v>
      </c>
    </row>
    <row r="2866" spans="1:7" s="283" customFormat="1" ht="24" customHeight="1" x14ac:dyDescent="0.2">
      <c r="A2866" s="274" t="str">
        <f t="shared" si="856"/>
        <v/>
      </c>
      <c r="B2866" s="275" t="str">
        <f t="shared" si="859"/>
        <v/>
      </c>
      <c r="C2866" s="276"/>
      <c r="D2866" s="277" t="str">
        <f t="shared" si="857"/>
        <v/>
      </c>
      <c r="E2866" s="278"/>
      <c r="F2866" s="279">
        <f t="shared" si="858"/>
        <v>0</v>
      </c>
      <c r="G2866" s="282">
        <f t="shared" si="860"/>
        <v>0</v>
      </c>
    </row>
    <row r="2867" spans="1:7" s="283" customFormat="1" ht="24" customHeight="1" x14ac:dyDescent="0.2">
      <c r="A2867" s="274" t="str">
        <f t="shared" si="856"/>
        <v/>
      </c>
      <c r="B2867" s="275" t="str">
        <f t="shared" si="859"/>
        <v/>
      </c>
      <c r="C2867" s="276"/>
      <c r="D2867" s="277" t="str">
        <f t="shared" si="857"/>
        <v/>
      </c>
      <c r="E2867" s="278"/>
      <c r="F2867" s="279">
        <f t="shared" si="858"/>
        <v>0</v>
      </c>
      <c r="G2867" s="282">
        <f t="shared" si="860"/>
        <v>0</v>
      </c>
    </row>
    <row r="2868" spans="1:7" s="283" customFormat="1" ht="24" customHeight="1" x14ac:dyDescent="0.2">
      <c r="A2868" s="274" t="str">
        <f t="shared" si="856"/>
        <v/>
      </c>
      <c r="B2868" s="275" t="str">
        <f t="shared" si="859"/>
        <v/>
      </c>
      <c r="C2868" s="276"/>
      <c r="D2868" s="277" t="str">
        <f t="shared" si="857"/>
        <v/>
      </c>
      <c r="E2868" s="278"/>
      <c r="F2868" s="279">
        <f t="shared" si="858"/>
        <v>0</v>
      </c>
      <c r="G2868" s="282">
        <f t="shared" si="860"/>
        <v>0</v>
      </c>
    </row>
    <row r="2869" spans="1:7" s="283" customFormat="1" ht="24" customHeight="1" x14ac:dyDescent="0.2">
      <c r="A2869" s="274" t="str">
        <f t="shared" si="856"/>
        <v/>
      </c>
      <c r="B2869" s="275" t="str">
        <f t="shared" si="859"/>
        <v/>
      </c>
      <c r="C2869" s="276"/>
      <c r="D2869" s="277" t="str">
        <f t="shared" si="857"/>
        <v/>
      </c>
      <c r="E2869" s="278"/>
      <c r="F2869" s="279">
        <f t="shared" si="858"/>
        <v>0</v>
      </c>
      <c r="G2869" s="282">
        <f t="shared" si="860"/>
        <v>0</v>
      </c>
    </row>
    <row r="2870" spans="1:7" s="283" customFormat="1" ht="24" customHeight="1" x14ac:dyDescent="0.2">
      <c r="A2870" s="274" t="str">
        <f t="shared" si="856"/>
        <v/>
      </c>
      <c r="B2870" s="275" t="str">
        <f t="shared" si="859"/>
        <v/>
      </c>
      <c r="C2870" s="276"/>
      <c r="D2870" s="277" t="str">
        <f t="shared" si="857"/>
        <v/>
      </c>
      <c r="E2870" s="278"/>
      <c r="F2870" s="279">
        <f t="shared" si="858"/>
        <v>0</v>
      </c>
      <c r="G2870" s="282">
        <f t="shared" si="860"/>
        <v>0</v>
      </c>
    </row>
    <row r="2871" spans="1:7" s="283" customFormat="1" ht="24" customHeight="1" x14ac:dyDescent="0.2">
      <c r="A2871" s="274" t="str">
        <f t="shared" si="856"/>
        <v/>
      </c>
      <c r="B2871" s="275" t="str">
        <f t="shared" si="859"/>
        <v/>
      </c>
      <c r="C2871" s="276"/>
      <c r="D2871" s="277" t="str">
        <f t="shared" si="857"/>
        <v/>
      </c>
      <c r="E2871" s="278"/>
      <c r="F2871" s="279">
        <f t="shared" si="858"/>
        <v>0</v>
      </c>
      <c r="G2871" s="282">
        <f t="shared" si="860"/>
        <v>0</v>
      </c>
    </row>
    <row r="2872" spans="1:7" s="283" customFormat="1" ht="24" customHeight="1" x14ac:dyDescent="0.2">
      <c r="A2872" s="274" t="str">
        <f t="shared" si="856"/>
        <v/>
      </c>
      <c r="B2872" s="275" t="str">
        <f t="shared" si="859"/>
        <v/>
      </c>
      <c r="C2872" s="276"/>
      <c r="D2872" s="277" t="str">
        <f t="shared" si="857"/>
        <v/>
      </c>
      <c r="E2872" s="278"/>
      <c r="F2872" s="279">
        <f t="shared" si="858"/>
        <v>0</v>
      </c>
      <c r="G2872" s="282">
        <f t="shared" si="860"/>
        <v>0</v>
      </c>
    </row>
    <row r="2873" spans="1:7" s="283" customFormat="1" ht="24" customHeight="1" x14ac:dyDescent="0.2">
      <c r="A2873" s="274" t="str">
        <f t="shared" si="856"/>
        <v/>
      </c>
      <c r="B2873" s="275" t="str">
        <f t="shared" si="859"/>
        <v/>
      </c>
      <c r="C2873" s="276"/>
      <c r="D2873" s="277" t="str">
        <f t="shared" si="857"/>
        <v/>
      </c>
      <c r="E2873" s="278"/>
      <c r="F2873" s="279">
        <f t="shared" si="858"/>
        <v>0</v>
      </c>
      <c r="G2873" s="282">
        <f t="shared" si="860"/>
        <v>0</v>
      </c>
    </row>
    <row r="2874" spans="1:7" s="283" customFormat="1" ht="24" customHeight="1" x14ac:dyDescent="0.2">
      <c r="A2874" s="274" t="str">
        <f t="shared" si="856"/>
        <v/>
      </c>
      <c r="B2874" s="275" t="str">
        <f t="shared" si="859"/>
        <v/>
      </c>
      <c r="C2874" s="276"/>
      <c r="D2874" s="277" t="str">
        <f t="shared" si="857"/>
        <v/>
      </c>
      <c r="E2874" s="278"/>
      <c r="F2874" s="279">
        <f t="shared" si="858"/>
        <v>0</v>
      </c>
      <c r="G2874" s="282">
        <f t="shared" si="860"/>
        <v>0</v>
      </c>
    </row>
    <row r="2875" spans="1:7" s="283" customFormat="1" ht="24" customHeight="1" x14ac:dyDescent="0.2">
      <c r="A2875" s="274" t="str">
        <f t="shared" si="856"/>
        <v/>
      </c>
      <c r="B2875" s="275" t="str">
        <f t="shared" si="859"/>
        <v/>
      </c>
      <c r="C2875" s="276"/>
      <c r="D2875" s="277" t="str">
        <f t="shared" si="857"/>
        <v/>
      </c>
      <c r="E2875" s="278"/>
      <c r="F2875" s="280">
        <f t="shared" si="858"/>
        <v>0</v>
      </c>
      <c r="G2875" s="282">
        <f t="shared" si="860"/>
        <v>0</v>
      </c>
    </row>
    <row r="2876" spans="1:7" ht="24" customHeight="1" x14ac:dyDescent="0.2">
      <c r="A2876" s="125"/>
      <c r="B2876" s="99"/>
      <c r="C2876" s="99"/>
      <c r="D2876" s="110"/>
      <c r="E2876" s="111"/>
      <c r="F2876" s="188" t="s">
        <v>33</v>
      </c>
      <c r="G2876" s="126">
        <f>SUBTOTAL(9,G2862:G2875)</f>
        <v>0</v>
      </c>
    </row>
    <row r="2877" spans="1:7" ht="24" customHeight="1" x14ac:dyDescent="0.2">
      <c r="A2877" s="125"/>
      <c r="B2877" s="99"/>
      <c r="C2877" s="127" t="s">
        <v>722</v>
      </c>
      <c r="D2877" s="110"/>
      <c r="E2877" s="111"/>
      <c r="F2877" s="112"/>
      <c r="G2877" s="128"/>
    </row>
    <row r="2878" spans="1:7" s="283" customFormat="1" ht="24" customHeight="1" x14ac:dyDescent="0.2">
      <c r="A2878" s="274" t="str">
        <f t="shared" ref="A2878:A2885" si="861">IFERROR(VLOOKUP(C2878,Tabla_Insumos,4,FALSE),"")</f>
        <v/>
      </c>
      <c r="B2878" s="275" t="str">
        <f t="shared" ref="B2878:B2885" si="862">IFERROR(VLOOKUP(C2878,Tabla_Insumos,5,FALSE),"")</f>
        <v/>
      </c>
      <c r="C2878" s="276"/>
      <c r="D2878" s="277" t="str">
        <f t="shared" ref="D2878:D2885" si="863">IFERROR(VLOOKUP(C2878,Tabla_Insumos,2,FALSE),"")</f>
        <v/>
      </c>
      <c r="E2878" s="278"/>
      <c r="F2878" s="281">
        <f t="shared" ref="F2878:F2885" si="864">IFERROR(VLOOKUP(C2878,Tabla_Insumos,3,FALSE),0)</f>
        <v>0</v>
      </c>
      <c r="G2878" s="282">
        <f>ROUND(E2878*F2878,2)</f>
        <v>0</v>
      </c>
    </row>
    <row r="2879" spans="1:7" s="283" customFormat="1" ht="24" customHeight="1" x14ac:dyDescent="0.2">
      <c r="A2879" s="274" t="str">
        <f t="shared" si="861"/>
        <v/>
      </c>
      <c r="B2879" s="275" t="str">
        <f t="shared" si="862"/>
        <v/>
      </c>
      <c r="C2879" s="276"/>
      <c r="D2879" s="277" t="str">
        <f t="shared" si="863"/>
        <v/>
      </c>
      <c r="E2879" s="278"/>
      <c r="F2879" s="281">
        <f t="shared" si="864"/>
        <v>0</v>
      </c>
      <c r="G2879" s="282">
        <f>ROUND(E2879*F2879,2)</f>
        <v>0</v>
      </c>
    </row>
    <row r="2880" spans="1:7" s="283" customFormat="1" ht="24" customHeight="1" x14ac:dyDescent="0.2">
      <c r="A2880" s="274" t="str">
        <f t="shared" si="861"/>
        <v/>
      </c>
      <c r="B2880" s="275" t="str">
        <f t="shared" si="862"/>
        <v/>
      </c>
      <c r="C2880" s="276"/>
      <c r="D2880" s="277" t="str">
        <f t="shared" si="863"/>
        <v/>
      </c>
      <c r="E2880" s="278"/>
      <c r="F2880" s="281">
        <f t="shared" si="864"/>
        <v>0</v>
      </c>
      <c r="G2880" s="282">
        <f t="shared" ref="G2880:G2885" si="865">ROUND(E2880*F2880,2)</f>
        <v>0</v>
      </c>
    </row>
    <row r="2881" spans="1:7" s="283" customFormat="1" ht="24" customHeight="1" x14ac:dyDescent="0.2">
      <c r="A2881" s="274" t="str">
        <f t="shared" si="861"/>
        <v/>
      </c>
      <c r="B2881" s="275" t="str">
        <f t="shared" si="862"/>
        <v/>
      </c>
      <c r="C2881" s="276"/>
      <c r="D2881" s="277" t="str">
        <f t="shared" si="863"/>
        <v/>
      </c>
      <c r="E2881" s="278"/>
      <c r="F2881" s="281">
        <f t="shared" si="864"/>
        <v>0</v>
      </c>
      <c r="G2881" s="282">
        <f t="shared" si="865"/>
        <v>0</v>
      </c>
    </row>
    <row r="2882" spans="1:7" s="283" customFormat="1" ht="24" customHeight="1" x14ac:dyDescent="0.2">
      <c r="A2882" s="274" t="str">
        <f t="shared" si="861"/>
        <v/>
      </c>
      <c r="B2882" s="275" t="str">
        <f t="shared" si="862"/>
        <v/>
      </c>
      <c r="C2882" s="276"/>
      <c r="D2882" s="277" t="str">
        <f t="shared" si="863"/>
        <v/>
      </c>
      <c r="E2882" s="278"/>
      <c r="F2882" s="279">
        <f t="shared" si="864"/>
        <v>0</v>
      </c>
      <c r="G2882" s="282">
        <f t="shared" si="865"/>
        <v>0</v>
      </c>
    </row>
    <row r="2883" spans="1:7" s="283" customFormat="1" ht="24" customHeight="1" x14ac:dyDescent="0.2">
      <c r="A2883" s="274" t="str">
        <f t="shared" si="861"/>
        <v/>
      </c>
      <c r="B2883" s="275" t="str">
        <f t="shared" si="862"/>
        <v/>
      </c>
      <c r="C2883" s="276"/>
      <c r="D2883" s="277" t="str">
        <f t="shared" si="863"/>
        <v/>
      </c>
      <c r="E2883" s="278"/>
      <c r="F2883" s="279">
        <f t="shared" si="864"/>
        <v>0</v>
      </c>
      <c r="G2883" s="282">
        <f t="shared" si="865"/>
        <v>0</v>
      </c>
    </row>
    <row r="2884" spans="1:7" s="283" customFormat="1" ht="24" customHeight="1" x14ac:dyDescent="0.2">
      <c r="A2884" s="274" t="str">
        <f t="shared" si="861"/>
        <v/>
      </c>
      <c r="B2884" s="275" t="str">
        <f t="shared" si="862"/>
        <v/>
      </c>
      <c r="C2884" s="276"/>
      <c r="D2884" s="277" t="str">
        <f t="shared" si="863"/>
        <v/>
      </c>
      <c r="E2884" s="278"/>
      <c r="F2884" s="279">
        <f t="shared" si="864"/>
        <v>0</v>
      </c>
      <c r="G2884" s="282">
        <f t="shared" si="865"/>
        <v>0</v>
      </c>
    </row>
    <row r="2885" spans="1:7" s="283" customFormat="1" ht="24" customHeight="1" x14ac:dyDescent="0.2">
      <c r="A2885" s="274" t="str">
        <f t="shared" si="861"/>
        <v/>
      </c>
      <c r="B2885" s="275" t="str">
        <f t="shared" si="862"/>
        <v/>
      </c>
      <c r="C2885" s="276"/>
      <c r="D2885" s="277" t="str">
        <f t="shared" si="863"/>
        <v/>
      </c>
      <c r="E2885" s="278"/>
      <c r="F2885" s="279">
        <f t="shared" si="864"/>
        <v>0</v>
      </c>
      <c r="G2885" s="282">
        <f t="shared" si="865"/>
        <v>0</v>
      </c>
    </row>
    <row r="2886" spans="1:7" ht="24" customHeight="1" x14ac:dyDescent="0.2">
      <c r="A2886" s="125"/>
      <c r="B2886" s="99"/>
      <c r="C2886" s="99"/>
      <c r="D2886" s="110"/>
      <c r="E2886" s="111"/>
      <c r="F2886" s="188" t="s">
        <v>34</v>
      </c>
      <c r="G2886" s="126">
        <f>SUBTOTAL(9,G2878:G2885)</f>
        <v>0</v>
      </c>
    </row>
    <row r="2887" spans="1:7" ht="24" customHeight="1" x14ac:dyDescent="0.2">
      <c r="A2887" s="125"/>
      <c r="B2887" s="99"/>
      <c r="C2887" s="127" t="s">
        <v>723</v>
      </c>
      <c r="D2887" s="110"/>
      <c r="E2887" s="111"/>
      <c r="F2887" s="112"/>
      <c r="G2887" s="128"/>
    </row>
    <row r="2888" spans="1:7" s="283" customFormat="1" ht="24" customHeight="1" x14ac:dyDescent="0.2">
      <c r="A2888" s="274" t="str">
        <f t="shared" ref="A2888:A2896" si="866">IFERROR(VLOOKUP(C2888,Tabla_Insumos,4,FALSE),"")</f>
        <v/>
      </c>
      <c r="B2888" s="275" t="str">
        <f t="shared" ref="B2888:B2896" si="867">IFERROR(VLOOKUP(C2888,Tabla_Insumos,5,FALSE),"")</f>
        <v/>
      </c>
      <c r="C2888" s="276"/>
      <c r="D2888" s="277" t="str">
        <f t="shared" ref="D2888:D2896" si="868">IFERROR(VLOOKUP(C2888,Tabla_Insumos,2,FALSE),"")</f>
        <v/>
      </c>
      <c r="E2888" s="278"/>
      <c r="F2888" s="279">
        <f t="shared" ref="F2888:F2896" si="869">IFERROR(VLOOKUP(C2888,Tabla_Insumos,3,FALSE),0)</f>
        <v>0</v>
      </c>
      <c r="G2888" s="282">
        <f t="shared" ref="G2888:G2896" si="870">ROUND(E2888*F2888,2)</f>
        <v>0</v>
      </c>
    </row>
    <row r="2889" spans="1:7" s="283" customFormat="1" ht="24" customHeight="1" x14ac:dyDescent="0.2">
      <c r="A2889" s="274" t="str">
        <f t="shared" si="866"/>
        <v/>
      </c>
      <c r="B2889" s="275" t="str">
        <f t="shared" si="867"/>
        <v/>
      </c>
      <c r="C2889" s="276"/>
      <c r="D2889" s="277" t="str">
        <f t="shared" si="868"/>
        <v/>
      </c>
      <c r="E2889" s="278"/>
      <c r="F2889" s="279">
        <f t="shared" si="869"/>
        <v>0</v>
      </c>
      <c r="G2889" s="282">
        <f t="shared" si="870"/>
        <v>0</v>
      </c>
    </row>
    <row r="2890" spans="1:7" s="283" customFormat="1" ht="24" customHeight="1" x14ac:dyDescent="0.2">
      <c r="A2890" s="274" t="str">
        <f t="shared" si="866"/>
        <v/>
      </c>
      <c r="B2890" s="275" t="str">
        <f t="shared" si="867"/>
        <v/>
      </c>
      <c r="C2890" s="276"/>
      <c r="D2890" s="277" t="str">
        <f t="shared" si="868"/>
        <v/>
      </c>
      <c r="E2890" s="278"/>
      <c r="F2890" s="279">
        <f t="shared" si="869"/>
        <v>0</v>
      </c>
      <c r="G2890" s="282">
        <f t="shared" si="870"/>
        <v>0</v>
      </c>
    </row>
    <row r="2891" spans="1:7" s="283" customFormat="1" ht="24" customHeight="1" x14ac:dyDescent="0.2">
      <c r="A2891" s="274" t="str">
        <f t="shared" si="866"/>
        <v/>
      </c>
      <c r="B2891" s="275" t="str">
        <f t="shared" si="867"/>
        <v/>
      </c>
      <c r="C2891" s="276"/>
      <c r="D2891" s="277" t="str">
        <f t="shared" si="868"/>
        <v/>
      </c>
      <c r="E2891" s="278"/>
      <c r="F2891" s="279">
        <f t="shared" si="869"/>
        <v>0</v>
      </c>
      <c r="G2891" s="282">
        <f t="shared" si="870"/>
        <v>0</v>
      </c>
    </row>
    <row r="2892" spans="1:7" s="283" customFormat="1" ht="24" customHeight="1" x14ac:dyDescent="0.2">
      <c r="A2892" s="274" t="str">
        <f t="shared" si="866"/>
        <v/>
      </c>
      <c r="B2892" s="275" t="str">
        <f t="shared" si="867"/>
        <v/>
      </c>
      <c r="C2892" s="276"/>
      <c r="D2892" s="277" t="str">
        <f t="shared" si="868"/>
        <v/>
      </c>
      <c r="E2892" s="278"/>
      <c r="F2892" s="279">
        <f t="shared" si="869"/>
        <v>0</v>
      </c>
      <c r="G2892" s="282">
        <f t="shared" si="870"/>
        <v>0</v>
      </c>
    </row>
    <row r="2893" spans="1:7" s="283" customFormat="1" ht="24" customHeight="1" x14ac:dyDescent="0.2">
      <c r="A2893" s="274" t="str">
        <f t="shared" si="866"/>
        <v/>
      </c>
      <c r="B2893" s="275" t="str">
        <f t="shared" si="867"/>
        <v/>
      </c>
      <c r="C2893" s="276"/>
      <c r="D2893" s="277" t="str">
        <f t="shared" si="868"/>
        <v/>
      </c>
      <c r="E2893" s="278"/>
      <c r="F2893" s="279">
        <f t="shared" si="869"/>
        <v>0</v>
      </c>
      <c r="G2893" s="282">
        <f t="shared" si="870"/>
        <v>0</v>
      </c>
    </row>
    <row r="2894" spans="1:7" s="283" customFormat="1" ht="24" customHeight="1" x14ac:dyDescent="0.2">
      <c r="A2894" s="274" t="str">
        <f t="shared" si="866"/>
        <v/>
      </c>
      <c r="B2894" s="275" t="str">
        <f t="shared" si="867"/>
        <v/>
      </c>
      <c r="C2894" s="276"/>
      <c r="D2894" s="277" t="str">
        <f t="shared" si="868"/>
        <v/>
      </c>
      <c r="E2894" s="278"/>
      <c r="F2894" s="279">
        <f t="shared" si="869"/>
        <v>0</v>
      </c>
      <c r="G2894" s="282">
        <f t="shared" si="870"/>
        <v>0</v>
      </c>
    </row>
    <row r="2895" spans="1:7" s="283" customFormat="1" ht="24" customHeight="1" x14ac:dyDescent="0.2">
      <c r="A2895" s="274" t="str">
        <f t="shared" si="866"/>
        <v/>
      </c>
      <c r="B2895" s="275" t="str">
        <f t="shared" si="867"/>
        <v/>
      </c>
      <c r="C2895" s="276"/>
      <c r="D2895" s="277" t="str">
        <f t="shared" si="868"/>
        <v/>
      </c>
      <c r="E2895" s="278"/>
      <c r="F2895" s="279">
        <f t="shared" si="869"/>
        <v>0</v>
      </c>
      <c r="G2895" s="282">
        <f t="shared" si="870"/>
        <v>0</v>
      </c>
    </row>
    <row r="2896" spans="1:7" s="283" customFormat="1" ht="24" customHeight="1" x14ac:dyDescent="0.2">
      <c r="A2896" s="274" t="str">
        <f t="shared" si="866"/>
        <v/>
      </c>
      <c r="B2896" s="275" t="str">
        <f t="shared" si="867"/>
        <v/>
      </c>
      <c r="C2896" s="276"/>
      <c r="D2896" s="277" t="str">
        <f t="shared" si="868"/>
        <v/>
      </c>
      <c r="E2896" s="278"/>
      <c r="F2896" s="279">
        <f t="shared" si="869"/>
        <v>0</v>
      </c>
      <c r="G2896" s="282">
        <f t="shared" si="870"/>
        <v>0</v>
      </c>
    </row>
    <row r="2897" spans="1:141" ht="24" customHeight="1" x14ac:dyDescent="0.2">
      <c r="A2897" s="129"/>
      <c r="B2897" s="110"/>
      <c r="C2897" s="99"/>
      <c r="D2897" s="110"/>
      <c r="E2897" s="111"/>
      <c r="F2897" s="188" t="s">
        <v>35</v>
      </c>
      <c r="G2897" s="126">
        <f>SUBTOTAL(9,G2888:G2896)</f>
        <v>0</v>
      </c>
    </row>
    <row r="2898" spans="1:141" ht="24" customHeight="1" thickBot="1" x14ac:dyDescent="0.25">
      <c r="A2898" s="130"/>
      <c r="B2898" s="131"/>
      <c r="C2898" s="132"/>
      <c r="D2898" s="131"/>
      <c r="E2898" s="133"/>
      <c r="F2898" s="134"/>
      <c r="G2898" s="135"/>
    </row>
    <row r="2899" spans="1:141" ht="24" customHeight="1" thickBot="1" x14ac:dyDescent="0.25">
      <c r="A2899" s="136" t="str">
        <f>B2857</f>
        <v>14-2</v>
      </c>
      <c r="B2899" s="137" t="str">
        <f>C2857</f>
        <v>Instalación eléctrica y de corrientes débiles</v>
      </c>
      <c r="C2899" s="138"/>
      <c r="D2899" s="138" t="s">
        <v>36</v>
      </c>
      <c r="E2899" s="139"/>
      <c r="F2899" s="140" t="s">
        <v>37</v>
      </c>
      <c r="G2899" s="141">
        <f>SUBTOTAL(9,G2862:G2898)</f>
        <v>0</v>
      </c>
    </row>
    <row r="2900" spans="1:141" ht="24" customHeight="1" thickTop="1" thickBot="1" x14ac:dyDescent="0.25"/>
    <row r="2901" spans="1:141" ht="24" customHeight="1" thickTop="1" x14ac:dyDescent="0.2">
      <c r="A2901" s="173" t="s">
        <v>39</v>
      </c>
      <c r="B2901" s="174"/>
      <c r="C2901" s="174"/>
      <c r="D2901" s="174"/>
      <c r="E2901" s="174"/>
      <c r="F2901" s="174"/>
      <c r="G2901" s="175"/>
      <c r="H2901" s="100">
        <f>COUNTIF($A$1:A2907,"ANALISIS DE PRECIOS")</f>
        <v>59</v>
      </c>
    </row>
    <row r="2902" spans="1:141" ht="24" customHeight="1" x14ac:dyDescent="0.2">
      <c r="A2902" s="101" t="s">
        <v>719</v>
      </c>
      <c r="B2902" s="102" t="str">
        <f>Comitente</f>
        <v>DIRECCIÓN DE INFRAESTRUCTURA ESCOLAR</v>
      </c>
      <c r="C2902" s="96"/>
      <c r="D2902" s="103"/>
      <c r="E2902" s="103"/>
      <c r="F2902" s="104"/>
      <c r="G2902" s="105"/>
    </row>
    <row r="2903" spans="1:141" ht="24" customHeight="1" x14ac:dyDescent="0.2">
      <c r="A2903" s="101" t="s">
        <v>720</v>
      </c>
      <c r="B2903" s="102">
        <f>Contratista</f>
        <v>0</v>
      </c>
      <c r="C2903" s="97"/>
      <c r="D2903" s="97"/>
      <c r="E2903" s="97"/>
      <c r="F2903" s="106"/>
      <c r="G2903" s="107"/>
    </row>
    <row r="2904" spans="1:141" ht="24" customHeight="1" x14ac:dyDescent="0.2">
      <c r="A2904" s="101" t="s">
        <v>26</v>
      </c>
      <c r="B2904" s="102" t="str">
        <f>Obra</f>
        <v>ESCUELA NORMAL FRAY JUSTO SANTA MARIA DE ORO</v>
      </c>
      <c r="C2904" s="97"/>
      <c r="D2904" s="97"/>
      <c r="E2904" s="97"/>
      <c r="F2904" s="106" t="s">
        <v>40</v>
      </c>
      <c r="G2904" s="108">
        <f>Fecha_Base</f>
        <v>0</v>
      </c>
    </row>
    <row r="2905" spans="1:141" ht="24" customHeight="1" x14ac:dyDescent="0.2">
      <c r="A2905" s="109" t="s">
        <v>718</v>
      </c>
      <c r="B2905" s="98" t="str">
        <f>Ubicación</f>
        <v>CALLE RIVADAVIA 854 - JACHAL - SAN JUAN</v>
      </c>
      <c r="C2905" s="98"/>
      <c r="D2905" s="110"/>
      <c r="E2905" s="111"/>
      <c r="F2905" s="112"/>
      <c r="G2905" s="113"/>
    </row>
    <row r="2906" spans="1:141" ht="24" customHeight="1" x14ac:dyDescent="0.2">
      <c r="A2906" s="109" t="s">
        <v>41</v>
      </c>
      <c r="B2906" s="114">
        <f>IFERROR(VALUE(LEFT(B2907,FIND("-",B2907)-1)),"")</f>
        <v>14</v>
      </c>
      <c r="C2906" s="99" t="str">
        <f>IFERROR(VLOOKUP(B2906,Tabla_CyP,2,FALSE),"")</f>
        <v/>
      </c>
      <c r="E2906" s="111"/>
      <c r="F2906" s="112"/>
      <c r="G2906" s="113"/>
    </row>
    <row r="2907" spans="1:141" ht="24" customHeight="1" x14ac:dyDescent="0.2">
      <c r="A2907" s="109" t="s">
        <v>27</v>
      </c>
      <c r="B2907" s="115" t="str">
        <f>IFERROR(VLOOKUP(COUNTIF($A$1:A2907,"ANALISIS DE PRECIOS"),Tabla_NumeroItem,4,FALSE),"")</f>
        <v>14-3-1</v>
      </c>
      <c r="C2907" s="99" t="str">
        <f>IFERROR(VLOOKUP(B2907,Tabla_CyP,2,FALSE),"")</f>
        <v>Provisión de Artefactos de Iluminación</v>
      </c>
      <c r="D2907" s="110"/>
      <c r="E2907" s="111"/>
      <c r="F2907" s="106" t="s">
        <v>28</v>
      </c>
      <c r="G2907" s="116" t="str">
        <f>IFERROR(VLOOKUP(B2907,Tabla_CyP,4,FALSE),"")</f>
        <v>gl</v>
      </c>
    </row>
    <row r="2908" spans="1:141" ht="24" customHeight="1" x14ac:dyDescent="0.2">
      <c r="A2908" s="109"/>
      <c r="B2908" s="98"/>
      <c r="C2908" s="99"/>
      <c r="D2908" s="110"/>
      <c r="E2908" s="111"/>
      <c r="F2908" s="112"/>
      <c r="G2908" s="113"/>
    </row>
    <row r="2909" spans="1:141" ht="24" customHeight="1" x14ac:dyDescent="0.2">
      <c r="A2909" s="305" t="s">
        <v>584</v>
      </c>
      <c r="B2909" s="306"/>
      <c r="C2909" s="307" t="s">
        <v>0</v>
      </c>
      <c r="D2909" s="307" t="s">
        <v>29</v>
      </c>
      <c r="E2909" s="309" t="s">
        <v>30</v>
      </c>
      <c r="F2909" s="311" t="s">
        <v>31</v>
      </c>
      <c r="G2909" s="313" t="s">
        <v>32</v>
      </c>
    </row>
    <row r="2910" spans="1:141" s="119" customFormat="1" ht="24" customHeight="1" x14ac:dyDescent="0.2">
      <c r="A2910" s="117" t="s">
        <v>585</v>
      </c>
      <c r="B2910" s="118" t="s">
        <v>586</v>
      </c>
      <c r="C2910" s="308"/>
      <c r="D2910" s="308"/>
      <c r="E2910" s="310"/>
      <c r="F2910" s="312"/>
      <c r="G2910" s="314"/>
      <c r="I2910" s="284"/>
      <c r="J2910" s="284"/>
      <c r="K2910" s="284"/>
      <c r="L2910" s="284"/>
      <c r="M2910" s="284"/>
      <c r="N2910" s="284"/>
      <c r="O2910" s="284"/>
      <c r="P2910" s="284"/>
      <c r="Q2910" s="284"/>
      <c r="R2910" s="284"/>
      <c r="S2910" s="284"/>
      <c r="T2910" s="284"/>
      <c r="U2910" s="284"/>
      <c r="V2910" s="284"/>
      <c r="W2910" s="284"/>
      <c r="X2910" s="284"/>
      <c r="Y2910" s="284"/>
      <c r="Z2910" s="284"/>
      <c r="AA2910" s="284"/>
      <c r="AB2910" s="284"/>
      <c r="AC2910" s="284"/>
      <c r="AD2910" s="284"/>
      <c r="AE2910" s="284"/>
      <c r="AF2910" s="284"/>
      <c r="AG2910" s="284"/>
      <c r="AH2910" s="284"/>
      <c r="AI2910" s="284"/>
      <c r="AJ2910" s="284"/>
      <c r="AK2910" s="284"/>
      <c r="AL2910" s="284"/>
      <c r="AM2910" s="284"/>
      <c r="AN2910" s="284"/>
      <c r="AO2910" s="284"/>
      <c r="AP2910" s="284"/>
      <c r="AQ2910" s="284"/>
      <c r="AR2910" s="284"/>
      <c r="AS2910" s="284"/>
      <c r="AT2910" s="284"/>
      <c r="AU2910" s="284"/>
      <c r="AV2910" s="284"/>
      <c r="AW2910" s="284"/>
      <c r="AX2910" s="284"/>
      <c r="AY2910" s="284"/>
      <c r="AZ2910" s="284"/>
      <c r="BA2910" s="284"/>
      <c r="BB2910" s="284"/>
      <c r="BC2910" s="284"/>
      <c r="BD2910" s="284"/>
      <c r="BE2910" s="284"/>
      <c r="BF2910" s="284"/>
      <c r="BG2910" s="284"/>
      <c r="BH2910" s="284"/>
      <c r="BI2910" s="284"/>
      <c r="BJ2910" s="284"/>
      <c r="BK2910" s="284"/>
      <c r="BL2910" s="284"/>
      <c r="BM2910" s="284"/>
      <c r="BN2910" s="284"/>
      <c r="BO2910" s="284"/>
      <c r="BP2910" s="284"/>
      <c r="BQ2910" s="284"/>
      <c r="BR2910" s="284"/>
      <c r="BS2910" s="284"/>
      <c r="BT2910" s="284"/>
      <c r="BU2910" s="284"/>
      <c r="BV2910" s="284"/>
      <c r="BW2910" s="284"/>
      <c r="BX2910" s="284"/>
      <c r="BY2910" s="284"/>
      <c r="BZ2910" s="284"/>
      <c r="CA2910" s="284"/>
      <c r="CB2910" s="284"/>
      <c r="CC2910" s="284"/>
      <c r="CD2910" s="284"/>
      <c r="CE2910" s="284"/>
      <c r="CF2910" s="284"/>
      <c r="CG2910" s="284"/>
      <c r="CH2910" s="284"/>
      <c r="CI2910" s="284"/>
      <c r="CJ2910" s="284"/>
      <c r="CK2910" s="284"/>
      <c r="CL2910" s="284"/>
      <c r="CM2910" s="284"/>
      <c r="CN2910" s="284"/>
      <c r="CO2910" s="284"/>
      <c r="CP2910" s="284"/>
      <c r="CQ2910" s="284"/>
      <c r="CR2910" s="284"/>
      <c r="CS2910" s="284"/>
      <c r="CT2910" s="284"/>
      <c r="CU2910" s="284"/>
      <c r="CV2910" s="284"/>
      <c r="CW2910" s="284"/>
      <c r="CX2910" s="284"/>
      <c r="CY2910" s="284"/>
      <c r="CZ2910" s="284"/>
      <c r="DA2910" s="284"/>
      <c r="DB2910" s="284"/>
      <c r="DC2910" s="284"/>
      <c r="DD2910" s="284"/>
      <c r="DE2910" s="284"/>
      <c r="DF2910" s="284"/>
      <c r="DG2910" s="284"/>
      <c r="DH2910" s="284"/>
      <c r="DI2910" s="284"/>
      <c r="DJ2910" s="284"/>
      <c r="DK2910" s="284"/>
      <c r="DL2910" s="284"/>
      <c r="DM2910" s="284"/>
      <c r="DN2910" s="284"/>
      <c r="DO2910" s="284"/>
      <c r="DP2910" s="284"/>
      <c r="DQ2910" s="284"/>
      <c r="DR2910" s="284"/>
      <c r="DS2910" s="284"/>
      <c r="DT2910" s="284"/>
      <c r="DU2910" s="284"/>
      <c r="DV2910" s="284"/>
      <c r="DW2910" s="284"/>
      <c r="DX2910" s="284"/>
      <c r="DY2910" s="284"/>
      <c r="DZ2910" s="284"/>
      <c r="EA2910" s="284"/>
      <c r="EB2910" s="284"/>
      <c r="EC2910" s="284"/>
      <c r="ED2910" s="284"/>
      <c r="EE2910" s="284"/>
      <c r="EF2910" s="284"/>
      <c r="EG2910" s="284"/>
      <c r="EH2910" s="284"/>
      <c r="EI2910" s="284"/>
      <c r="EJ2910" s="284"/>
      <c r="EK2910" s="284"/>
    </row>
    <row r="2911" spans="1:141" ht="24" customHeight="1" x14ac:dyDescent="0.2">
      <c r="A2911" s="187"/>
      <c r="B2911" s="120"/>
      <c r="C2911" s="185" t="s">
        <v>721</v>
      </c>
      <c r="D2911" s="121"/>
      <c r="E2911" s="122"/>
      <c r="F2911" s="123"/>
      <c r="G2911" s="124"/>
    </row>
    <row r="2912" spans="1:141" s="283" customFormat="1" ht="24" customHeight="1" x14ac:dyDescent="0.2">
      <c r="A2912" s="274" t="str">
        <f t="shared" ref="A2912:A2925" si="871">IFERROR(VLOOKUP(C2912,Tabla_Insumos,4,FALSE),"")</f>
        <v/>
      </c>
      <c r="B2912" s="275" t="str">
        <f>IFERROR(VLOOKUP(C2912,Tabla_Insumos,5,FALSE),"")</f>
        <v/>
      </c>
      <c r="C2912" s="276"/>
      <c r="D2912" s="277" t="str">
        <f t="shared" ref="D2912:D2925" si="872">IFERROR(VLOOKUP(C2912,Tabla_Insumos,2,FALSE),"")</f>
        <v/>
      </c>
      <c r="E2912" s="278"/>
      <c r="F2912" s="279">
        <f t="shared" ref="F2912:F2925" si="873">IFERROR(VLOOKUP(C2912,Tabla_Insumos,3,FALSE),0)</f>
        <v>0</v>
      </c>
      <c r="G2912" s="282">
        <f>ROUND(E2912*F2912,2)</f>
        <v>0</v>
      </c>
    </row>
    <row r="2913" spans="1:7" s="283" customFormat="1" ht="24" customHeight="1" x14ac:dyDescent="0.2">
      <c r="A2913" s="274" t="str">
        <f t="shared" si="871"/>
        <v/>
      </c>
      <c r="B2913" s="275" t="str">
        <f t="shared" ref="B2913:B2925" si="874">IFERROR(VLOOKUP(C2913,Tabla_Insumos,5,FALSE),"")</f>
        <v/>
      </c>
      <c r="C2913" s="276"/>
      <c r="D2913" s="277" t="str">
        <f t="shared" si="872"/>
        <v/>
      </c>
      <c r="E2913" s="278"/>
      <c r="F2913" s="279">
        <f t="shared" si="873"/>
        <v>0</v>
      </c>
      <c r="G2913" s="282">
        <f t="shared" ref="G2913:G2925" si="875">ROUND(E2913*F2913,2)</f>
        <v>0</v>
      </c>
    </row>
    <row r="2914" spans="1:7" s="283" customFormat="1" ht="24" customHeight="1" x14ac:dyDescent="0.2">
      <c r="A2914" s="274" t="str">
        <f t="shared" si="871"/>
        <v/>
      </c>
      <c r="B2914" s="275" t="str">
        <f t="shared" si="874"/>
        <v/>
      </c>
      <c r="C2914" s="276"/>
      <c r="D2914" s="277" t="str">
        <f t="shared" si="872"/>
        <v/>
      </c>
      <c r="E2914" s="278"/>
      <c r="F2914" s="279">
        <f t="shared" si="873"/>
        <v>0</v>
      </c>
      <c r="G2914" s="282">
        <f t="shared" si="875"/>
        <v>0</v>
      </c>
    </row>
    <row r="2915" spans="1:7" s="283" customFormat="1" ht="24" customHeight="1" x14ac:dyDescent="0.2">
      <c r="A2915" s="274" t="str">
        <f t="shared" si="871"/>
        <v/>
      </c>
      <c r="B2915" s="275" t="str">
        <f t="shared" si="874"/>
        <v/>
      </c>
      <c r="C2915" s="276"/>
      <c r="D2915" s="277" t="str">
        <f t="shared" si="872"/>
        <v/>
      </c>
      <c r="E2915" s="278"/>
      <c r="F2915" s="279">
        <f t="shared" si="873"/>
        <v>0</v>
      </c>
      <c r="G2915" s="282">
        <f t="shared" si="875"/>
        <v>0</v>
      </c>
    </row>
    <row r="2916" spans="1:7" s="283" customFormat="1" ht="24" customHeight="1" x14ac:dyDescent="0.2">
      <c r="A2916" s="274" t="str">
        <f t="shared" si="871"/>
        <v/>
      </c>
      <c r="B2916" s="275" t="str">
        <f t="shared" si="874"/>
        <v/>
      </c>
      <c r="C2916" s="276"/>
      <c r="D2916" s="277" t="str">
        <f t="shared" si="872"/>
        <v/>
      </c>
      <c r="E2916" s="278"/>
      <c r="F2916" s="279">
        <f t="shared" si="873"/>
        <v>0</v>
      </c>
      <c r="G2916" s="282">
        <f t="shared" si="875"/>
        <v>0</v>
      </c>
    </row>
    <row r="2917" spans="1:7" s="283" customFormat="1" ht="24" customHeight="1" x14ac:dyDescent="0.2">
      <c r="A2917" s="274" t="str">
        <f t="shared" si="871"/>
        <v/>
      </c>
      <c r="B2917" s="275" t="str">
        <f t="shared" si="874"/>
        <v/>
      </c>
      <c r="C2917" s="276"/>
      <c r="D2917" s="277" t="str">
        <f t="shared" si="872"/>
        <v/>
      </c>
      <c r="E2917" s="278"/>
      <c r="F2917" s="279">
        <f t="shared" si="873"/>
        <v>0</v>
      </c>
      <c r="G2917" s="282">
        <f t="shared" si="875"/>
        <v>0</v>
      </c>
    </row>
    <row r="2918" spans="1:7" s="283" customFormat="1" ht="24" customHeight="1" x14ac:dyDescent="0.2">
      <c r="A2918" s="274" t="str">
        <f t="shared" si="871"/>
        <v/>
      </c>
      <c r="B2918" s="275" t="str">
        <f t="shared" si="874"/>
        <v/>
      </c>
      <c r="C2918" s="276"/>
      <c r="D2918" s="277" t="str">
        <f t="shared" si="872"/>
        <v/>
      </c>
      <c r="E2918" s="278"/>
      <c r="F2918" s="279">
        <f t="shared" si="873"/>
        <v>0</v>
      </c>
      <c r="G2918" s="282">
        <f t="shared" si="875"/>
        <v>0</v>
      </c>
    </row>
    <row r="2919" spans="1:7" s="283" customFormat="1" ht="24" customHeight="1" x14ac:dyDescent="0.2">
      <c r="A2919" s="274" t="str">
        <f t="shared" si="871"/>
        <v/>
      </c>
      <c r="B2919" s="275" t="str">
        <f t="shared" si="874"/>
        <v/>
      </c>
      <c r="C2919" s="276"/>
      <c r="D2919" s="277" t="str">
        <f t="shared" si="872"/>
        <v/>
      </c>
      <c r="E2919" s="278"/>
      <c r="F2919" s="279">
        <f t="shared" si="873"/>
        <v>0</v>
      </c>
      <c r="G2919" s="282">
        <f t="shared" si="875"/>
        <v>0</v>
      </c>
    </row>
    <row r="2920" spans="1:7" s="283" customFormat="1" ht="24" customHeight="1" x14ac:dyDescent="0.2">
      <c r="A2920" s="274" t="str">
        <f t="shared" si="871"/>
        <v/>
      </c>
      <c r="B2920" s="275" t="str">
        <f t="shared" si="874"/>
        <v/>
      </c>
      <c r="C2920" s="276"/>
      <c r="D2920" s="277" t="str">
        <f t="shared" si="872"/>
        <v/>
      </c>
      <c r="E2920" s="278"/>
      <c r="F2920" s="279">
        <f t="shared" si="873"/>
        <v>0</v>
      </c>
      <c r="G2920" s="282">
        <f t="shared" si="875"/>
        <v>0</v>
      </c>
    </row>
    <row r="2921" spans="1:7" s="283" customFormat="1" ht="24" customHeight="1" x14ac:dyDescent="0.2">
      <c r="A2921" s="274" t="str">
        <f t="shared" si="871"/>
        <v/>
      </c>
      <c r="B2921" s="275" t="str">
        <f t="shared" si="874"/>
        <v/>
      </c>
      <c r="C2921" s="276"/>
      <c r="D2921" s="277" t="str">
        <f t="shared" si="872"/>
        <v/>
      </c>
      <c r="E2921" s="278"/>
      <c r="F2921" s="279">
        <f t="shared" si="873"/>
        <v>0</v>
      </c>
      <c r="G2921" s="282">
        <f t="shared" si="875"/>
        <v>0</v>
      </c>
    </row>
    <row r="2922" spans="1:7" s="283" customFormat="1" ht="24" customHeight="1" x14ac:dyDescent="0.2">
      <c r="A2922" s="274" t="str">
        <f t="shared" si="871"/>
        <v/>
      </c>
      <c r="B2922" s="275" t="str">
        <f t="shared" si="874"/>
        <v/>
      </c>
      <c r="C2922" s="276"/>
      <c r="D2922" s="277" t="str">
        <f t="shared" si="872"/>
        <v/>
      </c>
      <c r="E2922" s="278"/>
      <c r="F2922" s="279">
        <f t="shared" si="873"/>
        <v>0</v>
      </c>
      <c r="G2922" s="282">
        <f t="shared" si="875"/>
        <v>0</v>
      </c>
    </row>
    <row r="2923" spans="1:7" s="283" customFormat="1" ht="24" customHeight="1" x14ac:dyDescent="0.2">
      <c r="A2923" s="274" t="str">
        <f t="shared" si="871"/>
        <v/>
      </c>
      <c r="B2923" s="275" t="str">
        <f t="shared" si="874"/>
        <v/>
      </c>
      <c r="C2923" s="276"/>
      <c r="D2923" s="277" t="str">
        <f t="shared" si="872"/>
        <v/>
      </c>
      <c r="E2923" s="278"/>
      <c r="F2923" s="279">
        <f t="shared" si="873"/>
        <v>0</v>
      </c>
      <c r="G2923" s="282">
        <f t="shared" si="875"/>
        <v>0</v>
      </c>
    </row>
    <row r="2924" spans="1:7" s="283" customFormat="1" ht="24" customHeight="1" x14ac:dyDescent="0.2">
      <c r="A2924" s="274" t="str">
        <f t="shared" si="871"/>
        <v/>
      </c>
      <c r="B2924" s="275" t="str">
        <f t="shared" si="874"/>
        <v/>
      </c>
      <c r="C2924" s="276"/>
      <c r="D2924" s="277" t="str">
        <f t="shared" si="872"/>
        <v/>
      </c>
      <c r="E2924" s="278"/>
      <c r="F2924" s="279">
        <f t="shared" si="873"/>
        <v>0</v>
      </c>
      <c r="G2924" s="282">
        <f t="shared" si="875"/>
        <v>0</v>
      </c>
    </row>
    <row r="2925" spans="1:7" s="283" customFormat="1" ht="24" customHeight="1" x14ac:dyDescent="0.2">
      <c r="A2925" s="274" t="str">
        <f t="shared" si="871"/>
        <v/>
      </c>
      <c r="B2925" s="275" t="str">
        <f t="shared" si="874"/>
        <v/>
      </c>
      <c r="C2925" s="276"/>
      <c r="D2925" s="277" t="str">
        <f t="shared" si="872"/>
        <v/>
      </c>
      <c r="E2925" s="278"/>
      <c r="F2925" s="280">
        <f t="shared" si="873"/>
        <v>0</v>
      </c>
      <c r="G2925" s="282">
        <f t="shared" si="875"/>
        <v>0</v>
      </c>
    </row>
    <row r="2926" spans="1:7" ht="24" customHeight="1" x14ac:dyDescent="0.2">
      <c r="A2926" s="125"/>
      <c r="B2926" s="99"/>
      <c r="C2926" s="99"/>
      <c r="D2926" s="110"/>
      <c r="E2926" s="111"/>
      <c r="F2926" s="188" t="s">
        <v>33</v>
      </c>
      <c r="G2926" s="126">
        <f>SUBTOTAL(9,G2912:G2925)</f>
        <v>0</v>
      </c>
    </row>
    <row r="2927" spans="1:7" ht="24" customHeight="1" x14ac:dyDescent="0.2">
      <c r="A2927" s="125"/>
      <c r="B2927" s="99"/>
      <c r="C2927" s="127" t="s">
        <v>722</v>
      </c>
      <c r="D2927" s="110"/>
      <c r="E2927" s="111"/>
      <c r="F2927" s="112"/>
      <c r="G2927" s="128"/>
    </row>
    <row r="2928" spans="1:7" s="283" customFormat="1" ht="24" customHeight="1" x14ac:dyDescent="0.2">
      <c r="A2928" s="274" t="str">
        <f t="shared" ref="A2928:A2935" si="876">IFERROR(VLOOKUP(C2928,Tabla_Insumos,4,FALSE),"")</f>
        <v/>
      </c>
      <c r="B2928" s="275" t="str">
        <f t="shared" ref="B2928:B2935" si="877">IFERROR(VLOOKUP(C2928,Tabla_Insumos,5,FALSE),"")</f>
        <v/>
      </c>
      <c r="C2928" s="276"/>
      <c r="D2928" s="277" t="str">
        <f t="shared" ref="D2928:D2935" si="878">IFERROR(VLOOKUP(C2928,Tabla_Insumos,2,FALSE),"")</f>
        <v/>
      </c>
      <c r="E2928" s="278"/>
      <c r="F2928" s="281">
        <f t="shared" ref="F2928:F2935" si="879">IFERROR(VLOOKUP(C2928,Tabla_Insumos,3,FALSE),0)</f>
        <v>0</v>
      </c>
      <c r="G2928" s="282">
        <f>ROUND(E2928*F2928,2)</f>
        <v>0</v>
      </c>
    </row>
    <row r="2929" spans="1:7" s="283" customFormat="1" ht="24" customHeight="1" x14ac:dyDescent="0.2">
      <c r="A2929" s="274" t="str">
        <f t="shared" si="876"/>
        <v/>
      </c>
      <c r="B2929" s="275" t="str">
        <f t="shared" si="877"/>
        <v/>
      </c>
      <c r="C2929" s="276"/>
      <c r="D2929" s="277" t="str">
        <f t="shared" si="878"/>
        <v/>
      </c>
      <c r="E2929" s="278"/>
      <c r="F2929" s="281">
        <f t="shared" si="879"/>
        <v>0</v>
      </c>
      <c r="G2929" s="282">
        <f>ROUND(E2929*F2929,2)</f>
        <v>0</v>
      </c>
    </row>
    <row r="2930" spans="1:7" s="283" customFormat="1" ht="24" customHeight="1" x14ac:dyDescent="0.2">
      <c r="A2930" s="274" t="str">
        <f t="shared" si="876"/>
        <v/>
      </c>
      <c r="B2930" s="275" t="str">
        <f t="shared" si="877"/>
        <v/>
      </c>
      <c r="C2930" s="276"/>
      <c r="D2930" s="277" t="str">
        <f t="shared" si="878"/>
        <v/>
      </c>
      <c r="E2930" s="278"/>
      <c r="F2930" s="281">
        <f t="shared" si="879"/>
        <v>0</v>
      </c>
      <c r="G2930" s="282">
        <f t="shared" ref="G2930:G2935" si="880">ROUND(E2930*F2930,2)</f>
        <v>0</v>
      </c>
    </row>
    <row r="2931" spans="1:7" s="283" customFormat="1" ht="24" customHeight="1" x14ac:dyDescent="0.2">
      <c r="A2931" s="274" t="str">
        <f t="shared" si="876"/>
        <v/>
      </c>
      <c r="B2931" s="275" t="str">
        <f t="shared" si="877"/>
        <v/>
      </c>
      <c r="C2931" s="276"/>
      <c r="D2931" s="277" t="str">
        <f t="shared" si="878"/>
        <v/>
      </c>
      <c r="E2931" s="278"/>
      <c r="F2931" s="281">
        <f t="shared" si="879"/>
        <v>0</v>
      </c>
      <c r="G2931" s="282">
        <f t="shared" si="880"/>
        <v>0</v>
      </c>
    </row>
    <row r="2932" spans="1:7" s="283" customFormat="1" ht="24" customHeight="1" x14ac:dyDescent="0.2">
      <c r="A2932" s="274" t="str">
        <f t="shared" si="876"/>
        <v/>
      </c>
      <c r="B2932" s="275" t="str">
        <f t="shared" si="877"/>
        <v/>
      </c>
      <c r="C2932" s="276"/>
      <c r="D2932" s="277" t="str">
        <f t="shared" si="878"/>
        <v/>
      </c>
      <c r="E2932" s="278"/>
      <c r="F2932" s="279">
        <f t="shared" si="879"/>
        <v>0</v>
      </c>
      <c r="G2932" s="282">
        <f t="shared" si="880"/>
        <v>0</v>
      </c>
    </row>
    <row r="2933" spans="1:7" s="283" customFormat="1" ht="24" customHeight="1" x14ac:dyDescent="0.2">
      <c r="A2933" s="274" t="str">
        <f t="shared" si="876"/>
        <v/>
      </c>
      <c r="B2933" s="275" t="str">
        <f t="shared" si="877"/>
        <v/>
      </c>
      <c r="C2933" s="276"/>
      <c r="D2933" s="277" t="str">
        <f t="shared" si="878"/>
        <v/>
      </c>
      <c r="E2933" s="278"/>
      <c r="F2933" s="279">
        <f t="shared" si="879"/>
        <v>0</v>
      </c>
      <c r="G2933" s="282">
        <f t="shared" si="880"/>
        <v>0</v>
      </c>
    </row>
    <row r="2934" spans="1:7" s="283" customFormat="1" ht="24" customHeight="1" x14ac:dyDescent="0.2">
      <c r="A2934" s="274" t="str">
        <f t="shared" si="876"/>
        <v/>
      </c>
      <c r="B2934" s="275" t="str">
        <f t="shared" si="877"/>
        <v/>
      </c>
      <c r="C2934" s="276"/>
      <c r="D2934" s="277" t="str">
        <f t="shared" si="878"/>
        <v/>
      </c>
      <c r="E2934" s="278"/>
      <c r="F2934" s="279">
        <f t="shared" si="879"/>
        <v>0</v>
      </c>
      <c r="G2934" s="282">
        <f t="shared" si="880"/>
        <v>0</v>
      </c>
    </row>
    <row r="2935" spans="1:7" s="283" customFormat="1" ht="24" customHeight="1" x14ac:dyDescent="0.2">
      <c r="A2935" s="274" t="str">
        <f t="shared" si="876"/>
        <v/>
      </c>
      <c r="B2935" s="275" t="str">
        <f t="shared" si="877"/>
        <v/>
      </c>
      <c r="C2935" s="276"/>
      <c r="D2935" s="277" t="str">
        <f t="shared" si="878"/>
        <v/>
      </c>
      <c r="E2935" s="278"/>
      <c r="F2935" s="279">
        <f t="shared" si="879"/>
        <v>0</v>
      </c>
      <c r="G2935" s="282">
        <f t="shared" si="880"/>
        <v>0</v>
      </c>
    </row>
    <row r="2936" spans="1:7" ht="24" customHeight="1" x14ac:dyDescent="0.2">
      <c r="A2936" s="125"/>
      <c r="B2936" s="99"/>
      <c r="C2936" s="99"/>
      <c r="D2936" s="110"/>
      <c r="E2936" s="111"/>
      <c r="F2936" s="188" t="s">
        <v>34</v>
      </c>
      <c r="G2936" s="126">
        <f>SUBTOTAL(9,G2928:G2935)</f>
        <v>0</v>
      </c>
    </row>
    <row r="2937" spans="1:7" ht="24" customHeight="1" x14ac:dyDescent="0.2">
      <c r="A2937" s="125"/>
      <c r="B2937" s="99"/>
      <c r="C2937" s="127" t="s">
        <v>723</v>
      </c>
      <c r="D2937" s="110"/>
      <c r="E2937" s="111"/>
      <c r="F2937" s="112"/>
      <c r="G2937" s="128"/>
    </row>
    <row r="2938" spans="1:7" s="283" customFormat="1" ht="24" customHeight="1" x14ac:dyDescent="0.2">
      <c r="A2938" s="274" t="str">
        <f t="shared" ref="A2938:A2946" si="881">IFERROR(VLOOKUP(C2938,Tabla_Insumos,4,FALSE),"")</f>
        <v/>
      </c>
      <c r="B2938" s="275" t="str">
        <f t="shared" ref="B2938:B2946" si="882">IFERROR(VLOOKUP(C2938,Tabla_Insumos,5,FALSE),"")</f>
        <v/>
      </c>
      <c r="C2938" s="276"/>
      <c r="D2938" s="277" t="str">
        <f t="shared" ref="D2938:D2946" si="883">IFERROR(VLOOKUP(C2938,Tabla_Insumos,2,FALSE),"")</f>
        <v/>
      </c>
      <c r="E2938" s="278"/>
      <c r="F2938" s="279">
        <f t="shared" ref="F2938:F2946" si="884">IFERROR(VLOOKUP(C2938,Tabla_Insumos,3,FALSE),0)</f>
        <v>0</v>
      </c>
      <c r="G2938" s="282">
        <f t="shared" ref="G2938:G2946" si="885">ROUND(E2938*F2938,2)</f>
        <v>0</v>
      </c>
    </row>
    <row r="2939" spans="1:7" s="283" customFormat="1" ht="24" customHeight="1" x14ac:dyDescent="0.2">
      <c r="A2939" s="274" t="str">
        <f t="shared" si="881"/>
        <v/>
      </c>
      <c r="B2939" s="275" t="str">
        <f t="shared" si="882"/>
        <v/>
      </c>
      <c r="C2939" s="276"/>
      <c r="D2939" s="277" t="str">
        <f t="shared" si="883"/>
        <v/>
      </c>
      <c r="E2939" s="278"/>
      <c r="F2939" s="279">
        <f t="shared" si="884"/>
        <v>0</v>
      </c>
      <c r="G2939" s="282">
        <f t="shared" si="885"/>
        <v>0</v>
      </c>
    </row>
    <row r="2940" spans="1:7" s="283" customFormat="1" ht="24" customHeight="1" x14ac:dyDescent="0.2">
      <c r="A2940" s="274" t="str">
        <f t="shared" si="881"/>
        <v/>
      </c>
      <c r="B2940" s="275" t="str">
        <f t="shared" si="882"/>
        <v/>
      </c>
      <c r="C2940" s="276"/>
      <c r="D2940" s="277" t="str">
        <f t="shared" si="883"/>
        <v/>
      </c>
      <c r="E2940" s="278"/>
      <c r="F2940" s="279">
        <f t="shared" si="884"/>
        <v>0</v>
      </c>
      <c r="G2940" s="282">
        <f t="shared" si="885"/>
        <v>0</v>
      </c>
    </row>
    <row r="2941" spans="1:7" s="283" customFormat="1" ht="24" customHeight="1" x14ac:dyDescent="0.2">
      <c r="A2941" s="274" t="str">
        <f t="shared" si="881"/>
        <v/>
      </c>
      <c r="B2941" s="275" t="str">
        <f t="shared" si="882"/>
        <v/>
      </c>
      <c r="C2941" s="276"/>
      <c r="D2941" s="277" t="str">
        <f t="shared" si="883"/>
        <v/>
      </c>
      <c r="E2941" s="278"/>
      <c r="F2941" s="279">
        <f t="shared" si="884"/>
        <v>0</v>
      </c>
      <c r="G2941" s="282">
        <f t="shared" si="885"/>
        <v>0</v>
      </c>
    </row>
    <row r="2942" spans="1:7" s="283" customFormat="1" ht="24" customHeight="1" x14ac:dyDescent="0.2">
      <c r="A2942" s="274" t="str">
        <f t="shared" si="881"/>
        <v/>
      </c>
      <c r="B2942" s="275" t="str">
        <f t="shared" si="882"/>
        <v/>
      </c>
      <c r="C2942" s="276"/>
      <c r="D2942" s="277" t="str">
        <f t="shared" si="883"/>
        <v/>
      </c>
      <c r="E2942" s="278"/>
      <c r="F2942" s="279">
        <f t="shared" si="884"/>
        <v>0</v>
      </c>
      <c r="G2942" s="282">
        <f t="shared" si="885"/>
        <v>0</v>
      </c>
    </row>
    <row r="2943" spans="1:7" s="283" customFormat="1" ht="24" customHeight="1" x14ac:dyDescent="0.2">
      <c r="A2943" s="274" t="str">
        <f t="shared" si="881"/>
        <v/>
      </c>
      <c r="B2943" s="275" t="str">
        <f t="shared" si="882"/>
        <v/>
      </c>
      <c r="C2943" s="276"/>
      <c r="D2943" s="277" t="str">
        <f t="shared" si="883"/>
        <v/>
      </c>
      <c r="E2943" s="278"/>
      <c r="F2943" s="279">
        <f t="shared" si="884"/>
        <v>0</v>
      </c>
      <c r="G2943" s="282">
        <f t="shared" si="885"/>
        <v>0</v>
      </c>
    </row>
    <row r="2944" spans="1:7" s="283" customFormat="1" ht="24" customHeight="1" x14ac:dyDescent="0.2">
      <c r="A2944" s="274" t="str">
        <f t="shared" si="881"/>
        <v/>
      </c>
      <c r="B2944" s="275" t="str">
        <f t="shared" si="882"/>
        <v/>
      </c>
      <c r="C2944" s="276"/>
      <c r="D2944" s="277" t="str">
        <f t="shared" si="883"/>
        <v/>
      </c>
      <c r="E2944" s="278"/>
      <c r="F2944" s="279">
        <f t="shared" si="884"/>
        <v>0</v>
      </c>
      <c r="G2944" s="282">
        <f t="shared" si="885"/>
        <v>0</v>
      </c>
    </row>
    <row r="2945" spans="1:141" s="283" customFormat="1" ht="24" customHeight="1" x14ac:dyDescent="0.2">
      <c r="A2945" s="274" t="str">
        <f t="shared" si="881"/>
        <v/>
      </c>
      <c r="B2945" s="275" t="str">
        <f t="shared" si="882"/>
        <v/>
      </c>
      <c r="C2945" s="276"/>
      <c r="D2945" s="277" t="str">
        <f t="shared" si="883"/>
        <v/>
      </c>
      <c r="E2945" s="278"/>
      <c r="F2945" s="279">
        <f t="shared" si="884"/>
        <v>0</v>
      </c>
      <c r="G2945" s="282">
        <f t="shared" si="885"/>
        <v>0</v>
      </c>
    </row>
    <row r="2946" spans="1:141" s="283" customFormat="1" ht="24" customHeight="1" x14ac:dyDescent="0.2">
      <c r="A2946" s="274" t="str">
        <f t="shared" si="881"/>
        <v/>
      </c>
      <c r="B2946" s="275" t="str">
        <f t="shared" si="882"/>
        <v/>
      </c>
      <c r="C2946" s="276"/>
      <c r="D2946" s="277" t="str">
        <f t="shared" si="883"/>
        <v/>
      </c>
      <c r="E2946" s="278"/>
      <c r="F2946" s="279">
        <f t="shared" si="884"/>
        <v>0</v>
      </c>
      <c r="G2946" s="282">
        <f t="shared" si="885"/>
        <v>0</v>
      </c>
    </row>
    <row r="2947" spans="1:141" ht="24" customHeight="1" x14ac:dyDescent="0.2">
      <c r="A2947" s="129"/>
      <c r="B2947" s="110"/>
      <c r="C2947" s="99"/>
      <c r="D2947" s="110"/>
      <c r="E2947" s="111"/>
      <c r="F2947" s="188" t="s">
        <v>35</v>
      </c>
      <c r="G2947" s="126">
        <f>SUBTOTAL(9,G2938:G2946)</f>
        <v>0</v>
      </c>
    </row>
    <row r="2948" spans="1:141" ht="24" customHeight="1" thickBot="1" x14ac:dyDescent="0.25">
      <c r="A2948" s="130"/>
      <c r="B2948" s="131"/>
      <c r="C2948" s="132"/>
      <c r="D2948" s="131"/>
      <c r="E2948" s="133"/>
      <c r="F2948" s="134"/>
      <c r="G2948" s="135"/>
    </row>
    <row r="2949" spans="1:141" ht="24" customHeight="1" thickBot="1" x14ac:dyDescent="0.25">
      <c r="A2949" s="136" t="str">
        <f>B2907</f>
        <v>14-3-1</v>
      </c>
      <c r="B2949" s="137" t="str">
        <f>C2907</f>
        <v>Provisión de Artefactos de Iluminación</v>
      </c>
      <c r="C2949" s="138"/>
      <c r="D2949" s="138" t="s">
        <v>36</v>
      </c>
      <c r="E2949" s="139"/>
      <c r="F2949" s="140" t="s">
        <v>37</v>
      </c>
      <c r="G2949" s="141">
        <f>SUBTOTAL(9,G2912:G2948)</f>
        <v>0</v>
      </c>
    </row>
    <row r="2950" spans="1:141" ht="24" customHeight="1" thickTop="1" thickBot="1" x14ac:dyDescent="0.25"/>
    <row r="2951" spans="1:141" ht="24" customHeight="1" thickTop="1" x14ac:dyDescent="0.2">
      <c r="A2951" s="173" t="s">
        <v>39</v>
      </c>
      <c r="B2951" s="174"/>
      <c r="C2951" s="174"/>
      <c r="D2951" s="174"/>
      <c r="E2951" s="174"/>
      <c r="F2951" s="174"/>
      <c r="G2951" s="175"/>
      <c r="H2951" s="100">
        <f>COUNTIF($A$1:A2957,"ANALISIS DE PRECIOS")</f>
        <v>60</v>
      </c>
    </row>
    <row r="2952" spans="1:141" ht="24" customHeight="1" x14ac:dyDescent="0.2">
      <c r="A2952" s="101" t="s">
        <v>719</v>
      </c>
      <c r="B2952" s="102" t="str">
        <f>Comitente</f>
        <v>DIRECCIÓN DE INFRAESTRUCTURA ESCOLAR</v>
      </c>
      <c r="C2952" s="96"/>
      <c r="D2952" s="103"/>
      <c r="E2952" s="103"/>
      <c r="F2952" s="104"/>
      <c r="G2952" s="105"/>
    </row>
    <row r="2953" spans="1:141" ht="24" customHeight="1" x14ac:dyDescent="0.2">
      <c r="A2953" s="101" t="s">
        <v>720</v>
      </c>
      <c r="B2953" s="102">
        <f>Contratista</f>
        <v>0</v>
      </c>
      <c r="C2953" s="97"/>
      <c r="D2953" s="97"/>
      <c r="E2953" s="97"/>
      <c r="F2953" s="106"/>
      <c r="G2953" s="107"/>
    </row>
    <row r="2954" spans="1:141" ht="24" customHeight="1" x14ac:dyDescent="0.2">
      <c r="A2954" s="101" t="s">
        <v>26</v>
      </c>
      <c r="B2954" s="102" t="str">
        <f>Obra</f>
        <v>ESCUELA NORMAL FRAY JUSTO SANTA MARIA DE ORO</v>
      </c>
      <c r="C2954" s="97"/>
      <c r="D2954" s="97"/>
      <c r="E2954" s="97"/>
      <c r="F2954" s="106" t="s">
        <v>40</v>
      </c>
      <c r="G2954" s="108">
        <f>Fecha_Base</f>
        <v>0</v>
      </c>
    </row>
    <row r="2955" spans="1:141" ht="24" customHeight="1" x14ac:dyDescent="0.2">
      <c r="A2955" s="109" t="s">
        <v>718</v>
      </c>
      <c r="B2955" s="98" t="str">
        <f>Ubicación</f>
        <v>CALLE RIVADAVIA 854 - JACHAL - SAN JUAN</v>
      </c>
      <c r="C2955" s="98"/>
      <c r="D2955" s="110"/>
      <c r="E2955" s="111"/>
      <c r="F2955" s="112"/>
      <c r="G2955" s="113"/>
    </row>
    <row r="2956" spans="1:141" ht="24" customHeight="1" x14ac:dyDescent="0.2">
      <c r="A2956" s="109" t="s">
        <v>41</v>
      </c>
      <c r="B2956" s="114">
        <f>IFERROR(VALUE(LEFT(B2957,FIND("-",B2957)-1)),"")</f>
        <v>14</v>
      </c>
      <c r="C2956" s="99" t="str">
        <f>IFERROR(VLOOKUP(B2956,Tabla_CyP,2,FALSE),"")</f>
        <v/>
      </c>
      <c r="E2956" s="111"/>
      <c r="F2956" s="112"/>
      <c r="G2956" s="113"/>
    </row>
    <row r="2957" spans="1:141" ht="24" customHeight="1" x14ac:dyDescent="0.2">
      <c r="A2957" s="109" t="s">
        <v>27</v>
      </c>
      <c r="B2957" s="115" t="str">
        <f>IFERROR(VLOOKUP(COUNTIF($A$1:A2957,"ANALISIS DE PRECIOS"),Tabla_NumeroItem,4,FALSE),"")</f>
        <v>14-3-2</v>
      </c>
      <c r="C2957" s="99" t="str">
        <f>IFERROR(VLOOKUP(B2957,Tabla_CyP,2,FALSE),"")</f>
        <v>Accesorios de instalación y repuestos</v>
      </c>
      <c r="D2957" s="110"/>
      <c r="E2957" s="111"/>
      <c r="F2957" s="106" t="s">
        <v>28</v>
      </c>
      <c r="G2957" s="116" t="str">
        <f>IFERROR(VLOOKUP(B2957,Tabla_CyP,4,FALSE),"")</f>
        <v>gl</v>
      </c>
    </row>
    <row r="2958" spans="1:141" ht="24" customHeight="1" x14ac:dyDescent="0.2">
      <c r="A2958" s="109"/>
      <c r="B2958" s="98"/>
      <c r="C2958" s="99"/>
      <c r="D2958" s="110"/>
      <c r="E2958" s="111"/>
      <c r="F2958" s="112"/>
      <c r="G2958" s="113"/>
    </row>
    <row r="2959" spans="1:141" ht="24" customHeight="1" x14ac:dyDescent="0.2">
      <c r="A2959" s="305" t="s">
        <v>584</v>
      </c>
      <c r="B2959" s="306"/>
      <c r="C2959" s="307" t="s">
        <v>0</v>
      </c>
      <c r="D2959" s="307" t="s">
        <v>29</v>
      </c>
      <c r="E2959" s="309" t="s">
        <v>30</v>
      </c>
      <c r="F2959" s="311" t="s">
        <v>31</v>
      </c>
      <c r="G2959" s="313" t="s">
        <v>32</v>
      </c>
    </row>
    <row r="2960" spans="1:141" s="119" customFormat="1" ht="24" customHeight="1" x14ac:dyDescent="0.2">
      <c r="A2960" s="117" t="s">
        <v>585</v>
      </c>
      <c r="B2960" s="118" t="s">
        <v>586</v>
      </c>
      <c r="C2960" s="308"/>
      <c r="D2960" s="308"/>
      <c r="E2960" s="310"/>
      <c r="F2960" s="312"/>
      <c r="G2960" s="314"/>
      <c r="I2960" s="284"/>
      <c r="J2960" s="284"/>
      <c r="K2960" s="284"/>
      <c r="L2960" s="284"/>
      <c r="M2960" s="284"/>
      <c r="N2960" s="284"/>
      <c r="O2960" s="284"/>
      <c r="P2960" s="284"/>
      <c r="Q2960" s="284"/>
      <c r="R2960" s="284"/>
      <c r="S2960" s="284"/>
      <c r="T2960" s="284"/>
      <c r="U2960" s="284"/>
      <c r="V2960" s="284"/>
      <c r="W2960" s="284"/>
      <c r="X2960" s="284"/>
      <c r="Y2960" s="284"/>
      <c r="Z2960" s="284"/>
      <c r="AA2960" s="284"/>
      <c r="AB2960" s="284"/>
      <c r="AC2960" s="284"/>
      <c r="AD2960" s="284"/>
      <c r="AE2960" s="284"/>
      <c r="AF2960" s="284"/>
      <c r="AG2960" s="284"/>
      <c r="AH2960" s="284"/>
      <c r="AI2960" s="284"/>
      <c r="AJ2960" s="284"/>
      <c r="AK2960" s="284"/>
      <c r="AL2960" s="284"/>
      <c r="AM2960" s="284"/>
      <c r="AN2960" s="284"/>
      <c r="AO2960" s="284"/>
      <c r="AP2960" s="284"/>
      <c r="AQ2960" s="284"/>
      <c r="AR2960" s="284"/>
      <c r="AS2960" s="284"/>
      <c r="AT2960" s="284"/>
      <c r="AU2960" s="284"/>
      <c r="AV2960" s="284"/>
      <c r="AW2960" s="284"/>
      <c r="AX2960" s="284"/>
      <c r="AY2960" s="284"/>
      <c r="AZ2960" s="284"/>
      <c r="BA2960" s="284"/>
      <c r="BB2960" s="284"/>
      <c r="BC2960" s="284"/>
      <c r="BD2960" s="284"/>
      <c r="BE2960" s="284"/>
      <c r="BF2960" s="284"/>
      <c r="BG2960" s="284"/>
      <c r="BH2960" s="284"/>
      <c r="BI2960" s="284"/>
      <c r="BJ2960" s="284"/>
      <c r="BK2960" s="284"/>
      <c r="BL2960" s="284"/>
      <c r="BM2960" s="284"/>
      <c r="BN2960" s="284"/>
      <c r="BO2960" s="284"/>
      <c r="BP2960" s="284"/>
      <c r="BQ2960" s="284"/>
      <c r="BR2960" s="284"/>
      <c r="BS2960" s="284"/>
      <c r="BT2960" s="284"/>
      <c r="BU2960" s="284"/>
      <c r="BV2960" s="284"/>
      <c r="BW2960" s="284"/>
      <c r="BX2960" s="284"/>
      <c r="BY2960" s="284"/>
      <c r="BZ2960" s="284"/>
      <c r="CA2960" s="284"/>
      <c r="CB2960" s="284"/>
      <c r="CC2960" s="284"/>
      <c r="CD2960" s="284"/>
      <c r="CE2960" s="284"/>
      <c r="CF2960" s="284"/>
      <c r="CG2960" s="284"/>
      <c r="CH2960" s="284"/>
      <c r="CI2960" s="284"/>
      <c r="CJ2960" s="284"/>
      <c r="CK2960" s="284"/>
      <c r="CL2960" s="284"/>
      <c r="CM2960" s="284"/>
      <c r="CN2960" s="284"/>
      <c r="CO2960" s="284"/>
      <c r="CP2960" s="284"/>
      <c r="CQ2960" s="284"/>
      <c r="CR2960" s="284"/>
      <c r="CS2960" s="284"/>
      <c r="CT2960" s="284"/>
      <c r="CU2960" s="284"/>
      <c r="CV2960" s="284"/>
      <c r="CW2960" s="284"/>
      <c r="CX2960" s="284"/>
      <c r="CY2960" s="284"/>
      <c r="CZ2960" s="284"/>
      <c r="DA2960" s="284"/>
      <c r="DB2960" s="284"/>
      <c r="DC2960" s="284"/>
      <c r="DD2960" s="284"/>
      <c r="DE2960" s="284"/>
      <c r="DF2960" s="284"/>
      <c r="DG2960" s="284"/>
      <c r="DH2960" s="284"/>
      <c r="DI2960" s="284"/>
      <c r="DJ2960" s="284"/>
      <c r="DK2960" s="284"/>
      <c r="DL2960" s="284"/>
      <c r="DM2960" s="284"/>
      <c r="DN2960" s="284"/>
      <c r="DO2960" s="284"/>
      <c r="DP2960" s="284"/>
      <c r="DQ2960" s="284"/>
      <c r="DR2960" s="284"/>
      <c r="DS2960" s="284"/>
      <c r="DT2960" s="284"/>
      <c r="DU2960" s="284"/>
      <c r="DV2960" s="284"/>
      <c r="DW2960" s="284"/>
      <c r="DX2960" s="284"/>
      <c r="DY2960" s="284"/>
      <c r="DZ2960" s="284"/>
      <c r="EA2960" s="284"/>
      <c r="EB2960" s="284"/>
      <c r="EC2960" s="284"/>
      <c r="ED2960" s="284"/>
      <c r="EE2960" s="284"/>
      <c r="EF2960" s="284"/>
      <c r="EG2960" s="284"/>
      <c r="EH2960" s="284"/>
      <c r="EI2960" s="284"/>
      <c r="EJ2960" s="284"/>
      <c r="EK2960" s="284"/>
    </row>
    <row r="2961" spans="1:7" ht="24" customHeight="1" x14ac:dyDescent="0.2">
      <c r="A2961" s="187"/>
      <c r="B2961" s="120"/>
      <c r="C2961" s="185" t="s">
        <v>721</v>
      </c>
      <c r="D2961" s="121"/>
      <c r="E2961" s="122"/>
      <c r="F2961" s="123"/>
      <c r="G2961" s="124"/>
    </row>
    <row r="2962" spans="1:7" s="283" customFormat="1" ht="24" customHeight="1" x14ac:dyDescent="0.2">
      <c r="A2962" s="274" t="str">
        <f t="shared" ref="A2962:A2975" si="886">IFERROR(VLOOKUP(C2962,Tabla_Insumos,4,FALSE),"")</f>
        <v/>
      </c>
      <c r="B2962" s="275" t="str">
        <f>IFERROR(VLOOKUP(C2962,Tabla_Insumos,5,FALSE),"")</f>
        <v/>
      </c>
      <c r="C2962" s="276"/>
      <c r="D2962" s="277" t="str">
        <f t="shared" ref="D2962:D2975" si="887">IFERROR(VLOOKUP(C2962,Tabla_Insumos,2,FALSE),"")</f>
        <v/>
      </c>
      <c r="E2962" s="278"/>
      <c r="F2962" s="279">
        <f t="shared" ref="F2962:F2975" si="888">IFERROR(VLOOKUP(C2962,Tabla_Insumos,3,FALSE),0)</f>
        <v>0</v>
      </c>
      <c r="G2962" s="282">
        <f>ROUND(E2962*F2962,2)</f>
        <v>0</v>
      </c>
    </row>
    <row r="2963" spans="1:7" s="283" customFormat="1" ht="24" customHeight="1" x14ac:dyDescent="0.2">
      <c r="A2963" s="274" t="str">
        <f t="shared" si="886"/>
        <v/>
      </c>
      <c r="B2963" s="275" t="str">
        <f t="shared" ref="B2963:B2975" si="889">IFERROR(VLOOKUP(C2963,Tabla_Insumos,5,FALSE),"")</f>
        <v/>
      </c>
      <c r="C2963" s="276"/>
      <c r="D2963" s="277" t="str">
        <f t="shared" si="887"/>
        <v/>
      </c>
      <c r="E2963" s="278"/>
      <c r="F2963" s="279">
        <f t="shared" si="888"/>
        <v>0</v>
      </c>
      <c r="G2963" s="282">
        <f t="shared" ref="G2963:G2975" si="890">ROUND(E2963*F2963,2)</f>
        <v>0</v>
      </c>
    </row>
    <row r="2964" spans="1:7" s="283" customFormat="1" ht="24" customHeight="1" x14ac:dyDescent="0.2">
      <c r="A2964" s="274" t="str">
        <f t="shared" si="886"/>
        <v/>
      </c>
      <c r="B2964" s="275" t="str">
        <f t="shared" si="889"/>
        <v/>
      </c>
      <c r="C2964" s="276"/>
      <c r="D2964" s="277" t="str">
        <f t="shared" si="887"/>
        <v/>
      </c>
      <c r="E2964" s="278"/>
      <c r="F2964" s="279">
        <f t="shared" si="888"/>
        <v>0</v>
      </c>
      <c r="G2964" s="282">
        <f t="shared" si="890"/>
        <v>0</v>
      </c>
    </row>
    <row r="2965" spans="1:7" s="283" customFormat="1" ht="24" customHeight="1" x14ac:dyDescent="0.2">
      <c r="A2965" s="274" t="str">
        <f t="shared" si="886"/>
        <v/>
      </c>
      <c r="B2965" s="275" t="str">
        <f t="shared" si="889"/>
        <v/>
      </c>
      <c r="C2965" s="276"/>
      <c r="D2965" s="277" t="str">
        <f t="shared" si="887"/>
        <v/>
      </c>
      <c r="E2965" s="278"/>
      <c r="F2965" s="279">
        <f t="shared" si="888"/>
        <v>0</v>
      </c>
      <c r="G2965" s="282">
        <f t="shared" si="890"/>
        <v>0</v>
      </c>
    </row>
    <row r="2966" spans="1:7" s="283" customFormat="1" ht="24" customHeight="1" x14ac:dyDescent="0.2">
      <c r="A2966" s="274" t="str">
        <f t="shared" si="886"/>
        <v/>
      </c>
      <c r="B2966" s="275" t="str">
        <f t="shared" si="889"/>
        <v/>
      </c>
      <c r="C2966" s="276"/>
      <c r="D2966" s="277" t="str">
        <f t="shared" si="887"/>
        <v/>
      </c>
      <c r="E2966" s="278"/>
      <c r="F2966" s="279">
        <f t="shared" si="888"/>
        <v>0</v>
      </c>
      <c r="G2966" s="282">
        <f t="shared" si="890"/>
        <v>0</v>
      </c>
    </row>
    <row r="2967" spans="1:7" s="283" customFormat="1" ht="24" customHeight="1" x14ac:dyDescent="0.2">
      <c r="A2967" s="274" t="str">
        <f t="shared" si="886"/>
        <v/>
      </c>
      <c r="B2967" s="275" t="str">
        <f t="shared" si="889"/>
        <v/>
      </c>
      <c r="C2967" s="276"/>
      <c r="D2967" s="277" t="str">
        <f t="shared" si="887"/>
        <v/>
      </c>
      <c r="E2967" s="278"/>
      <c r="F2967" s="279">
        <f t="shared" si="888"/>
        <v>0</v>
      </c>
      <c r="G2967" s="282">
        <f t="shared" si="890"/>
        <v>0</v>
      </c>
    </row>
    <row r="2968" spans="1:7" s="283" customFormat="1" ht="24" customHeight="1" x14ac:dyDescent="0.2">
      <c r="A2968" s="274" t="str">
        <f t="shared" si="886"/>
        <v/>
      </c>
      <c r="B2968" s="275" t="str">
        <f t="shared" si="889"/>
        <v/>
      </c>
      <c r="C2968" s="276"/>
      <c r="D2968" s="277" t="str">
        <f t="shared" si="887"/>
        <v/>
      </c>
      <c r="E2968" s="278"/>
      <c r="F2968" s="279">
        <f t="shared" si="888"/>
        <v>0</v>
      </c>
      <c r="G2968" s="282">
        <f t="shared" si="890"/>
        <v>0</v>
      </c>
    </row>
    <row r="2969" spans="1:7" s="283" customFormat="1" ht="24" customHeight="1" x14ac:dyDescent="0.2">
      <c r="A2969" s="274" t="str">
        <f t="shared" si="886"/>
        <v/>
      </c>
      <c r="B2969" s="275" t="str">
        <f t="shared" si="889"/>
        <v/>
      </c>
      <c r="C2969" s="276"/>
      <c r="D2969" s="277" t="str">
        <f t="shared" si="887"/>
        <v/>
      </c>
      <c r="E2969" s="278"/>
      <c r="F2969" s="279">
        <f t="shared" si="888"/>
        <v>0</v>
      </c>
      <c r="G2969" s="282">
        <f t="shared" si="890"/>
        <v>0</v>
      </c>
    </row>
    <row r="2970" spans="1:7" s="283" customFormat="1" ht="24" customHeight="1" x14ac:dyDescent="0.2">
      <c r="A2970" s="274" t="str">
        <f t="shared" si="886"/>
        <v/>
      </c>
      <c r="B2970" s="275" t="str">
        <f t="shared" si="889"/>
        <v/>
      </c>
      <c r="C2970" s="276"/>
      <c r="D2970" s="277" t="str">
        <f t="shared" si="887"/>
        <v/>
      </c>
      <c r="E2970" s="278"/>
      <c r="F2970" s="279">
        <f t="shared" si="888"/>
        <v>0</v>
      </c>
      <c r="G2970" s="282">
        <f t="shared" si="890"/>
        <v>0</v>
      </c>
    </row>
    <row r="2971" spans="1:7" s="283" customFormat="1" ht="24" customHeight="1" x14ac:dyDescent="0.2">
      <c r="A2971" s="274" t="str">
        <f t="shared" si="886"/>
        <v/>
      </c>
      <c r="B2971" s="275" t="str">
        <f t="shared" si="889"/>
        <v/>
      </c>
      <c r="C2971" s="276"/>
      <c r="D2971" s="277" t="str">
        <f t="shared" si="887"/>
        <v/>
      </c>
      <c r="E2971" s="278"/>
      <c r="F2971" s="279">
        <f t="shared" si="888"/>
        <v>0</v>
      </c>
      <c r="G2971" s="282">
        <f t="shared" si="890"/>
        <v>0</v>
      </c>
    </row>
    <row r="2972" spans="1:7" s="283" customFormat="1" ht="24" customHeight="1" x14ac:dyDescent="0.2">
      <c r="A2972" s="274" t="str">
        <f t="shared" si="886"/>
        <v/>
      </c>
      <c r="B2972" s="275" t="str">
        <f t="shared" si="889"/>
        <v/>
      </c>
      <c r="C2972" s="276"/>
      <c r="D2972" s="277" t="str">
        <f t="shared" si="887"/>
        <v/>
      </c>
      <c r="E2972" s="278"/>
      <c r="F2972" s="279">
        <f t="shared" si="888"/>
        <v>0</v>
      </c>
      <c r="G2972" s="282">
        <f t="shared" si="890"/>
        <v>0</v>
      </c>
    </row>
    <row r="2973" spans="1:7" s="283" customFormat="1" ht="24" customHeight="1" x14ac:dyDescent="0.2">
      <c r="A2973" s="274" t="str">
        <f t="shared" si="886"/>
        <v/>
      </c>
      <c r="B2973" s="275" t="str">
        <f t="shared" si="889"/>
        <v/>
      </c>
      <c r="C2973" s="276"/>
      <c r="D2973" s="277" t="str">
        <f t="shared" si="887"/>
        <v/>
      </c>
      <c r="E2973" s="278"/>
      <c r="F2973" s="279">
        <f t="shared" si="888"/>
        <v>0</v>
      </c>
      <c r="G2973" s="282">
        <f t="shared" si="890"/>
        <v>0</v>
      </c>
    </row>
    <row r="2974" spans="1:7" s="283" customFormat="1" ht="24" customHeight="1" x14ac:dyDescent="0.2">
      <c r="A2974" s="274" t="str">
        <f t="shared" si="886"/>
        <v/>
      </c>
      <c r="B2974" s="275" t="str">
        <f t="shared" si="889"/>
        <v/>
      </c>
      <c r="C2974" s="276"/>
      <c r="D2974" s="277" t="str">
        <f t="shared" si="887"/>
        <v/>
      </c>
      <c r="E2974" s="278"/>
      <c r="F2974" s="279">
        <f t="shared" si="888"/>
        <v>0</v>
      </c>
      <c r="G2974" s="282">
        <f t="shared" si="890"/>
        <v>0</v>
      </c>
    </row>
    <row r="2975" spans="1:7" s="283" customFormat="1" ht="24" customHeight="1" x14ac:dyDescent="0.2">
      <c r="A2975" s="274" t="str">
        <f t="shared" si="886"/>
        <v/>
      </c>
      <c r="B2975" s="275" t="str">
        <f t="shared" si="889"/>
        <v/>
      </c>
      <c r="C2975" s="276"/>
      <c r="D2975" s="277" t="str">
        <f t="shared" si="887"/>
        <v/>
      </c>
      <c r="E2975" s="278"/>
      <c r="F2975" s="280">
        <f t="shared" si="888"/>
        <v>0</v>
      </c>
      <c r="G2975" s="282">
        <f t="shared" si="890"/>
        <v>0</v>
      </c>
    </row>
    <row r="2976" spans="1:7" ht="24" customHeight="1" x14ac:dyDescent="0.2">
      <c r="A2976" s="125"/>
      <c r="B2976" s="99"/>
      <c r="C2976" s="99"/>
      <c r="D2976" s="110"/>
      <c r="E2976" s="111"/>
      <c r="F2976" s="188" t="s">
        <v>33</v>
      </c>
      <c r="G2976" s="126">
        <f>SUBTOTAL(9,G2962:G2975)</f>
        <v>0</v>
      </c>
    </row>
    <row r="2977" spans="1:7" ht="24" customHeight="1" x14ac:dyDescent="0.2">
      <c r="A2977" s="125"/>
      <c r="B2977" s="99"/>
      <c r="C2977" s="127" t="s">
        <v>722</v>
      </c>
      <c r="D2977" s="110"/>
      <c r="E2977" s="111"/>
      <c r="F2977" s="112"/>
      <c r="G2977" s="128"/>
    </row>
    <row r="2978" spans="1:7" s="283" customFormat="1" ht="24" customHeight="1" x14ac:dyDescent="0.2">
      <c r="A2978" s="274" t="str">
        <f t="shared" ref="A2978:A2985" si="891">IFERROR(VLOOKUP(C2978,Tabla_Insumos,4,FALSE),"")</f>
        <v/>
      </c>
      <c r="B2978" s="275" t="str">
        <f t="shared" ref="B2978:B2985" si="892">IFERROR(VLOOKUP(C2978,Tabla_Insumos,5,FALSE),"")</f>
        <v/>
      </c>
      <c r="C2978" s="276"/>
      <c r="D2978" s="277" t="str">
        <f t="shared" ref="D2978:D2985" si="893">IFERROR(VLOOKUP(C2978,Tabla_Insumos,2,FALSE),"")</f>
        <v/>
      </c>
      <c r="E2978" s="278"/>
      <c r="F2978" s="281">
        <f t="shared" ref="F2978:F2985" si="894">IFERROR(VLOOKUP(C2978,Tabla_Insumos,3,FALSE),0)</f>
        <v>0</v>
      </c>
      <c r="G2978" s="282">
        <f>ROUND(E2978*F2978,2)</f>
        <v>0</v>
      </c>
    </row>
    <row r="2979" spans="1:7" s="283" customFormat="1" ht="24" customHeight="1" x14ac:dyDescent="0.2">
      <c r="A2979" s="274" t="str">
        <f t="shared" si="891"/>
        <v/>
      </c>
      <c r="B2979" s="275" t="str">
        <f t="shared" si="892"/>
        <v/>
      </c>
      <c r="C2979" s="276"/>
      <c r="D2979" s="277" t="str">
        <f t="shared" si="893"/>
        <v/>
      </c>
      <c r="E2979" s="278"/>
      <c r="F2979" s="281">
        <f t="shared" si="894"/>
        <v>0</v>
      </c>
      <c r="G2979" s="282">
        <f>ROUND(E2979*F2979,2)</f>
        <v>0</v>
      </c>
    </row>
    <row r="2980" spans="1:7" s="283" customFormat="1" ht="24" customHeight="1" x14ac:dyDescent="0.2">
      <c r="A2980" s="274" t="str">
        <f t="shared" si="891"/>
        <v/>
      </c>
      <c r="B2980" s="275" t="str">
        <f t="shared" si="892"/>
        <v/>
      </c>
      <c r="C2980" s="276"/>
      <c r="D2980" s="277" t="str">
        <f t="shared" si="893"/>
        <v/>
      </c>
      <c r="E2980" s="278"/>
      <c r="F2980" s="281">
        <f t="shared" si="894"/>
        <v>0</v>
      </c>
      <c r="G2980" s="282">
        <f t="shared" ref="G2980:G2985" si="895">ROUND(E2980*F2980,2)</f>
        <v>0</v>
      </c>
    </row>
    <row r="2981" spans="1:7" s="283" customFormat="1" ht="24" customHeight="1" x14ac:dyDescent="0.2">
      <c r="A2981" s="274" t="str">
        <f t="shared" si="891"/>
        <v/>
      </c>
      <c r="B2981" s="275" t="str">
        <f t="shared" si="892"/>
        <v/>
      </c>
      <c r="C2981" s="276"/>
      <c r="D2981" s="277" t="str">
        <f t="shared" si="893"/>
        <v/>
      </c>
      <c r="E2981" s="278"/>
      <c r="F2981" s="281">
        <f t="shared" si="894"/>
        <v>0</v>
      </c>
      <c r="G2981" s="282">
        <f t="shared" si="895"/>
        <v>0</v>
      </c>
    </row>
    <row r="2982" spans="1:7" s="283" customFormat="1" ht="24" customHeight="1" x14ac:dyDescent="0.2">
      <c r="A2982" s="274" t="str">
        <f t="shared" si="891"/>
        <v/>
      </c>
      <c r="B2982" s="275" t="str">
        <f t="shared" si="892"/>
        <v/>
      </c>
      <c r="C2982" s="276"/>
      <c r="D2982" s="277" t="str">
        <f t="shared" si="893"/>
        <v/>
      </c>
      <c r="E2982" s="278"/>
      <c r="F2982" s="279">
        <f t="shared" si="894"/>
        <v>0</v>
      </c>
      <c r="G2982" s="282">
        <f t="shared" si="895"/>
        <v>0</v>
      </c>
    </row>
    <row r="2983" spans="1:7" s="283" customFormat="1" ht="24" customHeight="1" x14ac:dyDescent="0.2">
      <c r="A2983" s="274" t="str">
        <f t="shared" si="891"/>
        <v/>
      </c>
      <c r="B2983" s="275" t="str">
        <f t="shared" si="892"/>
        <v/>
      </c>
      <c r="C2983" s="276"/>
      <c r="D2983" s="277" t="str">
        <f t="shared" si="893"/>
        <v/>
      </c>
      <c r="E2983" s="278"/>
      <c r="F2983" s="279">
        <f t="shared" si="894"/>
        <v>0</v>
      </c>
      <c r="G2983" s="282">
        <f t="shared" si="895"/>
        <v>0</v>
      </c>
    </row>
    <row r="2984" spans="1:7" s="283" customFormat="1" ht="24" customHeight="1" x14ac:dyDescent="0.2">
      <c r="A2984" s="274" t="str">
        <f t="shared" si="891"/>
        <v/>
      </c>
      <c r="B2984" s="275" t="str">
        <f t="shared" si="892"/>
        <v/>
      </c>
      <c r="C2984" s="276"/>
      <c r="D2984" s="277" t="str">
        <f t="shared" si="893"/>
        <v/>
      </c>
      <c r="E2984" s="278"/>
      <c r="F2984" s="279">
        <f t="shared" si="894"/>
        <v>0</v>
      </c>
      <c r="G2984" s="282">
        <f t="shared" si="895"/>
        <v>0</v>
      </c>
    </row>
    <row r="2985" spans="1:7" s="283" customFormat="1" ht="24" customHeight="1" x14ac:dyDescent="0.2">
      <c r="A2985" s="274" t="str">
        <f t="shared" si="891"/>
        <v/>
      </c>
      <c r="B2985" s="275" t="str">
        <f t="shared" si="892"/>
        <v/>
      </c>
      <c r="C2985" s="276"/>
      <c r="D2985" s="277" t="str">
        <f t="shared" si="893"/>
        <v/>
      </c>
      <c r="E2985" s="278"/>
      <c r="F2985" s="279">
        <f t="shared" si="894"/>
        <v>0</v>
      </c>
      <c r="G2985" s="282">
        <f t="shared" si="895"/>
        <v>0</v>
      </c>
    </row>
    <row r="2986" spans="1:7" ht="24" customHeight="1" x14ac:dyDescent="0.2">
      <c r="A2986" s="125"/>
      <c r="B2986" s="99"/>
      <c r="C2986" s="99"/>
      <c r="D2986" s="110"/>
      <c r="E2986" s="111"/>
      <c r="F2986" s="188" t="s">
        <v>34</v>
      </c>
      <c r="G2986" s="126">
        <f>SUBTOTAL(9,G2978:G2985)</f>
        <v>0</v>
      </c>
    </row>
    <row r="2987" spans="1:7" ht="24" customHeight="1" x14ac:dyDescent="0.2">
      <c r="A2987" s="125"/>
      <c r="B2987" s="99"/>
      <c r="C2987" s="127" t="s">
        <v>723</v>
      </c>
      <c r="D2987" s="110"/>
      <c r="E2987" s="111"/>
      <c r="F2987" s="112"/>
      <c r="G2987" s="128"/>
    </row>
    <row r="2988" spans="1:7" s="283" customFormat="1" ht="24" customHeight="1" x14ac:dyDescent="0.2">
      <c r="A2988" s="274" t="str">
        <f t="shared" ref="A2988:A2996" si="896">IFERROR(VLOOKUP(C2988,Tabla_Insumos,4,FALSE),"")</f>
        <v/>
      </c>
      <c r="B2988" s="275" t="str">
        <f t="shared" ref="B2988:B2996" si="897">IFERROR(VLOOKUP(C2988,Tabla_Insumos,5,FALSE),"")</f>
        <v/>
      </c>
      <c r="C2988" s="276"/>
      <c r="D2988" s="277" t="str">
        <f t="shared" ref="D2988:D2996" si="898">IFERROR(VLOOKUP(C2988,Tabla_Insumos,2,FALSE),"")</f>
        <v/>
      </c>
      <c r="E2988" s="278"/>
      <c r="F2988" s="279">
        <f t="shared" ref="F2988:F2996" si="899">IFERROR(VLOOKUP(C2988,Tabla_Insumos,3,FALSE),0)</f>
        <v>0</v>
      </c>
      <c r="G2988" s="282">
        <f t="shared" ref="G2988:G2996" si="900">ROUND(E2988*F2988,2)</f>
        <v>0</v>
      </c>
    </row>
    <row r="2989" spans="1:7" s="283" customFormat="1" ht="24" customHeight="1" x14ac:dyDescent="0.2">
      <c r="A2989" s="274" t="str">
        <f t="shared" si="896"/>
        <v/>
      </c>
      <c r="B2989" s="275" t="str">
        <f t="shared" si="897"/>
        <v/>
      </c>
      <c r="C2989" s="276"/>
      <c r="D2989" s="277" t="str">
        <f t="shared" si="898"/>
        <v/>
      </c>
      <c r="E2989" s="278"/>
      <c r="F2989" s="279">
        <f t="shared" si="899"/>
        <v>0</v>
      </c>
      <c r="G2989" s="282">
        <f t="shared" si="900"/>
        <v>0</v>
      </c>
    </row>
    <row r="2990" spans="1:7" s="283" customFormat="1" ht="24" customHeight="1" x14ac:dyDescent="0.2">
      <c r="A2990" s="274" t="str">
        <f t="shared" si="896"/>
        <v/>
      </c>
      <c r="B2990" s="275" t="str">
        <f t="shared" si="897"/>
        <v/>
      </c>
      <c r="C2990" s="276"/>
      <c r="D2990" s="277" t="str">
        <f t="shared" si="898"/>
        <v/>
      </c>
      <c r="E2990" s="278"/>
      <c r="F2990" s="279">
        <f t="shared" si="899"/>
        <v>0</v>
      </c>
      <c r="G2990" s="282">
        <f t="shared" si="900"/>
        <v>0</v>
      </c>
    </row>
    <row r="2991" spans="1:7" s="283" customFormat="1" ht="24" customHeight="1" x14ac:dyDescent="0.2">
      <c r="A2991" s="274" t="str">
        <f t="shared" si="896"/>
        <v/>
      </c>
      <c r="B2991" s="275" t="str">
        <f t="shared" si="897"/>
        <v/>
      </c>
      <c r="C2991" s="276"/>
      <c r="D2991" s="277" t="str">
        <f t="shared" si="898"/>
        <v/>
      </c>
      <c r="E2991" s="278"/>
      <c r="F2991" s="279">
        <f t="shared" si="899"/>
        <v>0</v>
      </c>
      <c r="G2991" s="282">
        <f t="shared" si="900"/>
        <v>0</v>
      </c>
    </row>
    <row r="2992" spans="1:7" s="283" customFormat="1" ht="24" customHeight="1" x14ac:dyDescent="0.2">
      <c r="A2992" s="274" t="str">
        <f t="shared" si="896"/>
        <v/>
      </c>
      <c r="B2992" s="275" t="str">
        <f t="shared" si="897"/>
        <v/>
      </c>
      <c r="C2992" s="276"/>
      <c r="D2992" s="277" t="str">
        <f t="shared" si="898"/>
        <v/>
      </c>
      <c r="E2992" s="278"/>
      <c r="F2992" s="279">
        <f t="shared" si="899"/>
        <v>0</v>
      </c>
      <c r="G2992" s="282">
        <f t="shared" si="900"/>
        <v>0</v>
      </c>
    </row>
    <row r="2993" spans="1:8" s="283" customFormat="1" ht="24" customHeight="1" x14ac:dyDescent="0.2">
      <c r="A2993" s="274" t="str">
        <f t="shared" si="896"/>
        <v/>
      </c>
      <c r="B2993" s="275" t="str">
        <f t="shared" si="897"/>
        <v/>
      </c>
      <c r="C2993" s="276"/>
      <c r="D2993" s="277" t="str">
        <f t="shared" si="898"/>
        <v/>
      </c>
      <c r="E2993" s="278"/>
      <c r="F2993" s="279">
        <f t="shared" si="899"/>
        <v>0</v>
      </c>
      <c r="G2993" s="282">
        <f t="shared" si="900"/>
        <v>0</v>
      </c>
    </row>
    <row r="2994" spans="1:8" s="283" customFormat="1" ht="24" customHeight="1" x14ac:dyDescent="0.2">
      <c r="A2994" s="274" t="str">
        <f t="shared" si="896"/>
        <v/>
      </c>
      <c r="B2994" s="275" t="str">
        <f t="shared" si="897"/>
        <v/>
      </c>
      <c r="C2994" s="276"/>
      <c r="D2994" s="277" t="str">
        <f t="shared" si="898"/>
        <v/>
      </c>
      <c r="E2994" s="278"/>
      <c r="F2994" s="279">
        <f t="shared" si="899"/>
        <v>0</v>
      </c>
      <c r="G2994" s="282">
        <f t="shared" si="900"/>
        <v>0</v>
      </c>
    </row>
    <row r="2995" spans="1:8" s="283" customFormat="1" ht="24" customHeight="1" x14ac:dyDescent="0.2">
      <c r="A2995" s="274" t="str">
        <f t="shared" si="896"/>
        <v/>
      </c>
      <c r="B2995" s="275" t="str">
        <f t="shared" si="897"/>
        <v/>
      </c>
      <c r="C2995" s="276"/>
      <c r="D2995" s="277" t="str">
        <f t="shared" si="898"/>
        <v/>
      </c>
      <c r="E2995" s="278"/>
      <c r="F2995" s="279">
        <f t="shared" si="899"/>
        <v>0</v>
      </c>
      <c r="G2995" s="282">
        <f t="shared" si="900"/>
        <v>0</v>
      </c>
    </row>
    <row r="2996" spans="1:8" s="283" customFormat="1" ht="24" customHeight="1" x14ac:dyDescent="0.2">
      <c r="A2996" s="274" t="str">
        <f t="shared" si="896"/>
        <v/>
      </c>
      <c r="B2996" s="275" t="str">
        <f t="shared" si="897"/>
        <v/>
      </c>
      <c r="C2996" s="276"/>
      <c r="D2996" s="277" t="str">
        <f t="shared" si="898"/>
        <v/>
      </c>
      <c r="E2996" s="278"/>
      <c r="F2996" s="279">
        <f t="shared" si="899"/>
        <v>0</v>
      </c>
      <c r="G2996" s="282">
        <f t="shared" si="900"/>
        <v>0</v>
      </c>
    </row>
    <row r="2997" spans="1:8" ht="24" customHeight="1" x14ac:dyDescent="0.2">
      <c r="A2997" s="129"/>
      <c r="B2997" s="110"/>
      <c r="C2997" s="99"/>
      <c r="D2997" s="110"/>
      <c r="E2997" s="111"/>
      <c r="F2997" s="188" t="s">
        <v>35</v>
      </c>
      <c r="G2997" s="126">
        <f>SUBTOTAL(9,G2988:G2996)</f>
        <v>0</v>
      </c>
    </row>
    <row r="2998" spans="1:8" ht="24" customHeight="1" thickBot="1" x14ac:dyDescent="0.25">
      <c r="A2998" s="130"/>
      <c r="B2998" s="131"/>
      <c r="C2998" s="132"/>
      <c r="D2998" s="131"/>
      <c r="E2998" s="133"/>
      <c r="F2998" s="134"/>
      <c r="G2998" s="135"/>
    </row>
    <row r="2999" spans="1:8" ht="24" customHeight="1" thickBot="1" x14ac:dyDescent="0.25">
      <c r="A2999" s="136" t="str">
        <f>B2957</f>
        <v>14-3-2</v>
      </c>
      <c r="B2999" s="137" t="str">
        <f>C2957</f>
        <v>Accesorios de instalación y repuestos</v>
      </c>
      <c r="C2999" s="138"/>
      <c r="D2999" s="138" t="s">
        <v>36</v>
      </c>
      <c r="E2999" s="139"/>
      <c r="F2999" s="140" t="s">
        <v>37</v>
      </c>
      <c r="G2999" s="141">
        <f>SUBTOTAL(9,G2962:G2998)</f>
        <v>0</v>
      </c>
    </row>
    <row r="3000" spans="1:8" ht="24" customHeight="1" thickTop="1" thickBot="1" x14ac:dyDescent="0.25"/>
    <row r="3001" spans="1:8" ht="24" customHeight="1" thickTop="1" x14ac:dyDescent="0.2">
      <c r="A3001" s="173" t="s">
        <v>39</v>
      </c>
      <c r="B3001" s="174"/>
      <c r="C3001" s="174"/>
      <c r="D3001" s="174"/>
      <c r="E3001" s="174"/>
      <c r="F3001" s="174"/>
      <c r="G3001" s="175"/>
      <c r="H3001" s="100">
        <f>COUNTIF($A$1:A3007,"ANALISIS DE PRECIOS")</f>
        <v>61</v>
      </c>
    </row>
    <row r="3002" spans="1:8" ht="24" customHeight="1" x14ac:dyDescent="0.2">
      <c r="A3002" s="101" t="s">
        <v>719</v>
      </c>
      <c r="B3002" s="102" t="str">
        <f>Comitente</f>
        <v>DIRECCIÓN DE INFRAESTRUCTURA ESCOLAR</v>
      </c>
      <c r="C3002" s="96"/>
      <c r="D3002" s="103"/>
      <c r="E3002" s="103"/>
      <c r="F3002" s="104"/>
      <c r="G3002" s="105"/>
    </row>
    <row r="3003" spans="1:8" ht="24" customHeight="1" x14ac:dyDescent="0.2">
      <c r="A3003" s="101" t="s">
        <v>720</v>
      </c>
      <c r="B3003" s="102">
        <f>Contratista</f>
        <v>0</v>
      </c>
      <c r="C3003" s="97"/>
      <c r="D3003" s="97"/>
      <c r="E3003" s="97"/>
      <c r="F3003" s="106"/>
      <c r="G3003" s="107"/>
    </row>
    <row r="3004" spans="1:8" ht="24" customHeight="1" x14ac:dyDescent="0.2">
      <c r="A3004" s="101" t="s">
        <v>26</v>
      </c>
      <c r="B3004" s="102" t="str">
        <f>Obra</f>
        <v>ESCUELA NORMAL FRAY JUSTO SANTA MARIA DE ORO</v>
      </c>
      <c r="C3004" s="97"/>
      <c r="D3004" s="97"/>
      <c r="E3004" s="97"/>
      <c r="F3004" s="106" t="s">
        <v>40</v>
      </c>
      <c r="G3004" s="108">
        <f>Fecha_Base</f>
        <v>0</v>
      </c>
    </row>
    <row r="3005" spans="1:8" ht="24" customHeight="1" x14ac:dyDescent="0.2">
      <c r="A3005" s="109" t="s">
        <v>718</v>
      </c>
      <c r="B3005" s="98" t="str">
        <f>Ubicación</f>
        <v>CALLE RIVADAVIA 854 - JACHAL - SAN JUAN</v>
      </c>
      <c r="C3005" s="98"/>
      <c r="D3005" s="110"/>
      <c r="E3005" s="111"/>
      <c r="F3005" s="112"/>
      <c r="G3005" s="113"/>
    </row>
    <row r="3006" spans="1:8" ht="24" customHeight="1" x14ac:dyDescent="0.2">
      <c r="A3006" s="109" t="s">
        <v>41</v>
      </c>
      <c r="B3006" s="114">
        <f>IFERROR(VALUE(LEFT(B3007,FIND("-",B3007)-1)),"")</f>
        <v>14</v>
      </c>
      <c r="C3006" s="99" t="str">
        <f>IFERROR(VLOOKUP(B3006,Tabla_CyP,2,FALSE),"")</f>
        <v/>
      </c>
      <c r="E3006" s="111"/>
      <c r="F3006" s="112"/>
      <c r="G3006" s="113"/>
    </row>
    <row r="3007" spans="1:8" ht="24" customHeight="1" x14ac:dyDescent="0.2">
      <c r="A3007" s="109" t="s">
        <v>27</v>
      </c>
      <c r="B3007" s="115" t="str">
        <f>IFERROR(VLOOKUP(COUNTIF($A$1:A3007,"ANALISIS DE PRECIOS"),Tabla_NumeroItem,4,FALSE),"")</f>
        <v>14-4</v>
      </c>
      <c r="C3007" s="99" t="str">
        <f>IFERROR(VLOOKUP(B3007,Tabla_CyP,2,FALSE),"")</f>
        <v>Luminarias históricas</v>
      </c>
      <c r="D3007" s="110"/>
      <c r="E3007" s="111"/>
      <c r="F3007" s="106" t="s">
        <v>28</v>
      </c>
      <c r="G3007" s="116" t="str">
        <f>IFERROR(VLOOKUP(B3007,Tabla_CyP,4,FALSE),"")</f>
        <v>gl</v>
      </c>
    </row>
    <row r="3008" spans="1:8" ht="24" customHeight="1" x14ac:dyDescent="0.2">
      <c r="A3008" s="109"/>
      <c r="B3008" s="98"/>
      <c r="C3008" s="99"/>
      <c r="D3008" s="110"/>
      <c r="E3008" s="111"/>
      <c r="F3008" s="112"/>
      <c r="G3008" s="113"/>
    </row>
    <row r="3009" spans="1:141" ht="24" customHeight="1" x14ac:dyDescent="0.2">
      <c r="A3009" s="305" t="s">
        <v>584</v>
      </c>
      <c r="B3009" s="306"/>
      <c r="C3009" s="307" t="s">
        <v>0</v>
      </c>
      <c r="D3009" s="307" t="s">
        <v>29</v>
      </c>
      <c r="E3009" s="309" t="s">
        <v>30</v>
      </c>
      <c r="F3009" s="311" t="s">
        <v>31</v>
      </c>
      <c r="G3009" s="313" t="s">
        <v>32</v>
      </c>
    </row>
    <row r="3010" spans="1:141" s="119" customFormat="1" ht="24" customHeight="1" x14ac:dyDescent="0.2">
      <c r="A3010" s="117" t="s">
        <v>585</v>
      </c>
      <c r="B3010" s="118" t="s">
        <v>586</v>
      </c>
      <c r="C3010" s="308"/>
      <c r="D3010" s="308"/>
      <c r="E3010" s="310"/>
      <c r="F3010" s="312"/>
      <c r="G3010" s="314"/>
      <c r="I3010" s="284"/>
      <c r="J3010" s="284"/>
      <c r="K3010" s="284"/>
      <c r="L3010" s="284"/>
      <c r="M3010" s="284"/>
      <c r="N3010" s="284"/>
      <c r="O3010" s="284"/>
      <c r="P3010" s="284"/>
      <c r="Q3010" s="284"/>
      <c r="R3010" s="284"/>
      <c r="S3010" s="284"/>
      <c r="T3010" s="284"/>
      <c r="U3010" s="284"/>
      <c r="V3010" s="284"/>
      <c r="W3010" s="284"/>
      <c r="X3010" s="284"/>
      <c r="Y3010" s="284"/>
      <c r="Z3010" s="284"/>
      <c r="AA3010" s="284"/>
      <c r="AB3010" s="284"/>
      <c r="AC3010" s="284"/>
      <c r="AD3010" s="284"/>
      <c r="AE3010" s="284"/>
      <c r="AF3010" s="284"/>
      <c r="AG3010" s="284"/>
      <c r="AH3010" s="284"/>
      <c r="AI3010" s="284"/>
      <c r="AJ3010" s="284"/>
      <c r="AK3010" s="284"/>
      <c r="AL3010" s="284"/>
      <c r="AM3010" s="284"/>
      <c r="AN3010" s="284"/>
      <c r="AO3010" s="284"/>
      <c r="AP3010" s="284"/>
      <c r="AQ3010" s="284"/>
      <c r="AR3010" s="284"/>
      <c r="AS3010" s="284"/>
      <c r="AT3010" s="284"/>
      <c r="AU3010" s="284"/>
      <c r="AV3010" s="284"/>
      <c r="AW3010" s="284"/>
      <c r="AX3010" s="284"/>
      <c r="AY3010" s="284"/>
      <c r="AZ3010" s="284"/>
      <c r="BA3010" s="284"/>
      <c r="BB3010" s="284"/>
      <c r="BC3010" s="284"/>
      <c r="BD3010" s="284"/>
      <c r="BE3010" s="284"/>
      <c r="BF3010" s="284"/>
      <c r="BG3010" s="284"/>
      <c r="BH3010" s="284"/>
      <c r="BI3010" s="284"/>
      <c r="BJ3010" s="284"/>
      <c r="BK3010" s="284"/>
      <c r="BL3010" s="284"/>
      <c r="BM3010" s="284"/>
      <c r="BN3010" s="284"/>
      <c r="BO3010" s="284"/>
      <c r="BP3010" s="284"/>
      <c r="BQ3010" s="284"/>
      <c r="BR3010" s="284"/>
      <c r="BS3010" s="284"/>
      <c r="BT3010" s="284"/>
      <c r="BU3010" s="284"/>
      <c r="BV3010" s="284"/>
      <c r="BW3010" s="284"/>
      <c r="BX3010" s="284"/>
      <c r="BY3010" s="284"/>
      <c r="BZ3010" s="284"/>
      <c r="CA3010" s="284"/>
      <c r="CB3010" s="284"/>
      <c r="CC3010" s="284"/>
      <c r="CD3010" s="284"/>
      <c r="CE3010" s="284"/>
      <c r="CF3010" s="284"/>
      <c r="CG3010" s="284"/>
      <c r="CH3010" s="284"/>
      <c r="CI3010" s="284"/>
      <c r="CJ3010" s="284"/>
      <c r="CK3010" s="284"/>
      <c r="CL3010" s="284"/>
      <c r="CM3010" s="284"/>
      <c r="CN3010" s="284"/>
      <c r="CO3010" s="284"/>
      <c r="CP3010" s="284"/>
      <c r="CQ3010" s="284"/>
      <c r="CR3010" s="284"/>
      <c r="CS3010" s="284"/>
      <c r="CT3010" s="284"/>
      <c r="CU3010" s="284"/>
      <c r="CV3010" s="284"/>
      <c r="CW3010" s="284"/>
      <c r="CX3010" s="284"/>
      <c r="CY3010" s="284"/>
      <c r="CZ3010" s="284"/>
      <c r="DA3010" s="284"/>
      <c r="DB3010" s="284"/>
      <c r="DC3010" s="284"/>
      <c r="DD3010" s="284"/>
      <c r="DE3010" s="284"/>
      <c r="DF3010" s="284"/>
      <c r="DG3010" s="284"/>
      <c r="DH3010" s="284"/>
      <c r="DI3010" s="284"/>
      <c r="DJ3010" s="284"/>
      <c r="DK3010" s="284"/>
      <c r="DL3010" s="284"/>
      <c r="DM3010" s="284"/>
      <c r="DN3010" s="284"/>
      <c r="DO3010" s="284"/>
      <c r="DP3010" s="284"/>
      <c r="DQ3010" s="284"/>
      <c r="DR3010" s="284"/>
      <c r="DS3010" s="284"/>
      <c r="DT3010" s="284"/>
      <c r="DU3010" s="284"/>
      <c r="DV3010" s="284"/>
      <c r="DW3010" s="284"/>
      <c r="DX3010" s="284"/>
      <c r="DY3010" s="284"/>
      <c r="DZ3010" s="284"/>
      <c r="EA3010" s="284"/>
      <c r="EB3010" s="284"/>
      <c r="EC3010" s="284"/>
      <c r="ED3010" s="284"/>
      <c r="EE3010" s="284"/>
      <c r="EF3010" s="284"/>
      <c r="EG3010" s="284"/>
      <c r="EH3010" s="284"/>
      <c r="EI3010" s="284"/>
      <c r="EJ3010" s="284"/>
      <c r="EK3010" s="284"/>
    </row>
    <row r="3011" spans="1:141" ht="24" customHeight="1" x14ac:dyDescent="0.2">
      <c r="A3011" s="187"/>
      <c r="B3011" s="120"/>
      <c r="C3011" s="185" t="s">
        <v>721</v>
      </c>
      <c r="D3011" s="121"/>
      <c r="E3011" s="122"/>
      <c r="F3011" s="123"/>
      <c r="G3011" s="124"/>
    </row>
    <row r="3012" spans="1:141" s="283" customFormat="1" ht="24" customHeight="1" x14ac:dyDescent="0.2">
      <c r="A3012" s="274" t="str">
        <f t="shared" ref="A3012:A3025" si="901">IFERROR(VLOOKUP(C3012,Tabla_Insumos,4,FALSE),"")</f>
        <v/>
      </c>
      <c r="B3012" s="275" t="str">
        <f>IFERROR(VLOOKUP(C3012,Tabla_Insumos,5,FALSE),"")</f>
        <v/>
      </c>
      <c r="C3012" s="276"/>
      <c r="D3012" s="277" t="str">
        <f t="shared" ref="D3012:D3025" si="902">IFERROR(VLOOKUP(C3012,Tabla_Insumos,2,FALSE),"")</f>
        <v/>
      </c>
      <c r="E3012" s="278"/>
      <c r="F3012" s="279">
        <f t="shared" ref="F3012:F3025" si="903">IFERROR(VLOOKUP(C3012,Tabla_Insumos,3,FALSE),0)</f>
        <v>0</v>
      </c>
      <c r="G3012" s="282">
        <f>ROUND(E3012*F3012,2)</f>
        <v>0</v>
      </c>
    </row>
    <row r="3013" spans="1:141" s="283" customFormat="1" ht="24" customHeight="1" x14ac:dyDescent="0.2">
      <c r="A3013" s="274" t="str">
        <f t="shared" si="901"/>
        <v/>
      </c>
      <c r="B3013" s="275" t="str">
        <f t="shared" ref="B3013:B3025" si="904">IFERROR(VLOOKUP(C3013,Tabla_Insumos,5,FALSE),"")</f>
        <v/>
      </c>
      <c r="C3013" s="276"/>
      <c r="D3013" s="277" t="str">
        <f t="shared" si="902"/>
        <v/>
      </c>
      <c r="E3013" s="278"/>
      <c r="F3013" s="279">
        <f t="shared" si="903"/>
        <v>0</v>
      </c>
      <c r="G3013" s="282">
        <f t="shared" ref="G3013:G3025" si="905">ROUND(E3013*F3013,2)</f>
        <v>0</v>
      </c>
    </row>
    <row r="3014" spans="1:141" s="283" customFormat="1" ht="24" customHeight="1" x14ac:dyDescent="0.2">
      <c r="A3014" s="274" t="str">
        <f t="shared" si="901"/>
        <v/>
      </c>
      <c r="B3014" s="275" t="str">
        <f t="shared" si="904"/>
        <v/>
      </c>
      <c r="C3014" s="276"/>
      <c r="D3014" s="277" t="str">
        <f t="shared" si="902"/>
        <v/>
      </c>
      <c r="E3014" s="278"/>
      <c r="F3014" s="279">
        <f t="shared" si="903"/>
        <v>0</v>
      </c>
      <c r="G3014" s="282">
        <f t="shared" si="905"/>
        <v>0</v>
      </c>
    </row>
    <row r="3015" spans="1:141" s="283" customFormat="1" ht="24" customHeight="1" x14ac:dyDescent="0.2">
      <c r="A3015" s="274" t="str">
        <f t="shared" si="901"/>
        <v/>
      </c>
      <c r="B3015" s="275" t="str">
        <f t="shared" si="904"/>
        <v/>
      </c>
      <c r="C3015" s="276"/>
      <c r="D3015" s="277" t="str">
        <f t="shared" si="902"/>
        <v/>
      </c>
      <c r="E3015" s="278"/>
      <c r="F3015" s="279">
        <f t="shared" si="903"/>
        <v>0</v>
      </c>
      <c r="G3015" s="282">
        <f t="shared" si="905"/>
        <v>0</v>
      </c>
    </row>
    <row r="3016" spans="1:141" s="283" customFormat="1" ht="24" customHeight="1" x14ac:dyDescent="0.2">
      <c r="A3016" s="274" t="str">
        <f t="shared" si="901"/>
        <v/>
      </c>
      <c r="B3016" s="275" t="str">
        <f t="shared" si="904"/>
        <v/>
      </c>
      <c r="C3016" s="276"/>
      <c r="D3016" s="277" t="str">
        <f t="shared" si="902"/>
        <v/>
      </c>
      <c r="E3016" s="278"/>
      <c r="F3016" s="279">
        <f t="shared" si="903"/>
        <v>0</v>
      </c>
      <c r="G3016" s="282">
        <f t="shared" si="905"/>
        <v>0</v>
      </c>
    </row>
    <row r="3017" spans="1:141" s="283" customFormat="1" ht="24" customHeight="1" x14ac:dyDescent="0.2">
      <c r="A3017" s="274" t="str">
        <f t="shared" si="901"/>
        <v/>
      </c>
      <c r="B3017" s="275" t="str">
        <f t="shared" si="904"/>
        <v/>
      </c>
      <c r="C3017" s="276"/>
      <c r="D3017" s="277" t="str">
        <f t="shared" si="902"/>
        <v/>
      </c>
      <c r="E3017" s="278"/>
      <c r="F3017" s="279">
        <f t="shared" si="903"/>
        <v>0</v>
      </c>
      <c r="G3017" s="282">
        <f t="shared" si="905"/>
        <v>0</v>
      </c>
    </row>
    <row r="3018" spans="1:141" s="283" customFormat="1" ht="24" customHeight="1" x14ac:dyDescent="0.2">
      <c r="A3018" s="274" t="str">
        <f t="shared" si="901"/>
        <v/>
      </c>
      <c r="B3018" s="275" t="str">
        <f t="shared" si="904"/>
        <v/>
      </c>
      <c r="C3018" s="276"/>
      <c r="D3018" s="277" t="str">
        <f t="shared" si="902"/>
        <v/>
      </c>
      <c r="E3018" s="278"/>
      <c r="F3018" s="279">
        <f t="shared" si="903"/>
        <v>0</v>
      </c>
      <c r="G3018" s="282">
        <f t="shared" si="905"/>
        <v>0</v>
      </c>
    </row>
    <row r="3019" spans="1:141" s="283" customFormat="1" ht="24" customHeight="1" x14ac:dyDescent="0.2">
      <c r="A3019" s="274" t="str">
        <f t="shared" si="901"/>
        <v/>
      </c>
      <c r="B3019" s="275" t="str">
        <f t="shared" si="904"/>
        <v/>
      </c>
      <c r="C3019" s="276"/>
      <c r="D3019" s="277" t="str">
        <f t="shared" si="902"/>
        <v/>
      </c>
      <c r="E3019" s="278"/>
      <c r="F3019" s="279">
        <f t="shared" si="903"/>
        <v>0</v>
      </c>
      <c r="G3019" s="282">
        <f t="shared" si="905"/>
        <v>0</v>
      </c>
    </row>
    <row r="3020" spans="1:141" s="283" customFormat="1" ht="24" customHeight="1" x14ac:dyDescent="0.2">
      <c r="A3020" s="274" t="str">
        <f t="shared" si="901"/>
        <v/>
      </c>
      <c r="B3020" s="275" t="str">
        <f t="shared" si="904"/>
        <v/>
      </c>
      <c r="C3020" s="276"/>
      <c r="D3020" s="277" t="str">
        <f t="shared" si="902"/>
        <v/>
      </c>
      <c r="E3020" s="278"/>
      <c r="F3020" s="279">
        <f t="shared" si="903"/>
        <v>0</v>
      </c>
      <c r="G3020" s="282">
        <f t="shared" si="905"/>
        <v>0</v>
      </c>
    </row>
    <row r="3021" spans="1:141" s="283" customFormat="1" ht="24" customHeight="1" x14ac:dyDescent="0.2">
      <c r="A3021" s="274" t="str">
        <f t="shared" si="901"/>
        <v/>
      </c>
      <c r="B3021" s="275" t="str">
        <f t="shared" si="904"/>
        <v/>
      </c>
      <c r="C3021" s="276"/>
      <c r="D3021" s="277" t="str">
        <f t="shared" si="902"/>
        <v/>
      </c>
      <c r="E3021" s="278"/>
      <c r="F3021" s="279">
        <f t="shared" si="903"/>
        <v>0</v>
      </c>
      <c r="G3021" s="282">
        <f t="shared" si="905"/>
        <v>0</v>
      </c>
    </row>
    <row r="3022" spans="1:141" s="283" customFormat="1" ht="24" customHeight="1" x14ac:dyDescent="0.2">
      <c r="A3022" s="274" t="str">
        <f t="shared" si="901"/>
        <v/>
      </c>
      <c r="B3022" s="275" t="str">
        <f t="shared" si="904"/>
        <v/>
      </c>
      <c r="C3022" s="276"/>
      <c r="D3022" s="277" t="str">
        <f t="shared" si="902"/>
        <v/>
      </c>
      <c r="E3022" s="278"/>
      <c r="F3022" s="279">
        <f t="shared" si="903"/>
        <v>0</v>
      </c>
      <c r="G3022" s="282">
        <f t="shared" si="905"/>
        <v>0</v>
      </c>
    </row>
    <row r="3023" spans="1:141" s="283" customFormat="1" ht="24" customHeight="1" x14ac:dyDescent="0.2">
      <c r="A3023" s="274" t="str">
        <f t="shared" si="901"/>
        <v/>
      </c>
      <c r="B3023" s="275" t="str">
        <f t="shared" si="904"/>
        <v/>
      </c>
      <c r="C3023" s="276"/>
      <c r="D3023" s="277" t="str">
        <f t="shared" si="902"/>
        <v/>
      </c>
      <c r="E3023" s="278"/>
      <c r="F3023" s="279">
        <f t="shared" si="903"/>
        <v>0</v>
      </c>
      <c r="G3023" s="282">
        <f t="shared" si="905"/>
        <v>0</v>
      </c>
    </row>
    <row r="3024" spans="1:141" s="283" customFormat="1" ht="24" customHeight="1" x14ac:dyDescent="0.2">
      <c r="A3024" s="274" t="str">
        <f t="shared" si="901"/>
        <v/>
      </c>
      <c r="B3024" s="275" t="str">
        <f t="shared" si="904"/>
        <v/>
      </c>
      <c r="C3024" s="276"/>
      <c r="D3024" s="277" t="str">
        <f t="shared" si="902"/>
        <v/>
      </c>
      <c r="E3024" s="278"/>
      <c r="F3024" s="279">
        <f t="shared" si="903"/>
        <v>0</v>
      </c>
      <c r="G3024" s="282">
        <f t="shared" si="905"/>
        <v>0</v>
      </c>
    </row>
    <row r="3025" spans="1:7" s="283" customFormat="1" ht="24" customHeight="1" x14ac:dyDescent="0.2">
      <c r="A3025" s="274" t="str">
        <f t="shared" si="901"/>
        <v/>
      </c>
      <c r="B3025" s="275" t="str">
        <f t="shared" si="904"/>
        <v/>
      </c>
      <c r="C3025" s="276"/>
      <c r="D3025" s="277" t="str">
        <f t="shared" si="902"/>
        <v/>
      </c>
      <c r="E3025" s="278"/>
      <c r="F3025" s="280">
        <f t="shared" si="903"/>
        <v>0</v>
      </c>
      <c r="G3025" s="282">
        <f t="shared" si="905"/>
        <v>0</v>
      </c>
    </row>
    <row r="3026" spans="1:7" ht="24" customHeight="1" x14ac:dyDescent="0.2">
      <c r="A3026" s="125"/>
      <c r="B3026" s="99"/>
      <c r="C3026" s="99"/>
      <c r="D3026" s="110"/>
      <c r="E3026" s="111"/>
      <c r="F3026" s="188" t="s">
        <v>33</v>
      </c>
      <c r="G3026" s="126">
        <f>SUBTOTAL(9,G3012:G3025)</f>
        <v>0</v>
      </c>
    </row>
    <row r="3027" spans="1:7" ht="24" customHeight="1" x14ac:dyDescent="0.2">
      <c r="A3027" s="125"/>
      <c r="B3027" s="99"/>
      <c r="C3027" s="127" t="s">
        <v>722</v>
      </c>
      <c r="D3027" s="110"/>
      <c r="E3027" s="111"/>
      <c r="F3027" s="112"/>
      <c r="G3027" s="128"/>
    </row>
    <row r="3028" spans="1:7" s="283" customFormat="1" ht="24" customHeight="1" x14ac:dyDescent="0.2">
      <c r="A3028" s="274" t="str">
        <f t="shared" ref="A3028:A3035" si="906">IFERROR(VLOOKUP(C3028,Tabla_Insumos,4,FALSE),"")</f>
        <v/>
      </c>
      <c r="B3028" s="275" t="str">
        <f t="shared" ref="B3028:B3035" si="907">IFERROR(VLOOKUP(C3028,Tabla_Insumos,5,FALSE),"")</f>
        <v/>
      </c>
      <c r="C3028" s="276"/>
      <c r="D3028" s="277" t="str">
        <f t="shared" ref="D3028:D3035" si="908">IFERROR(VLOOKUP(C3028,Tabla_Insumos,2,FALSE),"")</f>
        <v/>
      </c>
      <c r="E3028" s="278"/>
      <c r="F3028" s="281">
        <f t="shared" ref="F3028:F3035" si="909">IFERROR(VLOOKUP(C3028,Tabla_Insumos,3,FALSE),0)</f>
        <v>0</v>
      </c>
      <c r="G3028" s="282">
        <f>ROUND(E3028*F3028,2)</f>
        <v>0</v>
      </c>
    </row>
    <row r="3029" spans="1:7" s="283" customFormat="1" ht="24" customHeight="1" x14ac:dyDescent="0.2">
      <c r="A3029" s="274" t="str">
        <f t="shared" si="906"/>
        <v/>
      </c>
      <c r="B3029" s="275" t="str">
        <f t="shared" si="907"/>
        <v/>
      </c>
      <c r="C3029" s="276"/>
      <c r="D3029" s="277" t="str">
        <f t="shared" si="908"/>
        <v/>
      </c>
      <c r="E3029" s="278"/>
      <c r="F3029" s="281">
        <f t="shared" si="909"/>
        <v>0</v>
      </c>
      <c r="G3029" s="282">
        <f>ROUND(E3029*F3029,2)</f>
        <v>0</v>
      </c>
    </row>
    <row r="3030" spans="1:7" s="283" customFormat="1" ht="24" customHeight="1" x14ac:dyDescent="0.2">
      <c r="A3030" s="274" t="str">
        <f t="shared" si="906"/>
        <v/>
      </c>
      <c r="B3030" s="275" t="str">
        <f t="shared" si="907"/>
        <v/>
      </c>
      <c r="C3030" s="276"/>
      <c r="D3030" s="277" t="str">
        <f t="shared" si="908"/>
        <v/>
      </c>
      <c r="E3030" s="278"/>
      <c r="F3030" s="281">
        <f t="shared" si="909"/>
        <v>0</v>
      </c>
      <c r="G3030" s="282">
        <f t="shared" ref="G3030:G3035" si="910">ROUND(E3030*F3030,2)</f>
        <v>0</v>
      </c>
    </row>
    <row r="3031" spans="1:7" s="283" customFormat="1" ht="24" customHeight="1" x14ac:dyDescent="0.2">
      <c r="A3031" s="274" t="str">
        <f t="shared" si="906"/>
        <v/>
      </c>
      <c r="B3031" s="275" t="str">
        <f t="shared" si="907"/>
        <v/>
      </c>
      <c r="C3031" s="276"/>
      <c r="D3031" s="277" t="str">
        <f t="shared" si="908"/>
        <v/>
      </c>
      <c r="E3031" s="278"/>
      <c r="F3031" s="281">
        <f t="shared" si="909"/>
        <v>0</v>
      </c>
      <c r="G3031" s="282">
        <f t="shared" si="910"/>
        <v>0</v>
      </c>
    </row>
    <row r="3032" spans="1:7" s="283" customFormat="1" ht="24" customHeight="1" x14ac:dyDescent="0.2">
      <c r="A3032" s="274" t="str">
        <f t="shared" si="906"/>
        <v/>
      </c>
      <c r="B3032" s="275" t="str">
        <f t="shared" si="907"/>
        <v/>
      </c>
      <c r="C3032" s="276"/>
      <c r="D3032" s="277" t="str">
        <f t="shared" si="908"/>
        <v/>
      </c>
      <c r="E3032" s="278"/>
      <c r="F3032" s="279">
        <f t="shared" si="909"/>
        <v>0</v>
      </c>
      <c r="G3032" s="282">
        <f t="shared" si="910"/>
        <v>0</v>
      </c>
    </row>
    <row r="3033" spans="1:7" s="283" customFormat="1" ht="24" customHeight="1" x14ac:dyDescent="0.2">
      <c r="A3033" s="274" t="str">
        <f t="shared" si="906"/>
        <v/>
      </c>
      <c r="B3033" s="275" t="str">
        <f t="shared" si="907"/>
        <v/>
      </c>
      <c r="C3033" s="276"/>
      <c r="D3033" s="277" t="str">
        <f t="shared" si="908"/>
        <v/>
      </c>
      <c r="E3033" s="278"/>
      <c r="F3033" s="279">
        <f t="shared" si="909"/>
        <v>0</v>
      </c>
      <c r="G3033" s="282">
        <f t="shared" si="910"/>
        <v>0</v>
      </c>
    </row>
    <row r="3034" spans="1:7" s="283" customFormat="1" ht="24" customHeight="1" x14ac:dyDescent="0.2">
      <c r="A3034" s="274" t="str">
        <f t="shared" si="906"/>
        <v/>
      </c>
      <c r="B3034" s="275" t="str">
        <f t="shared" si="907"/>
        <v/>
      </c>
      <c r="C3034" s="276"/>
      <c r="D3034" s="277" t="str">
        <f t="shared" si="908"/>
        <v/>
      </c>
      <c r="E3034" s="278"/>
      <c r="F3034" s="279">
        <f t="shared" si="909"/>
        <v>0</v>
      </c>
      <c r="G3034" s="282">
        <f t="shared" si="910"/>
        <v>0</v>
      </c>
    </row>
    <row r="3035" spans="1:7" s="283" customFormat="1" ht="24" customHeight="1" x14ac:dyDescent="0.2">
      <c r="A3035" s="274" t="str">
        <f t="shared" si="906"/>
        <v/>
      </c>
      <c r="B3035" s="275" t="str">
        <f t="shared" si="907"/>
        <v/>
      </c>
      <c r="C3035" s="276"/>
      <c r="D3035" s="277" t="str">
        <f t="shared" si="908"/>
        <v/>
      </c>
      <c r="E3035" s="278"/>
      <c r="F3035" s="279">
        <f t="shared" si="909"/>
        <v>0</v>
      </c>
      <c r="G3035" s="282">
        <f t="shared" si="910"/>
        <v>0</v>
      </c>
    </row>
    <row r="3036" spans="1:7" ht="24" customHeight="1" x14ac:dyDescent="0.2">
      <c r="A3036" s="125"/>
      <c r="B3036" s="99"/>
      <c r="C3036" s="99"/>
      <c r="D3036" s="110"/>
      <c r="E3036" s="111"/>
      <c r="F3036" s="188" t="s">
        <v>34</v>
      </c>
      <c r="G3036" s="126">
        <f>SUBTOTAL(9,G3028:G3035)</f>
        <v>0</v>
      </c>
    </row>
    <row r="3037" spans="1:7" ht="24" customHeight="1" x14ac:dyDescent="0.2">
      <c r="A3037" s="125"/>
      <c r="B3037" s="99"/>
      <c r="C3037" s="127" t="s">
        <v>723</v>
      </c>
      <c r="D3037" s="110"/>
      <c r="E3037" s="111"/>
      <c r="F3037" s="112"/>
      <c r="G3037" s="128"/>
    </row>
    <row r="3038" spans="1:7" s="283" customFormat="1" ht="24" customHeight="1" x14ac:dyDescent="0.2">
      <c r="A3038" s="274" t="str">
        <f t="shared" ref="A3038:A3046" si="911">IFERROR(VLOOKUP(C3038,Tabla_Insumos,4,FALSE),"")</f>
        <v/>
      </c>
      <c r="B3038" s="275" t="str">
        <f t="shared" ref="B3038:B3046" si="912">IFERROR(VLOOKUP(C3038,Tabla_Insumos,5,FALSE),"")</f>
        <v/>
      </c>
      <c r="C3038" s="276"/>
      <c r="D3038" s="277" t="str">
        <f t="shared" ref="D3038:D3046" si="913">IFERROR(VLOOKUP(C3038,Tabla_Insumos,2,FALSE),"")</f>
        <v/>
      </c>
      <c r="E3038" s="278"/>
      <c r="F3038" s="279">
        <f t="shared" ref="F3038:F3046" si="914">IFERROR(VLOOKUP(C3038,Tabla_Insumos,3,FALSE),0)</f>
        <v>0</v>
      </c>
      <c r="G3038" s="282">
        <f t="shared" ref="G3038:G3046" si="915">ROUND(E3038*F3038,2)</f>
        <v>0</v>
      </c>
    </row>
    <row r="3039" spans="1:7" s="283" customFormat="1" ht="24" customHeight="1" x14ac:dyDescent="0.2">
      <c r="A3039" s="274" t="str">
        <f t="shared" si="911"/>
        <v/>
      </c>
      <c r="B3039" s="275" t="str">
        <f t="shared" si="912"/>
        <v/>
      </c>
      <c r="C3039" s="276"/>
      <c r="D3039" s="277" t="str">
        <f t="shared" si="913"/>
        <v/>
      </c>
      <c r="E3039" s="278"/>
      <c r="F3039" s="279">
        <f t="shared" si="914"/>
        <v>0</v>
      </c>
      <c r="G3039" s="282">
        <f t="shared" si="915"/>
        <v>0</v>
      </c>
    </row>
    <row r="3040" spans="1:7" s="283" customFormat="1" ht="24" customHeight="1" x14ac:dyDescent="0.2">
      <c r="A3040" s="274" t="str">
        <f t="shared" si="911"/>
        <v/>
      </c>
      <c r="B3040" s="275" t="str">
        <f t="shared" si="912"/>
        <v/>
      </c>
      <c r="C3040" s="276"/>
      <c r="D3040" s="277" t="str">
        <f t="shared" si="913"/>
        <v/>
      </c>
      <c r="E3040" s="278"/>
      <c r="F3040" s="279">
        <f t="shared" si="914"/>
        <v>0</v>
      </c>
      <c r="G3040" s="282">
        <f t="shared" si="915"/>
        <v>0</v>
      </c>
    </row>
    <row r="3041" spans="1:8" s="283" customFormat="1" ht="24" customHeight="1" x14ac:dyDescent="0.2">
      <c r="A3041" s="274" t="str">
        <f t="shared" si="911"/>
        <v/>
      </c>
      <c r="B3041" s="275" t="str">
        <f t="shared" si="912"/>
        <v/>
      </c>
      <c r="C3041" s="276"/>
      <c r="D3041" s="277" t="str">
        <f t="shared" si="913"/>
        <v/>
      </c>
      <c r="E3041" s="278"/>
      <c r="F3041" s="279">
        <f t="shared" si="914"/>
        <v>0</v>
      </c>
      <c r="G3041" s="282">
        <f t="shared" si="915"/>
        <v>0</v>
      </c>
    </row>
    <row r="3042" spans="1:8" s="283" customFormat="1" ht="24" customHeight="1" x14ac:dyDescent="0.2">
      <c r="A3042" s="274" t="str">
        <f t="shared" si="911"/>
        <v/>
      </c>
      <c r="B3042" s="275" t="str">
        <f t="shared" si="912"/>
        <v/>
      </c>
      <c r="C3042" s="276"/>
      <c r="D3042" s="277" t="str">
        <f t="shared" si="913"/>
        <v/>
      </c>
      <c r="E3042" s="278"/>
      <c r="F3042" s="279">
        <f t="shared" si="914"/>
        <v>0</v>
      </c>
      <c r="G3042" s="282">
        <f t="shared" si="915"/>
        <v>0</v>
      </c>
    </row>
    <row r="3043" spans="1:8" s="283" customFormat="1" ht="24" customHeight="1" x14ac:dyDescent="0.2">
      <c r="A3043" s="274" t="str">
        <f t="shared" si="911"/>
        <v/>
      </c>
      <c r="B3043" s="275" t="str">
        <f t="shared" si="912"/>
        <v/>
      </c>
      <c r="C3043" s="276"/>
      <c r="D3043" s="277" t="str">
        <f t="shared" si="913"/>
        <v/>
      </c>
      <c r="E3043" s="278"/>
      <c r="F3043" s="279">
        <f t="shared" si="914"/>
        <v>0</v>
      </c>
      <c r="G3043" s="282">
        <f t="shared" si="915"/>
        <v>0</v>
      </c>
    </row>
    <row r="3044" spans="1:8" s="283" customFormat="1" ht="24" customHeight="1" x14ac:dyDescent="0.2">
      <c r="A3044" s="274" t="str">
        <f t="shared" si="911"/>
        <v/>
      </c>
      <c r="B3044" s="275" t="str">
        <f t="shared" si="912"/>
        <v/>
      </c>
      <c r="C3044" s="276"/>
      <c r="D3044" s="277" t="str">
        <f t="shared" si="913"/>
        <v/>
      </c>
      <c r="E3044" s="278"/>
      <c r="F3044" s="279">
        <f t="shared" si="914"/>
        <v>0</v>
      </c>
      <c r="G3044" s="282">
        <f t="shared" si="915"/>
        <v>0</v>
      </c>
    </row>
    <row r="3045" spans="1:8" s="283" customFormat="1" ht="24" customHeight="1" x14ac:dyDescent="0.2">
      <c r="A3045" s="274" t="str">
        <f t="shared" si="911"/>
        <v/>
      </c>
      <c r="B3045" s="275" t="str">
        <f t="shared" si="912"/>
        <v/>
      </c>
      <c r="C3045" s="276"/>
      <c r="D3045" s="277" t="str">
        <f t="shared" si="913"/>
        <v/>
      </c>
      <c r="E3045" s="278"/>
      <c r="F3045" s="279">
        <f t="shared" si="914"/>
        <v>0</v>
      </c>
      <c r="G3045" s="282">
        <f t="shared" si="915"/>
        <v>0</v>
      </c>
    </row>
    <row r="3046" spans="1:8" s="283" customFormat="1" ht="24" customHeight="1" x14ac:dyDescent="0.2">
      <c r="A3046" s="274" t="str">
        <f t="shared" si="911"/>
        <v/>
      </c>
      <c r="B3046" s="275" t="str">
        <f t="shared" si="912"/>
        <v/>
      </c>
      <c r="C3046" s="276"/>
      <c r="D3046" s="277" t="str">
        <f t="shared" si="913"/>
        <v/>
      </c>
      <c r="E3046" s="278"/>
      <c r="F3046" s="279">
        <f t="shared" si="914"/>
        <v>0</v>
      </c>
      <c r="G3046" s="282">
        <f t="shared" si="915"/>
        <v>0</v>
      </c>
    </row>
    <row r="3047" spans="1:8" ht="24" customHeight="1" x14ac:dyDescent="0.2">
      <c r="A3047" s="129"/>
      <c r="B3047" s="110"/>
      <c r="C3047" s="99"/>
      <c r="D3047" s="110"/>
      <c r="E3047" s="111"/>
      <c r="F3047" s="188" t="s">
        <v>35</v>
      </c>
      <c r="G3047" s="126">
        <f>SUBTOTAL(9,G3038:G3046)</f>
        <v>0</v>
      </c>
    </row>
    <row r="3048" spans="1:8" ht="24" customHeight="1" thickBot="1" x14ac:dyDescent="0.25">
      <c r="A3048" s="130"/>
      <c r="B3048" s="131"/>
      <c r="C3048" s="132"/>
      <c r="D3048" s="131"/>
      <c r="E3048" s="133"/>
      <c r="F3048" s="134"/>
      <c r="G3048" s="135"/>
    </row>
    <row r="3049" spans="1:8" ht="24" customHeight="1" thickBot="1" x14ac:dyDescent="0.25">
      <c r="A3049" s="136" t="str">
        <f>B3007</f>
        <v>14-4</v>
      </c>
      <c r="B3049" s="137" t="str">
        <f>C3007</f>
        <v>Luminarias históricas</v>
      </c>
      <c r="C3049" s="138"/>
      <c r="D3049" s="138" t="s">
        <v>36</v>
      </c>
      <c r="E3049" s="139"/>
      <c r="F3049" s="140" t="s">
        <v>37</v>
      </c>
      <c r="G3049" s="141">
        <f>SUBTOTAL(9,G3012:G3048)</f>
        <v>0</v>
      </c>
    </row>
    <row r="3050" spans="1:8" ht="24" customHeight="1" thickTop="1" thickBot="1" x14ac:dyDescent="0.25"/>
    <row r="3051" spans="1:8" ht="24" customHeight="1" thickTop="1" x14ac:dyDescent="0.2">
      <c r="A3051" s="173" t="s">
        <v>39</v>
      </c>
      <c r="B3051" s="174"/>
      <c r="C3051" s="174"/>
      <c r="D3051" s="174"/>
      <c r="E3051" s="174"/>
      <c r="F3051" s="174"/>
      <c r="G3051" s="175"/>
      <c r="H3051" s="100">
        <f>COUNTIF($A$1:A3057,"ANALISIS DE PRECIOS")</f>
        <v>62</v>
      </c>
    </row>
    <row r="3052" spans="1:8" ht="24" customHeight="1" x14ac:dyDescent="0.2">
      <c r="A3052" s="101" t="s">
        <v>719</v>
      </c>
      <c r="B3052" s="102" t="str">
        <f>Comitente</f>
        <v>DIRECCIÓN DE INFRAESTRUCTURA ESCOLAR</v>
      </c>
      <c r="C3052" s="96"/>
      <c r="D3052" s="103"/>
      <c r="E3052" s="103"/>
      <c r="F3052" s="104"/>
      <c r="G3052" s="105"/>
    </row>
    <row r="3053" spans="1:8" ht="24" customHeight="1" x14ac:dyDescent="0.2">
      <c r="A3053" s="101" t="s">
        <v>720</v>
      </c>
      <c r="B3053" s="102">
        <f>Contratista</f>
        <v>0</v>
      </c>
      <c r="C3053" s="97"/>
      <c r="D3053" s="97"/>
      <c r="E3053" s="97"/>
      <c r="F3053" s="106"/>
      <c r="G3053" s="107"/>
    </row>
    <row r="3054" spans="1:8" ht="24" customHeight="1" x14ac:dyDescent="0.2">
      <c r="A3054" s="101" t="s">
        <v>26</v>
      </c>
      <c r="B3054" s="102" t="str">
        <f>Obra</f>
        <v>ESCUELA NORMAL FRAY JUSTO SANTA MARIA DE ORO</v>
      </c>
      <c r="C3054" s="97"/>
      <c r="D3054" s="97"/>
      <c r="E3054" s="97"/>
      <c r="F3054" s="106" t="s">
        <v>40</v>
      </c>
      <c r="G3054" s="108">
        <f>Fecha_Base</f>
        <v>0</v>
      </c>
    </row>
    <row r="3055" spans="1:8" ht="24" customHeight="1" x14ac:dyDescent="0.2">
      <c r="A3055" s="109" t="s">
        <v>718</v>
      </c>
      <c r="B3055" s="98" t="str">
        <f>Ubicación</f>
        <v>CALLE RIVADAVIA 854 - JACHAL - SAN JUAN</v>
      </c>
      <c r="C3055" s="98"/>
      <c r="D3055" s="110"/>
      <c r="E3055" s="111"/>
      <c r="F3055" s="112"/>
      <c r="G3055" s="113"/>
    </row>
    <row r="3056" spans="1:8" ht="24" customHeight="1" x14ac:dyDescent="0.2">
      <c r="A3056" s="109" t="s">
        <v>41</v>
      </c>
      <c r="B3056" s="114">
        <f>IFERROR(VALUE(LEFT(B3057,FIND("-",B3057)-1)),"")</f>
        <v>15</v>
      </c>
      <c r="C3056" s="99" t="str">
        <f>IFERROR(VLOOKUP(B3056,Tabla_CyP,2,FALSE),"")</f>
        <v/>
      </c>
      <c r="E3056" s="111"/>
      <c r="F3056" s="112"/>
      <c r="G3056" s="113"/>
    </row>
    <row r="3057" spans="1:141" ht="24" customHeight="1" x14ac:dyDescent="0.2">
      <c r="A3057" s="109" t="s">
        <v>27</v>
      </c>
      <c r="B3057" s="115" t="str">
        <f>IFERROR(VLOOKUP(COUNTIF($A$1:A3057,"ANALISIS DE PRECIOS"),Tabla_NumeroItem,4,FALSE),"")</f>
        <v>15-1</v>
      </c>
      <c r="C3057" s="99" t="str">
        <f>IFERROR(VLOOKUP(B3057,Tabla_CyP,2,FALSE),"")</f>
        <v>Sondeo y limpieza de las cañerías, cámaras, etc. del sistema cloacal</v>
      </c>
      <c r="D3057" s="110"/>
      <c r="E3057" s="111"/>
      <c r="F3057" s="106" t="s">
        <v>28</v>
      </c>
      <c r="G3057" s="116" t="str">
        <f>IFERROR(VLOOKUP(B3057,Tabla_CyP,4,FALSE),"")</f>
        <v>gl</v>
      </c>
    </row>
    <row r="3058" spans="1:141" ht="24" customHeight="1" x14ac:dyDescent="0.2">
      <c r="A3058" s="109"/>
      <c r="B3058" s="98"/>
      <c r="C3058" s="99"/>
      <c r="D3058" s="110"/>
      <c r="E3058" s="111"/>
      <c r="F3058" s="112"/>
      <c r="G3058" s="113"/>
    </row>
    <row r="3059" spans="1:141" ht="24" customHeight="1" x14ac:dyDescent="0.2">
      <c r="A3059" s="305" t="s">
        <v>584</v>
      </c>
      <c r="B3059" s="306"/>
      <c r="C3059" s="307" t="s">
        <v>0</v>
      </c>
      <c r="D3059" s="307" t="s">
        <v>29</v>
      </c>
      <c r="E3059" s="309" t="s">
        <v>30</v>
      </c>
      <c r="F3059" s="311" t="s">
        <v>31</v>
      </c>
      <c r="G3059" s="313" t="s">
        <v>32</v>
      </c>
    </row>
    <row r="3060" spans="1:141" s="119" customFormat="1" ht="24" customHeight="1" x14ac:dyDescent="0.2">
      <c r="A3060" s="117" t="s">
        <v>585</v>
      </c>
      <c r="B3060" s="118" t="s">
        <v>586</v>
      </c>
      <c r="C3060" s="308"/>
      <c r="D3060" s="308"/>
      <c r="E3060" s="310"/>
      <c r="F3060" s="312"/>
      <c r="G3060" s="314"/>
      <c r="I3060" s="284"/>
      <c r="J3060" s="284"/>
      <c r="K3060" s="284"/>
      <c r="L3060" s="284"/>
      <c r="M3060" s="284"/>
      <c r="N3060" s="284"/>
      <c r="O3060" s="284"/>
      <c r="P3060" s="284"/>
      <c r="Q3060" s="284"/>
      <c r="R3060" s="284"/>
      <c r="S3060" s="284"/>
      <c r="T3060" s="284"/>
      <c r="U3060" s="284"/>
      <c r="V3060" s="284"/>
      <c r="W3060" s="284"/>
      <c r="X3060" s="284"/>
      <c r="Y3060" s="284"/>
      <c r="Z3060" s="284"/>
      <c r="AA3060" s="284"/>
      <c r="AB3060" s="284"/>
      <c r="AC3060" s="284"/>
      <c r="AD3060" s="284"/>
      <c r="AE3060" s="284"/>
      <c r="AF3060" s="284"/>
      <c r="AG3060" s="284"/>
      <c r="AH3060" s="284"/>
      <c r="AI3060" s="284"/>
      <c r="AJ3060" s="284"/>
      <c r="AK3060" s="284"/>
      <c r="AL3060" s="284"/>
      <c r="AM3060" s="284"/>
      <c r="AN3060" s="284"/>
      <c r="AO3060" s="284"/>
      <c r="AP3060" s="284"/>
      <c r="AQ3060" s="284"/>
      <c r="AR3060" s="284"/>
      <c r="AS3060" s="284"/>
      <c r="AT3060" s="284"/>
      <c r="AU3060" s="284"/>
      <c r="AV3060" s="284"/>
      <c r="AW3060" s="284"/>
      <c r="AX3060" s="284"/>
      <c r="AY3060" s="284"/>
      <c r="AZ3060" s="284"/>
      <c r="BA3060" s="284"/>
      <c r="BB3060" s="284"/>
      <c r="BC3060" s="284"/>
      <c r="BD3060" s="284"/>
      <c r="BE3060" s="284"/>
      <c r="BF3060" s="284"/>
      <c r="BG3060" s="284"/>
      <c r="BH3060" s="284"/>
      <c r="BI3060" s="284"/>
      <c r="BJ3060" s="284"/>
      <c r="BK3060" s="284"/>
      <c r="BL3060" s="284"/>
      <c r="BM3060" s="284"/>
      <c r="BN3060" s="284"/>
      <c r="BO3060" s="284"/>
      <c r="BP3060" s="284"/>
      <c r="BQ3060" s="284"/>
      <c r="BR3060" s="284"/>
      <c r="BS3060" s="284"/>
      <c r="BT3060" s="284"/>
      <c r="BU3060" s="284"/>
      <c r="BV3060" s="284"/>
      <c r="BW3060" s="284"/>
      <c r="BX3060" s="284"/>
      <c r="BY3060" s="284"/>
      <c r="BZ3060" s="284"/>
      <c r="CA3060" s="284"/>
      <c r="CB3060" s="284"/>
      <c r="CC3060" s="284"/>
      <c r="CD3060" s="284"/>
      <c r="CE3060" s="284"/>
      <c r="CF3060" s="284"/>
      <c r="CG3060" s="284"/>
      <c r="CH3060" s="284"/>
      <c r="CI3060" s="284"/>
      <c r="CJ3060" s="284"/>
      <c r="CK3060" s="284"/>
      <c r="CL3060" s="284"/>
      <c r="CM3060" s="284"/>
      <c r="CN3060" s="284"/>
      <c r="CO3060" s="284"/>
      <c r="CP3060" s="284"/>
      <c r="CQ3060" s="284"/>
      <c r="CR3060" s="284"/>
      <c r="CS3060" s="284"/>
      <c r="CT3060" s="284"/>
      <c r="CU3060" s="284"/>
      <c r="CV3060" s="284"/>
      <c r="CW3060" s="284"/>
      <c r="CX3060" s="284"/>
      <c r="CY3060" s="284"/>
      <c r="CZ3060" s="284"/>
      <c r="DA3060" s="284"/>
      <c r="DB3060" s="284"/>
      <c r="DC3060" s="284"/>
      <c r="DD3060" s="284"/>
      <c r="DE3060" s="284"/>
      <c r="DF3060" s="284"/>
      <c r="DG3060" s="284"/>
      <c r="DH3060" s="284"/>
      <c r="DI3060" s="284"/>
      <c r="DJ3060" s="284"/>
      <c r="DK3060" s="284"/>
      <c r="DL3060" s="284"/>
      <c r="DM3060" s="284"/>
      <c r="DN3060" s="284"/>
      <c r="DO3060" s="284"/>
      <c r="DP3060" s="284"/>
      <c r="DQ3060" s="284"/>
      <c r="DR3060" s="284"/>
      <c r="DS3060" s="284"/>
      <c r="DT3060" s="284"/>
      <c r="DU3060" s="284"/>
      <c r="DV3060" s="284"/>
      <c r="DW3060" s="284"/>
      <c r="DX3060" s="284"/>
      <c r="DY3060" s="284"/>
      <c r="DZ3060" s="284"/>
      <c r="EA3060" s="284"/>
      <c r="EB3060" s="284"/>
      <c r="EC3060" s="284"/>
      <c r="ED3060" s="284"/>
      <c r="EE3060" s="284"/>
      <c r="EF3060" s="284"/>
      <c r="EG3060" s="284"/>
      <c r="EH3060" s="284"/>
      <c r="EI3060" s="284"/>
      <c r="EJ3060" s="284"/>
      <c r="EK3060" s="284"/>
    </row>
    <row r="3061" spans="1:141" ht="24" customHeight="1" x14ac:dyDescent="0.2">
      <c r="A3061" s="187"/>
      <c r="B3061" s="120"/>
      <c r="C3061" s="185" t="s">
        <v>721</v>
      </c>
      <c r="D3061" s="121"/>
      <c r="E3061" s="122"/>
      <c r="F3061" s="123"/>
      <c r="G3061" s="124"/>
    </row>
    <row r="3062" spans="1:141" s="283" customFormat="1" ht="24" customHeight="1" x14ac:dyDescent="0.2">
      <c r="A3062" s="274" t="str">
        <f t="shared" ref="A3062:A3075" si="916">IFERROR(VLOOKUP(C3062,Tabla_Insumos,4,FALSE),"")</f>
        <v/>
      </c>
      <c r="B3062" s="275" t="str">
        <f>IFERROR(VLOOKUP(C3062,Tabla_Insumos,5,FALSE),"")</f>
        <v/>
      </c>
      <c r="C3062" s="276"/>
      <c r="D3062" s="277" t="str">
        <f t="shared" ref="D3062:D3075" si="917">IFERROR(VLOOKUP(C3062,Tabla_Insumos,2,FALSE),"")</f>
        <v/>
      </c>
      <c r="E3062" s="278"/>
      <c r="F3062" s="279">
        <f t="shared" ref="F3062:F3075" si="918">IFERROR(VLOOKUP(C3062,Tabla_Insumos,3,FALSE),0)</f>
        <v>0</v>
      </c>
      <c r="G3062" s="282">
        <f>ROUND(E3062*F3062,2)</f>
        <v>0</v>
      </c>
    </row>
    <row r="3063" spans="1:141" s="283" customFormat="1" ht="24" customHeight="1" x14ac:dyDescent="0.2">
      <c r="A3063" s="274" t="str">
        <f t="shared" si="916"/>
        <v/>
      </c>
      <c r="B3063" s="275" t="str">
        <f t="shared" ref="B3063:B3075" si="919">IFERROR(VLOOKUP(C3063,Tabla_Insumos,5,FALSE),"")</f>
        <v/>
      </c>
      <c r="C3063" s="276"/>
      <c r="D3063" s="277" t="str">
        <f t="shared" si="917"/>
        <v/>
      </c>
      <c r="E3063" s="278"/>
      <c r="F3063" s="279">
        <f t="shared" si="918"/>
        <v>0</v>
      </c>
      <c r="G3063" s="282">
        <f t="shared" ref="G3063:G3075" si="920">ROUND(E3063*F3063,2)</f>
        <v>0</v>
      </c>
    </row>
    <row r="3064" spans="1:141" s="283" customFormat="1" ht="24" customHeight="1" x14ac:dyDescent="0.2">
      <c r="A3064" s="274" t="str">
        <f t="shared" si="916"/>
        <v/>
      </c>
      <c r="B3064" s="275" t="str">
        <f t="shared" si="919"/>
        <v/>
      </c>
      <c r="C3064" s="276"/>
      <c r="D3064" s="277" t="str">
        <f t="shared" si="917"/>
        <v/>
      </c>
      <c r="E3064" s="278"/>
      <c r="F3064" s="279">
        <f t="shared" si="918"/>
        <v>0</v>
      </c>
      <c r="G3064" s="282">
        <f t="shared" si="920"/>
        <v>0</v>
      </c>
    </row>
    <row r="3065" spans="1:141" s="283" customFormat="1" ht="24" customHeight="1" x14ac:dyDescent="0.2">
      <c r="A3065" s="274" t="str">
        <f t="shared" si="916"/>
        <v/>
      </c>
      <c r="B3065" s="275" t="str">
        <f t="shared" si="919"/>
        <v/>
      </c>
      <c r="C3065" s="276"/>
      <c r="D3065" s="277" t="str">
        <f t="shared" si="917"/>
        <v/>
      </c>
      <c r="E3065" s="278"/>
      <c r="F3065" s="279">
        <f t="shared" si="918"/>
        <v>0</v>
      </c>
      <c r="G3065" s="282">
        <f t="shared" si="920"/>
        <v>0</v>
      </c>
    </row>
    <row r="3066" spans="1:141" s="283" customFormat="1" ht="24" customHeight="1" x14ac:dyDescent="0.2">
      <c r="A3066" s="274" t="str">
        <f t="shared" si="916"/>
        <v/>
      </c>
      <c r="B3066" s="275" t="str">
        <f t="shared" si="919"/>
        <v/>
      </c>
      <c r="C3066" s="276"/>
      <c r="D3066" s="277" t="str">
        <f t="shared" si="917"/>
        <v/>
      </c>
      <c r="E3066" s="278"/>
      <c r="F3066" s="279">
        <f t="shared" si="918"/>
        <v>0</v>
      </c>
      <c r="G3066" s="282">
        <f t="shared" si="920"/>
        <v>0</v>
      </c>
    </row>
    <row r="3067" spans="1:141" s="283" customFormat="1" ht="24" customHeight="1" x14ac:dyDescent="0.2">
      <c r="A3067" s="274" t="str">
        <f t="shared" si="916"/>
        <v/>
      </c>
      <c r="B3067" s="275" t="str">
        <f t="shared" si="919"/>
        <v/>
      </c>
      <c r="C3067" s="276"/>
      <c r="D3067" s="277" t="str">
        <f t="shared" si="917"/>
        <v/>
      </c>
      <c r="E3067" s="278"/>
      <c r="F3067" s="279">
        <f t="shared" si="918"/>
        <v>0</v>
      </c>
      <c r="G3067" s="282">
        <f t="shared" si="920"/>
        <v>0</v>
      </c>
    </row>
    <row r="3068" spans="1:141" s="283" customFormat="1" ht="24" customHeight="1" x14ac:dyDescent="0.2">
      <c r="A3068" s="274" t="str">
        <f t="shared" si="916"/>
        <v/>
      </c>
      <c r="B3068" s="275" t="str">
        <f t="shared" si="919"/>
        <v/>
      </c>
      <c r="C3068" s="276"/>
      <c r="D3068" s="277" t="str">
        <f t="shared" si="917"/>
        <v/>
      </c>
      <c r="E3068" s="278"/>
      <c r="F3068" s="279">
        <f t="shared" si="918"/>
        <v>0</v>
      </c>
      <c r="G3068" s="282">
        <f t="shared" si="920"/>
        <v>0</v>
      </c>
    </row>
    <row r="3069" spans="1:141" s="283" customFormat="1" ht="24" customHeight="1" x14ac:dyDescent="0.2">
      <c r="A3069" s="274" t="str">
        <f t="shared" si="916"/>
        <v/>
      </c>
      <c r="B3069" s="275" t="str">
        <f t="shared" si="919"/>
        <v/>
      </c>
      <c r="C3069" s="276"/>
      <c r="D3069" s="277" t="str">
        <f t="shared" si="917"/>
        <v/>
      </c>
      <c r="E3069" s="278"/>
      <c r="F3069" s="279">
        <f t="shared" si="918"/>
        <v>0</v>
      </c>
      <c r="G3069" s="282">
        <f t="shared" si="920"/>
        <v>0</v>
      </c>
    </row>
    <row r="3070" spans="1:141" s="283" customFormat="1" ht="24" customHeight="1" x14ac:dyDescent="0.2">
      <c r="A3070" s="274" t="str">
        <f t="shared" si="916"/>
        <v/>
      </c>
      <c r="B3070" s="275" t="str">
        <f t="shared" si="919"/>
        <v/>
      </c>
      <c r="C3070" s="276"/>
      <c r="D3070" s="277" t="str">
        <f t="shared" si="917"/>
        <v/>
      </c>
      <c r="E3070" s="278"/>
      <c r="F3070" s="279">
        <f t="shared" si="918"/>
        <v>0</v>
      </c>
      <c r="G3070" s="282">
        <f t="shared" si="920"/>
        <v>0</v>
      </c>
    </row>
    <row r="3071" spans="1:141" s="283" customFormat="1" ht="24" customHeight="1" x14ac:dyDescent="0.2">
      <c r="A3071" s="274" t="str">
        <f t="shared" si="916"/>
        <v/>
      </c>
      <c r="B3071" s="275" t="str">
        <f t="shared" si="919"/>
        <v/>
      </c>
      <c r="C3071" s="276"/>
      <c r="D3071" s="277" t="str">
        <f t="shared" si="917"/>
        <v/>
      </c>
      <c r="E3071" s="278"/>
      <c r="F3071" s="279">
        <f t="shared" si="918"/>
        <v>0</v>
      </c>
      <c r="G3071" s="282">
        <f t="shared" si="920"/>
        <v>0</v>
      </c>
    </row>
    <row r="3072" spans="1:141" s="283" customFormat="1" ht="24" customHeight="1" x14ac:dyDescent="0.2">
      <c r="A3072" s="274" t="str">
        <f t="shared" si="916"/>
        <v/>
      </c>
      <c r="B3072" s="275" t="str">
        <f t="shared" si="919"/>
        <v/>
      </c>
      <c r="C3072" s="276"/>
      <c r="D3072" s="277" t="str">
        <f t="shared" si="917"/>
        <v/>
      </c>
      <c r="E3072" s="278"/>
      <c r="F3072" s="279">
        <f t="shared" si="918"/>
        <v>0</v>
      </c>
      <c r="G3072" s="282">
        <f t="shared" si="920"/>
        <v>0</v>
      </c>
    </row>
    <row r="3073" spans="1:7" s="283" customFormat="1" ht="24" customHeight="1" x14ac:dyDescent="0.2">
      <c r="A3073" s="274" t="str">
        <f t="shared" si="916"/>
        <v/>
      </c>
      <c r="B3073" s="275" t="str">
        <f t="shared" si="919"/>
        <v/>
      </c>
      <c r="C3073" s="276"/>
      <c r="D3073" s="277" t="str">
        <f t="shared" si="917"/>
        <v/>
      </c>
      <c r="E3073" s="278"/>
      <c r="F3073" s="279">
        <f t="shared" si="918"/>
        <v>0</v>
      </c>
      <c r="G3073" s="282">
        <f t="shared" si="920"/>
        <v>0</v>
      </c>
    </row>
    <row r="3074" spans="1:7" s="283" customFormat="1" ht="24" customHeight="1" x14ac:dyDescent="0.2">
      <c r="A3074" s="274" t="str">
        <f t="shared" si="916"/>
        <v/>
      </c>
      <c r="B3074" s="275" t="str">
        <f t="shared" si="919"/>
        <v/>
      </c>
      <c r="C3074" s="276"/>
      <c r="D3074" s="277" t="str">
        <f t="shared" si="917"/>
        <v/>
      </c>
      <c r="E3074" s="278"/>
      <c r="F3074" s="279">
        <f t="shared" si="918"/>
        <v>0</v>
      </c>
      <c r="G3074" s="282">
        <f t="shared" si="920"/>
        <v>0</v>
      </c>
    </row>
    <row r="3075" spans="1:7" s="283" customFormat="1" ht="24" customHeight="1" x14ac:dyDescent="0.2">
      <c r="A3075" s="274" t="str">
        <f t="shared" si="916"/>
        <v/>
      </c>
      <c r="B3075" s="275" t="str">
        <f t="shared" si="919"/>
        <v/>
      </c>
      <c r="C3075" s="276"/>
      <c r="D3075" s="277" t="str">
        <f t="shared" si="917"/>
        <v/>
      </c>
      <c r="E3075" s="278"/>
      <c r="F3075" s="280">
        <f t="shared" si="918"/>
        <v>0</v>
      </c>
      <c r="G3075" s="282">
        <f t="shared" si="920"/>
        <v>0</v>
      </c>
    </row>
    <row r="3076" spans="1:7" ht="24" customHeight="1" x14ac:dyDescent="0.2">
      <c r="A3076" s="125"/>
      <c r="B3076" s="99"/>
      <c r="C3076" s="99"/>
      <c r="D3076" s="110"/>
      <c r="E3076" s="111"/>
      <c r="F3076" s="188" t="s">
        <v>33</v>
      </c>
      <c r="G3076" s="126">
        <f>SUBTOTAL(9,G3062:G3075)</f>
        <v>0</v>
      </c>
    </row>
    <row r="3077" spans="1:7" ht="24" customHeight="1" x14ac:dyDescent="0.2">
      <c r="A3077" s="125"/>
      <c r="B3077" s="99"/>
      <c r="C3077" s="127" t="s">
        <v>722</v>
      </c>
      <c r="D3077" s="110"/>
      <c r="E3077" s="111"/>
      <c r="F3077" s="112"/>
      <c r="G3077" s="128"/>
    </row>
    <row r="3078" spans="1:7" s="283" customFormat="1" ht="24" customHeight="1" x14ac:dyDescent="0.2">
      <c r="A3078" s="274" t="str">
        <f t="shared" ref="A3078:A3085" si="921">IFERROR(VLOOKUP(C3078,Tabla_Insumos,4,FALSE),"")</f>
        <v/>
      </c>
      <c r="B3078" s="275" t="str">
        <f t="shared" ref="B3078:B3085" si="922">IFERROR(VLOOKUP(C3078,Tabla_Insumos,5,FALSE),"")</f>
        <v/>
      </c>
      <c r="C3078" s="276"/>
      <c r="D3078" s="277" t="str">
        <f t="shared" ref="D3078:D3085" si="923">IFERROR(VLOOKUP(C3078,Tabla_Insumos,2,FALSE),"")</f>
        <v/>
      </c>
      <c r="E3078" s="278"/>
      <c r="F3078" s="281">
        <f t="shared" ref="F3078:F3085" si="924">IFERROR(VLOOKUP(C3078,Tabla_Insumos,3,FALSE),0)</f>
        <v>0</v>
      </c>
      <c r="G3078" s="282">
        <f>ROUND(E3078*F3078,2)</f>
        <v>0</v>
      </c>
    </row>
    <row r="3079" spans="1:7" s="283" customFormat="1" ht="24" customHeight="1" x14ac:dyDescent="0.2">
      <c r="A3079" s="274" t="str">
        <f t="shared" si="921"/>
        <v/>
      </c>
      <c r="B3079" s="275" t="str">
        <f t="shared" si="922"/>
        <v/>
      </c>
      <c r="C3079" s="276"/>
      <c r="D3079" s="277" t="str">
        <f t="shared" si="923"/>
        <v/>
      </c>
      <c r="E3079" s="278"/>
      <c r="F3079" s="281">
        <f t="shared" si="924"/>
        <v>0</v>
      </c>
      <c r="G3079" s="282">
        <f>ROUND(E3079*F3079,2)</f>
        <v>0</v>
      </c>
    </row>
    <row r="3080" spans="1:7" s="283" customFormat="1" ht="24" customHeight="1" x14ac:dyDescent="0.2">
      <c r="A3080" s="274" t="str">
        <f t="shared" si="921"/>
        <v/>
      </c>
      <c r="B3080" s="275" t="str">
        <f t="shared" si="922"/>
        <v/>
      </c>
      <c r="C3080" s="276"/>
      <c r="D3080" s="277" t="str">
        <f t="shared" si="923"/>
        <v/>
      </c>
      <c r="E3080" s="278"/>
      <c r="F3080" s="281">
        <f t="shared" si="924"/>
        <v>0</v>
      </c>
      <c r="G3080" s="282">
        <f t="shared" ref="G3080:G3085" si="925">ROUND(E3080*F3080,2)</f>
        <v>0</v>
      </c>
    </row>
    <row r="3081" spans="1:7" s="283" customFormat="1" ht="24" customHeight="1" x14ac:dyDescent="0.2">
      <c r="A3081" s="274" t="str">
        <f t="shared" si="921"/>
        <v/>
      </c>
      <c r="B3081" s="275" t="str">
        <f t="shared" si="922"/>
        <v/>
      </c>
      <c r="C3081" s="276"/>
      <c r="D3081" s="277" t="str">
        <f t="shared" si="923"/>
        <v/>
      </c>
      <c r="E3081" s="278"/>
      <c r="F3081" s="281">
        <f t="shared" si="924"/>
        <v>0</v>
      </c>
      <c r="G3081" s="282">
        <f t="shared" si="925"/>
        <v>0</v>
      </c>
    </row>
    <row r="3082" spans="1:7" s="283" customFormat="1" ht="24" customHeight="1" x14ac:dyDescent="0.2">
      <c r="A3082" s="274" t="str">
        <f t="shared" si="921"/>
        <v/>
      </c>
      <c r="B3082" s="275" t="str">
        <f t="shared" si="922"/>
        <v/>
      </c>
      <c r="C3082" s="276"/>
      <c r="D3082" s="277" t="str">
        <f t="shared" si="923"/>
        <v/>
      </c>
      <c r="E3082" s="278"/>
      <c r="F3082" s="279">
        <f t="shared" si="924"/>
        <v>0</v>
      </c>
      <c r="G3082" s="282">
        <f t="shared" si="925"/>
        <v>0</v>
      </c>
    </row>
    <row r="3083" spans="1:7" s="283" customFormat="1" ht="24" customHeight="1" x14ac:dyDescent="0.2">
      <c r="A3083" s="274" t="str">
        <f t="shared" si="921"/>
        <v/>
      </c>
      <c r="B3083" s="275" t="str">
        <f t="shared" si="922"/>
        <v/>
      </c>
      <c r="C3083" s="276"/>
      <c r="D3083" s="277" t="str">
        <f t="shared" si="923"/>
        <v/>
      </c>
      <c r="E3083" s="278"/>
      <c r="F3083" s="279">
        <f t="shared" si="924"/>
        <v>0</v>
      </c>
      <c r="G3083" s="282">
        <f t="shared" si="925"/>
        <v>0</v>
      </c>
    </row>
    <row r="3084" spans="1:7" s="283" customFormat="1" ht="24" customHeight="1" x14ac:dyDescent="0.2">
      <c r="A3084" s="274" t="str">
        <f t="shared" si="921"/>
        <v/>
      </c>
      <c r="B3084" s="275" t="str">
        <f t="shared" si="922"/>
        <v/>
      </c>
      <c r="C3084" s="276"/>
      <c r="D3084" s="277" t="str">
        <f t="shared" si="923"/>
        <v/>
      </c>
      <c r="E3084" s="278"/>
      <c r="F3084" s="279">
        <f t="shared" si="924"/>
        <v>0</v>
      </c>
      <c r="G3084" s="282">
        <f t="shared" si="925"/>
        <v>0</v>
      </c>
    </row>
    <row r="3085" spans="1:7" s="283" customFormat="1" ht="24" customHeight="1" x14ac:dyDescent="0.2">
      <c r="A3085" s="274" t="str">
        <f t="shared" si="921"/>
        <v/>
      </c>
      <c r="B3085" s="275" t="str">
        <f t="shared" si="922"/>
        <v/>
      </c>
      <c r="C3085" s="276"/>
      <c r="D3085" s="277" t="str">
        <f t="shared" si="923"/>
        <v/>
      </c>
      <c r="E3085" s="278"/>
      <c r="F3085" s="279">
        <f t="shared" si="924"/>
        <v>0</v>
      </c>
      <c r="G3085" s="282">
        <f t="shared" si="925"/>
        <v>0</v>
      </c>
    </row>
    <row r="3086" spans="1:7" ht="24" customHeight="1" x14ac:dyDescent="0.2">
      <c r="A3086" s="125"/>
      <c r="B3086" s="99"/>
      <c r="C3086" s="99"/>
      <c r="D3086" s="110"/>
      <c r="E3086" s="111"/>
      <c r="F3086" s="188" t="s">
        <v>34</v>
      </c>
      <c r="G3086" s="126">
        <f>SUBTOTAL(9,G3078:G3085)</f>
        <v>0</v>
      </c>
    </row>
    <row r="3087" spans="1:7" ht="24" customHeight="1" x14ac:dyDescent="0.2">
      <c r="A3087" s="125"/>
      <c r="B3087" s="99"/>
      <c r="C3087" s="127" t="s">
        <v>723</v>
      </c>
      <c r="D3087" s="110"/>
      <c r="E3087" s="111"/>
      <c r="F3087" s="112"/>
      <c r="G3087" s="128"/>
    </row>
    <row r="3088" spans="1:7" s="283" customFormat="1" ht="24" customHeight="1" x14ac:dyDescent="0.2">
      <c r="A3088" s="274" t="str">
        <f t="shared" ref="A3088:A3096" si="926">IFERROR(VLOOKUP(C3088,Tabla_Insumos,4,FALSE),"")</f>
        <v/>
      </c>
      <c r="B3088" s="275" t="str">
        <f t="shared" ref="B3088:B3096" si="927">IFERROR(VLOOKUP(C3088,Tabla_Insumos,5,FALSE),"")</f>
        <v/>
      </c>
      <c r="C3088" s="276"/>
      <c r="D3088" s="277" t="str">
        <f t="shared" ref="D3088:D3096" si="928">IFERROR(VLOOKUP(C3088,Tabla_Insumos,2,FALSE),"")</f>
        <v/>
      </c>
      <c r="E3088" s="278"/>
      <c r="F3088" s="279">
        <f t="shared" ref="F3088:F3096" si="929">IFERROR(VLOOKUP(C3088,Tabla_Insumos,3,FALSE),0)</f>
        <v>0</v>
      </c>
      <c r="G3088" s="282">
        <f t="shared" ref="G3088:G3096" si="930">ROUND(E3088*F3088,2)</f>
        <v>0</v>
      </c>
    </row>
    <row r="3089" spans="1:8" s="283" customFormat="1" ht="24" customHeight="1" x14ac:dyDescent="0.2">
      <c r="A3089" s="274" t="str">
        <f t="shared" si="926"/>
        <v/>
      </c>
      <c r="B3089" s="275" t="str">
        <f t="shared" si="927"/>
        <v/>
      </c>
      <c r="C3089" s="276"/>
      <c r="D3089" s="277" t="str">
        <f t="shared" si="928"/>
        <v/>
      </c>
      <c r="E3089" s="278"/>
      <c r="F3089" s="279">
        <f t="shared" si="929"/>
        <v>0</v>
      </c>
      <c r="G3089" s="282">
        <f t="shared" si="930"/>
        <v>0</v>
      </c>
    </row>
    <row r="3090" spans="1:8" s="283" customFormat="1" ht="24" customHeight="1" x14ac:dyDescent="0.2">
      <c r="A3090" s="274" t="str">
        <f t="shared" si="926"/>
        <v/>
      </c>
      <c r="B3090" s="275" t="str">
        <f t="shared" si="927"/>
        <v/>
      </c>
      <c r="C3090" s="276"/>
      <c r="D3090" s="277" t="str">
        <f t="shared" si="928"/>
        <v/>
      </c>
      <c r="E3090" s="278"/>
      <c r="F3090" s="279">
        <f t="shared" si="929"/>
        <v>0</v>
      </c>
      <c r="G3090" s="282">
        <f t="shared" si="930"/>
        <v>0</v>
      </c>
    </row>
    <row r="3091" spans="1:8" s="283" customFormat="1" ht="24" customHeight="1" x14ac:dyDescent="0.2">
      <c r="A3091" s="274" t="str">
        <f t="shared" si="926"/>
        <v/>
      </c>
      <c r="B3091" s="275" t="str">
        <f t="shared" si="927"/>
        <v/>
      </c>
      <c r="C3091" s="276"/>
      <c r="D3091" s="277" t="str">
        <f t="shared" si="928"/>
        <v/>
      </c>
      <c r="E3091" s="278"/>
      <c r="F3091" s="279">
        <f t="shared" si="929"/>
        <v>0</v>
      </c>
      <c r="G3091" s="282">
        <f t="shared" si="930"/>
        <v>0</v>
      </c>
    </row>
    <row r="3092" spans="1:8" s="283" customFormat="1" ht="24" customHeight="1" x14ac:dyDescent="0.2">
      <c r="A3092" s="274" t="str">
        <f t="shared" si="926"/>
        <v/>
      </c>
      <c r="B3092" s="275" t="str">
        <f t="shared" si="927"/>
        <v/>
      </c>
      <c r="C3092" s="276"/>
      <c r="D3092" s="277" t="str">
        <f t="shared" si="928"/>
        <v/>
      </c>
      <c r="E3092" s="278"/>
      <c r="F3092" s="279">
        <f t="shared" si="929"/>
        <v>0</v>
      </c>
      <c r="G3092" s="282">
        <f t="shared" si="930"/>
        <v>0</v>
      </c>
    </row>
    <row r="3093" spans="1:8" s="283" customFormat="1" ht="24" customHeight="1" x14ac:dyDescent="0.2">
      <c r="A3093" s="274" t="str">
        <f t="shared" si="926"/>
        <v/>
      </c>
      <c r="B3093" s="275" t="str">
        <f t="shared" si="927"/>
        <v/>
      </c>
      <c r="C3093" s="276"/>
      <c r="D3093" s="277" t="str">
        <f t="shared" si="928"/>
        <v/>
      </c>
      <c r="E3093" s="278"/>
      <c r="F3093" s="279">
        <f t="shared" si="929"/>
        <v>0</v>
      </c>
      <c r="G3093" s="282">
        <f t="shared" si="930"/>
        <v>0</v>
      </c>
    </row>
    <row r="3094" spans="1:8" s="283" customFormat="1" ht="24" customHeight="1" x14ac:dyDescent="0.2">
      <c r="A3094" s="274" t="str">
        <f t="shared" si="926"/>
        <v/>
      </c>
      <c r="B3094" s="275" t="str">
        <f t="shared" si="927"/>
        <v/>
      </c>
      <c r="C3094" s="276"/>
      <c r="D3094" s="277" t="str">
        <f t="shared" si="928"/>
        <v/>
      </c>
      <c r="E3094" s="278"/>
      <c r="F3094" s="279">
        <f t="shared" si="929"/>
        <v>0</v>
      </c>
      <c r="G3094" s="282">
        <f t="shared" si="930"/>
        <v>0</v>
      </c>
    </row>
    <row r="3095" spans="1:8" s="283" customFormat="1" ht="24" customHeight="1" x14ac:dyDescent="0.2">
      <c r="A3095" s="274" t="str">
        <f t="shared" si="926"/>
        <v/>
      </c>
      <c r="B3095" s="275" t="str">
        <f t="shared" si="927"/>
        <v/>
      </c>
      <c r="C3095" s="276"/>
      <c r="D3095" s="277" t="str">
        <f t="shared" si="928"/>
        <v/>
      </c>
      <c r="E3095" s="278"/>
      <c r="F3095" s="279">
        <f t="shared" si="929"/>
        <v>0</v>
      </c>
      <c r="G3095" s="282">
        <f t="shared" si="930"/>
        <v>0</v>
      </c>
    </row>
    <row r="3096" spans="1:8" s="283" customFormat="1" ht="24" customHeight="1" x14ac:dyDescent="0.2">
      <c r="A3096" s="274" t="str">
        <f t="shared" si="926"/>
        <v/>
      </c>
      <c r="B3096" s="275" t="str">
        <f t="shared" si="927"/>
        <v/>
      </c>
      <c r="C3096" s="276"/>
      <c r="D3096" s="277" t="str">
        <f t="shared" si="928"/>
        <v/>
      </c>
      <c r="E3096" s="278"/>
      <c r="F3096" s="279">
        <f t="shared" si="929"/>
        <v>0</v>
      </c>
      <c r="G3096" s="282">
        <f t="shared" si="930"/>
        <v>0</v>
      </c>
    </row>
    <row r="3097" spans="1:8" ht="24" customHeight="1" x14ac:dyDescent="0.2">
      <c r="A3097" s="129"/>
      <c r="B3097" s="110"/>
      <c r="C3097" s="99"/>
      <c r="D3097" s="110"/>
      <c r="E3097" s="111"/>
      <c r="F3097" s="188" t="s">
        <v>35</v>
      </c>
      <c r="G3097" s="126">
        <f>SUBTOTAL(9,G3088:G3096)</f>
        <v>0</v>
      </c>
    </row>
    <row r="3098" spans="1:8" ht="24" customHeight="1" thickBot="1" x14ac:dyDescent="0.25">
      <c r="A3098" s="130"/>
      <c r="B3098" s="131"/>
      <c r="C3098" s="132"/>
      <c r="D3098" s="131"/>
      <c r="E3098" s="133"/>
      <c r="F3098" s="134"/>
      <c r="G3098" s="135"/>
    </row>
    <row r="3099" spans="1:8" ht="24" customHeight="1" thickBot="1" x14ac:dyDescent="0.25">
      <c r="A3099" s="136" t="str">
        <f>B3057</f>
        <v>15-1</v>
      </c>
      <c r="B3099" s="137" t="str">
        <f>C3057</f>
        <v>Sondeo y limpieza de las cañerías, cámaras, etc. del sistema cloacal</v>
      </c>
      <c r="C3099" s="138"/>
      <c r="D3099" s="138" t="s">
        <v>36</v>
      </c>
      <c r="E3099" s="139"/>
      <c r="F3099" s="140" t="s">
        <v>37</v>
      </c>
      <c r="G3099" s="141">
        <f>SUBTOTAL(9,G3062:G3098)</f>
        <v>0</v>
      </c>
    </row>
    <row r="3100" spans="1:8" ht="24" customHeight="1" thickTop="1" thickBot="1" x14ac:dyDescent="0.25"/>
    <row r="3101" spans="1:8" ht="24" customHeight="1" thickTop="1" x14ac:dyDescent="0.2">
      <c r="A3101" s="173" t="s">
        <v>39</v>
      </c>
      <c r="B3101" s="174"/>
      <c r="C3101" s="174"/>
      <c r="D3101" s="174"/>
      <c r="E3101" s="174"/>
      <c r="F3101" s="174"/>
      <c r="G3101" s="175"/>
      <c r="H3101" s="100">
        <f>COUNTIF($A$1:A3107,"ANALISIS DE PRECIOS")</f>
        <v>63</v>
      </c>
    </row>
    <row r="3102" spans="1:8" ht="24" customHeight="1" x14ac:dyDescent="0.2">
      <c r="A3102" s="101" t="s">
        <v>719</v>
      </c>
      <c r="B3102" s="102" t="str">
        <f>Comitente</f>
        <v>DIRECCIÓN DE INFRAESTRUCTURA ESCOLAR</v>
      </c>
      <c r="C3102" s="96"/>
      <c r="D3102" s="103"/>
      <c r="E3102" s="103"/>
      <c r="F3102" s="104"/>
      <c r="G3102" s="105"/>
    </row>
    <row r="3103" spans="1:8" ht="24" customHeight="1" x14ac:dyDescent="0.2">
      <c r="A3103" s="101" t="s">
        <v>720</v>
      </c>
      <c r="B3103" s="102">
        <f>Contratista</f>
        <v>0</v>
      </c>
      <c r="C3103" s="97"/>
      <c r="D3103" s="97"/>
      <c r="E3103" s="97"/>
      <c r="F3103" s="106"/>
      <c r="G3103" s="107"/>
    </row>
    <row r="3104" spans="1:8" ht="24" customHeight="1" x14ac:dyDescent="0.2">
      <c r="A3104" s="101" t="s">
        <v>26</v>
      </c>
      <c r="B3104" s="102" t="str">
        <f>Obra</f>
        <v>ESCUELA NORMAL FRAY JUSTO SANTA MARIA DE ORO</v>
      </c>
      <c r="C3104" s="97"/>
      <c r="D3104" s="97"/>
      <c r="E3104" s="97"/>
      <c r="F3104" s="106" t="s">
        <v>40</v>
      </c>
      <c r="G3104" s="108">
        <f>Fecha_Base</f>
        <v>0</v>
      </c>
    </row>
    <row r="3105" spans="1:141" ht="24" customHeight="1" x14ac:dyDescent="0.2">
      <c r="A3105" s="109" t="s">
        <v>718</v>
      </c>
      <c r="B3105" s="98" t="str">
        <f>Ubicación</f>
        <v>CALLE RIVADAVIA 854 - JACHAL - SAN JUAN</v>
      </c>
      <c r="C3105" s="98"/>
      <c r="D3105" s="110"/>
      <c r="E3105" s="111"/>
      <c r="F3105" s="112"/>
      <c r="G3105" s="113"/>
    </row>
    <row r="3106" spans="1:141" ht="24" customHeight="1" x14ac:dyDescent="0.2">
      <c r="A3106" s="109" t="s">
        <v>41</v>
      </c>
      <c r="B3106" s="114">
        <f>IFERROR(VALUE(LEFT(B3107,FIND("-",B3107)-1)),"")</f>
        <v>15</v>
      </c>
      <c r="C3106" s="99" t="str">
        <f>IFERROR(VLOOKUP(B3106,Tabla_CyP,2,FALSE),"")</f>
        <v/>
      </c>
      <c r="E3106" s="111"/>
      <c r="F3106" s="112"/>
      <c r="G3106" s="113"/>
    </row>
    <row r="3107" spans="1:141" ht="24" customHeight="1" x14ac:dyDescent="0.2">
      <c r="A3107" s="109" t="s">
        <v>27</v>
      </c>
      <c r="B3107" s="115" t="str">
        <f>IFERROR(VLOOKUP(COUNTIF($A$1:A3107,"ANALISIS DE PRECIOS"),Tabla_NumeroItem,4,FALSE),"")</f>
        <v>15-2</v>
      </c>
      <c r="C3107" s="99" t="str">
        <f>IFERROR(VLOOKUP(B3107,Tabla_CyP,2,FALSE),"")</f>
        <v>Sustitución de cañerías, piletas de piso, etc. en sanitarios</v>
      </c>
      <c r="D3107" s="110"/>
      <c r="E3107" s="111"/>
      <c r="F3107" s="106" t="s">
        <v>28</v>
      </c>
      <c r="G3107" s="116" t="str">
        <f>IFERROR(VLOOKUP(B3107,Tabla_CyP,4,FALSE),"")</f>
        <v>gl</v>
      </c>
    </row>
    <row r="3108" spans="1:141" ht="24" customHeight="1" x14ac:dyDescent="0.2">
      <c r="A3108" s="109"/>
      <c r="B3108" s="98"/>
      <c r="C3108" s="99"/>
      <c r="D3108" s="110"/>
      <c r="E3108" s="111"/>
      <c r="F3108" s="112"/>
      <c r="G3108" s="113"/>
    </row>
    <row r="3109" spans="1:141" ht="24" customHeight="1" x14ac:dyDescent="0.2">
      <c r="A3109" s="305" t="s">
        <v>584</v>
      </c>
      <c r="B3109" s="306"/>
      <c r="C3109" s="307" t="s">
        <v>0</v>
      </c>
      <c r="D3109" s="307" t="s">
        <v>29</v>
      </c>
      <c r="E3109" s="309" t="s">
        <v>30</v>
      </c>
      <c r="F3109" s="311" t="s">
        <v>31</v>
      </c>
      <c r="G3109" s="313" t="s">
        <v>32</v>
      </c>
    </row>
    <row r="3110" spans="1:141" s="119" customFormat="1" ht="24" customHeight="1" x14ac:dyDescent="0.2">
      <c r="A3110" s="117" t="s">
        <v>585</v>
      </c>
      <c r="B3110" s="118" t="s">
        <v>586</v>
      </c>
      <c r="C3110" s="308"/>
      <c r="D3110" s="308"/>
      <c r="E3110" s="310"/>
      <c r="F3110" s="312"/>
      <c r="G3110" s="314"/>
      <c r="I3110" s="284"/>
      <c r="J3110" s="284"/>
      <c r="K3110" s="284"/>
      <c r="L3110" s="284"/>
      <c r="M3110" s="284"/>
      <c r="N3110" s="284"/>
      <c r="O3110" s="284"/>
      <c r="P3110" s="284"/>
      <c r="Q3110" s="284"/>
      <c r="R3110" s="284"/>
      <c r="S3110" s="284"/>
      <c r="T3110" s="284"/>
      <c r="U3110" s="284"/>
      <c r="V3110" s="284"/>
      <c r="W3110" s="284"/>
      <c r="X3110" s="284"/>
      <c r="Y3110" s="284"/>
      <c r="Z3110" s="284"/>
      <c r="AA3110" s="284"/>
      <c r="AB3110" s="284"/>
      <c r="AC3110" s="284"/>
      <c r="AD3110" s="284"/>
      <c r="AE3110" s="284"/>
      <c r="AF3110" s="284"/>
      <c r="AG3110" s="284"/>
      <c r="AH3110" s="284"/>
      <c r="AI3110" s="284"/>
      <c r="AJ3110" s="284"/>
      <c r="AK3110" s="284"/>
      <c r="AL3110" s="284"/>
      <c r="AM3110" s="284"/>
      <c r="AN3110" s="284"/>
      <c r="AO3110" s="284"/>
      <c r="AP3110" s="284"/>
      <c r="AQ3110" s="284"/>
      <c r="AR3110" s="284"/>
      <c r="AS3110" s="284"/>
      <c r="AT3110" s="284"/>
      <c r="AU3110" s="284"/>
      <c r="AV3110" s="284"/>
      <c r="AW3110" s="284"/>
      <c r="AX3110" s="284"/>
      <c r="AY3110" s="284"/>
      <c r="AZ3110" s="284"/>
      <c r="BA3110" s="284"/>
      <c r="BB3110" s="284"/>
      <c r="BC3110" s="284"/>
      <c r="BD3110" s="284"/>
      <c r="BE3110" s="284"/>
      <c r="BF3110" s="284"/>
      <c r="BG3110" s="284"/>
      <c r="BH3110" s="284"/>
      <c r="BI3110" s="284"/>
      <c r="BJ3110" s="284"/>
      <c r="BK3110" s="284"/>
      <c r="BL3110" s="284"/>
      <c r="BM3110" s="284"/>
      <c r="BN3110" s="284"/>
      <c r="BO3110" s="284"/>
      <c r="BP3110" s="284"/>
      <c r="BQ3110" s="284"/>
      <c r="BR3110" s="284"/>
      <c r="BS3110" s="284"/>
      <c r="BT3110" s="284"/>
      <c r="BU3110" s="284"/>
      <c r="BV3110" s="284"/>
      <c r="BW3110" s="284"/>
      <c r="BX3110" s="284"/>
      <c r="BY3110" s="284"/>
      <c r="BZ3110" s="284"/>
      <c r="CA3110" s="284"/>
      <c r="CB3110" s="284"/>
      <c r="CC3110" s="284"/>
      <c r="CD3110" s="284"/>
      <c r="CE3110" s="284"/>
      <c r="CF3110" s="284"/>
      <c r="CG3110" s="284"/>
      <c r="CH3110" s="284"/>
      <c r="CI3110" s="284"/>
      <c r="CJ3110" s="284"/>
      <c r="CK3110" s="284"/>
      <c r="CL3110" s="284"/>
      <c r="CM3110" s="284"/>
      <c r="CN3110" s="284"/>
      <c r="CO3110" s="284"/>
      <c r="CP3110" s="284"/>
      <c r="CQ3110" s="284"/>
      <c r="CR3110" s="284"/>
      <c r="CS3110" s="284"/>
      <c r="CT3110" s="284"/>
      <c r="CU3110" s="284"/>
      <c r="CV3110" s="284"/>
      <c r="CW3110" s="284"/>
      <c r="CX3110" s="284"/>
      <c r="CY3110" s="284"/>
      <c r="CZ3110" s="284"/>
      <c r="DA3110" s="284"/>
      <c r="DB3110" s="284"/>
      <c r="DC3110" s="284"/>
      <c r="DD3110" s="284"/>
      <c r="DE3110" s="284"/>
      <c r="DF3110" s="284"/>
      <c r="DG3110" s="284"/>
      <c r="DH3110" s="284"/>
      <c r="DI3110" s="284"/>
      <c r="DJ3110" s="284"/>
      <c r="DK3110" s="284"/>
      <c r="DL3110" s="284"/>
      <c r="DM3110" s="284"/>
      <c r="DN3110" s="284"/>
      <c r="DO3110" s="284"/>
      <c r="DP3110" s="284"/>
      <c r="DQ3110" s="284"/>
      <c r="DR3110" s="284"/>
      <c r="DS3110" s="284"/>
      <c r="DT3110" s="284"/>
      <c r="DU3110" s="284"/>
      <c r="DV3110" s="284"/>
      <c r="DW3110" s="284"/>
      <c r="DX3110" s="284"/>
      <c r="DY3110" s="284"/>
      <c r="DZ3110" s="284"/>
      <c r="EA3110" s="284"/>
      <c r="EB3110" s="284"/>
      <c r="EC3110" s="284"/>
      <c r="ED3110" s="284"/>
      <c r="EE3110" s="284"/>
      <c r="EF3110" s="284"/>
      <c r="EG3110" s="284"/>
      <c r="EH3110" s="284"/>
      <c r="EI3110" s="284"/>
      <c r="EJ3110" s="284"/>
      <c r="EK3110" s="284"/>
    </row>
    <row r="3111" spans="1:141" ht="24" customHeight="1" x14ac:dyDescent="0.2">
      <c r="A3111" s="187"/>
      <c r="B3111" s="120"/>
      <c r="C3111" s="185" t="s">
        <v>721</v>
      </c>
      <c r="D3111" s="121"/>
      <c r="E3111" s="122"/>
      <c r="F3111" s="123"/>
      <c r="G3111" s="124"/>
    </row>
    <row r="3112" spans="1:141" s="283" customFormat="1" ht="24" customHeight="1" x14ac:dyDescent="0.2">
      <c r="A3112" s="274" t="str">
        <f t="shared" ref="A3112:A3125" si="931">IFERROR(VLOOKUP(C3112,Tabla_Insumos,4,FALSE),"")</f>
        <v/>
      </c>
      <c r="B3112" s="275" t="str">
        <f>IFERROR(VLOOKUP(C3112,Tabla_Insumos,5,FALSE),"")</f>
        <v/>
      </c>
      <c r="C3112" s="276"/>
      <c r="D3112" s="277" t="str">
        <f t="shared" ref="D3112:D3125" si="932">IFERROR(VLOOKUP(C3112,Tabla_Insumos,2,FALSE),"")</f>
        <v/>
      </c>
      <c r="E3112" s="278"/>
      <c r="F3112" s="279">
        <f t="shared" ref="F3112:F3125" si="933">IFERROR(VLOOKUP(C3112,Tabla_Insumos,3,FALSE),0)</f>
        <v>0</v>
      </c>
      <c r="G3112" s="282">
        <f>ROUND(E3112*F3112,2)</f>
        <v>0</v>
      </c>
    </row>
    <row r="3113" spans="1:141" s="283" customFormat="1" ht="24" customHeight="1" x14ac:dyDescent="0.2">
      <c r="A3113" s="274" t="str">
        <f t="shared" si="931"/>
        <v/>
      </c>
      <c r="B3113" s="275" t="str">
        <f t="shared" ref="B3113:B3125" si="934">IFERROR(VLOOKUP(C3113,Tabla_Insumos,5,FALSE),"")</f>
        <v/>
      </c>
      <c r="C3113" s="276"/>
      <c r="D3113" s="277" t="str">
        <f t="shared" si="932"/>
        <v/>
      </c>
      <c r="E3113" s="278"/>
      <c r="F3113" s="279">
        <f t="shared" si="933"/>
        <v>0</v>
      </c>
      <c r="G3113" s="282">
        <f t="shared" ref="G3113:G3125" si="935">ROUND(E3113*F3113,2)</f>
        <v>0</v>
      </c>
    </row>
    <row r="3114" spans="1:141" s="283" customFormat="1" ht="24" customHeight="1" x14ac:dyDescent="0.2">
      <c r="A3114" s="274" t="str">
        <f t="shared" si="931"/>
        <v/>
      </c>
      <c r="B3114" s="275" t="str">
        <f t="shared" si="934"/>
        <v/>
      </c>
      <c r="C3114" s="276"/>
      <c r="D3114" s="277" t="str">
        <f t="shared" si="932"/>
        <v/>
      </c>
      <c r="E3114" s="278"/>
      <c r="F3114" s="279">
        <f t="shared" si="933"/>
        <v>0</v>
      </c>
      <c r="G3114" s="282">
        <f t="shared" si="935"/>
        <v>0</v>
      </c>
    </row>
    <row r="3115" spans="1:141" s="283" customFormat="1" ht="24" customHeight="1" x14ac:dyDescent="0.2">
      <c r="A3115" s="274" t="str">
        <f t="shared" si="931"/>
        <v/>
      </c>
      <c r="B3115" s="275" t="str">
        <f t="shared" si="934"/>
        <v/>
      </c>
      <c r="C3115" s="276"/>
      <c r="D3115" s="277" t="str">
        <f t="shared" si="932"/>
        <v/>
      </c>
      <c r="E3115" s="278"/>
      <c r="F3115" s="279">
        <f t="shared" si="933"/>
        <v>0</v>
      </c>
      <c r="G3115" s="282">
        <f t="shared" si="935"/>
        <v>0</v>
      </c>
    </row>
    <row r="3116" spans="1:141" s="283" customFormat="1" ht="24" customHeight="1" x14ac:dyDescent="0.2">
      <c r="A3116" s="274" t="str">
        <f t="shared" si="931"/>
        <v/>
      </c>
      <c r="B3116" s="275" t="str">
        <f t="shared" si="934"/>
        <v/>
      </c>
      <c r="C3116" s="276"/>
      <c r="D3116" s="277" t="str">
        <f t="shared" si="932"/>
        <v/>
      </c>
      <c r="E3116" s="278"/>
      <c r="F3116" s="279">
        <f t="shared" si="933"/>
        <v>0</v>
      </c>
      <c r="G3116" s="282">
        <f t="shared" si="935"/>
        <v>0</v>
      </c>
    </row>
    <row r="3117" spans="1:141" s="283" customFormat="1" ht="24" customHeight="1" x14ac:dyDescent="0.2">
      <c r="A3117" s="274" t="str">
        <f t="shared" si="931"/>
        <v/>
      </c>
      <c r="B3117" s="275" t="str">
        <f t="shared" si="934"/>
        <v/>
      </c>
      <c r="C3117" s="276"/>
      <c r="D3117" s="277" t="str">
        <f t="shared" si="932"/>
        <v/>
      </c>
      <c r="E3117" s="278"/>
      <c r="F3117" s="279">
        <f t="shared" si="933"/>
        <v>0</v>
      </c>
      <c r="G3117" s="282">
        <f t="shared" si="935"/>
        <v>0</v>
      </c>
    </row>
    <row r="3118" spans="1:141" s="283" customFormat="1" ht="24" customHeight="1" x14ac:dyDescent="0.2">
      <c r="A3118" s="274" t="str">
        <f t="shared" si="931"/>
        <v/>
      </c>
      <c r="B3118" s="275" t="str">
        <f t="shared" si="934"/>
        <v/>
      </c>
      <c r="C3118" s="276"/>
      <c r="D3118" s="277" t="str">
        <f t="shared" si="932"/>
        <v/>
      </c>
      <c r="E3118" s="278"/>
      <c r="F3118" s="279">
        <f t="shared" si="933"/>
        <v>0</v>
      </c>
      <c r="G3118" s="282">
        <f t="shared" si="935"/>
        <v>0</v>
      </c>
    </row>
    <row r="3119" spans="1:141" s="283" customFormat="1" ht="24" customHeight="1" x14ac:dyDescent="0.2">
      <c r="A3119" s="274" t="str">
        <f t="shared" si="931"/>
        <v/>
      </c>
      <c r="B3119" s="275" t="str">
        <f t="shared" si="934"/>
        <v/>
      </c>
      <c r="C3119" s="276"/>
      <c r="D3119" s="277" t="str">
        <f t="shared" si="932"/>
        <v/>
      </c>
      <c r="E3119" s="278"/>
      <c r="F3119" s="279">
        <f t="shared" si="933"/>
        <v>0</v>
      </c>
      <c r="G3119" s="282">
        <f t="shared" si="935"/>
        <v>0</v>
      </c>
    </row>
    <row r="3120" spans="1:141" s="283" customFormat="1" ht="24" customHeight="1" x14ac:dyDescent="0.2">
      <c r="A3120" s="274" t="str">
        <f t="shared" si="931"/>
        <v/>
      </c>
      <c r="B3120" s="275" t="str">
        <f t="shared" si="934"/>
        <v/>
      </c>
      <c r="C3120" s="276"/>
      <c r="D3120" s="277" t="str">
        <f t="shared" si="932"/>
        <v/>
      </c>
      <c r="E3120" s="278"/>
      <c r="F3120" s="279">
        <f t="shared" si="933"/>
        <v>0</v>
      </c>
      <c r="G3120" s="282">
        <f t="shared" si="935"/>
        <v>0</v>
      </c>
    </row>
    <row r="3121" spans="1:7" s="283" customFormat="1" ht="24" customHeight="1" x14ac:dyDescent="0.2">
      <c r="A3121" s="274" t="str">
        <f t="shared" si="931"/>
        <v/>
      </c>
      <c r="B3121" s="275" t="str">
        <f t="shared" si="934"/>
        <v/>
      </c>
      <c r="C3121" s="276"/>
      <c r="D3121" s="277" t="str">
        <f t="shared" si="932"/>
        <v/>
      </c>
      <c r="E3121" s="278"/>
      <c r="F3121" s="279">
        <f t="shared" si="933"/>
        <v>0</v>
      </c>
      <c r="G3121" s="282">
        <f t="shared" si="935"/>
        <v>0</v>
      </c>
    </row>
    <row r="3122" spans="1:7" s="283" customFormat="1" ht="24" customHeight="1" x14ac:dyDescent="0.2">
      <c r="A3122" s="274" t="str">
        <f t="shared" si="931"/>
        <v/>
      </c>
      <c r="B3122" s="275" t="str">
        <f t="shared" si="934"/>
        <v/>
      </c>
      <c r="C3122" s="276"/>
      <c r="D3122" s="277" t="str">
        <f t="shared" si="932"/>
        <v/>
      </c>
      <c r="E3122" s="278"/>
      <c r="F3122" s="279">
        <f t="shared" si="933"/>
        <v>0</v>
      </c>
      <c r="G3122" s="282">
        <f t="shared" si="935"/>
        <v>0</v>
      </c>
    </row>
    <row r="3123" spans="1:7" s="283" customFormat="1" ht="24" customHeight="1" x14ac:dyDescent="0.2">
      <c r="A3123" s="274" t="str">
        <f t="shared" si="931"/>
        <v/>
      </c>
      <c r="B3123" s="275" t="str">
        <f t="shared" si="934"/>
        <v/>
      </c>
      <c r="C3123" s="276"/>
      <c r="D3123" s="277" t="str">
        <f t="shared" si="932"/>
        <v/>
      </c>
      <c r="E3123" s="278"/>
      <c r="F3123" s="279">
        <f t="shared" si="933"/>
        <v>0</v>
      </c>
      <c r="G3123" s="282">
        <f t="shared" si="935"/>
        <v>0</v>
      </c>
    </row>
    <row r="3124" spans="1:7" s="283" customFormat="1" ht="24" customHeight="1" x14ac:dyDescent="0.2">
      <c r="A3124" s="274" t="str">
        <f t="shared" si="931"/>
        <v/>
      </c>
      <c r="B3124" s="275" t="str">
        <f t="shared" si="934"/>
        <v/>
      </c>
      <c r="C3124" s="276"/>
      <c r="D3124" s="277" t="str">
        <f t="shared" si="932"/>
        <v/>
      </c>
      <c r="E3124" s="278"/>
      <c r="F3124" s="279">
        <f t="shared" si="933"/>
        <v>0</v>
      </c>
      <c r="G3124" s="282">
        <f t="shared" si="935"/>
        <v>0</v>
      </c>
    </row>
    <row r="3125" spans="1:7" s="283" customFormat="1" ht="24" customHeight="1" x14ac:dyDescent="0.2">
      <c r="A3125" s="274" t="str">
        <f t="shared" si="931"/>
        <v/>
      </c>
      <c r="B3125" s="275" t="str">
        <f t="shared" si="934"/>
        <v/>
      </c>
      <c r="C3125" s="276"/>
      <c r="D3125" s="277" t="str">
        <f t="shared" si="932"/>
        <v/>
      </c>
      <c r="E3125" s="278"/>
      <c r="F3125" s="280">
        <f t="shared" si="933"/>
        <v>0</v>
      </c>
      <c r="G3125" s="282">
        <f t="shared" si="935"/>
        <v>0</v>
      </c>
    </row>
    <row r="3126" spans="1:7" ht="24" customHeight="1" x14ac:dyDescent="0.2">
      <c r="A3126" s="125"/>
      <c r="B3126" s="99"/>
      <c r="C3126" s="99"/>
      <c r="D3126" s="110"/>
      <c r="E3126" s="111"/>
      <c r="F3126" s="188" t="s">
        <v>33</v>
      </c>
      <c r="G3126" s="126">
        <f>SUBTOTAL(9,G3112:G3125)</f>
        <v>0</v>
      </c>
    </row>
    <row r="3127" spans="1:7" ht="24" customHeight="1" x14ac:dyDescent="0.2">
      <c r="A3127" s="125"/>
      <c r="B3127" s="99"/>
      <c r="C3127" s="127" t="s">
        <v>722</v>
      </c>
      <c r="D3127" s="110"/>
      <c r="E3127" s="111"/>
      <c r="F3127" s="112"/>
      <c r="G3127" s="128"/>
    </row>
    <row r="3128" spans="1:7" s="283" customFormat="1" ht="24" customHeight="1" x14ac:dyDescent="0.2">
      <c r="A3128" s="274" t="str">
        <f t="shared" ref="A3128:A3135" si="936">IFERROR(VLOOKUP(C3128,Tabla_Insumos,4,FALSE),"")</f>
        <v/>
      </c>
      <c r="B3128" s="275" t="str">
        <f t="shared" ref="B3128:B3135" si="937">IFERROR(VLOOKUP(C3128,Tabla_Insumos,5,FALSE),"")</f>
        <v/>
      </c>
      <c r="C3128" s="276"/>
      <c r="D3128" s="277" t="str">
        <f t="shared" ref="D3128:D3135" si="938">IFERROR(VLOOKUP(C3128,Tabla_Insumos,2,FALSE),"")</f>
        <v/>
      </c>
      <c r="E3128" s="278"/>
      <c r="F3128" s="281">
        <f t="shared" ref="F3128:F3135" si="939">IFERROR(VLOOKUP(C3128,Tabla_Insumos,3,FALSE),0)</f>
        <v>0</v>
      </c>
      <c r="G3128" s="282">
        <f>ROUND(E3128*F3128,2)</f>
        <v>0</v>
      </c>
    </row>
    <row r="3129" spans="1:7" s="283" customFormat="1" ht="24" customHeight="1" x14ac:dyDescent="0.2">
      <c r="A3129" s="274" t="str">
        <f t="shared" si="936"/>
        <v/>
      </c>
      <c r="B3129" s="275" t="str">
        <f t="shared" si="937"/>
        <v/>
      </c>
      <c r="C3129" s="276"/>
      <c r="D3129" s="277" t="str">
        <f t="shared" si="938"/>
        <v/>
      </c>
      <c r="E3129" s="278"/>
      <c r="F3129" s="281">
        <f t="shared" si="939"/>
        <v>0</v>
      </c>
      <c r="G3129" s="282">
        <f>ROUND(E3129*F3129,2)</f>
        <v>0</v>
      </c>
    </row>
    <row r="3130" spans="1:7" s="283" customFormat="1" ht="24" customHeight="1" x14ac:dyDescent="0.2">
      <c r="A3130" s="274" t="str">
        <f t="shared" si="936"/>
        <v/>
      </c>
      <c r="B3130" s="275" t="str">
        <f t="shared" si="937"/>
        <v/>
      </c>
      <c r="C3130" s="276"/>
      <c r="D3130" s="277" t="str">
        <f t="shared" si="938"/>
        <v/>
      </c>
      <c r="E3130" s="278"/>
      <c r="F3130" s="281">
        <f t="shared" si="939"/>
        <v>0</v>
      </c>
      <c r="G3130" s="282">
        <f t="shared" ref="G3130:G3135" si="940">ROUND(E3130*F3130,2)</f>
        <v>0</v>
      </c>
    </row>
    <row r="3131" spans="1:7" s="283" customFormat="1" ht="24" customHeight="1" x14ac:dyDescent="0.2">
      <c r="A3131" s="274" t="str">
        <f t="shared" si="936"/>
        <v/>
      </c>
      <c r="B3131" s="275" t="str">
        <f t="shared" si="937"/>
        <v/>
      </c>
      <c r="C3131" s="276"/>
      <c r="D3131" s="277" t="str">
        <f t="shared" si="938"/>
        <v/>
      </c>
      <c r="E3131" s="278"/>
      <c r="F3131" s="281">
        <f t="shared" si="939"/>
        <v>0</v>
      </c>
      <c r="G3131" s="282">
        <f t="shared" si="940"/>
        <v>0</v>
      </c>
    </row>
    <row r="3132" spans="1:7" s="283" customFormat="1" ht="24" customHeight="1" x14ac:dyDescent="0.2">
      <c r="A3132" s="274" t="str">
        <f t="shared" si="936"/>
        <v/>
      </c>
      <c r="B3132" s="275" t="str">
        <f t="shared" si="937"/>
        <v/>
      </c>
      <c r="C3132" s="276"/>
      <c r="D3132" s="277" t="str">
        <f t="shared" si="938"/>
        <v/>
      </c>
      <c r="E3132" s="278"/>
      <c r="F3132" s="279">
        <f t="shared" si="939"/>
        <v>0</v>
      </c>
      <c r="G3132" s="282">
        <f t="shared" si="940"/>
        <v>0</v>
      </c>
    </row>
    <row r="3133" spans="1:7" s="283" customFormat="1" ht="24" customHeight="1" x14ac:dyDescent="0.2">
      <c r="A3133" s="274" t="str">
        <f t="shared" si="936"/>
        <v/>
      </c>
      <c r="B3133" s="275" t="str">
        <f t="shared" si="937"/>
        <v/>
      </c>
      <c r="C3133" s="276"/>
      <c r="D3133" s="277" t="str">
        <f t="shared" si="938"/>
        <v/>
      </c>
      <c r="E3133" s="278"/>
      <c r="F3133" s="279">
        <f t="shared" si="939"/>
        <v>0</v>
      </c>
      <c r="G3133" s="282">
        <f t="shared" si="940"/>
        <v>0</v>
      </c>
    </row>
    <row r="3134" spans="1:7" s="283" customFormat="1" ht="24" customHeight="1" x14ac:dyDescent="0.2">
      <c r="A3134" s="274" t="str">
        <f t="shared" si="936"/>
        <v/>
      </c>
      <c r="B3134" s="275" t="str">
        <f t="shared" si="937"/>
        <v/>
      </c>
      <c r="C3134" s="276"/>
      <c r="D3134" s="277" t="str">
        <f t="shared" si="938"/>
        <v/>
      </c>
      <c r="E3134" s="278"/>
      <c r="F3134" s="279">
        <f t="shared" si="939"/>
        <v>0</v>
      </c>
      <c r="G3134" s="282">
        <f t="shared" si="940"/>
        <v>0</v>
      </c>
    </row>
    <row r="3135" spans="1:7" s="283" customFormat="1" ht="24" customHeight="1" x14ac:dyDescent="0.2">
      <c r="A3135" s="274" t="str">
        <f t="shared" si="936"/>
        <v/>
      </c>
      <c r="B3135" s="275" t="str">
        <f t="shared" si="937"/>
        <v/>
      </c>
      <c r="C3135" s="276"/>
      <c r="D3135" s="277" t="str">
        <f t="shared" si="938"/>
        <v/>
      </c>
      <c r="E3135" s="278"/>
      <c r="F3135" s="279">
        <f t="shared" si="939"/>
        <v>0</v>
      </c>
      <c r="G3135" s="282">
        <f t="shared" si="940"/>
        <v>0</v>
      </c>
    </row>
    <row r="3136" spans="1:7" ht="24" customHeight="1" x14ac:dyDescent="0.2">
      <c r="A3136" s="125"/>
      <c r="B3136" s="99"/>
      <c r="C3136" s="99"/>
      <c r="D3136" s="110"/>
      <c r="E3136" s="111"/>
      <c r="F3136" s="188" t="s">
        <v>34</v>
      </c>
      <c r="G3136" s="126">
        <f>SUBTOTAL(9,G3128:G3135)</f>
        <v>0</v>
      </c>
    </row>
    <row r="3137" spans="1:8" ht="24" customHeight="1" x14ac:dyDescent="0.2">
      <c r="A3137" s="125"/>
      <c r="B3137" s="99"/>
      <c r="C3137" s="127" t="s">
        <v>723</v>
      </c>
      <c r="D3137" s="110"/>
      <c r="E3137" s="111"/>
      <c r="F3137" s="112"/>
      <c r="G3137" s="128"/>
    </row>
    <row r="3138" spans="1:8" s="283" customFormat="1" ht="24" customHeight="1" x14ac:dyDescent="0.2">
      <c r="A3138" s="274" t="str">
        <f t="shared" ref="A3138:A3146" si="941">IFERROR(VLOOKUP(C3138,Tabla_Insumos,4,FALSE),"")</f>
        <v/>
      </c>
      <c r="B3138" s="275" t="str">
        <f t="shared" ref="B3138:B3146" si="942">IFERROR(VLOOKUP(C3138,Tabla_Insumos,5,FALSE),"")</f>
        <v/>
      </c>
      <c r="C3138" s="276"/>
      <c r="D3138" s="277" t="str">
        <f t="shared" ref="D3138:D3146" si="943">IFERROR(VLOOKUP(C3138,Tabla_Insumos,2,FALSE),"")</f>
        <v/>
      </c>
      <c r="E3138" s="278"/>
      <c r="F3138" s="279">
        <f t="shared" ref="F3138:F3146" si="944">IFERROR(VLOOKUP(C3138,Tabla_Insumos,3,FALSE),0)</f>
        <v>0</v>
      </c>
      <c r="G3138" s="282">
        <f t="shared" ref="G3138:G3146" si="945">ROUND(E3138*F3138,2)</f>
        <v>0</v>
      </c>
    </row>
    <row r="3139" spans="1:8" s="283" customFormat="1" ht="24" customHeight="1" x14ac:dyDescent="0.2">
      <c r="A3139" s="274" t="str">
        <f t="shared" si="941"/>
        <v/>
      </c>
      <c r="B3139" s="275" t="str">
        <f t="shared" si="942"/>
        <v/>
      </c>
      <c r="C3139" s="276"/>
      <c r="D3139" s="277" t="str">
        <f t="shared" si="943"/>
        <v/>
      </c>
      <c r="E3139" s="278"/>
      <c r="F3139" s="279">
        <f t="shared" si="944"/>
        <v>0</v>
      </c>
      <c r="G3139" s="282">
        <f t="shared" si="945"/>
        <v>0</v>
      </c>
    </row>
    <row r="3140" spans="1:8" s="283" customFormat="1" ht="24" customHeight="1" x14ac:dyDescent="0.2">
      <c r="A3140" s="274" t="str">
        <f t="shared" si="941"/>
        <v/>
      </c>
      <c r="B3140" s="275" t="str">
        <f t="shared" si="942"/>
        <v/>
      </c>
      <c r="C3140" s="276"/>
      <c r="D3140" s="277" t="str">
        <f t="shared" si="943"/>
        <v/>
      </c>
      <c r="E3140" s="278"/>
      <c r="F3140" s="279">
        <f t="shared" si="944"/>
        <v>0</v>
      </c>
      <c r="G3140" s="282">
        <f t="shared" si="945"/>
        <v>0</v>
      </c>
    </row>
    <row r="3141" spans="1:8" s="283" customFormat="1" ht="24" customHeight="1" x14ac:dyDescent="0.2">
      <c r="A3141" s="274" t="str">
        <f t="shared" si="941"/>
        <v/>
      </c>
      <c r="B3141" s="275" t="str">
        <f t="shared" si="942"/>
        <v/>
      </c>
      <c r="C3141" s="276"/>
      <c r="D3141" s="277" t="str">
        <f t="shared" si="943"/>
        <v/>
      </c>
      <c r="E3141" s="278"/>
      <c r="F3141" s="279">
        <f t="shared" si="944"/>
        <v>0</v>
      </c>
      <c r="G3141" s="282">
        <f t="shared" si="945"/>
        <v>0</v>
      </c>
    </row>
    <row r="3142" spans="1:8" s="283" customFormat="1" ht="24" customHeight="1" x14ac:dyDescent="0.2">
      <c r="A3142" s="274" t="str">
        <f t="shared" si="941"/>
        <v/>
      </c>
      <c r="B3142" s="275" t="str">
        <f t="shared" si="942"/>
        <v/>
      </c>
      <c r="C3142" s="276"/>
      <c r="D3142" s="277" t="str">
        <f t="shared" si="943"/>
        <v/>
      </c>
      <c r="E3142" s="278"/>
      <c r="F3142" s="279">
        <f t="shared" si="944"/>
        <v>0</v>
      </c>
      <c r="G3142" s="282">
        <f t="shared" si="945"/>
        <v>0</v>
      </c>
    </row>
    <row r="3143" spans="1:8" s="283" customFormat="1" ht="24" customHeight="1" x14ac:dyDescent="0.2">
      <c r="A3143" s="274" t="str">
        <f t="shared" si="941"/>
        <v/>
      </c>
      <c r="B3143" s="275" t="str">
        <f t="shared" si="942"/>
        <v/>
      </c>
      <c r="C3143" s="276"/>
      <c r="D3143" s="277" t="str">
        <f t="shared" si="943"/>
        <v/>
      </c>
      <c r="E3143" s="278"/>
      <c r="F3143" s="279">
        <f t="shared" si="944"/>
        <v>0</v>
      </c>
      <c r="G3143" s="282">
        <f t="shared" si="945"/>
        <v>0</v>
      </c>
    </row>
    <row r="3144" spans="1:8" s="283" customFormat="1" ht="24" customHeight="1" x14ac:dyDescent="0.2">
      <c r="A3144" s="274" t="str">
        <f t="shared" si="941"/>
        <v/>
      </c>
      <c r="B3144" s="275" t="str">
        <f t="shared" si="942"/>
        <v/>
      </c>
      <c r="C3144" s="276"/>
      <c r="D3144" s="277" t="str">
        <f t="shared" si="943"/>
        <v/>
      </c>
      <c r="E3144" s="278"/>
      <c r="F3144" s="279">
        <f t="shared" si="944"/>
        <v>0</v>
      </c>
      <c r="G3144" s="282">
        <f t="shared" si="945"/>
        <v>0</v>
      </c>
    </row>
    <row r="3145" spans="1:8" s="283" customFormat="1" ht="24" customHeight="1" x14ac:dyDescent="0.2">
      <c r="A3145" s="274" t="str">
        <f t="shared" si="941"/>
        <v/>
      </c>
      <c r="B3145" s="275" t="str">
        <f t="shared" si="942"/>
        <v/>
      </c>
      <c r="C3145" s="276"/>
      <c r="D3145" s="277" t="str">
        <f t="shared" si="943"/>
        <v/>
      </c>
      <c r="E3145" s="278"/>
      <c r="F3145" s="279">
        <f t="shared" si="944"/>
        <v>0</v>
      </c>
      <c r="G3145" s="282">
        <f t="shared" si="945"/>
        <v>0</v>
      </c>
    </row>
    <row r="3146" spans="1:8" s="283" customFormat="1" ht="24" customHeight="1" x14ac:dyDescent="0.2">
      <c r="A3146" s="274" t="str">
        <f t="shared" si="941"/>
        <v/>
      </c>
      <c r="B3146" s="275" t="str">
        <f t="shared" si="942"/>
        <v/>
      </c>
      <c r="C3146" s="276"/>
      <c r="D3146" s="277" t="str">
        <f t="shared" si="943"/>
        <v/>
      </c>
      <c r="E3146" s="278"/>
      <c r="F3146" s="279">
        <f t="shared" si="944"/>
        <v>0</v>
      </c>
      <c r="G3146" s="282">
        <f t="shared" si="945"/>
        <v>0</v>
      </c>
    </row>
    <row r="3147" spans="1:8" ht="24" customHeight="1" x14ac:dyDescent="0.2">
      <c r="A3147" s="129"/>
      <c r="B3147" s="110"/>
      <c r="C3147" s="99"/>
      <c r="D3147" s="110"/>
      <c r="E3147" s="111"/>
      <c r="F3147" s="188" t="s">
        <v>35</v>
      </c>
      <c r="G3147" s="126">
        <f>SUBTOTAL(9,G3138:G3146)</f>
        <v>0</v>
      </c>
    </row>
    <row r="3148" spans="1:8" ht="24" customHeight="1" thickBot="1" x14ac:dyDescent="0.25">
      <c r="A3148" s="130"/>
      <c r="B3148" s="131"/>
      <c r="C3148" s="132"/>
      <c r="D3148" s="131"/>
      <c r="E3148" s="133"/>
      <c r="F3148" s="134"/>
      <c r="G3148" s="135"/>
    </row>
    <row r="3149" spans="1:8" ht="24" customHeight="1" thickBot="1" x14ac:dyDescent="0.25">
      <c r="A3149" s="136" t="str">
        <f>B3107</f>
        <v>15-2</v>
      </c>
      <c r="B3149" s="137" t="str">
        <f>C3107</f>
        <v>Sustitución de cañerías, piletas de piso, etc. en sanitarios</v>
      </c>
      <c r="C3149" s="138"/>
      <c r="D3149" s="138" t="s">
        <v>36</v>
      </c>
      <c r="E3149" s="139"/>
      <c r="F3149" s="140" t="s">
        <v>37</v>
      </c>
      <c r="G3149" s="141">
        <f>SUBTOTAL(9,G3112:G3148)</f>
        <v>0</v>
      </c>
    </row>
    <row r="3150" spans="1:8" ht="24" customHeight="1" thickTop="1" thickBot="1" x14ac:dyDescent="0.25"/>
    <row r="3151" spans="1:8" ht="24" customHeight="1" thickTop="1" x14ac:dyDescent="0.2">
      <c r="A3151" s="173" t="s">
        <v>39</v>
      </c>
      <c r="B3151" s="174"/>
      <c r="C3151" s="174"/>
      <c r="D3151" s="174"/>
      <c r="E3151" s="174"/>
      <c r="F3151" s="174"/>
      <c r="G3151" s="175"/>
      <c r="H3151" s="100">
        <f>COUNTIF($A$1:A3157,"ANALISIS DE PRECIOS")</f>
        <v>64</v>
      </c>
    </row>
    <row r="3152" spans="1:8" ht="24" customHeight="1" x14ac:dyDescent="0.2">
      <c r="A3152" s="101" t="s">
        <v>719</v>
      </c>
      <c r="B3152" s="102" t="str">
        <f>Comitente</f>
        <v>DIRECCIÓN DE INFRAESTRUCTURA ESCOLAR</v>
      </c>
      <c r="C3152" s="96"/>
      <c r="D3152" s="103"/>
      <c r="E3152" s="103"/>
      <c r="F3152" s="104"/>
      <c r="G3152" s="105"/>
    </row>
    <row r="3153" spans="1:141" ht="24" customHeight="1" x14ac:dyDescent="0.2">
      <c r="A3153" s="101" t="s">
        <v>720</v>
      </c>
      <c r="B3153" s="102">
        <f>Contratista</f>
        <v>0</v>
      </c>
      <c r="C3153" s="97"/>
      <c r="D3153" s="97"/>
      <c r="E3153" s="97"/>
      <c r="F3153" s="106"/>
      <c r="G3153" s="107"/>
    </row>
    <row r="3154" spans="1:141" ht="24" customHeight="1" x14ac:dyDescent="0.2">
      <c r="A3154" s="101" t="s">
        <v>26</v>
      </c>
      <c r="B3154" s="102" t="str">
        <f>Obra</f>
        <v>ESCUELA NORMAL FRAY JUSTO SANTA MARIA DE ORO</v>
      </c>
      <c r="C3154" s="97"/>
      <c r="D3154" s="97"/>
      <c r="E3154" s="97"/>
      <c r="F3154" s="106" t="s">
        <v>40</v>
      </c>
      <c r="G3154" s="108">
        <f>Fecha_Base</f>
        <v>0</v>
      </c>
    </row>
    <row r="3155" spans="1:141" ht="24" customHeight="1" x14ac:dyDescent="0.2">
      <c r="A3155" s="109" t="s">
        <v>718</v>
      </c>
      <c r="B3155" s="98" t="str">
        <f>Ubicación</f>
        <v>CALLE RIVADAVIA 854 - JACHAL - SAN JUAN</v>
      </c>
      <c r="C3155" s="98"/>
      <c r="D3155" s="110"/>
      <c r="E3155" s="111"/>
      <c r="F3155" s="112"/>
      <c r="G3155" s="113"/>
    </row>
    <row r="3156" spans="1:141" ht="24" customHeight="1" x14ac:dyDescent="0.2">
      <c r="A3156" s="109" t="s">
        <v>41</v>
      </c>
      <c r="B3156" s="114">
        <f>IFERROR(VALUE(LEFT(B3157,FIND("-",B3157)-1)),"")</f>
        <v>15</v>
      </c>
      <c r="C3156" s="99" t="str">
        <f>IFERROR(VLOOKUP(B3156,Tabla_CyP,2,FALSE),"")</f>
        <v/>
      </c>
      <c r="E3156" s="111"/>
      <c r="F3156" s="112"/>
      <c r="G3156" s="113"/>
    </row>
    <row r="3157" spans="1:141" ht="24" customHeight="1" x14ac:dyDescent="0.2">
      <c r="A3157" s="109" t="s">
        <v>27</v>
      </c>
      <c r="B3157" s="115" t="str">
        <f>IFERROR(VLOOKUP(COUNTIF($A$1:A3157,"ANALISIS DE PRECIOS"),Tabla_NumeroItem,4,FALSE),"")</f>
        <v>15-3</v>
      </c>
      <c r="C3157" s="99" t="str">
        <f>IFERROR(VLOOKUP(B3157,Tabla_CyP,2,FALSE),"")</f>
        <v>Sustitución de cañerías de agua fría y caliente en sanitarios</v>
      </c>
      <c r="D3157" s="110"/>
      <c r="E3157" s="111"/>
      <c r="F3157" s="106" t="s">
        <v>28</v>
      </c>
      <c r="G3157" s="116" t="str">
        <f>IFERROR(VLOOKUP(B3157,Tabla_CyP,4,FALSE),"")</f>
        <v>gl</v>
      </c>
    </row>
    <row r="3158" spans="1:141" ht="24" customHeight="1" x14ac:dyDescent="0.2">
      <c r="A3158" s="109"/>
      <c r="B3158" s="98"/>
      <c r="C3158" s="99"/>
      <c r="D3158" s="110"/>
      <c r="E3158" s="111"/>
      <c r="F3158" s="112"/>
      <c r="G3158" s="113"/>
    </row>
    <row r="3159" spans="1:141" ht="24" customHeight="1" x14ac:dyDescent="0.2">
      <c r="A3159" s="305" t="s">
        <v>584</v>
      </c>
      <c r="B3159" s="306"/>
      <c r="C3159" s="307" t="s">
        <v>0</v>
      </c>
      <c r="D3159" s="307" t="s">
        <v>29</v>
      </c>
      <c r="E3159" s="309" t="s">
        <v>30</v>
      </c>
      <c r="F3159" s="311" t="s">
        <v>31</v>
      </c>
      <c r="G3159" s="313" t="s">
        <v>32</v>
      </c>
    </row>
    <row r="3160" spans="1:141" s="119" customFormat="1" ht="24" customHeight="1" x14ac:dyDescent="0.2">
      <c r="A3160" s="117" t="s">
        <v>585</v>
      </c>
      <c r="B3160" s="118" t="s">
        <v>586</v>
      </c>
      <c r="C3160" s="308"/>
      <c r="D3160" s="308"/>
      <c r="E3160" s="310"/>
      <c r="F3160" s="312"/>
      <c r="G3160" s="314"/>
      <c r="I3160" s="284"/>
      <c r="J3160" s="284"/>
      <c r="K3160" s="284"/>
      <c r="L3160" s="284"/>
      <c r="M3160" s="284"/>
      <c r="N3160" s="284"/>
      <c r="O3160" s="284"/>
      <c r="P3160" s="284"/>
      <c r="Q3160" s="284"/>
      <c r="R3160" s="284"/>
      <c r="S3160" s="284"/>
      <c r="T3160" s="284"/>
      <c r="U3160" s="284"/>
      <c r="V3160" s="284"/>
      <c r="W3160" s="284"/>
      <c r="X3160" s="284"/>
      <c r="Y3160" s="284"/>
      <c r="Z3160" s="284"/>
      <c r="AA3160" s="284"/>
      <c r="AB3160" s="284"/>
      <c r="AC3160" s="284"/>
      <c r="AD3160" s="284"/>
      <c r="AE3160" s="284"/>
      <c r="AF3160" s="284"/>
      <c r="AG3160" s="284"/>
      <c r="AH3160" s="284"/>
      <c r="AI3160" s="284"/>
      <c r="AJ3160" s="284"/>
      <c r="AK3160" s="284"/>
      <c r="AL3160" s="284"/>
      <c r="AM3160" s="284"/>
      <c r="AN3160" s="284"/>
      <c r="AO3160" s="284"/>
      <c r="AP3160" s="284"/>
      <c r="AQ3160" s="284"/>
      <c r="AR3160" s="284"/>
      <c r="AS3160" s="284"/>
      <c r="AT3160" s="284"/>
      <c r="AU3160" s="284"/>
      <c r="AV3160" s="284"/>
      <c r="AW3160" s="284"/>
      <c r="AX3160" s="284"/>
      <c r="AY3160" s="284"/>
      <c r="AZ3160" s="284"/>
      <c r="BA3160" s="284"/>
      <c r="BB3160" s="284"/>
      <c r="BC3160" s="284"/>
      <c r="BD3160" s="284"/>
      <c r="BE3160" s="284"/>
      <c r="BF3160" s="284"/>
      <c r="BG3160" s="284"/>
      <c r="BH3160" s="284"/>
      <c r="BI3160" s="284"/>
      <c r="BJ3160" s="284"/>
      <c r="BK3160" s="284"/>
      <c r="BL3160" s="284"/>
      <c r="BM3160" s="284"/>
      <c r="BN3160" s="284"/>
      <c r="BO3160" s="284"/>
      <c r="BP3160" s="284"/>
      <c r="BQ3160" s="284"/>
      <c r="BR3160" s="284"/>
      <c r="BS3160" s="284"/>
      <c r="BT3160" s="284"/>
      <c r="BU3160" s="284"/>
      <c r="BV3160" s="284"/>
      <c r="BW3160" s="284"/>
      <c r="BX3160" s="284"/>
      <c r="BY3160" s="284"/>
      <c r="BZ3160" s="284"/>
      <c r="CA3160" s="284"/>
      <c r="CB3160" s="284"/>
      <c r="CC3160" s="284"/>
      <c r="CD3160" s="284"/>
      <c r="CE3160" s="284"/>
      <c r="CF3160" s="284"/>
      <c r="CG3160" s="284"/>
      <c r="CH3160" s="284"/>
      <c r="CI3160" s="284"/>
      <c r="CJ3160" s="284"/>
      <c r="CK3160" s="284"/>
      <c r="CL3160" s="284"/>
      <c r="CM3160" s="284"/>
      <c r="CN3160" s="284"/>
      <c r="CO3160" s="284"/>
      <c r="CP3160" s="284"/>
      <c r="CQ3160" s="284"/>
      <c r="CR3160" s="284"/>
      <c r="CS3160" s="284"/>
      <c r="CT3160" s="284"/>
      <c r="CU3160" s="284"/>
      <c r="CV3160" s="284"/>
      <c r="CW3160" s="284"/>
      <c r="CX3160" s="284"/>
      <c r="CY3160" s="284"/>
      <c r="CZ3160" s="284"/>
      <c r="DA3160" s="284"/>
      <c r="DB3160" s="284"/>
      <c r="DC3160" s="284"/>
      <c r="DD3160" s="284"/>
      <c r="DE3160" s="284"/>
      <c r="DF3160" s="284"/>
      <c r="DG3160" s="284"/>
      <c r="DH3160" s="284"/>
      <c r="DI3160" s="284"/>
      <c r="DJ3160" s="284"/>
      <c r="DK3160" s="284"/>
      <c r="DL3160" s="284"/>
      <c r="DM3160" s="284"/>
      <c r="DN3160" s="284"/>
      <c r="DO3160" s="284"/>
      <c r="DP3160" s="284"/>
      <c r="DQ3160" s="284"/>
      <c r="DR3160" s="284"/>
      <c r="DS3160" s="284"/>
      <c r="DT3160" s="284"/>
      <c r="DU3160" s="284"/>
      <c r="DV3160" s="284"/>
      <c r="DW3160" s="284"/>
      <c r="DX3160" s="284"/>
      <c r="DY3160" s="284"/>
      <c r="DZ3160" s="284"/>
      <c r="EA3160" s="284"/>
      <c r="EB3160" s="284"/>
      <c r="EC3160" s="284"/>
      <c r="ED3160" s="284"/>
      <c r="EE3160" s="284"/>
      <c r="EF3160" s="284"/>
      <c r="EG3160" s="284"/>
      <c r="EH3160" s="284"/>
      <c r="EI3160" s="284"/>
      <c r="EJ3160" s="284"/>
      <c r="EK3160" s="284"/>
    </row>
    <row r="3161" spans="1:141" ht="24" customHeight="1" x14ac:dyDescent="0.2">
      <c r="A3161" s="187"/>
      <c r="B3161" s="120"/>
      <c r="C3161" s="185" t="s">
        <v>721</v>
      </c>
      <c r="D3161" s="121"/>
      <c r="E3161" s="122"/>
      <c r="F3161" s="123"/>
      <c r="G3161" s="124"/>
    </row>
    <row r="3162" spans="1:141" s="283" customFormat="1" ht="24" customHeight="1" x14ac:dyDescent="0.2">
      <c r="A3162" s="274" t="str">
        <f t="shared" ref="A3162:A3175" si="946">IFERROR(VLOOKUP(C3162,Tabla_Insumos,4,FALSE),"")</f>
        <v/>
      </c>
      <c r="B3162" s="275" t="str">
        <f>IFERROR(VLOOKUP(C3162,Tabla_Insumos,5,FALSE),"")</f>
        <v/>
      </c>
      <c r="C3162" s="276"/>
      <c r="D3162" s="277" t="str">
        <f t="shared" ref="D3162:D3175" si="947">IFERROR(VLOOKUP(C3162,Tabla_Insumos,2,FALSE),"")</f>
        <v/>
      </c>
      <c r="E3162" s="278"/>
      <c r="F3162" s="279">
        <f t="shared" ref="F3162:F3175" si="948">IFERROR(VLOOKUP(C3162,Tabla_Insumos,3,FALSE),0)</f>
        <v>0</v>
      </c>
      <c r="G3162" s="282">
        <f>ROUND(E3162*F3162,2)</f>
        <v>0</v>
      </c>
    </row>
    <row r="3163" spans="1:141" s="283" customFormat="1" ht="24" customHeight="1" x14ac:dyDescent="0.2">
      <c r="A3163" s="274" t="str">
        <f t="shared" si="946"/>
        <v/>
      </c>
      <c r="B3163" s="275" t="str">
        <f t="shared" ref="B3163:B3175" si="949">IFERROR(VLOOKUP(C3163,Tabla_Insumos,5,FALSE),"")</f>
        <v/>
      </c>
      <c r="C3163" s="276"/>
      <c r="D3163" s="277" t="str">
        <f t="shared" si="947"/>
        <v/>
      </c>
      <c r="E3163" s="278"/>
      <c r="F3163" s="279">
        <f t="shared" si="948"/>
        <v>0</v>
      </c>
      <c r="G3163" s="282">
        <f t="shared" ref="G3163:G3175" si="950">ROUND(E3163*F3163,2)</f>
        <v>0</v>
      </c>
    </row>
    <row r="3164" spans="1:141" s="283" customFormat="1" ht="24" customHeight="1" x14ac:dyDescent="0.2">
      <c r="A3164" s="274" t="str">
        <f t="shared" si="946"/>
        <v/>
      </c>
      <c r="B3164" s="275" t="str">
        <f t="shared" si="949"/>
        <v/>
      </c>
      <c r="C3164" s="276"/>
      <c r="D3164" s="277" t="str">
        <f t="shared" si="947"/>
        <v/>
      </c>
      <c r="E3164" s="278"/>
      <c r="F3164" s="279">
        <f t="shared" si="948"/>
        <v>0</v>
      </c>
      <c r="G3164" s="282">
        <f t="shared" si="950"/>
        <v>0</v>
      </c>
    </row>
    <row r="3165" spans="1:141" s="283" customFormat="1" ht="24" customHeight="1" x14ac:dyDescent="0.2">
      <c r="A3165" s="274" t="str">
        <f t="shared" si="946"/>
        <v/>
      </c>
      <c r="B3165" s="275" t="str">
        <f t="shared" si="949"/>
        <v/>
      </c>
      <c r="C3165" s="276"/>
      <c r="D3165" s="277" t="str">
        <f t="shared" si="947"/>
        <v/>
      </c>
      <c r="E3165" s="278"/>
      <c r="F3165" s="279">
        <f t="shared" si="948"/>
        <v>0</v>
      </c>
      <c r="G3165" s="282">
        <f t="shared" si="950"/>
        <v>0</v>
      </c>
    </row>
    <row r="3166" spans="1:141" s="283" customFormat="1" ht="24" customHeight="1" x14ac:dyDescent="0.2">
      <c r="A3166" s="274" t="str">
        <f t="shared" si="946"/>
        <v/>
      </c>
      <c r="B3166" s="275" t="str">
        <f t="shared" si="949"/>
        <v/>
      </c>
      <c r="C3166" s="276"/>
      <c r="D3166" s="277" t="str">
        <f t="shared" si="947"/>
        <v/>
      </c>
      <c r="E3166" s="278"/>
      <c r="F3166" s="279">
        <f t="shared" si="948"/>
        <v>0</v>
      </c>
      <c r="G3166" s="282">
        <f t="shared" si="950"/>
        <v>0</v>
      </c>
    </row>
    <row r="3167" spans="1:141" s="283" customFormat="1" ht="24" customHeight="1" x14ac:dyDescent="0.2">
      <c r="A3167" s="274" t="str">
        <f t="shared" si="946"/>
        <v/>
      </c>
      <c r="B3167" s="275" t="str">
        <f t="shared" si="949"/>
        <v/>
      </c>
      <c r="C3167" s="276"/>
      <c r="D3167" s="277" t="str">
        <f t="shared" si="947"/>
        <v/>
      </c>
      <c r="E3167" s="278"/>
      <c r="F3167" s="279">
        <f t="shared" si="948"/>
        <v>0</v>
      </c>
      <c r="G3167" s="282">
        <f t="shared" si="950"/>
        <v>0</v>
      </c>
    </row>
    <row r="3168" spans="1:141" s="283" customFormat="1" ht="24" customHeight="1" x14ac:dyDescent="0.2">
      <c r="A3168" s="274" t="str">
        <f t="shared" si="946"/>
        <v/>
      </c>
      <c r="B3168" s="275" t="str">
        <f t="shared" si="949"/>
        <v/>
      </c>
      <c r="C3168" s="276"/>
      <c r="D3168" s="277" t="str">
        <f t="shared" si="947"/>
        <v/>
      </c>
      <c r="E3168" s="278"/>
      <c r="F3168" s="279">
        <f t="shared" si="948"/>
        <v>0</v>
      </c>
      <c r="G3168" s="282">
        <f t="shared" si="950"/>
        <v>0</v>
      </c>
    </row>
    <row r="3169" spans="1:7" s="283" customFormat="1" ht="24" customHeight="1" x14ac:dyDescent="0.2">
      <c r="A3169" s="274" t="str">
        <f t="shared" si="946"/>
        <v/>
      </c>
      <c r="B3169" s="275" t="str">
        <f t="shared" si="949"/>
        <v/>
      </c>
      <c r="C3169" s="276"/>
      <c r="D3169" s="277" t="str">
        <f t="shared" si="947"/>
        <v/>
      </c>
      <c r="E3169" s="278"/>
      <c r="F3169" s="279">
        <f t="shared" si="948"/>
        <v>0</v>
      </c>
      <c r="G3169" s="282">
        <f t="shared" si="950"/>
        <v>0</v>
      </c>
    </row>
    <row r="3170" spans="1:7" s="283" customFormat="1" ht="24" customHeight="1" x14ac:dyDescent="0.2">
      <c r="A3170" s="274" t="str">
        <f t="shared" si="946"/>
        <v/>
      </c>
      <c r="B3170" s="275" t="str">
        <f t="shared" si="949"/>
        <v/>
      </c>
      <c r="C3170" s="276"/>
      <c r="D3170" s="277" t="str">
        <f t="shared" si="947"/>
        <v/>
      </c>
      <c r="E3170" s="278"/>
      <c r="F3170" s="279">
        <f t="shared" si="948"/>
        <v>0</v>
      </c>
      <c r="G3170" s="282">
        <f t="shared" si="950"/>
        <v>0</v>
      </c>
    </row>
    <row r="3171" spans="1:7" s="283" customFormat="1" ht="24" customHeight="1" x14ac:dyDescent="0.2">
      <c r="A3171" s="274" t="str">
        <f t="shared" si="946"/>
        <v/>
      </c>
      <c r="B3171" s="275" t="str">
        <f t="shared" si="949"/>
        <v/>
      </c>
      <c r="C3171" s="276"/>
      <c r="D3171" s="277" t="str">
        <f t="shared" si="947"/>
        <v/>
      </c>
      <c r="E3171" s="278"/>
      <c r="F3171" s="279">
        <f t="shared" si="948"/>
        <v>0</v>
      </c>
      <c r="G3171" s="282">
        <f t="shared" si="950"/>
        <v>0</v>
      </c>
    </row>
    <row r="3172" spans="1:7" s="283" customFormat="1" ht="24" customHeight="1" x14ac:dyDescent="0.2">
      <c r="A3172" s="274" t="str">
        <f t="shared" si="946"/>
        <v/>
      </c>
      <c r="B3172" s="275" t="str">
        <f t="shared" si="949"/>
        <v/>
      </c>
      <c r="C3172" s="276"/>
      <c r="D3172" s="277" t="str">
        <f t="shared" si="947"/>
        <v/>
      </c>
      <c r="E3172" s="278"/>
      <c r="F3172" s="279">
        <f t="shared" si="948"/>
        <v>0</v>
      </c>
      <c r="G3172" s="282">
        <f t="shared" si="950"/>
        <v>0</v>
      </c>
    </row>
    <row r="3173" spans="1:7" s="283" customFormat="1" ht="24" customHeight="1" x14ac:dyDescent="0.2">
      <c r="A3173" s="274" t="str">
        <f t="shared" si="946"/>
        <v/>
      </c>
      <c r="B3173" s="275" t="str">
        <f t="shared" si="949"/>
        <v/>
      </c>
      <c r="C3173" s="276"/>
      <c r="D3173" s="277" t="str">
        <f t="shared" si="947"/>
        <v/>
      </c>
      <c r="E3173" s="278"/>
      <c r="F3173" s="279">
        <f t="shared" si="948"/>
        <v>0</v>
      </c>
      <c r="G3173" s="282">
        <f t="shared" si="950"/>
        <v>0</v>
      </c>
    </row>
    <row r="3174" spans="1:7" s="283" customFormat="1" ht="24" customHeight="1" x14ac:dyDescent="0.2">
      <c r="A3174" s="274" t="str">
        <f t="shared" si="946"/>
        <v/>
      </c>
      <c r="B3174" s="275" t="str">
        <f t="shared" si="949"/>
        <v/>
      </c>
      <c r="C3174" s="276"/>
      <c r="D3174" s="277" t="str">
        <f t="shared" si="947"/>
        <v/>
      </c>
      <c r="E3174" s="278"/>
      <c r="F3174" s="279">
        <f t="shared" si="948"/>
        <v>0</v>
      </c>
      <c r="G3174" s="282">
        <f t="shared" si="950"/>
        <v>0</v>
      </c>
    </row>
    <row r="3175" spans="1:7" s="283" customFormat="1" ht="24" customHeight="1" x14ac:dyDescent="0.2">
      <c r="A3175" s="274" t="str">
        <f t="shared" si="946"/>
        <v/>
      </c>
      <c r="B3175" s="275" t="str">
        <f t="shared" si="949"/>
        <v/>
      </c>
      <c r="C3175" s="276"/>
      <c r="D3175" s="277" t="str">
        <f t="shared" si="947"/>
        <v/>
      </c>
      <c r="E3175" s="278"/>
      <c r="F3175" s="280">
        <f t="shared" si="948"/>
        <v>0</v>
      </c>
      <c r="G3175" s="282">
        <f t="shared" si="950"/>
        <v>0</v>
      </c>
    </row>
    <row r="3176" spans="1:7" ht="24" customHeight="1" x14ac:dyDescent="0.2">
      <c r="A3176" s="125"/>
      <c r="B3176" s="99"/>
      <c r="C3176" s="99"/>
      <c r="D3176" s="110"/>
      <c r="E3176" s="111"/>
      <c r="F3176" s="188" t="s">
        <v>33</v>
      </c>
      <c r="G3176" s="126">
        <f>SUBTOTAL(9,G3162:G3175)</f>
        <v>0</v>
      </c>
    </row>
    <row r="3177" spans="1:7" ht="24" customHeight="1" x14ac:dyDescent="0.2">
      <c r="A3177" s="125"/>
      <c r="B3177" s="99"/>
      <c r="C3177" s="127" t="s">
        <v>722</v>
      </c>
      <c r="D3177" s="110"/>
      <c r="E3177" s="111"/>
      <c r="F3177" s="112"/>
      <c r="G3177" s="128"/>
    </row>
    <row r="3178" spans="1:7" s="283" customFormat="1" ht="24" customHeight="1" x14ac:dyDescent="0.2">
      <c r="A3178" s="274" t="str">
        <f t="shared" ref="A3178:A3185" si="951">IFERROR(VLOOKUP(C3178,Tabla_Insumos,4,FALSE),"")</f>
        <v/>
      </c>
      <c r="B3178" s="275" t="str">
        <f t="shared" ref="B3178:B3185" si="952">IFERROR(VLOOKUP(C3178,Tabla_Insumos,5,FALSE),"")</f>
        <v/>
      </c>
      <c r="C3178" s="276"/>
      <c r="D3178" s="277" t="str">
        <f t="shared" ref="D3178:D3185" si="953">IFERROR(VLOOKUP(C3178,Tabla_Insumos,2,FALSE),"")</f>
        <v/>
      </c>
      <c r="E3178" s="278"/>
      <c r="F3178" s="281">
        <f t="shared" ref="F3178:F3185" si="954">IFERROR(VLOOKUP(C3178,Tabla_Insumos,3,FALSE),0)</f>
        <v>0</v>
      </c>
      <c r="G3178" s="282">
        <f>ROUND(E3178*F3178,2)</f>
        <v>0</v>
      </c>
    </row>
    <row r="3179" spans="1:7" s="283" customFormat="1" ht="24" customHeight="1" x14ac:dyDescent="0.2">
      <c r="A3179" s="274" t="str">
        <f t="shared" si="951"/>
        <v/>
      </c>
      <c r="B3179" s="275" t="str">
        <f t="shared" si="952"/>
        <v/>
      </c>
      <c r="C3179" s="276"/>
      <c r="D3179" s="277" t="str">
        <f t="shared" si="953"/>
        <v/>
      </c>
      <c r="E3179" s="278"/>
      <c r="F3179" s="281">
        <f t="shared" si="954"/>
        <v>0</v>
      </c>
      <c r="G3179" s="282">
        <f>ROUND(E3179*F3179,2)</f>
        <v>0</v>
      </c>
    </row>
    <row r="3180" spans="1:7" s="283" customFormat="1" ht="24" customHeight="1" x14ac:dyDescent="0.2">
      <c r="A3180" s="274" t="str">
        <f t="shared" si="951"/>
        <v/>
      </c>
      <c r="B3180" s="275" t="str">
        <f t="shared" si="952"/>
        <v/>
      </c>
      <c r="C3180" s="276"/>
      <c r="D3180" s="277" t="str">
        <f t="shared" si="953"/>
        <v/>
      </c>
      <c r="E3180" s="278"/>
      <c r="F3180" s="281">
        <f t="shared" si="954"/>
        <v>0</v>
      </c>
      <c r="G3180" s="282">
        <f t="shared" ref="G3180:G3185" si="955">ROUND(E3180*F3180,2)</f>
        <v>0</v>
      </c>
    </row>
    <row r="3181" spans="1:7" s="283" customFormat="1" ht="24" customHeight="1" x14ac:dyDescent="0.2">
      <c r="A3181" s="274" t="str">
        <f t="shared" si="951"/>
        <v/>
      </c>
      <c r="B3181" s="275" t="str">
        <f t="shared" si="952"/>
        <v/>
      </c>
      <c r="C3181" s="276"/>
      <c r="D3181" s="277" t="str">
        <f t="shared" si="953"/>
        <v/>
      </c>
      <c r="E3181" s="278"/>
      <c r="F3181" s="281">
        <f t="shared" si="954"/>
        <v>0</v>
      </c>
      <c r="G3181" s="282">
        <f t="shared" si="955"/>
        <v>0</v>
      </c>
    </row>
    <row r="3182" spans="1:7" s="283" customFormat="1" ht="24" customHeight="1" x14ac:dyDescent="0.2">
      <c r="A3182" s="274" t="str">
        <f t="shared" si="951"/>
        <v/>
      </c>
      <c r="B3182" s="275" t="str">
        <f t="shared" si="952"/>
        <v/>
      </c>
      <c r="C3182" s="276"/>
      <c r="D3182" s="277" t="str">
        <f t="shared" si="953"/>
        <v/>
      </c>
      <c r="E3182" s="278"/>
      <c r="F3182" s="279">
        <f t="shared" si="954"/>
        <v>0</v>
      </c>
      <c r="G3182" s="282">
        <f t="shared" si="955"/>
        <v>0</v>
      </c>
    </row>
    <row r="3183" spans="1:7" s="283" customFormat="1" ht="24" customHeight="1" x14ac:dyDescent="0.2">
      <c r="A3183" s="274" t="str">
        <f t="shared" si="951"/>
        <v/>
      </c>
      <c r="B3183" s="275" t="str">
        <f t="shared" si="952"/>
        <v/>
      </c>
      <c r="C3183" s="276"/>
      <c r="D3183" s="277" t="str">
        <f t="shared" si="953"/>
        <v/>
      </c>
      <c r="E3183" s="278"/>
      <c r="F3183" s="279">
        <f t="shared" si="954"/>
        <v>0</v>
      </c>
      <c r="G3183" s="282">
        <f t="shared" si="955"/>
        <v>0</v>
      </c>
    </row>
    <row r="3184" spans="1:7" s="283" customFormat="1" ht="24" customHeight="1" x14ac:dyDescent="0.2">
      <c r="A3184" s="274" t="str">
        <f t="shared" si="951"/>
        <v/>
      </c>
      <c r="B3184" s="275" t="str">
        <f t="shared" si="952"/>
        <v/>
      </c>
      <c r="C3184" s="276"/>
      <c r="D3184" s="277" t="str">
        <f t="shared" si="953"/>
        <v/>
      </c>
      <c r="E3184" s="278"/>
      <c r="F3184" s="279">
        <f t="shared" si="954"/>
        <v>0</v>
      </c>
      <c r="G3184" s="282">
        <f t="shared" si="955"/>
        <v>0</v>
      </c>
    </row>
    <row r="3185" spans="1:7" s="283" customFormat="1" ht="24" customHeight="1" x14ac:dyDescent="0.2">
      <c r="A3185" s="274" t="str">
        <f t="shared" si="951"/>
        <v/>
      </c>
      <c r="B3185" s="275" t="str">
        <f t="shared" si="952"/>
        <v/>
      </c>
      <c r="C3185" s="276"/>
      <c r="D3185" s="277" t="str">
        <f t="shared" si="953"/>
        <v/>
      </c>
      <c r="E3185" s="278"/>
      <c r="F3185" s="279">
        <f t="shared" si="954"/>
        <v>0</v>
      </c>
      <c r="G3185" s="282">
        <f t="shared" si="955"/>
        <v>0</v>
      </c>
    </row>
    <row r="3186" spans="1:7" ht="24" customHeight="1" x14ac:dyDescent="0.2">
      <c r="A3186" s="125"/>
      <c r="B3186" s="99"/>
      <c r="C3186" s="99"/>
      <c r="D3186" s="110"/>
      <c r="E3186" s="111"/>
      <c r="F3186" s="188" t="s">
        <v>34</v>
      </c>
      <c r="G3186" s="126">
        <f>SUBTOTAL(9,G3178:G3185)</f>
        <v>0</v>
      </c>
    </row>
    <row r="3187" spans="1:7" ht="24" customHeight="1" x14ac:dyDescent="0.2">
      <c r="A3187" s="125"/>
      <c r="B3187" s="99"/>
      <c r="C3187" s="127" t="s">
        <v>723</v>
      </c>
      <c r="D3187" s="110"/>
      <c r="E3187" s="111"/>
      <c r="F3187" s="112"/>
      <c r="G3187" s="128"/>
    </row>
    <row r="3188" spans="1:7" s="283" customFormat="1" ht="24" customHeight="1" x14ac:dyDescent="0.2">
      <c r="A3188" s="274" t="str">
        <f t="shared" ref="A3188:A3196" si="956">IFERROR(VLOOKUP(C3188,Tabla_Insumos,4,FALSE),"")</f>
        <v/>
      </c>
      <c r="B3188" s="275" t="str">
        <f t="shared" ref="B3188:B3196" si="957">IFERROR(VLOOKUP(C3188,Tabla_Insumos,5,FALSE),"")</f>
        <v/>
      </c>
      <c r="C3188" s="276"/>
      <c r="D3188" s="277" t="str">
        <f t="shared" ref="D3188:D3196" si="958">IFERROR(VLOOKUP(C3188,Tabla_Insumos,2,FALSE),"")</f>
        <v/>
      </c>
      <c r="E3188" s="278"/>
      <c r="F3188" s="279">
        <f t="shared" ref="F3188:F3196" si="959">IFERROR(VLOOKUP(C3188,Tabla_Insumos,3,FALSE),0)</f>
        <v>0</v>
      </c>
      <c r="G3188" s="282">
        <f t="shared" ref="G3188:G3196" si="960">ROUND(E3188*F3188,2)</f>
        <v>0</v>
      </c>
    </row>
    <row r="3189" spans="1:7" s="283" customFormat="1" ht="24" customHeight="1" x14ac:dyDescent="0.2">
      <c r="A3189" s="274" t="str">
        <f t="shared" si="956"/>
        <v/>
      </c>
      <c r="B3189" s="275" t="str">
        <f t="shared" si="957"/>
        <v/>
      </c>
      <c r="C3189" s="276"/>
      <c r="D3189" s="277" t="str">
        <f t="shared" si="958"/>
        <v/>
      </c>
      <c r="E3189" s="278"/>
      <c r="F3189" s="279">
        <f t="shared" si="959"/>
        <v>0</v>
      </c>
      <c r="G3189" s="282">
        <f t="shared" si="960"/>
        <v>0</v>
      </c>
    </row>
    <row r="3190" spans="1:7" s="283" customFormat="1" ht="24" customHeight="1" x14ac:dyDescent="0.2">
      <c r="A3190" s="274" t="str">
        <f t="shared" si="956"/>
        <v/>
      </c>
      <c r="B3190" s="275" t="str">
        <f t="shared" si="957"/>
        <v/>
      </c>
      <c r="C3190" s="276"/>
      <c r="D3190" s="277" t="str">
        <f t="shared" si="958"/>
        <v/>
      </c>
      <c r="E3190" s="278"/>
      <c r="F3190" s="279">
        <f t="shared" si="959"/>
        <v>0</v>
      </c>
      <c r="G3190" s="282">
        <f t="shared" si="960"/>
        <v>0</v>
      </c>
    </row>
    <row r="3191" spans="1:7" s="283" customFormat="1" ht="24" customHeight="1" x14ac:dyDescent="0.2">
      <c r="A3191" s="274" t="str">
        <f t="shared" si="956"/>
        <v/>
      </c>
      <c r="B3191" s="275" t="str">
        <f t="shared" si="957"/>
        <v/>
      </c>
      <c r="C3191" s="276"/>
      <c r="D3191" s="277" t="str">
        <f t="shared" si="958"/>
        <v/>
      </c>
      <c r="E3191" s="278"/>
      <c r="F3191" s="279">
        <f t="shared" si="959"/>
        <v>0</v>
      </c>
      <c r="G3191" s="282">
        <f t="shared" si="960"/>
        <v>0</v>
      </c>
    </row>
    <row r="3192" spans="1:7" s="283" customFormat="1" ht="24" customHeight="1" x14ac:dyDescent="0.2">
      <c r="A3192" s="274" t="str">
        <f t="shared" si="956"/>
        <v/>
      </c>
      <c r="B3192" s="275" t="str">
        <f t="shared" si="957"/>
        <v/>
      </c>
      <c r="C3192" s="276"/>
      <c r="D3192" s="277" t="str">
        <f t="shared" si="958"/>
        <v/>
      </c>
      <c r="E3192" s="278"/>
      <c r="F3192" s="279">
        <f t="shared" si="959"/>
        <v>0</v>
      </c>
      <c r="G3192" s="282">
        <f t="shared" si="960"/>
        <v>0</v>
      </c>
    </row>
    <row r="3193" spans="1:7" s="283" customFormat="1" ht="24" customHeight="1" x14ac:dyDescent="0.2">
      <c r="A3193" s="274" t="str">
        <f t="shared" si="956"/>
        <v/>
      </c>
      <c r="B3193" s="275" t="str">
        <f t="shared" si="957"/>
        <v/>
      </c>
      <c r="C3193" s="276"/>
      <c r="D3193" s="277" t="str">
        <f t="shared" si="958"/>
        <v/>
      </c>
      <c r="E3193" s="278"/>
      <c r="F3193" s="279">
        <f t="shared" si="959"/>
        <v>0</v>
      </c>
      <c r="G3193" s="282">
        <f t="shared" si="960"/>
        <v>0</v>
      </c>
    </row>
    <row r="3194" spans="1:7" s="283" customFormat="1" ht="24" customHeight="1" x14ac:dyDescent="0.2">
      <c r="A3194" s="274" t="str">
        <f t="shared" si="956"/>
        <v/>
      </c>
      <c r="B3194" s="275" t="str">
        <f t="shared" si="957"/>
        <v/>
      </c>
      <c r="C3194" s="276"/>
      <c r="D3194" s="277" t="str">
        <f t="shared" si="958"/>
        <v/>
      </c>
      <c r="E3194" s="278"/>
      <c r="F3194" s="279">
        <f t="shared" si="959"/>
        <v>0</v>
      </c>
      <c r="G3194" s="282">
        <f t="shared" si="960"/>
        <v>0</v>
      </c>
    </row>
    <row r="3195" spans="1:7" s="283" customFormat="1" ht="24" customHeight="1" x14ac:dyDescent="0.2">
      <c r="A3195" s="274" t="str">
        <f t="shared" si="956"/>
        <v/>
      </c>
      <c r="B3195" s="275" t="str">
        <f t="shared" si="957"/>
        <v/>
      </c>
      <c r="C3195" s="276"/>
      <c r="D3195" s="277" t="str">
        <f t="shared" si="958"/>
        <v/>
      </c>
      <c r="E3195" s="278"/>
      <c r="F3195" s="279">
        <f t="shared" si="959"/>
        <v>0</v>
      </c>
      <c r="G3195" s="282">
        <f t="shared" si="960"/>
        <v>0</v>
      </c>
    </row>
    <row r="3196" spans="1:7" s="283" customFormat="1" ht="24" customHeight="1" x14ac:dyDescent="0.2">
      <c r="A3196" s="274" t="str">
        <f t="shared" si="956"/>
        <v/>
      </c>
      <c r="B3196" s="275" t="str">
        <f t="shared" si="957"/>
        <v/>
      </c>
      <c r="C3196" s="276"/>
      <c r="D3196" s="277" t="str">
        <f t="shared" si="958"/>
        <v/>
      </c>
      <c r="E3196" s="278"/>
      <c r="F3196" s="279">
        <f t="shared" si="959"/>
        <v>0</v>
      </c>
      <c r="G3196" s="282">
        <f t="shared" si="960"/>
        <v>0</v>
      </c>
    </row>
    <row r="3197" spans="1:7" ht="24" customHeight="1" x14ac:dyDescent="0.2">
      <c r="A3197" s="129"/>
      <c r="B3197" s="110"/>
      <c r="C3197" s="99"/>
      <c r="D3197" s="110"/>
      <c r="E3197" s="111"/>
      <c r="F3197" s="188" t="s">
        <v>35</v>
      </c>
      <c r="G3197" s="126">
        <f>SUBTOTAL(9,G3188:G3196)</f>
        <v>0</v>
      </c>
    </row>
    <row r="3198" spans="1:7" ht="24" customHeight="1" thickBot="1" x14ac:dyDescent="0.25">
      <c r="A3198" s="130"/>
      <c r="B3198" s="131"/>
      <c r="C3198" s="132"/>
      <c r="D3198" s="131"/>
      <c r="E3198" s="133"/>
      <c r="F3198" s="134"/>
      <c r="G3198" s="135"/>
    </row>
    <row r="3199" spans="1:7" ht="24" customHeight="1" thickBot="1" x14ac:dyDescent="0.25">
      <c r="A3199" s="136" t="str">
        <f>B3157</f>
        <v>15-3</v>
      </c>
      <c r="B3199" s="137" t="str">
        <f>C3157</f>
        <v>Sustitución de cañerías de agua fría y caliente en sanitarios</v>
      </c>
      <c r="C3199" s="138"/>
      <c r="D3199" s="138" t="s">
        <v>36</v>
      </c>
      <c r="E3199" s="139"/>
      <c r="F3199" s="140" t="s">
        <v>37</v>
      </c>
      <c r="G3199" s="141">
        <f>SUBTOTAL(9,G3162:G3198)</f>
        <v>0</v>
      </c>
    </row>
    <row r="3200" spans="1:7" ht="24" customHeight="1" thickTop="1" thickBot="1" x14ac:dyDescent="0.25"/>
    <row r="3201" spans="1:141" ht="24" customHeight="1" thickTop="1" x14ac:dyDescent="0.2">
      <c r="A3201" s="173" t="s">
        <v>39</v>
      </c>
      <c r="B3201" s="174"/>
      <c r="C3201" s="174"/>
      <c r="D3201" s="174"/>
      <c r="E3201" s="174"/>
      <c r="F3201" s="174"/>
      <c r="G3201" s="175"/>
      <c r="H3201" s="100">
        <f>COUNTIF($A$1:A3207,"ANALISIS DE PRECIOS")</f>
        <v>65</v>
      </c>
    </row>
    <row r="3202" spans="1:141" ht="24" customHeight="1" x14ac:dyDescent="0.2">
      <c r="A3202" s="101" t="s">
        <v>719</v>
      </c>
      <c r="B3202" s="102" t="str">
        <f>Comitente</f>
        <v>DIRECCIÓN DE INFRAESTRUCTURA ESCOLAR</v>
      </c>
      <c r="C3202" s="96"/>
      <c r="D3202" s="103"/>
      <c r="E3202" s="103"/>
      <c r="F3202" s="104"/>
      <c r="G3202" s="105"/>
    </row>
    <row r="3203" spans="1:141" ht="24" customHeight="1" x14ac:dyDescent="0.2">
      <c r="A3203" s="101" t="s">
        <v>720</v>
      </c>
      <c r="B3203" s="102">
        <f>Contratista</f>
        <v>0</v>
      </c>
      <c r="C3203" s="97"/>
      <c r="D3203" s="97"/>
      <c r="E3203" s="97"/>
      <c r="F3203" s="106"/>
      <c r="G3203" s="107"/>
    </row>
    <row r="3204" spans="1:141" ht="24" customHeight="1" x14ac:dyDescent="0.2">
      <c r="A3204" s="101" t="s">
        <v>26</v>
      </c>
      <c r="B3204" s="102" t="str">
        <f>Obra</f>
        <v>ESCUELA NORMAL FRAY JUSTO SANTA MARIA DE ORO</v>
      </c>
      <c r="C3204" s="97"/>
      <c r="D3204" s="97"/>
      <c r="E3204" s="97"/>
      <c r="F3204" s="106" t="s">
        <v>40</v>
      </c>
      <c r="G3204" s="108">
        <f>Fecha_Base</f>
        <v>0</v>
      </c>
    </row>
    <row r="3205" spans="1:141" ht="24" customHeight="1" x14ac:dyDescent="0.2">
      <c r="A3205" s="109" t="s">
        <v>718</v>
      </c>
      <c r="B3205" s="98" t="str">
        <f>Ubicación</f>
        <v>CALLE RIVADAVIA 854 - JACHAL - SAN JUAN</v>
      </c>
      <c r="C3205" s="98"/>
      <c r="D3205" s="110"/>
      <c r="E3205" s="111"/>
      <c r="F3205" s="112"/>
      <c r="G3205" s="113"/>
    </row>
    <row r="3206" spans="1:141" ht="24" customHeight="1" x14ac:dyDescent="0.2">
      <c r="A3206" s="109" t="s">
        <v>41</v>
      </c>
      <c r="B3206" s="114">
        <f>IFERROR(VALUE(LEFT(B3207,FIND("-",B3207)-1)),"")</f>
        <v>15</v>
      </c>
      <c r="C3206" s="99" t="str">
        <f>IFERROR(VLOOKUP(B3206,Tabla_CyP,2,FALSE),"")</f>
        <v/>
      </c>
      <c r="E3206" s="111"/>
      <c r="F3206" s="112"/>
      <c r="G3206" s="113"/>
    </row>
    <row r="3207" spans="1:141" ht="24" customHeight="1" x14ac:dyDescent="0.2">
      <c r="A3207" s="109" t="s">
        <v>27</v>
      </c>
      <c r="B3207" s="115" t="str">
        <f>IFERROR(VLOOKUP(COUNTIF($A$1:A3207,"ANALISIS DE PRECIOS"),Tabla_NumeroItem,4,FALSE),"")</f>
        <v>15-4</v>
      </c>
      <c r="C3207" s="99" t="str">
        <f>IFERROR(VLOOKUP(B3207,Tabla_CyP,2,FALSE),"")</f>
        <v>Sustitución e integración de artefactos sanitarios</v>
      </c>
      <c r="D3207" s="110"/>
      <c r="E3207" s="111"/>
      <c r="F3207" s="106" t="s">
        <v>28</v>
      </c>
      <c r="G3207" s="116" t="str">
        <f>IFERROR(VLOOKUP(B3207,Tabla_CyP,4,FALSE),"")</f>
        <v>gl</v>
      </c>
    </row>
    <row r="3208" spans="1:141" ht="24" customHeight="1" x14ac:dyDescent="0.2">
      <c r="A3208" s="109"/>
      <c r="B3208" s="98"/>
      <c r="C3208" s="99"/>
      <c r="D3208" s="110"/>
      <c r="E3208" s="111"/>
      <c r="F3208" s="112"/>
      <c r="G3208" s="113"/>
    </row>
    <row r="3209" spans="1:141" ht="24" customHeight="1" x14ac:dyDescent="0.2">
      <c r="A3209" s="305" t="s">
        <v>584</v>
      </c>
      <c r="B3209" s="306"/>
      <c r="C3209" s="307" t="s">
        <v>0</v>
      </c>
      <c r="D3209" s="307" t="s">
        <v>29</v>
      </c>
      <c r="E3209" s="309" t="s">
        <v>30</v>
      </c>
      <c r="F3209" s="311" t="s">
        <v>31</v>
      </c>
      <c r="G3209" s="313" t="s">
        <v>32</v>
      </c>
    </row>
    <row r="3210" spans="1:141" s="119" customFormat="1" ht="24" customHeight="1" x14ac:dyDescent="0.2">
      <c r="A3210" s="117" t="s">
        <v>585</v>
      </c>
      <c r="B3210" s="118" t="s">
        <v>586</v>
      </c>
      <c r="C3210" s="308"/>
      <c r="D3210" s="308"/>
      <c r="E3210" s="310"/>
      <c r="F3210" s="312"/>
      <c r="G3210" s="314"/>
      <c r="I3210" s="284"/>
      <c r="J3210" s="284"/>
      <c r="K3210" s="284"/>
      <c r="L3210" s="284"/>
      <c r="M3210" s="284"/>
      <c r="N3210" s="284"/>
      <c r="O3210" s="284"/>
      <c r="P3210" s="284"/>
      <c r="Q3210" s="284"/>
      <c r="R3210" s="284"/>
      <c r="S3210" s="284"/>
      <c r="T3210" s="284"/>
      <c r="U3210" s="284"/>
      <c r="V3210" s="284"/>
      <c r="W3210" s="284"/>
      <c r="X3210" s="284"/>
      <c r="Y3210" s="284"/>
      <c r="Z3210" s="284"/>
      <c r="AA3210" s="284"/>
      <c r="AB3210" s="284"/>
      <c r="AC3210" s="284"/>
      <c r="AD3210" s="284"/>
      <c r="AE3210" s="284"/>
      <c r="AF3210" s="284"/>
      <c r="AG3210" s="284"/>
      <c r="AH3210" s="284"/>
      <c r="AI3210" s="284"/>
      <c r="AJ3210" s="284"/>
      <c r="AK3210" s="284"/>
      <c r="AL3210" s="284"/>
      <c r="AM3210" s="284"/>
      <c r="AN3210" s="284"/>
      <c r="AO3210" s="284"/>
      <c r="AP3210" s="284"/>
      <c r="AQ3210" s="284"/>
      <c r="AR3210" s="284"/>
      <c r="AS3210" s="284"/>
      <c r="AT3210" s="284"/>
      <c r="AU3210" s="284"/>
      <c r="AV3210" s="284"/>
      <c r="AW3210" s="284"/>
      <c r="AX3210" s="284"/>
      <c r="AY3210" s="284"/>
      <c r="AZ3210" s="284"/>
      <c r="BA3210" s="284"/>
      <c r="BB3210" s="284"/>
      <c r="BC3210" s="284"/>
      <c r="BD3210" s="284"/>
      <c r="BE3210" s="284"/>
      <c r="BF3210" s="284"/>
      <c r="BG3210" s="284"/>
      <c r="BH3210" s="284"/>
      <c r="BI3210" s="284"/>
      <c r="BJ3210" s="284"/>
      <c r="BK3210" s="284"/>
      <c r="BL3210" s="284"/>
      <c r="BM3210" s="284"/>
      <c r="BN3210" s="284"/>
      <c r="BO3210" s="284"/>
      <c r="BP3210" s="284"/>
      <c r="BQ3210" s="284"/>
      <c r="BR3210" s="284"/>
      <c r="BS3210" s="284"/>
      <c r="BT3210" s="284"/>
      <c r="BU3210" s="284"/>
      <c r="BV3210" s="284"/>
      <c r="BW3210" s="284"/>
      <c r="BX3210" s="284"/>
      <c r="BY3210" s="284"/>
      <c r="BZ3210" s="284"/>
      <c r="CA3210" s="284"/>
      <c r="CB3210" s="284"/>
      <c r="CC3210" s="284"/>
      <c r="CD3210" s="284"/>
      <c r="CE3210" s="284"/>
      <c r="CF3210" s="284"/>
      <c r="CG3210" s="284"/>
      <c r="CH3210" s="284"/>
      <c r="CI3210" s="284"/>
      <c r="CJ3210" s="284"/>
      <c r="CK3210" s="284"/>
      <c r="CL3210" s="284"/>
      <c r="CM3210" s="284"/>
      <c r="CN3210" s="284"/>
      <c r="CO3210" s="284"/>
      <c r="CP3210" s="284"/>
      <c r="CQ3210" s="284"/>
      <c r="CR3210" s="284"/>
      <c r="CS3210" s="284"/>
      <c r="CT3210" s="284"/>
      <c r="CU3210" s="284"/>
      <c r="CV3210" s="284"/>
      <c r="CW3210" s="284"/>
      <c r="CX3210" s="284"/>
      <c r="CY3210" s="284"/>
      <c r="CZ3210" s="284"/>
      <c r="DA3210" s="284"/>
      <c r="DB3210" s="284"/>
      <c r="DC3210" s="284"/>
      <c r="DD3210" s="284"/>
      <c r="DE3210" s="284"/>
      <c r="DF3210" s="284"/>
      <c r="DG3210" s="284"/>
      <c r="DH3210" s="284"/>
      <c r="DI3210" s="284"/>
      <c r="DJ3210" s="284"/>
      <c r="DK3210" s="284"/>
      <c r="DL3210" s="284"/>
      <c r="DM3210" s="284"/>
      <c r="DN3210" s="284"/>
      <c r="DO3210" s="284"/>
      <c r="DP3210" s="284"/>
      <c r="DQ3210" s="284"/>
      <c r="DR3210" s="284"/>
      <c r="DS3210" s="284"/>
      <c r="DT3210" s="284"/>
      <c r="DU3210" s="284"/>
      <c r="DV3210" s="284"/>
      <c r="DW3210" s="284"/>
      <c r="DX3210" s="284"/>
      <c r="DY3210" s="284"/>
      <c r="DZ3210" s="284"/>
      <c r="EA3210" s="284"/>
      <c r="EB3210" s="284"/>
      <c r="EC3210" s="284"/>
      <c r="ED3210" s="284"/>
      <c r="EE3210" s="284"/>
      <c r="EF3210" s="284"/>
      <c r="EG3210" s="284"/>
      <c r="EH3210" s="284"/>
      <c r="EI3210" s="284"/>
      <c r="EJ3210" s="284"/>
      <c r="EK3210" s="284"/>
    </row>
    <row r="3211" spans="1:141" ht="24" customHeight="1" x14ac:dyDescent="0.2">
      <c r="A3211" s="187"/>
      <c r="B3211" s="120"/>
      <c r="C3211" s="185" t="s">
        <v>721</v>
      </c>
      <c r="D3211" s="121"/>
      <c r="E3211" s="122"/>
      <c r="F3211" s="123"/>
      <c r="G3211" s="124"/>
    </row>
    <row r="3212" spans="1:141" s="283" customFormat="1" ht="24" customHeight="1" x14ac:dyDescent="0.2">
      <c r="A3212" s="274" t="str">
        <f t="shared" ref="A3212:A3225" si="961">IFERROR(VLOOKUP(C3212,Tabla_Insumos,4,FALSE),"")</f>
        <v/>
      </c>
      <c r="B3212" s="275" t="str">
        <f>IFERROR(VLOOKUP(C3212,Tabla_Insumos,5,FALSE),"")</f>
        <v/>
      </c>
      <c r="C3212" s="276"/>
      <c r="D3212" s="277" t="str">
        <f t="shared" ref="D3212:D3225" si="962">IFERROR(VLOOKUP(C3212,Tabla_Insumos,2,FALSE),"")</f>
        <v/>
      </c>
      <c r="E3212" s="278"/>
      <c r="F3212" s="279">
        <f t="shared" ref="F3212:F3225" si="963">IFERROR(VLOOKUP(C3212,Tabla_Insumos,3,FALSE),0)</f>
        <v>0</v>
      </c>
      <c r="G3212" s="282">
        <f>ROUND(E3212*F3212,2)</f>
        <v>0</v>
      </c>
    </row>
    <row r="3213" spans="1:141" s="283" customFormat="1" ht="24" customHeight="1" x14ac:dyDescent="0.2">
      <c r="A3213" s="274" t="str">
        <f t="shared" si="961"/>
        <v/>
      </c>
      <c r="B3213" s="275" t="str">
        <f t="shared" ref="B3213:B3225" si="964">IFERROR(VLOOKUP(C3213,Tabla_Insumos,5,FALSE),"")</f>
        <v/>
      </c>
      <c r="C3213" s="276"/>
      <c r="D3213" s="277" t="str">
        <f t="shared" si="962"/>
        <v/>
      </c>
      <c r="E3213" s="278"/>
      <c r="F3213" s="279">
        <f t="shared" si="963"/>
        <v>0</v>
      </c>
      <c r="G3213" s="282">
        <f t="shared" ref="G3213:G3225" si="965">ROUND(E3213*F3213,2)</f>
        <v>0</v>
      </c>
    </row>
    <row r="3214" spans="1:141" s="283" customFormat="1" ht="24" customHeight="1" x14ac:dyDescent="0.2">
      <c r="A3214" s="274" t="str">
        <f t="shared" si="961"/>
        <v/>
      </c>
      <c r="B3214" s="275" t="str">
        <f t="shared" si="964"/>
        <v/>
      </c>
      <c r="C3214" s="276"/>
      <c r="D3214" s="277" t="str">
        <f t="shared" si="962"/>
        <v/>
      </c>
      <c r="E3214" s="278"/>
      <c r="F3214" s="279">
        <f t="shared" si="963"/>
        <v>0</v>
      </c>
      <c r="G3214" s="282">
        <f t="shared" si="965"/>
        <v>0</v>
      </c>
    </row>
    <row r="3215" spans="1:141" s="283" customFormat="1" ht="24" customHeight="1" x14ac:dyDescent="0.2">
      <c r="A3215" s="274" t="str">
        <f t="shared" si="961"/>
        <v/>
      </c>
      <c r="B3215" s="275" t="str">
        <f t="shared" si="964"/>
        <v/>
      </c>
      <c r="C3215" s="276"/>
      <c r="D3215" s="277" t="str">
        <f t="shared" si="962"/>
        <v/>
      </c>
      <c r="E3215" s="278"/>
      <c r="F3215" s="279">
        <f t="shared" si="963"/>
        <v>0</v>
      </c>
      <c r="G3215" s="282">
        <f t="shared" si="965"/>
        <v>0</v>
      </c>
    </row>
    <row r="3216" spans="1:141" s="283" customFormat="1" ht="24" customHeight="1" x14ac:dyDescent="0.2">
      <c r="A3216" s="274" t="str">
        <f t="shared" si="961"/>
        <v/>
      </c>
      <c r="B3216" s="275" t="str">
        <f t="shared" si="964"/>
        <v/>
      </c>
      <c r="C3216" s="276"/>
      <c r="D3216" s="277" t="str">
        <f t="shared" si="962"/>
        <v/>
      </c>
      <c r="E3216" s="278"/>
      <c r="F3216" s="279">
        <f t="shared" si="963"/>
        <v>0</v>
      </c>
      <c r="G3216" s="282">
        <f t="shared" si="965"/>
        <v>0</v>
      </c>
    </row>
    <row r="3217" spans="1:7" s="283" customFormat="1" ht="24" customHeight="1" x14ac:dyDescent="0.2">
      <c r="A3217" s="274" t="str">
        <f t="shared" si="961"/>
        <v/>
      </c>
      <c r="B3217" s="275" t="str">
        <f t="shared" si="964"/>
        <v/>
      </c>
      <c r="C3217" s="276"/>
      <c r="D3217" s="277" t="str">
        <f t="shared" si="962"/>
        <v/>
      </c>
      <c r="E3217" s="278"/>
      <c r="F3217" s="279">
        <f t="shared" si="963"/>
        <v>0</v>
      </c>
      <c r="G3217" s="282">
        <f t="shared" si="965"/>
        <v>0</v>
      </c>
    </row>
    <row r="3218" spans="1:7" s="283" customFormat="1" ht="24" customHeight="1" x14ac:dyDescent="0.2">
      <c r="A3218" s="274" t="str">
        <f t="shared" si="961"/>
        <v/>
      </c>
      <c r="B3218" s="275" t="str">
        <f t="shared" si="964"/>
        <v/>
      </c>
      <c r="C3218" s="276"/>
      <c r="D3218" s="277" t="str">
        <f t="shared" si="962"/>
        <v/>
      </c>
      <c r="E3218" s="278"/>
      <c r="F3218" s="279">
        <f t="shared" si="963"/>
        <v>0</v>
      </c>
      <c r="G3218" s="282">
        <f t="shared" si="965"/>
        <v>0</v>
      </c>
    </row>
    <row r="3219" spans="1:7" s="283" customFormat="1" ht="24" customHeight="1" x14ac:dyDescent="0.2">
      <c r="A3219" s="274" t="str">
        <f t="shared" si="961"/>
        <v/>
      </c>
      <c r="B3219" s="275" t="str">
        <f t="shared" si="964"/>
        <v/>
      </c>
      <c r="C3219" s="276"/>
      <c r="D3219" s="277" t="str">
        <f t="shared" si="962"/>
        <v/>
      </c>
      <c r="E3219" s="278"/>
      <c r="F3219" s="279">
        <f t="shared" si="963"/>
        <v>0</v>
      </c>
      <c r="G3219" s="282">
        <f t="shared" si="965"/>
        <v>0</v>
      </c>
    </row>
    <row r="3220" spans="1:7" s="283" customFormat="1" ht="24" customHeight="1" x14ac:dyDescent="0.2">
      <c r="A3220" s="274" t="str">
        <f t="shared" si="961"/>
        <v/>
      </c>
      <c r="B3220" s="275" t="str">
        <f t="shared" si="964"/>
        <v/>
      </c>
      <c r="C3220" s="276"/>
      <c r="D3220" s="277" t="str">
        <f t="shared" si="962"/>
        <v/>
      </c>
      <c r="E3220" s="278"/>
      <c r="F3220" s="279">
        <f t="shared" si="963"/>
        <v>0</v>
      </c>
      <c r="G3220" s="282">
        <f t="shared" si="965"/>
        <v>0</v>
      </c>
    </row>
    <row r="3221" spans="1:7" s="283" customFormat="1" ht="24" customHeight="1" x14ac:dyDescent="0.2">
      <c r="A3221" s="274" t="str">
        <f t="shared" si="961"/>
        <v/>
      </c>
      <c r="B3221" s="275" t="str">
        <f t="shared" si="964"/>
        <v/>
      </c>
      <c r="C3221" s="276"/>
      <c r="D3221" s="277" t="str">
        <f t="shared" si="962"/>
        <v/>
      </c>
      <c r="E3221" s="278"/>
      <c r="F3221" s="279">
        <f t="shared" si="963"/>
        <v>0</v>
      </c>
      <c r="G3221" s="282">
        <f t="shared" si="965"/>
        <v>0</v>
      </c>
    </row>
    <row r="3222" spans="1:7" s="283" customFormat="1" ht="24" customHeight="1" x14ac:dyDescent="0.2">
      <c r="A3222" s="274" t="str">
        <f t="shared" si="961"/>
        <v/>
      </c>
      <c r="B3222" s="275" t="str">
        <f t="shared" si="964"/>
        <v/>
      </c>
      <c r="C3222" s="276"/>
      <c r="D3222" s="277" t="str">
        <f t="shared" si="962"/>
        <v/>
      </c>
      <c r="E3222" s="278"/>
      <c r="F3222" s="279">
        <f t="shared" si="963"/>
        <v>0</v>
      </c>
      <c r="G3222" s="282">
        <f t="shared" si="965"/>
        <v>0</v>
      </c>
    </row>
    <row r="3223" spans="1:7" s="283" customFormat="1" ht="24" customHeight="1" x14ac:dyDescent="0.2">
      <c r="A3223" s="274" t="str">
        <f t="shared" si="961"/>
        <v/>
      </c>
      <c r="B3223" s="275" t="str">
        <f t="shared" si="964"/>
        <v/>
      </c>
      <c r="C3223" s="276"/>
      <c r="D3223" s="277" t="str">
        <f t="shared" si="962"/>
        <v/>
      </c>
      <c r="E3223" s="278"/>
      <c r="F3223" s="279">
        <f t="shared" si="963"/>
        <v>0</v>
      </c>
      <c r="G3223" s="282">
        <f t="shared" si="965"/>
        <v>0</v>
      </c>
    </row>
    <row r="3224" spans="1:7" s="283" customFormat="1" ht="24" customHeight="1" x14ac:dyDescent="0.2">
      <c r="A3224" s="274" t="str">
        <f t="shared" si="961"/>
        <v/>
      </c>
      <c r="B3224" s="275" t="str">
        <f t="shared" si="964"/>
        <v/>
      </c>
      <c r="C3224" s="276"/>
      <c r="D3224" s="277" t="str">
        <f t="shared" si="962"/>
        <v/>
      </c>
      <c r="E3224" s="278"/>
      <c r="F3224" s="279">
        <f t="shared" si="963"/>
        <v>0</v>
      </c>
      <c r="G3224" s="282">
        <f t="shared" si="965"/>
        <v>0</v>
      </c>
    </row>
    <row r="3225" spans="1:7" s="283" customFormat="1" ht="24" customHeight="1" x14ac:dyDescent="0.2">
      <c r="A3225" s="274" t="str">
        <f t="shared" si="961"/>
        <v/>
      </c>
      <c r="B3225" s="275" t="str">
        <f t="shared" si="964"/>
        <v/>
      </c>
      <c r="C3225" s="276"/>
      <c r="D3225" s="277" t="str">
        <f t="shared" si="962"/>
        <v/>
      </c>
      <c r="E3225" s="278"/>
      <c r="F3225" s="280">
        <f t="shared" si="963"/>
        <v>0</v>
      </c>
      <c r="G3225" s="282">
        <f t="shared" si="965"/>
        <v>0</v>
      </c>
    </row>
    <row r="3226" spans="1:7" ht="24" customHeight="1" x14ac:dyDescent="0.2">
      <c r="A3226" s="125"/>
      <c r="B3226" s="99"/>
      <c r="C3226" s="99"/>
      <c r="D3226" s="110"/>
      <c r="E3226" s="111"/>
      <c r="F3226" s="188" t="s">
        <v>33</v>
      </c>
      <c r="G3226" s="126">
        <f>SUBTOTAL(9,G3212:G3225)</f>
        <v>0</v>
      </c>
    </row>
    <row r="3227" spans="1:7" ht="24" customHeight="1" x14ac:dyDescent="0.2">
      <c r="A3227" s="125"/>
      <c r="B3227" s="99"/>
      <c r="C3227" s="127" t="s">
        <v>722</v>
      </c>
      <c r="D3227" s="110"/>
      <c r="E3227" s="111"/>
      <c r="F3227" s="112"/>
      <c r="G3227" s="128"/>
    </row>
    <row r="3228" spans="1:7" s="283" customFormat="1" ht="24" customHeight="1" x14ac:dyDescent="0.2">
      <c r="A3228" s="274" t="str">
        <f t="shared" ref="A3228:A3235" si="966">IFERROR(VLOOKUP(C3228,Tabla_Insumos,4,FALSE),"")</f>
        <v/>
      </c>
      <c r="B3228" s="275" t="str">
        <f t="shared" ref="B3228:B3235" si="967">IFERROR(VLOOKUP(C3228,Tabla_Insumos,5,FALSE),"")</f>
        <v/>
      </c>
      <c r="C3228" s="276"/>
      <c r="D3228" s="277" t="str">
        <f t="shared" ref="D3228:D3235" si="968">IFERROR(VLOOKUP(C3228,Tabla_Insumos,2,FALSE),"")</f>
        <v/>
      </c>
      <c r="E3228" s="278"/>
      <c r="F3228" s="281">
        <f t="shared" ref="F3228:F3235" si="969">IFERROR(VLOOKUP(C3228,Tabla_Insumos,3,FALSE),0)</f>
        <v>0</v>
      </c>
      <c r="G3228" s="282">
        <f>ROUND(E3228*F3228,2)</f>
        <v>0</v>
      </c>
    </row>
    <row r="3229" spans="1:7" s="283" customFormat="1" ht="24" customHeight="1" x14ac:dyDescent="0.2">
      <c r="A3229" s="274" t="str">
        <f t="shared" si="966"/>
        <v/>
      </c>
      <c r="B3229" s="275" t="str">
        <f t="shared" si="967"/>
        <v/>
      </c>
      <c r="C3229" s="276"/>
      <c r="D3229" s="277" t="str">
        <f t="shared" si="968"/>
        <v/>
      </c>
      <c r="E3229" s="278"/>
      <c r="F3229" s="281">
        <f t="shared" si="969"/>
        <v>0</v>
      </c>
      <c r="G3229" s="282">
        <f>ROUND(E3229*F3229,2)</f>
        <v>0</v>
      </c>
    </row>
    <row r="3230" spans="1:7" s="283" customFormat="1" ht="24" customHeight="1" x14ac:dyDescent="0.2">
      <c r="A3230" s="274" t="str">
        <f t="shared" si="966"/>
        <v/>
      </c>
      <c r="B3230" s="275" t="str">
        <f t="shared" si="967"/>
        <v/>
      </c>
      <c r="C3230" s="276"/>
      <c r="D3230" s="277" t="str">
        <f t="shared" si="968"/>
        <v/>
      </c>
      <c r="E3230" s="278"/>
      <c r="F3230" s="281">
        <f t="shared" si="969"/>
        <v>0</v>
      </c>
      <c r="G3230" s="282">
        <f t="shared" ref="G3230:G3235" si="970">ROUND(E3230*F3230,2)</f>
        <v>0</v>
      </c>
    </row>
    <row r="3231" spans="1:7" s="283" customFormat="1" ht="24" customHeight="1" x14ac:dyDescent="0.2">
      <c r="A3231" s="274" t="str">
        <f t="shared" si="966"/>
        <v/>
      </c>
      <c r="B3231" s="275" t="str">
        <f t="shared" si="967"/>
        <v/>
      </c>
      <c r="C3231" s="276"/>
      <c r="D3231" s="277" t="str">
        <f t="shared" si="968"/>
        <v/>
      </c>
      <c r="E3231" s="278"/>
      <c r="F3231" s="281">
        <f t="shared" si="969"/>
        <v>0</v>
      </c>
      <c r="G3231" s="282">
        <f t="shared" si="970"/>
        <v>0</v>
      </c>
    </row>
    <row r="3232" spans="1:7" s="283" customFormat="1" ht="24" customHeight="1" x14ac:dyDescent="0.2">
      <c r="A3232" s="274" t="str">
        <f t="shared" si="966"/>
        <v/>
      </c>
      <c r="B3232" s="275" t="str">
        <f t="shared" si="967"/>
        <v/>
      </c>
      <c r="C3232" s="276"/>
      <c r="D3232" s="277" t="str">
        <f t="shared" si="968"/>
        <v/>
      </c>
      <c r="E3232" s="278"/>
      <c r="F3232" s="279">
        <f t="shared" si="969"/>
        <v>0</v>
      </c>
      <c r="G3232" s="282">
        <f t="shared" si="970"/>
        <v>0</v>
      </c>
    </row>
    <row r="3233" spans="1:7" s="283" customFormat="1" ht="24" customHeight="1" x14ac:dyDescent="0.2">
      <c r="A3233" s="274" t="str">
        <f t="shared" si="966"/>
        <v/>
      </c>
      <c r="B3233" s="275" t="str">
        <f t="shared" si="967"/>
        <v/>
      </c>
      <c r="C3233" s="276"/>
      <c r="D3233" s="277" t="str">
        <f t="shared" si="968"/>
        <v/>
      </c>
      <c r="E3233" s="278"/>
      <c r="F3233" s="279">
        <f t="shared" si="969"/>
        <v>0</v>
      </c>
      <c r="G3233" s="282">
        <f t="shared" si="970"/>
        <v>0</v>
      </c>
    </row>
    <row r="3234" spans="1:7" s="283" customFormat="1" ht="24" customHeight="1" x14ac:dyDescent="0.2">
      <c r="A3234" s="274" t="str">
        <f t="shared" si="966"/>
        <v/>
      </c>
      <c r="B3234" s="275" t="str">
        <f t="shared" si="967"/>
        <v/>
      </c>
      <c r="C3234" s="276"/>
      <c r="D3234" s="277" t="str">
        <f t="shared" si="968"/>
        <v/>
      </c>
      <c r="E3234" s="278"/>
      <c r="F3234" s="279">
        <f t="shared" si="969"/>
        <v>0</v>
      </c>
      <c r="G3234" s="282">
        <f t="shared" si="970"/>
        <v>0</v>
      </c>
    </row>
    <row r="3235" spans="1:7" s="283" customFormat="1" ht="24" customHeight="1" x14ac:dyDescent="0.2">
      <c r="A3235" s="274" t="str">
        <f t="shared" si="966"/>
        <v/>
      </c>
      <c r="B3235" s="275" t="str">
        <f t="shared" si="967"/>
        <v/>
      </c>
      <c r="C3235" s="276"/>
      <c r="D3235" s="277" t="str">
        <f t="shared" si="968"/>
        <v/>
      </c>
      <c r="E3235" s="278"/>
      <c r="F3235" s="279">
        <f t="shared" si="969"/>
        <v>0</v>
      </c>
      <c r="G3235" s="282">
        <f t="shared" si="970"/>
        <v>0</v>
      </c>
    </row>
    <row r="3236" spans="1:7" ht="24" customHeight="1" x14ac:dyDescent="0.2">
      <c r="A3236" s="125"/>
      <c r="B3236" s="99"/>
      <c r="C3236" s="99"/>
      <c r="D3236" s="110"/>
      <c r="E3236" s="111"/>
      <c r="F3236" s="188" t="s">
        <v>34</v>
      </c>
      <c r="G3236" s="126">
        <f>SUBTOTAL(9,G3228:G3235)</f>
        <v>0</v>
      </c>
    </row>
    <row r="3237" spans="1:7" ht="24" customHeight="1" x14ac:dyDescent="0.2">
      <c r="A3237" s="125"/>
      <c r="B3237" s="99"/>
      <c r="C3237" s="127" t="s">
        <v>723</v>
      </c>
      <c r="D3237" s="110"/>
      <c r="E3237" s="111"/>
      <c r="F3237" s="112"/>
      <c r="G3237" s="128"/>
    </row>
    <row r="3238" spans="1:7" s="283" customFormat="1" ht="24" customHeight="1" x14ac:dyDescent="0.2">
      <c r="A3238" s="274" t="str">
        <f t="shared" ref="A3238:A3246" si="971">IFERROR(VLOOKUP(C3238,Tabla_Insumos,4,FALSE),"")</f>
        <v/>
      </c>
      <c r="B3238" s="275" t="str">
        <f t="shared" ref="B3238:B3246" si="972">IFERROR(VLOOKUP(C3238,Tabla_Insumos,5,FALSE),"")</f>
        <v/>
      </c>
      <c r="C3238" s="276"/>
      <c r="D3238" s="277" t="str">
        <f t="shared" ref="D3238:D3246" si="973">IFERROR(VLOOKUP(C3238,Tabla_Insumos,2,FALSE),"")</f>
        <v/>
      </c>
      <c r="E3238" s="278"/>
      <c r="F3238" s="279">
        <f t="shared" ref="F3238:F3246" si="974">IFERROR(VLOOKUP(C3238,Tabla_Insumos,3,FALSE),0)</f>
        <v>0</v>
      </c>
      <c r="G3238" s="282">
        <f t="shared" ref="G3238:G3246" si="975">ROUND(E3238*F3238,2)</f>
        <v>0</v>
      </c>
    </row>
    <row r="3239" spans="1:7" s="283" customFormat="1" ht="24" customHeight="1" x14ac:dyDescent="0.2">
      <c r="A3239" s="274" t="str">
        <f t="shared" si="971"/>
        <v/>
      </c>
      <c r="B3239" s="275" t="str">
        <f t="shared" si="972"/>
        <v/>
      </c>
      <c r="C3239" s="276"/>
      <c r="D3239" s="277" t="str">
        <f t="shared" si="973"/>
        <v/>
      </c>
      <c r="E3239" s="278"/>
      <c r="F3239" s="279">
        <f t="shared" si="974"/>
        <v>0</v>
      </c>
      <c r="G3239" s="282">
        <f t="shared" si="975"/>
        <v>0</v>
      </c>
    </row>
    <row r="3240" spans="1:7" s="283" customFormat="1" ht="24" customHeight="1" x14ac:dyDescent="0.2">
      <c r="A3240" s="274" t="str">
        <f t="shared" si="971"/>
        <v/>
      </c>
      <c r="B3240" s="275" t="str">
        <f t="shared" si="972"/>
        <v/>
      </c>
      <c r="C3240" s="276"/>
      <c r="D3240" s="277" t="str">
        <f t="shared" si="973"/>
        <v/>
      </c>
      <c r="E3240" s="278"/>
      <c r="F3240" s="279">
        <f t="shared" si="974"/>
        <v>0</v>
      </c>
      <c r="G3240" s="282">
        <f t="shared" si="975"/>
        <v>0</v>
      </c>
    </row>
    <row r="3241" spans="1:7" s="283" customFormat="1" ht="24" customHeight="1" x14ac:dyDescent="0.2">
      <c r="A3241" s="274" t="str">
        <f t="shared" si="971"/>
        <v/>
      </c>
      <c r="B3241" s="275" t="str">
        <f t="shared" si="972"/>
        <v/>
      </c>
      <c r="C3241" s="276"/>
      <c r="D3241" s="277" t="str">
        <f t="shared" si="973"/>
        <v/>
      </c>
      <c r="E3241" s="278"/>
      <c r="F3241" s="279">
        <f t="shared" si="974"/>
        <v>0</v>
      </c>
      <c r="G3241" s="282">
        <f t="shared" si="975"/>
        <v>0</v>
      </c>
    </row>
    <row r="3242" spans="1:7" s="283" customFormat="1" ht="24" customHeight="1" x14ac:dyDescent="0.2">
      <c r="A3242" s="274" t="str">
        <f t="shared" si="971"/>
        <v/>
      </c>
      <c r="B3242" s="275" t="str">
        <f t="shared" si="972"/>
        <v/>
      </c>
      <c r="C3242" s="276"/>
      <c r="D3242" s="277" t="str">
        <f t="shared" si="973"/>
        <v/>
      </c>
      <c r="E3242" s="278"/>
      <c r="F3242" s="279">
        <f t="shared" si="974"/>
        <v>0</v>
      </c>
      <c r="G3242" s="282">
        <f t="shared" si="975"/>
        <v>0</v>
      </c>
    </row>
    <row r="3243" spans="1:7" s="283" customFormat="1" ht="24" customHeight="1" x14ac:dyDescent="0.2">
      <c r="A3243" s="274" t="str">
        <f t="shared" si="971"/>
        <v/>
      </c>
      <c r="B3243" s="275" t="str">
        <f t="shared" si="972"/>
        <v/>
      </c>
      <c r="C3243" s="276"/>
      <c r="D3243" s="277" t="str">
        <f t="shared" si="973"/>
        <v/>
      </c>
      <c r="E3243" s="278"/>
      <c r="F3243" s="279">
        <f t="shared" si="974"/>
        <v>0</v>
      </c>
      <c r="G3243" s="282">
        <f t="shared" si="975"/>
        <v>0</v>
      </c>
    </row>
    <row r="3244" spans="1:7" s="283" customFormat="1" ht="24" customHeight="1" x14ac:dyDescent="0.2">
      <c r="A3244" s="274" t="str">
        <f t="shared" si="971"/>
        <v/>
      </c>
      <c r="B3244" s="275" t="str">
        <f t="shared" si="972"/>
        <v/>
      </c>
      <c r="C3244" s="276"/>
      <c r="D3244" s="277" t="str">
        <f t="shared" si="973"/>
        <v/>
      </c>
      <c r="E3244" s="278"/>
      <c r="F3244" s="279">
        <f t="shared" si="974"/>
        <v>0</v>
      </c>
      <c r="G3244" s="282">
        <f t="shared" si="975"/>
        <v>0</v>
      </c>
    </row>
    <row r="3245" spans="1:7" s="283" customFormat="1" ht="24" customHeight="1" x14ac:dyDescent="0.2">
      <c r="A3245" s="274" t="str">
        <f t="shared" si="971"/>
        <v/>
      </c>
      <c r="B3245" s="275" t="str">
        <f t="shared" si="972"/>
        <v/>
      </c>
      <c r="C3245" s="276"/>
      <c r="D3245" s="277" t="str">
        <f t="shared" si="973"/>
        <v/>
      </c>
      <c r="E3245" s="278"/>
      <c r="F3245" s="279">
        <f t="shared" si="974"/>
        <v>0</v>
      </c>
      <c r="G3245" s="282">
        <f t="shared" si="975"/>
        <v>0</v>
      </c>
    </row>
    <row r="3246" spans="1:7" s="283" customFormat="1" ht="24" customHeight="1" x14ac:dyDescent="0.2">
      <c r="A3246" s="274" t="str">
        <f t="shared" si="971"/>
        <v/>
      </c>
      <c r="B3246" s="275" t="str">
        <f t="shared" si="972"/>
        <v/>
      </c>
      <c r="C3246" s="276"/>
      <c r="D3246" s="277" t="str">
        <f t="shared" si="973"/>
        <v/>
      </c>
      <c r="E3246" s="278"/>
      <c r="F3246" s="279">
        <f t="shared" si="974"/>
        <v>0</v>
      </c>
      <c r="G3246" s="282">
        <f t="shared" si="975"/>
        <v>0</v>
      </c>
    </row>
    <row r="3247" spans="1:7" ht="24" customHeight="1" x14ac:dyDescent="0.2">
      <c r="A3247" s="129"/>
      <c r="B3247" s="110"/>
      <c r="C3247" s="99"/>
      <c r="D3247" s="110"/>
      <c r="E3247" s="111"/>
      <c r="F3247" s="188" t="s">
        <v>35</v>
      </c>
      <c r="G3247" s="126">
        <f>SUBTOTAL(9,G3238:G3246)</f>
        <v>0</v>
      </c>
    </row>
    <row r="3248" spans="1:7" ht="24" customHeight="1" thickBot="1" x14ac:dyDescent="0.25">
      <c r="A3248" s="130"/>
      <c r="B3248" s="131"/>
      <c r="C3248" s="132"/>
      <c r="D3248" s="131"/>
      <c r="E3248" s="133"/>
      <c r="F3248" s="134"/>
      <c r="G3248" s="135"/>
    </row>
    <row r="3249" spans="1:141" ht="24" customHeight="1" thickBot="1" x14ac:dyDescent="0.25">
      <c r="A3249" s="136" t="str">
        <f>B3207</f>
        <v>15-4</v>
      </c>
      <c r="B3249" s="137" t="str">
        <f>C3207</f>
        <v>Sustitución e integración de artefactos sanitarios</v>
      </c>
      <c r="C3249" s="138"/>
      <c r="D3249" s="138" t="s">
        <v>36</v>
      </c>
      <c r="E3249" s="139"/>
      <c r="F3249" s="140" t="s">
        <v>37</v>
      </c>
      <c r="G3249" s="141">
        <f>SUBTOTAL(9,G3212:G3248)</f>
        <v>0</v>
      </c>
    </row>
    <row r="3250" spans="1:141" ht="24" customHeight="1" thickTop="1" thickBot="1" x14ac:dyDescent="0.25"/>
    <row r="3251" spans="1:141" ht="24" customHeight="1" thickTop="1" x14ac:dyDescent="0.2">
      <c r="A3251" s="173" t="s">
        <v>39</v>
      </c>
      <c r="B3251" s="174"/>
      <c r="C3251" s="174"/>
      <c r="D3251" s="174"/>
      <c r="E3251" s="174"/>
      <c r="F3251" s="174"/>
      <c r="G3251" s="175"/>
      <c r="H3251" s="100">
        <f>COUNTIF($A$1:A3257,"ANALISIS DE PRECIOS")</f>
        <v>66</v>
      </c>
    </row>
    <row r="3252" spans="1:141" ht="24" customHeight="1" x14ac:dyDescent="0.2">
      <c r="A3252" s="101" t="s">
        <v>719</v>
      </c>
      <c r="B3252" s="102" t="str">
        <f>Comitente</f>
        <v>DIRECCIÓN DE INFRAESTRUCTURA ESCOLAR</v>
      </c>
      <c r="C3252" s="96"/>
      <c r="D3252" s="103"/>
      <c r="E3252" s="103"/>
      <c r="F3252" s="104"/>
      <c r="G3252" s="105"/>
    </row>
    <row r="3253" spans="1:141" ht="24" customHeight="1" x14ac:dyDescent="0.2">
      <c r="A3253" s="101" t="s">
        <v>720</v>
      </c>
      <c r="B3253" s="102">
        <f>Contratista</f>
        <v>0</v>
      </c>
      <c r="C3253" s="97"/>
      <c r="D3253" s="97"/>
      <c r="E3253" s="97"/>
      <c r="F3253" s="106"/>
      <c r="G3253" s="107"/>
    </row>
    <row r="3254" spans="1:141" ht="24" customHeight="1" x14ac:dyDescent="0.2">
      <c r="A3254" s="101" t="s">
        <v>26</v>
      </c>
      <c r="B3254" s="102" t="str">
        <f>Obra</f>
        <v>ESCUELA NORMAL FRAY JUSTO SANTA MARIA DE ORO</v>
      </c>
      <c r="C3254" s="97"/>
      <c r="D3254" s="97"/>
      <c r="E3254" s="97"/>
      <c r="F3254" s="106" t="s">
        <v>40</v>
      </c>
      <c r="G3254" s="108">
        <f>Fecha_Base</f>
        <v>0</v>
      </c>
    </row>
    <row r="3255" spans="1:141" ht="24" customHeight="1" x14ac:dyDescent="0.2">
      <c r="A3255" s="109" t="s">
        <v>718</v>
      </c>
      <c r="B3255" s="98" t="str">
        <f>Ubicación</f>
        <v>CALLE RIVADAVIA 854 - JACHAL - SAN JUAN</v>
      </c>
      <c r="C3255" s="98"/>
      <c r="D3255" s="110"/>
      <c r="E3255" s="111"/>
      <c r="F3255" s="112"/>
      <c r="G3255" s="113"/>
    </row>
    <row r="3256" spans="1:141" ht="24" customHeight="1" x14ac:dyDescent="0.2">
      <c r="A3256" s="109" t="s">
        <v>41</v>
      </c>
      <c r="B3256" s="114">
        <f>IFERROR(VALUE(LEFT(B3257,FIND("-",B3257)-1)),"")</f>
        <v>16</v>
      </c>
      <c r="C3256" s="99" t="str">
        <f>IFERROR(VLOOKUP(B3256,Tabla_CyP,2,FALSE),"")</f>
        <v/>
      </c>
      <c r="E3256" s="111"/>
      <c r="F3256" s="112"/>
      <c r="G3256" s="113"/>
    </row>
    <row r="3257" spans="1:141" ht="24" customHeight="1" x14ac:dyDescent="0.2">
      <c r="A3257" s="109" t="s">
        <v>27</v>
      </c>
      <c r="B3257" s="115" t="str">
        <f>IFERROR(VLOOKUP(COUNTIF($A$1:A3257,"ANALISIS DE PRECIOS"),Tabla_NumeroItem,4,FALSE),"")</f>
        <v>16-1</v>
      </c>
      <c r="C3257" s="99" t="str">
        <f>IFERROR(VLOOKUP(B3257,Tabla_CyP,2,FALSE),"")</f>
        <v>Sondeo y limpieza total de la instalación de desagüe pluvial existente</v>
      </c>
      <c r="D3257" s="110"/>
      <c r="E3257" s="111"/>
      <c r="F3257" s="106" t="s">
        <v>28</v>
      </c>
      <c r="G3257" s="116" t="str">
        <f>IFERROR(VLOOKUP(B3257,Tabla_CyP,4,FALSE),"")</f>
        <v>gl</v>
      </c>
    </row>
    <row r="3258" spans="1:141" ht="24" customHeight="1" x14ac:dyDescent="0.2">
      <c r="A3258" s="109"/>
      <c r="B3258" s="98"/>
      <c r="C3258" s="99"/>
      <c r="D3258" s="110"/>
      <c r="E3258" s="111"/>
      <c r="F3258" s="112"/>
      <c r="G3258" s="113"/>
    </row>
    <row r="3259" spans="1:141" ht="24" customHeight="1" x14ac:dyDescent="0.2">
      <c r="A3259" s="305" t="s">
        <v>584</v>
      </c>
      <c r="B3259" s="306"/>
      <c r="C3259" s="307" t="s">
        <v>0</v>
      </c>
      <c r="D3259" s="307" t="s">
        <v>29</v>
      </c>
      <c r="E3259" s="309" t="s">
        <v>30</v>
      </c>
      <c r="F3259" s="311" t="s">
        <v>31</v>
      </c>
      <c r="G3259" s="313" t="s">
        <v>32</v>
      </c>
    </row>
    <row r="3260" spans="1:141" s="119" customFormat="1" ht="24" customHeight="1" x14ac:dyDescent="0.2">
      <c r="A3260" s="117" t="s">
        <v>585</v>
      </c>
      <c r="B3260" s="118" t="s">
        <v>586</v>
      </c>
      <c r="C3260" s="308"/>
      <c r="D3260" s="308"/>
      <c r="E3260" s="310"/>
      <c r="F3260" s="312"/>
      <c r="G3260" s="314"/>
      <c r="I3260" s="284"/>
      <c r="J3260" s="284"/>
      <c r="K3260" s="284"/>
      <c r="L3260" s="284"/>
      <c r="M3260" s="284"/>
      <c r="N3260" s="284"/>
      <c r="O3260" s="284"/>
      <c r="P3260" s="284"/>
      <c r="Q3260" s="284"/>
      <c r="R3260" s="284"/>
      <c r="S3260" s="284"/>
      <c r="T3260" s="284"/>
      <c r="U3260" s="284"/>
      <c r="V3260" s="284"/>
      <c r="W3260" s="284"/>
      <c r="X3260" s="284"/>
      <c r="Y3260" s="284"/>
      <c r="Z3260" s="284"/>
      <c r="AA3260" s="284"/>
      <c r="AB3260" s="284"/>
      <c r="AC3260" s="284"/>
      <c r="AD3260" s="284"/>
      <c r="AE3260" s="284"/>
      <c r="AF3260" s="284"/>
      <c r="AG3260" s="284"/>
      <c r="AH3260" s="284"/>
      <c r="AI3260" s="284"/>
      <c r="AJ3260" s="284"/>
      <c r="AK3260" s="284"/>
      <c r="AL3260" s="284"/>
      <c r="AM3260" s="284"/>
      <c r="AN3260" s="284"/>
      <c r="AO3260" s="284"/>
      <c r="AP3260" s="284"/>
      <c r="AQ3260" s="284"/>
      <c r="AR3260" s="284"/>
      <c r="AS3260" s="284"/>
      <c r="AT3260" s="284"/>
      <c r="AU3260" s="284"/>
      <c r="AV3260" s="284"/>
      <c r="AW3260" s="284"/>
      <c r="AX3260" s="284"/>
      <c r="AY3260" s="284"/>
      <c r="AZ3260" s="284"/>
      <c r="BA3260" s="284"/>
      <c r="BB3260" s="284"/>
      <c r="BC3260" s="284"/>
      <c r="BD3260" s="284"/>
      <c r="BE3260" s="284"/>
      <c r="BF3260" s="284"/>
      <c r="BG3260" s="284"/>
      <c r="BH3260" s="284"/>
      <c r="BI3260" s="284"/>
      <c r="BJ3260" s="284"/>
      <c r="BK3260" s="284"/>
      <c r="BL3260" s="284"/>
      <c r="BM3260" s="284"/>
      <c r="BN3260" s="284"/>
      <c r="BO3260" s="284"/>
      <c r="BP3260" s="284"/>
      <c r="BQ3260" s="284"/>
      <c r="BR3260" s="284"/>
      <c r="BS3260" s="284"/>
      <c r="BT3260" s="284"/>
      <c r="BU3260" s="284"/>
      <c r="BV3260" s="284"/>
      <c r="BW3260" s="284"/>
      <c r="BX3260" s="284"/>
      <c r="BY3260" s="284"/>
      <c r="BZ3260" s="284"/>
      <c r="CA3260" s="284"/>
      <c r="CB3260" s="284"/>
      <c r="CC3260" s="284"/>
      <c r="CD3260" s="284"/>
      <c r="CE3260" s="284"/>
      <c r="CF3260" s="284"/>
      <c r="CG3260" s="284"/>
      <c r="CH3260" s="284"/>
      <c r="CI3260" s="284"/>
      <c r="CJ3260" s="284"/>
      <c r="CK3260" s="284"/>
      <c r="CL3260" s="284"/>
      <c r="CM3260" s="284"/>
      <c r="CN3260" s="284"/>
      <c r="CO3260" s="284"/>
      <c r="CP3260" s="284"/>
      <c r="CQ3260" s="284"/>
      <c r="CR3260" s="284"/>
      <c r="CS3260" s="284"/>
      <c r="CT3260" s="284"/>
      <c r="CU3260" s="284"/>
      <c r="CV3260" s="284"/>
      <c r="CW3260" s="284"/>
      <c r="CX3260" s="284"/>
      <c r="CY3260" s="284"/>
      <c r="CZ3260" s="284"/>
      <c r="DA3260" s="284"/>
      <c r="DB3260" s="284"/>
      <c r="DC3260" s="284"/>
      <c r="DD3260" s="284"/>
      <c r="DE3260" s="284"/>
      <c r="DF3260" s="284"/>
      <c r="DG3260" s="284"/>
      <c r="DH3260" s="284"/>
      <c r="DI3260" s="284"/>
      <c r="DJ3260" s="284"/>
      <c r="DK3260" s="284"/>
      <c r="DL3260" s="284"/>
      <c r="DM3260" s="284"/>
      <c r="DN3260" s="284"/>
      <c r="DO3260" s="284"/>
      <c r="DP3260" s="284"/>
      <c r="DQ3260" s="284"/>
      <c r="DR3260" s="284"/>
      <c r="DS3260" s="284"/>
      <c r="DT3260" s="284"/>
      <c r="DU3260" s="284"/>
      <c r="DV3260" s="284"/>
      <c r="DW3260" s="284"/>
      <c r="DX3260" s="284"/>
      <c r="DY3260" s="284"/>
      <c r="DZ3260" s="284"/>
      <c r="EA3260" s="284"/>
      <c r="EB3260" s="284"/>
      <c r="EC3260" s="284"/>
      <c r="ED3260" s="284"/>
      <c r="EE3260" s="284"/>
      <c r="EF3260" s="284"/>
      <c r="EG3260" s="284"/>
      <c r="EH3260" s="284"/>
      <c r="EI3260" s="284"/>
      <c r="EJ3260" s="284"/>
      <c r="EK3260" s="284"/>
    </row>
    <row r="3261" spans="1:141" ht="24" customHeight="1" x14ac:dyDescent="0.2">
      <c r="A3261" s="187"/>
      <c r="B3261" s="120"/>
      <c r="C3261" s="185" t="s">
        <v>721</v>
      </c>
      <c r="D3261" s="121"/>
      <c r="E3261" s="122"/>
      <c r="F3261" s="123"/>
      <c r="G3261" s="124"/>
    </row>
    <row r="3262" spans="1:141" s="283" customFormat="1" ht="24" customHeight="1" x14ac:dyDescent="0.2">
      <c r="A3262" s="274" t="str">
        <f t="shared" ref="A3262:A3275" si="976">IFERROR(VLOOKUP(C3262,Tabla_Insumos,4,FALSE),"")</f>
        <v/>
      </c>
      <c r="B3262" s="275" t="str">
        <f>IFERROR(VLOOKUP(C3262,Tabla_Insumos,5,FALSE),"")</f>
        <v/>
      </c>
      <c r="C3262" s="276"/>
      <c r="D3262" s="277" t="str">
        <f t="shared" ref="D3262:D3275" si="977">IFERROR(VLOOKUP(C3262,Tabla_Insumos,2,FALSE),"")</f>
        <v/>
      </c>
      <c r="E3262" s="278"/>
      <c r="F3262" s="279">
        <f t="shared" ref="F3262:F3275" si="978">IFERROR(VLOOKUP(C3262,Tabla_Insumos,3,FALSE),0)</f>
        <v>0</v>
      </c>
      <c r="G3262" s="282">
        <f>ROUND(E3262*F3262,2)</f>
        <v>0</v>
      </c>
    </row>
    <row r="3263" spans="1:141" s="283" customFormat="1" ht="24" customHeight="1" x14ac:dyDescent="0.2">
      <c r="A3263" s="274" t="str">
        <f t="shared" si="976"/>
        <v/>
      </c>
      <c r="B3263" s="275" t="str">
        <f t="shared" ref="B3263:B3275" si="979">IFERROR(VLOOKUP(C3263,Tabla_Insumos,5,FALSE),"")</f>
        <v/>
      </c>
      <c r="C3263" s="276"/>
      <c r="D3263" s="277" t="str">
        <f t="shared" si="977"/>
        <v/>
      </c>
      <c r="E3263" s="278"/>
      <c r="F3263" s="279">
        <f t="shared" si="978"/>
        <v>0</v>
      </c>
      <c r="G3263" s="282">
        <f t="shared" ref="G3263:G3275" si="980">ROUND(E3263*F3263,2)</f>
        <v>0</v>
      </c>
    </row>
    <row r="3264" spans="1:141" s="283" customFormat="1" ht="24" customHeight="1" x14ac:dyDescent="0.2">
      <c r="A3264" s="274" t="str">
        <f t="shared" si="976"/>
        <v/>
      </c>
      <c r="B3264" s="275" t="str">
        <f t="shared" si="979"/>
        <v/>
      </c>
      <c r="C3264" s="276"/>
      <c r="D3264" s="277" t="str">
        <f t="shared" si="977"/>
        <v/>
      </c>
      <c r="E3264" s="278"/>
      <c r="F3264" s="279">
        <f t="shared" si="978"/>
        <v>0</v>
      </c>
      <c r="G3264" s="282">
        <f t="shared" si="980"/>
        <v>0</v>
      </c>
    </row>
    <row r="3265" spans="1:7" s="283" customFormat="1" ht="24" customHeight="1" x14ac:dyDescent="0.2">
      <c r="A3265" s="274" t="str">
        <f t="shared" si="976"/>
        <v/>
      </c>
      <c r="B3265" s="275" t="str">
        <f t="shared" si="979"/>
        <v/>
      </c>
      <c r="C3265" s="276"/>
      <c r="D3265" s="277" t="str">
        <f t="shared" si="977"/>
        <v/>
      </c>
      <c r="E3265" s="278"/>
      <c r="F3265" s="279">
        <f t="shared" si="978"/>
        <v>0</v>
      </c>
      <c r="G3265" s="282">
        <f t="shared" si="980"/>
        <v>0</v>
      </c>
    </row>
    <row r="3266" spans="1:7" s="283" customFormat="1" ht="24" customHeight="1" x14ac:dyDescent="0.2">
      <c r="A3266" s="274" t="str">
        <f t="shared" si="976"/>
        <v/>
      </c>
      <c r="B3266" s="275" t="str">
        <f t="shared" si="979"/>
        <v/>
      </c>
      <c r="C3266" s="276"/>
      <c r="D3266" s="277" t="str">
        <f t="shared" si="977"/>
        <v/>
      </c>
      <c r="E3266" s="278"/>
      <c r="F3266" s="279">
        <f t="shared" si="978"/>
        <v>0</v>
      </c>
      <c r="G3266" s="282">
        <f t="shared" si="980"/>
        <v>0</v>
      </c>
    </row>
    <row r="3267" spans="1:7" s="283" customFormat="1" ht="24" customHeight="1" x14ac:dyDescent="0.2">
      <c r="A3267" s="274" t="str">
        <f t="shared" si="976"/>
        <v/>
      </c>
      <c r="B3267" s="275" t="str">
        <f t="shared" si="979"/>
        <v/>
      </c>
      <c r="C3267" s="276"/>
      <c r="D3267" s="277" t="str">
        <f t="shared" si="977"/>
        <v/>
      </c>
      <c r="E3267" s="278"/>
      <c r="F3267" s="279">
        <f t="shared" si="978"/>
        <v>0</v>
      </c>
      <c r="G3267" s="282">
        <f t="shared" si="980"/>
        <v>0</v>
      </c>
    </row>
    <row r="3268" spans="1:7" s="283" customFormat="1" ht="24" customHeight="1" x14ac:dyDescent="0.2">
      <c r="A3268" s="274" t="str">
        <f t="shared" si="976"/>
        <v/>
      </c>
      <c r="B3268" s="275" t="str">
        <f t="shared" si="979"/>
        <v/>
      </c>
      <c r="C3268" s="276"/>
      <c r="D3268" s="277" t="str">
        <f t="shared" si="977"/>
        <v/>
      </c>
      <c r="E3268" s="278"/>
      <c r="F3268" s="279">
        <f t="shared" si="978"/>
        <v>0</v>
      </c>
      <c r="G3268" s="282">
        <f t="shared" si="980"/>
        <v>0</v>
      </c>
    </row>
    <row r="3269" spans="1:7" s="283" customFormat="1" ht="24" customHeight="1" x14ac:dyDescent="0.2">
      <c r="A3269" s="274" t="str">
        <f t="shared" si="976"/>
        <v/>
      </c>
      <c r="B3269" s="275" t="str">
        <f t="shared" si="979"/>
        <v/>
      </c>
      <c r="C3269" s="276"/>
      <c r="D3269" s="277" t="str">
        <f t="shared" si="977"/>
        <v/>
      </c>
      <c r="E3269" s="278"/>
      <c r="F3269" s="279">
        <f t="shared" si="978"/>
        <v>0</v>
      </c>
      <c r="G3269" s="282">
        <f t="shared" si="980"/>
        <v>0</v>
      </c>
    </row>
    <row r="3270" spans="1:7" s="283" customFormat="1" ht="24" customHeight="1" x14ac:dyDescent="0.2">
      <c r="A3270" s="274" t="str">
        <f t="shared" si="976"/>
        <v/>
      </c>
      <c r="B3270" s="275" t="str">
        <f t="shared" si="979"/>
        <v/>
      </c>
      <c r="C3270" s="276"/>
      <c r="D3270" s="277" t="str">
        <f t="shared" si="977"/>
        <v/>
      </c>
      <c r="E3270" s="278"/>
      <c r="F3270" s="279">
        <f t="shared" si="978"/>
        <v>0</v>
      </c>
      <c r="G3270" s="282">
        <f t="shared" si="980"/>
        <v>0</v>
      </c>
    </row>
    <row r="3271" spans="1:7" s="283" customFormat="1" ht="24" customHeight="1" x14ac:dyDescent="0.2">
      <c r="A3271" s="274" t="str">
        <f t="shared" si="976"/>
        <v/>
      </c>
      <c r="B3271" s="275" t="str">
        <f t="shared" si="979"/>
        <v/>
      </c>
      <c r="C3271" s="276"/>
      <c r="D3271" s="277" t="str">
        <f t="shared" si="977"/>
        <v/>
      </c>
      <c r="E3271" s="278"/>
      <c r="F3271" s="279">
        <f t="shared" si="978"/>
        <v>0</v>
      </c>
      <c r="G3271" s="282">
        <f t="shared" si="980"/>
        <v>0</v>
      </c>
    </row>
    <row r="3272" spans="1:7" s="283" customFormat="1" ht="24" customHeight="1" x14ac:dyDescent="0.2">
      <c r="A3272" s="274" t="str">
        <f t="shared" si="976"/>
        <v/>
      </c>
      <c r="B3272" s="275" t="str">
        <f t="shared" si="979"/>
        <v/>
      </c>
      <c r="C3272" s="276"/>
      <c r="D3272" s="277" t="str">
        <f t="shared" si="977"/>
        <v/>
      </c>
      <c r="E3272" s="278"/>
      <c r="F3272" s="279">
        <f t="shared" si="978"/>
        <v>0</v>
      </c>
      <c r="G3272" s="282">
        <f t="shared" si="980"/>
        <v>0</v>
      </c>
    </row>
    <row r="3273" spans="1:7" s="283" customFormat="1" ht="24" customHeight="1" x14ac:dyDescent="0.2">
      <c r="A3273" s="274" t="str">
        <f t="shared" si="976"/>
        <v/>
      </c>
      <c r="B3273" s="275" t="str">
        <f t="shared" si="979"/>
        <v/>
      </c>
      <c r="C3273" s="276"/>
      <c r="D3273" s="277" t="str">
        <f t="shared" si="977"/>
        <v/>
      </c>
      <c r="E3273" s="278"/>
      <c r="F3273" s="279">
        <f t="shared" si="978"/>
        <v>0</v>
      </c>
      <c r="G3273" s="282">
        <f t="shared" si="980"/>
        <v>0</v>
      </c>
    </row>
    <row r="3274" spans="1:7" s="283" customFormat="1" ht="24" customHeight="1" x14ac:dyDescent="0.2">
      <c r="A3274" s="274" t="str">
        <f t="shared" si="976"/>
        <v/>
      </c>
      <c r="B3274" s="275" t="str">
        <f t="shared" si="979"/>
        <v/>
      </c>
      <c r="C3274" s="276"/>
      <c r="D3274" s="277" t="str">
        <f t="shared" si="977"/>
        <v/>
      </c>
      <c r="E3274" s="278"/>
      <c r="F3274" s="279">
        <f t="shared" si="978"/>
        <v>0</v>
      </c>
      <c r="G3274" s="282">
        <f t="shared" si="980"/>
        <v>0</v>
      </c>
    </row>
    <row r="3275" spans="1:7" s="283" customFormat="1" ht="24" customHeight="1" x14ac:dyDescent="0.2">
      <c r="A3275" s="274" t="str">
        <f t="shared" si="976"/>
        <v/>
      </c>
      <c r="B3275" s="275" t="str">
        <f t="shared" si="979"/>
        <v/>
      </c>
      <c r="C3275" s="276"/>
      <c r="D3275" s="277" t="str">
        <f t="shared" si="977"/>
        <v/>
      </c>
      <c r="E3275" s="278"/>
      <c r="F3275" s="280">
        <f t="shared" si="978"/>
        <v>0</v>
      </c>
      <c r="G3275" s="282">
        <f t="shared" si="980"/>
        <v>0</v>
      </c>
    </row>
    <row r="3276" spans="1:7" ht="24" customHeight="1" x14ac:dyDescent="0.2">
      <c r="A3276" s="125"/>
      <c r="B3276" s="99"/>
      <c r="C3276" s="99"/>
      <c r="D3276" s="110"/>
      <c r="E3276" s="111"/>
      <c r="F3276" s="188" t="s">
        <v>33</v>
      </c>
      <c r="G3276" s="126">
        <f>SUBTOTAL(9,G3262:G3275)</f>
        <v>0</v>
      </c>
    </row>
    <row r="3277" spans="1:7" ht="24" customHeight="1" x14ac:dyDescent="0.2">
      <c r="A3277" s="125"/>
      <c r="B3277" s="99"/>
      <c r="C3277" s="127" t="s">
        <v>722</v>
      </c>
      <c r="D3277" s="110"/>
      <c r="E3277" s="111"/>
      <c r="F3277" s="112"/>
      <c r="G3277" s="128"/>
    </row>
    <row r="3278" spans="1:7" s="283" customFormat="1" ht="24" customHeight="1" x14ac:dyDescent="0.2">
      <c r="A3278" s="274" t="str">
        <f t="shared" ref="A3278:A3285" si="981">IFERROR(VLOOKUP(C3278,Tabla_Insumos,4,FALSE),"")</f>
        <v/>
      </c>
      <c r="B3278" s="275" t="str">
        <f t="shared" ref="B3278:B3285" si="982">IFERROR(VLOOKUP(C3278,Tabla_Insumos,5,FALSE),"")</f>
        <v/>
      </c>
      <c r="C3278" s="276"/>
      <c r="D3278" s="277" t="str">
        <f t="shared" ref="D3278:D3285" si="983">IFERROR(VLOOKUP(C3278,Tabla_Insumos,2,FALSE),"")</f>
        <v/>
      </c>
      <c r="E3278" s="278"/>
      <c r="F3278" s="281">
        <f t="shared" ref="F3278:F3285" si="984">IFERROR(VLOOKUP(C3278,Tabla_Insumos,3,FALSE),0)</f>
        <v>0</v>
      </c>
      <c r="G3278" s="282">
        <f>ROUND(E3278*F3278,2)</f>
        <v>0</v>
      </c>
    </row>
    <row r="3279" spans="1:7" s="283" customFormat="1" ht="24" customHeight="1" x14ac:dyDescent="0.2">
      <c r="A3279" s="274" t="str">
        <f t="shared" si="981"/>
        <v/>
      </c>
      <c r="B3279" s="275" t="str">
        <f t="shared" si="982"/>
        <v/>
      </c>
      <c r="C3279" s="276"/>
      <c r="D3279" s="277" t="str">
        <f t="shared" si="983"/>
        <v/>
      </c>
      <c r="E3279" s="278"/>
      <c r="F3279" s="281">
        <f t="shared" si="984"/>
        <v>0</v>
      </c>
      <c r="G3279" s="282">
        <f>ROUND(E3279*F3279,2)</f>
        <v>0</v>
      </c>
    </row>
    <row r="3280" spans="1:7" s="283" customFormat="1" ht="24" customHeight="1" x14ac:dyDescent="0.2">
      <c r="A3280" s="274" t="str">
        <f t="shared" si="981"/>
        <v/>
      </c>
      <c r="B3280" s="275" t="str">
        <f t="shared" si="982"/>
        <v/>
      </c>
      <c r="C3280" s="276"/>
      <c r="D3280" s="277" t="str">
        <f t="shared" si="983"/>
        <v/>
      </c>
      <c r="E3280" s="278"/>
      <c r="F3280" s="281">
        <f t="shared" si="984"/>
        <v>0</v>
      </c>
      <c r="G3280" s="282">
        <f t="shared" ref="G3280:G3285" si="985">ROUND(E3280*F3280,2)</f>
        <v>0</v>
      </c>
    </row>
    <row r="3281" spans="1:7" s="283" customFormat="1" ht="24" customHeight="1" x14ac:dyDescent="0.2">
      <c r="A3281" s="274" t="str">
        <f t="shared" si="981"/>
        <v/>
      </c>
      <c r="B3281" s="275" t="str">
        <f t="shared" si="982"/>
        <v/>
      </c>
      <c r="C3281" s="276"/>
      <c r="D3281" s="277" t="str">
        <f t="shared" si="983"/>
        <v/>
      </c>
      <c r="E3281" s="278"/>
      <c r="F3281" s="281">
        <f t="shared" si="984"/>
        <v>0</v>
      </c>
      <c r="G3281" s="282">
        <f t="shared" si="985"/>
        <v>0</v>
      </c>
    </row>
    <row r="3282" spans="1:7" s="283" customFormat="1" ht="24" customHeight="1" x14ac:dyDescent="0.2">
      <c r="A3282" s="274" t="str">
        <f t="shared" si="981"/>
        <v/>
      </c>
      <c r="B3282" s="275" t="str">
        <f t="shared" si="982"/>
        <v/>
      </c>
      <c r="C3282" s="276"/>
      <c r="D3282" s="277" t="str">
        <f t="shared" si="983"/>
        <v/>
      </c>
      <c r="E3282" s="278"/>
      <c r="F3282" s="279">
        <f t="shared" si="984"/>
        <v>0</v>
      </c>
      <c r="G3282" s="282">
        <f t="shared" si="985"/>
        <v>0</v>
      </c>
    </row>
    <row r="3283" spans="1:7" s="283" customFormat="1" ht="24" customHeight="1" x14ac:dyDescent="0.2">
      <c r="A3283" s="274" t="str">
        <f t="shared" si="981"/>
        <v/>
      </c>
      <c r="B3283" s="275" t="str">
        <f t="shared" si="982"/>
        <v/>
      </c>
      <c r="C3283" s="276"/>
      <c r="D3283" s="277" t="str">
        <f t="shared" si="983"/>
        <v/>
      </c>
      <c r="E3283" s="278"/>
      <c r="F3283" s="279">
        <f t="shared" si="984"/>
        <v>0</v>
      </c>
      <c r="G3283" s="282">
        <f t="shared" si="985"/>
        <v>0</v>
      </c>
    </row>
    <row r="3284" spans="1:7" s="283" customFormat="1" ht="24" customHeight="1" x14ac:dyDescent="0.2">
      <c r="A3284" s="274" t="str">
        <f t="shared" si="981"/>
        <v/>
      </c>
      <c r="B3284" s="275" t="str">
        <f t="shared" si="982"/>
        <v/>
      </c>
      <c r="C3284" s="276"/>
      <c r="D3284" s="277" t="str">
        <f t="shared" si="983"/>
        <v/>
      </c>
      <c r="E3284" s="278"/>
      <c r="F3284" s="279">
        <f t="shared" si="984"/>
        <v>0</v>
      </c>
      <c r="G3284" s="282">
        <f t="shared" si="985"/>
        <v>0</v>
      </c>
    </row>
    <row r="3285" spans="1:7" s="283" customFormat="1" ht="24" customHeight="1" x14ac:dyDescent="0.2">
      <c r="A3285" s="274" t="str">
        <f t="shared" si="981"/>
        <v/>
      </c>
      <c r="B3285" s="275" t="str">
        <f t="shared" si="982"/>
        <v/>
      </c>
      <c r="C3285" s="276"/>
      <c r="D3285" s="277" t="str">
        <f t="shared" si="983"/>
        <v/>
      </c>
      <c r="E3285" s="278"/>
      <c r="F3285" s="279">
        <f t="shared" si="984"/>
        <v>0</v>
      </c>
      <c r="G3285" s="282">
        <f t="shared" si="985"/>
        <v>0</v>
      </c>
    </row>
    <row r="3286" spans="1:7" ht="24" customHeight="1" x14ac:dyDescent="0.2">
      <c r="A3286" s="125"/>
      <c r="B3286" s="99"/>
      <c r="C3286" s="99"/>
      <c r="D3286" s="110"/>
      <c r="E3286" s="111"/>
      <c r="F3286" s="188" t="s">
        <v>34</v>
      </c>
      <c r="G3286" s="126">
        <f>SUBTOTAL(9,G3278:G3285)</f>
        <v>0</v>
      </c>
    </row>
    <row r="3287" spans="1:7" ht="24" customHeight="1" x14ac:dyDescent="0.2">
      <c r="A3287" s="125"/>
      <c r="B3287" s="99"/>
      <c r="C3287" s="127" t="s">
        <v>723</v>
      </c>
      <c r="D3287" s="110"/>
      <c r="E3287" s="111"/>
      <c r="F3287" s="112"/>
      <c r="G3287" s="128"/>
    </row>
    <row r="3288" spans="1:7" s="283" customFormat="1" ht="24" customHeight="1" x14ac:dyDescent="0.2">
      <c r="A3288" s="274" t="str">
        <f t="shared" ref="A3288:A3296" si="986">IFERROR(VLOOKUP(C3288,Tabla_Insumos,4,FALSE),"")</f>
        <v/>
      </c>
      <c r="B3288" s="275" t="str">
        <f t="shared" ref="B3288:B3296" si="987">IFERROR(VLOOKUP(C3288,Tabla_Insumos,5,FALSE),"")</f>
        <v/>
      </c>
      <c r="C3288" s="276"/>
      <c r="D3288" s="277" t="str">
        <f t="shared" ref="D3288:D3296" si="988">IFERROR(VLOOKUP(C3288,Tabla_Insumos,2,FALSE),"")</f>
        <v/>
      </c>
      <c r="E3288" s="278"/>
      <c r="F3288" s="279">
        <f t="shared" ref="F3288:F3296" si="989">IFERROR(VLOOKUP(C3288,Tabla_Insumos,3,FALSE),0)</f>
        <v>0</v>
      </c>
      <c r="G3288" s="282">
        <f t="shared" ref="G3288:G3296" si="990">ROUND(E3288*F3288,2)</f>
        <v>0</v>
      </c>
    </row>
    <row r="3289" spans="1:7" s="283" customFormat="1" ht="24" customHeight="1" x14ac:dyDescent="0.2">
      <c r="A3289" s="274" t="str">
        <f t="shared" si="986"/>
        <v/>
      </c>
      <c r="B3289" s="275" t="str">
        <f t="shared" si="987"/>
        <v/>
      </c>
      <c r="C3289" s="276"/>
      <c r="D3289" s="277" t="str">
        <f t="shared" si="988"/>
        <v/>
      </c>
      <c r="E3289" s="278"/>
      <c r="F3289" s="279">
        <f t="shared" si="989"/>
        <v>0</v>
      </c>
      <c r="G3289" s="282">
        <f t="shared" si="990"/>
        <v>0</v>
      </c>
    </row>
    <row r="3290" spans="1:7" s="283" customFormat="1" ht="24" customHeight="1" x14ac:dyDescent="0.2">
      <c r="A3290" s="274" t="str">
        <f t="shared" si="986"/>
        <v/>
      </c>
      <c r="B3290" s="275" t="str">
        <f t="shared" si="987"/>
        <v/>
      </c>
      <c r="C3290" s="276"/>
      <c r="D3290" s="277" t="str">
        <f t="shared" si="988"/>
        <v/>
      </c>
      <c r="E3290" s="278"/>
      <c r="F3290" s="279">
        <f t="shared" si="989"/>
        <v>0</v>
      </c>
      <c r="G3290" s="282">
        <f t="shared" si="990"/>
        <v>0</v>
      </c>
    </row>
    <row r="3291" spans="1:7" s="283" customFormat="1" ht="24" customHeight="1" x14ac:dyDescent="0.2">
      <c r="A3291" s="274" t="str">
        <f t="shared" si="986"/>
        <v/>
      </c>
      <c r="B3291" s="275" t="str">
        <f t="shared" si="987"/>
        <v/>
      </c>
      <c r="C3291" s="276"/>
      <c r="D3291" s="277" t="str">
        <f t="shared" si="988"/>
        <v/>
      </c>
      <c r="E3291" s="278"/>
      <c r="F3291" s="279">
        <f t="shared" si="989"/>
        <v>0</v>
      </c>
      <c r="G3291" s="282">
        <f t="shared" si="990"/>
        <v>0</v>
      </c>
    </row>
    <row r="3292" spans="1:7" s="283" customFormat="1" ht="24" customHeight="1" x14ac:dyDescent="0.2">
      <c r="A3292" s="274" t="str">
        <f t="shared" si="986"/>
        <v/>
      </c>
      <c r="B3292" s="275" t="str">
        <f t="shared" si="987"/>
        <v/>
      </c>
      <c r="C3292" s="276"/>
      <c r="D3292" s="277" t="str">
        <f t="shared" si="988"/>
        <v/>
      </c>
      <c r="E3292" s="278"/>
      <c r="F3292" s="279">
        <f t="shared" si="989"/>
        <v>0</v>
      </c>
      <c r="G3292" s="282">
        <f t="shared" si="990"/>
        <v>0</v>
      </c>
    </row>
    <row r="3293" spans="1:7" s="283" customFormat="1" ht="24" customHeight="1" x14ac:dyDescent="0.2">
      <c r="A3293" s="274" t="str">
        <f t="shared" si="986"/>
        <v/>
      </c>
      <c r="B3293" s="275" t="str">
        <f t="shared" si="987"/>
        <v/>
      </c>
      <c r="C3293" s="276"/>
      <c r="D3293" s="277" t="str">
        <f t="shared" si="988"/>
        <v/>
      </c>
      <c r="E3293" s="278"/>
      <c r="F3293" s="279">
        <f t="shared" si="989"/>
        <v>0</v>
      </c>
      <c r="G3293" s="282">
        <f t="shared" si="990"/>
        <v>0</v>
      </c>
    </row>
    <row r="3294" spans="1:7" s="283" customFormat="1" ht="24" customHeight="1" x14ac:dyDescent="0.2">
      <c r="A3294" s="274" t="str">
        <f t="shared" si="986"/>
        <v/>
      </c>
      <c r="B3294" s="275" t="str">
        <f t="shared" si="987"/>
        <v/>
      </c>
      <c r="C3294" s="276"/>
      <c r="D3294" s="277" t="str">
        <f t="shared" si="988"/>
        <v/>
      </c>
      <c r="E3294" s="278"/>
      <c r="F3294" s="279">
        <f t="shared" si="989"/>
        <v>0</v>
      </c>
      <c r="G3294" s="282">
        <f t="shared" si="990"/>
        <v>0</v>
      </c>
    </row>
    <row r="3295" spans="1:7" s="283" customFormat="1" ht="24" customHeight="1" x14ac:dyDescent="0.2">
      <c r="A3295" s="274" t="str">
        <f t="shared" si="986"/>
        <v/>
      </c>
      <c r="B3295" s="275" t="str">
        <f t="shared" si="987"/>
        <v/>
      </c>
      <c r="C3295" s="276"/>
      <c r="D3295" s="277" t="str">
        <f t="shared" si="988"/>
        <v/>
      </c>
      <c r="E3295" s="278"/>
      <c r="F3295" s="279">
        <f t="shared" si="989"/>
        <v>0</v>
      </c>
      <c r="G3295" s="282">
        <f t="shared" si="990"/>
        <v>0</v>
      </c>
    </row>
    <row r="3296" spans="1:7" s="283" customFormat="1" ht="24" customHeight="1" x14ac:dyDescent="0.2">
      <c r="A3296" s="274" t="str">
        <f t="shared" si="986"/>
        <v/>
      </c>
      <c r="B3296" s="275" t="str">
        <f t="shared" si="987"/>
        <v/>
      </c>
      <c r="C3296" s="276"/>
      <c r="D3296" s="277" t="str">
        <f t="shared" si="988"/>
        <v/>
      </c>
      <c r="E3296" s="278"/>
      <c r="F3296" s="279">
        <f t="shared" si="989"/>
        <v>0</v>
      </c>
      <c r="G3296" s="282">
        <f t="shared" si="990"/>
        <v>0</v>
      </c>
    </row>
    <row r="3297" spans="1:141" ht="24" customHeight="1" x14ac:dyDescent="0.2">
      <c r="A3297" s="129"/>
      <c r="B3297" s="110"/>
      <c r="C3297" s="99"/>
      <c r="D3297" s="110"/>
      <c r="E3297" s="111"/>
      <c r="F3297" s="188" t="s">
        <v>35</v>
      </c>
      <c r="G3297" s="126">
        <f>SUBTOTAL(9,G3288:G3296)</f>
        <v>0</v>
      </c>
    </row>
    <row r="3298" spans="1:141" ht="24" customHeight="1" thickBot="1" x14ac:dyDescent="0.25">
      <c r="A3298" s="130"/>
      <c r="B3298" s="131"/>
      <c r="C3298" s="132"/>
      <c r="D3298" s="131"/>
      <c r="E3298" s="133"/>
      <c r="F3298" s="134"/>
      <c r="G3298" s="135"/>
    </row>
    <row r="3299" spans="1:141" ht="24" customHeight="1" thickBot="1" x14ac:dyDescent="0.25">
      <c r="A3299" s="136" t="str">
        <f>B3257</f>
        <v>16-1</v>
      </c>
      <c r="B3299" s="137" t="str">
        <f>C3257</f>
        <v>Sondeo y limpieza total de la instalación de desagüe pluvial existente</v>
      </c>
      <c r="C3299" s="138"/>
      <c r="D3299" s="138" t="s">
        <v>36</v>
      </c>
      <c r="E3299" s="139"/>
      <c r="F3299" s="140" t="s">
        <v>37</v>
      </c>
      <c r="G3299" s="141">
        <f>SUBTOTAL(9,G3262:G3298)</f>
        <v>0</v>
      </c>
    </row>
    <row r="3300" spans="1:141" ht="24" customHeight="1" thickTop="1" thickBot="1" x14ac:dyDescent="0.25"/>
    <row r="3301" spans="1:141" ht="24" customHeight="1" thickTop="1" x14ac:dyDescent="0.2">
      <c r="A3301" s="173" t="s">
        <v>39</v>
      </c>
      <c r="B3301" s="174"/>
      <c r="C3301" s="174"/>
      <c r="D3301" s="174"/>
      <c r="E3301" s="174"/>
      <c r="F3301" s="174"/>
      <c r="G3301" s="175"/>
      <c r="H3301" s="100">
        <f>COUNTIF($A$1:A3307,"ANALISIS DE PRECIOS")</f>
        <v>67</v>
      </c>
    </row>
    <row r="3302" spans="1:141" ht="24" customHeight="1" x14ac:dyDescent="0.2">
      <c r="A3302" s="101" t="s">
        <v>719</v>
      </c>
      <c r="B3302" s="102" t="str">
        <f>Comitente</f>
        <v>DIRECCIÓN DE INFRAESTRUCTURA ESCOLAR</v>
      </c>
      <c r="C3302" s="96"/>
      <c r="D3302" s="103"/>
      <c r="E3302" s="103"/>
      <c r="F3302" s="104"/>
      <c r="G3302" s="105"/>
    </row>
    <row r="3303" spans="1:141" ht="24" customHeight="1" x14ac:dyDescent="0.2">
      <c r="A3303" s="101" t="s">
        <v>720</v>
      </c>
      <c r="B3303" s="102">
        <f>Contratista</f>
        <v>0</v>
      </c>
      <c r="C3303" s="97"/>
      <c r="D3303" s="97"/>
      <c r="E3303" s="97"/>
      <c r="F3303" s="106"/>
      <c r="G3303" s="107"/>
    </row>
    <row r="3304" spans="1:141" ht="24" customHeight="1" x14ac:dyDescent="0.2">
      <c r="A3304" s="101" t="s">
        <v>26</v>
      </c>
      <c r="B3304" s="102" t="str">
        <f>Obra</f>
        <v>ESCUELA NORMAL FRAY JUSTO SANTA MARIA DE ORO</v>
      </c>
      <c r="C3304" s="97"/>
      <c r="D3304" s="97"/>
      <c r="E3304" s="97"/>
      <c r="F3304" s="106" t="s">
        <v>40</v>
      </c>
      <c r="G3304" s="108">
        <f>Fecha_Base</f>
        <v>0</v>
      </c>
    </row>
    <row r="3305" spans="1:141" ht="24" customHeight="1" x14ac:dyDescent="0.2">
      <c r="A3305" s="109" t="s">
        <v>718</v>
      </c>
      <c r="B3305" s="98" t="str">
        <f>Ubicación</f>
        <v>CALLE RIVADAVIA 854 - JACHAL - SAN JUAN</v>
      </c>
      <c r="C3305" s="98"/>
      <c r="D3305" s="110"/>
      <c r="E3305" s="111"/>
      <c r="F3305" s="112"/>
      <c r="G3305" s="113"/>
    </row>
    <row r="3306" spans="1:141" ht="24" customHeight="1" x14ac:dyDescent="0.2">
      <c r="A3306" s="109" t="s">
        <v>41</v>
      </c>
      <c r="B3306" s="114">
        <f>IFERROR(VALUE(LEFT(B3307,FIND("-",B3307)-1)),"")</f>
        <v>16</v>
      </c>
      <c r="C3306" s="99" t="str">
        <f>IFERROR(VLOOKUP(B3306,Tabla_CyP,2,FALSE),"")</f>
        <v/>
      </c>
      <c r="E3306" s="111"/>
      <c r="F3306" s="112"/>
      <c r="G3306" s="113"/>
    </row>
    <row r="3307" spans="1:141" ht="24" customHeight="1" x14ac:dyDescent="0.2">
      <c r="A3307" s="109" t="s">
        <v>27</v>
      </c>
      <c r="B3307" s="115" t="str">
        <f>IFERROR(VLOOKUP(COUNTIF($A$1:A3307,"ANALISIS DE PRECIOS"),Tabla_NumeroItem,4,FALSE),"")</f>
        <v>16-2</v>
      </c>
      <c r="C3307" s="99" t="str">
        <f>IFERROR(VLOOKUP(B3307,Tabla_CyP,2,FALSE),"")</f>
        <v>Reemplazo total de desagës con patologías</v>
      </c>
      <c r="D3307" s="110"/>
      <c r="E3307" s="111"/>
      <c r="F3307" s="106" t="s">
        <v>28</v>
      </c>
      <c r="G3307" s="116" t="str">
        <f>IFERROR(VLOOKUP(B3307,Tabla_CyP,4,FALSE),"")</f>
        <v>gl</v>
      </c>
    </row>
    <row r="3308" spans="1:141" ht="24" customHeight="1" x14ac:dyDescent="0.2">
      <c r="A3308" s="109"/>
      <c r="B3308" s="98"/>
      <c r="C3308" s="99"/>
      <c r="D3308" s="110"/>
      <c r="E3308" s="111"/>
      <c r="F3308" s="112"/>
      <c r="G3308" s="113"/>
    </row>
    <row r="3309" spans="1:141" ht="24" customHeight="1" x14ac:dyDescent="0.2">
      <c r="A3309" s="305" t="s">
        <v>584</v>
      </c>
      <c r="B3309" s="306"/>
      <c r="C3309" s="307" t="s">
        <v>0</v>
      </c>
      <c r="D3309" s="307" t="s">
        <v>29</v>
      </c>
      <c r="E3309" s="309" t="s">
        <v>30</v>
      </c>
      <c r="F3309" s="311" t="s">
        <v>31</v>
      </c>
      <c r="G3309" s="313" t="s">
        <v>32</v>
      </c>
    </row>
    <row r="3310" spans="1:141" s="119" customFormat="1" ht="24" customHeight="1" x14ac:dyDescent="0.2">
      <c r="A3310" s="117" t="s">
        <v>585</v>
      </c>
      <c r="B3310" s="118" t="s">
        <v>586</v>
      </c>
      <c r="C3310" s="308"/>
      <c r="D3310" s="308"/>
      <c r="E3310" s="310"/>
      <c r="F3310" s="312"/>
      <c r="G3310" s="314"/>
      <c r="I3310" s="284"/>
      <c r="J3310" s="284"/>
      <c r="K3310" s="284"/>
      <c r="L3310" s="284"/>
      <c r="M3310" s="284"/>
      <c r="N3310" s="284"/>
      <c r="O3310" s="284"/>
      <c r="P3310" s="284"/>
      <c r="Q3310" s="284"/>
      <c r="R3310" s="284"/>
      <c r="S3310" s="284"/>
      <c r="T3310" s="284"/>
      <c r="U3310" s="284"/>
      <c r="V3310" s="284"/>
      <c r="W3310" s="284"/>
      <c r="X3310" s="284"/>
      <c r="Y3310" s="284"/>
      <c r="Z3310" s="284"/>
      <c r="AA3310" s="284"/>
      <c r="AB3310" s="284"/>
      <c r="AC3310" s="284"/>
      <c r="AD3310" s="284"/>
      <c r="AE3310" s="284"/>
      <c r="AF3310" s="284"/>
      <c r="AG3310" s="284"/>
      <c r="AH3310" s="284"/>
      <c r="AI3310" s="284"/>
      <c r="AJ3310" s="284"/>
      <c r="AK3310" s="284"/>
      <c r="AL3310" s="284"/>
      <c r="AM3310" s="284"/>
      <c r="AN3310" s="284"/>
      <c r="AO3310" s="284"/>
      <c r="AP3310" s="284"/>
      <c r="AQ3310" s="284"/>
      <c r="AR3310" s="284"/>
      <c r="AS3310" s="284"/>
      <c r="AT3310" s="284"/>
      <c r="AU3310" s="284"/>
      <c r="AV3310" s="284"/>
      <c r="AW3310" s="284"/>
      <c r="AX3310" s="284"/>
      <c r="AY3310" s="284"/>
      <c r="AZ3310" s="284"/>
      <c r="BA3310" s="284"/>
      <c r="BB3310" s="284"/>
      <c r="BC3310" s="284"/>
      <c r="BD3310" s="284"/>
      <c r="BE3310" s="284"/>
      <c r="BF3310" s="284"/>
      <c r="BG3310" s="284"/>
      <c r="BH3310" s="284"/>
      <c r="BI3310" s="284"/>
      <c r="BJ3310" s="284"/>
      <c r="BK3310" s="284"/>
      <c r="BL3310" s="284"/>
      <c r="BM3310" s="284"/>
      <c r="BN3310" s="284"/>
      <c r="BO3310" s="284"/>
      <c r="BP3310" s="284"/>
      <c r="BQ3310" s="284"/>
      <c r="BR3310" s="284"/>
      <c r="BS3310" s="284"/>
      <c r="BT3310" s="284"/>
      <c r="BU3310" s="284"/>
      <c r="BV3310" s="284"/>
      <c r="BW3310" s="284"/>
      <c r="BX3310" s="284"/>
      <c r="BY3310" s="284"/>
      <c r="BZ3310" s="284"/>
      <c r="CA3310" s="284"/>
      <c r="CB3310" s="284"/>
      <c r="CC3310" s="284"/>
      <c r="CD3310" s="284"/>
      <c r="CE3310" s="284"/>
      <c r="CF3310" s="284"/>
      <c r="CG3310" s="284"/>
      <c r="CH3310" s="284"/>
      <c r="CI3310" s="284"/>
      <c r="CJ3310" s="284"/>
      <c r="CK3310" s="284"/>
      <c r="CL3310" s="284"/>
      <c r="CM3310" s="284"/>
      <c r="CN3310" s="284"/>
      <c r="CO3310" s="284"/>
      <c r="CP3310" s="284"/>
      <c r="CQ3310" s="284"/>
      <c r="CR3310" s="284"/>
      <c r="CS3310" s="284"/>
      <c r="CT3310" s="284"/>
      <c r="CU3310" s="284"/>
      <c r="CV3310" s="284"/>
      <c r="CW3310" s="284"/>
      <c r="CX3310" s="284"/>
      <c r="CY3310" s="284"/>
      <c r="CZ3310" s="284"/>
      <c r="DA3310" s="284"/>
      <c r="DB3310" s="284"/>
      <c r="DC3310" s="284"/>
      <c r="DD3310" s="284"/>
      <c r="DE3310" s="284"/>
      <c r="DF3310" s="284"/>
      <c r="DG3310" s="284"/>
      <c r="DH3310" s="284"/>
      <c r="DI3310" s="284"/>
      <c r="DJ3310" s="284"/>
      <c r="DK3310" s="284"/>
      <c r="DL3310" s="284"/>
      <c r="DM3310" s="284"/>
      <c r="DN3310" s="284"/>
      <c r="DO3310" s="284"/>
      <c r="DP3310" s="284"/>
      <c r="DQ3310" s="284"/>
      <c r="DR3310" s="284"/>
      <c r="DS3310" s="284"/>
      <c r="DT3310" s="284"/>
      <c r="DU3310" s="284"/>
      <c r="DV3310" s="284"/>
      <c r="DW3310" s="284"/>
      <c r="DX3310" s="284"/>
      <c r="DY3310" s="284"/>
      <c r="DZ3310" s="284"/>
      <c r="EA3310" s="284"/>
      <c r="EB3310" s="284"/>
      <c r="EC3310" s="284"/>
      <c r="ED3310" s="284"/>
      <c r="EE3310" s="284"/>
      <c r="EF3310" s="284"/>
      <c r="EG3310" s="284"/>
      <c r="EH3310" s="284"/>
      <c r="EI3310" s="284"/>
      <c r="EJ3310" s="284"/>
      <c r="EK3310" s="284"/>
    </row>
    <row r="3311" spans="1:141" ht="24" customHeight="1" x14ac:dyDescent="0.2">
      <c r="A3311" s="187"/>
      <c r="B3311" s="120"/>
      <c r="C3311" s="185" t="s">
        <v>721</v>
      </c>
      <c r="D3311" s="121"/>
      <c r="E3311" s="122"/>
      <c r="F3311" s="123"/>
      <c r="G3311" s="124"/>
    </row>
    <row r="3312" spans="1:141" s="283" customFormat="1" ht="24" customHeight="1" x14ac:dyDescent="0.2">
      <c r="A3312" s="274" t="str">
        <f t="shared" ref="A3312:A3325" si="991">IFERROR(VLOOKUP(C3312,Tabla_Insumos,4,FALSE),"")</f>
        <v/>
      </c>
      <c r="B3312" s="275" t="str">
        <f>IFERROR(VLOOKUP(C3312,Tabla_Insumos,5,FALSE),"")</f>
        <v/>
      </c>
      <c r="C3312" s="276"/>
      <c r="D3312" s="277" t="str">
        <f t="shared" ref="D3312:D3325" si="992">IFERROR(VLOOKUP(C3312,Tabla_Insumos,2,FALSE),"")</f>
        <v/>
      </c>
      <c r="E3312" s="278"/>
      <c r="F3312" s="279">
        <f t="shared" ref="F3312:F3325" si="993">IFERROR(VLOOKUP(C3312,Tabla_Insumos,3,FALSE),0)</f>
        <v>0</v>
      </c>
      <c r="G3312" s="282">
        <f>ROUND(E3312*F3312,2)</f>
        <v>0</v>
      </c>
    </row>
    <row r="3313" spans="1:7" s="283" customFormat="1" ht="24" customHeight="1" x14ac:dyDescent="0.2">
      <c r="A3313" s="274" t="str">
        <f t="shared" si="991"/>
        <v/>
      </c>
      <c r="B3313" s="275" t="str">
        <f t="shared" ref="B3313:B3325" si="994">IFERROR(VLOOKUP(C3313,Tabla_Insumos,5,FALSE),"")</f>
        <v/>
      </c>
      <c r="C3313" s="276"/>
      <c r="D3313" s="277" t="str">
        <f t="shared" si="992"/>
        <v/>
      </c>
      <c r="E3313" s="278"/>
      <c r="F3313" s="279">
        <f t="shared" si="993"/>
        <v>0</v>
      </c>
      <c r="G3313" s="282">
        <f t="shared" ref="G3313:G3325" si="995">ROUND(E3313*F3313,2)</f>
        <v>0</v>
      </c>
    </row>
    <row r="3314" spans="1:7" s="283" customFormat="1" ht="24" customHeight="1" x14ac:dyDescent="0.2">
      <c r="A3314" s="274" t="str">
        <f t="shared" si="991"/>
        <v/>
      </c>
      <c r="B3314" s="275" t="str">
        <f t="shared" si="994"/>
        <v/>
      </c>
      <c r="C3314" s="276"/>
      <c r="D3314" s="277" t="str">
        <f t="shared" si="992"/>
        <v/>
      </c>
      <c r="E3314" s="278"/>
      <c r="F3314" s="279">
        <f t="shared" si="993"/>
        <v>0</v>
      </c>
      <c r="G3314" s="282">
        <f t="shared" si="995"/>
        <v>0</v>
      </c>
    </row>
    <row r="3315" spans="1:7" s="283" customFormat="1" ht="24" customHeight="1" x14ac:dyDescent="0.2">
      <c r="A3315" s="274" t="str">
        <f t="shared" si="991"/>
        <v/>
      </c>
      <c r="B3315" s="275" t="str">
        <f t="shared" si="994"/>
        <v/>
      </c>
      <c r="C3315" s="276"/>
      <c r="D3315" s="277" t="str">
        <f t="shared" si="992"/>
        <v/>
      </c>
      <c r="E3315" s="278"/>
      <c r="F3315" s="279">
        <f t="shared" si="993"/>
        <v>0</v>
      </c>
      <c r="G3315" s="282">
        <f t="shared" si="995"/>
        <v>0</v>
      </c>
    </row>
    <row r="3316" spans="1:7" s="283" customFormat="1" ht="24" customHeight="1" x14ac:dyDescent="0.2">
      <c r="A3316" s="274" t="str">
        <f t="shared" si="991"/>
        <v/>
      </c>
      <c r="B3316" s="275" t="str">
        <f t="shared" si="994"/>
        <v/>
      </c>
      <c r="C3316" s="276"/>
      <c r="D3316" s="277" t="str">
        <f t="shared" si="992"/>
        <v/>
      </c>
      <c r="E3316" s="278"/>
      <c r="F3316" s="279">
        <f t="shared" si="993"/>
        <v>0</v>
      </c>
      <c r="G3316" s="282">
        <f t="shared" si="995"/>
        <v>0</v>
      </c>
    </row>
    <row r="3317" spans="1:7" s="283" customFormat="1" ht="24" customHeight="1" x14ac:dyDescent="0.2">
      <c r="A3317" s="274" t="str">
        <f t="shared" si="991"/>
        <v/>
      </c>
      <c r="B3317" s="275" t="str">
        <f t="shared" si="994"/>
        <v/>
      </c>
      <c r="C3317" s="276"/>
      <c r="D3317" s="277" t="str">
        <f t="shared" si="992"/>
        <v/>
      </c>
      <c r="E3317" s="278"/>
      <c r="F3317" s="279">
        <f t="shared" si="993"/>
        <v>0</v>
      </c>
      <c r="G3317" s="282">
        <f t="shared" si="995"/>
        <v>0</v>
      </c>
    </row>
    <row r="3318" spans="1:7" s="283" customFormat="1" ht="24" customHeight="1" x14ac:dyDescent="0.2">
      <c r="A3318" s="274" t="str">
        <f t="shared" si="991"/>
        <v/>
      </c>
      <c r="B3318" s="275" t="str">
        <f t="shared" si="994"/>
        <v/>
      </c>
      <c r="C3318" s="276"/>
      <c r="D3318" s="277" t="str">
        <f t="shared" si="992"/>
        <v/>
      </c>
      <c r="E3318" s="278"/>
      <c r="F3318" s="279">
        <f t="shared" si="993"/>
        <v>0</v>
      </c>
      <c r="G3318" s="282">
        <f t="shared" si="995"/>
        <v>0</v>
      </c>
    </row>
    <row r="3319" spans="1:7" s="283" customFormat="1" ht="24" customHeight="1" x14ac:dyDescent="0.2">
      <c r="A3319" s="274" t="str">
        <f t="shared" si="991"/>
        <v/>
      </c>
      <c r="B3319" s="275" t="str">
        <f t="shared" si="994"/>
        <v/>
      </c>
      <c r="C3319" s="276"/>
      <c r="D3319" s="277" t="str">
        <f t="shared" si="992"/>
        <v/>
      </c>
      <c r="E3319" s="278"/>
      <c r="F3319" s="279">
        <f t="shared" si="993"/>
        <v>0</v>
      </c>
      <c r="G3319" s="282">
        <f t="shared" si="995"/>
        <v>0</v>
      </c>
    </row>
    <row r="3320" spans="1:7" s="283" customFormat="1" ht="24" customHeight="1" x14ac:dyDescent="0.2">
      <c r="A3320" s="274" t="str">
        <f t="shared" si="991"/>
        <v/>
      </c>
      <c r="B3320" s="275" t="str">
        <f t="shared" si="994"/>
        <v/>
      </c>
      <c r="C3320" s="276"/>
      <c r="D3320" s="277" t="str">
        <f t="shared" si="992"/>
        <v/>
      </c>
      <c r="E3320" s="278"/>
      <c r="F3320" s="279">
        <f t="shared" si="993"/>
        <v>0</v>
      </c>
      <c r="G3320" s="282">
        <f t="shared" si="995"/>
        <v>0</v>
      </c>
    </row>
    <row r="3321" spans="1:7" s="283" customFormat="1" ht="24" customHeight="1" x14ac:dyDescent="0.2">
      <c r="A3321" s="274" t="str">
        <f t="shared" si="991"/>
        <v/>
      </c>
      <c r="B3321" s="275" t="str">
        <f t="shared" si="994"/>
        <v/>
      </c>
      <c r="C3321" s="276"/>
      <c r="D3321" s="277" t="str">
        <f t="shared" si="992"/>
        <v/>
      </c>
      <c r="E3321" s="278"/>
      <c r="F3321" s="279">
        <f t="shared" si="993"/>
        <v>0</v>
      </c>
      <c r="G3321" s="282">
        <f t="shared" si="995"/>
        <v>0</v>
      </c>
    </row>
    <row r="3322" spans="1:7" s="283" customFormat="1" ht="24" customHeight="1" x14ac:dyDescent="0.2">
      <c r="A3322" s="274" t="str">
        <f t="shared" si="991"/>
        <v/>
      </c>
      <c r="B3322" s="275" t="str">
        <f t="shared" si="994"/>
        <v/>
      </c>
      <c r="C3322" s="276"/>
      <c r="D3322" s="277" t="str">
        <f t="shared" si="992"/>
        <v/>
      </c>
      <c r="E3322" s="278"/>
      <c r="F3322" s="279">
        <f t="shared" si="993"/>
        <v>0</v>
      </c>
      <c r="G3322" s="282">
        <f t="shared" si="995"/>
        <v>0</v>
      </c>
    </row>
    <row r="3323" spans="1:7" s="283" customFormat="1" ht="24" customHeight="1" x14ac:dyDescent="0.2">
      <c r="A3323" s="274" t="str">
        <f t="shared" si="991"/>
        <v/>
      </c>
      <c r="B3323" s="275" t="str">
        <f t="shared" si="994"/>
        <v/>
      </c>
      <c r="C3323" s="276"/>
      <c r="D3323" s="277" t="str">
        <f t="shared" si="992"/>
        <v/>
      </c>
      <c r="E3323" s="278"/>
      <c r="F3323" s="279">
        <f t="shared" si="993"/>
        <v>0</v>
      </c>
      <c r="G3323" s="282">
        <f t="shared" si="995"/>
        <v>0</v>
      </c>
    </row>
    <row r="3324" spans="1:7" s="283" customFormat="1" ht="24" customHeight="1" x14ac:dyDescent="0.2">
      <c r="A3324" s="274" t="str">
        <f t="shared" si="991"/>
        <v/>
      </c>
      <c r="B3324" s="275" t="str">
        <f t="shared" si="994"/>
        <v/>
      </c>
      <c r="C3324" s="276"/>
      <c r="D3324" s="277" t="str">
        <f t="shared" si="992"/>
        <v/>
      </c>
      <c r="E3324" s="278"/>
      <c r="F3324" s="279">
        <f t="shared" si="993"/>
        <v>0</v>
      </c>
      <c r="G3324" s="282">
        <f t="shared" si="995"/>
        <v>0</v>
      </c>
    </row>
    <row r="3325" spans="1:7" s="283" customFormat="1" ht="24" customHeight="1" x14ac:dyDescent="0.2">
      <c r="A3325" s="274" t="str">
        <f t="shared" si="991"/>
        <v/>
      </c>
      <c r="B3325" s="275" t="str">
        <f t="shared" si="994"/>
        <v/>
      </c>
      <c r="C3325" s="276"/>
      <c r="D3325" s="277" t="str">
        <f t="shared" si="992"/>
        <v/>
      </c>
      <c r="E3325" s="278"/>
      <c r="F3325" s="280">
        <f t="shared" si="993"/>
        <v>0</v>
      </c>
      <c r="G3325" s="282">
        <f t="shared" si="995"/>
        <v>0</v>
      </c>
    </row>
    <row r="3326" spans="1:7" ht="24" customHeight="1" x14ac:dyDescent="0.2">
      <c r="A3326" s="125"/>
      <c r="B3326" s="99"/>
      <c r="C3326" s="99"/>
      <c r="D3326" s="110"/>
      <c r="E3326" s="111"/>
      <c r="F3326" s="188" t="s">
        <v>33</v>
      </c>
      <c r="G3326" s="126">
        <f>SUBTOTAL(9,G3312:G3325)</f>
        <v>0</v>
      </c>
    </row>
    <row r="3327" spans="1:7" ht="24" customHeight="1" x14ac:dyDescent="0.2">
      <c r="A3327" s="125"/>
      <c r="B3327" s="99"/>
      <c r="C3327" s="127" t="s">
        <v>722</v>
      </c>
      <c r="D3327" s="110"/>
      <c r="E3327" s="111"/>
      <c r="F3327" s="112"/>
      <c r="G3327" s="128"/>
    </row>
    <row r="3328" spans="1:7" s="283" customFormat="1" ht="24" customHeight="1" x14ac:dyDescent="0.2">
      <c r="A3328" s="274" t="str">
        <f t="shared" ref="A3328:A3335" si="996">IFERROR(VLOOKUP(C3328,Tabla_Insumos,4,FALSE),"")</f>
        <v/>
      </c>
      <c r="B3328" s="275" t="str">
        <f t="shared" ref="B3328:B3335" si="997">IFERROR(VLOOKUP(C3328,Tabla_Insumos,5,FALSE),"")</f>
        <v/>
      </c>
      <c r="C3328" s="276"/>
      <c r="D3328" s="277" t="str">
        <f t="shared" ref="D3328:D3335" si="998">IFERROR(VLOOKUP(C3328,Tabla_Insumos,2,FALSE),"")</f>
        <v/>
      </c>
      <c r="E3328" s="278"/>
      <c r="F3328" s="281">
        <f t="shared" ref="F3328:F3335" si="999">IFERROR(VLOOKUP(C3328,Tabla_Insumos,3,FALSE),0)</f>
        <v>0</v>
      </c>
      <c r="G3328" s="282">
        <f>ROUND(E3328*F3328,2)</f>
        <v>0</v>
      </c>
    </row>
    <row r="3329" spans="1:7" s="283" customFormat="1" ht="24" customHeight="1" x14ac:dyDescent="0.2">
      <c r="A3329" s="274" t="str">
        <f t="shared" si="996"/>
        <v/>
      </c>
      <c r="B3329" s="275" t="str">
        <f t="shared" si="997"/>
        <v/>
      </c>
      <c r="C3329" s="276"/>
      <c r="D3329" s="277" t="str">
        <f t="shared" si="998"/>
        <v/>
      </c>
      <c r="E3329" s="278"/>
      <c r="F3329" s="281">
        <f t="shared" si="999"/>
        <v>0</v>
      </c>
      <c r="G3329" s="282">
        <f>ROUND(E3329*F3329,2)</f>
        <v>0</v>
      </c>
    </row>
    <row r="3330" spans="1:7" s="283" customFormat="1" ht="24" customHeight="1" x14ac:dyDescent="0.2">
      <c r="A3330" s="274" t="str">
        <f t="shared" si="996"/>
        <v/>
      </c>
      <c r="B3330" s="275" t="str">
        <f t="shared" si="997"/>
        <v/>
      </c>
      <c r="C3330" s="276"/>
      <c r="D3330" s="277" t="str">
        <f t="shared" si="998"/>
        <v/>
      </c>
      <c r="E3330" s="278"/>
      <c r="F3330" s="281">
        <f t="shared" si="999"/>
        <v>0</v>
      </c>
      <c r="G3330" s="282">
        <f t="shared" ref="G3330:G3335" si="1000">ROUND(E3330*F3330,2)</f>
        <v>0</v>
      </c>
    </row>
    <row r="3331" spans="1:7" s="283" customFormat="1" ht="24" customHeight="1" x14ac:dyDescent="0.2">
      <c r="A3331" s="274" t="str">
        <f t="shared" si="996"/>
        <v/>
      </c>
      <c r="B3331" s="275" t="str">
        <f t="shared" si="997"/>
        <v/>
      </c>
      <c r="C3331" s="276"/>
      <c r="D3331" s="277" t="str">
        <f t="shared" si="998"/>
        <v/>
      </c>
      <c r="E3331" s="278"/>
      <c r="F3331" s="281">
        <f t="shared" si="999"/>
        <v>0</v>
      </c>
      <c r="G3331" s="282">
        <f t="shared" si="1000"/>
        <v>0</v>
      </c>
    </row>
    <row r="3332" spans="1:7" s="283" customFormat="1" ht="24" customHeight="1" x14ac:dyDescent="0.2">
      <c r="A3332" s="274" t="str">
        <f t="shared" si="996"/>
        <v/>
      </c>
      <c r="B3332" s="275" t="str">
        <f t="shared" si="997"/>
        <v/>
      </c>
      <c r="C3332" s="276"/>
      <c r="D3332" s="277" t="str">
        <f t="shared" si="998"/>
        <v/>
      </c>
      <c r="E3332" s="278"/>
      <c r="F3332" s="279">
        <f t="shared" si="999"/>
        <v>0</v>
      </c>
      <c r="G3332" s="282">
        <f t="shared" si="1000"/>
        <v>0</v>
      </c>
    </row>
    <row r="3333" spans="1:7" s="283" customFormat="1" ht="24" customHeight="1" x14ac:dyDescent="0.2">
      <c r="A3333" s="274" t="str">
        <f t="shared" si="996"/>
        <v/>
      </c>
      <c r="B3333" s="275" t="str">
        <f t="shared" si="997"/>
        <v/>
      </c>
      <c r="C3333" s="276"/>
      <c r="D3333" s="277" t="str">
        <f t="shared" si="998"/>
        <v/>
      </c>
      <c r="E3333" s="278"/>
      <c r="F3333" s="279">
        <f t="shared" si="999"/>
        <v>0</v>
      </c>
      <c r="G3333" s="282">
        <f t="shared" si="1000"/>
        <v>0</v>
      </c>
    </row>
    <row r="3334" spans="1:7" s="283" customFormat="1" ht="24" customHeight="1" x14ac:dyDescent="0.2">
      <c r="A3334" s="274" t="str">
        <f t="shared" si="996"/>
        <v/>
      </c>
      <c r="B3334" s="275" t="str">
        <f t="shared" si="997"/>
        <v/>
      </c>
      <c r="C3334" s="276"/>
      <c r="D3334" s="277" t="str">
        <f t="shared" si="998"/>
        <v/>
      </c>
      <c r="E3334" s="278"/>
      <c r="F3334" s="279">
        <f t="shared" si="999"/>
        <v>0</v>
      </c>
      <c r="G3334" s="282">
        <f t="shared" si="1000"/>
        <v>0</v>
      </c>
    </row>
    <row r="3335" spans="1:7" s="283" customFormat="1" ht="24" customHeight="1" x14ac:dyDescent="0.2">
      <c r="A3335" s="274" t="str">
        <f t="shared" si="996"/>
        <v/>
      </c>
      <c r="B3335" s="275" t="str">
        <f t="shared" si="997"/>
        <v/>
      </c>
      <c r="C3335" s="276"/>
      <c r="D3335" s="277" t="str">
        <f t="shared" si="998"/>
        <v/>
      </c>
      <c r="E3335" s="278"/>
      <c r="F3335" s="279">
        <f t="shared" si="999"/>
        <v>0</v>
      </c>
      <c r="G3335" s="282">
        <f t="shared" si="1000"/>
        <v>0</v>
      </c>
    </row>
    <row r="3336" spans="1:7" ht="24" customHeight="1" x14ac:dyDescent="0.2">
      <c r="A3336" s="125"/>
      <c r="B3336" s="99"/>
      <c r="C3336" s="99"/>
      <c r="D3336" s="110"/>
      <c r="E3336" s="111"/>
      <c r="F3336" s="188" t="s">
        <v>34</v>
      </c>
      <c r="G3336" s="126">
        <f>SUBTOTAL(9,G3328:G3335)</f>
        <v>0</v>
      </c>
    </row>
    <row r="3337" spans="1:7" ht="24" customHeight="1" x14ac:dyDescent="0.2">
      <c r="A3337" s="125"/>
      <c r="B3337" s="99"/>
      <c r="C3337" s="127" t="s">
        <v>723</v>
      </c>
      <c r="D3337" s="110"/>
      <c r="E3337" s="111"/>
      <c r="F3337" s="112"/>
      <c r="G3337" s="128"/>
    </row>
    <row r="3338" spans="1:7" s="283" customFormat="1" ht="24" customHeight="1" x14ac:dyDescent="0.2">
      <c r="A3338" s="274" t="str">
        <f t="shared" ref="A3338:A3346" si="1001">IFERROR(VLOOKUP(C3338,Tabla_Insumos,4,FALSE),"")</f>
        <v/>
      </c>
      <c r="B3338" s="275" t="str">
        <f t="shared" ref="B3338:B3346" si="1002">IFERROR(VLOOKUP(C3338,Tabla_Insumos,5,FALSE),"")</f>
        <v/>
      </c>
      <c r="C3338" s="276"/>
      <c r="D3338" s="277" t="str">
        <f t="shared" ref="D3338:D3346" si="1003">IFERROR(VLOOKUP(C3338,Tabla_Insumos,2,FALSE),"")</f>
        <v/>
      </c>
      <c r="E3338" s="278"/>
      <c r="F3338" s="279">
        <f t="shared" ref="F3338:F3346" si="1004">IFERROR(VLOOKUP(C3338,Tabla_Insumos,3,FALSE),0)</f>
        <v>0</v>
      </c>
      <c r="G3338" s="282">
        <f t="shared" ref="G3338:G3346" si="1005">ROUND(E3338*F3338,2)</f>
        <v>0</v>
      </c>
    </row>
    <row r="3339" spans="1:7" s="283" customFormat="1" ht="24" customHeight="1" x14ac:dyDescent="0.2">
      <c r="A3339" s="274" t="str">
        <f t="shared" si="1001"/>
        <v/>
      </c>
      <c r="B3339" s="275" t="str">
        <f t="shared" si="1002"/>
        <v/>
      </c>
      <c r="C3339" s="276"/>
      <c r="D3339" s="277" t="str">
        <f t="shared" si="1003"/>
        <v/>
      </c>
      <c r="E3339" s="278"/>
      <c r="F3339" s="279">
        <f t="shared" si="1004"/>
        <v>0</v>
      </c>
      <c r="G3339" s="282">
        <f t="shared" si="1005"/>
        <v>0</v>
      </c>
    </row>
    <row r="3340" spans="1:7" s="283" customFormat="1" ht="24" customHeight="1" x14ac:dyDescent="0.2">
      <c r="A3340" s="274" t="str">
        <f t="shared" si="1001"/>
        <v/>
      </c>
      <c r="B3340" s="275" t="str">
        <f t="shared" si="1002"/>
        <v/>
      </c>
      <c r="C3340" s="276"/>
      <c r="D3340" s="277" t="str">
        <f t="shared" si="1003"/>
        <v/>
      </c>
      <c r="E3340" s="278"/>
      <c r="F3340" s="279">
        <f t="shared" si="1004"/>
        <v>0</v>
      </c>
      <c r="G3340" s="282">
        <f t="shared" si="1005"/>
        <v>0</v>
      </c>
    </row>
    <row r="3341" spans="1:7" s="283" customFormat="1" ht="24" customHeight="1" x14ac:dyDescent="0.2">
      <c r="A3341" s="274" t="str">
        <f t="shared" si="1001"/>
        <v/>
      </c>
      <c r="B3341" s="275" t="str">
        <f t="shared" si="1002"/>
        <v/>
      </c>
      <c r="C3341" s="276"/>
      <c r="D3341" s="277" t="str">
        <f t="shared" si="1003"/>
        <v/>
      </c>
      <c r="E3341" s="278"/>
      <c r="F3341" s="279">
        <f t="shared" si="1004"/>
        <v>0</v>
      </c>
      <c r="G3341" s="282">
        <f t="shared" si="1005"/>
        <v>0</v>
      </c>
    </row>
    <row r="3342" spans="1:7" s="283" customFormat="1" ht="24" customHeight="1" x14ac:dyDescent="0.2">
      <c r="A3342" s="274" t="str">
        <f t="shared" si="1001"/>
        <v/>
      </c>
      <c r="B3342" s="275" t="str">
        <f t="shared" si="1002"/>
        <v/>
      </c>
      <c r="C3342" s="276"/>
      <c r="D3342" s="277" t="str">
        <f t="shared" si="1003"/>
        <v/>
      </c>
      <c r="E3342" s="278"/>
      <c r="F3342" s="279">
        <f t="shared" si="1004"/>
        <v>0</v>
      </c>
      <c r="G3342" s="282">
        <f t="shared" si="1005"/>
        <v>0</v>
      </c>
    </row>
    <row r="3343" spans="1:7" s="283" customFormat="1" ht="24" customHeight="1" x14ac:dyDescent="0.2">
      <c r="A3343" s="274" t="str">
        <f t="shared" si="1001"/>
        <v/>
      </c>
      <c r="B3343" s="275" t="str">
        <f t="shared" si="1002"/>
        <v/>
      </c>
      <c r="C3343" s="276"/>
      <c r="D3343" s="277" t="str">
        <f t="shared" si="1003"/>
        <v/>
      </c>
      <c r="E3343" s="278"/>
      <c r="F3343" s="279">
        <f t="shared" si="1004"/>
        <v>0</v>
      </c>
      <c r="G3343" s="282">
        <f t="shared" si="1005"/>
        <v>0</v>
      </c>
    </row>
    <row r="3344" spans="1:7" s="283" customFormat="1" ht="24" customHeight="1" x14ac:dyDescent="0.2">
      <c r="A3344" s="274" t="str">
        <f t="shared" si="1001"/>
        <v/>
      </c>
      <c r="B3344" s="275" t="str">
        <f t="shared" si="1002"/>
        <v/>
      </c>
      <c r="C3344" s="276"/>
      <c r="D3344" s="277" t="str">
        <f t="shared" si="1003"/>
        <v/>
      </c>
      <c r="E3344" s="278"/>
      <c r="F3344" s="279">
        <f t="shared" si="1004"/>
        <v>0</v>
      </c>
      <c r="G3344" s="282">
        <f t="shared" si="1005"/>
        <v>0</v>
      </c>
    </row>
    <row r="3345" spans="1:141" s="283" customFormat="1" ht="24" customHeight="1" x14ac:dyDescent="0.2">
      <c r="A3345" s="274" t="str">
        <f t="shared" si="1001"/>
        <v/>
      </c>
      <c r="B3345" s="275" t="str">
        <f t="shared" si="1002"/>
        <v/>
      </c>
      <c r="C3345" s="276"/>
      <c r="D3345" s="277" t="str">
        <f t="shared" si="1003"/>
        <v/>
      </c>
      <c r="E3345" s="278"/>
      <c r="F3345" s="279">
        <f t="shared" si="1004"/>
        <v>0</v>
      </c>
      <c r="G3345" s="282">
        <f t="shared" si="1005"/>
        <v>0</v>
      </c>
    </row>
    <row r="3346" spans="1:141" s="283" customFormat="1" ht="24" customHeight="1" x14ac:dyDescent="0.2">
      <c r="A3346" s="274" t="str">
        <f t="shared" si="1001"/>
        <v/>
      </c>
      <c r="B3346" s="275" t="str">
        <f t="shared" si="1002"/>
        <v/>
      </c>
      <c r="C3346" s="276"/>
      <c r="D3346" s="277" t="str">
        <f t="shared" si="1003"/>
        <v/>
      </c>
      <c r="E3346" s="278"/>
      <c r="F3346" s="279">
        <f t="shared" si="1004"/>
        <v>0</v>
      </c>
      <c r="G3346" s="282">
        <f t="shared" si="1005"/>
        <v>0</v>
      </c>
    </row>
    <row r="3347" spans="1:141" ht="24" customHeight="1" x14ac:dyDescent="0.2">
      <c r="A3347" s="129"/>
      <c r="B3347" s="110"/>
      <c r="C3347" s="99"/>
      <c r="D3347" s="110"/>
      <c r="E3347" s="111"/>
      <c r="F3347" s="188" t="s">
        <v>35</v>
      </c>
      <c r="G3347" s="126">
        <f>SUBTOTAL(9,G3338:G3346)</f>
        <v>0</v>
      </c>
    </row>
    <row r="3348" spans="1:141" ht="24" customHeight="1" thickBot="1" x14ac:dyDescent="0.25">
      <c r="A3348" s="130"/>
      <c r="B3348" s="131"/>
      <c r="C3348" s="132"/>
      <c r="D3348" s="131"/>
      <c r="E3348" s="133"/>
      <c r="F3348" s="134"/>
      <c r="G3348" s="135"/>
    </row>
    <row r="3349" spans="1:141" ht="24" customHeight="1" thickBot="1" x14ac:dyDescent="0.25">
      <c r="A3349" s="136" t="str">
        <f>B3307</f>
        <v>16-2</v>
      </c>
      <c r="B3349" s="137" t="str">
        <f>C3307</f>
        <v>Reemplazo total de desagës con patologías</v>
      </c>
      <c r="C3349" s="138"/>
      <c r="D3349" s="138" t="s">
        <v>36</v>
      </c>
      <c r="E3349" s="139"/>
      <c r="F3349" s="140" t="s">
        <v>37</v>
      </c>
      <c r="G3349" s="141">
        <f>SUBTOTAL(9,G3312:G3348)</f>
        <v>0</v>
      </c>
    </row>
    <row r="3350" spans="1:141" ht="24" customHeight="1" thickTop="1" thickBot="1" x14ac:dyDescent="0.25"/>
    <row r="3351" spans="1:141" ht="24" customHeight="1" thickTop="1" x14ac:dyDescent="0.2">
      <c r="A3351" s="173" t="s">
        <v>39</v>
      </c>
      <c r="B3351" s="174"/>
      <c r="C3351" s="174"/>
      <c r="D3351" s="174"/>
      <c r="E3351" s="174"/>
      <c r="F3351" s="174"/>
      <c r="G3351" s="175"/>
      <c r="H3351" s="100">
        <f>COUNTIF($A$1:A3357,"ANALISIS DE PRECIOS")</f>
        <v>68</v>
      </c>
    </row>
    <row r="3352" spans="1:141" ht="24" customHeight="1" x14ac:dyDescent="0.2">
      <c r="A3352" s="101" t="s">
        <v>719</v>
      </c>
      <c r="B3352" s="102" t="str">
        <f>Comitente</f>
        <v>DIRECCIÓN DE INFRAESTRUCTURA ESCOLAR</v>
      </c>
      <c r="C3352" s="96"/>
      <c r="D3352" s="103"/>
      <c r="E3352" s="103"/>
      <c r="F3352" s="104"/>
      <c r="G3352" s="105"/>
    </row>
    <row r="3353" spans="1:141" ht="24" customHeight="1" x14ac:dyDescent="0.2">
      <c r="A3353" s="101" t="s">
        <v>720</v>
      </c>
      <c r="B3353" s="102">
        <f>Contratista</f>
        <v>0</v>
      </c>
      <c r="C3353" s="97"/>
      <c r="D3353" s="97"/>
      <c r="E3353" s="97"/>
      <c r="F3353" s="106"/>
      <c r="G3353" s="107"/>
    </row>
    <row r="3354" spans="1:141" ht="24" customHeight="1" x14ac:dyDescent="0.2">
      <c r="A3354" s="101" t="s">
        <v>26</v>
      </c>
      <c r="B3354" s="102" t="str">
        <f>Obra</f>
        <v>ESCUELA NORMAL FRAY JUSTO SANTA MARIA DE ORO</v>
      </c>
      <c r="C3354" s="97"/>
      <c r="D3354" s="97"/>
      <c r="E3354" s="97"/>
      <c r="F3354" s="106" t="s">
        <v>40</v>
      </c>
      <c r="G3354" s="108">
        <f>Fecha_Base</f>
        <v>0</v>
      </c>
    </row>
    <row r="3355" spans="1:141" ht="24" customHeight="1" x14ac:dyDescent="0.2">
      <c r="A3355" s="109" t="s">
        <v>718</v>
      </c>
      <c r="B3355" s="98" t="str">
        <f>Ubicación</f>
        <v>CALLE RIVADAVIA 854 - JACHAL - SAN JUAN</v>
      </c>
      <c r="C3355" s="98"/>
      <c r="D3355" s="110"/>
      <c r="E3355" s="111"/>
      <c r="F3355" s="112"/>
      <c r="G3355" s="113"/>
    </row>
    <row r="3356" spans="1:141" ht="24" customHeight="1" x14ac:dyDescent="0.2">
      <c r="A3356" s="109" t="s">
        <v>41</v>
      </c>
      <c r="B3356" s="114">
        <f>IFERROR(VALUE(LEFT(B3357,FIND("-",B3357)-1)),"")</f>
        <v>16</v>
      </c>
      <c r="C3356" s="99" t="str">
        <f>IFERROR(VLOOKUP(B3356,Tabla_CyP,2,FALSE),"")</f>
        <v/>
      </c>
      <c r="E3356" s="111"/>
      <c r="F3356" s="112"/>
      <c r="G3356" s="113"/>
    </row>
    <row r="3357" spans="1:141" ht="24" customHeight="1" x14ac:dyDescent="0.2">
      <c r="A3357" s="109" t="s">
        <v>27</v>
      </c>
      <c r="B3357" s="115" t="str">
        <f>IFERROR(VLOOKUP(COUNTIF($A$1:A3357,"ANALISIS DE PRECIOS"),Tabla_NumeroItem,4,FALSE),"")</f>
        <v>16-3</v>
      </c>
      <c r="C3357" s="99" t="str">
        <f>IFERROR(VLOOKUP(B3357,Tabla_CyP,2,FALSE),"")</f>
        <v>Reparaciones</v>
      </c>
      <c r="D3357" s="110"/>
      <c r="E3357" s="111"/>
      <c r="F3357" s="106" t="s">
        <v>28</v>
      </c>
      <c r="G3357" s="116" t="str">
        <f>IFERROR(VLOOKUP(B3357,Tabla_CyP,4,FALSE),"")</f>
        <v>gl</v>
      </c>
    </row>
    <row r="3358" spans="1:141" ht="24" customHeight="1" x14ac:dyDescent="0.2">
      <c r="A3358" s="109"/>
      <c r="B3358" s="98"/>
      <c r="C3358" s="99"/>
      <c r="D3358" s="110"/>
      <c r="E3358" s="111"/>
      <c r="F3358" s="112"/>
      <c r="G3358" s="113"/>
    </row>
    <row r="3359" spans="1:141" ht="24" customHeight="1" x14ac:dyDescent="0.2">
      <c r="A3359" s="305" t="s">
        <v>584</v>
      </c>
      <c r="B3359" s="306"/>
      <c r="C3359" s="307" t="s">
        <v>0</v>
      </c>
      <c r="D3359" s="307" t="s">
        <v>29</v>
      </c>
      <c r="E3359" s="309" t="s">
        <v>30</v>
      </c>
      <c r="F3359" s="311" t="s">
        <v>31</v>
      </c>
      <c r="G3359" s="313" t="s">
        <v>32</v>
      </c>
    </row>
    <row r="3360" spans="1:141" s="119" customFormat="1" ht="24" customHeight="1" x14ac:dyDescent="0.2">
      <c r="A3360" s="117" t="s">
        <v>585</v>
      </c>
      <c r="B3360" s="118" t="s">
        <v>586</v>
      </c>
      <c r="C3360" s="308"/>
      <c r="D3360" s="308"/>
      <c r="E3360" s="310"/>
      <c r="F3360" s="312"/>
      <c r="G3360" s="314"/>
      <c r="I3360" s="284"/>
      <c r="J3360" s="284"/>
      <c r="K3360" s="284"/>
      <c r="L3360" s="284"/>
      <c r="M3360" s="284"/>
      <c r="N3360" s="284"/>
      <c r="O3360" s="284"/>
      <c r="P3360" s="284"/>
      <c r="Q3360" s="284"/>
      <c r="R3360" s="284"/>
      <c r="S3360" s="284"/>
      <c r="T3360" s="284"/>
      <c r="U3360" s="284"/>
      <c r="V3360" s="284"/>
      <c r="W3360" s="284"/>
      <c r="X3360" s="284"/>
      <c r="Y3360" s="284"/>
      <c r="Z3360" s="284"/>
      <c r="AA3360" s="284"/>
      <c r="AB3360" s="284"/>
      <c r="AC3360" s="284"/>
      <c r="AD3360" s="284"/>
      <c r="AE3360" s="284"/>
      <c r="AF3360" s="284"/>
      <c r="AG3360" s="284"/>
      <c r="AH3360" s="284"/>
      <c r="AI3360" s="284"/>
      <c r="AJ3360" s="284"/>
      <c r="AK3360" s="284"/>
      <c r="AL3360" s="284"/>
      <c r="AM3360" s="284"/>
      <c r="AN3360" s="284"/>
      <c r="AO3360" s="284"/>
      <c r="AP3360" s="284"/>
      <c r="AQ3360" s="284"/>
      <c r="AR3360" s="284"/>
      <c r="AS3360" s="284"/>
      <c r="AT3360" s="284"/>
      <c r="AU3360" s="284"/>
      <c r="AV3360" s="284"/>
      <c r="AW3360" s="284"/>
      <c r="AX3360" s="284"/>
      <c r="AY3360" s="284"/>
      <c r="AZ3360" s="284"/>
      <c r="BA3360" s="284"/>
      <c r="BB3360" s="284"/>
      <c r="BC3360" s="284"/>
      <c r="BD3360" s="284"/>
      <c r="BE3360" s="284"/>
      <c r="BF3360" s="284"/>
      <c r="BG3360" s="284"/>
      <c r="BH3360" s="284"/>
      <c r="BI3360" s="284"/>
      <c r="BJ3360" s="284"/>
      <c r="BK3360" s="284"/>
      <c r="BL3360" s="284"/>
      <c r="BM3360" s="284"/>
      <c r="BN3360" s="284"/>
      <c r="BO3360" s="284"/>
      <c r="BP3360" s="284"/>
      <c r="BQ3360" s="284"/>
      <c r="BR3360" s="284"/>
      <c r="BS3360" s="284"/>
      <c r="BT3360" s="284"/>
      <c r="BU3360" s="284"/>
      <c r="BV3360" s="284"/>
      <c r="BW3360" s="284"/>
      <c r="BX3360" s="284"/>
      <c r="BY3360" s="284"/>
      <c r="BZ3360" s="284"/>
      <c r="CA3360" s="284"/>
      <c r="CB3360" s="284"/>
      <c r="CC3360" s="284"/>
      <c r="CD3360" s="284"/>
      <c r="CE3360" s="284"/>
      <c r="CF3360" s="284"/>
      <c r="CG3360" s="284"/>
      <c r="CH3360" s="284"/>
      <c r="CI3360" s="284"/>
      <c r="CJ3360" s="284"/>
      <c r="CK3360" s="284"/>
      <c r="CL3360" s="284"/>
      <c r="CM3360" s="284"/>
      <c r="CN3360" s="284"/>
      <c r="CO3360" s="284"/>
      <c r="CP3360" s="284"/>
      <c r="CQ3360" s="284"/>
      <c r="CR3360" s="284"/>
      <c r="CS3360" s="284"/>
      <c r="CT3360" s="284"/>
      <c r="CU3360" s="284"/>
      <c r="CV3360" s="284"/>
      <c r="CW3360" s="284"/>
      <c r="CX3360" s="284"/>
      <c r="CY3360" s="284"/>
      <c r="CZ3360" s="284"/>
      <c r="DA3360" s="284"/>
      <c r="DB3360" s="284"/>
      <c r="DC3360" s="284"/>
      <c r="DD3360" s="284"/>
      <c r="DE3360" s="284"/>
      <c r="DF3360" s="284"/>
      <c r="DG3360" s="284"/>
      <c r="DH3360" s="284"/>
      <c r="DI3360" s="284"/>
      <c r="DJ3360" s="284"/>
      <c r="DK3360" s="284"/>
      <c r="DL3360" s="284"/>
      <c r="DM3360" s="284"/>
      <c r="DN3360" s="284"/>
      <c r="DO3360" s="284"/>
      <c r="DP3360" s="284"/>
      <c r="DQ3360" s="284"/>
      <c r="DR3360" s="284"/>
      <c r="DS3360" s="284"/>
      <c r="DT3360" s="284"/>
      <c r="DU3360" s="284"/>
      <c r="DV3360" s="284"/>
      <c r="DW3360" s="284"/>
      <c r="DX3360" s="284"/>
      <c r="DY3360" s="284"/>
      <c r="DZ3360" s="284"/>
      <c r="EA3360" s="284"/>
      <c r="EB3360" s="284"/>
      <c r="EC3360" s="284"/>
      <c r="ED3360" s="284"/>
      <c r="EE3360" s="284"/>
      <c r="EF3360" s="284"/>
      <c r="EG3360" s="284"/>
      <c r="EH3360" s="284"/>
      <c r="EI3360" s="284"/>
      <c r="EJ3360" s="284"/>
      <c r="EK3360" s="284"/>
    </row>
    <row r="3361" spans="1:7" ht="24" customHeight="1" x14ac:dyDescent="0.2">
      <c r="A3361" s="187"/>
      <c r="B3361" s="120"/>
      <c r="C3361" s="185" t="s">
        <v>721</v>
      </c>
      <c r="D3361" s="121"/>
      <c r="E3361" s="122"/>
      <c r="F3361" s="123"/>
      <c r="G3361" s="124"/>
    </row>
    <row r="3362" spans="1:7" s="283" customFormat="1" ht="24" customHeight="1" x14ac:dyDescent="0.2">
      <c r="A3362" s="274" t="str">
        <f t="shared" ref="A3362:A3375" si="1006">IFERROR(VLOOKUP(C3362,Tabla_Insumos,4,FALSE),"")</f>
        <v/>
      </c>
      <c r="B3362" s="275" t="str">
        <f>IFERROR(VLOOKUP(C3362,Tabla_Insumos,5,FALSE),"")</f>
        <v/>
      </c>
      <c r="C3362" s="276"/>
      <c r="D3362" s="277" t="str">
        <f t="shared" ref="D3362:D3375" si="1007">IFERROR(VLOOKUP(C3362,Tabla_Insumos,2,FALSE),"")</f>
        <v/>
      </c>
      <c r="E3362" s="278"/>
      <c r="F3362" s="279">
        <f t="shared" ref="F3362:F3375" si="1008">IFERROR(VLOOKUP(C3362,Tabla_Insumos,3,FALSE),0)</f>
        <v>0</v>
      </c>
      <c r="G3362" s="282">
        <f>ROUND(E3362*F3362,2)</f>
        <v>0</v>
      </c>
    </row>
    <row r="3363" spans="1:7" s="283" customFormat="1" ht="24" customHeight="1" x14ac:dyDescent="0.2">
      <c r="A3363" s="274" t="str">
        <f t="shared" si="1006"/>
        <v/>
      </c>
      <c r="B3363" s="275" t="str">
        <f t="shared" ref="B3363:B3375" si="1009">IFERROR(VLOOKUP(C3363,Tabla_Insumos,5,FALSE),"")</f>
        <v/>
      </c>
      <c r="C3363" s="276"/>
      <c r="D3363" s="277" t="str">
        <f t="shared" si="1007"/>
        <v/>
      </c>
      <c r="E3363" s="278"/>
      <c r="F3363" s="279">
        <f t="shared" si="1008"/>
        <v>0</v>
      </c>
      <c r="G3363" s="282">
        <f t="shared" ref="G3363:G3375" si="1010">ROUND(E3363*F3363,2)</f>
        <v>0</v>
      </c>
    </row>
    <row r="3364" spans="1:7" s="283" customFormat="1" ht="24" customHeight="1" x14ac:dyDescent="0.2">
      <c r="A3364" s="274" t="str">
        <f t="shared" si="1006"/>
        <v/>
      </c>
      <c r="B3364" s="275" t="str">
        <f t="shared" si="1009"/>
        <v/>
      </c>
      <c r="C3364" s="276"/>
      <c r="D3364" s="277" t="str">
        <f t="shared" si="1007"/>
        <v/>
      </c>
      <c r="E3364" s="278"/>
      <c r="F3364" s="279">
        <f t="shared" si="1008"/>
        <v>0</v>
      </c>
      <c r="G3364" s="282">
        <f t="shared" si="1010"/>
        <v>0</v>
      </c>
    </row>
    <row r="3365" spans="1:7" s="283" customFormat="1" ht="24" customHeight="1" x14ac:dyDescent="0.2">
      <c r="A3365" s="274" t="str">
        <f t="shared" si="1006"/>
        <v/>
      </c>
      <c r="B3365" s="275" t="str">
        <f t="shared" si="1009"/>
        <v/>
      </c>
      <c r="C3365" s="276"/>
      <c r="D3365" s="277" t="str">
        <f t="shared" si="1007"/>
        <v/>
      </c>
      <c r="E3365" s="278"/>
      <c r="F3365" s="279">
        <f t="shared" si="1008"/>
        <v>0</v>
      </c>
      <c r="G3365" s="282">
        <f t="shared" si="1010"/>
        <v>0</v>
      </c>
    </row>
    <row r="3366" spans="1:7" s="283" customFormat="1" ht="24" customHeight="1" x14ac:dyDescent="0.2">
      <c r="A3366" s="274" t="str">
        <f t="shared" si="1006"/>
        <v/>
      </c>
      <c r="B3366" s="275" t="str">
        <f t="shared" si="1009"/>
        <v/>
      </c>
      <c r="C3366" s="276"/>
      <c r="D3366" s="277" t="str">
        <f t="shared" si="1007"/>
        <v/>
      </c>
      <c r="E3366" s="278"/>
      <c r="F3366" s="279">
        <f t="shared" si="1008"/>
        <v>0</v>
      </c>
      <c r="G3366" s="282">
        <f t="shared" si="1010"/>
        <v>0</v>
      </c>
    </row>
    <row r="3367" spans="1:7" s="283" customFormat="1" ht="24" customHeight="1" x14ac:dyDescent="0.2">
      <c r="A3367" s="274" t="str">
        <f t="shared" si="1006"/>
        <v/>
      </c>
      <c r="B3367" s="275" t="str">
        <f t="shared" si="1009"/>
        <v/>
      </c>
      <c r="C3367" s="276"/>
      <c r="D3367" s="277" t="str">
        <f t="shared" si="1007"/>
        <v/>
      </c>
      <c r="E3367" s="278"/>
      <c r="F3367" s="279">
        <f t="shared" si="1008"/>
        <v>0</v>
      </c>
      <c r="G3367" s="282">
        <f t="shared" si="1010"/>
        <v>0</v>
      </c>
    </row>
    <row r="3368" spans="1:7" s="283" customFormat="1" ht="24" customHeight="1" x14ac:dyDescent="0.2">
      <c r="A3368" s="274" t="str">
        <f t="shared" si="1006"/>
        <v/>
      </c>
      <c r="B3368" s="275" t="str">
        <f t="shared" si="1009"/>
        <v/>
      </c>
      <c r="C3368" s="276"/>
      <c r="D3368" s="277" t="str">
        <f t="shared" si="1007"/>
        <v/>
      </c>
      <c r="E3368" s="278"/>
      <c r="F3368" s="279">
        <f t="shared" si="1008"/>
        <v>0</v>
      </c>
      <c r="G3368" s="282">
        <f t="shared" si="1010"/>
        <v>0</v>
      </c>
    </row>
    <row r="3369" spans="1:7" s="283" customFormat="1" ht="24" customHeight="1" x14ac:dyDescent="0.2">
      <c r="A3369" s="274" t="str">
        <f t="shared" si="1006"/>
        <v/>
      </c>
      <c r="B3369" s="275" t="str">
        <f t="shared" si="1009"/>
        <v/>
      </c>
      <c r="C3369" s="276"/>
      <c r="D3369" s="277" t="str">
        <f t="shared" si="1007"/>
        <v/>
      </c>
      <c r="E3369" s="278"/>
      <c r="F3369" s="279">
        <f t="shared" si="1008"/>
        <v>0</v>
      </c>
      <c r="G3369" s="282">
        <f t="shared" si="1010"/>
        <v>0</v>
      </c>
    </row>
    <row r="3370" spans="1:7" s="283" customFormat="1" ht="24" customHeight="1" x14ac:dyDescent="0.2">
      <c r="A3370" s="274" t="str">
        <f t="shared" si="1006"/>
        <v/>
      </c>
      <c r="B3370" s="275" t="str">
        <f t="shared" si="1009"/>
        <v/>
      </c>
      <c r="C3370" s="276"/>
      <c r="D3370" s="277" t="str">
        <f t="shared" si="1007"/>
        <v/>
      </c>
      <c r="E3370" s="278"/>
      <c r="F3370" s="279">
        <f t="shared" si="1008"/>
        <v>0</v>
      </c>
      <c r="G3370" s="282">
        <f t="shared" si="1010"/>
        <v>0</v>
      </c>
    </row>
    <row r="3371" spans="1:7" s="283" customFormat="1" ht="24" customHeight="1" x14ac:dyDescent="0.2">
      <c r="A3371" s="274" t="str">
        <f t="shared" si="1006"/>
        <v/>
      </c>
      <c r="B3371" s="275" t="str">
        <f t="shared" si="1009"/>
        <v/>
      </c>
      <c r="C3371" s="276"/>
      <c r="D3371" s="277" t="str">
        <f t="shared" si="1007"/>
        <v/>
      </c>
      <c r="E3371" s="278"/>
      <c r="F3371" s="279">
        <f t="shared" si="1008"/>
        <v>0</v>
      </c>
      <c r="G3371" s="282">
        <f t="shared" si="1010"/>
        <v>0</v>
      </c>
    </row>
    <row r="3372" spans="1:7" s="283" customFormat="1" ht="24" customHeight="1" x14ac:dyDescent="0.2">
      <c r="A3372" s="274" t="str">
        <f t="shared" si="1006"/>
        <v/>
      </c>
      <c r="B3372" s="275" t="str">
        <f t="shared" si="1009"/>
        <v/>
      </c>
      <c r="C3372" s="276"/>
      <c r="D3372" s="277" t="str">
        <f t="shared" si="1007"/>
        <v/>
      </c>
      <c r="E3372" s="278"/>
      <c r="F3372" s="279">
        <f t="shared" si="1008"/>
        <v>0</v>
      </c>
      <c r="G3372" s="282">
        <f t="shared" si="1010"/>
        <v>0</v>
      </c>
    </row>
    <row r="3373" spans="1:7" s="283" customFormat="1" ht="24" customHeight="1" x14ac:dyDescent="0.2">
      <c r="A3373" s="274" t="str">
        <f t="shared" si="1006"/>
        <v/>
      </c>
      <c r="B3373" s="275" t="str">
        <f t="shared" si="1009"/>
        <v/>
      </c>
      <c r="C3373" s="276"/>
      <c r="D3373" s="277" t="str">
        <f t="shared" si="1007"/>
        <v/>
      </c>
      <c r="E3373" s="278"/>
      <c r="F3373" s="279">
        <f t="shared" si="1008"/>
        <v>0</v>
      </c>
      <c r="G3373" s="282">
        <f t="shared" si="1010"/>
        <v>0</v>
      </c>
    </row>
    <row r="3374" spans="1:7" s="283" customFormat="1" ht="24" customHeight="1" x14ac:dyDescent="0.2">
      <c r="A3374" s="274" t="str">
        <f t="shared" si="1006"/>
        <v/>
      </c>
      <c r="B3374" s="275" t="str">
        <f t="shared" si="1009"/>
        <v/>
      </c>
      <c r="C3374" s="276"/>
      <c r="D3374" s="277" t="str">
        <f t="shared" si="1007"/>
        <v/>
      </c>
      <c r="E3374" s="278"/>
      <c r="F3374" s="279">
        <f t="shared" si="1008"/>
        <v>0</v>
      </c>
      <c r="G3374" s="282">
        <f t="shared" si="1010"/>
        <v>0</v>
      </c>
    </row>
    <row r="3375" spans="1:7" s="283" customFormat="1" ht="24" customHeight="1" x14ac:dyDescent="0.2">
      <c r="A3375" s="274" t="str">
        <f t="shared" si="1006"/>
        <v/>
      </c>
      <c r="B3375" s="275" t="str">
        <f t="shared" si="1009"/>
        <v/>
      </c>
      <c r="C3375" s="276"/>
      <c r="D3375" s="277" t="str">
        <f t="shared" si="1007"/>
        <v/>
      </c>
      <c r="E3375" s="278"/>
      <c r="F3375" s="280">
        <f t="shared" si="1008"/>
        <v>0</v>
      </c>
      <c r="G3375" s="282">
        <f t="shared" si="1010"/>
        <v>0</v>
      </c>
    </row>
    <row r="3376" spans="1:7" ht="24" customHeight="1" x14ac:dyDescent="0.2">
      <c r="A3376" s="125"/>
      <c r="B3376" s="99"/>
      <c r="C3376" s="99"/>
      <c r="D3376" s="110"/>
      <c r="E3376" s="111"/>
      <c r="F3376" s="188" t="s">
        <v>33</v>
      </c>
      <c r="G3376" s="126">
        <f>SUBTOTAL(9,G3362:G3375)</f>
        <v>0</v>
      </c>
    </row>
    <row r="3377" spans="1:7" ht="24" customHeight="1" x14ac:dyDescent="0.2">
      <c r="A3377" s="125"/>
      <c r="B3377" s="99"/>
      <c r="C3377" s="127" t="s">
        <v>722</v>
      </c>
      <c r="D3377" s="110"/>
      <c r="E3377" s="111"/>
      <c r="F3377" s="112"/>
      <c r="G3377" s="128"/>
    </row>
    <row r="3378" spans="1:7" s="283" customFormat="1" ht="24" customHeight="1" x14ac:dyDescent="0.2">
      <c r="A3378" s="274" t="str">
        <f t="shared" ref="A3378:A3385" si="1011">IFERROR(VLOOKUP(C3378,Tabla_Insumos,4,FALSE),"")</f>
        <v/>
      </c>
      <c r="B3378" s="275" t="str">
        <f t="shared" ref="B3378:B3385" si="1012">IFERROR(VLOOKUP(C3378,Tabla_Insumos,5,FALSE),"")</f>
        <v/>
      </c>
      <c r="C3378" s="276"/>
      <c r="D3378" s="277" t="str">
        <f t="shared" ref="D3378:D3385" si="1013">IFERROR(VLOOKUP(C3378,Tabla_Insumos,2,FALSE),"")</f>
        <v/>
      </c>
      <c r="E3378" s="278"/>
      <c r="F3378" s="281">
        <f t="shared" ref="F3378:F3385" si="1014">IFERROR(VLOOKUP(C3378,Tabla_Insumos,3,FALSE),0)</f>
        <v>0</v>
      </c>
      <c r="G3378" s="282">
        <f>ROUND(E3378*F3378,2)</f>
        <v>0</v>
      </c>
    </row>
    <row r="3379" spans="1:7" s="283" customFormat="1" ht="24" customHeight="1" x14ac:dyDescent="0.2">
      <c r="A3379" s="274" t="str">
        <f t="shared" si="1011"/>
        <v/>
      </c>
      <c r="B3379" s="275" t="str">
        <f t="shared" si="1012"/>
        <v/>
      </c>
      <c r="C3379" s="276"/>
      <c r="D3379" s="277" t="str">
        <f t="shared" si="1013"/>
        <v/>
      </c>
      <c r="E3379" s="278"/>
      <c r="F3379" s="281">
        <f t="shared" si="1014"/>
        <v>0</v>
      </c>
      <c r="G3379" s="282">
        <f>ROUND(E3379*F3379,2)</f>
        <v>0</v>
      </c>
    </row>
    <row r="3380" spans="1:7" s="283" customFormat="1" ht="24" customHeight="1" x14ac:dyDescent="0.2">
      <c r="A3380" s="274" t="str">
        <f t="shared" si="1011"/>
        <v/>
      </c>
      <c r="B3380" s="275" t="str">
        <f t="shared" si="1012"/>
        <v/>
      </c>
      <c r="C3380" s="276"/>
      <c r="D3380" s="277" t="str">
        <f t="shared" si="1013"/>
        <v/>
      </c>
      <c r="E3380" s="278"/>
      <c r="F3380" s="281">
        <f t="shared" si="1014"/>
        <v>0</v>
      </c>
      <c r="G3380" s="282">
        <f t="shared" ref="G3380:G3385" si="1015">ROUND(E3380*F3380,2)</f>
        <v>0</v>
      </c>
    </row>
    <row r="3381" spans="1:7" s="283" customFormat="1" ht="24" customHeight="1" x14ac:dyDescent="0.2">
      <c r="A3381" s="274" t="str">
        <f t="shared" si="1011"/>
        <v/>
      </c>
      <c r="B3381" s="275" t="str">
        <f t="shared" si="1012"/>
        <v/>
      </c>
      <c r="C3381" s="276"/>
      <c r="D3381" s="277" t="str">
        <f t="shared" si="1013"/>
        <v/>
      </c>
      <c r="E3381" s="278"/>
      <c r="F3381" s="281">
        <f t="shared" si="1014"/>
        <v>0</v>
      </c>
      <c r="G3381" s="282">
        <f t="shared" si="1015"/>
        <v>0</v>
      </c>
    </row>
    <row r="3382" spans="1:7" s="283" customFormat="1" ht="24" customHeight="1" x14ac:dyDescent="0.2">
      <c r="A3382" s="274" t="str">
        <f t="shared" si="1011"/>
        <v/>
      </c>
      <c r="B3382" s="275" t="str">
        <f t="shared" si="1012"/>
        <v/>
      </c>
      <c r="C3382" s="276"/>
      <c r="D3382" s="277" t="str">
        <f t="shared" si="1013"/>
        <v/>
      </c>
      <c r="E3382" s="278"/>
      <c r="F3382" s="279">
        <f t="shared" si="1014"/>
        <v>0</v>
      </c>
      <c r="G3382" s="282">
        <f t="shared" si="1015"/>
        <v>0</v>
      </c>
    </row>
    <row r="3383" spans="1:7" s="283" customFormat="1" ht="24" customHeight="1" x14ac:dyDescent="0.2">
      <c r="A3383" s="274" t="str">
        <f t="shared" si="1011"/>
        <v/>
      </c>
      <c r="B3383" s="275" t="str">
        <f t="shared" si="1012"/>
        <v/>
      </c>
      <c r="C3383" s="276"/>
      <c r="D3383" s="277" t="str">
        <f t="shared" si="1013"/>
        <v/>
      </c>
      <c r="E3383" s="278"/>
      <c r="F3383" s="279">
        <f t="shared" si="1014"/>
        <v>0</v>
      </c>
      <c r="G3383" s="282">
        <f t="shared" si="1015"/>
        <v>0</v>
      </c>
    </row>
    <row r="3384" spans="1:7" s="283" customFormat="1" ht="24" customHeight="1" x14ac:dyDescent="0.2">
      <c r="A3384" s="274" t="str">
        <f t="shared" si="1011"/>
        <v/>
      </c>
      <c r="B3384" s="275" t="str">
        <f t="shared" si="1012"/>
        <v/>
      </c>
      <c r="C3384" s="276"/>
      <c r="D3384" s="277" t="str">
        <f t="shared" si="1013"/>
        <v/>
      </c>
      <c r="E3384" s="278"/>
      <c r="F3384" s="279">
        <f t="shared" si="1014"/>
        <v>0</v>
      </c>
      <c r="G3384" s="282">
        <f t="shared" si="1015"/>
        <v>0</v>
      </c>
    </row>
    <row r="3385" spans="1:7" s="283" customFormat="1" ht="24" customHeight="1" x14ac:dyDescent="0.2">
      <c r="A3385" s="274" t="str">
        <f t="shared" si="1011"/>
        <v/>
      </c>
      <c r="B3385" s="275" t="str">
        <f t="shared" si="1012"/>
        <v/>
      </c>
      <c r="C3385" s="276"/>
      <c r="D3385" s="277" t="str">
        <f t="shared" si="1013"/>
        <v/>
      </c>
      <c r="E3385" s="278"/>
      <c r="F3385" s="279">
        <f t="shared" si="1014"/>
        <v>0</v>
      </c>
      <c r="G3385" s="282">
        <f t="shared" si="1015"/>
        <v>0</v>
      </c>
    </row>
    <row r="3386" spans="1:7" ht="24" customHeight="1" x14ac:dyDescent="0.2">
      <c r="A3386" s="125"/>
      <c r="B3386" s="99"/>
      <c r="C3386" s="99"/>
      <c r="D3386" s="110"/>
      <c r="E3386" s="111"/>
      <c r="F3386" s="188" t="s">
        <v>34</v>
      </c>
      <c r="G3386" s="126">
        <f>SUBTOTAL(9,G3378:G3385)</f>
        <v>0</v>
      </c>
    </row>
    <row r="3387" spans="1:7" ht="24" customHeight="1" x14ac:dyDescent="0.2">
      <c r="A3387" s="125"/>
      <c r="B3387" s="99"/>
      <c r="C3387" s="127" t="s">
        <v>723</v>
      </c>
      <c r="D3387" s="110"/>
      <c r="E3387" s="111"/>
      <c r="F3387" s="112"/>
      <c r="G3387" s="128"/>
    </row>
    <row r="3388" spans="1:7" s="283" customFormat="1" ht="24" customHeight="1" x14ac:dyDescent="0.2">
      <c r="A3388" s="274" t="str">
        <f t="shared" ref="A3388:A3396" si="1016">IFERROR(VLOOKUP(C3388,Tabla_Insumos,4,FALSE),"")</f>
        <v/>
      </c>
      <c r="B3388" s="275" t="str">
        <f t="shared" ref="B3388:B3396" si="1017">IFERROR(VLOOKUP(C3388,Tabla_Insumos,5,FALSE),"")</f>
        <v/>
      </c>
      <c r="C3388" s="276"/>
      <c r="D3388" s="277" t="str">
        <f t="shared" ref="D3388:D3396" si="1018">IFERROR(VLOOKUP(C3388,Tabla_Insumos,2,FALSE),"")</f>
        <v/>
      </c>
      <c r="E3388" s="278"/>
      <c r="F3388" s="279">
        <f t="shared" ref="F3388:F3396" si="1019">IFERROR(VLOOKUP(C3388,Tabla_Insumos,3,FALSE),0)</f>
        <v>0</v>
      </c>
      <c r="G3388" s="282">
        <f t="shared" ref="G3388:G3396" si="1020">ROUND(E3388*F3388,2)</f>
        <v>0</v>
      </c>
    </row>
    <row r="3389" spans="1:7" s="283" customFormat="1" ht="24" customHeight="1" x14ac:dyDescent="0.2">
      <c r="A3389" s="274" t="str">
        <f t="shared" si="1016"/>
        <v/>
      </c>
      <c r="B3389" s="275" t="str">
        <f t="shared" si="1017"/>
        <v/>
      </c>
      <c r="C3389" s="276"/>
      <c r="D3389" s="277" t="str">
        <f t="shared" si="1018"/>
        <v/>
      </c>
      <c r="E3389" s="278"/>
      <c r="F3389" s="279">
        <f t="shared" si="1019"/>
        <v>0</v>
      </c>
      <c r="G3389" s="282">
        <f t="shared" si="1020"/>
        <v>0</v>
      </c>
    </row>
    <row r="3390" spans="1:7" s="283" customFormat="1" ht="24" customHeight="1" x14ac:dyDescent="0.2">
      <c r="A3390" s="274" t="str">
        <f t="shared" si="1016"/>
        <v/>
      </c>
      <c r="B3390" s="275" t="str">
        <f t="shared" si="1017"/>
        <v/>
      </c>
      <c r="C3390" s="276"/>
      <c r="D3390" s="277" t="str">
        <f t="shared" si="1018"/>
        <v/>
      </c>
      <c r="E3390" s="278"/>
      <c r="F3390" s="279">
        <f t="shared" si="1019"/>
        <v>0</v>
      </c>
      <c r="G3390" s="282">
        <f t="shared" si="1020"/>
        <v>0</v>
      </c>
    </row>
    <row r="3391" spans="1:7" s="283" customFormat="1" ht="24" customHeight="1" x14ac:dyDescent="0.2">
      <c r="A3391" s="274" t="str">
        <f t="shared" si="1016"/>
        <v/>
      </c>
      <c r="B3391" s="275" t="str">
        <f t="shared" si="1017"/>
        <v/>
      </c>
      <c r="C3391" s="276"/>
      <c r="D3391" s="277" t="str">
        <f t="shared" si="1018"/>
        <v/>
      </c>
      <c r="E3391" s="278"/>
      <c r="F3391" s="279">
        <f t="shared" si="1019"/>
        <v>0</v>
      </c>
      <c r="G3391" s="282">
        <f t="shared" si="1020"/>
        <v>0</v>
      </c>
    </row>
    <row r="3392" spans="1:7" s="283" customFormat="1" ht="24" customHeight="1" x14ac:dyDescent="0.2">
      <c r="A3392" s="274" t="str">
        <f t="shared" si="1016"/>
        <v/>
      </c>
      <c r="B3392" s="275" t="str">
        <f t="shared" si="1017"/>
        <v/>
      </c>
      <c r="C3392" s="276"/>
      <c r="D3392" s="277" t="str">
        <f t="shared" si="1018"/>
        <v/>
      </c>
      <c r="E3392" s="278"/>
      <c r="F3392" s="279">
        <f t="shared" si="1019"/>
        <v>0</v>
      </c>
      <c r="G3392" s="282">
        <f t="shared" si="1020"/>
        <v>0</v>
      </c>
    </row>
    <row r="3393" spans="1:8" s="283" customFormat="1" ht="24" customHeight="1" x14ac:dyDescent="0.2">
      <c r="A3393" s="274" t="str">
        <f t="shared" si="1016"/>
        <v/>
      </c>
      <c r="B3393" s="275" t="str">
        <f t="shared" si="1017"/>
        <v/>
      </c>
      <c r="C3393" s="276"/>
      <c r="D3393" s="277" t="str">
        <f t="shared" si="1018"/>
        <v/>
      </c>
      <c r="E3393" s="278"/>
      <c r="F3393" s="279">
        <f t="shared" si="1019"/>
        <v>0</v>
      </c>
      <c r="G3393" s="282">
        <f t="shared" si="1020"/>
        <v>0</v>
      </c>
    </row>
    <row r="3394" spans="1:8" s="283" customFormat="1" ht="24" customHeight="1" x14ac:dyDescent="0.2">
      <c r="A3394" s="274" t="str">
        <f t="shared" si="1016"/>
        <v/>
      </c>
      <c r="B3394" s="275" t="str">
        <f t="shared" si="1017"/>
        <v/>
      </c>
      <c r="C3394" s="276"/>
      <c r="D3394" s="277" t="str">
        <f t="shared" si="1018"/>
        <v/>
      </c>
      <c r="E3394" s="278"/>
      <c r="F3394" s="279">
        <f t="shared" si="1019"/>
        <v>0</v>
      </c>
      <c r="G3394" s="282">
        <f t="shared" si="1020"/>
        <v>0</v>
      </c>
    </row>
    <row r="3395" spans="1:8" s="283" customFormat="1" ht="24" customHeight="1" x14ac:dyDescent="0.2">
      <c r="A3395" s="274" t="str">
        <f t="shared" si="1016"/>
        <v/>
      </c>
      <c r="B3395" s="275" t="str">
        <f t="shared" si="1017"/>
        <v/>
      </c>
      <c r="C3395" s="276"/>
      <c r="D3395" s="277" t="str">
        <f t="shared" si="1018"/>
        <v/>
      </c>
      <c r="E3395" s="278"/>
      <c r="F3395" s="279">
        <f t="shared" si="1019"/>
        <v>0</v>
      </c>
      <c r="G3395" s="282">
        <f t="shared" si="1020"/>
        <v>0</v>
      </c>
    </row>
    <row r="3396" spans="1:8" s="283" customFormat="1" ht="24" customHeight="1" x14ac:dyDescent="0.2">
      <c r="A3396" s="274" t="str">
        <f t="shared" si="1016"/>
        <v/>
      </c>
      <c r="B3396" s="275" t="str">
        <f t="shared" si="1017"/>
        <v/>
      </c>
      <c r="C3396" s="276"/>
      <c r="D3396" s="277" t="str">
        <f t="shared" si="1018"/>
        <v/>
      </c>
      <c r="E3396" s="278"/>
      <c r="F3396" s="279">
        <f t="shared" si="1019"/>
        <v>0</v>
      </c>
      <c r="G3396" s="282">
        <f t="shared" si="1020"/>
        <v>0</v>
      </c>
    </row>
    <row r="3397" spans="1:8" ht="24" customHeight="1" x14ac:dyDescent="0.2">
      <c r="A3397" s="129"/>
      <c r="B3397" s="110"/>
      <c r="C3397" s="99"/>
      <c r="D3397" s="110"/>
      <c r="E3397" s="111"/>
      <c r="F3397" s="188" t="s">
        <v>35</v>
      </c>
      <c r="G3397" s="126">
        <f>SUBTOTAL(9,G3388:G3396)</f>
        <v>0</v>
      </c>
    </row>
    <row r="3398" spans="1:8" ht="24" customHeight="1" thickBot="1" x14ac:dyDescent="0.25">
      <c r="A3398" s="130"/>
      <c r="B3398" s="131"/>
      <c r="C3398" s="132"/>
      <c r="D3398" s="131"/>
      <c r="E3398" s="133"/>
      <c r="F3398" s="134"/>
      <c r="G3398" s="135"/>
    </row>
    <row r="3399" spans="1:8" ht="24" customHeight="1" thickBot="1" x14ac:dyDescent="0.25">
      <c r="A3399" s="136" t="str">
        <f>B3357</f>
        <v>16-3</v>
      </c>
      <c r="B3399" s="137" t="str">
        <f>C3357</f>
        <v>Reparaciones</v>
      </c>
      <c r="C3399" s="138"/>
      <c r="D3399" s="138" t="s">
        <v>36</v>
      </c>
      <c r="E3399" s="139"/>
      <c r="F3399" s="140" t="s">
        <v>37</v>
      </c>
      <c r="G3399" s="141">
        <f>SUBTOTAL(9,G3362:G3398)</f>
        <v>0</v>
      </c>
    </row>
    <row r="3400" spans="1:8" ht="24" customHeight="1" thickTop="1" thickBot="1" x14ac:dyDescent="0.25"/>
    <row r="3401" spans="1:8" ht="24" customHeight="1" thickTop="1" x14ac:dyDescent="0.2">
      <c r="A3401" s="173" t="s">
        <v>39</v>
      </c>
      <c r="B3401" s="174"/>
      <c r="C3401" s="174"/>
      <c r="D3401" s="174"/>
      <c r="E3401" s="174"/>
      <c r="F3401" s="174"/>
      <c r="G3401" s="175"/>
      <c r="H3401" s="100">
        <f>COUNTIF($A$1:A3407,"ANALISIS DE PRECIOS")</f>
        <v>69</v>
      </c>
    </row>
    <row r="3402" spans="1:8" ht="24" customHeight="1" x14ac:dyDescent="0.2">
      <c r="A3402" s="101" t="s">
        <v>719</v>
      </c>
      <c r="B3402" s="102" t="str">
        <f>Comitente</f>
        <v>DIRECCIÓN DE INFRAESTRUCTURA ESCOLAR</v>
      </c>
      <c r="C3402" s="96"/>
      <c r="D3402" s="103"/>
      <c r="E3402" s="103"/>
      <c r="F3402" s="104"/>
      <c r="G3402" s="105"/>
    </row>
    <row r="3403" spans="1:8" ht="24" customHeight="1" x14ac:dyDescent="0.2">
      <c r="A3403" s="101" t="s">
        <v>720</v>
      </c>
      <c r="B3403" s="102">
        <f>Contratista</f>
        <v>0</v>
      </c>
      <c r="C3403" s="97"/>
      <c r="D3403" s="97"/>
      <c r="E3403" s="97"/>
      <c r="F3403" s="106"/>
      <c r="G3403" s="107"/>
    </row>
    <row r="3404" spans="1:8" ht="24" customHeight="1" x14ac:dyDescent="0.2">
      <c r="A3404" s="101" t="s">
        <v>26</v>
      </c>
      <c r="B3404" s="102" t="str">
        <f>Obra</f>
        <v>ESCUELA NORMAL FRAY JUSTO SANTA MARIA DE ORO</v>
      </c>
      <c r="C3404" s="97"/>
      <c r="D3404" s="97"/>
      <c r="E3404" s="97"/>
      <c r="F3404" s="106" t="s">
        <v>40</v>
      </c>
      <c r="G3404" s="108">
        <f>Fecha_Base</f>
        <v>0</v>
      </c>
    </row>
    <row r="3405" spans="1:8" ht="24" customHeight="1" x14ac:dyDescent="0.2">
      <c r="A3405" s="109" t="s">
        <v>718</v>
      </c>
      <c r="B3405" s="98" t="str">
        <f>Ubicación</f>
        <v>CALLE RIVADAVIA 854 - JACHAL - SAN JUAN</v>
      </c>
      <c r="C3405" s="98"/>
      <c r="D3405" s="110"/>
      <c r="E3405" s="111"/>
      <c r="F3405" s="112"/>
      <c r="G3405" s="113"/>
    </row>
    <row r="3406" spans="1:8" ht="24" customHeight="1" x14ac:dyDescent="0.2">
      <c r="A3406" s="109" t="s">
        <v>41</v>
      </c>
      <c r="B3406" s="114" t="str">
        <f>IFERROR(VALUE(LEFT(B3407,FIND("-",B3407)-1)),"")</f>
        <v/>
      </c>
      <c r="C3406" s="99" t="str">
        <f>IFERROR(VLOOKUP(B3406,Tabla_CyP,2,FALSE),"")</f>
        <v/>
      </c>
      <c r="E3406" s="111"/>
      <c r="F3406" s="112"/>
      <c r="G3406" s="113"/>
    </row>
    <row r="3407" spans="1:8" ht="24" customHeight="1" x14ac:dyDescent="0.2">
      <c r="A3407" s="109" t="s">
        <v>27</v>
      </c>
      <c r="B3407" s="115" t="str">
        <f>IFERROR(VLOOKUP(COUNTIF($A$1:A3407,"ANALISIS DE PRECIOS"),Tabla_NumeroItem,4,FALSE),"")</f>
        <v>17</v>
      </c>
      <c r="C3407" s="99" t="str">
        <f>IFERROR(VLOOKUP(B3407,Tabla_CyP,2,FALSE),"")</f>
        <v>REMOCION DE CAÑERIA DE GAS EN AULAS</v>
      </c>
      <c r="D3407" s="110"/>
      <c r="E3407" s="111"/>
      <c r="F3407" s="106" t="s">
        <v>28</v>
      </c>
      <c r="G3407" s="116" t="str">
        <f>IFERROR(VLOOKUP(B3407,Tabla_CyP,4,FALSE),"")</f>
        <v>gl</v>
      </c>
    </row>
    <row r="3408" spans="1:8" ht="24" customHeight="1" x14ac:dyDescent="0.2">
      <c r="A3408" s="109"/>
      <c r="B3408" s="98"/>
      <c r="C3408" s="99"/>
      <c r="D3408" s="110"/>
      <c r="E3408" s="111"/>
      <c r="F3408" s="112"/>
      <c r="G3408" s="113"/>
    </row>
    <row r="3409" spans="1:141" ht="24" customHeight="1" x14ac:dyDescent="0.2">
      <c r="A3409" s="305" t="s">
        <v>584</v>
      </c>
      <c r="B3409" s="306"/>
      <c r="C3409" s="307" t="s">
        <v>0</v>
      </c>
      <c r="D3409" s="307" t="s">
        <v>29</v>
      </c>
      <c r="E3409" s="309" t="s">
        <v>30</v>
      </c>
      <c r="F3409" s="311" t="s">
        <v>31</v>
      </c>
      <c r="G3409" s="313" t="s">
        <v>32</v>
      </c>
    </row>
    <row r="3410" spans="1:141" s="119" customFormat="1" ht="24" customHeight="1" x14ac:dyDescent="0.2">
      <c r="A3410" s="117" t="s">
        <v>585</v>
      </c>
      <c r="B3410" s="118" t="s">
        <v>586</v>
      </c>
      <c r="C3410" s="308"/>
      <c r="D3410" s="308"/>
      <c r="E3410" s="310"/>
      <c r="F3410" s="312"/>
      <c r="G3410" s="314"/>
      <c r="I3410" s="284"/>
      <c r="J3410" s="284"/>
      <c r="K3410" s="284"/>
      <c r="L3410" s="284"/>
      <c r="M3410" s="284"/>
      <c r="N3410" s="284"/>
      <c r="O3410" s="284"/>
      <c r="P3410" s="284"/>
      <c r="Q3410" s="284"/>
      <c r="R3410" s="284"/>
      <c r="S3410" s="284"/>
      <c r="T3410" s="284"/>
      <c r="U3410" s="284"/>
      <c r="V3410" s="284"/>
      <c r="W3410" s="284"/>
      <c r="X3410" s="284"/>
      <c r="Y3410" s="284"/>
      <c r="Z3410" s="284"/>
      <c r="AA3410" s="284"/>
      <c r="AB3410" s="284"/>
      <c r="AC3410" s="284"/>
      <c r="AD3410" s="284"/>
      <c r="AE3410" s="284"/>
      <c r="AF3410" s="284"/>
      <c r="AG3410" s="284"/>
      <c r="AH3410" s="284"/>
      <c r="AI3410" s="284"/>
      <c r="AJ3410" s="284"/>
      <c r="AK3410" s="284"/>
      <c r="AL3410" s="284"/>
      <c r="AM3410" s="284"/>
      <c r="AN3410" s="284"/>
      <c r="AO3410" s="284"/>
      <c r="AP3410" s="284"/>
      <c r="AQ3410" s="284"/>
      <c r="AR3410" s="284"/>
      <c r="AS3410" s="284"/>
      <c r="AT3410" s="284"/>
      <c r="AU3410" s="284"/>
      <c r="AV3410" s="284"/>
      <c r="AW3410" s="284"/>
      <c r="AX3410" s="284"/>
      <c r="AY3410" s="284"/>
      <c r="AZ3410" s="284"/>
      <c r="BA3410" s="284"/>
      <c r="BB3410" s="284"/>
      <c r="BC3410" s="284"/>
      <c r="BD3410" s="284"/>
      <c r="BE3410" s="284"/>
      <c r="BF3410" s="284"/>
      <c r="BG3410" s="284"/>
      <c r="BH3410" s="284"/>
      <c r="BI3410" s="284"/>
      <c r="BJ3410" s="284"/>
      <c r="BK3410" s="284"/>
      <c r="BL3410" s="284"/>
      <c r="BM3410" s="284"/>
      <c r="BN3410" s="284"/>
      <c r="BO3410" s="284"/>
      <c r="BP3410" s="284"/>
      <c r="BQ3410" s="284"/>
      <c r="BR3410" s="284"/>
      <c r="BS3410" s="284"/>
      <c r="BT3410" s="284"/>
      <c r="BU3410" s="284"/>
      <c r="BV3410" s="284"/>
      <c r="BW3410" s="284"/>
      <c r="BX3410" s="284"/>
      <c r="BY3410" s="284"/>
      <c r="BZ3410" s="284"/>
      <c r="CA3410" s="284"/>
      <c r="CB3410" s="284"/>
      <c r="CC3410" s="284"/>
      <c r="CD3410" s="284"/>
      <c r="CE3410" s="284"/>
      <c r="CF3410" s="284"/>
      <c r="CG3410" s="284"/>
      <c r="CH3410" s="284"/>
      <c r="CI3410" s="284"/>
      <c r="CJ3410" s="284"/>
      <c r="CK3410" s="284"/>
      <c r="CL3410" s="284"/>
      <c r="CM3410" s="284"/>
      <c r="CN3410" s="284"/>
      <c r="CO3410" s="284"/>
      <c r="CP3410" s="284"/>
      <c r="CQ3410" s="284"/>
      <c r="CR3410" s="284"/>
      <c r="CS3410" s="284"/>
      <c r="CT3410" s="284"/>
      <c r="CU3410" s="284"/>
      <c r="CV3410" s="284"/>
      <c r="CW3410" s="284"/>
      <c r="CX3410" s="284"/>
      <c r="CY3410" s="284"/>
      <c r="CZ3410" s="284"/>
      <c r="DA3410" s="284"/>
      <c r="DB3410" s="284"/>
      <c r="DC3410" s="284"/>
      <c r="DD3410" s="284"/>
      <c r="DE3410" s="284"/>
      <c r="DF3410" s="284"/>
      <c r="DG3410" s="284"/>
      <c r="DH3410" s="284"/>
      <c r="DI3410" s="284"/>
      <c r="DJ3410" s="284"/>
      <c r="DK3410" s="284"/>
      <c r="DL3410" s="284"/>
      <c r="DM3410" s="284"/>
      <c r="DN3410" s="284"/>
      <c r="DO3410" s="284"/>
      <c r="DP3410" s="284"/>
      <c r="DQ3410" s="284"/>
      <c r="DR3410" s="284"/>
      <c r="DS3410" s="284"/>
      <c r="DT3410" s="284"/>
      <c r="DU3410" s="284"/>
      <c r="DV3410" s="284"/>
      <c r="DW3410" s="284"/>
      <c r="DX3410" s="284"/>
      <c r="DY3410" s="284"/>
      <c r="DZ3410" s="284"/>
      <c r="EA3410" s="284"/>
      <c r="EB3410" s="284"/>
      <c r="EC3410" s="284"/>
      <c r="ED3410" s="284"/>
      <c r="EE3410" s="284"/>
      <c r="EF3410" s="284"/>
      <c r="EG3410" s="284"/>
      <c r="EH3410" s="284"/>
      <c r="EI3410" s="284"/>
      <c r="EJ3410" s="284"/>
      <c r="EK3410" s="284"/>
    </row>
    <row r="3411" spans="1:141" ht="24" customHeight="1" x14ac:dyDescent="0.2">
      <c r="A3411" s="187"/>
      <c r="B3411" s="120"/>
      <c r="C3411" s="185" t="s">
        <v>721</v>
      </c>
      <c r="D3411" s="121"/>
      <c r="E3411" s="122"/>
      <c r="F3411" s="123"/>
      <c r="G3411" s="124"/>
    </row>
    <row r="3412" spans="1:141" s="283" customFormat="1" ht="24" customHeight="1" x14ac:dyDescent="0.2">
      <c r="A3412" s="274" t="str">
        <f t="shared" ref="A3412:A3425" si="1021">IFERROR(VLOOKUP(C3412,Tabla_Insumos,4,FALSE),"")</f>
        <v/>
      </c>
      <c r="B3412" s="275" t="str">
        <f>IFERROR(VLOOKUP(C3412,Tabla_Insumos,5,FALSE),"")</f>
        <v/>
      </c>
      <c r="C3412" s="276"/>
      <c r="D3412" s="277" t="str">
        <f t="shared" ref="D3412:D3425" si="1022">IFERROR(VLOOKUP(C3412,Tabla_Insumos,2,FALSE),"")</f>
        <v/>
      </c>
      <c r="E3412" s="278"/>
      <c r="F3412" s="279">
        <f t="shared" ref="F3412:F3425" si="1023">IFERROR(VLOOKUP(C3412,Tabla_Insumos,3,FALSE),0)</f>
        <v>0</v>
      </c>
      <c r="G3412" s="282">
        <f>ROUND(E3412*F3412,2)</f>
        <v>0</v>
      </c>
    </row>
    <row r="3413" spans="1:141" s="283" customFormat="1" ht="24" customHeight="1" x14ac:dyDescent="0.2">
      <c r="A3413" s="274" t="str">
        <f t="shared" si="1021"/>
        <v/>
      </c>
      <c r="B3413" s="275" t="str">
        <f t="shared" ref="B3413:B3425" si="1024">IFERROR(VLOOKUP(C3413,Tabla_Insumos,5,FALSE),"")</f>
        <v/>
      </c>
      <c r="C3413" s="276"/>
      <c r="D3413" s="277" t="str">
        <f t="shared" si="1022"/>
        <v/>
      </c>
      <c r="E3413" s="278"/>
      <c r="F3413" s="279">
        <f t="shared" si="1023"/>
        <v>0</v>
      </c>
      <c r="G3413" s="282">
        <f t="shared" ref="G3413:G3425" si="1025">ROUND(E3413*F3413,2)</f>
        <v>0</v>
      </c>
    </row>
    <row r="3414" spans="1:141" s="283" customFormat="1" ht="24" customHeight="1" x14ac:dyDescent="0.2">
      <c r="A3414" s="274" t="str">
        <f t="shared" si="1021"/>
        <v/>
      </c>
      <c r="B3414" s="275" t="str">
        <f t="shared" si="1024"/>
        <v/>
      </c>
      <c r="C3414" s="276"/>
      <c r="D3414" s="277" t="str">
        <f t="shared" si="1022"/>
        <v/>
      </c>
      <c r="E3414" s="278"/>
      <c r="F3414" s="279">
        <f t="shared" si="1023"/>
        <v>0</v>
      </c>
      <c r="G3414" s="282">
        <f t="shared" si="1025"/>
        <v>0</v>
      </c>
    </row>
    <row r="3415" spans="1:141" s="283" customFormat="1" ht="24" customHeight="1" x14ac:dyDescent="0.2">
      <c r="A3415" s="274" t="str">
        <f t="shared" si="1021"/>
        <v/>
      </c>
      <c r="B3415" s="275" t="str">
        <f t="shared" si="1024"/>
        <v/>
      </c>
      <c r="C3415" s="276"/>
      <c r="D3415" s="277" t="str">
        <f t="shared" si="1022"/>
        <v/>
      </c>
      <c r="E3415" s="278"/>
      <c r="F3415" s="279">
        <f t="shared" si="1023"/>
        <v>0</v>
      </c>
      <c r="G3415" s="282">
        <f t="shared" si="1025"/>
        <v>0</v>
      </c>
    </row>
    <row r="3416" spans="1:141" s="283" customFormat="1" ht="24" customHeight="1" x14ac:dyDescent="0.2">
      <c r="A3416" s="274" t="str">
        <f t="shared" si="1021"/>
        <v/>
      </c>
      <c r="B3416" s="275" t="str">
        <f t="shared" si="1024"/>
        <v/>
      </c>
      <c r="C3416" s="276"/>
      <c r="D3416" s="277" t="str">
        <f t="shared" si="1022"/>
        <v/>
      </c>
      <c r="E3416" s="278"/>
      <c r="F3416" s="279">
        <f t="shared" si="1023"/>
        <v>0</v>
      </c>
      <c r="G3416" s="282">
        <f t="shared" si="1025"/>
        <v>0</v>
      </c>
    </row>
    <row r="3417" spans="1:141" s="283" customFormat="1" ht="24" customHeight="1" x14ac:dyDescent="0.2">
      <c r="A3417" s="274" t="str">
        <f t="shared" si="1021"/>
        <v/>
      </c>
      <c r="B3417" s="275" t="str">
        <f t="shared" si="1024"/>
        <v/>
      </c>
      <c r="C3417" s="276"/>
      <c r="D3417" s="277" t="str">
        <f t="shared" si="1022"/>
        <v/>
      </c>
      <c r="E3417" s="278"/>
      <c r="F3417" s="279">
        <f t="shared" si="1023"/>
        <v>0</v>
      </c>
      <c r="G3417" s="282">
        <f t="shared" si="1025"/>
        <v>0</v>
      </c>
    </row>
    <row r="3418" spans="1:141" s="283" customFormat="1" ht="24" customHeight="1" x14ac:dyDescent="0.2">
      <c r="A3418" s="274" t="str">
        <f t="shared" si="1021"/>
        <v/>
      </c>
      <c r="B3418" s="275" t="str">
        <f t="shared" si="1024"/>
        <v/>
      </c>
      <c r="C3418" s="276"/>
      <c r="D3418" s="277" t="str">
        <f t="shared" si="1022"/>
        <v/>
      </c>
      <c r="E3418" s="278"/>
      <c r="F3418" s="279">
        <f t="shared" si="1023"/>
        <v>0</v>
      </c>
      <c r="G3418" s="282">
        <f t="shared" si="1025"/>
        <v>0</v>
      </c>
    </row>
    <row r="3419" spans="1:141" s="283" customFormat="1" ht="24" customHeight="1" x14ac:dyDescent="0.2">
      <c r="A3419" s="274" t="str">
        <f t="shared" si="1021"/>
        <v/>
      </c>
      <c r="B3419" s="275" t="str">
        <f t="shared" si="1024"/>
        <v/>
      </c>
      <c r="C3419" s="276"/>
      <c r="D3419" s="277" t="str">
        <f t="shared" si="1022"/>
        <v/>
      </c>
      <c r="E3419" s="278"/>
      <c r="F3419" s="279">
        <f t="shared" si="1023"/>
        <v>0</v>
      </c>
      <c r="G3419" s="282">
        <f t="shared" si="1025"/>
        <v>0</v>
      </c>
    </row>
    <row r="3420" spans="1:141" s="283" customFormat="1" ht="24" customHeight="1" x14ac:dyDescent="0.2">
      <c r="A3420" s="274" t="str">
        <f t="shared" si="1021"/>
        <v/>
      </c>
      <c r="B3420" s="275" t="str">
        <f t="shared" si="1024"/>
        <v/>
      </c>
      <c r="C3420" s="276"/>
      <c r="D3420" s="277" t="str">
        <f t="shared" si="1022"/>
        <v/>
      </c>
      <c r="E3420" s="278"/>
      <c r="F3420" s="279">
        <f t="shared" si="1023"/>
        <v>0</v>
      </c>
      <c r="G3420" s="282">
        <f t="shared" si="1025"/>
        <v>0</v>
      </c>
    </row>
    <row r="3421" spans="1:141" s="283" customFormat="1" ht="24" customHeight="1" x14ac:dyDescent="0.2">
      <c r="A3421" s="274" t="str">
        <f t="shared" si="1021"/>
        <v/>
      </c>
      <c r="B3421" s="275" t="str">
        <f t="shared" si="1024"/>
        <v/>
      </c>
      <c r="C3421" s="276"/>
      <c r="D3421" s="277" t="str">
        <f t="shared" si="1022"/>
        <v/>
      </c>
      <c r="E3421" s="278"/>
      <c r="F3421" s="279">
        <f t="shared" si="1023"/>
        <v>0</v>
      </c>
      <c r="G3421" s="282">
        <f t="shared" si="1025"/>
        <v>0</v>
      </c>
    </row>
    <row r="3422" spans="1:141" s="283" customFormat="1" ht="24" customHeight="1" x14ac:dyDescent="0.2">
      <c r="A3422" s="274" t="str">
        <f t="shared" si="1021"/>
        <v/>
      </c>
      <c r="B3422" s="275" t="str">
        <f t="shared" si="1024"/>
        <v/>
      </c>
      <c r="C3422" s="276"/>
      <c r="D3422" s="277" t="str">
        <f t="shared" si="1022"/>
        <v/>
      </c>
      <c r="E3422" s="278"/>
      <c r="F3422" s="279">
        <f t="shared" si="1023"/>
        <v>0</v>
      </c>
      <c r="G3422" s="282">
        <f t="shared" si="1025"/>
        <v>0</v>
      </c>
    </row>
    <row r="3423" spans="1:141" s="283" customFormat="1" ht="24" customHeight="1" x14ac:dyDescent="0.2">
      <c r="A3423" s="274" t="str">
        <f t="shared" si="1021"/>
        <v/>
      </c>
      <c r="B3423" s="275" t="str">
        <f t="shared" si="1024"/>
        <v/>
      </c>
      <c r="C3423" s="276"/>
      <c r="D3423" s="277" t="str">
        <f t="shared" si="1022"/>
        <v/>
      </c>
      <c r="E3423" s="278"/>
      <c r="F3423" s="279">
        <f t="shared" si="1023"/>
        <v>0</v>
      </c>
      <c r="G3423" s="282">
        <f t="shared" si="1025"/>
        <v>0</v>
      </c>
    </row>
    <row r="3424" spans="1:141" s="283" customFormat="1" ht="24" customHeight="1" x14ac:dyDescent="0.2">
      <c r="A3424" s="274" t="str">
        <f t="shared" si="1021"/>
        <v/>
      </c>
      <c r="B3424" s="275" t="str">
        <f t="shared" si="1024"/>
        <v/>
      </c>
      <c r="C3424" s="276"/>
      <c r="D3424" s="277" t="str">
        <f t="shared" si="1022"/>
        <v/>
      </c>
      <c r="E3424" s="278"/>
      <c r="F3424" s="279">
        <f t="shared" si="1023"/>
        <v>0</v>
      </c>
      <c r="G3424" s="282">
        <f t="shared" si="1025"/>
        <v>0</v>
      </c>
    </row>
    <row r="3425" spans="1:7" s="283" customFormat="1" ht="24" customHeight="1" x14ac:dyDescent="0.2">
      <c r="A3425" s="274" t="str">
        <f t="shared" si="1021"/>
        <v/>
      </c>
      <c r="B3425" s="275" t="str">
        <f t="shared" si="1024"/>
        <v/>
      </c>
      <c r="C3425" s="276"/>
      <c r="D3425" s="277" t="str">
        <f t="shared" si="1022"/>
        <v/>
      </c>
      <c r="E3425" s="278"/>
      <c r="F3425" s="280">
        <f t="shared" si="1023"/>
        <v>0</v>
      </c>
      <c r="G3425" s="282">
        <f t="shared" si="1025"/>
        <v>0</v>
      </c>
    </row>
    <row r="3426" spans="1:7" ht="24" customHeight="1" x14ac:dyDescent="0.2">
      <c r="A3426" s="125"/>
      <c r="B3426" s="99"/>
      <c r="C3426" s="99"/>
      <c r="D3426" s="110"/>
      <c r="E3426" s="111"/>
      <c r="F3426" s="188" t="s">
        <v>33</v>
      </c>
      <c r="G3426" s="126">
        <f>SUBTOTAL(9,G3412:G3425)</f>
        <v>0</v>
      </c>
    </row>
    <row r="3427" spans="1:7" ht="24" customHeight="1" x14ac:dyDescent="0.2">
      <c r="A3427" s="125"/>
      <c r="B3427" s="99"/>
      <c r="C3427" s="127" t="s">
        <v>722</v>
      </c>
      <c r="D3427" s="110"/>
      <c r="E3427" s="111"/>
      <c r="F3427" s="112"/>
      <c r="G3427" s="128"/>
    </row>
    <row r="3428" spans="1:7" s="283" customFormat="1" ht="24" customHeight="1" x14ac:dyDescent="0.2">
      <c r="A3428" s="274" t="str">
        <f t="shared" ref="A3428:A3435" si="1026">IFERROR(VLOOKUP(C3428,Tabla_Insumos,4,FALSE),"")</f>
        <v/>
      </c>
      <c r="B3428" s="275" t="str">
        <f t="shared" ref="B3428:B3435" si="1027">IFERROR(VLOOKUP(C3428,Tabla_Insumos,5,FALSE),"")</f>
        <v/>
      </c>
      <c r="C3428" s="276"/>
      <c r="D3428" s="277" t="str">
        <f t="shared" ref="D3428:D3435" si="1028">IFERROR(VLOOKUP(C3428,Tabla_Insumos,2,FALSE),"")</f>
        <v/>
      </c>
      <c r="E3428" s="278"/>
      <c r="F3428" s="281">
        <f t="shared" ref="F3428:F3435" si="1029">IFERROR(VLOOKUP(C3428,Tabla_Insumos,3,FALSE),0)</f>
        <v>0</v>
      </c>
      <c r="G3428" s="282">
        <f>ROUND(E3428*F3428,2)</f>
        <v>0</v>
      </c>
    </row>
    <row r="3429" spans="1:7" s="283" customFormat="1" ht="24" customHeight="1" x14ac:dyDescent="0.2">
      <c r="A3429" s="274" t="str">
        <f t="shared" si="1026"/>
        <v/>
      </c>
      <c r="B3429" s="275" t="str">
        <f t="shared" si="1027"/>
        <v/>
      </c>
      <c r="C3429" s="276"/>
      <c r="D3429" s="277" t="str">
        <f t="shared" si="1028"/>
        <v/>
      </c>
      <c r="E3429" s="278"/>
      <c r="F3429" s="281">
        <f t="shared" si="1029"/>
        <v>0</v>
      </c>
      <c r="G3429" s="282">
        <f>ROUND(E3429*F3429,2)</f>
        <v>0</v>
      </c>
    </row>
    <row r="3430" spans="1:7" s="283" customFormat="1" ht="24" customHeight="1" x14ac:dyDescent="0.2">
      <c r="A3430" s="274" t="str">
        <f t="shared" si="1026"/>
        <v/>
      </c>
      <c r="B3430" s="275" t="str">
        <f t="shared" si="1027"/>
        <v/>
      </c>
      <c r="C3430" s="276"/>
      <c r="D3430" s="277" t="str">
        <f t="shared" si="1028"/>
        <v/>
      </c>
      <c r="E3430" s="278"/>
      <c r="F3430" s="281">
        <f t="shared" si="1029"/>
        <v>0</v>
      </c>
      <c r="G3430" s="282">
        <f t="shared" ref="G3430:G3435" si="1030">ROUND(E3430*F3430,2)</f>
        <v>0</v>
      </c>
    </row>
    <row r="3431" spans="1:7" s="283" customFormat="1" ht="24" customHeight="1" x14ac:dyDescent="0.2">
      <c r="A3431" s="274" t="str">
        <f t="shared" si="1026"/>
        <v/>
      </c>
      <c r="B3431" s="275" t="str">
        <f t="shared" si="1027"/>
        <v/>
      </c>
      <c r="C3431" s="276"/>
      <c r="D3431" s="277" t="str">
        <f t="shared" si="1028"/>
        <v/>
      </c>
      <c r="E3431" s="278"/>
      <c r="F3431" s="281">
        <f t="shared" si="1029"/>
        <v>0</v>
      </c>
      <c r="G3431" s="282">
        <f t="shared" si="1030"/>
        <v>0</v>
      </c>
    </row>
    <row r="3432" spans="1:7" s="283" customFormat="1" ht="24" customHeight="1" x14ac:dyDescent="0.2">
      <c r="A3432" s="274" t="str">
        <f t="shared" si="1026"/>
        <v/>
      </c>
      <c r="B3432" s="275" t="str">
        <f t="shared" si="1027"/>
        <v/>
      </c>
      <c r="C3432" s="276"/>
      <c r="D3432" s="277" t="str">
        <f t="shared" si="1028"/>
        <v/>
      </c>
      <c r="E3432" s="278"/>
      <c r="F3432" s="279">
        <f t="shared" si="1029"/>
        <v>0</v>
      </c>
      <c r="G3432" s="282">
        <f t="shared" si="1030"/>
        <v>0</v>
      </c>
    </row>
    <row r="3433" spans="1:7" s="283" customFormat="1" ht="24" customHeight="1" x14ac:dyDescent="0.2">
      <c r="A3433" s="274" t="str">
        <f t="shared" si="1026"/>
        <v/>
      </c>
      <c r="B3433" s="275" t="str">
        <f t="shared" si="1027"/>
        <v/>
      </c>
      <c r="C3433" s="276"/>
      <c r="D3433" s="277" t="str">
        <f t="shared" si="1028"/>
        <v/>
      </c>
      <c r="E3433" s="278"/>
      <c r="F3433" s="279">
        <f t="shared" si="1029"/>
        <v>0</v>
      </c>
      <c r="G3433" s="282">
        <f t="shared" si="1030"/>
        <v>0</v>
      </c>
    </row>
    <row r="3434" spans="1:7" s="283" customFormat="1" ht="24" customHeight="1" x14ac:dyDescent="0.2">
      <c r="A3434" s="274" t="str">
        <f t="shared" si="1026"/>
        <v/>
      </c>
      <c r="B3434" s="275" t="str">
        <f t="shared" si="1027"/>
        <v/>
      </c>
      <c r="C3434" s="276"/>
      <c r="D3434" s="277" t="str">
        <f t="shared" si="1028"/>
        <v/>
      </c>
      <c r="E3434" s="278"/>
      <c r="F3434" s="279">
        <f t="shared" si="1029"/>
        <v>0</v>
      </c>
      <c r="G3434" s="282">
        <f t="shared" si="1030"/>
        <v>0</v>
      </c>
    </row>
    <row r="3435" spans="1:7" s="283" customFormat="1" ht="24" customHeight="1" x14ac:dyDescent="0.2">
      <c r="A3435" s="274" t="str">
        <f t="shared" si="1026"/>
        <v/>
      </c>
      <c r="B3435" s="275" t="str">
        <f t="shared" si="1027"/>
        <v/>
      </c>
      <c r="C3435" s="276"/>
      <c r="D3435" s="277" t="str">
        <f t="shared" si="1028"/>
        <v/>
      </c>
      <c r="E3435" s="278"/>
      <c r="F3435" s="279">
        <f t="shared" si="1029"/>
        <v>0</v>
      </c>
      <c r="G3435" s="282">
        <f t="shared" si="1030"/>
        <v>0</v>
      </c>
    </row>
    <row r="3436" spans="1:7" ht="24" customHeight="1" x14ac:dyDescent="0.2">
      <c r="A3436" s="125"/>
      <c r="B3436" s="99"/>
      <c r="C3436" s="99"/>
      <c r="D3436" s="110"/>
      <c r="E3436" s="111"/>
      <c r="F3436" s="188" t="s">
        <v>34</v>
      </c>
      <c r="G3436" s="126">
        <f>SUBTOTAL(9,G3428:G3435)</f>
        <v>0</v>
      </c>
    </row>
    <row r="3437" spans="1:7" ht="24" customHeight="1" x14ac:dyDescent="0.2">
      <c r="A3437" s="125"/>
      <c r="B3437" s="99"/>
      <c r="C3437" s="127" t="s">
        <v>723</v>
      </c>
      <c r="D3437" s="110"/>
      <c r="E3437" s="111"/>
      <c r="F3437" s="112"/>
      <c r="G3437" s="128"/>
    </row>
    <row r="3438" spans="1:7" s="283" customFormat="1" ht="24" customHeight="1" x14ac:dyDescent="0.2">
      <c r="A3438" s="274" t="str">
        <f t="shared" ref="A3438:A3446" si="1031">IFERROR(VLOOKUP(C3438,Tabla_Insumos,4,FALSE),"")</f>
        <v/>
      </c>
      <c r="B3438" s="275" t="str">
        <f t="shared" ref="B3438:B3446" si="1032">IFERROR(VLOOKUP(C3438,Tabla_Insumos,5,FALSE),"")</f>
        <v/>
      </c>
      <c r="C3438" s="276"/>
      <c r="D3438" s="277" t="str">
        <f t="shared" ref="D3438:D3446" si="1033">IFERROR(VLOOKUP(C3438,Tabla_Insumos,2,FALSE),"")</f>
        <v/>
      </c>
      <c r="E3438" s="278"/>
      <c r="F3438" s="279">
        <f t="shared" ref="F3438:F3446" si="1034">IFERROR(VLOOKUP(C3438,Tabla_Insumos,3,FALSE),0)</f>
        <v>0</v>
      </c>
      <c r="G3438" s="282">
        <f t="shared" ref="G3438:G3446" si="1035">ROUND(E3438*F3438,2)</f>
        <v>0</v>
      </c>
    </row>
    <row r="3439" spans="1:7" s="283" customFormat="1" ht="24" customHeight="1" x14ac:dyDescent="0.2">
      <c r="A3439" s="274" t="str">
        <f t="shared" si="1031"/>
        <v/>
      </c>
      <c r="B3439" s="275" t="str">
        <f t="shared" si="1032"/>
        <v/>
      </c>
      <c r="C3439" s="276"/>
      <c r="D3439" s="277" t="str">
        <f t="shared" si="1033"/>
        <v/>
      </c>
      <c r="E3439" s="278"/>
      <c r="F3439" s="279">
        <f t="shared" si="1034"/>
        <v>0</v>
      </c>
      <c r="G3439" s="282">
        <f t="shared" si="1035"/>
        <v>0</v>
      </c>
    </row>
    <row r="3440" spans="1:7" s="283" customFormat="1" ht="24" customHeight="1" x14ac:dyDescent="0.2">
      <c r="A3440" s="274" t="str">
        <f t="shared" si="1031"/>
        <v/>
      </c>
      <c r="B3440" s="275" t="str">
        <f t="shared" si="1032"/>
        <v/>
      </c>
      <c r="C3440" s="276"/>
      <c r="D3440" s="277" t="str">
        <f t="shared" si="1033"/>
        <v/>
      </c>
      <c r="E3440" s="278"/>
      <c r="F3440" s="279">
        <f t="shared" si="1034"/>
        <v>0</v>
      </c>
      <c r="G3440" s="282">
        <f t="shared" si="1035"/>
        <v>0</v>
      </c>
    </row>
    <row r="3441" spans="1:8" s="283" customFormat="1" ht="24" customHeight="1" x14ac:dyDescent="0.2">
      <c r="A3441" s="274" t="str">
        <f t="shared" si="1031"/>
        <v/>
      </c>
      <c r="B3441" s="275" t="str">
        <f t="shared" si="1032"/>
        <v/>
      </c>
      <c r="C3441" s="276"/>
      <c r="D3441" s="277" t="str">
        <f t="shared" si="1033"/>
        <v/>
      </c>
      <c r="E3441" s="278"/>
      <c r="F3441" s="279">
        <f t="shared" si="1034"/>
        <v>0</v>
      </c>
      <c r="G3441" s="282">
        <f t="shared" si="1035"/>
        <v>0</v>
      </c>
    </row>
    <row r="3442" spans="1:8" s="283" customFormat="1" ht="24" customHeight="1" x14ac:dyDescent="0.2">
      <c r="A3442" s="274" t="str">
        <f t="shared" si="1031"/>
        <v/>
      </c>
      <c r="B3442" s="275" t="str">
        <f t="shared" si="1032"/>
        <v/>
      </c>
      <c r="C3442" s="276"/>
      <c r="D3442" s="277" t="str">
        <f t="shared" si="1033"/>
        <v/>
      </c>
      <c r="E3442" s="278"/>
      <c r="F3442" s="279">
        <f t="shared" si="1034"/>
        <v>0</v>
      </c>
      <c r="G3442" s="282">
        <f t="shared" si="1035"/>
        <v>0</v>
      </c>
    </row>
    <row r="3443" spans="1:8" s="283" customFormat="1" ht="24" customHeight="1" x14ac:dyDescent="0.2">
      <c r="A3443" s="274" t="str">
        <f t="shared" si="1031"/>
        <v/>
      </c>
      <c r="B3443" s="275" t="str">
        <f t="shared" si="1032"/>
        <v/>
      </c>
      <c r="C3443" s="276"/>
      <c r="D3443" s="277" t="str">
        <f t="shared" si="1033"/>
        <v/>
      </c>
      <c r="E3443" s="278"/>
      <c r="F3443" s="279">
        <f t="shared" si="1034"/>
        <v>0</v>
      </c>
      <c r="G3443" s="282">
        <f t="shared" si="1035"/>
        <v>0</v>
      </c>
    </row>
    <row r="3444" spans="1:8" s="283" customFormat="1" ht="24" customHeight="1" x14ac:dyDescent="0.2">
      <c r="A3444" s="274" t="str">
        <f t="shared" si="1031"/>
        <v/>
      </c>
      <c r="B3444" s="275" t="str">
        <f t="shared" si="1032"/>
        <v/>
      </c>
      <c r="C3444" s="276"/>
      <c r="D3444" s="277" t="str">
        <f t="shared" si="1033"/>
        <v/>
      </c>
      <c r="E3444" s="278"/>
      <c r="F3444" s="279">
        <f t="shared" si="1034"/>
        <v>0</v>
      </c>
      <c r="G3444" s="282">
        <f t="shared" si="1035"/>
        <v>0</v>
      </c>
    </row>
    <row r="3445" spans="1:8" s="283" customFormat="1" ht="24" customHeight="1" x14ac:dyDescent="0.2">
      <c r="A3445" s="274" t="str">
        <f t="shared" si="1031"/>
        <v/>
      </c>
      <c r="B3445" s="275" t="str">
        <f t="shared" si="1032"/>
        <v/>
      </c>
      <c r="C3445" s="276"/>
      <c r="D3445" s="277" t="str">
        <f t="shared" si="1033"/>
        <v/>
      </c>
      <c r="E3445" s="278"/>
      <c r="F3445" s="279">
        <f t="shared" si="1034"/>
        <v>0</v>
      </c>
      <c r="G3445" s="282">
        <f t="shared" si="1035"/>
        <v>0</v>
      </c>
    </row>
    <row r="3446" spans="1:8" s="283" customFormat="1" ht="24" customHeight="1" x14ac:dyDescent="0.2">
      <c r="A3446" s="274" t="str">
        <f t="shared" si="1031"/>
        <v/>
      </c>
      <c r="B3446" s="275" t="str">
        <f t="shared" si="1032"/>
        <v/>
      </c>
      <c r="C3446" s="276"/>
      <c r="D3446" s="277" t="str">
        <f t="shared" si="1033"/>
        <v/>
      </c>
      <c r="E3446" s="278"/>
      <c r="F3446" s="279">
        <f t="shared" si="1034"/>
        <v>0</v>
      </c>
      <c r="G3446" s="282">
        <f t="shared" si="1035"/>
        <v>0</v>
      </c>
    </row>
    <row r="3447" spans="1:8" ht="24" customHeight="1" x14ac:dyDescent="0.2">
      <c r="A3447" s="129"/>
      <c r="B3447" s="110"/>
      <c r="C3447" s="99"/>
      <c r="D3447" s="110"/>
      <c r="E3447" s="111"/>
      <c r="F3447" s="188" t="s">
        <v>35</v>
      </c>
      <c r="G3447" s="126">
        <f>SUBTOTAL(9,G3438:G3446)</f>
        <v>0</v>
      </c>
    </row>
    <row r="3448" spans="1:8" ht="24" customHeight="1" thickBot="1" x14ac:dyDescent="0.25">
      <c r="A3448" s="130"/>
      <c r="B3448" s="131"/>
      <c r="C3448" s="132"/>
      <c r="D3448" s="131"/>
      <c r="E3448" s="133"/>
      <c r="F3448" s="134"/>
      <c r="G3448" s="135"/>
    </row>
    <row r="3449" spans="1:8" ht="24" customHeight="1" thickBot="1" x14ac:dyDescent="0.25">
      <c r="A3449" s="136" t="str">
        <f>B3407</f>
        <v>17</v>
      </c>
      <c r="B3449" s="137" t="str">
        <f>C3407</f>
        <v>REMOCION DE CAÑERIA DE GAS EN AULAS</v>
      </c>
      <c r="C3449" s="138"/>
      <c r="D3449" s="138" t="s">
        <v>36</v>
      </c>
      <c r="E3449" s="139"/>
      <c r="F3449" s="140" t="s">
        <v>37</v>
      </c>
      <c r="G3449" s="141">
        <f>SUBTOTAL(9,G3412:G3448)</f>
        <v>0</v>
      </c>
    </row>
    <row r="3450" spans="1:8" ht="24" customHeight="1" thickTop="1" thickBot="1" x14ac:dyDescent="0.25"/>
    <row r="3451" spans="1:8" ht="24" customHeight="1" thickTop="1" x14ac:dyDescent="0.2">
      <c r="A3451" s="173" t="s">
        <v>39</v>
      </c>
      <c r="B3451" s="174"/>
      <c r="C3451" s="174"/>
      <c r="D3451" s="174"/>
      <c r="E3451" s="174"/>
      <c r="F3451" s="174"/>
      <c r="G3451" s="175"/>
      <c r="H3451" s="100">
        <f>COUNTIF($A$1:A3457,"ANALISIS DE PRECIOS")</f>
        <v>70</v>
      </c>
    </row>
    <row r="3452" spans="1:8" ht="24" customHeight="1" x14ac:dyDescent="0.2">
      <c r="A3452" s="101" t="s">
        <v>719</v>
      </c>
      <c r="B3452" s="102" t="str">
        <f>Comitente</f>
        <v>DIRECCIÓN DE INFRAESTRUCTURA ESCOLAR</v>
      </c>
      <c r="C3452" s="96"/>
      <c r="D3452" s="103"/>
      <c r="E3452" s="103"/>
      <c r="F3452" s="104"/>
      <c r="G3452" s="105"/>
    </row>
    <row r="3453" spans="1:8" ht="24" customHeight="1" x14ac:dyDescent="0.2">
      <c r="A3453" s="101" t="s">
        <v>720</v>
      </c>
      <c r="B3453" s="102">
        <f>Contratista</f>
        <v>0</v>
      </c>
      <c r="C3453" s="97"/>
      <c r="D3453" s="97"/>
      <c r="E3453" s="97"/>
      <c r="F3453" s="106"/>
      <c r="G3453" s="107"/>
    </row>
    <row r="3454" spans="1:8" ht="24" customHeight="1" x14ac:dyDescent="0.2">
      <c r="A3454" s="101" t="s">
        <v>26</v>
      </c>
      <c r="B3454" s="102" t="str">
        <f>Obra</f>
        <v>ESCUELA NORMAL FRAY JUSTO SANTA MARIA DE ORO</v>
      </c>
      <c r="C3454" s="97"/>
      <c r="D3454" s="97"/>
      <c r="E3454" s="97"/>
      <c r="F3454" s="106" t="s">
        <v>40</v>
      </c>
      <c r="G3454" s="108">
        <f>Fecha_Base</f>
        <v>0</v>
      </c>
    </row>
    <row r="3455" spans="1:8" ht="24" customHeight="1" x14ac:dyDescent="0.2">
      <c r="A3455" s="109" t="s">
        <v>718</v>
      </c>
      <c r="B3455" s="98" t="str">
        <f>Ubicación</f>
        <v>CALLE RIVADAVIA 854 - JACHAL - SAN JUAN</v>
      </c>
      <c r="C3455" s="98"/>
      <c r="D3455" s="110"/>
      <c r="E3455" s="111"/>
      <c r="F3455" s="112"/>
      <c r="G3455" s="113"/>
    </row>
    <row r="3456" spans="1:8" ht="24" customHeight="1" x14ac:dyDescent="0.2">
      <c r="A3456" s="109" t="s">
        <v>41</v>
      </c>
      <c r="B3456" s="114" t="str">
        <f>IFERROR(VALUE(LEFT(B3457,FIND("-",B3457)-1)),"")</f>
        <v/>
      </c>
      <c r="C3456" s="99" t="str">
        <f>IFERROR(VLOOKUP(B3456,Tabla_CyP,2,FALSE),"")</f>
        <v/>
      </c>
      <c r="E3456" s="111"/>
      <c r="F3456" s="112"/>
      <c r="G3456" s="113"/>
    </row>
    <row r="3457" spans="1:141" ht="24" customHeight="1" x14ac:dyDescent="0.2">
      <c r="A3457" s="109" t="s">
        <v>27</v>
      </c>
      <c r="B3457" s="115" t="str">
        <f>IFERROR(VLOOKUP(COUNTIF($A$1:A3457,"ANALISIS DE PRECIOS"),Tabla_NumeroItem,4,FALSE),"")</f>
        <v>18</v>
      </c>
      <c r="C3457" s="99" t="str">
        <f>IFERROR(VLOOKUP(B3457,Tabla_CyP,2,FALSE),"")</f>
        <v>INTEGRACIÓN DE INSTALACIÓN DE AIRE ACONDICIONADO FRIO-CALOR</v>
      </c>
      <c r="D3457" s="110"/>
      <c r="E3457" s="111"/>
      <c r="F3457" s="106" t="s">
        <v>28</v>
      </c>
      <c r="G3457" s="116" t="str">
        <f>IFERROR(VLOOKUP(B3457,Tabla_CyP,4,FALSE),"")</f>
        <v>gl</v>
      </c>
    </row>
    <row r="3458" spans="1:141" ht="24" customHeight="1" x14ac:dyDescent="0.2">
      <c r="A3458" s="109"/>
      <c r="B3458" s="98"/>
      <c r="C3458" s="99"/>
      <c r="D3458" s="110"/>
      <c r="E3458" s="111"/>
      <c r="F3458" s="112"/>
      <c r="G3458" s="113"/>
    </row>
    <row r="3459" spans="1:141" ht="24" customHeight="1" x14ac:dyDescent="0.2">
      <c r="A3459" s="305" t="s">
        <v>584</v>
      </c>
      <c r="B3459" s="306"/>
      <c r="C3459" s="307" t="s">
        <v>0</v>
      </c>
      <c r="D3459" s="307" t="s">
        <v>29</v>
      </c>
      <c r="E3459" s="309" t="s">
        <v>30</v>
      </c>
      <c r="F3459" s="311" t="s">
        <v>31</v>
      </c>
      <c r="G3459" s="313" t="s">
        <v>32</v>
      </c>
    </row>
    <row r="3460" spans="1:141" s="119" customFormat="1" ht="24" customHeight="1" x14ac:dyDescent="0.2">
      <c r="A3460" s="117" t="s">
        <v>585</v>
      </c>
      <c r="B3460" s="118" t="s">
        <v>586</v>
      </c>
      <c r="C3460" s="308"/>
      <c r="D3460" s="308"/>
      <c r="E3460" s="310"/>
      <c r="F3460" s="312"/>
      <c r="G3460" s="314"/>
      <c r="I3460" s="284"/>
      <c r="J3460" s="284"/>
      <c r="K3460" s="284"/>
      <c r="L3460" s="284"/>
      <c r="M3460" s="284"/>
      <c r="N3460" s="284"/>
      <c r="O3460" s="284"/>
      <c r="P3460" s="284"/>
      <c r="Q3460" s="284"/>
      <c r="R3460" s="284"/>
      <c r="S3460" s="284"/>
      <c r="T3460" s="284"/>
      <c r="U3460" s="284"/>
      <c r="V3460" s="284"/>
      <c r="W3460" s="284"/>
      <c r="X3460" s="284"/>
      <c r="Y3460" s="284"/>
      <c r="Z3460" s="284"/>
      <c r="AA3460" s="284"/>
      <c r="AB3460" s="284"/>
      <c r="AC3460" s="284"/>
      <c r="AD3460" s="284"/>
      <c r="AE3460" s="284"/>
      <c r="AF3460" s="284"/>
      <c r="AG3460" s="284"/>
      <c r="AH3460" s="284"/>
      <c r="AI3460" s="284"/>
      <c r="AJ3460" s="284"/>
      <c r="AK3460" s="284"/>
      <c r="AL3460" s="284"/>
      <c r="AM3460" s="284"/>
      <c r="AN3460" s="284"/>
      <c r="AO3460" s="284"/>
      <c r="AP3460" s="284"/>
      <c r="AQ3460" s="284"/>
      <c r="AR3460" s="284"/>
      <c r="AS3460" s="284"/>
      <c r="AT3460" s="284"/>
      <c r="AU3460" s="284"/>
      <c r="AV3460" s="284"/>
      <c r="AW3460" s="284"/>
      <c r="AX3460" s="284"/>
      <c r="AY3460" s="284"/>
      <c r="AZ3460" s="284"/>
      <c r="BA3460" s="284"/>
      <c r="BB3460" s="284"/>
      <c r="BC3460" s="284"/>
      <c r="BD3460" s="284"/>
      <c r="BE3460" s="284"/>
      <c r="BF3460" s="284"/>
      <c r="BG3460" s="284"/>
      <c r="BH3460" s="284"/>
      <c r="BI3460" s="284"/>
      <c r="BJ3460" s="284"/>
      <c r="BK3460" s="284"/>
      <c r="BL3460" s="284"/>
      <c r="BM3460" s="284"/>
      <c r="BN3460" s="284"/>
      <c r="BO3460" s="284"/>
      <c r="BP3460" s="284"/>
      <c r="BQ3460" s="284"/>
      <c r="BR3460" s="284"/>
      <c r="BS3460" s="284"/>
      <c r="BT3460" s="284"/>
      <c r="BU3460" s="284"/>
      <c r="BV3460" s="284"/>
      <c r="BW3460" s="284"/>
      <c r="BX3460" s="284"/>
      <c r="BY3460" s="284"/>
      <c r="BZ3460" s="284"/>
      <c r="CA3460" s="284"/>
      <c r="CB3460" s="284"/>
      <c r="CC3460" s="284"/>
      <c r="CD3460" s="284"/>
      <c r="CE3460" s="284"/>
      <c r="CF3460" s="284"/>
      <c r="CG3460" s="284"/>
      <c r="CH3460" s="284"/>
      <c r="CI3460" s="284"/>
      <c r="CJ3460" s="284"/>
      <c r="CK3460" s="284"/>
      <c r="CL3460" s="284"/>
      <c r="CM3460" s="284"/>
      <c r="CN3460" s="284"/>
      <c r="CO3460" s="284"/>
      <c r="CP3460" s="284"/>
      <c r="CQ3460" s="284"/>
      <c r="CR3460" s="284"/>
      <c r="CS3460" s="284"/>
      <c r="CT3460" s="284"/>
      <c r="CU3460" s="284"/>
      <c r="CV3460" s="284"/>
      <c r="CW3460" s="284"/>
      <c r="CX3460" s="284"/>
      <c r="CY3460" s="284"/>
      <c r="CZ3460" s="284"/>
      <c r="DA3460" s="284"/>
      <c r="DB3460" s="284"/>
      <c r="DC3460" s="284"/>
      <c r="DD3460" s="284"/>
      <c r="DE3460" s="284"/>
      <c r="DF3460" s="284"/>
      <c r="DG3460" s="284"/>
      <c r="DH3460" s="284"/>
      <c r="DI3460" s="284"/>
      <c r="DJ3460" s="284"/>
      <c r="DK3460" s="284"/>
      <c r="DL3460" s="284"/>
      <c r="DM3460" s="284"/>
      <c r="DN3460" s="284"/>
      <c r="DO3460" s="284"/>
      <c r="DP3460" s="284"/>
      <c r="DQ3460" s="284"/>
      <c r="DR3460" s="284"/>
      <c r="DS3460" s="284"/>
      <c r="DT3460" s="284"/>
      <c r="DU3460" s="284"/>
      <c r="DV3460" s="284"/>
      <c r="DW3460" s="284"/>
      <c r="DX3460" s="284"/>
      <c r="DY3460" s="284"/>
      <c r="DZ3460" s="284"/>
      <c r="EA3460" s="284"/>
      <c r="EB3460" s="284"/>
      <c r="EC3460" s="284"/>
      <c r="ED3460" s="284"/>
      <c r="EE3460" s="284"/>
      <c r="EF3460" s="284"/>
      <c r="EG3460" s="284"/>
      <c r="EH3460" s="284"/>
      <c r="EI3460" s="284"/>
      <c r="EJ3460" s="284"/>
      <c r="EK3460" s="284"/>
    </row>
    <row r="3461" spans="1:141" ht="24" customHeight="1" x14ac:dyDescent="0.2">
      <c r="A3461" s="187"/>
      <c r="B3461" s="120"/>
      <c r="C3461" s="185" t="s">
        <v>721</v>
      </c>
      <c r="D3461" s="121"/>
      <c r="E3461" s="122"/>
      <c r="F3461" s="123"/>
      <c r="G3461" s="124"/>
    </row>
    <row r="3462" spans="1:141" s="283" customFormat="1" ht="24" customHeight="1" x14ac:dyDescent="0.2">
      <c r="A3462" s="274" t="str">
        <f t="shared" ref="A3462:A3475" si="1036">IFERROR(VLOOKUP(C3462,Tabla_Insumos,4,FALSE),"")</f>
        <v/>
      </c>
      <c r="B3462" s="275" t="str">
        <f>IFERROR(VLOOKUP(C3462,Tabla_Insumos,5,FALSE),"")</f>
        <v/>
      </c>
      <c r="C3462" s="276"/>
      <c r="D3462" s="277" t="str">
        <f t="shared" ref="D3462:D3475" si="1037">IFERROR(VLOOKUP(C3462,Tabla_Insumos,2,FALSE),"")</f>
        <v/>
      </c>
      <c r="E3462" s="278"/>
      <c r="F3462" s="279">
        <f t="shared" ref="F3462:F3475" si="1038">IFERROR(VLOOKUP(C3462,Tabla_Insumos,3,FALSE),0)</f>
        <v>0</v>
      </c>
      <c r="G3462" s="282">
        <f>ROUND(E3462*F3462,2)</f>
        <v>0</v>
      </c>
    </row>
    <row r="3463" spans="1:141" s="283" customFormat="1" ht="24" customHeight="1" x14ac:dyDescent="0.2">
      <c r="A3463" s="274" t="str">
        <f t="shared" si="1036"/>
        <v/>
      </c>
      <c r="B3463" s="275" t="str">
        <f t="shared" ref="B3463:B3475" si="1039">IFERROR(VLOOKUP(C3463,Tabla_Insumos,5,FALSE),"")</f>
        <v/>
      </c>
      <c r="C3463" s="276"/>
      <c r="D3463" s="277" t="str">
        <f t="shared" si="1037"/>
        <v/>
      </c>
      <c r="E3463" s="278"/>
      <c r="F3463" s="279">
        <f t="shared" si="1038"/>
        <v>0</v>
      </c>
      <c r="G3463" s="282">
        <f t="shared" ref="G3463:G3475" si="1040">ROUND(E3463*F3463,2)</f>
        <v>0</v>
      </c>
    </row>
    <row r="3464" spans="1:141" s="283" customFormat="1" ht="24" customHeight="1" x14ac:dyDescent="0.2">
      <c r="A3464" s="274" t="str">
        <f t="shared" si="1036"/>
        <v/>
      </c>
      <c r="B3464" s="275" t="str">
        <f t="shared" si="1039"/>
        <v/>
      </c>
      <c r="C3464" s="276"/>
      <c r="D3464" s="277" t="str">
        <f t="shared" si="1037"/>
        <v/>
      </c>
      <c r="E3464" s="278"/>
      <c r="F3464" s="279">
        <f t="shared" si="1038"/>
        <v>0</v>
      </c>
      <c r="G3464" s="282">
        <f t="shared" si="1040"/>
        <v>0</v>
      </c>
    </row>
    <row r="3465" spans="1:141" s="283" customFormat="1" ht="24" customHeight="1" x14ac:dyDescent="0.2">
      <c r="A3465" s="274" t="str">
        <f t="shared" si="1036"/>
        <v/>
      </c>
      <c r="B3465" s="275" t="str">
        <f t="shared" si="1039"/>
        <v/>
      </c>
      <c r="C3465" s="276"/>
      <c r="D3465" s="277" t="str">
        <f t="shared" si="1037"/>
        <v/>
      </c>
      <c r="E3465" s="278"/>
      <c r="F3465" s="279">
        <f t="shared" si="1038"/>
        <v>0</v>
      </c>
      <c r="G3465" s="282">
        <f t="shared" si="1040"/>
        <v>0</v>
      </c>
    </row>
    <row r="3466" spans="1:141" s="283" customFormat="1" ht="24" customHeight="1" x14ac:dyDescent="0.2">
      <c r="A3466" s="274" t="str">
        <f t="shared" si="1036"/>
        <v/>
      </c>
      <c r="B3466" s="275" t="str">
        <f t="shared" si="1039"/>
        <v/>
      </c>
      <c r="C3466" s="276"/>
      <c r="D3466" s="277" t="str">
        <f t="shared" si="1037"/>
        <v/>
      </c>
      <c r="E3466" s="278"/>
      <c r="F3466" s="279">
        <f t="shared" si="1038"/>
        <v>0</v>
      </c>
      <c r="G3466" s="282">
        <f t="shared" si="1040"/>
        <v>0</v>
      </c>
    </row>
    <row r="3467" spans="1:141" s="283" customFormat="1" ht="24" customHeight="1" x14ac:dyDescent="0.2">
      <c r="A3467" s="274" t="str">
        <f t="shared" si="1036"/>
        <v/>
      </c>
      <c r="B3467" s="275" t="str">
        <f t="shared" si="1039"/>
        <v/>
      </c>
      <c r="C3467" s="276"/>
      <c r="D3467" s="277" t="str">
        <f t="shared" si="1037"/>
        <v/>
      </c>
      <c r="E3467" s="278"/>
      <c r="F3467" s="279">
        <f t="shared" si="1038"/>
        <v>0</v>
      </c>
      <c r="G3467" s="282">
        <f t="shared" si="1040"/>
        <v>0</v>
      </c>
    </row>
    <row r="3468" spans="1:141" s="283" customFormat="1" ht="24" customHeight="1" x14ac:dyDescent="0.2">
      <c r="A3468" s="274" t="str">
        <f t="shared" si="1036"/>
        <v/>
      </c>
      <c r="B3468" s="275" t="str">
        <f t="shared" si="1039"/>
        <v/>
      </c>
      <c r="C3468" s="276"/>
      <c r="D3468" s="277" t="str">
        <f t="shared" si="1037"/>
        <v/>
      </c>
      <c r="E3468" s="278"/>
      <c r="F3468" s="279">
        <f t="shared" si="1038"/>
        <v>0</v>
      </c>
      <c r="G3468" s="282">
        <f t="shared" si="1040"/>
        <v>0</v>
      </c>
    </row>
    <row r="3469" spans="1:141" s="283" customFormat="1" ht="24" customHeight="1" x14ac:dyDescent="0.2">
      <c r="A3469" s="274" t="str">
        <f t="shared" si="1036"/>
        <v/>
      </c>
      <c r="B3469" s="275" t="str">
        <f t="shared" si="1039"/>
        <v/>
      </c>
      <c r="C3469" s="276"/>
      <c r="D3469" s="277" t="str">
        <f t="shared" si="1037"/>
        <v/>
      </c>
      <c r="E3469" s="278"/>
      <c r="F3469" s="279">
        <f t="shared" si="1038"/>
        <v>0</v>
      </c>
      <c r="G3469" s="282">
        <f t="shared" si="1040"/>
        <v>0</v>
      </c>
    </row>
    <row r="3470" spans="1:141" s="283" customFormat="1" ht="24" customHeight="1" x14ac:dyDescent="0.2">
      <c r="A3470" s="274" t="str">
        <f t="shared" si="1036"/>
        <v/>
      </c>
      <c r="B3470" s="275" t="str">
        <f t="shared" si="1039"/>
        <v/>
      </c>
      <c r="C3470" s="276"/>
      <c r="D3470" s="277" t="str">
        <f t="shared" si="1037"/>
        <v/>
      </c>
      <c r="E3470" s="278"/>
      <c r="F3470" s="279">
        <f t="shared" si="1038"/>
        <v>0</v>
      </c>
      <c r="G3470" s="282">
        <f t="shared" si="1040"/>
        <v>0</v>
      </c>
    </row>
    <row r="3471" spans="1:141" s="283" customFormat="1" ht="24" customHeight="1" x14ac:dyDescent="0.2">
      <c r="A3471" s="274" t="str">
        <f t="shared" si="1036"/>
        <v/>
      </c>
      <c r="B3471" s="275" t="str">
        <f t="shared" si="1039"/>
        <v/>
      </c>
      <c r="C3471" s="276"/>
      <c r="D3471" s="277" t="str">
        <f t="shared" si="1037"/>
        <v/>
      </c>
      <c r="E3471" s="278"/>
      <c r="F3471" s="279">
        <f t="shared" si="1038"/>
        <v>0</v>
      </c>
      <c r="G3471" s="282">
        <f t="shared" si="1040"/>
        <v>0</v>
      </c>
    </row>
    <row r="3472" spans="1:141" s="283" customFormat="1" ht="24" customHeight="1" x14ac:dyDescent="0.2">
      <c r="A3472" s="274" t="str">
        <f t="shared" si="1036"/>
        <v/>
      </c>
      <c r="B3472" s="275" t="str">
        <f t="shared" si="1039"/>
        <v/>
      </c>
      <c r="C3472" s="276"/>
      <c r="D3472" s="277" t="str">
        <f t="shared" si="1037"/>
        <v/>
      </c>
      <c r="E3472" s="278"/>
      <c r="F3472" s="279">
        <f t="shared" si="1038"/>
        <v>0</v>
      </c>
      <c r="G3472" s="282">
        <f t="shared" si="1040"/>
        <v>0</v>
      </c>
    </row>
    <row r="3473" spans="1:7" s="283" customFormat="1" ht="24" customHeight="1" x14ac:dyDescent="0.2">
      <c r="A3473" s="274" t="str">
        <f t="shared" si="1036"/>
        <v/>
      </c>
      <c r="B3473" s="275" t="str">
        <f t="shared" si="1039"/>
        <v/>
      </c>
      <c r="C3473" s="276"/>
      <c r="D3473" s="277" t="str">
        <f t="shared" si="1037"/>
        <v/>
      </c>
      <c r="E3473" s="278"/>
      <c r="F3473" s="279">
        <f t="shared" si="1038"/>
        <v>0</v>
      </c>
      <c r="G3473" s="282">
        <f t="shared" si="1040"/>
        <v>0</v>
      </c>
    </row>
    <row r="3474" spans="1:7" s="283" customFormat="1" ht="24" customHeight="1" x14ac:dyDescent="0.2">
      <c r="A3474" s="274" t="str">
        <f t="shared" si="1036"/>
        <v/>
      </c>
      <c r="B3474" s="275" t="str">
        <f t="shared" si="1039"/>
        <v/>
      </c>
      <c r="C3474" s="276"/>
      <c r="D3474" s="277" t="str">
        <f t="shared" si="1037"/>
        <v/>
      </c>
      <c r="E3474" s="278"/>
      <c r="F3474" s="279">
        <f t="shared" si="1038"/>
        <v>0</v>
      </c>
      <c r="G3474" s="282">
        <f t="shared" si="1040"/>
        <v>0</v>
      </c>
    </row>
    <row r="3475" spans="1:7" s="283" customFormat="1" ht="24" customHeight="1" x14ac:dyDescent="0.2">
      <c r="A3475" s="274" t="str">
        <f t="shared" si="1036"/>
        <v/>
      </c>
      <c r="B3475" s="275" t="str">
        <f t="shared" si="1039"/>
        <v/>
      </c>
      <c r="C3475" s="276"/>
      <c r="D3475" s="277" t="str">
        <f t="shared" si="1037"/>
        <v/>
      </c>
      <c r="E3475" s="278"/>
      <c r="F3475" s="280">
        <f t="shared" si="1038"/>
        <v>0</v>
      </c>
      <c r="G3475" s="282">
        <f t="shared" si="1040"/>
        <v>0</v>
      </c>
    </row>
    <row r="3476" spans="1:7" ht="24" customHeight="1" x14ac:dyDescent="0.2">
      <c r="A3476" s="125"/>
      <c r="B3476" s="99"/>
      <c r="C3476" s="99"/>
      <c r="D3476" s="110"/>
      <c r="E3476" s="111"/>
      <c r="F3476" s="188" t="s">
        <v>33</v>
      </c>
      <c r="G3476" s="126">
        <f>SUBTOTAL(9,G3462:G3475)</f>
        <v>0</v>
      </c>
    </row>
    <row r="3477" spans="1:7" ht="24" customHeight="1" x14ac:dyDescent="0.2">
      <c r="A3477" s="125"/>
      <c r="B3477" s="99"/>
      <c r="C3477" s="127" t="s">
        <v>722</v>
      </c>
      <c r="D3477" s="110"/>
      <c r="E3477" s="111"/>
      <c r="F3477" s="112"/>
      <c r="G3477" s="128"/>
    </row>
    <row r="3478" spans="1:7" s="283" customFormat="1" ht="24" customHeight="1" x14ac:dyDescent="0.2">
      <c r="A3478" s="274" t="str">
        <f t="shared" ref="A3478:A3485" si="1041">IFERROR(VLOOKUP(C3478,Tabla_Insumos,4,FALSE),"")</f>
        <v/>
      </c>
      <c r="B3478" s="275" t="str">
        <f t="shared" ref="B3478:B3485" si="1042">IFERROR(VLOOKUP(C3478,Tabla_Insumos,5,FALSE),"")</f>
        <v/>
      </c>
      <c r="C3478" s="276"/>
      <c r="D3478" s="277" t="str">
        <f t="shared" ref="D3478:D3485" si="1043">IFERROR(VLOOKUP(C3478,Tabla_Insumos,2,FALSE),"")</f>
        <v/>
      </c>
      <c r="E3478" s="278"/>
      <c r="F3478" s="281">
        <f t="shared" ref="F3478:F3485" si="1044">IFERROR(VLOOKUP(C3478,Tabla_Insumos,3,FALSE),0)</f>
        <v>0</v>
      </c>
      <c r="G3478" s="282">
        <f>ROUND(E3478*F3478,2)</f>
        <v>0</v>
      </c>
    </row>
    <row r="3479" spans="1:7" s="283" customFormat="1" ht="24" customHeight="1" x14ac:dyDescent="0.2">
      <c r="A3479" s="274" t="str">
        <f t="shared" si="1041"/>
        <v/>
      </c>
      <c r="B3479" s="275" t="str">
        <f t="shared" si="1042"/>
        <v/>
      </c>
      <c r="C3479" s="276"/>
      <c r="D3479" s="277" t="str">
        <f t="shared" si="1043"/>
        <v/>
      </c>
      <c r="E3479" s="278"/>
      <c r="F3479" s="281">
        <f t="shared" si="1044"/>
        <v>0</v>
      </c>
      <c r="G3479" s="282">
        <f>ROUND(E3479*F3479,2)</f>
        <v>0</v>
      </c>
    </row>
    <row r="3480" spans="1:7" s="283" customFormat="1" ht="24" customHeight="1" x14ac:dyDescent="0.2">
      <c r="A3480" s="274" t="str">
        <f t="shared" si="1041"/>
        <v/>
      </c>
      <c r="B3480" s="275" t="str">
        <f t="shared" si="1042"/>
        <v/>
      </c>
      <c r="C3480" s="276"/>
      <c r="D3480" s="277" t="str">
        <f t="shared" si="1043"/>
        <v/>
      </c>
      <c r="E3480" s="278"/>
      <c r="F3480" s="281">
        <f t="shared" si="1044"/>
        <v>0</v>
      </c>
      <c r="G3480" s="282">
        <f t="shared" ref="G3480:G3485" si="1045">ROUND(E3480*F3480,2)</f>
        <v>0</v>
      </c>
    </row>
    <row r="3481" spans="1:7" s="283" customFormat="1" ht="24" customHeight="1" x14ac:dyDescent="0.2">
      <c r="A3481" s="274" t="str">
        <f t="shared" si="1041"/>
        <v/>
      </c>
      <c r="B3481" s="275" t="str">
        <f t="shared" si="1042"/>
        <v/>
      </c>
      <c r="C3481" s="276"/>
      <c r="D3481" s="277" t="str">
        <f t="shared" si="1043"/>
        <v/>
      </c>
      <c r="E3481" s="278"/>
      <c r="F3481" s="281">
        <f t="shared" si="1044"/>
        <v>0</v>
      </c>
      <c r="G3481" s="282">
        <f t="shared" si="1045"/>
        <v>0</v>
      </c>
    </row>
    <row r="3482" spans="1:7" s="283" customFormat="1" ht="24" customHeight="1" x14ac:dyDescent="0.2">
      <c r="A3482" s="274" t="str">
        <f t="shared" si="1041"/>
        <v/>
      </c>
      <c r="B3482" s="275" t="str">
        <f t="shared" si="1042"/>
        <v/>
      </c>
      <c r="C3482" s="276"/>
      <c r="D3482" s="277" t="str">
        <f t="shared" si="1043"/>
        <v/>
      </c>
      <c r="E3482" s="278"/>
      <c r="F3482" s="279">
        <f t="shared" si="1044"/>
        <v>0</v>
      </c>
      <c r="G3482" s="282">
        <f t="shared" si="1045"/>
        <v>0</v>
      </c>
    </row>
    <row r="3483" spans="1:7" s="283" customFormat="1" ht="24" customHeight="1" x14ac:dyDescent="0.2">
      <c r="A3483" s="274" t="str">
        <f t="shared" si="1041"/>
        <v/>
      </c>
      <c r="B3483" s="275" t="str">
        <f t="shared" si="1042"/>
        <v/>
      </c>
      <c r="C3483" s="276"/>
      <c r="D3483" s="277" t="str">
        <f t="shared" si="1043"/>
        <v/>
      </c>
      <c r="E3483" s="278"/>
      <c r="F3483" s="279">
        <f t="shared" si="1044"/>
        <v>0</v>
      </c>
      <c r="G3483" s="282">
        <f t="shared" si="1045"/>
        <v>0</v>
      </c>
    </row>
    <row r="3484" spans="1:7" s="283" customFormat="1" ht="24" customHeight="1" x14ac:dyDescent="0.2">
      <c r="A3484" s="274" t="str">
        <f t="shared" si="1041"/>
        <v/>
      </c>
      <c r="B3484" s="275" t="str">
        <f t="shared" si="1042"/>
        <v/>
      </c>
      <c r="C3484" s="276"/>
      <c r="D3484" s="277" t="str">
        <f t="shared" si="1043"/>
        <v/>
      </c>
      <c r="E3484" s="278"/>
      <c r="F3484" s="279">
        <f t="shared" si="1044"/>
        <v>0</v>
      </c>
      <c r="G3484" s="282">
        <f t="shared" si="1045"/>
        <v>0</v>
      </c>
    </row>
    <row r="3485" spans="1:7" s="283" customFormat="1" ht="24" customHeight="1" x14ac:dyDescent="0.2">
      <c r="A3485" s="274" t="str">
        <f t="shared" si="1041"/>
        <v/>
      </c>
      <c r="B3485" s="275" t="str">
        <f t="shared" si="1042"/>
        <v/>
      </c>
      <c r="C3485" s="276"/>
      <c r="D3485" s="277" t="str">
        <f t="shared" si="1043"/>
        <v/>
      </c>
      <c r="E3485" s="278"/>
      <c r="F3485" s="279">
        <f t="shared" si="1044"/>
        <v>0</v>
      </c>
      <c r="G3485" s="282">
        <f t="shared" si="1045"/>
        <v>0</v>
      </c>
    </row>
    <row r="3486" spans="1:7" ht="24" customHeight="1" x14ac:dyDescent="0.2">
      <c r="A3486" s="125"/>
      <c r="B3486" s="99"/>
      <c r="C3486" s="99"/>
      <c r="D3486" s="110"/>
      <c r="E3486" s="111"/>
      <c r="F3486" s="188" t="s">
        <v>34</v>
      </c>
      <c r="G3486" s="126">
        <f>SUBTOTAL(9,G3478:G3485)</f>
        <v>0</v>
      </c>
    </row>
    <row r="3487" spans="1:7" ht="24" customHeight="1" x14ac:dyDescent="0.2">
      <c r="A3487" s="125"/>
      <c r="B3487" s="99"/>
      <c r="C3487" s="127" t="s">
        <v>723</v>
      </c>
      <c r="D3487" s="110"/>
      <c r="E3487" s="111"/>
      <c r="F3487" s="112"/>
      <c r="G3487" s="128"/>
    </row>
    <row r="3488" spans="1:7" s="283" customFormat="1" ht="24" customHeight="1" x14ac:dyDescent="0.2">
      <c r="A3488" s="274" t="str">
        <f t="shared" ref="A3488:A3496" si="1046">IFERROR(VLOOKUP(C3488,Tabla_Insumos,4,FALSE),"")</f>
        <v/>
      </c>
      <c r="B3488" s="275" t="str">
        <f t="shared" ref="B3488:B3496" si="1047">IFERROR(VLOOKUP(C3488,Tabla_Insumos,5,FALSE),"")</f>
        <v/>
      </c>
      <c r="C3488" s="276"/>
      <c r="D3488" s="277" t="str">
        <f t="shared" ref="D3488:D3496" si="1048">IFERROR(VLOOKUP(C3488,Tabla_Insumos,2,FALSE),"")</f>
        <v/>
      </c>
      <c r="E3488" s="278"/>
      <c r="F3488" s="279">
        <f t="shared" ref="F3488:F3496" si="1049">IFERROR(VLOOKUP(C3488,Tabla_Insumos,3,FALSE),0)</f>
        <v>0</v>
      </c>
      <c r="G3488" s="282">
        <f t="shared" ref="G3488:G3496" si="1050">ROUND(E3488*F3488,2)</f>
        <v>0</v>
      </c>
    </row>
    <row r="3489" spans="1:8" s="283" customFormat="1" ht="24" customHeight="1" x14ac:dyDescent="0.2">
      <c r="A3489" s="274" t="str">
        <f t="shared" si="1046"/>
        <v/>
      </c>
      <c r="B3489" s="275" t="str">
        <f t="shared" si="1047"/>
        <v/>
      </c>
      <c r="C3489" s="276"/>
      <c r="D3489" s="277" t="str">
        <f t="shared" si="1048"/>
        <v/>
      </c>
      <c r="E3489" s="278"/>
      <c r="F3489" s="279">
        <f t="shared" si="1049"/>
        <v>0</v>
      </c>
      <c r="G3489" s="282">
        <f t="shared" si="1050"/>
        <v>0</v>
      </c>
    </row>
    <row r="3490" spans="1:8" s="283" customFormat="1" ht="24" customHeight="1" x14ac:dyDescent="0.2">
      <c r="A3490" s="274" t="str">
        <f t="shared" si="1046"/>
        <v/>
      </c>
      <c r="B3490" s="275" t="str">
        <f t="shared" si="1047"/>
        <v/>
      </c>
      <c r="C3490" s="276"/>
      <c r="D3490" s="277" t="str">
        <f t="shared" si="1048"/>
        <v/>
      </c>
      <c r="E3490" s="278"/>
      <c r="F3490" s="279">
        <f t="shared" si="1049"/>
        <v>0</v>
      </c>
      <c r="G3490" s="282">
        <f t="shared" si="1050"/>
        <v>0</v>
      </c>
    </row>
    <row r="3491" spans="1:8" s="283" customFormat="1" ht="24" customHeight="1" x14ac:dyDescent="0.2">
      <c r="A3491" s="274" t="str">
        <f t="shared" si="1046"/>
        <v/>
      </c>
      <c r="B3491" s="275" t="str">
        <f t="shared" si="1047"/>
        <v/>
      </c>
      <c r="C3491" s="276"/>
      <c r="D3491" s="277" t="str">
        <f t="shared" si="1048"/>
        <v/>
      </c>
      <c r="E3491" s="278"/>
      <c r="F3491" s="279">
        <f t="shared" si="1049"/>
        <v>0</v>
      </c>
      <c r="G3491" s="282">
        <f t="shared" si="1050"/>
        <v>0</v>
      </c>
    </row>
    <row r="3492" spans="1:8" s="283" customFormat="1" ht="24" customHeight="1" x14ac:dyDescent="0.2">
      <c r="A3492" s="274" t="str">
        <f t="shared" si="1046"/>
        <v/>
      </c>
      <c r="B3492" s="275" t="str">
        <f t="shared" si="1047"/>
        <v/>
      </c>
      <c r="C3492" s="276"/>
      <c r="D3492" s="277" t="str">
        <f t="shared" si="1048"/>
        <v/>
      </c>
      <c r="E3492" s="278"/>
      <c r="F3492" s="279">
        <f t="shared" si="1049"/>
        <v>0</v>
      </c>
      <c r="G3492" s="282">
        <f t="shared" si="1050"/>
        <v>0</v>
      </c>
    </row>
    <row r="3493" spans="1:8" s="283" customFormat="1" ht="24" customHeight="1" x14ac:dyDescent="0.2">
      <c r="A3493" s="274" t="str">
        <f t="shared" si="1046"/>
        <v/>
      </c>
      <c r="B3493" s="275" t="str">
        <f t="shared" si="1047"/>
        <v/>
      </c>
      <c r="C3493" s="276"/>
      <c r="D3493" s="277" t="str">
        <f t="shared" si="1048"/>
        <v/>
      </c>
      <c r="E3493" s="278"/>
      <c r="F3493" s="279">
        <f t="shared" si="1049"/>
        <v>0</v>
      </c>
      <c r="G3493" s="282">
        <f t="shared" si="1050"/>
        <v>0</v>
      </c>
    </row>
    <row r="3494" spans="1:8" s="283" customFormat="1" ht="24" customHeight="1" x14ac:dyDescent="0.2">
      <c r="A3494" s="274" t="str">
        <f t="shared" si="1046"/>
        <v/>
      </c>
      <c r="B3494" s="275" t="str">
        <f t="shared" si="1047"/>
        <v/>
      </c>
      <c r="C3494" s="276"/>
      <c r="D3494" s="277" t="str">
        <f t="shared" si="1048"/>
        <v/>
      </c>
      <c r="E3494" s="278"/>
      <c r="F3494" s="279">
        <f t="shared" si="1049"/>
        <v>0</v>
      </c>
      <c r="G3494" s="282">
        <f t="shared" si="1050"/>
        <v>0</v>
      </c>
    </row>
    <row r="3495" spans="1:8" s="283" customFormat="1" ht="24" customHeight="1" x14ac:dyDescent="0.2">
      <c r="A3495" s="274" t="str">
        <f t="shared" si="1046"/>
        <v/>
      </c>
      <c r="B3495" s="275" t="str">
        <f t="shared" si="1047"/>
        <v/>
      </c>
      <c r="C3495" s="276"/>
      <c r="D3495" s="277" t="str">
        <f t="shared" si="1048"/>
        <v/>
      </c>
      <c r="E3495" s="278"/>
      <c r="F3495" s="279">
        <f t="shared" si="1049"/>
        <v>0</v>
      </c>
      <c r="G3495" s="282">
        <f t="shared" si="1050"/>
        <v>0</v>
      </c>
    </row>
    <row r="3496" spans="1:8" s="283" customFormat="1" ht="24" customHeight="1" x14ac:dyDescent="0.2">
      <c r="A3496" s="274" t="str">
        <f t="shared" si="1046"/>
        <v/>
      </c>
      <c r="B3496" s="275" t="str">
        <f t="shared" si="1047"/>
        <v/>
      </c>
      <c r="C3496" s="276"/>
      <c r="D3496" s="277" t="str">
        <f t="shared" si="1048"/>
        <v/>
      </c>
      <c r="E3496" s="278"/>
      <c r="F3496" s="279">
        <f t="shared" si="1049"/>
        <v>0</v>
      </c>
      <c r="G3496" s="282">
        <f t="shared" si="1050"/>
        <v>0</v>
      </c>
    </row>
    <row r="3497" spans="1:8" ht="24" customHeight="1" x14ac:dyDescent="0.2">
      <c r="A3497" s="129"/>
      <c r="B3497" s="110"/>
      <c r="C3497" s="99"/>
      <c r="D3497" s="110"/>
      <c r="E3497" s="111"/>
      <c r="F3497" s="188" t="s">
        <v>35</v>
      </c>
      <c r="G3497" s="126">
        <f>SUBTOTAL(9,G3488:G3496)</f>
        <v>0</v>
      </c>
    </row>
    <row r="3498" spans="1:8" ht="24" customHeight="1" thickBot="1" x14ac:dyDescent="0.25">
      <c r="A3498" s="130"/>
      <c r="B3498" s="131"/>
      <c r="C3498" s="132"/>
      <c r="D3498" s="131"/>
      <c r="E3498" s="133"/>
      <c r="F3498" s="134"/>
      <c r="G3498" s="135"/>
    </row>
    <row r="3499" spans="1:8" ht="24" customHeight="1" thickBot="1" x14ac:dyDescent="0.25">
      <c r="A3499" s="136" t="str">
        <f>B3457</f>
        <v>18</v>
      </c>
      <c r="B3499" s="137" t="str">
        <f>C3457</f>
        <v>INTEGRACIÓN DE INSTALACIÓN DE AIRE ACONDICIONADO FRIO-CALOR</v>
      </c>
      <c r="C3499" s="138"/>
      <c r="D3499" s="138" t="s">
        <v>36</v>
      </c>
      <c r="E3499" s="139"/>
      <c r="F3499" s="140" t="s">
        <v>37</v>
      </c>
      <c r="G3499" s="141">
        <f>SUBTOTAL(9,G3462:G3498)</f>
        <v>0</v>
      </c>
    </row>
    <row r="3500" spans="1:8" ht="24" customHeight="1" thickTop="1" thickBot="1" x14ac:dyDescent="0.25"/>
    <row r="3501" spans="1:8" ht="24" customHeight="1" thickTop="1" x14ac:dyDescent="0.2">
      <c r="A3501" s="173" t="s">
        <v>39</v>
      </c>
      <c r="B3501" s="174"/>
      <c r="C3501" s="174"/>
      <c r="D3501" s="174"/>
      <c r="E3501" s="174"/>
      <c r="F3501" s="174"/>
      <c r="G3501" s="175"/>
      <c r="H3501" s="100">
        <f>COUNTIF($A$1:A3507,"ANALISIS DE PRECIOS")</f>
        <v>71</v>
      </c>
    </row>
    <row r="3502" spans="1:8" ht="24" customHeight="1" x14ac:dyDescent="0.2">
      <c r="A3502" s="101" t="s">
        <v>719</v>
      </c>
      <c r="B3502" s="102" t="str">
        <f>Comitente</f>
        <v>DIRECCIÓN DE INFRAESTRUCTURA ESCOLAR</v>
      </c>
      <c r="C3502" s="96"/>
      <c r="D3502" s="103"/>
      <c r="E3502" s="103"/>
      <c r="F3502" s="104"/>
      <c r="G3502" s="105"/>
    </row>
    <row r="3503" spans="1:8" ht="24" customHeight="1" x14ac:dyDescent="0.2">
      <c r="A3503" s="101" t="s">
        <v>720</v>
      </c>
      <c r="B3503" s="102">
        <f>Contratista</f>
        <v>0</v>
      </c>
      <c r="C3503" s="97"/>
      <c r="D3503" s="97"/>
      <c r="E3503" s="97"/>
      <c r="F3503" s="106"/>
      <c r="G3503" s="107"/>
    </row>
    <row r="3504" spans="1:8" ht="24" customHeight="1" x14ac:dyDescent="0.2">
      <c r="A3504" s="101" t="s">
        <v>26</v>
      </c>
      <c r="B3504" s="102" t="str">
        <f>Obra</f>
        <v>ESCUELA NORMAL FRAY JUSTO SANTA MARIA DE ORO</v>
      </c>
      <c r="C3504" s="97"/>
      <c r="D3504" s="97"/>
      <c r="E3504" s="97"/>
      <c r="F3504" s="106" t="s">
        <v>40</v>
      </c>
      <c r="G3504" s="108">
        <f>Fecha_Base</f>
        <v>0</v>
      </c>
    </row>
    <row r="3505" spans="1:141" ht="24" customHeight="1" x14ac:dyDescent="0.2">
      <c r="A3505" s="109" t="s">
        <v>718</v>
      </c>
      <c r="B3505" s="98" t="str">
        <f>Ubicación</f>
        <v>CALLE RIVADAVIA 854 - JACHAL - SAN JUAN</v>
      </c>
      <c r="C3505" s="98"/>
      <c r="D3505" s="110"/>
      <c r="E3505" s="111"/>
      <c r="F3505" s="112"/>
      <c r="G3505" s="113"/>
    </row>
    <row r="3506" spans="1:141" ht="24" customHeight="1" x14ac:dyDescent="0.2">
      <c r="A3506" s="109" t="s">
        <v>41</v>
      </c>
      <c r="B3506" s="114">
        <f>IFERROR(VALUE(LEFT(B3507,FIND("-",B3507)-1)),"")</f>
        <v>19</v>
      </c>
      <c r="C3506" s="99" t="str">
        <f>IFERROR(VLOOKUP(B3506,Tabla_CyP,2,FALSE),"")</f>
        <v/>
      </c>
      <c r="E3506" s="111"/>
      <c r="F3506" s="112"/>
      <c r="G3506" s="113"/>
    </row>
    <row r="3507" spans="1:141" ht="24" customHeight="1" x14ac:dyDescent="0.2">
      <c r="A3507" s="109" t="s">
        <v>27</v>
      </c>
      <c r="B3507" s="115" t="str">
        <f>IFERROR(VLOOKUP(COUNTIF($A$1:A3507,"ANALISIS DE PRECIOS"),Tabla_NumeroItem,4,FALSE),"")</f>
        <v>19-1</v>
      </c>
      <c r="C3507" s="99" t="str">
        <f>IFERROR(VLOOKUP(B3507,Tabla_CyP,2,FALSE),"")</f>
        <v>Matafuegos, carteles de señalización</v>
      </c>
      <c r="D3507" s="110"/>
      <c r="E3507" s="111"/>
      <c r="F3507" s="106" t="s">
        <v>28</v>
      </c>
      <c r="G3507" s="116" t="str">
        <f>IFERROR(VLOOKUP(B3507,Tabla_CyP,4,FALSE),"")</f>
        <v>gl</v>
      </c>
    </row>
    <row r="3508" spans="1:141" ht="24" customHeight="1" x14ac:dyDescent="0.2">
      <c r="A3508" s="109"/>
      <c r="B3508" s="98"/>
      <c r="C3508" s="99"/>
      <c r="D3508" s="110"/>
      <c r="E3508" s="111"/>
      <c r="F3508" s="112"/>
      <c r="G3508" s="113"/>
    </row>
    <row r="3509" spans="1:141" ht="24" customHeight="1" x14ac:dyDescent="0.2">
      <c r="A3509" s="305" t="s">
        <v>584</v>
      </c>
      <c r="B3509" s="306"/>
      <c r="C3509" s="307" t="s">
        <v>0</v>
      </c>
      <c r="D3509" s="307" t="s">
        <v>29</v>
      </c>
      <c r="E3509" s="309" t="s">
        <v>30</v>
      </c>
      <c r="F3509" s="311" t="s">
        <v>31</v>
      </c>
      <c r="G3509" s="313" t="s">
        <v>32</v>
      </c>
    </row>
    <row r="3510" spans="1:141" s="119" customFormat="1" ht="24" customHeight="1" x14ac:dyDescent="0.2">
      <c r="A3510" s="117" t="s">
        <v>585</v>
      </c>
      <c r="B3510" s="118" t="s">
        <v>586</v>
      </c>
      <c r="C3510" s="308"/>
      <c r="D3510" s="308"/>
      <c r="E3510" s="310"/>
      <c r="F3510" s="312"/>
      <c r="G3510" s="314"/>
      <c r="I3510" s="284"/>
      <c r="J3510" s="284"/>
      <c r="K3510" s="284"/>
      <c r="L3510" s="284"/>
      <c r="M3510" s="284"/>
      <c r="N3510" s="284"/>
      <c r="O3510" s="284"/>
      <c r="P3510" s="284"/>
      <c r="Q3510" s="284"/>
      <c r="R3510" s="284"/>
      <c r="S3510" s="284"/>
      <c r="T3510" s="284"/>
      <c r="U3510" s="284"/>
      <c r="V3510" s="284"/>
      <c r="W3510" s="284"/>
      <c r="X3510" s="284"/>
      <c r="Y3510" s="284"/>
      <c r="Z3510" s="284"/>
      <c r="AA3510" s="284"/>
      <c r="AB3510" s="284"/>
      <c r="AC3510" s="284"/>
      <c r="AD3510" s="284"/>
      <c r="AE3510" s="284"/>
      <c r="AF3510" s="284"/>
      <c r="AG3510" s="284"/>
      <c r="AH3510" s="284"/>
      <c r="AI3510" s="284"/>
      <c r="AJ3510" s="284"/>
      <c r="AK3510" s="284"/>
      <c r="AL3510" s="284"/>
      <c r="AM3510" s="284"/>
      <c r="AN3510" s="284"/>
      <c r="AO3510" s="284"/>
      <c r="AP3510" s="284"/>
      <c r="AQ3510" s="284"/>
      <c r="AR3510" s="284"/>
      <c r="AS3510" s="284"/>
      <c r="AT3510" s="284"/>
      <c r="AU3510" s="284"/>
      <c r="AV3510" s="284"/>
      <c r="AW3510" s="284"/>
      <c r="AX3510" s="284"/>
      <c r="AY3510" s="284"/>
      <c r="AZ3510" s="284"/>
      <c r="BA3510" s="284"/>
      <c r="BB3510" s="284"/>
      <c r="BC3510" s="284"/>
      <c r="BD3510" s="284"/>
      <c r="BE3510" s="284"/>
      <c r="BF3510" s="284"/>
      <c r="BG3510" s="284"/>
      <c r="BH3510" s="284"/>
      <c r="BI3510" s="284"/>
      <c r="BJ3510" s="284"/>
      <c r="BK3510" s="284"/>
      <c r="BL3510" s="284"/>
      <c r="BM3510" s="284"/>
      <c r="BN3510" s="284"/>
      <c r="BO3510" s="284"/>
      <c r="BP3510" s="284"/>
      <c r="BQ3510" s="284"/>
      <c r="BR3510" s="284"/>
      <c r="BS3510" s="284"/>
      <c r="BT3510" s="284"/>
      <c r="BU3510" s="284"/>
      <c r="BV3510" s="284"/>
      <c r="BW3510" s="284"/>
      <c r="BX3510" s="284"/>
      <c r="BY3510" s="284"/>
      <c r="BZ3510" s="284"/>
      <c r="CA3510" s="284"/>
      <c r="CB3510" s="284"/>
      <c r="CC3510" s="284"/>
      <c r="CD3510" s="284"/>
      <c r="CE3510" s="284"/>
      <c r="CF3510" s="284"/>
      <c r="CG3510" s="284"/>
      <c r="CH3510" s="284"/>
      <c r="CI3510" s="284"/>
      <c r="CJ3510" s="284"/>
      <c r="CK3510" s="284"/>
      <c r="CL3510" s="284"/>
      <c r="CM3510" s="284"/>
      <c r="CN3510" s="284"/>
      <c r="CO3510" s="284"/>
      <c r="CP3510" s="284"/>
      <c r="CQ3510" s="284"/>
      <c r="CR3510" s="284"/>
      <c r="CS3510" s="284"/>
      <c r="CT3510" s="284"/>
      <c r="CU3510" s="284"/>
      <c r="CV3510" s="284"/>
      <c r="CW3510" s="284"/>
      <c r="CX3510" s="284"/>
      <c r="CY3510" s="284"/>
      <c r="CZ3510" s="284"/>
      <c r="DA3510" s="284"/>
      <c r="DB3510" s="284"/>
      <c r="DC3510" s="284"/>
      <c r="DD3510" s="284"/>
      <c r="DE3510" s="284"/>
      <c r="DF3510" s="284"/>
      <c r="DG3510" s="284"/>
      <c r="DH3510" s="284"/>
      <c r="DI3510" s="284"/>
      <c r="DJ3510" s="284"/>
      <c r="DK3510" s="284"/>
      <c r="DL3510" s="284"/>
      <c r="DM3510" s="284"/>
      <c r="DN3510" s="284"/>
      <c r="DO3510" s="284"/>
      <c r="DP3510" s="284"/>
      <c r="DQ3510" s="284"/>
      <c r="DR3510" s="284"/>
      <c r="DS3510" s="284"/>
      <c r="DT3510" s="284"/>
      <c r="DU3510" s="284"/>
      <c r="DV3510" s="284"/>
      <c r="DW3510" s="284"/>
      <c r="DX3510" s="284"/>
      <c r="DY3510" s="284"/>
      <c r="DZ3510" s="284"/>
      <c r="EA3510" s="284"/>
      <c r="EB3510" s="284"/>
      <c r="EC3510" s="284"/>
      <c r="ED3510" s="284"/>
      <c r="EE3510" s="284"/>
      <c r="EF3510" s="284"/>
      <c r="EG3510" s="284"/>
      <c r="EH3510" s="284"/>
      <c r="EI3510" s="284"/>
      <c r="EJ3510" s="284"/>
      <c r="EK3510" s="284"/>
    </row>
    <row r="3511" spans="1:141" ht="24" customHeight="1" x14ac:dyDescent="0.2">
      <c r="A3511" s="187"/>
      <c r="B3511" s="120"/>
      <c r="C3511" s="185" t="s">
        <v>721</v>
      </c>
      <c r="D3511" s="121"/>
      <c r="E3511" s="122"/>
      <c r="F3511" s="123"/>
      <c r="G3511" s="124"/>
    </row>
    <row r="3512" spans="1:141" s="283" customFormat="1" ht="24" customHeight="1" x14ac:dyDescent="0.2">
      <c r="A3512" s="274" t="str">
        <f t="shared" ref="A3512:A3525" si="1051">IFERROR(VLOOKUP(C3512,Tabla_Insumos,4,FALSE),"")</f>
        <v/>
      </c>
      <c r="B3512" s="275" t="str">
        <f>IFERROR(VLOOKUP(C3512,Tabla_Insumos,5,FALSE),"")</f>
        <v/>
      </c>
      <c r="C3512" s="276"/>
      <c r="D3512" s="277" t="str">
        <f t="shared" ref="D3512:D3525" si="1052">IFERROR(VLOOKUP(C3512,Tabla_Insumos,2,FALSE),"")</f>
        <v/>
      </c>
      <c r="E3512" s="278"/>
      <c r="F3512" s="279">
        <f t="shared" ref="F3512:F3525" si="1053">IFERROR(VLOOKUP(C3512,Tabla_Insumos,3,FALSE),0)</f>
        <v>0</v>
      </c>
      <c r="G3512" s="282">
        <f>ROUND(E3512*F3512,2)</f>
        <v>0</v>
      </c>
    </row>
    <row r="3513" spans="1:141" s="283" customFormat="1" ht="24" customHeight="1" x14ac:dyDescent="0.2">
      <c r="A3513" s="274" t="str">
        <f t="shared" si="1051"/>
        <v/>
      </c>
      <c r="B3513" s="275" t="str">
        <f t="shared" ref="B3513:B3525" si="1054">IFERROR(VLOOKUP(C3513,Tabla_Insumos,5,FALSE),"")</f>
        <v/>
      </c>
      <c r="C3513" s="276"/>
      <c r="D3513" s="277" t="str">
        <f t="shared" si="1052"/>
        <v/>
      </c>
      <c r="E3513" s="278"/>
      <c r="F3513" s="279">
        <f t="shared" si="1053"/>
        <v>0</v>
      </c>
      <c r="G3513" s="282">
        <f t="shared" ref="G3513:G3525" si="1055">ROUND(E3513*F3513,2)</f>
        <v>0</v>
      </c>
    </row>
    <row r="3514" spans="1:141" s="283" customFormat="1" ht="24" customHeight="1" x14ac:dyDescent="0.2">
      <c r="A3514" s="274" t="str">
        <f t="shared" si="1051"/>
        <v/>
      </c>
      <c r="B3514" s="275" t="str">
        <f t="shared" si="1054"/>
        <v/>
      </c>
      <c r="C3514" s="276"/>
      <c r="D3514" s="277" t="str">
        <f t="shared" si="1052"/>
        <v/>
      </c>
      <c r="E3514" s="278"/>
      <c r="F3514" s="279">
        <f t="shared" si="1053"/>
        <v>0</v>
      </c>
      <c r="G3514" s="282">
        <f t="shared" si="1055"/>
        <v>0</v>
      </c>
    </row>
    <row r="3515" spans="1:141" s="283" customFormat="1" ht="24" customHeight="1" x14ac:dyDescent="0.2">
      <c r="A3515" s="274" t="str">
        <f t="shared" si="1051"/>
        <v/>
      </c>
      <c r="B3515" s="275" t="str">
        <f t="shared" si="1054"/>
        <v/>
      </c>
      <c r="C3515" s="276"/>
      <c r="D3515" s="277" t="str">
        <f t="shared" si="1052"/>
        <v/>
      </c>
      <c r="E3515" s="278"/>
      <c r="F3515" s="279">
        <f t="shared" si="1053"/>
        <v>0</v>
      </c>
      <c r="G3515" s="282">
        <f t="shared" si="1055"/>
        <v>0</v>
      </c>
    </row>
    <row r="3516" spans="1:141" s="283" customFormat="1" ht="24" customHeight="1" x14ac:dyDescent="0.2">
      <c r="A3516" s="274" t="str">
        <f t="shared" si="1051"/>
        <v/>
      </c>
      <c r="B3516" s="275" t="str">
        <f t="shared" si="1054"/>
        <v/>
      </c>
      <c r="C3516" s="276"/>
      <c r="D3516" s="277" t="str">
        <f t="shared" si="1052"/>
        <v/>
      </c>
      <c r="E3516" s="278"/>
      <c r="F3516" s="279">
        <f t="shared" si="1053"/>
        <v>0</v>
      </c>
      <c r="G3516" s="282">
        <f t="shared" si="1055"/>
        <v>0</v>
      </c>
    </row>
    <row r="3517" spans="1:141" s="283" customFormat="1" ht="24" customHeight="1" x14ac:dyDescent="0.2">
      <c r="A3517" s="274" t="str">
        <f t="shared" si="1051"/>
        <v/>
      </c>
      <c r="B3517" s="275" t="str">
        <f t="shared" si="1054"/>
        <v/>
      </c>
      <c r="C3517" s="276"/>
      <c r="D3517" s="277" t="str">
        <f t="shared" si="1052"/>
        <v/>
      </c>
      <c r="E3517" s="278"/>
      <c r="F3517" s="279">
        <f t="shared" si="1053"/>
        <v>0</v>
      </c>
      <c r="G3517" s="282">
        <f t="shared" si="1055"/>
        <v>0</v>
      </c>
    </row>
    <row r="3518" spans="1:141" s="283" customFormat="1" ht="24" customHeight="1" x14ac:dyDescent="0.2">
      <c r="A3518" s="274" t="str">
        <f t="shared" si="1051"/>
        <v/>
      </c>
      <c r="B3518" s="275" t="str">
        <f t="shared" si="1054"/>
        <v/>
      </c>
      <c r="C3518" s="276"/>
      <c r="D3518" s="277" t="str">
        <f t="shared" si="1052"/>
        <v/>
      </c>
      <c r="E3518" s="278"/>
      <c r="F3518" s="279">
        <f t="shared" si="1053"/>
        <v>0</v>
      </c>
      <c r="G3518" s="282">
        <f t="shared" si="1055"/>
        <v>0</v>
      </c>
    </row>
    <row r="3519" spans="1:141" s="283" customFormat="1" ht="24" customHeight="1" x14ac:dyDescent="0.2">
      <c r="A3519" s="274" t="str">
        <f t="shared" si="1051"/>
        <v/>
      </c>
      <c r="B3519" s="275" t="str">
        <f t="shared" si="1054"/>
        <v/>
      </c>
      <c r="C3519" s="276"/>
      <c r="D3519" s="277" t="str">
        <f t="shared" si="1052"/>
        <v/>
      </c>
      <c r="E3519" s="278"/>
      <c r="F3519" s="279">
        <f t="shared" si="1053"/>
        <v>0</v>
      </c>
      <c r="G3519" s="282">
        <f t="shared" si="1055"/>
        <v>0</v>
      </c>
    </row>
    <row r="3520" spans="1:141" s="283" customFormat="1" ht="24" customHeight="1" x14ac:dyDescent="0.2">
      <c r="A3520" s="274" t="str">
        <f t="shared" si="1051"/>
        <v/>
      </c>
      <c r="B3520" s="275" t="str">
        <f t="shared" si="1054"/>
        <v/>
      </c>
      <c r="C3520" s="276"/>
      <c r="D3520" s="277" t="str">
        <f t="shared" si="1052"/>
        <v/>
      </c>
      <c r="E3520" s="278"/>
      <c r="F3520" s="279">
        <f t="shared" si="1053"/>
        <v>0</v>
      </c>
      <c r="G3520" s="282">
        <f t="shared" si="1055"/>
        <v>0</v>
      </c>
    </row>
    <row r="3521" spans="1:7" s="283" customFormat="1" ht="24" customHeight="1" x14ac:dyDescent="0.2">
      <c r="A3521" s="274" t="str">
        <f t="shared" si="1051"/>
        <v/>
      </c>
      <c r="B3521" s="275" t="str">
        <f t="shared" si="1054"/>
        <v/>
      </c>
      <c r="C3521" s="276"/>
      <c r="D3521" s="277" t="str">
        <f t="shared" si="1052"/>
        <v/>
      </c>
      <c r="E3521" s="278"/>
      <c r="F3521" s="279">
        <f t="shared" si="1053"/>
        <v>0</v>
      </c>
      <c r="G3521" s="282">
        <f t="shared" si="1055"/>
        <v>0</v>
      </c>
    </row>
    <row r="3522" spans="1:7" s="283" customFormat="1" ht="24" customHeight="1" x14ac:dyDescent="0.2">
      <c r="A3522" s="274" t="str">
        <f t="shared" si="1051"/>
        <v/>
      </c>
      <c r="B3522" s="275" t="str">
        <f t="shared" si="1054"/>
        <v/>
      </c>
      <c r="C3522" s="276"/>
      <c r="D3522" s="277" t="str">
        <f t="shared" si="1052"/>
        <v/>
      </c>
      <c r="E3522" s="278"/>
      <c r="F3522" s="279">
        <f t="shared" si="1053"/>
        <v>0</v>
      </c>
      <c r="G3522" s="282">
        <f t="shared" si="1055"/>
        <v>0</v>
      </c>
    </row>
    <row r="3523" spans="1:7" s="283" customFormat="1" ht="24" customHeight="1" x14ac:dyDescent="0.2">
      <c r="A3523" s="274" t="str">
        <f t="shared" si="1051"/>
        <v/>
      </c>
      <c r="B3523" s="275" t="str">
        <f t="shared" si="1054"/>
        <v/>
      </c>
      <c r="C3523" s="276"/>
      <c r="D3523" s="277" t="str">
        <f t="shared" si="1052"/>
        <v/>
      </c>
      <c r="E3523" s="278"/>
      <c r="F3523" s="279">
        <f t="shared" si="1053"/>
        <v>0</v>
      </c>
      <c r="G3523" s="282">
        <f t="shared" si="1055"/>
        <v>0</v>
      </c>
    </row>
    <row r="3524" spans="1:7" s="283" customFormat="1" ht="24" customHeight="1" x14ac:dyDescent="0.2">
      <c r="A3524" s="274" t="str">
        <f t="shared" si="1051"/>
        <v/>
      </c>
      <c r="B3524" s="275" t="str">
        <f t="shared" si="1054"/>
        <v/>
      </c>
      <c r="C3524" s="276"/>
      <c r="D3524" s="277" t="str">
        <f t="shared" si="1052"/>
        <v/>
      </c>
      <c r="E3524" s="278"/>
      <c r="F3524" s="279">
        <f t="shared" si="1053"/>
        <v>0</v>
      </c>
      <c r="G3524" s="282">
        <f t="shared" si="1055"/>
        <v>0</v>
      </c>
    </row>
    <row r="3525" spans="1:7" s="283" customFormat="1" ht="24" customHeight="1" x14ac:dyDescent="0.2">
      <c r="A3525" s="274" t="str">
        <f t="shared" si="1051"/>
        <v/>
      </c>
      <c r="B3525" s="275" t="str">
        <f t="shared" si="1054"/>
        <v/>
      </c>
      <c r="C3525" s="276"/>
      <c r="D3525" s="277" t="str">
        <f t="shared" si="1052"/>
        <v/>
      </c>
      <c r="E3525" s="278"/>
      <c r="F3525" s="280">
        <f t="shared" si="1053"/>
        <v>0</v>
      </c>
      <c r="G3525" s="282">
        <f t="shared" si="1055"/>
        <v>0</v>
      </c>
    </row>
    <row r="3526" spans="1:7" ht="24" customHeight="1" x14ac:dyDescent="0.2">
      <c r="A3526" s="125"/>
      <c r="B3526" s="99"/>
      <c r="C3526" s="99"/>
      <c r="D3526" s="110"/>
      <c r="E3526" s="111"/>
      <c r="F3526" s="188" t="s">
        <v>33</v>
      </c>
      <c r="G3526" s="126">
        <f>SUBTOTAL(9,G3512:G3525)</f>
        <v>0</v>
      </c>
    </row>
    <row r="3527" spans="1:7" ht="24" customHeight="1" x14ac:dyDescent="0.2">
      <c r="A3527" s="125"/>
      <c r="B3527" s="99"/>
      <c r="C3527" s="127" t="s">
        <v>722</v>
      </c>
      <c r="D3527" s="110"/>
      <c r="E3527" s="111"/>
      <c r="F3527" s="112"/>
      <c r="G3527" s="128"/>
    </row>
    <row r="3528" spans="1:7" s="283" customFormat="1" ht="24" customHeight="1" x14ac:dyDescent="0.2">
      <c r="A3528" s="274" t="str">
        <f t="shared" ref="A3528:A3535" si="1056">IFERROR(VLOOKUP(C3528,Tabla_Insumos,4,FALSE),"")</f>
        <v/>
      </c>
      <c r="B3528" s="275" t="str">
        <f t="shared" ref="B3528:B3535" si="1057">IFERROR(VLOOKUP(C3528,Tabla_Insumos,5,FALSE),"")</f>
        <v/>
      </c>
      <c r="C3528" s="276"/>
      <c r="D3528" s="277" t="str">
        <f t="shared" ref="D3528:D3535" si="1058">IFERROR(VLOOKUP(C3528,Tabla_Insumos,2,FALSE),"")</f>
        <v/>
      </c>
      <c r="E3528" s="278"/>
      <c r="F3528" s="281">
        <f t="shared" ref="F3528:F3535" si="1059">IFERROR(VLOOKUP(C3528,Tabla_Insumos,3,FALSE),0)</f>
        <v>0</v>
      </c>
      <c r="G3528" s="282">
        <f>ROUND(E3528*F3528,2)</f>
        <v>0</v>
      </c>
    </row>
    <row r="3529" spans="1:7" s="283" customFormat="1" ht="24" customHeight="1" x14ac:dyDescent="0.2">
      <c r="A3529" s="274" t="str">
        <f t="shared" si="1056"/>
        <v/>
      </c>
      <c r="B3529" s="275" t="str">
        <f t="shared" si="1057"/>
        <v/>
      </c>
      <c r="C3529" s="276"/>
      <c r="D3529" s="277" t="str">
        <f t="shared" si="1058"/>
        <v/>
      </c>
      <c r="E3529" s="278"/>
      <c r="F3529" s="281">
        <f t="shared" si="1059"/>
        <v>0</v>
      </c>
      <c r="G3529" s="282">
        <f>ROUND(E3529*F3529,2)</f>
        <v>0</v>
      </c>
    </row>
    <row r="3530" spans="1:7" s="283" customFormat="1" ht="24" customHeight="1" x14ac:dyDescent="0.2">
      <c r="A3530" s="274" t="str">
        <f t="shared" si="1056"/>
        <v/>
      </c>
      <c r="B3530" s="275" t="str">
        <f t="shared" si="1057"/>
        <v/>
      </c>
      <c r="C3530" s="276"/>
      <c r="D3530" s="277" t="str">
        <f t="shared" si="1058"/>
        <v/>
      </c>
      <c r="E3530" s="278"/>
      <c r="F3530" s="281">
        <f t="shared" si="1059"/>
        <v>0</v>
      </c>
      <c r="G3530" s="282">
        <f t="shared" ref="G3530:G3535" si="1060">ROUND(E3530*F3530,2)</f>
        <v>0</v>
      </c>
    </row>
    <row r="3531" spans="1:7" s="283" customFormat="1" ht="24" customHeight="1" x14ac:dyDescent="0.2">
      <c r="A3531" s="274" t="str">
        <f t="shared" si="1056"/>
        <v/>
      </c>
      <c r="B3531" s="275" t="str">
        <f t="shared" si="1057"/>
        <v/>
      </c>
      <c r="C3531" s="276"/>
      <c r="D3531" s="277" t="str">
        <f t="shared" si="1058"/>
        <v/>
      </c>
      <c r="E3531" s="278"/>
      <c r="F3531" s="281">
        <f t="shared" si="1059"/>
        <v>0</v>
      </c>
      <c r="G3531" s="282">
        <f t="shared" si="1060"/>
        <v>0</v>
      </c>
    </row>
    <row r="3532" spans="1:7" s="283" customFormat="1" ht="24" customHeight="1" x14ac:dyDescent="0.2">
      <c r="A3532" s="274" t="str">
        <f t="shared" si="1056"/>
        <v/>
      </c>
      <c r="B3532" s="275" t="str">
        <f t="shared" si="1057"/>
        <v/>
      </c>
      <c r="C3532" s="276"/>
      <c r="D3532" s="277" t="str">
        <f t="shared" si="1058"/>
        <v/>
      </c>
      <c r="E3532" s="278"/>
      <c r="F3532" s="279">
        <f t="shared" si="1059"/>
        <v>0</v>
      </c>
      <c r="G3532" s="282">
        <f t="shared" si="1060"/>
        <v>0</v>
      </c>
    </row>
    <row r="3533" spans="1:7" s="283" customFormat="1" ht="24" customHeight="1" x14ac:dyDescent="0.2">
      <c r="A3533" s="274" t="str">
        <f t="shared" si="1056"/>
        <v/>
      </c>
      <c r="B3533" s="275" t="str">
        <f t="shared" si="1057"/>
        <v/>
      </c>
      <c r="C3533" s="276"/>
      <c r="D3533" s="277" t="str">
        <f t="shared" si="1058"/>
        <v/>
      </c>
      <c r="E3533" s="278"/>
      <c r="F3533" s="279">
        <f t="shared" si="1059"/>
        <v>0</v>
      </c>
      <c r="G3533" s="282">
        <f t="shared" si="1060"/>
        <v>0</v>
      </c>
    </row>
    <row r="3534" spans="1:7" s="283" customFormat="1" ht="24" customHeight="1" x14ac:dyDescent="0.2">
      <c r="A3534" s="274" t="str">
        <f t="shared" si="1056"/>
        <v/>
      </c>
      <c r="B3534" s="275" t="str">
        <f t="shared" si="1057"/>
        <v/>
      </c>
      <c r="C3534" s="276"/>
      <c r="D3534" s="277" t="str">
        <f t="shared" si="1058"/>
        <v/>
      </c>
      <c r="E3534" s="278"/>
      <c r="F3534" s="279">
        <f t="shared" si="1059"/>
        <v>0</v>
      </c>
      <c r="G3534" s="282">
        <f t="shared" si="1060"/>
        <v>0</v>
      </c>
    </row>
    <row r="3535" spans="1:7" s="283" customFormat="1" ht="24" customHeight="1" x14ac:dyDescent="0.2">
      <c r="A3535" s="274" t="str">
        <f t="shared" si="1056"/>
        <v/>
      </c>
      <c r="B3535" s="275" t="str">
        <f t="shared" si="1057"/>
        <v/>
      </c>
      <c r="C3535" s="276"/>
      <c r="D3535" s="277" t="str">
        <f t="shared" si="1058"/>
        <v/>
      </c>
      <c r="E3535" s="278"/>
      <c r="F3535" s="279">
        <f t="shared" si="1059"/>
        <v>0</v>
      </c>
      <c r="G3535" s="282">
        <f t="shared" si="1060"/>
        <v>0</v>
      </c>
    </row>
    <row r="3536" spans="1:7" ht="24" customHeight="1" x14ac:dyDescent="0.2">
      <c r="A3536" s="125"/>
      <c r="B3536" s="99"/>
      <c r="C3536" s="99"/>
      <c r="D3536" s="110"/>
      <c r="E3536" s="111"/>
      <c r="F3536" s="188" t="s">
        <v>34</v>
      </c>
      <c r="G3536" s="126">
        <f>SUBTOTAL(9,G3528:G3535)</f>
        <v>0</v>
      </c>
    </row>
    <row r="3537" spans="1:8" ht="24" customHeight="1" x14ac:dyDescent="0.2">
      <c r="A3537" s="125"/>
      <c r="B3537" s="99"/>
      <c r="C3537" s="127" t="s">
        <v>723</v>
      </c>
      <c r="D3537" s="110"/>
      <c r="E3537" s="111"/>
      <c r="F3537" s="112"/>
      <c r="G3537" s="128"/>
    </row>
    <row r="3538" spans="1:8" s="283" customFormat="1" ht="24" customHeight="1" x14ac:dyDescent="0.2">
      <c r="A3538" s="274" t="str">
        <f t="shared" ref="A3538:A3546" si="1061">IFERROR(VLOOKUP(C3538,Tabla_Insumos,4,FALSE),"")</f>
        <v/>
      </c>
      <c r="B3538" s="275" t="str">
        <f t="shared" ref="B3538:B3546" si="1062">IFERROR(VLOOKUP(C3538,Tabla_Insumos,5,FALSE),"")</f>
        <v/>
      </c>
      <c r="C3538" s="276"/>
      <c r="D3538" s="277" t="str">
        <f t="shared" ref="D3538:D3546" si="1063">IFERROR(VLOOKUP(C3538,Tabla_Insumos,2,FALSE),"")</f>
        <v/>
      </c>
      <c r="E3538" s="278"/>
      <c r="F3538" s="279">
        <f t="shared" ref="F3538:F3546" si="1064">IFERROR(VLOOKUP(C3538,Tabla_Insumos,3,FALSE),0)</f>
        <v>0</v>
      </c>
      <c r="G3538" s="282">
        <f t="shared" ref="G3538:G3546" si="1065">ROUND(E3538*F3538,2)</f>
        <v>0</v>
      </c>
    </row>
    <row r="3539" spans="1:8" s="283" customFormat="1" ht="24" customHeight="1" x14ac:dyDescent="0.2">
      <c r="A3539" s="274" t="str">
        <f t="shared" si="1061"/>
        <v/>
      </c>
      <c r="B3539" s="275" t="str">
        <f t="shared" si="1062"/>
        <v/>
      </c>
      <c r="C3539" s="276"/>
      <c r="D3539" s="277" t="str">
        <f t="shared" si="1063"/>
        <v/>
      </c>
      <c r="E3539" s="278"/>
      <c r="F3539" s="279">
        <f t="shared" si="1064"/>
        <v>0</v>
      </c>
      <c r="G3539" s="282">
        <f t="shared" si="1065"/>
        <v>0</v>
      </c>
    </row>
    <row r="3540" spans="1:8" s="283" customFormat="1" ht="24" customHeight="1" x14ac:dyDescent="0.2">
      <c r="A3540" s="274" t="str">
        <f t="shared" si="1061"/>
        <v/>
      </c>
      <c r="B3540" s="275" t="str">
        <f t="shared" si="1062"/>
        <v/>
      </c>
      <c r="C3540" s="276"/>
      <c r="D3540" s="277" t="str">
        <f t="shared" si="1063"/>
        <v/>
      </c>
      <c r="E3540" s="278"/>
      <c r="F3540" s="279">
        <f t="shared" si="1064"/>
        <v>0</v>
      </c>
      <c r="G3540" s="282">
        <f t="shared" si="1065"/>
        <v>0</v>
      </c>
    </row>
    <row r="3541" spans="1:8" s="283" customFormat="1" ht="24" customHeight="1" x14ac:dyDescent="0.2">
      <c r="A3541" s="274" t="str">
        <f t="shared" si="1061"/>
        <v/>
      </c>
      <c r="B3541" s="275" t="str">
        <f t="shared" si="1062"/>
        <v/>
      </c>
      <c r="C3541" s="276"/>
      <c r="D3541" s="277" t="str">
        <f t="shared" si="1063"/>
        <v/>
      </c>
      <c r="E3541" s="278"/>
      <c r="F3541" s="279">
        <f t="shared" si="1064"/>
        <v>0</v>
      </c>
      <c r="G3541" s="282">
        <f t="shared" si="1065"/>
        <v>0</v>
      </c>
    </row>
    <row r="3542" spans="1:8" s="283" customFormat="1" ht="24" customHeight="1" x14ac:dyDescent="0.2">
      <c r="A3542" s="274" t="str">
        <f t="shared" si="1061"/>
        <v/>
      </c>
      <c r="B3542" s="275" t="str">
        <f t="shared" si="1062"/>
        <v/>
      </c>
      <c r="C3542" s="276"/>
      <c r="D3542" s="277" t="str">
        <f t="shared" si="1063"/>
        <v/>
      </c>
      <c r="E3542" s="278"/>
      <c r="F3542" s="279">
        <f t="shared" si="1064"/>
        <v>0</v>
      </c>
      <c r="G3542" s="282">
        <f t="shared" si="1065"/>
        <v>0</v>
      </c>
    </row>
    <row r="3543" spans="1:8" s="283" customFormat="1" ht="24" customHeight="1" x14ac:dyDescent="0.2">
      <c r="A3543" s="274" t="str">
        <f t="shared" si="1061"/>
        <v/>
      </c>
      <c r="B3543" s="275" t="str">
        <f t="shared" si="1062"/>
        <v/>
      </c>
      <c r="C3543" s="276"/>
      <c r="D3543" s="277" t="str">
        <f t="shared" si="1063"/>
        <v/>
      </c>
      <c r="E3543" s="278"/>
      <c r="F3543" s="279">
        <f t="shared" si="1064"/>
        <v>0</v>
      </c>
      <c r="G3543" s="282">
        <f t="shared" si="1065"/>
        <v>0</v>
      </c>
    </row>
    <row r="3544" spans="1:8" s="283" customFormat="1" ht="24" customHeight="1" x14ac:dyDescent="0.2">
      <c r="A3544" s="274" t="str">
        <f t="shared" si="1061"/>
        <v/>
      </c>
      <c r="B3544" s="275" t="str">
        <f t="shared" si="1062"/>
        <v/>
      </c>
      <c r="C3544" s="276"/>
      <c r="D3544" s="277" t="str">
        <f t="shared" si="1063"/>
        <v/>
      </c>
      <c r="E3544" s="278"/>
      <c r="F3544" s="279">
        <f t="shared" si="1064"/>
        <v>0</v>
      </c>
      <c r="G3544" s="282">
        <f t="shared" si="1065"/>
        <v>0</v>
      </c>
    </row>
    <row r="3545" spans="1:8" s="283" customFormat="1" ht="24" customHeight="1" x14ac:dyDescent="0.2">
      <c r="A3545" s="274" t="str">
        <f t="shared" si="1061"/>
        <v/>
      </c>
      <c r="B3545" s="275" t="str">
        <f t="shared" si="1062"/>
        <v/>
      </c>
      <c r="C3545" s="276"/>
      <c r="D3545" s="277" t="str">
        <f t="shared" si="1063"/>
        <v/>
      </c>
      <c r="E3545" s="278"/>
      <c r="F3545" s="279">
        <f t="shared" si="1064"/>
        <v>0</v>
      </c>
      <c r="G3545" s="282">
        <f t="shared" si="1065"/>
        <v>0</v>
      </c>
    </row>
    <row r="3546" spans="1:8" s="283" customFormat="1" ht="24" customHeight="1" x14ac:dyDescent="0.2">
      <c r="A3546" s="274" t="str">
        <f t="shared" si="1061"/>
        <v/>
      </c>
      <c r="B3546" s="275" t="str">
        <f t="shared" si="1062"/>
        <v/>
      </c>
      <c r="C3546" s="276"/>
      <c r="D3546" s="277" t="str">
        <f t="shared" si="1063"/>
        <v/>
      </c>
      <c r="E3546" s="278"/>
      <c r="F3546" s="279">
        <f t="shared" si="1064"/>
        <v>0</v>
      </c>
      <c r="G3546" s="282">
        <f t="shared" si="1065"/>
        <v>0</v>
      </c>
    </row>
    <row r="3547" spans="1:8" ht="24" customHeight="1" x14ac:dyDescent="0.2">
      <c r="A3547" s="129"/>
      <c r="B3547" s="110"/>
      <c r="C3547" s="99"/>
      <c r="D3547" s="110"/>
      <c r="E3547" s="111"/>
      <c r="F3547" s="188" t="s">
        <v>35</v>
      </c>
      <c r="G3547" s="126">
        <f>SUBTOTAL(9,G3538:G3546)</f>
        <v>0</v>
      </c>
    </row>
    <row r="3548" spans="1:8" ht="24" customHeight="1" thickBot="1" x14ac:dyDescent="0.25">
      <c r="A3548" s="130"/>
      <c r="B3548" s="131"/>
      <c r="C3548" s="132"/>
      <c r="D3548" s="131"/>
      <c r="E3548" s="133"/>
      <c r="F3548" s="134"/>
      <c r="G3548" s="135"/>
    </row>
    <row r="3549" spans="1:8" ht="24" customHeight="1" thickBot="1" x14ac:dyDescent="0.25">
      <c r="A3549" s="136" t="str">
        <f>B3507</f>
        <v>19-1</v>
      </c>
      <c r="B3549" s="137" t="str">
        <f>C3507</f>
        <v>Matafuegos, carteles de señalización</v>
      </c>
      <c r="C3549" s="138"/>
      <c r="D3549" s="138" t="s">
        <v>36</v>
      </c>
      <c r="E3549" s="139"/>
      <c r="F3549" s="140" t="s">
        <v>37</v>
      </c>
      <c r="G3549" s="141">
        <f>SUBTOTAL(9,G3512:G3548)</f>
        <v>0</v>
      </c>
    </row>
    <row r="3550" spans="1:8" ht="24" customHeight="1" thickTop="1" thickBot="1" x14ac:dyDescent="0.25"/>
    <row r="3551" spans="1:8" ht="24" customHeight="1" thickTop="1" x14ac:dyDescent="0.2">
      <c r="A3551" s="173" t="s">
        <v>39</v>
      </c>
      <c r="B3551" s="174"/>
      <c r="C3551" s="174"/>
      <c r="D3551" s="174"/>
      <c r="E3551" s="174"/>
      <c r="F3551" s="174"/>
      <c r="G3551" s="175"/>
      <c r="H3551" s="100">
        <f>COUNTIF($A$1:A3557,"ANALISIS DE PRECIOS")</f>
        <v>72</v>
      </c>
    </row>
    <row r="3552" spans="1:8" ht="24" customHeight="1" x14ac:dyDescent="0.2">
      <c r="A3552" s="101" t="s">
        <v>719</v>
      </c>
      <c r="B3552" s="102" t="str">
        <f>Comitente</f>
        <v>DIRECCIÓN DE INFRAESTRUCTURA ESCOLAR</v>
      </c>
      <c r="C3552" s="96"/>
      <c r="D3552" s="103"/>
      <c r="E3552" s="103"/>
      <c r="F3552" s="104"/>
      <c r="G3552" s="105"/>
    </row>
    <row r="3553" spans="1:141" ht="24" customHeight="1" x14ac:dyDescent="0.2">
      <c r="A3553" s="101" t="s">
        <v>720</v>
      </c>
      <c r="B3553" s="102">
        <f>Contratista</f>
        <v>0</v>
      </c>
      <c r="C3553" s="97"/>
      <c r="D3553" s="97"/>
      <c r="E3553" s="97"/>
      <c r="F3553" s="106"/>
      <c r="G3553" s="107"/>
    </row>
    <row r="3554" spans="1:141" ht="24" customHeight="1" x14ac:dyDescent="0.2">
      <c r="A3554" s="101" t="s">
        <v>26</v>
      </c>
      <c r="B3554" s="102" t="str">
        <f>Obra</f>
        <v>ESCUELA NORMAL FRAY JUSTO SANTA MARIA DE ORO</v>
      </c>
      <c r="C3554" s="97"/>
      <c r="D3554" s="97"/>
      <c r="E3554" s="97"/>
      <c r="F3554" s="106" t="s">
        <v>40</v>
      </c>
      <c r="G3554" s="108">
        <f>Fecha_Base</f>
        <v>0</v>
      </c>
    </row>
    <row r="3555" spans="1:141" ht="24" customHeight="1" x14ac:dyDescent="0.2">
      <c r="A3555" s="109" t="s">
        <v>718</v>
      </c>
      <c r="B3555" s="98" t="str">
        <f>Ubicación</f>
        <v>CALLE RIVADAVIA 854 - JACHAL - SAN JUAN</v>
      </c>
      <c r="C3555" s="98"/>
      <c r="D3555" s="110"/>
      <c r="E3555" s="111"/>
      <c r="F3555" s="112"/>
      <c r="G3555" s="113"/>
    </row>
    <row r="3556" spans="1:141" ht="24" customHeight="1" x14ac:dyDescent="0.2">
      <c r="A3556" s="109" t="s">
        <v>41</v>
      </c>
      <c r="B3556" s="114">
        <f>IFERROR(VALUE(LEFT(B3557,FIND("-",B3557)-1)),"")</f>
        <v>20</v>
      </c>
      <c r="C3556" s="99" t="str">
        <f>IFERROR(VLOOKUP(B3556,Tabla_CyP,2,FALSE),"")</f>
        <v/>
      </c>
      <c r="E3556" s="111"/>
      <c r="F3556" s="112"/>
      <c r="G3556" s="113"/>
    </row>
    <row r="3557" spans="1:141" ht="24" customHeight="1" x14ac:dyDescent="0.2">
      <c r="A3557" s="109" t="s">
        <v>27</v>
      </c>
      <c r="B3557" s="115" t="str">
        <f>IFERROR(VLOOKUP(COUNTIF($A$1:A3557,"ANALISIS DE PRECIOS"),Tabla_NumeroItem,4,FALSE),"")</f>
        <v>20-1-1</v>
      </c>
      <c r="C3557" s="99" t="str">
        <f>IFERROR(VLOOKUP(B3557,Tabla_CyP,2,FALSE),"")</f>
        <v>Látex para muros exteriores</v>
      </c>
      <c r="D3557" s="110"/>
      <c r="E3557" s="111"/>
      <c r="F3557" s="106" t="s">
        <v>28</v>
      </c>
      <c r="G3557" s="116" t="str">
        <f>IFERROR(VLOOKUP(B3557,Tabla_CyP,4,FALSE),"")</f>
        <v>m2</v>
      </c>
    </row>
    <row r="3558" spans="1:141" ht="24" customHeight="1" x14ac:dyDescent="0.2">
      <c r="A3558" s="109"/>
      <c r="B3558" s="98"/>
      <c r="C3558" s="99"/>
      <c r="D3558" s="110"/>
      <c r="E3558" s="111"/>
      <c r="F3558" s="112"/>
      <c r="G3558" s="113"/>
    </row>
    <row r="3559" spans="1:141" ht="24" customHeight="1" x14ac:dyDescent="0.2">
      <c r="A3559" s="305" t="s">
        <v>584</v>
      </c>
      <c r="B3559" s="306"/>
      <c r="C3559" s="307" t="s">
        <v>0</v>
      </c>
      <c r="D3559" s="307" t="s">
        <v>29</v>
      </c>
      <c r="E3559" s="309" t="s">
        <v>30</v>
      </c>
      <c r="F3559" s="311" t="s">
        <v>31</v>
      </c>
      <c r="G3559" s="313" t="s">
        <v>32</v>
      </c>
    </row>
    <row r="3560" spans="1:141" s="119" customFormat="1" ht="24" customHeight="1" x14ac:dyDescent="0.2">
      <c r="A3560" s="117" t="s">
        <v>585</v>
      </c>
      <c r="B3560" s="118" t="s">
        <v>586</v>
      </c>
      <c r="C3560" s="308"/>
      <c r="D3560" s="308"/>
      <c r="E3560" s="310"/>
      <c r="F3560" s="312"/>
      <c r="G3560" s="314"/>
      <c r="I3560" s="284"/>
      <c r="J3560" s="284"/>
      <c r="K3560" s="284"/>
      <c r="L3560" s="284"/>
      <c r="M3560" s="284"/>
      <c r="N3560" s="284"/>
      <c r="O3560" s="284"/>
      <c r="P3560" s="284"/>
      <c r="Q3560" s="284"/>
      <c r="R3560" s="284"/>
      <c r="S3560" s="284"/>
      <c r="T3560" s="284"/>
      <c r="U3560" s="284"/>
      <c r="V3560" s="284"/>
      <c r="W3560" s="284"/>
      <c r="X3560" s="284"/>
      <c r="Y3560" s="284"/>
      <c r="Z3560" s="284"/>
      <c r="AA3560" s="284"/>
      <c r="AB3560" s="284"/>
      <c r="AC3560" s="284"/>
      <c r="AD3560" s="284"/>
      <c r="AE3560" s="284"/>
      <c r="AF3560" s="284"/>
      <c r="AG3560" s="284"/>
      <c r="AH3560" s="284"/>
      <c r="AI3560" s="284"/>
      <c r="AJ3560" s="284"/>
      <c r="AK3560" s="284"/>
      <c r="AL3560" s="284"/>
      <c r="AM3560" s="284"/>
      <c r="AN3560" s="284"/>
      <c r="AO3560" s="284"/>
      <c r="AP3560" s="284"/>
      <c r="AQ3560" s="284"/>
      <c r="AR3560" s="284"/>
      <c r="AS3560" s="284"/>
      <c r="AT3560" s="284"/>
      <c r="AU3560" s="284"/>
      <c r="AV3560" s="284"/>
      <c r="AW3560" s="284"/>
      <c r="AX3560" s="284"/>
      <c r="AY3560" s="284"/>
      <c r="AZ3560" s="284"/>
      <c r="BA3560" s="284"/>
      <c r="BB3560" s="284"/>
      <c r="BC3560" s="284"/>
      <c r="BD3560" s="284"/>
      <c r="BE3560" s="284"/>
      <c r="BF3560" s="284"/>
      <c r="BG3560" s="284"/>
      <c r="BH3560" s="284"/>
      <c r="BI3560" s="284"/>
      <c r="BJ3560" s="284"/>
      <c r="BK3560" s="284"/>
      <c r="BL3560" s="284"/>
      <c r="BM3560" s="284"/>
      <c r="BN3560" s="284"/>
      <c r="BO3560" s="284"/>
      <c r="BP3560" s="284"/>
      <c r="BQ3560" s="284"/>
      <c r="BR3560" s="284"/>
      <c r="BS3560" s="284"/>
      <c r="BT3560" s="284"/>
      <c r="BU3560" s="284"/>
      <c r="BV3560" s="284"/>
      <c r="BW3560" s="284"/>
      <c r="BX3560" s="284"/>
      <c r="BY3560" s="284"/>
      <c r="BZ3560" s="284"/>
      <c r="CA3560" s="284"/>
      <c r="CB3560" s="284"/>
      <c r="CC3560" s="284"/>
      <c r="CD3560" s="284"/>
      <c r="CE3560" s="284"/>
      <c r="CF3560" s="284"/>
      <c r="CG3560" s="284"/>
      <c r="CH3560" s="284"/>
      <c r="CI3560" s="284"/>
      <c r="CJ3560" s="284"/>
      <c r="CK3560" s="284"/>
      <c r="CL3560" s="284"/>
      <c r="CM3560" s="284"/>
      <c r="CN3560" s="284"/>
      <c r="CO3560" s="284"/>
      <c r="CP3560" s="284"/>
      <c r="CQ3560" s="284"/>
      <c r="CR3560" s="284"/>
      <c r="CS3560" s="284"/>
      <c r="CT3560" s="284"/>
      <c r="CU3560" s="284"/>
      <c r="CV3560" s="284"/>
      <c r="CW3560" s="284"/>
      <c r="CX3560" s="284"/>
      <c r="CY3560" s="284"/>
      <c r="CZ3560" s="284"/>
      <c r="DA3560" s="284"/>
      <c r="DB3560" s="284"/>
      <c r="DC3560" s="284"/>
      <c r="DD3560" s="284"/>
      <c r="DE3560" s="284"/>
      <c r="DF3560" s="284"/>
      <c r="DG3560" s="284"/>
      <c r="DH3560" s="284"/>
      <c r="DI3560" s="284"/>
      <c r="DJ3560" s="284"/>
      <c r="DK3560" s="284"/>
      <c r="DL3560" s="284"/>
      <c r="DM3560" s="284"/>
      <c r="DN3560" s="284"/>
      <c r="DO3560" s="284"/>
      <c r="DP3560" s="284"/>
      <c r="DQ3560" s="284"/>
      <c r="DR3560" s="284"/>
      <c r="DS3560" s="284"/>
      <c r="DT3560" s="284"/>
      <c r="DU3560" s="284"/>
      <c r="DV3560" s="284"/>
      <c r="DW3560" s="284"/>
      <c r="DX3560" s="284"/>
      <c r="DY3560" s="284"/>
      <c r="DZ3560" s="284"/>
      <c r="EA3560" s="284"/>
      <c r="EB3560" s="284"/>
      <c r="EC3560" s="284"/>
      <c r="ED3560" s="284"/>
      <c r="EE3560" s="284"/>
      <c r="EF3560" s="284"/>
      <c r="EG3560" s="284"/>
      <c r="EH3560" s="284"/>
      <c r="EI3560" s="284"/>
      <c r="EJ3560" s="284"/>
      <c r="EK3560" s="284"/>
    </row>
    <row r="3561" spans="1:141" ht="24" customHeight="1" x14ac:dyDescent="0.2">
      <c r="A3561" s="187"/>
      <c r="B3561" s="120"/>
      <c r="C3561" s="185" t="s">
        <v>721</v>
      </c>
      <c r="D3561" s="121"/>
      <c r="E3561" s="122"/>
      <c r="F3561" s="123"/>
      <c r="G3561" s="124"/>
    </row>
    <row r="3562" spans="1:141" s="283" customFormat="1" ht="24" customHeight="1" x14ac:dyDescent="0.2">
      <c r="A3562" s="274" t="str">
        <f t="shared" ref="A3562:A3575" si="1066">IFERROR(VLOOKUP(C3562,Tabla_Insumos,4,FALSE),"")</f>
        <v/>
      </c>
      <c r="B3562" s="275" t="str">
        <f>IFERROR(VLOOKUP(C3562,Tabla_Insumos,5,FALSE),"")</f>
        <v/>
      </c>
      <c r="C3562" s="276"/>
      <c r="D3562" s="277" t="str">
        <f t="shared" ref="D3562:D3575" si="1067">IFERROR(VLOOKUP(C3562,Tabla_Insumos,2,FALSE),"")</f>
        <v/>
      </c>
      <c r="E3562" s="278"/>
      <c r="F3562" s="279">
        <f t="shared" ref="F3562:F3575" si="1068">IFERROR(VLOOKUP(C3562,Tabla_Insumos,3,FALSE),0)</f>
        <v>0</v>
      </c>
      <c r="G3562" s="282">
        <f>ROUND(E3562*F3562,2)</f>
        <v>0</v>
      </c>
    </row>
    <row r="3563" spans="1:141" s="283" customFormat="1" ht="24" customHeight="1" x14ac:dyDescent="0.2">
      <c r="A3563" s="274" t="str">
        <f t="shared" si="1066"/>
        <v/>
      </c>
      <c r="B3563" s="275" t="str">
        <f t="shared" ref="B3563:B3575" si="1069">IFERROR(VLOOKUP(C3563,Tabla_Insumos,5,FALSE),"")</f>
        <v/>
      </c>
      <c r="C3563" s="276"/>
      <c r="D3563" s="277" t="str">
        <f t="shared" si="1067"/>
        <v/>
      </c>
      <c r="E3563" s="278"/>
      <c r="F3563" s="279">
        <f t="shared" si="1068"/>
        <v>0</v>
      </c>
      <c r="G3563" s="282">
        <f t="shared" ref="G3563:G3575" si="1070">ROUND(E3563*F3563,2)</f>
        <v>0</v>
      </c>
    </row>
    <row r="3564" spans="1:141" s="283" customFormat="1" ht="24" customHeight="1" x14ac:dyDescent="0.2">
      <c r="A3564" s="274" t="str">
        <f t="shared" si="1066"/>
        <v/>
      </c>
      <c r="B3564" s="275" t="str">
        <f t="shared" si="1069"/>
        <v/>
      </c>
      <c r="C3564" s="276"/>
      <c r="D3564" s="277" t="str">
        <f t="shared" si="1067"/>
        <v/>
      </c>
      <c r="E3564" s="278"/>
      <c r="F3564" s="279">
        <f t="shared" si="1068"/>
        <v>0</v>
      </c>
      <c r="G3564" s="282">
        <f t="shared" si="1070"/>
        <v>0</v>
      </c>
    </row>
    <row r="3565" spans="1:141" s="283" customFormat="1" ht="24" customHeight="1" x14ac:dyDescent="0.2">
      <c r="A3565" s="274" t="str">
        <f t="shared" si="1066"/>
        <v/>
      </c>
      <c r="B3565" s="275" t="str">
        <f t="shared" si="1069"/>
        <v/>
      </c>
      <c r="C3565" s="276"/>
      <c r="D3565" s="277" t="str">
        <f t="shared" si="1067"/>
        <v/>
      </c>
      <c r="E3565" s="278"/>
      <c r="F3565" s="279">
        <f t="shared" si="1068"/>
        <v>0</v>
      </c>
      <c r="G3565" s="282">
        <f t="shared" si="1070"/>
        <v>0</v>
      </c>
    </row>
    <row r="3566" spans="1:141" s="283" customFormat="1" ht="24" customHeight="1" x14ac:dyDescent="0.2">
      <c r="A3566" s="274" t="str">
        <f t="shared" si="1066"/>
        <v/>
      </c>
      <c r="B3566" s="275" t="str">
        <f t="shared" si="1069"/>
        <v/>
      </c>
      <c r="C3566" s="276"/>
      <c r="D3566" s="277" t="str">
        <f t="shared" si="1067"/>
        <v/>
      </c>
      <c r="E3566" s="278"/>
      <c r="F3566" s="279">
        <f t="shared" si="1068"/>
        <v>0</v>
      </c>
      <c r="G3566" s="282">
        <f t="shared" si="1070"/>
        <v>0</v>
      </c>
    </row>
    <row r="3567" spans="1:141" s="283" customFormat="1" ht="24" customHeight="1" x14ac:dyDescent="0.2">
      <c r="A3567" s="274" t="str">
        <f t="shared" si="1066"/>
        <v/>
      </c>
      <c r="B3567" s="275" t="str">
        <f t="shared" si="1069"/>
        <v/>
      </c>
      <c r="C3567" s="276"/>
      <c r="D3567" s="277" t="str">
        <f t="shared" si="1067"/>
        <v/>
      </c>
      <c r="E3567" s="278"/>
      <c r="F3567" s="279">
        <f t="shared" si="1068"/>
        <v>0</v>
      </c>
      <c r="G3567" s="282">
        <f t="shared" si="1070"/>
        <v>0</v>
      </c>
    </row>
    <row r="3568" spans="1:141" s="283" customFormat="1" ht="24" customHeight="1" x14ac:dyDescent="0.2">
      <c r="A3568" s="274" t="str">
        <f t="shared" si="1066"/>
        <v/>
      </c>
      <c r="B3568" s="275" t="str">
        <f t="shared" si="1069"/>
        <v/>
      </c>
      <c r="C3568" s="276"/>
      <c r="D3568" s="277" t="str">
        <f t="shared" si="1067"/>
        <v/>
      </c>
      <c r="E3568" s="278"/>
      <c r="F3568" s="279">
        <f t="shared" si="1068"/>
        <v>0</v>
      </c>
      <c r="G3568" s="282">
        <f t="shared" si="1070"/>
        <v>0</v>
      </c>
    </row>
    <row r="3569" spans="1:7" s="283" customFormat="1" ht="24" customHeight="1" x14ac:dyDescent="0.2">
      <c r="A3569" s="274" t="str">
        <f t="shared" si="1066"/>
        <v/>
      </c>
      <c r="B3569" s="275" t="str">
        <f t="shared" si="1069"/>
        <v/>
      </c>
      <c r="C3569" s="276"/>
      <c r="D3569" s="277" t="str">
        <f t="shared" si="1067"/>
        <v/>
      </c>
      <c r="E3569" s="278"/>
      <c r="F3569" s="279">
        <f t="shared" si="1068"/>
        <v>0</v>
      </c>
      <c r="G3569" s="282">
        <f t="shared" si="1070"/>
        <v>0</v>
      </c>
    </row>
    <row r="3570" spans="1:7" s="283" customFormat="1" ht="24" customHeight="1" x14ac:dyDescent="0.2">
      <c r="A3570" s="274" t="str">
        <f t="shared" si="1066"/>
        <v/>
      </c>
      <c r="B3570" s="275" t="str">
        <f t="shared" si="1069"/>
        <v/>
      </c>
      <c r="C3570" s="276"/>
      <c r="D3570" s="277" t="str">
        <f t="shared" si="1067"/>
        <v/>
      </c>
      <c r="E3570" s="278"/>
      <c r="F3570" s="279">
        <f t="shared" si="1068"/>
        <v>0</v>
      </c>
      <c r="G3570" s="282">
        <f t="shared" si="1070"/>
        <v>0</v>
      </c>
    </row>
    <row r="3571" spans="1:7" s="283" customFormat="1" ht="24" customHeight="1" x14ac:dyDescent="0.2">
      <c r="A3571" s="274" t="str">
        <f t="shared" si="1066"/>
        <v/>
      </c>
      <c r="B3571" s="275" t="str">
        <f t="shared" si="1069"/>
        <v/>
      </c>
      <c r="C3571" s="276"/>
      <c r="D3571" s="277" t="str">
        <f t="shared" si="1067"/>
        <v/>
      </c>
      <c r="E3571" s="278"/>
      <c r="F3571" s="279">
        <f t="shared" si="1068"/>
        <v>0</v>
      </c>
      <c r="G3571" s="282">
        <f t="shared" si="1070"/>
        <v>0</v>
      </c>
    </row>
    <row r="3572" spans="1:7" s="283" customFormat="1" ht="24" customHeight="1" x14ac:dyDescent="0.2">
      <c r="A3572" s="274" t="str">
        <f t="shared" si="1066"/>
        <v/>
      </c>
      <c r="B3572" s="275" t="str">
        <f t="shared" si="1069"/>
        <v/>
      </c>
      <c r="C3572" s="276"/>
      <c r="D3572" s="277" t="str">
        <f t="shared" si="1067"/>
        <v/>
      </c>
      <c r="E3572" s="278"/>
      <c r="F3572" s="279">
        <f t="shared" si="1068"/>
        <v>0</v>
      </c>
      <c r="G3572" s="282">
        <f t="shared" si="1070"/>
        <v>0</v>
      </c>
    </row>
    <row r="3573" spans="1:7" s="283" customFormat="1" ht="24" customHeight="1" x14ac:dyDescent="0.2">
      <c r="A3573" s="274" t="str">
        <f t="shared" si="1066"/>
        <v/>
      </c>
      <c r="B3573" s="275" t="str">
        <f t="shared" si="1069"/>
        <v/>
      </c>
      <c r="C3573" s="276"/>
      <c r="D3573" s="277" t="str">
        <f t="shared" si="1067"/>
        <v/>
      </c>
      <c r="E3573" s="278"/>
      <c r="F3573" s="279">
        <f t="shared" si="1068"/>
        <v>0</v>
      </c>
      <c r="G3573" s="282">
        <f t="shared" si="1070"/>
        <v>0</v>
      </c>
    </row>
    <row r="3574" spans="1:7" s="283" customFormat="1" ht="24" customHeight="1" x14ac:dyDescent="0.2">
      <c r="A3574" s="274" t="str">
        <f t="shared" si="1066"/>
        <v/>
      </c>
      <c r="B3574" s="275" t="str">
        <f t="shared" si="1069"/>
        <v/>
      </c>
      <c r="C3574" s="276"/>
      <c r="D3574" s="277" t="str">
        <f t="shared" si="1067"/>
        <v/>
      </c>
      <c r="E3574" s="278"/>
      <c r="F3574" s="279">
        <f t="shared" si="1068"/>
        <v>0</v>
      </c>
      <c r="G3574" s="282">
        <f t="shared" si="1070"/>
        <v>0</v>
      </c>
    </row>
    <row r="3575" spans="1:7" s="283" customFormat="1" ht="24" customHeight="1" x14ac:dyDescent="0.2">
      <c r="A3575" s="274" t="str">
        <f t="shared" si="1066"/>
        <v/>
      </c>
      <c r="B3575" s="275" t="str">
        <f t="shared" si="1069"/>
        <v/>
      </c>
      <c r="C3575" s="276"/>
      <c r="D3575" s="277" t="str">
        <f t="shared" si="1067"/>
        <v/>
      </c>
      <c r="E3575" s="278"/>
      <c r="F3575" s="280">
        <f t="shared" si="1068"/>
        <v>0</v>
      </c>
      <c r="G3575" s="282">
        <f t="shared" si="1070"/>
        <v>0</v>
      </c>
    </row>
    <row r="3576" spans="1:7" ht="24" customHeight="1" x14ac:dyDescent="0.2">
      <c r="A3576" s="125"/>
      <c r="B3576" s="99"/>
      <c r="C3576" s="99"/>
      <c r="D3576" s="110"/>
      <c r="E3576" s="111"/>
      <c r="F3576" s="188" t="s">
        <v>33</v>
      </c>
      <c r="G3576" s="126">
        <f>SUBTOTAL(9,G3562:G3575)</f>
        <v>0</v>
      </c>
    </row>
    <row r="3577" spans="1:7" ht="24" customHeight="1" x14ac:dyDescent="0.2">
      <c r="A3577" s="125"/>
      <c r="B3577" s="99"/>
      <c r="C3577" s="127" t="s">
        <v>722</v>
      </c>
      <c r="D3577" s="110"/>
      <c r="E3577" s="111"/>
      <c r="F3577" s="112"/>
      <c r="G3577" s="128"/>
    </row>
    <row r="3578" spans="1:7" s="283" customFormat="1" ht="24" customHeight="1" x14ac:dyDescent="0.2">
      <c r="A3578" s="274" t="str">
        <f t="shared" ref="A3578:A3585" si="1071">IFERROR(VLOOKUP(C3578,Tabla_Insumos,4,FALSE),"")</f>
        <v/>
      </c>
      <c r="B3578" s="275" t="str">
        <f t="shared" ref="B3578:B3585" si="1072">IFERROR(VLOOKUP(C3578,Tabla_Insumos,5,FALSE),"")</f>
        <v/>
      </c>
      <c r="C3578" s="276"/>
      <c r="D3578" s="277" t="str">
        <f t="shared" ref="D3578:D3585" si="1073">IFERROR(VLOOKUP(C3578,Tabla_Insumos,2,FALSE),"")</f>
        <v/>
      </c>
      <c r="E3578" s="278"/>
      <c r="F3578" s="281">
        <f t="shared" ref="F3578:F3585" si="1074">IFERROR(VLOOKUP(C3578,Tabla_Insumos,3,FALSE),0)</f>
        <v>0</v>
      </c>
      <c r="G3578" s="282">
        <f>ROUND(E3578*F3578,2)</f>
        <v>0</v>
      </c>
    </row>
    <row r="3579" spans="1:7" s="283" customFormat="1" ht="24" customHeight="1" x14ac:dyDescent="0.2">
      <c r="A3579" s="274" t="str">
        <f t="shared" si="1071"/>
        <v/>
      </c>
      <c r="B3579" s="275" t="str">
        <f t="shared" si="1072"/>
        <v/>
      </c>
      <c r="C3579" s="276"/>
      <c r="D3579" s="277" t="str">
        <f t="shared" si="1073"/>
        <v/>
      </c>
      <c r="E3579" s="278"/>
      <c r="F3579" s="281">
        <f t="shared" si="1074"/>
        <v>0</v>
      </c>
      <c r="G3579" s="282">
        <f>ROUND(E3579*F3579,2)</f>
        <v>0</v>
      </c>
    </row>
    <row r="3580" spans="1:7" s="283" customFormat="1" ht="24" customHeight="1" x14ac:dyDescent="0.2">
      <c r="A3580" s="274" t="str">
        <f t="shared" si="1071"/>
        <v/>
      </c>
      <c r="B3580" s="275" t="str">
        <f t="shared" si="1072"/>
        <v/>
      </c>
      <c r="C3580" s="276"/>
      <c r="D3580" s="277" t="str">
        <f t="shared" si="1073"/>
        <v/>
      </c>
      <c r="E3580" s="278"/>
      <c r="F3580" s="281">
        <f t="shared" si="1074"/>
        <v>0</v>
      </c>
      <c r="G3580" s="282">
        <f t="shared" ref="G3580:G3585" si="1075">ROUND(E3580*F3580,2)</f>
        <v>0</v>
      </c>
    </row>
    <row r="3581" spans="1:7" s="283" customFormat="1" ht="24" customHeight="1" x14ac:dyDescent="0.2">
      <c r="A3581" s="274" t="str">
        <f t="shared" si="1071"/>
        <v/>
      </c>
      <c r="B3581" s="275" t="str">
        <f t="shared" si="1072"/>
        <v/>
      </c>
      <c r="C3581" s="276"/>
      <c r="D3581" s="277" t="str">
        <f t="shared" si="1073"/>
        <v/>
      </c>
      <c r="E3581" s="278"/>
      <c r="F3581" s="281">
        <f t="shared" si="1074"/>
        <v>0</v>
      </c>
      <c r="G3581" s="282">
        <f t="shared" si="1075"/>
        <v>0</v>
      </c>
    </row>
    <row r="3582" spans="1:7" s="283" customFormat="1" ht="24" customHeight="1" x14ac:dyDescent="0.2">
      <c r="A3582" s="274" t="str">
        <f t="shared" si="1071"/>
        <v/>
      </c>
      <c r="B3582" s="275" t="str">
        <f t="shared" si="1072"/>
        <v/>
      </c>
      <c r="C3582" s="276"/>
      <c r="D3582" s="277" t="str">
        <f t="shared" si="1073"/>
        <v/>
      </c>
      <c r="E3582" s="278"/>
      <c r="F3582" s="279">
        <f t="shared" si="1074"/>
        <v>0</v>
      </c>
      <c r="G3582" s="282">
        <f t="shared" si="1075"/>
        <v>0</v>
      </c>
    </row>
    <row r="3583" spans="1:7" s="283" customFormat="1" ht="24" customHeight="1" x14ac:dyDescent="0.2">
      <c r="A3583" s="274" t="str">
        <f t="shared" si="1071"/>
        <v/>
      </c>
      <c r="B3583" s="275" t="str">
        <f t="shared" si="1072"/>
        <v/>
      </c>
      <c r="C3583" s="276"/>
      <c r="D3583" s="277" t="str">
        <f t="shared" si="1073"/>
        <v/>
      </c>
      <c r="E3583" s="278"/>
      <c r="F3583" s="279">
        <f t="shared" si="1074"/>
        <v>0</v>
      </c>
      <c r="G3583" s="282">
        <f t="shared" si="1075"/>
        <v>0</v>
      </c>
    </row>
    <row r="3584" spans="1:7" s="283" customFormat="1" ht="24" customHeight="1" x14ac:dyDescent="0.2">
      <c r="A3584" s="274" t="str">
        <f t="shared" si="1071"/>
        <v/>
      </c>
      <c r="B3584" s="275" t="str">
        <f t="shared" si="1072"/>
        <v/>
      </c>
      <c r="C3584" s="276"/>
      <c r="D3584" s="277" t="str">
        <f t="shared" si="1073"/>
        <v/>
      </c>
      <c r="E3584" s="278"/>
      <c r="F3584" s="279">
        <f t="shared" si="1074"/>
        <v>0</v>
      </c>
      <c r="G3584" s="282">
        <f t="shared" si="1075"/>
        <v>0</v>
      </c>
    </row>
    <row r="3585" spans="1:7" s="283" customFormat="1" ht="24" customHeight="1" x14ac:dyDescent="0.2">
      <c r="A3585" s="274" t="str">
        <f t="shared" si="1071"/>
        <v/>
      </c>
      <c r="B3585" s="275" t="str">
        <f t="shared" si="1072"/>
        <v/>
      </c>
      <c r="C3585" s="276"/>
      <c r="D3585" s="277" t="str">
        <f t="shared" si="1073"/>
        <v/>
      </c>
      <c r="E3585" s="278"/>
      <c r="F3585" s="279">
        <f t="shared" si="1074"/>
        <v>0</v>
      </c>
      <c r="G3585" s="282">
        <f t="shared" si="1075"/>
        <v>0</v>
      </c>
    </row>
    <row r="3586" spans="1:7" ht="24" customHeight="1" x14ac:dyDescent="0.2">
      <c r="A3586" s="125"/>
      <c r="B3586" s="99"/>
      <c r="C3586" s="99"/>
      <c r="D3586" s="110"/>
      <c r="E3586" s="111"/>
      <c r="F3586" s="188" t="s">
        <v>34</v>
      </c>
      <c r="G3586" s="126">
        <f>SUBTOTAL(9,G3578:G3585)</f>
        <v>0</v>
      </c>
    </row>
    <row r="3587" spans="1:7" ht="24" customHeight="1" x14ac:dyDescent="0.2">
      <c r="A3587" s="125"/>
      <c r="B3587" s="99"/>
      <c r="C3587" s="127" t="s">
        <v>723</v>
      </c>
      <c r="D3587" s="110"/>
      <c r="E3587" s="111"/>
      <c r="F3587" s="112"/>
      <c r="G3587" s="128"/>
    </row>
    <row r="3588" spans="1:7" s="283" customFormat="1" ht="24" customHeight="1" x14ac:dyDescent="0.2">
      <c r="A3588" s="274" t="str">
        <f t="shared" ref="A3588:A3596" si="1076">IFERROR(VLOOKUP(C3588,Tabla_Insumos,4,FALSE),"")</f>
        <v/>
      </c>
      <c r="B3588" s="275" t="str">
        <f t="shared" ref="B3588:B3596" si="1077">IFERROR(VLOOKUP(C3588,Tabla_Insumos,5,FALSE),"")</f>
        <v/>
      </c>
      <c r="C3588" s="276"/>
      <c r="D3588" s="277" t="str">
        <f t="shared" ref="D3588:D3596" si="1078">IFERROR(VLOOKUP(C3588,Tabla_Insumos,2,FALSE),"")</f>
        <v/>
      </c>
      <c r="E3588" s="278"/>
      <c r="F3588" s="279">
        <f t="shared" ref="F3588:F3596" si="1079">IFERROR(VLOOKUP(C3588,Tabla_Insumos,3,FALSE),0)</f>
        <v>0</v>
      </c>
      <c r="G3588" s="282">
        <f t="shared" ref="G3588:G3596" si="1080">ROUND(E3588*F3588,2)</f>
        <v>0</v>
      </c>
    </row>
    <row r="3589" spans="1:7" s="283" customFormat="1" ht="24" customHeight="1" x14ac:dyDescent="0.2">
      <c r="A3589" s="274" t="str">
        <f t="shared" si="1076"/>
        <v/>
      </c>
      <c r="B3589" s="275" t="str">
        <f t="shared" si="1077"/>
        <v/>
      </c>
      <c r="C3589" s="276"/>
      <c r="D3589" s="277" t="str">
        <f t="shared" si="1078"/>
        <v/>
      </c>
      <c r="E3589" s="278"/>
      <c r="F3589" s="279">
        <f t="shared" si="1079"/>
        <v>0</v>
      </c>
      <c r="G3589" s="282">
        <f t="shared" si="1080"/>
        <v>0</v>
      </c>
    </row>
    <row r="3590" spans="1:7" s="283" customFormat="1" ht="24" customHeight="1" x14ac:dyDescent="0.2">
      <c r="A3590" s="274" t="str">
        <f t="shared" si="1076"/>
        <v/>
      </c>
      <c r="B3590" s="275" t="str">
        <f t="shared" si="1077"/>
        <v/>
      </c>
      <c r="C3590" s="276"/>
      <c r="D3590" s="277" t="str">
        <f t="shared" si="1078"/>
        <v/>
      </c>
      <c r="E3590" s="278"/>
      <c r="F3590" s="279">
        <f t="shared" si="1079"/>
        <v>0</v>
      </c>
      <c r="G3590" s="282">
        <f t="shared" si="1080"/>
        <v>0</v>
      </c>
    </row>
    <row r="3591" spans="1:7" s="283" customFormat="1" ht="24" customHeight="1" x14ac:dyDescent="0.2">
      <c r="A3591" s="274" t="str">
        <f t="shared" si="1076"/>
        <v/>
      </c>
      <c r="B3591" s="275" t="str">
        <f t="shared" si="1077"/>
        <v/>
      </c>
      <c r="C3591" s="276"/>
      <c r="D3591" s="277" t="str">
        <f t="shared" si="1078"/>
        <v/>
      </c>
      <c r="E3591" s="278"/>
      <c r="F3591" s="279">
        <f t="shared" si="1079"/>
        <v>0</v>
      </c>
      <c r="G3591" s="282">
        <f t="shared" si="1080"/>
        <v>0</v>
      </c>
    </row>
    <row r="3592" spans="1:7" s="283" customFormat="1" ht="24" customHeight="1" x14ac:dyDescent="0.2">
      <c r="A3592" s="274" t="str">
        <f t="shared" si="1076"/>
        <v/>
      </c>
      <c r="B3592" s="275" t="str">
        <f t="shared" si="1077"/>
        <v/>
      </c>
      <c r="C3592" s="276"/>
      <c r="D3592" s="277" t="str">
        <f t="shared" si="1078"/>
        <v/>
      </c>
      <c r="E3592" s="278"/>
      <c r="F3592" s="279">
        <f t="shared" si="1079"/>
        <v>0</v>
      </c>
      <c r="G3592" s="282">
        <f t="shared" si="1080"/>
        <v>0</v>
      </c>
    </row>
    <row r="3593" spans="1:7" s="283" customFormat="1" ht="24" customHeight="1" x14ac:dyDescent="0.2">
      <c r="A3593" s="274" t="str">
        <f t="shared" si="1076"/>
        <v/>
      </c>
      <c r="B3593" s="275" t="str">
        <f t="shared" si="1077"/>
        <v/>
      </c>
      <c r="C3593" s="276"/>
      <c r="D3593" s="277" t="str">
        <f t="shared" si="1078"/>
        <v/>
      </c>
      <c r="E3593" s="278"/>
      <c r="F3593" s="279">
        <f t="shared" si="1079"/>
        <v>0</v>
      </c>
      <c r="G3593" s="282">
        <f t="shared" si="1080"/>
        <v>0</v>
      </c>
    </row>
    <row r="3594" spans="1:7" s="283" customFormat="1" ht="24" customHeight="1" x14ac:dyDescent="0.2">
      <c r="A3594" s="274" t="str">
        <f t="shared" si="1076"/>
        <v/>
      </c>
      <c r="B3594" s="275" t="str">
        <f t="shared" si="1077"/>
        <v/>
      </c>
      <c r="C3594" s="276"/>
      <c r="D3594" s="277" t="str">
        <f t="shared" si="1078"/>
        <v/>
      </c>
      <c r="E3594" s="278"/>
      <c r="F3594" s="279">
        <f t="shared" si="1079"/>
        <v>0</v>
      </c>
      <c r="G3594" s="282">
        <f t="shared" si="1080"/>
        <v>0</v>
      </c>
    </row>
    <row r="3595" spans="1:7" s="283" customFormat="1" ht="24" customHeight="1" x14ac:dyDescent="0.2">
      <c r="A3595" s="274" t="str">
        <f t="shared" si="1076"/>
        <v/>
      </c>
      <c r="B3595" s="275" t="str">
        <f t="shared" si="1077"/>
        <v/>
      </c>
      <c r="C3595" s="276"/>
      <c r="D3595" s="277" t="str">
        <f t="shared" si="1078"/>
        <v/>
      </c>
      <c r="E3595" s="278"/>
      <c r="F3595" s="279">
        <f t="shared" si="1079"/>
        <v>0</v>
      </c>
      <c r="G3595" s="282">
        <f t="shared" si="1080"/>
        <v>0</v>
      </c>
    </row>
    <row r="3596" spans="1:7" s="283" customFormat="1" ht="24" customHeight="1" x14ac:dyDescent="0.2">
      <c r="A3596" s="274" t="str">
        <f t="shared" si="1076"/>
        <v/>
      </c>
      <c r="B3596" s="275" t="str">
        <f t="shared" si="1077"/>
        <v/>
      </c>
      <c r="C3596" s="276"/>
      <c r="D3596" s="277" t="str">
        <f t="shared" si="1078"/>
        <v/>
      </c>
      <c r="E3596" s="278"/>
      <c r="F3596" s="279">
        <f t="shared" si="1079"/>
        <v>0</v>
      </c>
      <c r="G3596" s="282">
        <f t="shared" si="1080"/>
        <v>0</v>
      </c>
    </row>
    <row r="3597" spans="1:7" ht="24" customHeight="1" x14ac:dyDescent="0.2">
      <c r="A3597" s="129"/>
      <c r="B3597" s="110"/>
      <c r="C3597" s="99"/>
      <c r="D3597" s="110"/>
      <c r="E3597" s="111"/>
      <c r="F3597" s="188" t="s">
        <v>35</v>
      </c>
      <c r="G3597" s="126">
        <f>SUBTOTAL(9,G3588:G3596)</f>
        <v>0</v>
      </c>
    </row>
    <row r="3598" spans="1:7" ht="24" customHeight="1" thickBot="1" x14ac:dyDescent="0.25">
      <c r="A3598" s="130"/>
      <c r="B3598" s="131"/>
      <c r="C3598" s="132"/>
      <c r="D3598" s="131"/>
      <c r="E3598" s="133"/>
      <c r="F3598" s="134"/>
      <c r="G3598" s="135"/>
    </row>
    <row r="3599" spans="1:7" ht="24" customHeight="1" thickBot="1" x14ac:dyDescent="0.25">
      <c r="A3599" s="136" t="str">
        <f>B3557</f>
        <v>20-1-1</v>
      </c>
      <c r="B3599" s="137" t="str">
        <f>C3557</f>
        <v>Látex para muros exteriores</v>
      </c>
      <c r="C3599" s="138"/>
      <c r="D3599" s="138" t="s">
        <v>36</v>
      </c>
      <c r="E3599" s="139"/>
      <c r="F3599" s="140" t="s">
        <v>37</v>
      </c>
      <c r="G3599" s="141">
        <f>SUBTOTAL(9,G3562:G3598)</f>
        <v>0</v>
      </c>
    </row>
    <row r="3600" spans="1:7" ht="24" customHeight="1" thickTop="1" thickBot="1" x14ac:dyDescent="0.25"/>
    <row r="3601" spans="1:141" ht="24" customHeight="1" thickTop="1" x14ac:dyDescent="0.2">
      <c r="A3601" s="173" t="s">
        <v>39</v>
      </c>
      <c r="B3601" s="174"/>
      <c r="C3601" s="174"/>
      <c r="D3601" s="174"/>
      <c r="E3601" s="174"/>
      <c r="F3601" s="174"/>
      <c r="G3601" s="175"/>
      <c r="H3601" s="100">
        <f>COUNTIF($A$1:A3607,"ANALISIS DE PRECIOS")</f>
        <v>73</v>
      </c>
    </row>
    <row r="3602" spans="1:141" ht="24" customHeight="1" x14ac:dyDescent="0.2">
      <c r="A3602" s="101" t="s">
        <v>719</v>
      </c>
      <c r="B3602" s="102" t="str">
        <f>Comitente</f>
        <v>DIRECCIÓN DE INFRAESTRUCTURA ESCOLAR</v>
      </c>
      <c r="C3602" s="96"/>
      <c r="D3602" s="103"/>
      <c r="E3602" s="103"/>
      <c r="F3602" s="104"/>
      <c r="G3602" s="105"/>
    </row>
    <row r="3603" spans="1:141" ht="24" customHeight="1" x14ac:dyDescent="0.2">
      <c r="A3603" s="101" t="s">
        <v>720</v>
      </c>
      <c r="B3603" s="102">
        <f>Contratista</f>
        <v>0</v>
      </c>
      <c r="C3603" s="97"/>
      <c r="D3603" s="97"/>
      <c r="E3603" s="97"/>
      <c r="F3603" s="106"/>
      <c r="G3603" s="107"/>
    </row>
    <row r="3604" spans="1:141" ht="24" customHeight="1" x14ac:dyDescent="0.2">
      <c r="A3604" s="101" t="s">
        <v>26</v>
      </c>
      <c r="B3604" s="102" t="str">
        <f>Obra</f>
        <v>ESCUELA NORMAL FRAY JUSTO SANTA MARIA DE ORO</v>
      </c>
      <c r="C3604" s="97"/>
      <c r="D3604" s="97"/>
      <c r="E3604" s="97"/>
      <c r="F3604" s="106" t="s">
        <v>40</v>
      </c>
      <c r="G3604" s="108">
        <f>Fecha_Base</f>
        <v>0</v>
      </c>
    </row>
    <row r="3605" spans="1:141" ht="24" customHeight="1" x14ac:dyDescent="0.2">
      <c r="A3605" s="109" t="s">
        <v>718</v>
      </c>
      <c r="B3605" s="98" t="str">
        <f>Ubicación</f>
        <v>CALLE RIVADAVIA 854 - JACHAL - SAN JUAN</v>
      </c>
      <c r="C3605" s="98"/>
      <c r="D3605" s="110"/>
      <c r="E3605" s="111"/>
      <c r="F3605" s="112"/>
      <c r="G3605" s="113"/>
    </row>
    <row r="3606" spans="1:141" ht="24" customHeight="1" x14ac:dyDescent="0.2">
      <c r="A3606" s="109" t="s">
        <v>41</v>
      </c>
      <c r="B3606" s="114">
        <f>IFERROR(VALUE(LEFT(B3607,FIND("-",B3607)-1)),"")</f>
        <v>20</v>
      </c>
      <c r="C3606" s="99" t="str">
        <f>IFERROR(VLOOKUP(B3606,Tabla_CyP,2,FALSE),"")</f>
        <v/>
      </c>
      <c r="E3606" s="111"/>
      <c r="F3606" s="112"/>
      <c r="G3606" s="113"/>
    </row>
    <row r="3607" spans="1:141" ht="24" customHeight="1" x14ac:dyDescent="0.2">
      <c r="A3607" s="109" t="s">
        <v>27</v>
      </c>
      <c r="B3607" s="115" t="str">
        <f>IFERROR(VLOOKUP(COUNTIF($A$1:A3607,"ANALISIS DE PRECIOS"),Tabla_NumeroItem,4,FALSE),"")</f>
        <v>20-2-1</v>
      </c>
      <c r="C3607" s="99" t="str">
        <f>IFERROR(VLOOKUP(B3607,Tabla_CyP,2,FALSE),"")</f>
        <v>Látex para muros interiores</v>
      </c>
      <c r="D3607" s="110"/>
      <c r="E3607" s="111"/>
      <c r="F3607" s="106" t="s">
        <v>28</v>
      </c>
      <c r="G3607" s="116" t="str">
        <f>IFERROR(VLOOKUP(B3607,Tabla_CyP,4,FALSE),"")</f>
        <v>m2</v>
      </c>
    </row>
    <row r="3608" spans="1:141" ht="24" customHeight="1" x14ac:dyDescent="0.2">
      <c r="A3608" s="109"/>
      <c r="B3608" s="98"/>
      <c r="C3608" s="99"/>
      <c r="D3608" s="110"/>
      <c r="E3608" s="111"/>
      <c r="F3608" s="112"/>
      <c r="G3608" s="113"/>
    </row>
    <row r="3609" spans="1:141" ht="24" customHeight="1" x14ac:dyDescent="0.2">
      <c r="A3609" s="305" t="s">
        <v>584</v>
      </c>
      <c r="B3609" s="306"/>
      <c r="C3609" s="307" t="s">
        <v>0</v>
      </c>
      <c r="D3609" s="307" t="s">
        <v>29</v>
      </c>
      <c r="E3609" s="309" t="s">
        <v>30</v>
      </c>
      <c r="F3609" s="311" t="s">
        <v>31</v>
      </c>
      <c r="G3609" s="313" t="s">
        <v>32</v>
      </c>
    </row>
    <row r="3610" spans="1:141" s="119" customFormat="1" ht="24" customHeight="1" x14ac:dyDescent="0.2">
      <c r="A3610" s="117" t="s">
        <v>585</v>
      </c>
      <c r="B3610" s="118" t="s">
        <v>586</v>
      </c>
      <c r="C3610" s="308"/>
      <c r="D3610" s="308"/>
      <c r="E3610" s="310"/>
      <c r="F3610" s="312"/>
      <c r="G3610" s="314"/>
      <c r="I3610" s="284"/>
      <c r="J3610" s="284"/>
      <c r="K3610" s="284"/>
      <c r="L3610" s="284"/>
      <c r="M3610" s="284"/>
      <c r="N3610" s="284"/>
      <c r="O3610" s="284"/>
      <c r="P3610" s="284"/>
      <c r="Q3610" s="284"/>
      <c r="R3610" s="284"/>
      <c r="S3610" s="284"/>
      <c r="T3610" s="284"/>
      <c r="U3610" s="284"/>
      <c r="V3610" s="284"/>
      <c r="W3610" s="284"/>
      <c r="X3610" s="284"/>
      <c r="Y3610" s="284"/>
      <c r="Z3610" s="284"/>
      <c r="AA3610" s="284"/>
      <c r="AB3610" s="284"/>
      <c r="AC3610" s="284"/>
      <c r="AD3610" s="284"/>
      <c r="AE3610" s="284"/>
      <c r="AF3610" s="284"/>
      <c r="AG3610" s="284"/>
      <c r="AH3610" s="284"/>
      <c r="AI3610" s="284"/>
      <c r="AJ3610" s="284"/>
      <c r="AK3610" s="284"/>
      <c r="AL3610" s="284"/>
      <c r="AM3610" s="284"/>
      <c r="AN3610" s="284"/>
      <c r="AO3610" s="284"/>
      <c r="AP3610" s="284"/>
      <c r="AQ3610" s="284"/>
      <c r="AR3610" s="284"/>
      <c r="AS3610" s="284"/>
      <c r="AT3610" s="284"/>
      <c r="AU3610" s="284"/>
      <c r="AV3610" s="284"/>
      <c r="AW3610" s="284"/>
      <c r="AX3610" s="284"/>
      <c r="AY3610" s="284"/>
      <c r="AZ3610" s="284"/>
      <c r="BA3610" s="284"/>
      <c r="BB3610" s="284"/>
      <c r="BC3610" s="284"/>
      <c r="BD3610" s="284"/>
      <c r="BE3610" s="284"/>
      <c r="BF3610" s="284"/>
      <c r="BG3610" s="284"/>
      <c r="BH3610" s="284"/>
      <c r="BI3610" s="284"/>
      <c r="BJ3610" s="284"/>
      <c r="BK3610" s="284"/>
      <c r="BL3610" s="284"/>
      <c r="BM3610" s="284"/>
      <c r="BN3610" s="284"/>
      <c r="BO3610" s="284"/>
      <c r="BP3610" s="284"/>
      <c r="BQ3610" s="284"/>
      <c r="BR3610" s="284"/>
      <c r="BS3610" s="284"/>
      <c r="BT3610" s="284"/>
      <c r="BU3610" s="284"/>
      <c r="BV3610" s="284"/>
      <c r="BW3610" s="284"/>
      <c r="BX3610" s="284"/>
      <c r="BY3610" s="284"/>
      <c r="BZ3610" s="284"/>
      <c r="CA3610" s="284"/>
      <c r="CB3610" s="284"/>
      <c r="CC3610" s="284"/>
      <c r="CD3610" s="284"/>
      <c r="CE3610" s="284"/>
      <c r="CF3610" s="284"/>
      <c r="CG3610" s="284"/>
      <c r="CH3610" s="284"/>
      <c r="CI3610" s="284"/>
      <c r="CJ3610" s="284"/>
      <c r="CK3610" s="284"/>
      <c r="CL3610" s="284"/>
      <c r="CM3610" s="284"/>
      <c r="CN3610" s="284"/>
      <c r="CO3610" s="284"/>
      <c r="CP3610" s="284"/>
      <c r="CQ3610" s="284"/>
      <c r="CR3610" s="284"/>
      <c r="CS3610" s="284"/>
      <c r="CT3610" s="284"/>
      <c r="CU3610" s="284"/>
      <c r="CV3610" s="284"/>
      <c r="CW3610" s="284"/>
      <c r="CX3610" s="284"/>
      <c r="CY3610" s="284"/>
      <c r="CZ3610" s="284"/>
      <c r="DA3610" s="284"/>
      <c r="DB3610" s="284"/>
      <c r="DC3610" s="284"/>
      <c r="DD3610" s="284"/>
      <c r="DE3610" s="284"/>
      <c r="DF3610" s="284"/>
      <c r="DG3610" s="284"/>
      <c r="DH3610" s="284"/>
      <c r="DI3610" s="284"/>
      <c r="DJ3610" s="284"/>
      <c r="DK3610" s="284"/>
      <c r="DL3610" s="284"/>
      <c r="DM3610" s="284"/>
      <c r="DN3610" s="284"/>
      <c r="DO3610" s="284"/>
      <c r="DP3610" s="284"/>
      <c r="DQ3610" s="284"/>
      <c r="DR3610" s="284"/>
      <c r="DS3610" s="284"/>
      <c r="DT3610" s="284"/>
      <c r="DU3610" s="284"/>
      <c r="DV3610" s="284"/>
      <c r="DW3610" s="284"/>
      <c r="DX3610" s="284"/>
      <c r="DY3610" s="284"/>
      <c r="DZ3610" s="284"/>
      <c r="EA3610" s="284"/>
      <c r="EB3610" s="284"/>
      <c r="EC3610" s="284"/>
      <c r="ED3610" s="284"/>
      <c r="EE3610" s="284"/>
      <c r="EF3610" s="284"/>
      <c r="EG3610" s="284"/>
      <c r="EH3610" s="284"/>
      <c r="EI3610" s="284"/>
      <c r="EJ3610" s="284"/>
      <c r="EK3610" s="284"/>
    </row>
    <row r="3611" spans="1:141" ht="24" customHeight="1" x14ac:dyDescent="0.2">
      <c r="A3611" s="187"/>
      <c r="B3611" s="120"/>
      <c r="C3611" s="185" t="s">
        <v>721</v>
      </c>
      <c r="D3611" s="121"/>
      <c r="E3611" s="122"/>
      <c r="F3611" s="123"/>
      <c r="G3611" s="124"/>
    </row>
    <row r="3612" spans="1:141" s="283" customFormat="1" ht="24" customHeight="1" x14ac:dyDescent="0.2">
      <c r="A3612" s="274" t="str">
        <f t="shared" ref="A3612:A3625" si="1081">IFERROR(VLOOKUP(C3612,Tabla_Insumos,4,FALSE),"")</f>
        <v/>
      </c>
      <c r="B3612" s="275" t="str">
        <f>IFERROR(VLOOKUP(C3612,Tabla_Insumos,5,FALSE),"")</f>
        <v/>
      </c>
      <c r="C3612" s="276"/>
      <c r="D3612" s="277" t="str">
        <f t="shared" ref="D3612:D3625" si="1082">IFERROR(VLOOKUP(C3612,Tabla_Insumos,2,FALSE),"")</f>
        <v/>
      </c>
      <c r="E3612" s="278"/>
      <c r="F3612" s="279">
        <f t="shared" ref="F3612:F3625" si="1083">IFERROR(VLOOKUP(C3612,Tabla_Insumos,3,FALSE),0)</f>
        <v>0</v>
      </c>
      <c r="G3612" s="282">
        <f>ROUND(E3612*F3612,2)</f>
        <v>0</v>
      </c>
    </row>
    <row r="3613" spans="1:141" s="283" customFormat="1" ht="24" customHeight="1" x14ac:dyDescent="0.2">
      <c r="A3613" s="274" t="str">
        <f t="shared" si="1081"/>
        <v/>
      </c>
      <c r="B3613" s="275" t="str">
        <f t="shared" ref="B3613:B3625" si="1084">IFERROR(VLOOKUP(C3613,Tabla_Insumos,5,FALSE),"")</f>
        <v/>
      </c>
      <c r="C3613" s="276"/>
      <c r="D3613" s="277" t="str">
        <f t="shared" si="1082"/>
        <v/>
      </c>
      <c r="E3613" s="278"/>
      <c r="F3613" s="279">
        <f t="shared" si="1083"/>
        <v>0</v>
      </c>
      <c r="G3613" s="282">
        <f t="shared" ref="G3613:G3625" si="1085">ROUND(E3613*F3613,2)</f>
        <v>0</v>
      </c>
    </row>
    <row r="3614" spans="1:141" s="283" customFormat="1" ht="24" customHeight="1" x14ac:dyDescent="0.2">
      <c r="A3614" s="274" t="str">
        <f t="shared" si="1081"/>
        <v/>
      </c>
      <c r="B3614" s="275" t="str">
        <f t="shared" si="1084"/>
        <v/>
      </c>
      <c r="C3614" s="276"/>
      <c r="D3614" s="277" t="str">
        <f t="shared" si="1082"/>
        <v/>
      </c>
      <c r="E3614" s="278"/>
      <c r="F3614" s="279">
        <f t="shared" si="1083"/>
        <v>0</v>
      </c>
      <c r="G3614" s="282">
        <f t="shared" si="1085"/>
        <v>0</v>
      </c>
    </row>
    <row r="3615" spans="1:141" s="283" customFormat="1" ht="24" customHeight="1" x14ac:dyDescent="0.2">
      <c r="A3615" s="274" t="str">
        <f t="shared" si="1081"/>
        <v/>
      </c>
      <c r="B3615" s="275" t="str">
        <f t="shared" si="1084"/>
        <v/>
      </c>
      <c r="C3615" s="276"/>
      <c r="D3615" s="277" t="str">
        <f t="shared" si="1082"/>
        <v/>
      </c>
      <c r="E3615" s="278"/>
      <c r="F3615" s="279">
        <f t="shared" si="1083"/>
        <v>0</v>
      </c>
      <c r="G3615" s="282">
        <f t="shared" si="1085"/>
        <v>0</v>
      </c>
    </row>
    <row r="3616" spans="1:141" s="283" customFormat="1" ht="24" customHeight="1" x14ac:dyDescent="0.2">
      <c r="A3616" s="274" t="str">
        <f t="shared" si="1081"/>
        <v/>
      </c>
      <c r="B3616" s="275" t="str">
        <f t="shared" si="1084"/>
        <v/>
      </c>
      <c r="C3616" s="276"/>
      <c r="D3616" s="277" t="str">
        <f t="shared" si="1082"/>
        <v/>
      </c>
      <c r="E3616" s="278"/>
      <c r="F3616" s="279">
        <f t="shared" si="1083"/>
        <v>0</v>
      </c>
      <c r="G3616" s="282">
        <f t="shared" si="1085"/>
        <v>0</v>
      </c>
    </row>
    <row r="3617" spans="1:7" s="283" customFormat="1" ht="24" customHeight="1" x14ac:dyDescent="0.2">
      <c r="A3617" s="274" t="str">
        <f t="shared" si="1081"/>
        <v/>
      </c>
      <c r="B3617" s="275" t="str">
        <f t="shared" si="1084"/>
        <v/>
      </c>
      <c r="C3617" s="276"/>
      <c r="D3617" s="277" t="str">
        <f t="shared" si="1082"/>
        <v/>
      </c>
      <c r="E3617" s="278"/>
      <c r="F3617" s="279">
        <f t="shared" si="1083"/>
        <v>0</v>
      </c>
      <c r="G3617" s="282">
        <f t="shared" si="1085"/>
        <v>0</v>
      </c>
    </row>
    <row r="3618" spans="1:7" s="283" customFormat="1" ht="24" customHeight="1" x14ac:dyDescent="0.2">
      <c r="A3618" s="274" t="str">
        <f t="shared" si="1081"/>
        <v/>
      </c>
      <c r="B3618" s="275" t="str">
        <f t="shared" si="1084"/>
        <v/>
      </c>
      <c r="C3618" s="276"/>
      <c r="D3618" s="277" t="str">
        <f t="shared" si="1082"/>
        <v/>
      </c>
      <c r="E3618" s="278"/>
      <c r="F3618" s="279">
        <f t="shared" si="1083"/>
        <v>0</v>
      </c>
      <c r="G3618" s="282">
        <f t="shared" si="1085"/>
        <v>0</v>
      </c>
    </row>
    <row r="3619" spans="1:7" s="283" customFormat="1" ht="24" customHeight="1" x14ac:dyDescent="0.2">
      <c r="A3619" s="274" t="str">
        <f t="shared" si="1081"/>
        <v/>
      </c>
      <c r="B3619" s="275" t="str">
        <f t="shared" si="1084"/>
        <v/>
      </c>
      <c r="C3619" s="276"/>
      <c r="D3619" s="277" t="str">
        <f t="shared" si="1082"/>
        <v/>
      </c>
      <c r="E3619" s="278"/>
      <c r="F3619" s="279">
        <f t="shared" si="1083"/>
        <v>0</v>
      </c>
      <c r="G3619" s="282">
        <f t="shared" si="1085"/>
        <v>0</v>
      </c>
    </row>
    <row r="3620" spans="1:7" s="283" customFormat="1" ht="24" customHeight="1" x14ac:dyDescent="0.2">
      <c r="A3620" s="274" t="str">
        <f t="shared" si="1081"/>
        <v/>
      </c>
      <c r="B3620" s="275" t="str">
        <f t="shared" si="1084"/>
        <v/>
      </c>
      <c r="C3620" s="276"/>
      <c r="D3620" s="277" t="str">
        <f t="shared" si="1082"/>
        <v/>
      </c>
      <c r="E3620" s="278"/>
      <c r="F3620" s="279">
        <f t="shared" si="1083"/>
        <v>0</v>
      </c>
      <c r="G3620" s="282">
        <f t="shared" si="1085"/>
        <v>0</v>
      </c>
    </row>
    <row r="3621" spans="1:7" s="283" customFormat="1" ht="24" customHeight="1" x14ac:dyDescent="0.2">
      <c r="A3621" s="274" t="str">
        <f t="shared" si="1081"/>
        <v/>
      </c>
      <c r="B3621" s="275" t="str">
        <f t="shared" si="1084"/>
        <v/>
      </c>
      <c r="C3621" s="276"/>
      <c r="D3621" s="277" t="str">
        <f t="shared" si="1082"/>
        <v/>
      </c>
      <c r="E3621" s="278"/>
      <c r="F3621" s="279">
        <f t="shared" si="1083"/>
        <v>0</v>
      </c>
      <c r="G3621" s="282">
        <f t="shared" si="1085"/>
        <v>0</v>
      </c>
    </row>
    <row r="3622" spans="1:7" s="283" customFormat="1" ht="24" customHeight="1" x14ac:dyDescent="0.2">
      <c r="A3622" s="274" t="str">
        <f t="shared" si="1081"/>
        <v/>
      </c>
      <c r="B3622" s="275" t="str">
        <f t="shared" si="1084"/>
        <v/>
      </c>
      <c r="C3622" s="276"/>
      <c r="D3622" s="277" t="str">
        <f t="shared" si="1082"/>
        <v/>
      </c>
      <c r="E3622" s="278"/>
      <c r="F3622" s="279">
        <f t="shared" si="1083"/>
        <v>0</v>
      </c>
      <c r="G3622" s="282">
        <f t="shared" si="1085"/>
        <v>0</v>
      </c>
    </row>
    <row r="3623" spans="1:7" s="283" customFormat="1" ht="24" customHeight="1" x14ac:dyDescent="0.2">
      <c r="A3623" s="274" t="str">
        <f t="shared" si="1081"/>
        <v/>
      </c>
      <c r="B3623" s="275" t="str">
        <f t="shared" si="1084"/>
        <v/>
      </c>
      <c r="C3623" s="276"/>
      <c r="D3623" s="277" t="str">
        <f t="shared" si="1082"/>
        <v/>
      </c>
      <c r="E3623" s="278"/>
      <c r="F3623" s="279">
        <f t="shared" si="1083"/>
        <v>0</v>
      </c>
      <c r="G3623" s="282">
        <f t="shared" si="1085"/>
        <v>0</v>
      </c>
    </row>
    <row r="3624" spans="1:7" s="283" customFormat="1" ht="24" customHeight="1" x14ac:dyDescent="0.2">
      <c r="A3624" s="274" t="str">
        <f t="shared" si="1081"/>
        <v/>
      </c>
      <c r="B3624" s="275" t="str">
        <f t="shared" si="1084"/>
        <v/>
      </c>
      <c r="C3624" s="276"/>
      <c r="D3624" s="277" t="str">
        <f t="shared" si="1082"/>
        <v/>
      </c>
      <c r="E3624" s="278"/>
      <c r="F3624" s="279">
        <f t="shared" si="1083"/>
        <v>0</v>
      </c>
      <c r="G3624" s="282">
        <f t="shared" si="1085"/>
        <v>0</v>
      </c>
    </row>
    <row r="3625" spans="1:7" s="283" customFormat="1" ht="24" customHeight="1" x14ac:dyDescent="0.2">
      <c r="A3625" s="274" t="str">
        <f t="shared" si="1081"/>
        <v/>
      </c>
      <c r="B3625" s="275" t="str">
        <f t="shared" si="1084"/>
        <v/>
      </c>
      <c r="C3625" s="276"/>
      <c r="D3625" s="277" t="str">
        <f t="shared" si="1082"/>
        <v/>
      </c>
      <c r="E3625" s="278"/>
      <c r="F3625" s="280">
        <f t="shared" si="1083"/>
        <v>0</v>
      </c>
      <c r="G3625" s="282">
        <f t="shared" si="1085"/>
        <v>0</v>
      </c>
    </row>
    <row r="3626" spans="1:7" ht="24" customHeight="1" x14ac:dyDescent="0.2">
      <c r="A3626" s="125"/>
      <c r="B3626" s="99"/>
      <c r="C3626" s="99"/>
      <c r="D3626" s="110"/>
      <c r="E3626" s="111"/>
      <c r="F3626" s="188" t="s">
        <v>33</v>
      </c>
      <c r="G3626" s="126">
        <f>SUBTOTAL(9,G3612:G3625)</f>
        <v>0</v>
      </c>
    </row>
    <row r="3627" spans="1:7" ht="24" customHeight="1" x14ac:dyDescent="0.2">
      <c r="A3627" s="125"/>
      <c r="B3627" s="99"/>
      <c r="C3627" s="127" t="s">
        <v>722</v>
      </c>
      <c r="D3627" s="110"/>
      <c r="E3627" s="111"/>
      <c r="F3627" s="112"/>
      <c r="G3627" s="128"/>
    </row>
    <row r="3628" spans="1:7" s="283" customFormat="1" ht="24" customHeight="1" x14ac:dyDescent="0.2">
      <c r="A3628" s="274" t="str">
        <f t="shared" ref="A3628:A3635" si="1086">IFERROR(VLOOKUP(C3628,Tabla_Insumos,4,FALSE),"")</f>
        <v/>
      </c>
      <c r="B3628" s="275" t="str">
        <f t="shared" ref="B3628:B3635" si="1087">IFERROR(VLOOKUP(C3628,Tabla_Insumos,5,FALSE),"")</f>
        <v/>
      </c>
      <c r="C3628" s="276"/>
      <c r="D3628" s="277" t="str">
        <f t="shared" ref="D3628:D3635" si="1088">IFERROR(VLOOKUP(C3628,Tabla_Insumos,2,FALSE),"")</f>
        <v/>
      </c>
      <c r="E3628" s="278"/>
      <c r="F3628" s="281">
        <f t="shared" ref="F3628:F3635" si="1089">IFERROR(VLOOKUP(C3628,Tabla_Insumos,3,FALSE),0)</f>
        <v>0</v>
      </c>
      <c r="G3628" s="282">
        <f>ROUND(E3628*F3628,2)</f>
        <v>0</v>
      </c>
    </row>
    <row r="3629" spans="1:7" s="283" customFormat="1" ht="24" customHeight="1" x14ac:dyDescent="0.2">
      <c r="A3629" s="274" t="str">
        <f t="shared" si="1086"/>
        <v/>
      </c>
      <c r="B3629" s="275" t="str">
        <f t="shared" si="1087"/>
        <v/>
      </c>
      <c r="C3629" s="276"/>
      <c r="D3629" s="277" t="str">
        <f t="shared" si="1088"/>
        <v/>
      </c>
      <c r="E3629" s="278"/>
      <c r="F3629" s="281">
        <f t="shared" si="1089"/>
        <v>0</v>
      </c>
      <c r="G3629" s="282">
        <f>ROUND(E3629*F3629,2)</f>
        <v>0</v>
      </c>
    </row>
    <row r="3630" spans="1:7" s="283" customFormat="1" ht="24" customHeight="1" x14ac:dyDescent="0.2">
      <c r="A3630" s="274" t="str">
        <f t="shared" si="1086"/>
        <v/>
      </c>
      <c r="B3630" s="275" t="str">
        <f t="shared" si="1087"/>
        <v/>
      </c>
      <c r="C3630" s="276"/>
      <c r="D3630" s="277" t="str">
        <f t="shared" si="1088"/>
        <v/>
      </c>
      <c r="E3630" s="278"/>
      <c r="F3630" s="281">
        <f t="shared" si="1089"/>
        <v>0</v>
      </c>
      <c r="G3630" s="282">
        <f t="shared" ref="G3630:G3635" si="1090">ROUND(E3630*F3630,2)</f>
        <v>0</v>
      </c>
    </row>
    <row r="3631" spans="1:7" s="283" customFormat="1" ht="24" customHeight="1" x14ac:dyDescent="0.2">
      <c r="A3631" s="274" t="str">
        <f t="shared" si="1086"/>
        <v/>
      </c>
      <c r="B3631" s="275" t="str">
        <f t="shared" si="1087"/>
        <v/>
      </c>
      <c r="C3631" s="276"/>
      <c r="D3631" s="277" t="str">
        <f t="shared" si="1088"/>
        <v/>
      </c>
      <c r="E3631" s="278"/>
      <c r="F3631" s="281">
        <f t="shared" si="1089"/>
        <v>0</v>
      </c>
      <c r="G3631" s="282">
        <f t="shared" si="1090"/>
        <v>0</v>
      </c>
    </row>
    <row r="3632" spans="1:7" s="283" customFormat="1" ht="24" customHeight="1" x14ac:dyDescent="0.2">
      <c r="A3632" s="274" t="str">
        <f t="shared" si="1086"/>
        <v/>
      </c>
      <c r="B3632" s="275" t="str">
        <f t="shared" si="1087"/>
        <v/>
      </c>
      <c r="C3632" s="276"/>
      <c r="D3632" s="277" t="str">
        <f t="shared" si="1088"/>
        <v/>
      </c>
      <c r="E3632" s="278"/>
      <c r="F3632" s="279">
        <f t="shared" si="1089"/>
        <v>0</v>
      </c>
      <c r="G3632" s="282">
        <f t="shared" si="1090"/>
        <v>0</v>
      </c>
    </row>
    <row r="3633" spans="1:7" s="283" customFormat="1" ht="24" customHeight="1" x14ac:dyDescent="0.2">
      <c r="A3633" s="274" t="str">
        <f t="shared" si="1086"/>
        <v/>
      </c>
      <c r="B3633" s="275" t="str">
        <f t="shared" si="1087"/>
        <v/>
      </c>
      <c r="C3633" s="276"/>
      <c r="D3633" s="277" t="str">
        <f t="shared" si="1088"/>
        <v/>
      </c>
      <c r="E3633" s="278"/>
      <c r="F3633" s="279">
        <f t="shared" si="1089"/>
        <v>0</v>
      </c>
      <c r="G3633" s="282">
        <f t="shared" si="1090"/>
        <v>0</v>
      </c>
    </row>
    <row r="3634" spans="1:7" s="283" customFormat="1" ht="24" customHeight="1" x14ac:dyDescent="0.2">
      <c r="A3634" s="274" t="str">
        <f t="shared" si="1086"/>
        <v/>
      </c>
      <c r="B3634" s="275" t="str">
        <f t="shared" si="1087"/>
        <v/>
      </c>
      <c r="C3634" s="276"/>
      <c r="D3634" s="277" t="str">
        <f t="shared" si="1088"/>
        <v/>
      </c>
      <c r="E3634" s="278"/>
      <c r="F3634" s="279">
        <f t="shared" si="1089"/>
        <v>0</v>
      </c>
      <c r="G3634" s="282">
        <f t="shared" si="1090"/>
        <v>0</v>
      </c>
    </row>
    <row r="3635" spans="1:7" s="283" customFormat="1" ht="24" customHeight="1" x14ac:dyDescent="0.2">
      <c r="A3635" s="274" t="str">
        <f t="shared" si="1086"/>
        <v/>
      </c>
      <c r="B3635" s="275" t="str">
        <f t="shared" si="1087"/>
        <v/>
      </c>
      <c r="C3635" s="276"/>
      <c r="D3635" s="277" t="str">
        <f t="shared" si="1088"/>
        <v/>
      </c>
      <c r="E3635" s="278"/>
      <c r="F3635" s="279">
        <f t="shared" si="1089"/>
        <v>0</v>
      </c>
      <c r="G3635" s="282">
        <f t="shared" si="1090"/>
        <v>0</v>
      </c>
    </row>
    <row r="3636" spans="1:7" ht="24" customHeight="1" x14ac:dyDescent="0.2">
      <c r="A3636" s="125"/>
      <c r="B3636" s="99"/>
      <c r="C3636" s="99"/>
      <c r="D3636" s="110"/>
      <c r="E3636" s="111"/>
      <c r="F3636" s="188" t="s">
        <v>34</v>
      </c>
      <c r="G3636" s="126">
        <f>SUBTOTAL(9,G3628:G3635)</f>
        <v>0</v>
      </c>
    </row>
    <row r="3637" spans="1:7" ht="24" customHeight="1" x14ac:dyDescent="0.2">
      <c r="A3637" s="125"/>
      <c r="B3637" s="99"/>
      <c r="C3637" s="127" t="s">
        <v>723</v>
      </c>
      <c r="D3637" s="110"/>
      <c r="E3637" s="111"/>
      <c r="F3637" s="112"/>
      <c r="G3637" s="128"/>
    </row>
    <row r="3638" spans="1:7" s="283" customFormat="1" ht="24" customHeight="1" x14ac:dyDescent="0.2">
      <c r="A3638" s="274" t="str">
        <f t="shared" ref="A3638:A3646" si="1091">IFERROR(VLOOKUP(C3638,Tabla_Insumos,4,FALSE),"")</f>
        <v/>
      </c>
      <c r="B3638" s="275" t="str">
        <f t="shared" ref="B3638:B3646" si="1092">IFERROR(VLOOKUP(C3638,Tabla_Insumos,5,FALSE),"")</f>
        <v/>
      </c>
      <c r="C3638" s="276"/>
      <c r="D3638" s="277" t="str">
        <f t="shared" ref="D3638:D3646" si="1093">IFERROR(VLOOKUP(C3638,Tabla_Insumos,2,FALSE),"")</f>
        <v/>
      </c>
      <c r="E3638" s="278"/>
      <c r="F3638" s="279">
        <f t="shared" ref="F3638:F3646" si="1094">IFERROR(VLOOKUP(C3638,Tabla_Insumos,3,FALSE),0)</f>
        <v>0</v>
      </c>
      <c r="G3638" s="282">
        <f t="shared" ref="G3638:G3646" si="1095">ROUND(E3638*F3638,2)</f>
        <v>0</v>
      </c>
    </row>
    <row r="3639" spans="1:7" s="283" customFormat="1" ht="24" customHeight="1" x14ac:dyDescent="0.2">
      <c r="A3639" s="274" t="str">
        <f t="shared" si="1091"/>
        <v/>
      </c>
      <c r="B3639" s="275" t="str">
        <f t="shared" si="1092"/>
        <v/>
      </c>
      <c r="C3639" s="276"/>
      <c r="D3639" s="277" t="str">
        <f t="shared" si="1093"/>
        <v/>
      </c>
      <c r="E3639" s="278"/>
      <c r="F3639" s="279">
        <f t="shared" si="1094"/>
        <v>0</v>
      </c>
      <c r="G3639" s="282">
        <f t="shared" si="1095"/>
        <v>0</v>
      </c>
    </row>
    <row r="3640" spans="1:7" s="283" customFormat="1" ht="24" customHeight="1" x14ac:dyDescent="0.2">
      <c r="A3640" s="274" t="str">
        <f t="shared" si="1091"/>
        <v/>
      </c>
      <c r="B3640" s="275" t="str">
        <f t="shared" si="1092"/>
        <v/>
      </c>
      <c r="C3640" s="276"/>
      <c r="D3640" s="277" t="str">
        <f t="shared" si="1093"/>
        <v/>
      </c>
      <c r="E3640" s="278"/>
      <c r="F3640" s="279">
        <f t="shared" si="1094"/>
        <v>0</v>
      </c>
      <c r="G3640" s="282">
        <f t="shared" si="1095"/>
        <v>0</v>
      </c>
    </row>
    <row r="3641" spans="1:7" s="283" customFormat="1" ht="24" customHeight="1" x14ac:dyDescent="0.2">
      <c r="A3641" s="274" t="str">
        <f t="shared" si="1091"/>
        <v/>
      </c>
      <c r="B3641" s="275" t="str">
        <f t="shared" si="1092"/>
        <v/>
      </c>
      <c r="C3641" s="276"/>
      <c r="D3641" s="277" t="str">
        <f t="shared" si="1093"/>
        <v/>
      </c>
      <c r="E3641" s="278"/>
      <c r="F3641" s="279">
        <f t="shared" si="1094"/>
        <v>0</v>
      </c>
      <c r="G3641" s="282">
        <f t="shared" si="1095"/>
        <v>0</v>
      </c>
    </row>
    <row r="3642" spans="1:7" s="283" customFormat="1" ht="24" customHeight="1" x14ac:dyDescent="0.2">
      <c r="A3642" s="274" t="str">
        <f t="shared" si="1091"/>
        <v/>
      </c>
      <c r="B3642" s="275" t="str">
        <f t="shared" si="1092"/>
        <v/>
      </c>
      <c r="C3642" s="276"/>
      <c r="D3642" s="277" t="str">
        <f t="shared" si="1093"/>
        <v/>
      </c>
      <c r="E3642" s="278"/>
      <c r="F3642" s="279">
        <f t="shared" si="1094"/>
        <v>0</v>
      </c>
      <c r="G3642" s="282">
        <f t="shared" si="1095"/>
        <v>0</v>
      </c>
    </row>
    <row r="3643" spans="1:7" s="283" customFormat="1" ht="24" customHeight="1" x14ac:dyDescent="0.2">
      <c r="A3643" s="274" t="str">
        <f t="shared" si="1091"/>
        <v/>
      </c>
      <c r="B3643" s="275" t="str">
        <f t="shared" si="1092"/>
        <v/>
      </c>
      <c r="C3643" s="276"/>
      <c r="D3643" s="277" t="str">
        <f t="shared" si="1093"/>
        <v/>
      </c>
      <c r="E3643" s="278"/>
      <c r="F3643" s="279">
        <f t="shared" si="1094"/>
        <v>0</v>
      </c>
      <c r="G3643" s="282">
        <f t="shared" si="1095"/>
        <v>0</v>
      </c>
    </row>
    <row r="3644" spans="1:7" s="283" customFormat="1" ht="24" customHeight="1" x14ac:dyDescent="0.2">
      <c r="A3644" s="274" t="str">
        <f t="shared" si="1091"/>
        <v/>
      </c>
      <c r="B3644" s="275" t="str">
        <f t="shared" si="1092"/>
        <v/>
      </c>
      <c r="C3644" s="276"/>
      <c r="D3644" s="277" t="str">
        <f t="shared" si="1093"/>
        <v/>
      </c>
      <c r="E3644" s="278"/>
      <c r="F3644" s="279">
        <f t="shared" si="1094"/>
        <v>0</v>
      </c>
      <c r="G3644" s="282">
        <f t="shared" si="1095"/>
        <v>0</v>
      </c>
    </row>
    <row r="3645" spans="1:7" s="283" customFormat="1" ht="24" customHeight="1" x14ac:dyDescent="0.2">
      <c r="A3645" s="274" t="str">
        <f t="shared" si="1091"/>
        <v/>
      </c>
      <c r="B3645" s="275" t="str">
        <f t="shared" si="1092"/>
        <v/>
      </c>
      <c r="C3645" s="276"/>
      <c r="D3645" s="277" t="str">
        <f t="shared" si="1093"/>
        <v/>
      </c>
      <c r="E3645" s="278"/>
      <c r="F3645" s="279">
        <f t="shared" si="1094"/>
        <v>0</v>
      </c>
      <c r="G3645" s="282">
        <f t="shared" si="1095"/>
        <v>0</v>
      </c>
    </row>
    <row r="3646" spans="1:7" s="283" customFormat="1" ht="24" customHeight="1" x14ac:dyDescent="0.2">
      <c r="A3646" s="274" t="str">
        <f t="shared" si="1091"/>
        <v/>
      </c>
      <c r="B3646" s="275" t="str">
        <f t="shared" si="1092"/>
        <v/>
      </c>
      <c r="C3646" s="276"/>
      <c r="D3646" s="277" t="str">
        <f t="shared" si="1093"/>
        <v/>
      </c>
      <c r="E3646" s="278"/>
      <c r="F3646" s="279">
        <f t="shared" si="1094"/>
        <v>0</v>
      </c>
      <c r="G3646" s="282">
        <f t="shared" si="1095"/>
        <v>0</v>
      </c>
    </row>
    <row r="3647" spans="1:7" ht="24" customHeight="1" x14ac:dyDescent="0.2">
      <c r="A3647" s="129"/>
      <c r="B3647" s="110"/>
      <c r="C3647" s="99"/>
      <c r="D3647" s="110"/>
      <c r="E3647" s="111"/>
      <c r="F3647" s="188" t="s">
        <v>35</v>
      </c>
      <c r="G3647" s="126">
        <f>SUBTOTAL(9,G3638:G3646)</f>
        <v>0</v>
      </c>
    </row>
    <row r="3648" spans="1:7" ht="24" customHeight="1" thickBot="1" x14ac:dyDescent="0.25">
      <c r="A3648" s="130"/>
      <c r="B3648" s="131"/>
      <c r="C3648" s="132"/>
      <c r="D3648" s="131"/>
      <c r="E3648" s="133"/>
      <c r="F3648" s="134"/>
      <c r="G3648" s="135"/>
    </row>
    <row r="3649" spans="1:141" ht="24" customHeight="1" thickBot="1" x14ac:dyDescent="0.25">
      <c r="A3649" s="136" t="str">
        <f>B3607</f>
        <v>20-2-1</v>
      </c>
      <c r="B3649" s="137" t="str">
        <f>C3607</f>
        <v>Látex para muros interiores</v>
      </c>
      <c r="C3649" s="138"/>
      <c r="D3649" s="138" t="s">
        <v>36</v>
      </c>
      <c r="E3649" s="139"/>
      <c r="F3649" s="140" t="s">
        <v>37</v>
      </c>
      <c r="G3649" s="141">
        <f>SUBTOTAL(9,G3612:G3648)</f>
        <v>0</v>
      </c>
    </row>
    <row r="3650" spans="1:141" ht="24" customHeight="1" thickTop="1" thickBot="1" x14ac:dyDescent="0.25"/>
    <row r="3651" spans="1:141" ht="24" customHeight="1" thickTop="1" x14ac:dyDescent="0.2">
      <c r="A3651" s="173" t="s">
        <v>39</v>
      </c>
      <c r="B3651" s="174"/>
      <c r="C3651" s="174"/>
      <c r="D3651" s="174"/>
      <c r="E3651" s="174"/>
      <c r="F3651" s="174"/>
      <c r="G3651" s="175"/>
      <c r="H3651" s="100">
        <f>COUNTIF($A$1:A3657,"ANALISIS DE PRECIOS")</f>
        <v>74</v>
      </c>
    </row>
    <row r="3652" spans="1:141" ht="24" customHeight="1" x14ac:dyDescent="0.2">
      <c r="A3652" s="101" t="s">
        <v>719</v>
      </c>
      <c r="B3652" s="102" t="str">
        <f>Comitente</f>
        <v>DIRECCIÓN DE INFRAESTRUCTURA ESCOLAR</v>
      </c>
      <c r="C3652" s="96"/>
      <c r="D3652" s="103"/>
      <c r="E3652" s="103"/>
      <c r="F3652" s="104"/>
      <c r="G3652" s="105"/>
    </row>
    <row r="3653" spans="1:141" ht="24" customHeight="1" x14ac:dyDescent="0.2">
      <c r="A3653" s="101" t="s">
        <v>720</v>
      </c>
      <c r="B3653" s="102">
        <f>Contratista</f>
        <v>0</v>
      </c>
      <c r="C3653" s="97"/>
      <c r="D3653" s="97"/>
      <c r="E3653" s="97"/>
      <c r="F3653" s="106"/>
      <c r="G3653" s="107"/>
    </row>
    <row r="3654" spans="1:141" ht="24" customHeight="1" x14ac:dyDescent="0.2">
      <c r="A3654" s="101" t="s">
        <v>26</v>
      </c>
      <c r="B3654" s="102" t="str">
        <f>Obra</f>
        <v>ESCUELA NORMAL FRAY JUSTO SANTA MARIA DE ORO</v>
      </c>
      <c r="C3654" s="97"/>
      <c r="D3654" s="97"/>
      <c r="E3654" s="97"/>
      <c r="F3654" s="106" t="s">
        <v>40</v>
      </c>
      <c r="G3654" s="108">
        <f>Fecha_Base</f>
        <v>0</v>
      </c>
    </row>
    <row r="3655" spans="1:141" ht="24" customHeight="1" x14ac:dyDescent="0.2">
      <c r="A3655" s="109" t="s">
        <v>718</v>
      </c>
      <c r="B3655" s="98" t="str">
        <f>Ubicación</f>
        <v>CALLE RIVADAVIA 854 - JACHAL - SAN JUAN</v>
      </c>
      <c r="C3655" s="98"/>
      <c r="D3655" s="110"/>
      <c r="E3655" s="111"/>
      <c r="F3655" s="112"/>
      <c r="G3655" s="113"/>
    </row>
    <row r="3656" spans="1:141" ht="24" customHeight="1" x14ac:dyDescent="0.2">
      <c r="A3656" s="109" t="s">
        <v>41</v>
      </c>
      <c r="B3656" s="114">
        <f>IFERROR(VALUE(LEFT(B3657,FIND("-",B3657)-1)),"")</f>
        <v>20</v>
      </c>
      <c r="C3656" s="99" t="str">
        <f>IFERROR(VLOOKUP(B3656,Tabla_CyP,2,FALSE),"")</f>
        <v/>
      </c>
      <c r="E3656" s="111"/>
      <c r="F3656" s="112"/>
      <c r="G3656" s="113"/>
    </row>
    <row r="3657" spans="1:141" ht="24" customHeight="1" x14ac:dyDescent="0.2">
      <c r="A3657" s="109" t="s">
        <v>27</v>
      </c>
      <c r="B3657" s="115" t="str">
        <f>IFERROR(VLOOKUP(COUNTIF($A$1:A3657,"ANALISIS DE PRECIOS"),Tabla_NumeroItem,4,FALSE),"")</f>
        <v>20-2-2</v>
      </c>
      <c r="C3657" s="99" t="str">
        <f>IFERROR(VLOOKUP(B3657,Tabla_CyP,2,FALSE),"")</f>
        <v>Pintura esmalte sintético en paredes (friso)</v>
      </c>
      <c r="D3657" s="110"/>
      <c r="E3657" s="111"/>
      <c r="F3657" s="106" t="s">
        <v>28</v>
      </c>
      <c r="G3657" s="116" t="str">
        <f>IFERROR(VLOOKUP(B3657,Tabla_CyP,4,FALSE),"")</f>
        <v>m2</v>
      </c>
    </row>
    <row r="3658" spans="1:141" ht="24" customHeight="1" x14ac:dyDescent="0.2">
      <c r="A3658" s="109"/>
      <c r="B3658" s="98"/>
      <c r="C3658" s="99"/>
      <c r="D3658" s="110"/>
      <c r="E3658" s="111"/>
      <c r="F3658" s="112"/>
      <c r="G3658" s="113"/>
    </row>
    <row r="3659" spans="1:141" ht="24" customHeight="1" x14ac:dyDescent="0.2">
      <c r="A3659" s="305" t="s">
        <v>584</v>
      </c>
      <c r="B3659" s="306"/>
      <c r="C3659" s="307" t="s">
        <v>0</v>
      </c>
      <c r="D3659" s="307" t="s">
        <v>29</v>
      </c>
      <c r="E3659" s="309" t="s">
        <v>30</v>
      </c>
      <c r="F3659" s="311" t="s">
        <v>31</v>
      </c>
      <c r="G3659" s="313" t="s">
        <v>32</v>
      </c>
    </row>
    <row r="3660" spans="1:141" s="119" customFormat="1" ht="24" customHeight="1" x14ac:dyDescent="0.2">
      <c r="A3660" s="117" t="s">
        <v>585</v>
      </c>
      <c r="B3660" s="118" t="s">
        <v>586</v>
      </c>
      <c r="C3660" s="308"/>
      <c r="D3660" s="308"/>
      <c r="E3660" s="310"/>
      <c r="F3660" s="312"/>
      <c r="G3660" s="314"/>
      <c r="I3660" s="284"/>
      <c r="J3660" s="284"/>
      <c r="K3660" s="284"/>
      <c r="L3660" s="284"/>
      <c r="M3660" s="284"/>
      <c r="N3660" s="284"/>
      <c r="O3660" s="284"/>
      <c r="P3660" s="284"/>
      <c r="Q3660" s="284"/>
      <c r="R3660" s="284"/>
      <c r="S3660" s="284"/>
      <c r="T3660" s="284"/>
      <c r="U3660" s="284"/>
      <c r="V3660" s="284"/>
      <c r="W3660" s="284"/>
      <c r="X3660" s="284"/>
      <c r="Y3660" s="284"/>
      <c r="Z3660" s="284"/>
      <c r="AA3660" s="284"/>
      <c r="AB3660" s="284"/>
      <c r="AC3660" s="284"/>
      <c r="AD3660" s="284"/>
      <c r="AE3660" s="284"/>
      <c r="AF3660" s="284"/>
      <c r="AG3660" s="284"/>
      <c r="AH3660" s="284"/>
      <c r="AI3660" s="284"/>
      <c r="AJ3660" s="284"/>
      <c r="AK3660" s="284"/>
      <c r="AL3660" s="284"/>
      <c r="AM3660" s="284"/>
      <c r="AN3660" s="284"/>
      <c r="AO3660" s="284"/>
      <c r="AP3660" s="284"/>
      <c r="AQ3660" s="284"/>
      <c r="AR3660" s="284"/>
      <c r="AS3660" s="284"/>
      <c r="AT3660" s="284"/>
      <c r="AU3660" s="284"/>
      <c r="AV3660" s="284"/>
      <c r="AW3660" s="284"/>
      <c r="AX3660" s="284"/>
      <c r="AY3660" s="284"/>
      <c r="AZ3660" s="284"/>
      <c r="BA3660" s="284"/>
      <c r="BB3660" s="284"/>
      <c r="BC3660" s="284"/>
      <c r="BD3660" s="284"/>
      <c r="BE3660" s="284"/>
      <c r="BF3660" s="284"/>
      <c r="BG3660" s="284"/>
      <c r="BH3660" s="284"/>
      <c r="BI3660" s="284"/>
      <c r="BJ3660" s="284"/>
      <c r="BK3660" s="284"/>
      <c r="BL3660" s="284"/>
      <c r="BM3660" s="284"/>
      <c r="BN3660" s="284"/>
      <c r="BO3660" s="284"/>
      <c r="BP3660" s="284"/>
      <c r="BQ3660" s="284"/>
      <c r="BR3660" s="284"/>
      <c r="BS3660" s="284"/>
      <c r="BT3660" s="284"/>
      <c r="BU3660" s="284"/>
      <c r="BV3660" s="284"/>
      <c r="BW3660" s="284"/>
      <c r="BX3660" s="284"/>
      <c r="BY3660" s="284"/>
      <c r="BZ3660" s="284"/>
      <c r="CA3660" s="284"/>
      <c r="CB3660" s="284"/>
      <c r="CC3660" s="284"/>
      <c r="CD3660" s="284"/>
      <c r="CE3660" s="284"/>
      <c r="CF3660" s="284"/>
      <c r="CG3660" s="284"/>
      <c r="CH3660" s="284"/>
      <c r="CI3660" s="284"/>
      <c r="CJ3660" s="284"/>
      <c r="CK3660" s="284"/>
      <c r="CL3660" s="284"/>
      <c r="CM3660" s="284"/>
      <c r="CN3660" s="284"/>
      <c r="CO3660" s="284"/>
      <c r="CP3660" s="284"/>
      <c r="CQ3660" s="284"/>
      <c r="CR3660" s="284"/>
      <c r="CS3660" s="284"/>
      <c r="CT3660" s="284"/>
      <c r="CU3660" s="284"/>
      <c r="CV3660" s="284"/>
      <c r="CW3660" s="284"/>
      <c r="CX3660" s="284"/>
      <c r="CY3660" s="284"/>
      <c r="CZ3660" s="284"/>
      <c r="DA3660" s="284"/>
      <c r="DB3660" s="284"/>
      <c r="DC3660" s="284"/>
      <c r="DD3660" s="284"/>
      <c r="DE3660" s="284"/>
      <c r="DF3660" s="284"/>
      <c r="DG3660" s="284"/>
      <c r="DH3660" s="284"/>
      <c r="DI3660" s="284"/>
      <c r="DJ3660" s="284"/>
      <c r="DK3660" s="284"/>
      <c r="DL3660" s="284"/>
      <c r="DM3660" s="284"/>
      <c r="DN3660" s="284"/>
      <c r="DO3660" s="284"/>
      <c r="DP3660" s="284"/>
      <c r="DQ3660" s="284"/>
      <c r="DR3660" s="284"/>
      <c r="DS3660" s="284"/>
      <c r="DT3660" s="284"/>
      <c r="DU3660" s="284"/>
      <c r="DV3660" s="284"/>
      <c r="DW3660" s="284"/>
      <c r="DX3660" s="284"/>
      <c r="DY3660" s="284"/>
      <c r="DZ3660" s="284"/>
      <c r="EA3660" s="284"/>
      <c r="EB3660" s="284"/>
      <c r="EC3660" s="284"/>
      <c r="ED3660" s="284"/>
      <c r="EE3660" s="284"/>
      <c r="EF3660" s="284"/>
      <c r="EG3660" s="284"/>
      <c r="EH3660" s="284"/>
      <c r="EI3660" s="284"/>
      <c r="EJ3660" s="284"/>
      <c r="EK3660" s="284"/>
    </row>
    <row r="3661" spans="1:141" ht="24" customHeight="1" x14ac:dyDescent="0.2">
      <c r="A3661" s="187"/>
      <c r="B3661" s="120"/>
      <c r="C3661" s="185" t="s">
        <v>721</v>
      </c>
      <c r="D3661" s="121"/>
      <c r="E3661" s="122"/>
      <c r="F3661" s="123"/>
      <c r="G3661" s="124"/>
    </row>
    <row r="3662" spans="1:141" s="283" customFormat="1" ht="24" customHeight="1" x14ac:dyDescent="0.2">
      <c r="A3662" s="274" t="str">
        <f t="shared" ref="A3662:A3675" si="1096">IFERROR(VLOOKUP(C3662,Tabla_Insumos,4,FALSE),"")</f>
        <v/>
      </c>
      <c r="B3662" s="275" t="str">
        <f>IFERROR(VLOOKUP(C3662,Tabla_Insumos,5,FALSE),"")</f>
        <v/>
      </c>
      <c r="C3662" s="276"/>
      <c r="D3662" s="277" t="str">
        <f t="shared" ref="D3662:D3675" si="1097">IFERROR(VLOOKUP(C3662,Tabla_Insumos,2,FALSE),"")</f>
        <v/>
      </c>
      <c r="E3662" s="278"/>
      <c r="F3662" s="279">
        <f t="shared" ref="F3662:F3675" si="1098">IFERROR(VLOOKUP(C3662,Tabla_Insumos,3,FALSE),0)</f>
        <v>0</v>
      </c>
      <c r="G3662" s="282">
        <f>ROUND(E3662*F3662,2)</f>
        <v>0</v>
      </c>
    </row>
    <row r="3663" spans="1:141" s="283" customFormat="1" ht="24" customHeight="1" x14ac:dyDescent="0.2">
      <c r="A3663" s="274" t="str">
        <f t="shared" si="1096"/>
        <v/>
      </c>
      <c r="B3663" s="275" t="str">
        <f t="shared" ref="B3663:B3675" si="1099">IFERROR(VLOOKUP(C3663,Tabla_Insumos,5,FALSE),"")</f>
        <v/>
      </c>
      <c r="C3663" s="276"/>
      <c r="D3663" s="277" t="str">
        <f t="shared" si="1097"/>
        <v/>
      </c>
      <c r="E3663" s="278"/>
      <c r="F3663" s="279">
        <f t="shared" si="1098"/>
        <v>0</v>
      </c>
      <c r="G3663" s="282">
        <f t="shared" ref="G3663:G3675" si="1100">ROUND(E3663*F3663,2)</f>
        <v>0</v>
      </c>
    </row>
    <row r="3664" spans="1:141" s="283" customFormat="1" ht="24" customHeight="1" x14ac:dyDescent="0.2">
      <c r="A3664" s="274" t="str">
        <f t="shared" si="1096"/>
        <v/>
      </c>
      <c r="B3664" s="275" t="str">
        <f t="shared" si="1099"/>
        <v/>
      </c>
      <c r="C3664" s="276"/>
      <c r="D3664" s="277" t="str">
        <f t="shared" si="1097"/>
        <v/>
      </c>
      <c r="E3664" s="278"/>
      <c r="F3664" s="279">
        <f t="shared" si="1098"/>
        <v>0</v>
      </c>
      <c r="G3664" s="282">
        <f t="shared" si="1100"/>
        <v>0</v>
      </c>
    </row>
    <row r="3665" spans="1:7" s="283" customFormat="1" ht="24" customHeight="1" x14ac:dyDescent="0.2">
      <c r="A3665" s="274" t="str">
        <f t="shared" si="1096"/>
        <v/>
      </c>
      <c r="B3665" s="275" t="str">
        <f t="shared" si="1099"/>
        <v/>
      </c>
      <c r="C3665" s="276"/>
      <c r="D3665" s="277" t="str">
        <f t="shared" si="1097"/>
        <v/>
      </c>
      <c r="E3665" s="278"/>
      <c r="F3665" s="279">
        <f t="shared" si="1098"/>
        <v>0</v>
      </c>
      <c r="G3665" s="282">
        <f t="shared" si="1100"/>
        <v>0</v>
      </c>
    </row>
    <row r="3666" spans="1:7" s="283" customFormat="1" ht="24" customHeight="1" x14ac:dyDescent="0.2">
      <c r="A3666" s="274" t="str">
        <f t="shared" si="1096"/>
        <v/>
      </c>
      <c r="B3666" s="275" t="str">
        <f t="shared" si="1099"/>
        <v/>
      </c>
      <c r="C3666" s="276"/>
      <c r="D3666" s="277" t="str">
        <f t="shared" si="1097"/>
        <v/>
      </c>
      <c r="E3666" s="278"/>
      <c r="F3666" s="279">
        <f t="shared" si="1098"/>
        <v>0</v>
      </c>
      <c r="G3666" s="282">
        <f t="shared" si="1100"/>
        <v>0</v>
      </c>
    </row>
    <row r="3667" spans="1:7" s="283" customFormat="1" ht="24" customHeight="1" x14ac:dyDescent="0.2">
      <c r="A3667" s="274" t="str">
        <f t="shared" si="1096"/>
        <v/>
      </c>
      <c r="B3667" s="275" t="str">
        <f t="shared" si="1099"/>
        <v/>
      </c>
      <c r="C3667" s="276"/>
      <c r="D3667" s="277" t="str">
        <f t="shared" si="1097"/>
        <v/>
      </c>
      <c r="E3667" s="278"/>
      <c r="F3667" s="279">
        <f t="shared" si="1098"/>
        <v>0</v>
      </c>
      <c r="G3667" s="282">
        <f t="shared" si="1100"/>
        <v>0</v>
      </c>
    </row>
    <row r="3668" spans="1:7" s="283" customFormat="1" ht="24" customHeight="1" x14ac:dyDescent="0.2">
      <c r="A3668" s="274" t="str">
        <f t="shared" si="1096"/>
        <v/>
      </c>
      <c r="B3668" s="275" t="str">
        <f t="shared" si="1099"/>
        <v/>
      </c>
      <c r="C3668" s="276"/>
      <c r="D3668" s="277" t="str">
        <f t="shared" si="1097"/>
        <v/>
      </c>
      <c r="E3668" s="278"/>
      <c r="F3668" s="279">
        <f t="shared" si="1098"/>
        <v>0</v>
      </c>
      <c r="G3668" s="282">
        <f t="shared" si="1100"/>
        <v>0</v>
      </c>
    </row>
    <row r="3669" spans="1:7" s="283" customFormat="1" ht="24" customHeight="1" x14ac:dyDescent="0.2">
      <c r="A3669" s="274" t="str">
        <f t="shared" si="1096"/>
        <v/>
      </c>
      <c r="B3669" s="275" t="str">
        <f t="shared" si="1099"/>
        <v/>
      </c>
      <c r="C3669" s="276"/>
      <c r="D3669" s="277" t="str">
        <f t="shared" si="1097"/>
        <v/>
      </c>
      <c r="E3669" s="278"/>
      <c r="F3669" s="279">
        <f t="shared" si="1098"/>
        <v>0</v>
      </c>
      <c r="G3669" s="282">
        <f t="shared" si="1100"/>
        <v>0</v>
      </c>
    </row>
    <row r="3670" spans="1:7" s="283" customFormat="1" ht="24" customHeight="1" x14ac:dyDescent="0.2">
      <c r="A3670" s="274" t="str">
        <f t="shared" si="1096"/>
        <v/>
      </c>
      <c r="B3670" s="275" t="str">
        <f t="shared" si="1099"/>
        <v/>
      </c>
      <c r="C3670" s="276"/>
      <c r="D3670" s="277" t="str">
        <f t="shared" si="1097"/>
        <v/>
      </c>
      <c r="E3670" s="278"/>
      <c r="F3670" s="279">
        <f t="shared" si="1098"/>
        <v>0</v>
      </c>
      <c r="G3670" s="282">
        <f t="shared" si="1100"/>
        <v>0</v>
      </c>
    </row>
    <row r="3671" spans="1:7" s="283" customFormat="1" ht="24" customHeight="1" x14ac:dyDescent="0.2">
      <c r="A3671" s="274" t="str">
        <f t="shared" si="1096"/>
        <v/>
      </c>
      <c r="B3671" s="275" t="str">
        <f t="shared" si="1099"/>
        <v/>
      </c>
      <c r="C3671" s="276"/>
      <c r="D3671" s="277" t="str">
        <f t="shared" si="1097"/>
        <v/>
      </c>
      <c r="E3671" s="278"/>
      <c r="F3671" s="279">
        <f t="shared" si="1098"/>
        <v>0</v>
      </c>
      <c r="G3671" s="282">
        <f t="shared" si="1100"/>
        <v>0</v>
      </c>
    </row>
    <row r="3672" spans="1:7" s="283" customFormat="1" ht="24" customHeight="1" x14ac:dyDescent="0.2">
      <c r="A3672" s="274" t="str">
        <f t="shared" si="1096"/>
        <v/>
      </c>
      <c r="B3672" s="275" t="str">
        <f t="shared" si="1099"/>
        <v/>
      </c>
      <c r="C3672" s="276"/>
      <c r="D3672" s="277" t="str">
        <f t="shared" si="1097"/>
        <v/>
      </c>
      <c r="E3672" s="278"/>
      <c r="F3672" s="279">
        <f t="shared" si="1098"/>
        <v>0</v>
      </c>
      <c r="G3672" s="282">
        <f t="shared" si="1100"/>
        <v>0</v>
      </c>
    </row>
    <row r="3673" spans="1:7" s="283" customFormat="1" ht="24" customHeight="1" x14ac:dyDescent="0.2">
      <c r="A3673" s="274" t="str">
        <f t="shared" si="1096"/>
        <v/>
      </c>
      <c r="B3673" s="275" t="str">
        <f t="shared" si="1099"/>
        <v/>
      </c>
      <c r="C3673" s="276"/>
      <c r="D3673" s="277" t="str">
        <f t="shared" si="1097"/>
        <v/>
      </c>
      <c r="E3673" s="278"/>
      <c r="F3673" s="279">
        <f t="shared" si="1098"/>
        <v>0</v>
      </c>
      <c r="G3673" s="282">
        <f t="shared" si="1100"/>
        <v>0</v>
      </c>
    </row>
    <row r="3674" spans="1:7" s="283" customFormat="1" ht="24" customHeight="1" x14ac:dyDescent="0.2">
      <c r="A3674" s="274" t="str">
        <f t="shared" si="1096"/>
        <v/>
      </c>
      <c r="B3674" s="275" t="str">
        <f t="shared" si="1099"/>
        <v/>
      </c>
      <c r="C3674" s="276"/>
      <c r="D3674" s="277" t="str">
        <f t="shared" si="1097"/>
        <v/>
      </c>
      <c r="E3674" s="278"/>
      <c r="F3674" s="279">
        <f t="shared" si="1098"/>
        <v>0</v>
      </c>
      <c r="G3674" s="282">
        <f t="shared" si="1100"/>
        <v>0</v>
      </c>
    </row>
    <row r="3675" spans="1:7" s="283" customFormat="1" ht="24" customHeight="1" x14ac:dyDescent="0.2">
      <c r="A3675" s="274" t="str">
        <f t="shared" si="1096"/>
        <v/>
      </c>
      <c r="B3675" s="275" t="str">
        <f t="shared" si="1099"/>
        <v/>
      </c>
      <c r="C3675" s="276"/>
      <c r="D3675" s="277" t="str">
        <f t="shared" si="1097"/>
        <v/>
      </c>
      <c r="E3675" s="278"/>
      <c r="F3675" s="280">
        <f t="shared" si="1098"/>
        <v>0</v>
      </c>
      <c r="G3675" s="282">
        <f t="shared" si="1100"/>
        <v>0</v>
      </c>
    </row>
    <row r="3676" spans="1:7" ht="24" customHeight="1" x14ac:dyDescent="0.2">
      <c r="A3676" s="125"/>
      <c r="B3676" s="99"/>
      <c r="C3676" s="99"/>
      <c r="D3676" s="110"/>
      <c r="E3676" s="111"/>
      <c r="F3676" s="188" t="s">
        <v>33</v>
      </c>
      <c r="G3676" s="126">
        <f>SUBTOTAL(9,G3662:G3675)</f>
        <v>0</v>
      </c>
    </row>
    <row r="3677" spans="1:7" ht="24" customHeight="1" x14ac:dyDescent="0.2">
      <c r="A3677" s="125"/>
      <c r="B3677" s="99"/>
      <c r="C3677" s="127" t="s">
        <v>722</v>
      </c>
      <c r="D3677" s="110"/>
      <c r="E3677" s="111"/>
      <c r="F3677" s="112"/>
      <c r="G3677" s="128"/>
    </row>
    <row r="3678" spans="1:7" s="283" customFormat="1" ht="24" customHeight="1" x14ac:dyDescent="0.2">
      <c r="A3678" s="274" t="str">
        <f t="shared" ref="A3678:A3685" si="1101">IFERROR(VLOOKUP(C3678,Tabla_Insumos,4,FALSE),"")</f>
        <v/>
      </c>
      <c r="B3678" s="275" t="str">
        <f t="shared" ref="B3678:B3685" si="1102">IFERROR(VLOOKUP(C3678,Tabla_Insumos,5,FALSE),"")</f>
        <v/>
      </c>
      <c r="C3678" s="276"/>
      <c r="D3678" s="277" t="str">
        <f t="shared" ref="D3678:D3685" si="1103">IFERROR(VLOOKUP(C3678,Tabla_Insumos,2,FALSE),"")</f>
        <v/>
      </c>
      <c r="E3678" s="278"/>
      <c r="F3678" s="281">
        <f t="shared" ref="F3678:F3685" si="1104">IFERROR(VLOOKUP(C3678,Tabla_Insumos,3,FALSE),0)</f>
        <v>0</v>
      </c>
      <c r="G3678" s="282">
        <f>ROUND(E3678*F3678,2)</f>
        <v>0</v>
      </c>
    </row>
    <row r="3679" spans="1:7" s="283" customFormat="1" ht="24" customHeight="1" x14ac:dyDescent="0.2">
      <c r="A3679" s="274" t="str">
        <f t="shared" si="1101"/>
        <v/>
      </c>
      <c r="B3679" s="275" t="str">
        <f t="shared" si="1102"/>
        <v/>
      </c>
      <c r="C3679" s="276"/>
      <c r="D3679" s="277" t="str">
        <f t="shared" si="1103"/>
        <v/>
      </c>
      <c r="E3679" s="278"/>
      <c r="F3679" s="281">
        <f t="shared" si="1104"/>
        <v>0</v>
      </c>
      <c r="G3679" s="282">
        <f>ROUND(E3679*F3679,2)</f>
        <v>0</v>
      </c>
    </row>
    <row r="3680" spans="1:7" s="283" customFormat="1" ht="24" customHeight="1" x14ac:dyDescent="0.2">
      <c r="A3680" s="274" t="str">
        <f t="shared" si="1101"/>
        <v/>
      </c>
      <c r="B3680" s="275" t="str">
        <f t="shared" si="1102"/>
        <v/>
      </c>
      <c r="C3680" s="276"/>
      <c r="D3680" s="277" t="str">
        <f t="shared" si="1103"/>
        <v/>
      </c>
      <c r="E3680" s="278"/>
      <c r="F3680" s="281">
        <f t="shared" si="1104"/>
        <v>0</v>
      </c>
      <c r="G3680" s="282">
        <f t="shared" ref="G3680:G3685" si="1105">ROUND(E3680*F3680,2)</f>
        <v>0</v>
      </c>
    </row>
    <row r="3681" spans="1:7" s="283" customFormat="1" ht="24" customHeight="1" x14ac:dyDescent="0.2">
      <c r="A3681" s="274" t="str">
        <f t="shared" si="1101"/>
        <v/>
      </c>
      <c r="B3681" s="275" t="str">
        <f t="shared" si="1102"/>
        <v/>
      </c>
      <c r="C3681" s="276"/>
      <c r="D3681" s="277" t="str">
        <f t="shared" si="1103"/>
        <v/>
      </c>
      <c r="E3681" s="278"/>
      <c r="F3681" s="281">
        <f t="shared" si="1104"/>
        <v>0</v>
      </c>
      <c r="G3681" s="282">
        <f t="shared" si="1105"/>
        <v>0</v>
      </c>
    </row>
    <row r="3682" spans="1:7" s="283" customFormat="1" ht="24" customHeight="1" x14ac:dyDescent="0.2">
      <c r="A3682" s="274" t="str">
        <f t="shared" si="1101"/>
        <v/>
      </c>
      <c r="B3682" s="275" t="str">
        <f t="shared" si="1102"/>
        <v/>
      </c>
      <c r="C3682" s="276"/>
      <c r="D3682" s="277" t="str">
        <f t="shared" si="1103"/>
        <v/>
      </c>
      <c r="E3682" s="278"/>
      <c r="F3682" s="279">
        <f t="shared" si="1104"/>
        <v>0</v>
      </c>
      <c r="G3682" s="282">
        <f t="shared" si="1105"/>
        <v>0</v>
      </c>
    </row>
    <row r="3683" spans="1:7" s="283" customFormat="1" ht="24" customHeight="1" x14ac:dyDescent="0.2">
      <c r="A3683" s="274" t="str">
        <f t="shared" si="1101"/>
        <v/>
      </c>
      <c r="B3683" s="275" t="str">
        <f t="shared" si="1102"/>
        <v/>
      </c>
      <c r="C3683" s="276"/>
      <c r="D3683" s="277" t="str">
        <f t="shared" si="1103"/>
        <v/>
      </c>
      <c r="E3683" s="278"/>
      <c r="F3683" s="279">
        <f t="shared" si="1104"/>
        <v>0</v>
      </c>
      <c r="G3683" s="282">
        <f t="shared" si="1105"/>
        <v>0</v>
      </c>
    </row>
    <row r="3684" spans="1:7" s="283" customFormat="1" ht="24" customHeight="1" x14ac:dyDescent="0.2">
      <c r="A3684" s="274" t="str">
        <f t="shared" si="1101"/>
        <v/>
      </c>
      <c r="B3684" s="275" t="str">
        <f t="shared" si="1102"/>
        <v/>
      </c>
      <c r="C3684" s="276"/>
      <c r="D3684" s="277" t="str">
        <f t="shared" si="1103"/>
        <v/>
      </c>
      <c r="E3684" s="278"/>
      <c r="F3684" s="279">
        <f t="shared" si="1104"/>
        <v>0</v>
      </c>
      <c r="G3684" s="282">
        <f t="shared" si="1105"/>
        <v>0</v>
      </c>
    </row>
    <row r="3685" spans="1:7" s="283" customFormat="1" ht="24" customHeight="1" x14ac:dyDescent="0.2">
      <c r="A3685" s="274" t="str">
        <f t="shared" si="1101"/>
        <v/>
      </c>
      <c r="B3685" s="275" t="str">
        <f t="shared" si="1102"/>
        <v/>
      </c>
      <c r="C3685" s="276"/>
      <c r="D3685" s="277" t="str">
        <f t="shared" si="1103"/>
        <v/>
      </c>
      <c r="E3685" s="278"/>
      <c r="F3685" s="279">
        <f t="shared" si="1104"/>
        <v>0</v>
      </c>
      <c r="G3685" s="282">
        <f t="shared" si="1105"/>
        <v>0</v>
      </c>
    </row>
    <row r="3686" spans="1:7" ht="24" customHeight="1" x14ac:dyDescent="0.2">
      <c r="A3686" s="125"/>
      <c r="B3686" s="99"/>
      <c r="C3686" s="99"/>
      <c r="D3686" s="110"/>
      <c r="E3686" s="111"/>
      <c r="F3686" s="188" t="s">
        <v>34</v>
      </c>
      <c r="G3686" s="126">
        <f>SUBTOTAL(9,G3678:G3685)</f>
        <v>0</v>
      </c>
    </row>
    <row r="3687" spans="1:7" ht="24" customHeight="1" x14ac:dyDescent="0.2">
      <c r="A3687" s="125"/>
      <c r="B3687" s="99"/>
      <c r="C3687" s="127" t="s">
        <v>723</v>
      </c>
      <c r="D3687" s="110"/>
      <c r="E3687" s="111"/>
      <c r="F3687" s="112"/>
      <c r="G3687" s="128"/>
    </row>
    <row r="3688" spans="1:7" s="283" customFormat="1" ht="24" customHeight="1" x14ac:dyDescent="0.2">
      <c r="A3688" s="274" t="str">
        <f t="shared" ref="A3688:A3696" si="1106">IFERROR(VLOOKUP(C3688,Tabla_Insumos,4,FALSE),"")</f>
        <v/>
      </c>
      <c r="B3688" s="275" t="str">
        <f t="shared" ref="B3688:B3696" si="1107">IFERROR(VLOOKUP(C3688,Tabla_Insumos,5,FALSE),"")</f>
        <v/>
      </c>
      <c r="C3688" s="276"/>
      <c r="D3688" s="277" t="str">
        <f t="shared" ref="D3688:D3696" si="1108">IFERROR(VLOOKUP(C3688,Tabla_Insumos,2,FALSE),"")</f>
        <v/>
      </c>
      <c r="E3688" s="278"/>
      <c r="F3688" s="279">
        <f t="shared" ref="F3688:F3696" si="1109">IFERROR(VLOOKUP(C3688,Tabla_Insumos,3,FALSE),0)</f>
        <v>0</v>
      </c>
      <c r="G3688" s="282">
        <f t="shared" ref="G3688:G3696" si="1110">ROUND(E3688*F3688,2)</f>
        <v>0</v>
      </c>
    </row>
    <row r="3689" spans="1:7" s="283" customFormat="1" ht="24" customHeight="1" x14ac:dyDescent="0.2">
      <c r="A3689" s="274" t="str">
        <f t="shared" si="1106"/>
        <v/>
      </c>
      <c r="B3689" s="275" t="str">
        <f t="shared" si="1107"/>
        <v/>
      </c>
      <c r="C3689" s="276"/>
      <c r="D3689" s="277" t="str">
        <f t="shared" si="1108"/>
        <v/>
      </c>
      <c r="E3689" s="278"/>
      <c r="F3689" s="279">
        <f t="shared" si="1109"/>
        <v>0</v>
      </c>
      <c r="G3689" s="282">
        <f t="shared" si="1110"/>
        <v>0</v>
      </c>
    </row>
    <row r="3690" spans="1:7" s="283" customFormat="1" ht="24" customHeight="1" x14ac:dyDescent="0.2">
      <c r="A3690" s="274" t="str">
        <f t="shared" si="1106"/>
        <v/>
      </c>
      <c r="B3690" s="275" t="str">
        <f t="shared" si="1107"/>
        <v/>
      </c>
      <c r="C3690" s="276"/>
      <c r="D3690" s="277" t="str">
        <f t="shared" si="1108"/>
        <v/>
      </c>
      <c r="E3690" s="278"/>
      <c r="F3690" s="279">
        <f t="shared" si="1109"/>
        <v>0</v>
      </c>
      <c r="G3690" s="282">
        <f t="shared" si="1110"/>
        <v>0</v>
      </c>
    </row>
    <row r="3691" spans="1:7" s="283" customFormat="1" ht="24" customHeight="1" x14ac:dyDescent="0.2">
      <c r="A3691" s="274" t="str">
        <f t="shared" si="1106"/>
        <v/>
      </c>
      <c r="B3691" s="275" t="str">
        <f t="shared" si="1107"/>
        <v/>
      </c>
      <c r="C3691" s="276"/>
      <c r="D3691" s="277" t="str">
        <f t="shared" si="1108"/>
        <v/>
      </c>
      <c r="E3691" s="278"/>
      <c r="F3691" s="279">
        <f t="shared" si="1109"/>
        <v>0</v>
      </c>
      <c r="G3691" s="282">
        <f t="shared" si="1110"/>
        <v>0</v>
      </c>
    </row>
    <row r="3692" spans="1:7" s="283" customFormat="1" ht="24" customHeight="1" x14ac:dyDescent="0.2">
      <c r="A3692" s="274" t="str">
        <f t="shared" si="1106"/>
        <v/>
      </c>
      <c r="B3692" s="275" t="str">
        <f t="shared" si="1107"/>
        <v/>
      </c>
      <c r="C3692" s="276"/>
      <c r="D3692" s="277" t="str">
        <f t="shared" si="1108"/>
        <v/>
      </c>
      <c r="E3692" s="278"/>
      <c r="F3692" s="279">
        <f t="shared" si="1109"/>
        <v>0</v>
      </c>
      <c r="G3692" s="282">
        <f t="shared" si="1110"/>
        <v>0</v>
      </c>
    </row>
    <row r="3693" spans="1:7" s="283" customFormat="1" ht="24" customHeight="1" x14ac:dyDescent="0.2">
      <c r="A3693" s="274" t="str">
        <f t="shared" si="1106"/>
        <v/>
      </c>
      <c r="B3693" s="275" t="str">
        <f t="shared" si="1107"/>
        <v/>
      </c>
      <c r="C3693" s="276"/>
      <c r="D3693" s="277" t="str">
        <f t="shared" si="1108"/>
        <v/>
      </c>
      <c r="E3693" s="278"/>
      <c r="F3693" s="279">
        <f t="shared" si="1109"/>
        <v>0</v>
      </c>
      <c r="G3693" s="282">
        <f t="shared" si="1110"/>
        <v>0</v>
      </c>
    </row>
    <row r="3694" spans="1:7" s="283" customFormat="1" ht="24" customHeight="1" x14ac:dyDescent="0.2">
      <c r="A3694" s="274" t="str">
        <f t="shared" si="1106"/>
        <v/>
      </c>
      <c r="B3694" s="275" t="str">
        <f t="shared" si="1107"/>
        <v/>
      </c>
      <c r="C3694" s="276"/>
      <c r="D3694" s="277" t="str">
        <f t="shared" si="1108"/>
        <v/>
      </c>
      <c r="E3694" s="278"/>
      <c r="F3694" s="279">
        <f t="shared" si="1109"/>
        <v>0</v>
      </c>
      <c r="G3694" s="282">
        <f t="shared" si="1110"/>
        <v>0</v>
      </c>
    </row>
    <row r="3695" spans="1:7" s="283" customFormat="1" ht="24" customHeight="1" x14ac:dyDescent="0.2">
      <c r="A3695" s="274" t="str">
        <f t="shared" si="1106"/>
        <v/>
      </c>
      <c r="B3695" s="275" t="str">
        <f t="shared" si="1107"/>
        <v/>
      </c>
      <c r="C3695" s="276"/>
      <c r="D3695" s="277" t="str">
        <f t="shared" si="1108"/>
        <v/>
      </c>
      <c r="E3695" s="278"/>
      <c r="F3695" s="279">
        <f t="shared" si="1109"/>
        <v>0</v>
      </c>
      <c r="G3695" s="282">
        <f t="shared" si="1110"/>
        <v>0</v>
      </c>
    </row>
    <row r="3696" spans="1:7" s="283" customFormat="1" ht="24" customHeight="1" x14ac:dyDescent="0.2">
      <c r="A3696" s="274" t="str">
        <f t="shared" si="1106"/>
        <v/>
      </c>
      <c r="B3696" s="275" t="str">
        <f t="shared" si="1107"/>
        <v/>
      </c>
      <c r="C3696" s="276"/>
      <c r="D3696" s="277" t="str">
        <f t="shared" si="1108"/>
        <v/>
      </c>
      <c r="E3696" s="278"/>
      <c r="F3696" s="279">
        <f t="shared" si="1109"/>
        <v>0</v>
      </c>
      <c r="G3696" s="282">
        <f t="shared" si="1110"/>
        <v>0</v>
      </c>
    </row>
    <row r="3697" spans="1:141" ht="24" customHeight="1" x14ac:dyDescent="0.2">
      <c r="A3697" s="129"/>
      <c r="B3697" s="110"/>
      <c r="C3697" s="99"/>
      <c r="D3697" s="110"/>
      <c r="E3697" s="111"/>
      <c r="F3697" s="188" t="s">
        <v>35</v>
      </c>
      <c r="G3697" s="126">
        <f>SUBTOTAL(9,G3688:G3696)</f>
        <v>0</v>
      </c>
    </row>
    <row r="3698" spans="1:141" ht="24" customHeight="1" thickBot="1" x14ac:dyDescent="0.25">
      <c r="A3698" s="130"/>
      <c r="B3698" s="131"/>
      <c r="C3698" s="132"/>
      <c r="D3698" s="131"/>
      <c r="E3698" s="133"/>
      <c r="F3698" s="134"/>
      <c r="G3698" s="135"/>
    </row>
    <row r="3699" spans="1:141" ht="24" customHeight="1" thickBot="1" x14ac:dyDescent="0.25">
      <c r="A3699" s="136" t="str">
        <f>B3657</f>
        <v>20-2-2</v>
      </c>
      <c r="B3699" s="137" t="str">
        <f>C3657</f>
        <v>Pintura esmalte sintético en paredes (friso)</v>
      </c>
      <c r="C3699" s="138"/>
      <c r="D3699" s="138" t="s">
        <v>36</v>
      </c>
      <c r="E3699" s="139"/>
      <c r="F3699" s="140" t="s">
        <v>37</v>
      </c>
      <c r="G3699" s="141">
        <f>SUBTOTAL(9,G3662:G3698)</f>
        <v>0</v>
      </c>
    </row>
    <row r="3700" spans="1:141" ht="24" customHeight="1" thickTop="1" thickBot="1" x14ac:dyDescent="0.25"/>
    <row r="3701" spans="1:141" ht="24" customHeight="1" thickTop="1" x14ac:dyDescent="0.2">
      <c r="A3701" s="173" t="s">
        <v>39</v>
      </c>
      <c r="B3701" s="174"/>
      <c r="C3701" s="174"/>
      <c r="D3701" s="174"/>
      <c r="E3701" s="174"/>
      <c r="F3701" s="174"/>
      <c r="G3701" s="175"/>
      <c r="H3701" s="100">
        <f>COUNTIF($A$1:A3707,"ANALISIS DE PRECIOS")</f>
        <v>75</v>
      </c>
    </row>
    <row r="3702" spans="1:141" ht="24" customHeight="1" x14ac:dyDescent="0.2">
      <c r="A3702" s="101" t="s">
        <v>719</v>
      </c>
      <c r="B3702" s="102" t="str">
        <f>Comitente</f>
        <v>DIRECCIÓN DE INFRAESTRUCTURA ESCOLAR</v>
      </c>
      <c r="C3702" s="96"/>
      <c r="D3702" s="103"/>
      <c r="E3702" s="103"/>
      <c r="F3702" s="104"/>
      <c r="G3702" s="105"/>
    </row>
    <row r="3703" spans="1:141" ht="24" customHeight="1" x14ac:dyDescent="0.2">
      <c r="A3703" s="101" t="s">
        <v>720</v>
      </c>
      <c r="B3703" s="102">
        <f>Contratista</f>
        <v>0</v>
      </c>
      <c r="C3703" s="97"/>
      <c r="D3703" s="97"/>
      <c r="E3703" s="97"/>
      <c r="F3703" s="106"/>
      <c r="G3703" s="107"/>
    </row>
    <row r="3704" spans="1:141" ht="24" customHeight="1" x14ac:dyDescent="0.2">
      <c r="A3704" s="101" t="s">
        <v>26</v>
      </c>
      <c r="B3704" s="102" t="str">
        <f>Obra</f>
        <v>ESCUELA NORMAL FRAY JUSTO SANTA MARIA DE ORO</v>
      </c>
      <c r="C3704" s="97"/>
      <c r="D3704" s="97"/>
      <c r="E3704" s="97"/>
      <c r="F3704" s="106" t="s">
        <v>40</v>
      </c>
      <c r="G3704" s="108">
        <f>Fecha_Base</f>
        <v>0</v>
      </c>
    </row>
    <row r="3705" spans="1:141" ht="24" customHeight="1" x14ac:dyDescent="0.2">
      <c r="A3705" s="109" t="s">
        <v>718</v>
      </c>
      <c r="B3705" s="98" t="str">
        <f>Ubicación</f>
        <v>CALLE RIVADAVIA 854 - JACHAL - SAN JUAN</v>
      </c>
      <c r="C3705" s="98"/>
      <c r="D3705" s="110"/>
      <c r="E3705" s="111"/>
      <c r="F3705" s="112"/>
      <c r="G3705" s="113"/>
    </row>
    <row r="3706" spans="1:141" ht="24" customHeight="1" x14ac:dyDescent="0.2">
      <c r="A3706" s="109" t="s">
        <v>41</v>
      </c>
      <c r="B3706" s="114">
        <f>IFERROR(VALUE(LEFT(B3707,FIND("-",B3707)-1)),"")</f>
        <v>20</v>
      </c>
      <c r="C3706" s="99" t="str">
        <f>IFERROR(VLOOKUP(B3706,Tabla_CyP,2,FALSE),"")</f>
        <v/>
      </c>
      <c r="E3706" s="111"/>
      <c r="F3706" s="112"/>
      <c r="G3706" s="113"/>
    </row>
    <row r="3707" spans="1:141" ht="24" customHeight="1" x14ac:dyDescent="0.2">
      <c r="A3707" s="109" t="s">
        <v>27</v>
      </c>
      <c r="B3707" s="115" t="str">
        <f>IFERROR(VLOOKUP(COUNTIF($A$1:A3707,"ANALISIS DE PRECIOS"),Tabla_NumeroItem,4,FALSE),"")</f>
        <v>20-2-3</v>
      </c>
      <c r="C3707" s="99" t="str">
        <f>IFERROR(VLOOKUP(B3707,Tabla_CyP,2,FALSE),"")</f>
        <v>Latex en cielorrasos</v>
      </c>
      <c r="D3707" s="110"/>
      <c r="E3707" s="111"/>
      <c r="F3707" s="106" t="s">
        <v>28</v>
      </c>
      <c r="G3707" s="116" t="str">
        <f>IFERROR(VLOOKUP(B3707,Tabla_CyP,4,FALSE),"")</f>
        <v>m2</v>
      </c>
    </row>
    <row r="3708" spans="1:141" ht="24" customHeight="1" x14ac:dyDescent="0.2">
      <c r="A3708" s="109"/>
      <c r="B3708" s="98"/>
      <c r="C3708" s="99"/>
      <c r="D3708" s="110"/>
      <c r="E3708" s="111"/>
      <c r="F3708" s="112"/>
      <c r="G3708" s="113"/>
    </row>
    <row r="3709" spans="1:141" ht="24" customHeight="1" x14ac:dyDescent="0.2">
      <c r="A3709" s="305" t="s">
        <v>584</v>
      </c>
      <c r="B3709" s="306"/>
      <c r="C3709" s="307" t="s">
        <v>0</v>
      </c>
      <c r="D3709" s="307" t="s">
        <v>29</v>
      </c>
      <c r="E3709" s="309" t="s">
        <v>30</v>
      </c>
      <c r="F3709" s="311" t="s">
        <v>31</v>
      </c>
      <c r="G3709" s="313" t="s">
        <v>32</v>
      </c>
    </row>
    <row r="3710" spans="1:141" s="119" customFormat="1" ht="24" customHeight="1" x14ac:dyDescent="0.2">
      <c r="A3710" s="117" t="s">
        <v>585</v>
      </c>
      <c r="B3710" s="118" t="s">
        <v>586</v>
      </c>
      <c r="C3710" s="308"/>
      <c r="D3710" s="308"/>
      <c r="E3710" s="310"/>
      <c r="F3710" s="312"/>
      <c r="G3710" s="314"/>
      <c r="I3710" s="284"/>
      <c r="J3710" s="284"/>
      <c r="K3710" s="284"/>
      <c r="L3710" s="284"/>
      <c r="M3710" s="284"/>
      <c r="N3710" s="284"/>
      <c r="O3710" s="284"/>
      <c r="P3710" s="284"/>
      <c r="Q3710" s="284"/>
      <c r="R3710" s="284"/>
      <c r="S3710" s="284"/>
      <c r="T3710" s="284"/>
      <c r="U3710" s="284"/>
      <c r="V3710" s="284"/>
      <c r="W3710" s="284"/>
      <c r="X3710" s="284"/>
      <c r="Y3710" s="284"/>
      <c r="Z3710" s="284"/>
      <c r="AA3710" s="284"/>
      <c r="AB3710" s="284"/>
      <c r="AC3710" s="284"/>
      <c r="AD3710" s="284"/>
      <c r="AE3710" s="284"/>
      <c r="AF3710" s="284"/>
      <c r="AG3710" s="284"/>
      <c r="AH3710" s="284"/>
      <c r="AI3710" s="284"/>
      <c r="AJ3710" s="284"/>
      <c r="AK3710" s="284"/>
      <c r="AL3710" s="284"/>
      <c r="AM3710" s="284"/>
      <c r="AN3710" s="284"/>
      <c r="AO3710" s="284"/>
      <c r="AP3710" s="284"/>
      <c r="AQ3710" s="284"/>
      <c r="AR3710" s="284"/>
      <c r="AS3710" s="284"/>
      <c r="AT3710" s="284"/>
      <c r="AU3710" s="284"/>
      <c r="AV3710" s="284"/>
      <c r="AW3710" s="284"/>
      <c r="AX3710" s="284"/>
      <c r="AY3710" s="284"/>
      <c r="AZ3710" s="284"/>
      <c r="BA3710" s="284"/>
      <c r="BB3710" s="284"/>
      <c r="BC3710" s="284"/>
      <c r="BD3710" s="284"/>
      <c r="BE3710" s="284"/>
      <c r="BF3710" s="284"/>
      <c r="BG3710" s="284"/>
      <c r="BH3710" s="284"/>
      <c r="BI3710" s="284"/>
      <c r="BJ3710" s="284"/>
      <c r="BK3710" s="284"/>
      <c r="BL3710" s="284"/>
      <c r="BM3710" s="284"/>
      <c r="BN3710" s="284"/>
      <c r="BO3710" s="284"/>
      <c r="BP3710" s="284"/>
      <c r="BQ3710" s="284"/>
      <c r="BR3710" s="284"/>
      <c r="BS3710" s="284"/>
      <c r="BT3710" s="284"/>
      <c r="BU3710" s="284"/>
      <c r="BV3710" s="284"/>
      <c r="BW3710" s="284"/>
      <c r="BX3710" s="284"/>
      <c r="BY3710" s="284"/>
      <c r="BZ3710" s="284"/>
      <c r="CA3710" s="284"/>
      <c r="CB3710" s="284"/>
      <c r="CC3710" s="284"/>
      <c r="CD3710" s="284"/>
      <c r="CE3710" s="284"/>
      <c r="CF3710" s="284"/>
      <c r="CG3710" s="284"/>
      <c r="CH3710" s="284"/>
      <c r="CI3710" s="284"/>
      <c r="CJ3710" s="284"/>
      <c r="CK3710" s="284"/>
      <c r="CL3710" s="284"/>
      <c r="CM3710" s="284"/>
      <c r="CN3710" s="284"/>
      <c r="CO3710" s="284"/>
      <c r="CP3710" s="284"/>
      <c r="CQ3710" s="284"/>
      <c r="CR3710" s="284"/>
      <c r="CS3710" s="284"/>
      <c r="CT3710" s="284"/>
      <c r="CU3710" s="284"/>
      <c r="CV3710" s="284"/>
      <c r="CW3710" s="284"/>
      <c r="CX3710" s="284"/>
      <c r="CY3710" s="284"/>
      <c r="CZ3710" s="284"/>
      <c r="DA3710" s="284"/>
      <c r="DB3710" s="284"/>
      <c r="DC3710" s="284"/>
      <c r="DD3710" s="284"/>
      <c r="DE3710" s="284"/>
      <c r="DF3710" s="284"/>
      <c r="DG3710" s="284"/>
      <c r="DH3710" s="284"/>
      <c r="DI3710" s="284"/>
      <c r="DJ3710" s="284"/>
      <c r="DK3710" s="284"/>
      <c r="DL3710" s="284"/>
      <c r="DM3710" s="284"/>
      <c r="DN3710" s="284"/>
      <c r="DO3710" s="284"/>
      <c r="DP3710" s="284"/>
      <c r="DQ3710" s="284"/>
      <c r="DR3710" s="284"/>
      <c r="DS3710" s="284"/>
      <c r="DT3710" s="284"/>
      <c r="DU3710" s="284"/>
      <c r="DV3710" s="284"/>
      <c r="DW3710" s="284"/>
      <c r="DX3710" s="284"/>
      <c r="DY3710" s="284"/>
      <c r="DZ3710" s="284"/>
      <c r="EA3710" s="284"/>
      <c r="EB3710" s="284"/>
      <c r="EC3710" s="284"/>
      <c r="ED3710" s="284"/>
      <c r="EE3710" s="284"/>
      <c r="EF3710" s="284"/>
      <c r="EG3710" s="284"/>
      <c r="EH3710" s="284"/>
      <c r="EI3710" s="284"/>
      <c r="EJ3710" s="284"/>
      <c r="EK3710" s="284"/>
    </row>
    <row r="3711" spans="1:141" ht="24" customHeight="1" x14ac:dyDescent="0.2">
      <c r="A3711" s="187"/>
      <c r="B3711" s="120"/>
      <c r="C3711" s="185" t="s">
        <v>721</v>
      </c>
      <c r="D3711" s="121"/>
      <c r="E3711" s="122"/>
      <c r="F3711" s="123"/>
      <c r="G3711" s="124"/>
    </row>
    <row r="3712" spans="1:141" s="283" customFormat="1" ht="24" customHeight="1" x14ac:dyDescent="0.2">
      <c r="A3712" s="274" t="str">
        <f t="shared" ref="A3712:A3725" si="1111">IFERROR(VLOOKUP(C3712,Tabla_Insumos,4,FALSE),"")</f>
        <v/>
      </c>
      <c r="B3712" s="275" t="str">
        <f>IFERROR(VLOOKUP(C3712,Tabla_Insumos,5,FALSE),"")</f>
        <v/>
      </c>
      <c r="C3712" s="276"/>
      <c r="D3712" s="277" t="str">
        <f t="shared" ref="D3712:D3725" si="1112">IFERROR(VLOOKUP(C3712,Tabla_Insumos,2,FALSE),"")</f>
        <v/>
      </c>
      <c r="E3712" s="278"/>
      <c r="F3712" s="279">
        <f t="shared" ref="F3712:F3725" si="1113">IFERROR(VLOOKUP(C3712,Tabla_Insumos,3,FALSE),0)</f>
        <v>0</v>
      </c>
      <c r="G3712" s="282">
        <f>ROUND(E3712*F3712,2)</f>
        <v>0</v>
      </c>
    </row>
    <row r="3713" spans="1:7" s="283" customFormat="1" ht="24" customHeight="1" x14ac:dyDescent="0.2">
      <c r="A3713" s="274" t="str">
        <f t="shared" si="1111"/>
        <v/>
      </c>
      <c r="B3713" s="275" t="str">
        <f t="shared" ref="B3713:B3725" si="1114">IFERROR(VLOOKUP(C3713,Tabla_Insumos,5,FALSE),"")</f>
        <v/>
      </c>
      <c r="C3713" s="276"/>
      <c r="D3713" s="277" t="str">
        <f t="shared" si="1112"/>
        <v/>
      </c>
      <c r="E3713" s="278"/>
      <c r="F3713" s="279">
        <f t="shared" si="1113"/>
        <v>0</v>
      </c>
      <c r="G3713" s="282">
        <f t="shared" ref="G3713:G3725" si="1115">ROUND(E3713*F3713,2)</f>
        <v>0</v>
      </c>
    </row>
    <row r="3714" spans="1:7" s="283" customFormat="1" ht="24" customHeight="1" x14ac:dyDescent="0.2">
      <c r="A3714" s="274" t="str">
        <f t="shared" si="1111"/>
        <v/>
      </c>
      <c r="B3714" s="275" t="str">
        <f t="shared" si="1114"/>
        <v/>
      </c>
      <c r="C3714" s="276"/>
      <c r="D3714" s="277" t="str">
        <f t="shared" si="1112"/>
        <v/>
      </c>
      <c r="E3714" s="278"/>
      <c r="F3714" s="279">
        <f t="shared" si="1113"/>
        <v>0</v>
      </c>
      <c r="G3714" s="282">
        <f t="shared" si="1115"/>
        <v>0</v>
      </c>
    </row>
    <row r="3715" spans="1:7" s="283" customFormat="1" ht="24" customHeight="1" x14ac:dyDescent="0.2">
      <c r="A3715" s="274" t="str">
        <f t="shared" si="1111"/>
        <v/>
      </c>
      <c r="B3715" s="275" t="str">
        <f t="shared" si="1114"/>
        <v/>
      </c>
      <c r="C3715" s="276"/>
      <c r="D3715" s="277" t="str">
        <f t="shared" si="1112"/>
        <v/>
      </c>
      <c r="E3715" s="278"/>
      <c r="F3715" s="279">
        <f t="shared" si="1113"/>
        <v>0</v>
      </c>
      <c r="G3715" s="282">
        <f t="shared" si="1115"/>
        <v>0</v>
      </c>
    </row>
    <row r="3716" spans="1:7" s="283" customFormat="1" ht="24" customHeight="1" x14ac:dyDescent="0.2">
      <c r="A3716" s="274" t="str">
        <f t="shared" si="1111"/>
        <v/>
      </c>
      <c r="B3716" s="275" t="str">
        <f t="shared" si="1114"/>
        <v/>
      </c>
      <c r="C3716" s="276"/>
      <c r="D3716" s="277" t="str">
        <f t="shared" si="1112"/>
        <v/>
      </c>
      <c r="E3716" s="278"/>
      <c r="F3716" s="279">
        <f t="shared" si="1113"/>
        <v>0</v>
      </c>
      <c r="G3716" s="282">
        <f t="shared" si="1115"/>
        <v>0</v>
      </c>
    </row>
    <row r="3717" spans="1:7" s="283" customFormat="1" ht="24" customHeight="1" x14ac:dyDescent="0.2">
      <c r="A3717" s="274" t="str">
        <f t="shared" si="1111"/>
        <v/>
      </c>
      <c r="B3717" s="275" t="str">
        <f t="shared" si="1114"/>
        <v/>
      </c>
      <c r="C3717" s="276"/>
      <c r="D3717" s="277" t="str">
        <f t="shared" si="1112"/>
        <v/>
      </c>
      <c r="E3717" s="278"/>
      <c r="F3717" s="279">
        <f t="shared" si="1113"/>
        <v>0</v>
      </c>
      <c r="G3717" s="282">
        <f t="shared" si="1115"/>
        <v>0</v>
      </c>
    </row>
    <row r="3718" spans="1:7" s="283" customFormat="1" ht="24" customHeight="1" x14ac:dyDescent="0.2">
      <c r="A3718" s="274" t="str">
        <f t="shared" si="1111"/>
        <v/>
      </c>
      <c r="B3718" s="275" t="str">
        <f t="shared" si="1114"/>
        <v/>
      </c>
      <c r="C3718" s="276"/>
      <c r="D3718" s="277" t="str">
        <f t="shared" si="1112"/>
        <v/>
      </c>
      <c r="E3718" s="278"/>
      <c r="F3718" s="279">
        <f t="shared" si="1113"/>
        <v>0</v>
      </c>
      <c r="G3718" s="282">
        <f t="shared" si="1115"/>
        <v>0</v>
      </c>
    </row>
    <row r="3719" spans="1:7" s="283" customFormat="1" ht="24" customHeight="1" x14ac:dyDescent="0.2">
      <c r="A3719" s="274" t="str">
        <f t="shared" si="1111"/>
        <v/>
      </c>
      <c r="B3719" s="275" t="str">
        <f t="shared" si="1114"/>
        <v/>
      </c>
      <c r="C3719" s="276"/>
      <c r="D3719" s="277" t="str">
        <f t="shared" si="1112"/>
        <v/>
      </c>
      <c r="E3719" s="278"/>
      <c r="F3719" s="279">
        <f t="shared" si="1113"/>
        <v>0</v>
      </c>
      <c r="G3719" s="282">
        <f t="shared" si="1115"/>
        <v>0</v>
      </c>
    </row>
    <row r="3720" spans="1:7" s="283" customFormat="1" ht="24" customHeight="1" x14ac:dyDescent="0.2">
      <c r="A3720" s="274" t="str">
        <f t="shared" si="1111"/>
        <v/>
      </c>
      <c r="B3720" s="275" t="str">
        <f t="shared" si="1114"/>
        <v/>
      </c>
      <c r="C3720" s="276"/>
      <c r="D3720" s="277" t="str">
        <f t="shared" si="1112"/>
        <v/>
      </c>
      <c r="E3720" s="278"/>
      <c r="F3720" s="279">
        <f t="shared" si="1113"/>
        <v>0</v>
      </c>
      <c r="G3720" s="282">
        <f t="shared" si="1115"/>
        <v>0</v>
      </c>
    </row>
    <row r="3721" spans="1:7" s="283" customFormat="1" ht="24" customHeight="1" x14ac:dyDescent="0.2">
      <c r="A3721" s="274" t="str">
        <f t="shared" si="1111"/>
        <v/>
      </c>
      <c r="B3721" s="275" t="str">
        <f t="shared" si="1114"/>
        <v/>
      </c>
      <c r="C3721" s="276"/>
      <c r="D3721" s="277" t="str">
        <f t="shared" si="1112"/>
        <v/>
      </c>
      <c r="E3721" s="278"/>
      <c r="F3721" s="279">
        <f t="shared" si="1113"/>
        <v>0</v>
      </c>
      <c r="G3721" s="282">
        <f t="shared" si="1115"/>
        <v>0</v>
      </c>
    </row>
    <row r="3722" spans="1:7" s="283" customFormat="1" ht="24" customHeight="1" x14ac:dyDescent="0.2">
      <c r="A3722" s="274" t="str">
        <f t="shared" si="1111"/>
        <v/>
      </c>
      <c r="B3722" s="275" t="str">
        <f t="shared" si="1114"/>
        <v/>
      </c>
      <c r="C3722" s="276"/>
      <c r="D3722" s="277" t="str">
        <f t="shared" si="1112"/>
        <v/>
      </c>
      <c r="E3722" s="278"/>
      <c r="F3722" s="279">
        <f t="shared" si="1113"/>
        <v>0</v>
      </c>
      <c r="G3722" s="282">
        <f t="shared" si="1115"/>
        <v>0</v>
      </c>
    </row>
    <row r="3723" spans="1:7" s="283" customFormat="1" ht="24" customHeight="1" x14ac:dyDescent="0.2">
      <c r="A3723" s="274" t="str">
        <f t="shared" si="1111"/>
        <v/>
      </c>
      <c r="B3723" s="275" t="str">
        <f t="shared" si="1114"/>
        <v/>
      </c>
      <c r="C3723" s="276"/>
      <c r="D3723" s="277" t="str">
        <f t="shared" si="1112"/>
        <v/>
      </c>
      <c r="E3723" s="278"/>
      <c r="F3723" s="279">
        <f t="shared" si="1113"/>
        <v>0</v>
      </c>
      <c r="G3723" s="282">
        <f t="shared" si="1115"/>
        <v>0</v>
      </c>
    </row>
    <row r="3724" spans="1:7" s="283" customFormat="1" ht="24" customHeight="1" x14ac:dyDescent="0.2">
      <c r="A3724" s="274" t="str">
        <f t="shared" si="1111"/>
        <v/>
      </c>
      <c r="B3724" s="275" t="str">
        <f t="shared" si="1114"/>
        <v/>
      </c>
      <c r="C3724" s="276"/>
      <c r="D3724" s="277" t="str">
        <f t="shared" si="1112"/>
        <v/>
      </c>
      <c r="E3724" s="278"/>
      <c r="F3724" s="279">
        <f t="shared" si="1113"/>
        <v>0</v>
      </c>
      <c r="G3724" s="282">
        <f t="shared" si="1115"/>
        <v>0</v>
      </c>
    </row>
    <row r="3725" spans="1:7" s="283" customFormat="1" ht="24" customHeight="1" x14ac:dyDescent="0.2">
      <c r="A3725" s="274" t="str">
        <f t="shared" si="1111"/>
        <v/>
      </c>
      <c r="B3725" s="275" t="str">
        <f t="shared" si="1114"/>
        <v/>
      </c>
      <c r="C3725" s="276"/>
      <c r="D3725" s="277" t="str">
        <f t="shared" si="1112"/>
        <v/>
      </c>
      <c r="E3725" s="278"/>
      <c r="F3725" s="280">
        <f t="shared" si="1113"/>
        <v>0</v>
      </c>
      <c r="G3725" s="282">
        <f t="shared" si="1115"/>
        <v>0</v>
      </c>
    </row>
    <row r="3726" spans="1:7" ht="24" customHeight="1" x14ac:dyDescent="0.2">
      <c r="A3726" s="125"/>
      <c r="B3726" s="99"/>
      <c r="C3726" s="99"/>
      <c r="D3726" s="110"/>
      <c r="E3726" s="111"/>
      <c r="F3726" s="188" t="s">
        <v>33</v>
      </c>
      <c r="G3726" s="126">
        <f>SUBTOTAL(9,G3712:G3725)</f>
        <v>0</v>
      </c>
    </row>
    <row r="3727" spans="1:7" ht="24" customHeight="1" x14ac:dyDescent="0.2">
      <c r="A3727" s="125"/>
      <c r="B3727" s="99"/>
      <c r="C3727" s="127" t="s">
        <v>722</v>
      </c>
      <c r="D3727" s="110"/>
      <c r="E3727" s="111"/>
      <c r="F3727" s="112"/>
      <c r="G3727" s="128"/>
    </row>
    <row r="3728" spans="1:7" s="283" customFormat="1" ht="24" customHeight="1" x14ac:dyDescent="0.2">
      <c r="A3728" s="274" t="str">
        <f t="shared" ref="A3728:A3735" si="1116">IFERROR(VLOOKUP(C3728,Tabla_Insumos,4,FALSE),"")</f>
        <v/>
      </c>
      <c r="B3728" s="275" t="str">
        <f t="shared" ref="B3728:B3735" si="1117">IFERROR(VLOOKUP(C3728,Tabla_Insumos,5,FALSE),"")</f>
        <v/>
      </c>
      <c r="C3728" s="276"/>
      <c r="D3728" s="277" t="str">
        <f t="shared" ref="D3728:D3735" si="1118">IFERROR(VLOOKUP(C3728,Tabla_Insumos,2,FALSE),"")</f>
        <v/>
      </c>
      <c r="E3728" s="278"/>
      <c r="F3728" s="281">
        <f t="shared" ref="F3728:F3735" si="1119">IFERROR(VLOOKUP(C3728,Tabla_Insumos,3,FALSE),0)</f>
        <v>0</v>
      </c>
      <c r="G3728" s="282">
        <f>ROUND(E3728*F3728,2)</f>
        <v>0</v>
      </c>
    </row>
    <row r="3729" spans="1:7" s="283" customFormat="1" ht="24" customHeight="1" x14ac:dyDescent="0.2">
      <c r="A3729" s="274" t="str">
        <f t="shared" si="1116"/>
        <v/>
      </c>
      <c r="B3729" s="275" t="str">
        <f t="shared" si="1117"/>
        <v/>
      </c>
      <c r="C3729" s="276"/>
      <c r="D3729" s="277" t="str">
        <f t="shared" si="1118"/>
        <v/>
      </c>
      <c r="E3729" s="278"/>
      <c r="F3729" s="281">
        <f t="shared" si="1119"/>
        <v>0</v>
      </c>
      <c r="G3729" s="282">
        <f>ROUND(E3729*F3729,2)</f>
        <v>0</v>
      </c>
    </row>
    <row r="3730" spans="1:7" s="283" customFormat="1" ht="24" customHeight="1" x14ac:dyDescent="0.2">
      <c r="A3730" s="274" t="str">
        <f t="shared" si="1116"/>
        <v/>
      </c>
      <c r="B3730" s="275" t="str">
        <f t="shared" si="1117"/>
        <v/>
      </c>
      <c r="C3730" s="276"/>
      <c r="D3730" s="277" t="str">
        <f t="shared" si="1118"/>
        <v/>
      </c>
      <c r="E3730" s="278"/>
      <c r="F3730" s="281">
        <f t="shared" si="1119"/>
        <v>0</v>
      </c>
      <c r="G3730" s="282">
        <f t="shared" ref="G3730:G3735" si="1120">ROUND(E3730*F3730,2)</f>
        <v>0</v>
      </c>
    </row>
    <row r="3731" spans="1:7" s="283" customFormat="1" ht="24" customHeight="1" x14ac:dyDescent="0.2">
      <c r="A3731" s="274" t="str">
        <f t="shared" si="1116"/>
        <v/>
      </c>
      <c r="B3731" s="275" t="str">
        <f t="shared" si="1117"/>
        <v/>
      </c>
      <c r="C3731" s="276"/>
      <c r="D3731" s="277" t="str">
        <f t="shared" si="1118"/>
        <v/>
      </c>
      <c r="E3731" s="278"/>
      <c r="F3731" s="281">
        <f t="shared" si="1119"/>
        <v>0</v>
      </c>
      <c r="G3731" s="282">
        <f t="shared" si="1120"/>
        <v>0</v>
      </c>
    </row>
    <row r="3732" spans="1:7" s="283" customFormat="1" ht="24" customHeight="1" x14ac:dyDescent="0.2">
      <c r="A3732" s="274" t="str">
        <f t="shared" si="1116"/>
        <v/>
      </c>
      <c r="B3732" s="275" t="str">
        <f t="shared" si="1117"/>
        <v/>
      </c>
      <c r="C3732" s="276"/>
      <c r="D3732" s="277" t="str">
        <f t="shared" si="1118"/>
        <v/>
      </c>
      <c r="E3732" s="278"/>
      <c r="F3732" s="279">
        <f t="shared" si="1119"/>
        <v>0</v>
      </c>
      <c r="G3732" s="282">
        <f t="shared" si="1120"/>
        <v>0</v>
      </c>
    </row>
    <row r="3733" spans="1:7" s="283" customFormat="1" ht="24" customHeight="1" x14ac:dyDescent="0.2">
      <c r="A3733" s="274" t="str">
        <f t="shared" si="1116"/>
        <v/>
      </c>
      <c r="B3733" s="275" t="str">
        <f t="shared" si="1117"/>
        <v/>
      </c>
      <c r="C3733" s="276"/>
      <c r="D3733" s="277" t="str">
        <f t="shared" si="1118"/>
        <v/>
      </c>
      <c r="E3733" s="278"/>
      <c r="F3733" s="279">
        <f t="shared" si="1119"/>
        <v>0</v>
      </c>
      <c r="G3733" s="282">
        <f t="shared" si="1120"/>
        <v>0</v>
      </c>
    </row>
    <row r="3734" spans="1:7" s="283" customFormat="1" ht="24" customHeight="1" x14ac:dyDescent="0.2">
      <c r="A3734" s="274" t="str">
        <f t="shared" si="1116"/>
        <v/>
      </c>
      <c r="B3734" s="275" t="str">
        <f t="shared" si="1117"/>
        <v/>
      </c>
      <c r="C3734" s="276"/>
      <c r="D3734" s="277" t="str">
        <f t="shared" si="1118"/>
        <v/>
      </c>
      <c r="E3734" s="278"/>
      <c r="F3734" s="279">
        <f t="shared" si="1119"/>
        <v>0</v>
      </c>
      <c r="G3734" s="282">
        <f t="shared" si="1120"/>
        <v>0</v>
      </c>
    </row>
    <row r="3735" spans="1:7" s="283" customFormat="1" ht="24" customHeight="1" x14ac:dyDescent="0.2">
      <c r="A3735" s="274" t="str">
        <f t="shared" si="1116"/>
        <v/>
      </c>
      <c r="B3735" s="275" t="str">
        <f t="shared" si="1117"/>
        <v/>
      </c>
      <c r="C3735" s="276"/>
      <c r="D3735" s="277" t="str">
        <f t="shared" si="1118"/>
        <v/>
      </c>
      <c r="E3735" s="278"/>
      <c r="F3735" s="279">
        <f t="shared" si="1119"/>
        <v>0</v>
      </c>
      <c r="G3735" s="282">
        <f t="shared" si="1120"/>
        <v>0</v>
      </c>
    </row>
    <row r="3736" spans="1:7" ht="24" customHeight="1" x14ac:dyDescent="0.2">
      <c r="A3736" s="125"/>
      <c r="B3736" s="99"/>
      <c r="C3736" s="99"/>
      <c r="D3736" s="110"/>
      <c r="E3736" s="111"/>
      <c r="F3736" s="188" t="s">
        <v>34</v>
      </c>
      <c r="G3736" s="126">
        <f>SUBTOTAL(9,G3728:G3735)</f>
        <v>0</v>
      </c>
    </row>
    <row r="3737" spans="1:7" ht="24" customHeight="1" x14ac:dyDescent="0.2">
      <c r="A3737" s="125"/>
      <c r="B3737" s="99"/>
      <c r="C3737" s="127" t="s">
        <v>723</v>
      </c>
      <c r="D3737" s="110"/>
      <c r="E3737" s="111"/>
      <c r="F3737" s="112"/>
      <c r="G3737" s="128"/>
    </row>
    <row r="3738" spans="1:7" s="283" customFormat="1" ht="24" customHeight="1" x14ac:dyDescent="0.2">
      <c r="A3738" s="274" t="str">
        <f t="shared" ref="A3738:A3746" si="1121">IFERROR(VLOOKUP(C3738,Tabla_Insumos,4,FALSE),"")</f>
        <v/>
      </c>
      <c r="B3738" s="275" t="str">
        <f t="shared" ref="B3738:B3746" si="1122">IFERROR(VLOOKUP(C3738,Tabla_Insumos,5,FALSE),"")</f>
        <v/>
      </c>
      <c r="C3738" s="276"/>
      <c r="D3738" s="277" t="str">
        <f t="shared" ref="D3738:D3746" si="1123">IFERROR(VLOOKUP(C3738,Tabla_Insumos,2,FALSE),"")</f>
        <v/>
      </c>
      <c r="E3738" s="278"/>
      <c r="F3738" s="279">
        <f t="shared" ref="F3738:F3746" si="1124">IFERROR(VLOOKUP(C3738,Tabla_Insumos,3,FALSE),0)</f>
        <v>0</v>
      </c>
      <c r="G3738" s="282">
        <f t="shared" ref="G3738:G3746" si="1125">ROUND(E3738*F3738,2)</f>
        <v>0</v>
      </c>
    </row>
    <row r="3739" spans="1:7" s="283" customFormat="1" ht="24" customHeight="1" x14ac:dyDescent="0.2">
      <c r="A3739" s="274" t="str">
        <f t="shared" si="1121"/>
        <v/>
      </c>
      <c r="B3739" s="275" t="str">
        <f t="shared" si="1122"/>
        <v/>
      </c>
      <c r="C3739" s="276"/>
      <c r="D3739" s="277" t="str">
        <f t="shared" si="1123"/>
        <v/>
      </c>
      <c r="E3739" s="278"/>
      <c r="F3739" s="279">
        <f t="shared" si="1124"/>
        <v>0</v>
      </c>
      <c r="G3739" s="282">
        <f t="shared" si="1125"/>
        <v>0</v>
      </c>
    </row>
    <row r="3740" spans="1:7" s="283" customFormat="1" ht="24" customHeight="1" x14ac:dyDescent="0.2">
      <c r="A3740" s="274" t="str">
        <f t="shared" si="1121"/>
        <v/>
      </c>
      <c r="B3740" s="275" t="str">
        <f t="shared" si="1122"/>
        <v/>
      </c>
      <c r="C3740" s="276"/>
      <c r="D3740" s="277" t="str">
        <f t="shared" si="1123"/>
        <v/>
      </c>
      <c r="E3740" s="278"/>
      <c r="F3740" s="279">
        <f t="shared" si="1124"/>
        <v>0</v>
      </c>
      <c r="G3740" s="282">
        <f t="shared" si="1125"/>
        <v>0</v>
      </c>
    </row>
    <row r="3741" spans="1:7" s="283" customFormat="1" ht="24" customHeight="1" x14ac:dyDescent="0.2">
      <c r="A3741" s="274" t="str">
        <f t="shared" si="1121"/>
        <v/>
      </c>
      <c r="B3741" s="275" t="str">
        <f t="shared" si="1122"/>
        <v/>
      </c>
      <c r="C3741" s="276"/>
      <c r="D3741" s="277" t="str">
        <f t="shared" si="1123"/>
        <v/>
      </c>
      <c r="E3741" s="278"/>
      <c r="F3741" s="279">
        <f t="shared" si="1124"/>
        <v>0</v>
      </c>
      <c r="G3741" s="282">
        <f t="shared" si="1125"/>
        <v>0</v>
      </c>
    </row>
    <row r="3742" spans="1:7" s="283" customFormat="1" ht="24" customHeight="1" x14ac:dyDescent="0.2">
      <c r="A3742" s="274" t="str">
        <f t="shared" si="1121"/>
        <v/>
      </c>
      <c r="B3742" s="275" t="str">
        <f t="shared" si="1122"/>
        <v/>
      </c>
      <c r="C3742" s="276"/>
      <c r="D3742" s="277" t="str">
        <f t="shared" si="1123"/>
        <v/>
      </c>
      <c r="E3742" s="278"/>
      <c r="F3742" s="279">
        <f t="shared" si="1124"/>
        <v>0</v>
      </c>
      <c r="G3742" s="282">
        <f t="shared" si="1125"/>
        <v>0</v>
      </c>
    </row>
    <row r="3743" spans="1:7" s="283" customFormat="1" ht="24" customHeight="1" x14ac:dyDescent="0.2">
      <c r="A3743" s="274" t="str">
        <f t="shared" si="1121"/>
        <v/>
      </c>
      <c r="B3743" s="275" t="str">
        <f t="shared" si="1122"/>
        <v/>
      </c>
      <c r="C3743" s="276"/>
      <c r="D3743" s="277" t="str">
        <f t="shared" si="1123"/>
        <v/>
      </c>
      <c r="E3743" s="278"/>
      <c r="F3743" s="279">
        <f t="shared" si="1124"/>
        <v>0</v>
      </c>
      <c r="G3743" s="282">
        <f t="shared" si="1125"/>
        <v>0</v>
      </c>
    </row>
    <row r="3744" spans="1:7" s="283" customFormat="1" ht="24" customHeight="1" x14ac:dyDescent="0.2">
      <c r="A3744" s="274" t="str">
        <f t="shared" si="1121"/>
        <v/>
      </c>
      <c r="B3744" s="275" t="str">
        <f t="shared" si="1122"/>
        <v/>
      </c>
      <c r="C3744" s="276"/>
      <c r="D3744" s="277" t="str">
        <f t="shared" si="1123"/>
        <v/>
      </c>
      <c r="E3744" s="278"/>
      <c r="F3744" s="279">
        <f t="shared" si="1124"/>
        <v>0</v>
      </c>
      <c r="G3744" s="282">
        <f t="shared" si="1125"/>
        <v>0</v>
      </c>
    </row>
    <row r="3745" spans="1:141" s="283" customFormat="1" ht="24" customHeight="1" x14ac:dyDescent="0.2">
      <c r="A3745" s="274" t="str">
        <f t="shared" si="1121"/>
        <v/>
      </c>
      <c r="B3745" s="275" t="str">
        <f t="shared" si="1122"/>
        <v/>
      </c>
      <c r="C3745" s="276"/>
      <c r="D3745" s="277" t="str">
        <f t="shared" si="1123"/>
        <v/>
      </c>
      <c r="E3745" s="278"/>
      <c r="F3745" s="279">
        <f t="shared" si="1124"/>
        <v>0</v>
      </c>
      <c r="G3745" s="282">
        <f t="shared" si="1125"/>
        <v>0</v>
      </c>
    </row>
    <row r="3746" spans="1:141" s="283" customFormat="1" ht="24" customHeight="1" x14ac:dyDescent="0.2">
      <c r="A3746" s="274" t="str">
        <f t="shared" si="1121"/>
        <v/>
      </c>
      <c r="B3746" s="275" t="str">
        <f t="shared" si="1122"/>
        <v/>
      </c>
      <c r="C3746" s="276"/>
      <c r="D3746" s="277" t="str">
        <f t="shared" si="1123"/>
        <v/>
      </c>
      <c r="E3746" s="278"/>
      <c r="F3746" s="279">
        <f t="shared" si="1124"/>
        <v>0</v>
      </c>
      <c r="G3746" s="282">
        <f t="shared" si="1125"/>
        <v>0</v>
      </c>
    </row>
    <row r="3747" spans="1:141" ht="24" customHeight="1" x14ac:dyDescent="0.2">
      <c r="A3747" s="129"/>
      <c r="B3747" s="110"/>
      <c r="C3747" s="99"/>
      <c r="D3747" s="110"/>
      <c r="E3747" s="111"/>
      <c r="F3747" s="188" t="s">
        <v>35</v>
      </c>
      <c r="G3747" s="126">
        <f>SUBTOTAL(9,G3738:G3746)</f>
        <v>0</v>
      </c>
    </row>
    <row r="3748" spans="1:141" ht="24" customHeight="1" thickBot="1" x14ac:dyDescent="0.25">
      <c r="A3748" s="130"/>
      <c r="B3748" s="131"/>
      <c r="C3748" s="132"/>
      <c r="D3748" s="131"/>
      <c r="E3748" s="133"/>
      <c r="F3748" s="134"/>
      <c r="G3748" s="135"/>
    </row>
    <row r="3749" spans="1:141" ht="24" customHeight="1" thickBot="1" x14ac:dyDescent="0.25">
      <c r="A3749" s="136" t="str">
        <f>B3707</f>
        <v>20-2-3</v>
      </c>
      <c r="B3749" s="137" t="str">
        <f>C3707</f>
        <v>Latex en cielorrasos</v>
      </c>
      <c r="C3749" s="138"/>
      <c r="D3749" s="138" t="s">
        <v>36</v>
      </c>
      <c r="E3749" s="139"/>
      <c r="F3749" s="140" t="s">
        <v>37</v>
      </c>
      <c r="G3749" s="141">
        <f>SUBTOTAL(9,G3712:G3748)</f>
        <v>0</v>
      </c>
    </row>
    <row r="3750" spans="1:141" ht="24" customHeight="1" thickTop="1" thickBot="1" x14ac:dyDescent="0.25"/>
    <row r="3751" spans="1:141" ht="24" customHeight="1" thickTop="1" x14ac:dyDescent="0.2">
      <c r="A3751" s="173" t="s">
        <v>39</v>
      </c>
      <c r="B3751" s="174"/>
      <c r="C3751" s="174"/>
      <c r="D3751" s="174"/>
      <c r="E3751" s="174"/>
      <c r="F3751" s="174"/>
      <c r="G3751" s="175"/>
      <c r="H3751" s="100">
        <f>COUNTIF($A$1:A3757,"ANALISIS DE PRECIOS")</f>
        <v>76</v>
      </c>
    </row>
    <row r="3752" spans="1:141" ht="24" customHeight="1" x14ac:dyDescent="0.2">
      <c r="A3752" s="101" t="s">
        <v>719</v>
      </c>
      <c r="B3752" s="102" t="str">
        <f>Comitente</f>
        <v>DIRECCIÓN DE INFRAESTRUCTURA ESCOLAR</v>
      </c>
      <c r="C3752" s="96"/>
      <c r="D3752" s="103"/>
      <c r="E3752" s="103"/>
      <c r="F3752" s="104"/>
      <c r="G3752" s="105"/>
    </row>
    <row r="3753" spans="1:141" ht="24" customHeight="1" x14ac:dyDescent="0.2">
      <c r="A3753" s="101" t="s">
        <v>720</v>
      </c>
      <c r="B3753" s="102">
        <f>Contratista</f>
        <v>0</v>
      </c>
      <c r="C3753" s="97"/>
      <c r="D3753" s="97"/>
      <c r="E3753" s="97"/>
      <c r="F3753" s="106"/>
      <c r="G3753" s="107"/>
    </row>
    <row r="3754" spans="1:141" ht="24" customHeight="1" x14ac:dyDescent="0.2">
      <c r="A3754" s="101" t="s">
        <v>26</v>
      </c>
      <c r="B3754" s="102" t="str">
        <f>Obra</f>
        <v>ESCUELA NORMAL FRAY JUSTO SANTA MARIA DE ORO</v>
      </c>
      <c r="C3754" s="97"/>
      <c r="D3754" s="97"/>
      <c r="E3754" s="97"/>
      <c r="F3754" s="106" t="s">
        <v>40</v>
      </c>
      <c r="G3754" s="108">
        <f>Fecha_Base</f>
        <v>0</v>
      </c>
    </row>
    <row r="3755" spans="1:141" ht="24" customHeight="1" x14ac:dyDescent="0.2">
      <c r="A3755" s="109" t="s">
        <v>718</v>
      </c>
      <c r="B3755" s="98" t="str">
        <f>Ubicación</f>
        <v>CALLE RIVADAVIA 854 - JACHAL - SAN JUAN</v>
      </c>
      <c r="C3755" s="98"/>
      <c r="D3755" s="110"/>
      <c r="E3755" s="111"/>
      <c r="F3755" s="112"/>
      <c r="G3755" s="113"/>
    </row>
    <row r="3756" spans="1:141" ht="24" customHeight="1" x14ac:dyDescent="0.2">
      <c r="A3756" s="109" t="s">
        <v>41</v>
      </c>
      <c r="B3756" s="114">
        <f>IFERROR(VALUE(LEFT(B3757,FIND("-",B3757)-1)),"")</f>
        <v>20</v>
      </c>
      <c r="C3756" s="99" t="str">
        <f>IFERROR(VLOOKUP(B3756,Tabla_CyP,2,FALSE),"")</f>
        <v/>
      </c>
      <c r="E3756" s="111"/>
      <c r="F3756" s="112"/>
      <c r="G3756" s="113"/>
    </row>
    <row r="3757" spans="1:141" ht="24" customHeight="1" x14ac:dyDescent="0.2">
      <c r="A3757" s="109" t="s">
        <v>27</v>
      </c>
      <c r="B3757" s="115" t="str">
        <f>IFERROR(VLOOKUP(COUNTIF($A$1:A3757,"ANALISIS DE PRECIOS"),Tabla_NumeroItem,4,FALSE),"")</f>
        <v>20-3</v>
      </c>
      <c r="C3757" s="99" t="str">
        <f>IFERROR(VLOOKUP(B3757,Tabla_CyP,2,FALSE),"")</f>
        <v>Esmalte sintético en herrería en general</v>
      </c>
      <c r="D3757" s="110"/>
      <c r="E3757" s="111"/>
      <c r="F3757" s="106" t="s">
        <v>28</v>
      </c>
      <c r="G3757" s="116" t="str">
        <f>IFERROR(VLOOKUP(B3757,Tabla_CyP,4,FALSE),"")</f>
        <v>gl</v>
      </c>
    </row>
    <row r="3758" spans="1:141" ht="24" customHeight="1" x14ac:dyDescent="0.2">
      <c r="A3758" s="109"/>
      <c r="B3758" s="98"/>
      <c r="C3758" s="99"/>
      <c r="D3758" s="110"/>
      <c r="E3758" s="111"/>
      <c r="F3758" s="112"/>
      <c r="G3758" s="113"/>
    </row>
    <row r="3759" spans="1:141" ht="24" customHeight="1" x14ac:dyDescent="0.2">
      <c r="A3759" s="305" t="s">
        <v>584</v>
      </c>
      <c r="B3759" s="306"/>
      <c r="C3759" s="307" t="s">
        <v>0</v>
      </c>
      <c r="D3759" s="307" t="s">
        <v>29</v>
      </c>
      <c r="E3759" s="309" t="s">
        <v>30</v>
      </c>
      <c r="F3759" s="311" t="s">
        <v>31</v>
      </c>
      <c r="G3759" s="313" t="s">
        <v>32</v>
      </c>
    </row>
    <row r="3760" spans="1:141" s="119" customFormat="1" ht="24" customHeight="1" x14ac:dyDescent="0.2">
      <c r="A3760" s="117" t="s">
        <v>585</v>
      </c>
      <c r="B3760" s="118" t="s">
        <v>586</v>
      </c>
      <c r="C3760" s="308"/>
      <c r="D3760" s="308"/>
      <c r="E3760" s="310"/>
      <c r="F3760" s="312"/>
      <c r="G3760" s="314"/>
      <c r="I3760" s="284"/>
      <c r="J3760" s="284"/>
      <c r="K3760" s="284"/>
      <c r="L3760" s="284"/>
      <c r="M3760" s="284"/>
      <c r="N3760" s="284"/>
      <c r="O3760" s="284"/>
      <c r="P3760" s="284"/>
      <c r="Q3760" s="284"/>
      <c r="R3760" s="284"/>
      <c r="S3760" s="284"/>
      <c r="T3760" s="284"/>
      <c r="U3760" s="284"/>
      <c r="V3760" s="284"/>
      <c r="W3760" s="284"/>
      <c r="X3760" s="284"/>
      <c r="Y3760" s="284"/>
      <c r="Z3760" s="284"/>
      <c r="AA3760" s="284"/>
      <c r="AB3760" s="284"/>
      <c r="AC3760" s="284"/>
      <c r="AD3760" s="284"/>
      <c r="AE3760" s="284"/>
      <c r="AF3760" s="284"/>
      <c r="AG3760" s="284"/>
      <c r="AH3760" s="284"/>
      <c r="AI3760" s="284"/>
      <c r="AJ3760" s="284"/>
      <c r="AK3760" s="284"/>
      <c r="AL3760" s="284"/>
      <c r="AM3760" s="284"/>
      <c r="AN3760" s="284"/>
      <c r="AO3760" s="284"/>
      <c r="AP3760" s="284"/>
      <c r="AQ3760" s="284"/>
      <c r="AR3760" s="284"/>
      <c r="AS3760" s="284"/>
      <c r="AT3760" s="284"/>
      <c r="AU3760" s="284"/>
      <c r="AV3760" s="284"/>
      <c r="AW3760" s="284"/>
      <c r="AX3760" s="284"/>
      <c r="AY3760" s="284"/>
      <c r="AZ3760" s="284"/>
      <c r="BA3760" s="284"/>
      <c r="BB3760" s="284"/>
      <c r="BC3760" s="284"/>
      <c r="BD3760" s="284"/>
      <c r="BE3760" s="284"/>
      <c r="BF3760" s="284"/>
      <c r="BG3760" s="284"/>
      <c r="BH3760" s="284"/>
      <c r="BI3760" s="284"/>
      <c r="BJ3760" s="284"/>
      <c r="BK3760" s="284"/>
      <c r="BL3760" s="284"/>
      <c r="BM3760" s="284"/>
      <c r="BN3760" s="284"/>
      <c r="BO3760" s="284"/>
      <c r="BP3760" s="284"/>
      <c r="BQ3760" s="284"/>
      <c r="BR3760" s="284"/>
      <c r="BS3760" s="284"/>
      <c r="BT3760" s="284"/>
      <c r="BU3760" s="284"/>
      <c r="BV3760" s="284"/>
      <c r="BW3760" s="284"/>
      <c r="BX3760" s="284"/>
      <c r="BY3760" s="284"/>
      <c r="BZ3760" s="284"/>
      <c r="CA3760" s="284"/>
      <c r="CB3760" s="284"/>
      <c r="CC3760" s="284"/>
      <c r="CD3760" s="284"/>
      <c r="CE3760" s="284"/>
      <c r="CF3760" s="284"/>
      <c r="CG3760" s="284"/>
      <c r="CH3760" s="284"/>
      <c r="CI3760" s="284"/>
      <c r="CJ3760" s="284"/>
      <c r="CK3760" s="284"/>
      <c r="CL3760" s="284"/>
      <c r="CM3760" s="284"/>
      <c r="CN3760" s="284"/>
      <c r="CO3760" s="284"/>
      <c r="CP3760" s="284"/>
      <c r="CQ3760" s="284"/>
      <c r="CR3760" s="284"/>
      <c r="CS3760" s="284"/>
      <c r="CT3760" s="284"/>
      <c r="CU3760" s="284"/>
      <c r="CV3760" s="284"/>
      <c r="CW3760" s="284"/>
      <c r="CX3760" s="284"/>
      <c r="CY3760" s="284"/>
      <c r="CZ3760" s="284"/>
      <c r="DA3760" s="284"/>
      <c r="DB3760" s="284"/>
      <c r="DC3760" s="284"/>
      <c r="DD3760" s="284"/>
      <c r="DE3760" s="284"/>
      <c r="DF3760" s="284"/>
      <c r="DG3760" s="284"/>
      <c r="DH3760" s="284"/>
      <c r="DI3760" s="284"/>
      <c r="DJ3760" s="284"/>
      <c r="DK3760" s="284"/>
      <c r="DL3760" s="284"/>
      <c r="DM3760" s="284"/>
      <c r="DN3760" s="284"/>
      <c r="DO3760" s="284"/>
      <c r="DP3760" s="284"/>
      <c r="DQ3760" s="284"/>
      <c r="DR3760" s="284"/>
      <c r="DS3760" s="284"/>
      <c r="DT3760" s="284"/>
      <c r="DU3760" s="284"/>
      <c r="DV3760" s="284"/>
      <c r="DW3760" s="284"/>
      <c r="DX3760" s="284"/>
      <c r="DY3760" s="284"/>
      <c r="DZ3760" s="284"/>
      <c r="EA3760" s="284"/>
      <c r="EB3760" s="284"/>
      <c r="EC3760" s="284"/>
      <c r="ED3760" s="284"/>
      <c r="EE3760" s="284"/>
      <c r="EF3760" s="284"/>
      <c r="EG3760" s="284"/>
      <c r="EH3760" s="284"/>
      <c r="EI3760" s="284"/>
      <c r="EJ3760" s="284"/>
      <c r="EK3760" s="284"/>
    </row>
    <row r="3761" spans="1:7" ht="24" customHeight="1" x14ac:dyDescent="0.2">
      <c r="A3761" s="187"/>
      <c r="B3761" s="120"/>
      <c r="C3761" s="185" t="s">
        <v>721</v>
      </c>
      <c r="D3761" s="121"/>
      <c r="E3761" s="122"/>
      <c r="F3761" s="123"/>
      <c r="G3761" s="124"/>
    </row>
    <row r="3762" spans="1:7" s="283" customFormat="1" ht="24" customHeight="1" x14ac:dyDescent="0.2">
      <c r="A3762" s="274" t="str">
        <f t="shared" ref="A3762:A3775" si="1126">IFERROR(VLOOKUP(C3762,Tabla_Insumos,4,FALSE),"")</f>
        <v/>
      </c>
      <c r="B3762" s="275" t="str">
        <f>IFERROR(VLOOKUP(C3762,Tabla_Insumos,5,FALSE),"")</f>
        <v/>
      </c>
      <c r="C3762" s="276"/>
      <c r="D3762" s="277" t="str">
        <f t="shared" ref="D3762:D3775" si="1127">IFERROR(VLOOKUP(C3762,Tabla_Insumos,2,FALSE),"")</f>
        <v/>
      </c>
      <c r="E3762" s="278"/>
      <c r="F3762" s="279">
        <f t="shared" ref="F3762:F3775" si="1128">IFERROR(VLOOKUP(C3762,Tabla_Insumos,3,FALSE),0)</f>
        <v>0</v>
      </c>
      <c r="G3762" s="282">
        <f>ROUND(E3762*F3762,2)</f>
        <v>0</v>
      </c>
    </row>
    <row r="3763" spans="1:7" s="283" customFormat="1" ht="24" customHeight="1" x14ac:dyDescent="0.2">
      <c r="A3763" s="274" t="str">
        <f t="shared" si="1126"/>
        <v/>
      </c>
      <c r="B3763" s="275" t="str">
        <f t="shared" ref="B3763:B3775" si="1129">IFERROR(VLOOKUP(C3763,Tabla_Insumos,5,FALSE),"")</f>
        <v/>
      </c>
      <c r="C3763" s="276"/>
      <c r="D3763" s="277" t="str">
        <f t="shared" si="1127"/>
        <v/>
      </c>
      <c r="E3763" s="278"/>
      <c r="F3763" s="279">
        <f t="shared" si="1128"/>
        <v>0</v>
      </c>
      <c r="G3763" s="282">
        <f t="shared" ref="G3763:G3775" si="1130">ROUND(E3763*F3763,2)</f>
        <v>0</v>
      </c>
    </row>
    <row r="3764" spans="1:7" s="283" customFormat="1" ht="24" customHeight="1" x14ac:dyDescent="0.2">
      <c r="A3764" s="274" t="str">
        <f t="shared" si="1126"/>
        <v/>
      </c>
      <c r="B3764" s="275" t="str">
        <f t="shared" si="1129"/>
        <v/>
      </c>
      <c r="C3764" s="276"/>
      <c r="D3764" s="277" t="str">
        <f t="shared" si="1127"/>
        <v/>
      </c>
      <c r="E3764" s="278"/>
      <c r="F3764" s="279">
        <f t="shared" si="1128"/>
        <v>0</v>
      </c>
      <c r="G3764" s="282">
        <f t="shared" si="1130"/>
        <v>0</v>
      </c>
    </row>
    <row r="3765" spans="1:7" s="283" customFormat="1" ht="24" customHeight="1" x14ac:dyDescent="0.2">
      <c r="A3765" s="274" t="str">
        <f t="shared" si="1126"/>
        <v/>
      </c>
      <c r="B3765" s="275" t="str">
        <f t="shared" si="1129"/>
        <v/>
      </c>
      <c r="C3765" s="276"/>
      <c r="D3765" s="277" t="str">
        <f t="shared" si="1127"/>
        <v/>
      </c>
      <c r="E3765" s="278"/>
      <c r="F3765" s="279">
        <f t="shared" si="1128"/>
        <v>0</v>
      </c>
      <c r="G3765" s="282">
        <f t="shared" si="1130"/>
        <v>0</v>
      </c>
    </row>
    <row r="3766" spans="1:7" s="283" customFormat="1" ht="24" customHeight="1" x14ac:dyDescent="0.2">
      <c r="A3766" s="274" t="str">
        <f t="shared" si="1126"/>
        <v/>
      </c>
      <c r="B3766" s="275" t="str">
        <f t="shared" si="1129"/>
        <v/>
      </c>
      <c r="C3766" s="276"/>
      <c r="D3766" s="277" t="str">
        <f t="shared" si="1127"/>
        <v/>
      </c>
      <c r="E3766" s="278"/>
      <c r="F3766" s="279">
        <f t="shared" si="1128"/>
        <v>0</v>
      </c>
      <c r="G3766" s="282">
        <f t="shared" si="1130"/>
        <v>0</v>
      </c>
    </row>
    <row r="3767" spans="1:7" s="283" customFormat="1" ht="24" customHeight="1" x14ac:dyDescent="0.2">
      <c r="A3767" s="274" t="str">
        <f t="shared" si="1126"/>
        <v/>
      </c>
      <c r="B3767" s="275" t="str">
        <f t="shared" si="1129"/>
        <v/>
      </c>
      <c r="C3767" s="276"/>
      <c r="D3767" s="277" t="str">
        <f t="shared" si="1127"/>
        <v/>
      </c>
      <c r="E3767" s="278"/>
      <c r="F3767" s="279">
        <f t="shared" si="1128"/>
        <v>0</v>
      </c>
      <c r="G3767" s="282">
        <f t="shared" si="1130"/>
        <v>0</v>
      </c>
    </row>
    <row r="3768" spans="1:7" s="283" customFormat="1" ht="24" customHeight="1" x14ac:dyDescent="0.2">
      <c r="A3768" s="274" t="str">
        <f t="shared" si="1126"/>
        <v/>
      </c>
      <c r="B3768" s="275" t="str">
        <f t="shared" si="1129"/>
        <v/>
      </c>
      <c r="C3768" s="276"/>
      <c r="D3768" s="277" t="str">
        <f t="shared" si="1127"/>
        <v/>
      </c>
      <c r="E3768" s="278"/>
      <c r="F3768" s="279">
        <f t="shared" si="1128"/>
        <v>0</v>
      </c>
      <c r="G3768" s="282">
        <f t="shared" si="1130"/>
        <v>0</v>
      </c>
    </row>
    <row r="3769" spans="1:7" s="283" customFormat="1" ht="24" customHeight="1" x14ac:dyDescent="0.2">
      <c r="A3769" s="274" t="str">
        <f t="shared" si="1126"/>
        <v/>
      </c>
      <c r="B3769" s="275" t="str">
        <f t="shared" si="1129"/>
        <v/>
      </c>
      <c r="C3769" s="276"/>
      <c r="D3769" s="277" t="str">
        <f t="shared" si="1127"/>
        <v/>
      </c>
      <c r="E3769" s="278"/>
      <c r="F3769" s="279">
        <f t="shared" si="1128"/>
        <v>0</v>
      </c>
      <c r="G3769" s="282">
        <f t="shared" si="1130"/>
        <v>0</v>
      </c>
    </row>
    <row r="3770" spans="1:7" s="283" customFormat="1" ht="24" customHeight="1" x14ac:dyDescent="0.2">
      <c r="A3770" s="274" t="str">
        <f t="shared" si="1126"/>
        <v/>
      </c>
      <c r="B3770" s="275" t="str">
        <f t="shared" si="1129"/>
        <v/>
      </c>
      <c r="C3770" s="276"/>
      <c r="D3770" s="277" t="str">
        <f t="shared" si="1127"/>
        <v/>
      </c>
      <c r="E3770" s="278"/>
      <c r="F3770" s="279">
        <f t="shared" si="1128"/>
        <v>0</v>
      </c>
      <c r="G3770" s="282">
        <f t="shared" si="1130"/>
        <v>0</v>
      </c>
    </row>
    <row r="3771" spans="1:7" s="283" customFormat="1" ht="24" customHeight="1" x14ac:dyDescent="0.2">
      <c r="A3771" s="274" t="str">
        <f t="shared" si="1126"/>
        <v/>
      </c>
      <c r="B3771" s="275" t="str">
        <f t="shared" si="1129"/>
        <v/>
      </c>
      <c r="C3771" s="276"/>
      <c r="D3771" s="277" t="str">
        <f t="shared" si="1127"/>
        <v/>
      </c>
      <c r="E3771" s="278"/>
      <c r="F3771" s="279">
        <f t="shared" si="1128"/>
        <v>0</v>
      </c>
      <c r="G3771" s="282">
        <f t="shared" si="1130"/>
        <v>0</v>
      </c>
    </row>
    <row r="3772" spans="1:7" s="283" customFormat="1" ht="24" customHeight="1" x14ac:dyDescent="0.2">
      <c r="A3772" s="274" t="str">
        <f t="shared" si="1126"/>
        <v/>
      </c>
      <c r="B3772" s="275" t="str">
        <f t="shared" si="1129"/>
        <v/>
      </c>
      <c r="C3772" s="276"/>
      <c r="D3772" s="277" t="str">
        <f t="shared" si="1127"/>
        <v/>
      </c>
      <c r="E3772" s="278"/>
      <c r="F3772" s="279">
        <f t="shared" si="1128"/>
        <v>0</v>
      </c>
      <c r="G3772" s="282">
        <f t="shared" si="1130"/>
        <v>0</v>
      </c>
    </row>
    <row r="3773" spans="1:7" s="283" customFormat="1" ht="24" customHeight="1" x14ac:dyDescent="0.2">
      <c r="A3773" s="274" t="str">
        <f t="shared" si="1126"/>
        <v/>
      </c>
      <c r="B3773" s="275" t="str">
        <f t="shared" si="1129"/>
        <v/>
      </c>
      <c r="C3773" s="276"/>
      <c r="D3773" s="277" t="str">
        <f t="shared" si="1127"/>
        <v/>
      </c>
      <c r="E3773" s="278"/>
      <c r="F3773" s="279">
        <f t="shared" si="1128"/>
        <v>0</v>
      </c>
      <c r="G3773" s="282">
        <f t="shared" si="1130"/>
        <v>0</v>
      </c>
    </row>
    <row r="3774" spans="1:7" s="283" customFormat="1" ht="24" customHeight="1" x14ac:dyDescent="0.2">
      <c r="A3774" s="274" t="str">
        <f t="shared" si="1126"/>
        <v/>
      </c>
      <c r="B3774" s="275" t="str">
        <f t="shared" si="1129"/>
        <v/>
      </c>
      <c r="C3774" s="276"/>
      <c r="D3774" s="277" t="str">
        <f t="shared" si="1127"/>
        <v/>
      </c>
      <c r="E3774" s="278"/>
      <c r="F3774" s="279">
        <f t="shared" si="1128"/>
        <v>0</v>
      </c>
      <c r="G3774" s="282">
        <f t="shared" si="1130"/>
        <v>0</v>
      </c>
    </row>
    <row r="3775" spans="1:7" s="283" customFormat="1" ht="24" customHeight="1" x14ac:dyDescent="0.2">
      <c r="A3775" s="274" t="str">
        <f t="shared" si="1126"/>
        <v/>
      </c>
      <c r="B3775" s="275" t="str">
        <f t="shared" si="1129"/>
        <v/>
      </c>
      <c r="C3775" s="276"/>
      <c r="D3775" s="277" t="str">
        <f t="shared" si="1127"/>
        <v/>
      </c>
      <c r="E3775" s="278"/>
      <c r="F3775" s="280">
        <f t="shared" si="1128"/>
        <v>0</v>
      </c>
      <c r="G3775" s="282">
        <f t="shared" si="1130"/>
        <v>0</v>
      </c>
    </row>
    <row r="3776" spans="1:7" ht="24" customHeight="1" x14ac:dyDescent="0.2">
      <c r="A3776" s="125"/>
      <c r="B3776" s="99"/>
      <c r="C3776" s="99"/>
      <c r="D3776" s="110"/>
      <c r="E3776" s="111"/>
      <c r="F3776" s="188" t="s">
        <v>33</v>
      </c>
      <c r="G3776" s="126">
        <f>SUBTOTAL(9,G3762:G3775)</f>
        <v>0</v>
      </c>
    </row>
    <row r="3777" spans="1:7" ht="24" customHeight="1" x14ac:dyDescent="0.2">
      <c r="A3777" s="125"/>
      <c r="B3777" s="99"/>
      <c r="C3777" s="127" t="s">
        <v>722</v>
      </c>
      <c r="D3777" s="110"/>
      <c r="E3777" s="111"/>
      <c r="F3777" s="112"/>
      <c r="G3777" s="128"/>
    </row>
    <row r="3778" spans="1:7" s="283" customFormat="1" ht="24" customHeight="1" x14ac:dyDescent="0.2">
      <c r="A3778" s="274" t="str">
        <f t="shared" ref="A3778:A3785" si="1131">IFERROR(VLOOKUP(C3778,Tabla_Insumos,4,FALSE),"")</f>
        <v/>
      </c>
      <c r="B3778" s="275" t="str">
        <f t="shared" ref="B3778:B3785" si="1132">IFERROR(VLOOKUP(C3778,Tabla_Insumos,5,FALSE),"")</f>
        <v/>
      </c>
      <c r="C3778" s="276"/>
      <c r="D3778" s="277" t="str">
        <f t="shared" ref="D3778:D3785" si="1133">IFERROR(VLOOKUP(C3778,Tabla_Insumos,2,FALSE),"")</f>
        <v/>
      </c>
      <c r="E3778" s="278"/>
      <c r="F3778" s="281">
        <f t="shared" ref="F3778:F3785" si="1134">IFERROR(VLOOKUP(C3778,Tabla_Insumos,3,FALSE),0)</f>
        <v>0</v>
      </c>
      <c r="G3778" s="282">
        <f>ROUND(E3778*F3778,2)</f>
        <v>0</v>
      </c>
    </row>
    <row r="3779" spans="1:7" s="283" customFormat="1" ht="24" customHeight="1" x14ac:dyDescent="0.2">
      <c r="A3779" s="274" t="str">
        <f t="shared" si="1131"/>
        <v/>
      </c>
      <c r="B3779" s="275" t="str">
        <f t="shared" si="1132"/>
        <v/>
      </c>
      <c r="C3779" s="276"/>
      <c r="D3779" s="277" t="str">
        <f t="shared" si="1133"/>
        <v/>
      </c>
      <c r="E3779" s="278"/>
      <c r="F3779" s="281">
        <f t="shared" si="1134"/>
        <v>0</v>
      </c>
      <c r="G3779" s="282">
        <f>ROUND(E3779*F3779,2)</f>
        <v>0</v>
      </c>
    </row>
    <row r="3780" spans="1:7" s="283" customFormat="1" ht="24" customHeight="1" x14ac:dyDescent="0.2">
      <c r="A3780" s="274" t="str">
        <f t="shared" si="1131"/>
        <v/>
      </c>
      <c r="B3780" s="275" t="str">
        <f t="shared" si="1132"/>
        <v/>
      </c>
      <c r="C3780" s="276"/>
      <c r="D3780" s="277" t="str">
        <f t="shared" si="1133"/>
        <v/>
      </c>
      <c r="E3780" s="278"/>
      <c r="F3780" s="281">
        <f t="shared" si="1134"/>
        <v>0</v>
      </c>
      <c r="G3780" s="282">
        <f t="shared" ref="G3780:G3785" si="1135">ROUND(E3780*F3780,2)</f>
        <v>0</v>
      </c>
    </row>
    <row r="3781" spans="1:7" s="283" customFormat="1" ht="24" customHeight="1" x14ac:dyDescent="0.2">
      <c r="A3781" s="274" t="str">
        <f t="shared" si="1131"/>
        <v/>
      </c>
      <c r="B3781" s="275" t="str">
        <f t="shared" si="1132"/>
        <v/>
      </c>
      <c r="C3781" s="276"/>
      <c r="D3781" s="277" t="str">
        <f t="shared" si="1133"/>
        <v/>
      </c>
      <c r="E3781" s="278"/>
      <c r="F3781" s="281">
        <f t="shared" si="1134"/>
        <v>0</v>
      </c>
      <c r="G3781" s="282">
        <f t="shared" si="1135"/>
        <v>0</v>
      </c>
    </row>
    <row r="3782" spans="1:7" s="283" customFormat="1" ht="24" customHeight="1" x14ac:dyDescent="0.2">
      <c r="A3782" s="274" t="str">
        <f t="shared" si="1131"/>
        <v/>
      </c>
      <c r="B3782" s="275" t="str">
        <f t="shared" si="1132"/>
        <v/>
      </c>
      <c r="C3782" s="276"/>
      <c r="D3782" s="277" t="str">
        <f t="shared" si="1133"/>
        <v/>
      </c>
      <c r="E3782" s="278"/>
      <c r="F3782" s="279">
        <f t="shared" si="1134"/>
        <v>0</v>
      </c>
      <c r="G3782" s="282">
        <f t="shared" si="1135"/>
        <v>0</v>
      </c>
    </row>
    <row r="3783" spans="1:7" s="283" customFormat="1" ht="24" customHeight="1" x14ac:dyDescent="0.2">
      <c r="A3783" s="274" t="str">
        <f t="shared" si="1131"/>
        <v/>
      </c>
      <c r="B3783" s="275" t="str">
        <f t="shared" si="1132"/>
        <v/>
      </c>
      <c r="C3783" s="276"/>
      <c r="D3783" s="277" t="str">
        <f t="shared" si="1133"/>
        <v/>
      </c>
      <c r="E3783" s="278"/>
      <c r="F3783" s="279">
        <f t="shared" si="1134"/>
        <v>0</v>
      </c>
      <c r="G3783" s="282">
        <f t="shared" si="1135"/>
        <v>0</v>
      </c>
    </row>
    <row r="3784" spans="1:7" s="283" customFormat="1" ht="24" customHeight="1" x14ac:dyDescent="0.2">
      <c r="A3784" s="274" t="str">
        <f t="shared" si="1131"/>
        <v/>
      </c>
      <c r="B3784" s="275" t="str">
        <f t="shared" si="1132"/>
        <v/>
      </c>
      <c r="C3784" s="276"/>
      <c r="D3784" s="277" t="str">
        <f t="shared" si="1133"/>
        <v/>
      </c>
      <c r="E3784" s="278"/>
      <c r="F3784" s="279">
        <f t="shared" si="1134"/>
        <v>0</v>
      </c>
      <c r="G3784" s="282">
        <f t="shared" si="1135"/>
        <v>0</v>
      </c>
    </row>
    <row r="3785" spans="1:7" s="283" customFormat="1" ht="24" customHeight="1" x14ac:dyDescent="0.2">
      <c r="A3785" s="274" t="str">
        <f t="shared" si="1131"/>
        <v/>
      </c>
      <c r="B3785" s="275" t="str">
        <f t="shared" si="1132"/>
        <v/>
      </c>
      <c r="C3785" s="276"/>
      <c r="D3785" s="277" t="str">
        <f t="shared" si="1133"/>
        <v/>
      </c>
      <c r="E3785" s="278"/>
      <c r="F3785" s="279">
        <f t="shared" si="1134"/>
        <v>0</v>
      </c>
      <c r="G3785" s="282">
        <f t="shared" si="1135"/>
        <v>0</v>
      </c>
    </row>
    <row r="3786" spans="1:7" ht="24" customHeight="1" x14ac:dyDescent="0.2">
      <c r="A3786" s="125"/>
      <c r="B3786" s="99"/>
      <c r="C3786" s="99"/>
      <c r="D3786" s="110"/>
      <c r="E3786" s="111"/>
      <c r="F3786" s="188" t="s">
        <v>34</v>
      </c>
      <c r="G3786" s="126">
        <f>SUBTOTAL(9,G3778:G3785)</f>
        <v>0</v>
      </c>
    </row>
    <row r="3787" spans="1:7" ht="24" customHeight="1" x14ac:dyDescent="0.2">
      <c r="A3787" s="125"/>
      <c r="B3787" s="99"/>
      <c r="C3787" s="127" t="s">
        <v>723</v>
      </c>
      <c r="D3787" s="110"/>
      <c r="E3787" s="111"/>
      <c r="F3787" s="112"/>
      <c r="G3787" s="128"/>
    </row>
    <row r="3788" spans="1:7" s="283" customFormat="1" ht="24" customHeight="1" x14ac:dyDescent="0.2">
      <c r="A3788" s="274" t="str">
        <f t="shared" ref="A3788:A3796" si="1136">IFERROR(VLOOKUP(C3788,Tabla_Insumos,4,FALSE),"")</f>
        <v/>
      </c>
      <c r="B3788" s="275" t="str">
        <f t="shared" ref="B3788:B3796" si="1137">IFERROR(VLOOKUP(C3788,Tabla_Insumos,5,FALSE),"")</f>
        <v/>
      </c>
      <c r="C3788" s="276"/>
      <c r="D3788" s="277" t="str">
        <f t="shared" ref="D3788:D3796" si="1138">IFERROR(VLOOKUP(C3788,Tabla_Insumos,2,FALSE),"")</f>
        <v/>
      </c>
      <c r="E3788" s="278"/>
      <c r="F3788" s="279">
        <f t="shared" ref="F3788:F3796" si="1139">IFERROR(VLOOKUP(C3788,Tabla_Insumos,3,FALSE),0)</f>
        <v>0</v>
      </c>
      <c r="G3788" s="282">
        <f t="shared" ref="G3788:G3796" si="1140">ROUND(E3788*F3788,2)</f>
        <v>0</v>
      </c>
    </row>
    <row r="3789" spans="1:7" s="283" customFormat="1" ht="24" customHeight="1" x14ac:dyDescent="0.2">
      <c r="A3789" s="274" t="str">
        <f t="shared" si="1136"/>
        <v/>
      </c>
      <c r="B3789" s="275" t="str">
        <f t="shared" si="1137"/>
        <v/>
      </c>
      <c r="C3789" s="276"/>
      <c r="D3789" s="277" t="str">
        <f t="shared" si="1138"/>
        <v/>
      </c>
      <c r="E3789" s="278"/>
      <c r="F3789" s="279">
        <f t="shared" si="1139"/>
        <v>0</v>
      </c>
      <c r="G3789" s="282">
        <f t="shared" si="1140"/>
        <v>0</v>
      </c>
    </row>
    <row r="3790" spans="1:7" s="283" customFormat="1" ht="24" customHeight="1" x14ac:dyDescent="0.2">
      <c r="A3790" s="274" t="str">
        <f t="shared" si="1136"/>
        <v/>
      </c>
      <c r="B3790" s="275" t="str">
        <f t="shared" si="1137"/>
        <v/>
      </c>
      <c r="C3790" s="276"/>
      <c r="D3790" s="277" t="str">
        <f t="shared" si="1138"/>
        <v/>
      </c>
      <c r="E3790" s="278"/>
      <c r="F3790" s="279">
        <f t="shared" si="1139"/>
        <v>0</v>
      </c>
      <c r="G3790" s="282">
        <f t="shared" si="1140"/>
        <v>0</v>
      </c>
    </row>
    <row r="3791" spans="1:7" s="283" customFormat="1" ht="24" customHeight="1" x14ac:dyDescent="0.2">
      <c r="A3791" s="274" t="str">
        <f t="shared" si="1136"/>
        <v/>
      </c>
      <c r="B3791" s="275" t="str">
        <f t="shared" si="1137"/>
        <v/>
      </c>
      <c r="C3791" s="276"/>
      <c r="D3791" s="277" t="str">
        <f t="shared" si="1138"/>
        <v/>
      </c>
      <c r="E3791" s="278"/>
      <c r="F3791" s="279">
        <f t="shared" si="1139"/>
        <v>0</v>
      </c>
      <c r="G3791" s="282">
        <f t="shared" si="1140"/>
        <v>0</v>
      </c>
    </row>
    <row r="3792" spans="1:7" s="283" customFormat="1" ht="24" customHeight="1" x14ac:dyDescent="0.2">
      <c r="A3792" s="274" t="str">
        <f t="shared" si="1136"/>
        <v/>
      </c>
      <c r="B3792" s="275" t="str">
        <f t="shared" si="1137"/>
        <v/>
      </c>
      <c r="C3792" s="276"/>
      <c r="D3792" s="277" t="str">
        <f t="shared" si="1138"/>
        <v/>
      </c>
      <c r="E3792" s="278"/>
      <c r="F3792" s="279">
        <f t="shared" si="1139"/>
        <v>0</v>
      </c>
      <c r="G3792" s="282">
        <f t="shared" si="1140"/>
        <v>0</v>
      </c>
    </row>
    <row r="3793" spans="1:8" s="283" customFormat="1" ht="24" customHeight="1" x14ac:dyDescent="0.2">
      <c r="A3793" s="274" t="str">
        <f t="shared" si="1136"/>
        <v/>
      </c>
      <c r="B3793" s="275" t="str">
        <f t="shared" si="1137"/>
        <v/>
      </c>
      <c r="C3793" s="276"/>
      <c r="D3793" s="277" t="str">
        <f t="shared" si="1138"/>
        <v/>
      </c>
      <c r="E3793" s="278"/>
      <c r="F3793" s="279">
        <f t="shared" si="1139"/>
        <v>0</v>
      </c>
      <c r="G3793" s="282">
        <f t="shared" si="1140"/>
        <v>0</v>
      </c>
    </row>
    <row r="3794" spans="1:8" s="283" customFormat="1" ht="24" customHeight="1" x14ac:dyDescent="0.2">
      <c r="A3794" s="274" t="str">
        <f t="shared" si="1136"/>
        <v/>
      </c>
      <c r="B3794" s="275" t="str">
        <f t="shared" si="1137"/>
        <v/>
      </c>
      <c r="C3794" s="276"/>
      <c r="D3794" s="277" t="str">
        <f t="shared" si="1138"/>
        <v/>
      </c>
      <c r="E3794" s="278"/>
      <c r="F3794" s="279">
        <f t="shared" si="1139"/>
        <v>0</v>
      </c>
      <c r="G3794" s="282">
        <f t="shared" si="1140"/>
        <v>0</v>
      </c>
    </row>
    <row r="3795" spans="1:8" s="283" customFormat="1" ht="24" customHeight="1" x14ac:dyDescent="0.2">
      <c r="A3795" s="274" t="str">
        <f t="shared" si="1136"/>
        <v/>
      </c>
      <c r="B3795" s="275" t="str">
        <f t="shared" si="1137"/>
        <v/>
      </c>
      <c r="C3795" s="276"/>
      <c r="D3795" s="277" t="str">
        <f t="shared" si="1138"/>
        <v/>
      </c>
      <c r="E3795" s="278"/>
      <c r="F3795" s="279">
        <f t="shared" si="1139"/>
        <v>0</v>
      </c>
      <c r="G3795" s="282">
        <f t="shared" si="1140"/>
        <v>0</v>
      </c>
    </row>
    <row r="3796" spans="1:8" s="283" customFormat="1" ht="24" customHeight="1" x14ac:dyDescent="0.2">
      <c r="A3796" s="274" t="str">
        <f t="shared" si="1136"/>
        <v/>
      </c>
      <c r="B3796" s="275" t="str">
        <f t="shared" si="1137"/>
        <v/>
      </c>
      <c r="C3796" s="276"/>
      <c r="D3796" s="277" t="str">
        <f t="shared" si="1138"/>
        <v/>
      </c>
      <c r="E3796" s="278"/>
      <c r="F3796" s="279">
        <f t="shared" si="1139"/>
        <v>0</v>
      </c>
      <c r="G3796" s="282">
        <f t="shared" si="1140"/>
        <v>0</v>
      </c>
    </row>
    <row r="3797" spans="1:8" ht="24" customHeight="1" x14ac:dyDescent="0.2">
      <c r="A3797" s="129"/>
      <c r="B3797" s="110"/>
      <c r="C3797" s="99"/>
      <c r="D3797" s="110"/>
      <c r="E3797" s="111"/>
      <c r="F3797" s="188" t="s">
        <v>35</v>
      </c>
      <c r="G3797" s="126">
        <f>SUBTOTAL(9,G3788:G3796)</f>
        <v>0</v>
      </c>
    </row>
    <row r="3798" spans="1:8" ht="24" customHeight="1" thickBot="1" x14ac:dyDescent="0.25">
      <c r="A3798" s="130"/>
      <c r="B3798" s="131"/>
      <c r="C3798" s="132"/>
      <c r="D3798" s="131"/>
      <c r="E3798" s="133"/>
      <c r="F3798" s="134"/>
      <c r="G3798" s="135"/>
    </row>
    <row r="3799" spans="1:8" ht="24" customHeight="1" thickBot="1" x14ac:dyDescent="0.25">
      <c r="A3799" s="136" t="str">
        <f>B3757</f>
        <v>20-3</v>
      </c>
      <c r="B3799" s="137" t="str">
        <f>C3757</f>
        <v>Esmalte sintético en herrería en general</v>
      </c>
      <c r="C3799" s="138"/>
      <c r="D3799" s="138" t="s">
        <v>36</v>
      </c>
      <c r="E3799" s="139"/>
      <c r="F3799" s="140" t="s">
        <v>37</v>
      </c>
      <c r="G3799" s="141">
        <f>SUBTOTAL(9,G3762:G3798)</f>
        <v>0</v>
      </c>
    </row>
    <row r="3800" spans="1:8" ht="24" customHeight="1" thickTop="1" thickBot="1" x14ac:dyDescent="0.25"/>
    <row r="3801" spans="1:8" ht="24" customHeight="1" thickTop="1" x14ac:dyDescent="0.2">
      <c r="A3801" s="173" t="s">
        <v>39</v>
      </c>
      <c r="B3801" s="174"/>
      <c r="C3801" s="174"/>
      <c r="D3801" s="174"/>
      <c r="E3801" s="174"/>
      <c r="F3801" s="174"/>
      <c r="G3801" s="175"/>
      <c r="H3801" s="100">
        <f>COUNTIF($A$1:A3807,"ANALISIS DE PRECIOS")</f>
        <v>77</v>
      </c>
    </row>
    <row r="3802" spans="1:8" ht="24" customHeight="1" x14ac:dyDescent="0.2">
      <c r="A3802" s="101" t="s">
        <v>719</v>
      </c>
      <c r="B3802" s="102" t="str">
        <f>Comitente</f>
        <v>DIRECCIÓN DE INFRAESTRUCTURA ESCOLAR</v>
      </c>
      <c r="C3802" s="96"/>
      <c r="D3802" s="103"/>
      <c r="E3802" s="103"/>
      <c r="F3802" s="104"/>
      <c r="G3802" s="105"/>
    </row>
    <row r="3803" spans="1:8" ht="24" customHeight="1" x14ac:dyDescent="0.2">
      <c r="A3803" s="101" t="s">
        <v>720</v>
      </c>
      <c r="B3803" s="102">
        <f>Contratista</f>
        <v>0</v>
      </c>
      <c r="C3803" s="97"/>
      <c r="D3803" s="97"/>
      <c r="E3803" s="97"/>
      <c r="F3803" s="106"/>
      <c r="G3803" s="107"/>
    </row>
    <row r="3804" spans="1:8" ht="24" customHeight="1" x14ac:dyDescent="0.2">
      <c r="A3804" s="101" t="s">
        <v>26</v>
      </c>
      <c r="B3804" s="102" t="str">
        <f>Obra</f>
        <v>ESCUELA NORMAL FRAY JUSTO SANTA MARIA DE ORO</v>
      </c>
      <c r="C3804" s="97"/>
      <c r="D3804" s="97"/>
      <c r="E3804" s="97"/>
      <c r="F3804" s="106" t="s">
        <v>40</v>
      </c>
      <c r="G3804" s="108">
        <f>Fecha_Base</f>
        <v>0</v>
      </c>
    </row>
    <row r="3805" spans="1:8" ht="24" customHeight="1" x14ac:dyDescent="0.2">
      <c r="A3805" s="109" t="s">
        <v>718</v>
      </c>
      <c r="B3805" s="98" t="str">
        <f>Ubicación</f>
        <v>CALLE RIVADAVIA 854 - JACHAL - SAN JUAN</v>
      </c>
      <c r="C3805" s="98"/>
      <c r="D3805" s="110"/>
      <c r="E3805" s="111"/>
      <c r="F3805" s="112"/>
      <c r="G3805" s="113"/>
    </row>
    <row r="3806" spans="1:8" ht="24" customHeight="1" x14ac:dyDescent="0.2">
      <c r="A3806" s="109" t="s">
        <v>41</v>
      </c>
      <c r="B3806" s="114">
        <f>IFERROR(VALUE(LEFT(B3807,FIND("-",B3807)-1)),"")</f>
        <v>20</v>
      </c>
      <c r="C3806" s="99" t="str">
        <f>IFERROR(VLOOKUP(B3806,Tabla_CyP,2,FALSE),"")</f>
        <v/>
      </c>
      <c r="E3806" s="111"/>
      <c r="F3806" s="112"/>
      <c r="G3806" s="113"/>
    </row>
    <row r="3807" spans="1:8" ht="24" customHeight="1" x14ac:dyDescent="0.2">
      <c r="A3807" s="109" t="s">
        <v>27</v>
      </c>
      <c r="B3807" s="115" t="str">
        <f>IFERROR(VLOOKUP(COUNTIF($A$1:A3807,"ANALISIS DE PRECIOS"),Tabla_NumeroItem,4,FALSE),"")</f>
        <v>20-4</v>
      </c>
      <c r="C3807" s="99" t="str">
        <f>IFERROR(VLOOKUP(B3807,Tabla_CyP,2,FALSE),"")</f>
        <v>Esmalte sintético en carpinterías</v>
      </c>
      <c r="D3807" s="110"/>
      <c r="E3807" s="111"/>
      <c r="F3807" s="106" t="s">
        <v>28</v>
      </c>
      <c r="G3807" s="116" t="str">
        <f>IFERROR(VLOOKUP(B3807,Tabla_CyP,4,FALSE),"")</f>
        <v>m2</v>
      </c>
    </row>
    <row r="3808" spans="1:8" ht="24" customHeight="1" x14ac:dyDescent="0.2">
      <c r="A3808" s="109"/>
      <c r="B3808" s="98"/>
      <c r="C3808" s="99"/>
      <c r="D3808" s="110"/>
      <c r="E3808" s="111"/>
      <c r="F3808" s="112"/>
      <c r="G3808" s="113"/>
    </row>
    <row r="3809" spans="1:141" ht="24" customHeight="1" x14ac:dyDescent="0.2">
      <c r="A3809" s="305" t="s">
        <v>584</v>
      </c>
      <c r="B3809" s="306"/>
      <c r="C3809" s="307" t="s">
        <v>0</v>
      </c>
      <c r="D3809" s="307" t="s">
        <v>29</v>
      </c>
      <c r="E3809" s="309" t="s">
        <v>30</v>
      </c>
      <c r="F3809" s="311" t="s">
        <v>31</v>
      </c>
      <c r="G3809" s="313" t="s">
        <v>32</v>
      </c>
    </row>
    <row r="3810" spans="1:141" s="119" customFormat="1" ht="24" customHeight="1" x14ac:dyDescent="0.2">
      <c r="A3810" s="117" t="s">
        <v>585</v>
      </c>
      <c r="B3810" s="118" t="s">
        <v>586</v>
      </c>
      <c r="C3810" s="308"/>
      <c r="D3810" s="308"/>
      <c r="E3810" s="310"/>
      <c r="F3810" s="312"/>
      <c r="G3810" s="314"/>
      <c r="I3810" s="284"/>
      <c r="J3810" s="284"/>
      <c r="K3810" s="284"/>
      <c r="L3810" s="284"/>
      <c r="M3810" s="284"/>
      <c r="N3810" s="284"/>
      <c r="O3810" s="284"/>
      <c r="P3810" s="284"/>
      <c r="Q3810" s="284"/>
      <c r="R3810" s="284"/>
      <c r="S3810" s="284"/>
      <c r="T3810" s="284"/>
      <c r="U3810" s="284"/>
      <c r="V3810" s="284"/>
      <c r="W3810" s="284"/>
      <c r="X3810" s="284"/>
      <c r="Y3810" s="284"/>
      <c r="Z3810" s="284"/>
      <c r="AA3810" s="284"/>
      <c r="AB3810" s="284"/>
      <c r="AC3810" s="284"/>
      <c r="AD3810" s="284"/>
      <c r="AE3810" s="284"/>
      <c r="AF3810" s="284"/>
      <c r="AG3810" s="284"/>
      <c r="AH3810" s="284"/>
      <c r="AI3810" s="284"/>
      <c r="AJ3810" s="284"/>
      <c r="AK3810" s="284"/>
      <c r="AL3810" s="284"/>
      <c r="AM3810" s="284"/>
      <c r="AN3810" s="284"/>
      <c r="AO3810" s="284"/>
      <c r="AP3810" s="284"/>
      <c r="AQ3810" s="284"/>
      <c r="AR3810" s="284"/>
      <c r="AS3810" s="284"/>
      <c r="AT3810" s="284"/>
      <c r="AU3810" s="284"/>
      <c r="AV3810" s="284"/>
      <c r="AW3810" s="284"/>
      <c r="AX3810" s="284"/>
      <c r="AY3810" s="284"/>
      <c r="AZ3810" s="284"/>
      <c r="BA3810" s="284"/>
      <c r="BB3810" s="284"/>
      <c r="BC3810" s="284"/>
      <c r="BD3810" s="284"/>
      <c r="BE3810" s="284"/>
      <c r="BF3810" s="284"/>
      <c r="BG3810" s="284"/>
      <c r="BH3810" s="284"/>
      <c r="BI3810" s="284"/>
      <c r="BJ3810" s="284"/>
      <c r="BK3810" s="284"/>
      <c r="BL3810" s="284"/>
      <c r="BM3810" s="284"/>
      <c r="BN3810" s="284"/>
      <c r="BO3810" s="284"/>
      <c r="BP3810" s="284"/>
      <c r="BQ3810" s="284"/>
      <c r="BR3810" s="284"/>
      <c r="BS3810" s="284"/>
      <c r="BT3810" s="284"/>
      <c r="BU3810" s="284"/>
      <c r="BV3810" s="284"/>
      <c r="BW3810" s="284"/>
      <c r="BX3810" s="284"/>
      <c r="BY3810" s="284"/>
      <c r="BZ3810" s="284"/>
      <c r="CA3810" s="284"/>
      <c r="CB3810" s="284"/>
      <c r="CC3810" s="284"/>
      <c r="CD3810" s="284"/>
      <c r="CE3810" s="284"/>
      <c r="CF3810" s="284"/>
      <c r="CG3810" s="284"/>
      <c r="CH3810" s="284"/>
      <c r="CI3810" s="284"/>
      <c r="CJ3810" s="284"/>
      <c r="CK3810" s="284"/>
      <c r="CL3810" s="284"/>
      <c r="CM3810" s="284"/>
      <c r="CN3810" s="284"/>
      <c r="CO3810" s="284"/>
      <c r="CP3810" s="284"/>
      <c r="CQ3810" s="284"/>
      <c r="CR3810" s="284"/>
      <c r="CS3810" s="284"/>
      <c r="CT3810" s="284"/>
      <c r="CU3810" s="284"/>
      <c r="CV3810" s="284"/>
      <c r="CW3810" s="284"/>
      <c r="CX3810" s="284"/>
      <c r="CY3810" s="284"/>
      <c r="CZ3810" s="284"/>
      <c r="DA3810" s="284"/>
      <c r="DB3810" s="284"/>
      <c r="DC3810" s="284"/>
      <c r="DD3810" s="284"/>
      <c r="DE3810" s="284"/>
      <c r="DF3810" s="284"/>
      <c r="DG3810" s="284"/>
      <c r="DH3810" s="284"/>
      <c r="DI3810" s="284"/>
      <c r="DJ3810" s="284"/>
      <c r="DK3810" s="284"/>
      <c r="DL3810" s="284"/>
      <c r="DM3810" s="284"/>
      <c r="DN3810" s="284"/>
      <c r="DO3810" s="284"/>
      <c r="DP3810" s="284"/>
      <c r="DQ3810" s="284"/>
      <c r="DR3810" s="284"/>
      <c r="DS3810" s="284"/>
      <c r="DT3810" s="284"/>
      <c r="DU3810" s="284"/>
      <c r="DV3810" s="284"/>
      <c r="DW3810" s="284"/>
      <c r="DX3810" s="284"/>
      <c r="DY3810" s="284"/>
      <c r="DZ3810" s="284"/>
      <c r="EA3810" s="284"/>
      <c r="EB3810" s="284"/>
      <c r="EC3810" s="284"/>
      <c r="ED3810" s="284"/>
      <c r="EE3810" s="284"/>
      <c r="EF3810" s="284"/>
      <c r="EG3810" s="284"/>
      <c r="EH3810" s="284"/>
      <c r="EI3810" s="284"/>
      <c r="EJ3810" s="284"/>
      <c r="EK3810" s="284"/>
    </row>
    <row r="3811" spans="1:141" ht="24" customHeight="1" x14ac:dyDescent="0.2">
      <c r="A3811" s="187"/>
      <c r="B3811" s="120"/>
      <c r="C3811" s="185" t="s">
        <v>721</v>
      </c>
      <c r="D3811" s="121"/>
      <c r="E3811" s="122"/>
      <c r="F3811" s="123"/>
      <c r="G3811" s="124"/>
    </row>
    <row r="3812" spans="1:141" s="283" customFormat="1" ht="24" customHeight="1" x14ac:dyDescent="0.2">
      <c r="A3812" s="274" t="str">
        <f t="shared" ref="A3812:A3825" si="1141">IFERROR(VLOOKUP(C3812,Tabla_Insumos,4,FALSE),"")</f>
        <v/>
      </c>
      <c r="B3812" s="275" t="str">
        <f>IFERROR(VLOOKUP(C3812,Tabla_Insumos,5,FALSE),"")</f>
        <v/>
      </c>
      <c r="C3812" s="276"/>
      <c r="D3812" s="277" t="str">
        <f t="shared" ref="D3812:D3825" si="1142">IFERROR(VLOOKUP(C3812,Tabla_Insumos,2,FALSE),"")</f>
        <v/>
      </c>
      <c r="E3812" s="278"/>
      <c r="F3812" s="279">
        <f t="shared" ref="F3812:F3825" si="1143">IFERROR(VLOOKUP(C3812,Tabla_Insumos,3,FALSE),0)</f>
        <v>0</v>
      </c>
      <c r="G3812" s="282">
        <f>ROUND(E3812*F3812,2)</f>
        <v>0</v>
      </c>
    </row>
    <row r="3813" spans="1:141" s="283" customFormat="1" ht="24" customHeight="1" x14ac:dyDescent="0.2">
      <c r="A3813" s="274" t="str">
        <f t="shared" si="1141"/>
        <v/>
      </c>
      <c r="B3813" s="275" t="str">
        <f t="shared" ref="B3813:B3825" si="1144">IFERROR(VLOOKUP(C3813,Tabla_Insumos,5,FALSE),"")</f>
        <v/>
      </c>
      <c r="C3813" s="276"/>
      <c r="D3813" s="277" t="str">
        <f t="shared" si="1142"/>
        <v/>
      </c>
      <c r="E3813" s="278"/>
      <c r="F3813" s="279">
        <f t="shared" si="1143"/>
        <v>0</v>
      </c>
      <c r="G3813" s="282">
        <f t="shared" ref="G3813:G3825" si="1145">ROUND(E3813*F3813,2)</f>
        <v>0</v>
      </c>
    </row>
    <row r="3814" spans="1:141" s="283" customFormat="1" ht="24" customHeight="1" x14ac:dyDescent="0.2">
      <c r="A3814" s="274" t="str">
        <f t="shared" si="1141"/>
        <v/>
      </c>
      <c r="B3814" s="275" t="str">
        <f t="shared" si="1144"/>
        <v/>
      </c>
      <c r="C3814" s="276"/>
      <c r="D3814" s="277" t="str">
        <f t="shared" si="1142"/>
        <v/>
      </c>
      <c r="E3814" s="278"/>
      <c r="F3814" s="279">
        <f t="shared" si="1143"/>
        <v>0</v>
      </c>
      <c r="G3814" s="282">
        <f t="shared" si="1145"/>
        <v>0</v>
      </c>
    </row>
    <row r="3815" spans="1:141" s="283" customFormat="1" ht="24" customHeight="1" x14ac:dyDescent="0.2">
      <c r="A3815" s="274" t="str">
        <f t="shared" si="1141"/>
        <v/>
      </c>
      <c r="B3815" s="275" t="str">
        <f t="shared" si="1144"/>
        <v/>
      </c>
      <c r="C3815" s="276"/>
      <c r="D3815" s="277" t="str">
        <f t="shared" si="1142"/>
        <v/>
      </c>
      <c r="E3815" s="278"/>
      <c r="F3815" s="279">
        <f t="shared" si="1143"/>
        <v>0</v>
      </c>
      <c r="G3815" s="282">
        <f t="shared" si="1145"/>
        <v>0</v>
      </c>
    </row>
    <row r="3816" spans="1:141" s="283" customFormat="1" ht="24" customHeight="1" x14ac:dyDescent="0.2">
      <c r="A3816" s="274" t="str">
        <f t="shared" si="1141"/>
        <v/>
      </c>
      <c r="B3816" s="275" t="str">
        <f t="shared" si="1144"/>
        <v/>
      </c>
      <c r="C3816" s="276"/>
      <c r="D3816" s="277" t="str">
        <f t="shared" si="1142"/>
        <v/>
      </c>
      <c r="E3816" s="278"/>
      <c r="F3816" s="279">
        <f t="shared" si="1143"/>
        <v>0</v>
      </c>
      <c r="G3816" s="282">
        <f t="shared" si="1145"/>
        <v>0</v>
      </c>
    </row>
    <row r="3817" spans="1:141" s="283" customFormat="1" ht="24" customHeight="1" x14ac:dyDescent="0.2">
      <c r="A3817" s="274" t="str">
        <f t="shared" si="1141"/>
        <v/>
      </c>
      <c r="B3817" s="275" t="str">
        <f t="shared" si="1144"/>
        <v/>
      </c>
      <c r="C3817" s="276"/>
      <c r="D3817" s="277" t="str">
        <f t="shared" si="1142"/>
        <v/>
      </c>
      <c r="E3817" s="278"/>
      <c r="F3817" s="279">
        <f t="shared" si="1143"/>
        <v>0</v>
      </c>
      <c r="G3817" s="282">
        <f t="shared" si="1145"/>
        <v>0</v>
      </c>
    </row>
    <row r="3818" spans="1:141" s="283" customFormat="1" ht="24" customHeight="1" x14ac:dyDescent="0.2">
      <c r="A3818" s="274" t="str">
        <f t="shared" si="1141"/>
        <v/>
      </c>
      <c r="B3818" s="275" t="str">
        <f t="shared" si="1144"/>
        <v/>
      </c>
      <c r="C3818" s="276"/>
      <c r="D3818" s="277" t="str">
        <f t="shared" si="1142"/>
        <v/>
      </c>
      <c r="E3818" s="278"/>
      <c r="F3818" s="279">
        <f t="shared" si="1143"/>
        <v>0</v>
      </c>
      <c r="G3818" s="282">
        <f t="shared" si="1145"/>
        <v>0</v>
      </c>
    </row>
    <row r="3819" spans="1:141" s="283" customFormat="1" ht="24" customHeight="1" x14ac:dyDescent="0.2">
      <c r="A3819" s="274" t="str">
        <f t="shared" si="1141"/>
        <v/>
      </c>
      <c r="B3819" s="275" t="str">
        <f t="shared" si="1144"/>
        <v/>
      </c>
      <c r="C3819" s="276"/>
      <c r="D3819" s="277" t="str">
        <f t="shared" si="1142"/>
        <v/>
      </c>
      <c r="E3819" s="278"/>
      <c r="F3819" s="279">
        <f t="shared" si="1143"/>
        <v>0</v>
      </c>
      <c r="G3819" s="282">
        <f t="shared" si="1145"/>
        <v>0</v>
      </c>
    </row>
    <row r="3820" spans="1:141" s="283" customFormat="1" ht="24" customHeight="1" x14ac:dyDescent="0.2">
      <c r="A3820" s="274" t="str">
        <f t="shared" si="1141"/>
        <v/>
      </c>
      <c r="B3820" s="275" t="str">
        <f t="shared" si="1144"/>
        <v/>
      </c>
      <c r="C3820" s="276"/>
      <c r="D3820" s="277" t="str">
        <f t="shared" si="1142"/>
        <v/>
      </c>
      <c r="E3820" s="278"/>
      <c r="F3820" s="279">
        <f t="shared" si="1143"/>
        <v>0</v>
      </c>
      <c r="G3820" s="282">
        <f t="shared" si="1145"/>
        <v>0</v>
      </c>
    </row>
    <row r="3821" spans="1:141" s="283" customFormat="1" ht="24" customHeight="1" x14ac:dyDescent="0.2">
      <c r="A3821" s="274" t="str">
        <f t="shared" si="1141"/>
        <v/>
      </c>
      <c r="B3821" s="275" t="str">
        <f t="shared" si="1144"/>
        <v/>
      </c>
      <c r="C3821" s="276"/>
      <c r="D3821" s="277" t="str">
        <f t="shared" si="1142"/>
        <v/>
      </c>
      <c r="E3821" s="278"/>
      <c r="F3821" s="279">
        <f t="shared" si="1143"/>
        <v>0</v>
      </c>
      <c r="G3821" s="282">
        <f t="shared" si="1145"/>
        <v>0</v>
      </c>
    </row>
    <row r="3822" spans="1:141" s="283" customFormat="1" ht="24" customHeight="1" x14ac:dyDescent="0.2">
      <c r="A3822" s="274" t="str">
        <f t="shared" si="1141"/>
        <v/>
      </c>
      <c r="B3822" s="275" t="str">
        <f t="shared" si="1144"/>
        <v/>
      </c>
      <c r="C3822" s="276"/>
      <c r="D3822" s="277" t="str">
        <f t="shared" si="1142"/>
        <v/>
      </c>
      <c r="E3822" s="278"/>
      <c r="F3822" s="279">
        <f t="shared" si="1143"/>
        <v>0</v>
      </c>
      <c r="G3822" s="282">
        <f t="shared" si="1145"/>
        <v>0</v>
      </c>
    </row>
    <row r="3823" spans="1:141" s="283" customFormat="1" ht="24" customHeight="1" x14ac:dyDescent="0.2">
      <c r="A3823" s="274" t="str">
        <f t="shared" si="1141"/>
        <v/>
      </c>
      <c r="B3823" s="275" t="str">
        <f t="shared" si="1144"/>
        <v/>
      </c>
      <c r="C3823" s="276"/>
      <c r="D3823" s="277" t="str">
        <f t="shared" si="1142"/>
        <v/>
      </c>
      <c r="E3823" s="278"/>
      <c r="F3823" s="279">
        <f t="shared" si="1143"/>
        <v>0</v>
      </c>
      <c r="G3823" s="282">
        <f t="shared" si="1145"/>
        <v>0</v>
      </c>
    </row>
    <row r="3824" spans="1:141" s="283" customFormat="1" ht="24" customHeight="1" x14ac:dyDescent="0.2">
      <c r="A3824" s="274" t="str">
        <f t="shared" si="1141"/>
        <v/>
      </c>
      <c r="B3824" s="275" t="str">
        <f t="shared" si="1144"/>
        <v/>
      </c>
      <c r="C3824" s="276"/>
      <c r="D3824" s="277" t="str">
        <f t="shared" si="1142"/>
        <v/>
      </c>
      <c r="E3824" s="278"/>
      <c r="F3824" s="279">
        <f t="shared" si="1143"/>
        <v>0</v>
      </c>
      <c r="G3824" s="282">
        <f t="shared" si="1145"/>
        <v>0</v>
      </c>
    </row>
    <row r="3825" spans="1:7" s="283" customFormat="1" ht="24" customHeight="1" x14ac:dyDescent="0.2">
      <c r="A3825" s="274" t="str">
        <f t="shared" si="1141"/>
        <v/>
      </c>
      <c r="B3825" s="275" t="str">
        <f t="shared" si="1144"/>
        <v/>
      </c>
      <c r="C3825" s="276"/>
      <c r="D3825" s="277" t="str">
        <f t="shared" si="1142"/>
        <v/>
      </c>
      <c r="E3825" s="278"/>
      <c r="F3825" s="280">
        <f t="shared" si="1143"/>
        <v>0</v>
      </c>
      <c r="G3825" s="282">
        <f t="shared" si="1145"/>
        <v>0</v>
      </c>
    </row>
    <row r="3826" spans="1:7" ht="24" customHeight="1" x14ac:dyDescent="0.2">
      <c r="A3826" s="125"/>
      <c r="B3826" s="99"/>
      <c r="C3826" s="99"/>
      <c r="D3826" s="110"/>
      <c r="E3826" s="111"/>
      <c r="F3826" s="188" t="s">
        <v>33</v>
      </c>
      <c r="G3826" s="126">
        <f>SUBTOTAL(9,G3812:G3825)</f>
        <v>0</v>
      </c>
    </row>
    <row r="3827" spans="1:7" ht="24" customHeight="1" x14ac:dyDescent="0.2">
      <c r="A3827" s="125"/>
      <c r="B3827" s="99"/>
      <c r="C3827" s="127" t="s">
        <v>722</v>
      </c>
      <c r="D3827" s="110"/>
      <c r="E3827" s="111"/>
      <c r="F3827" s="112"/>
      <c r="G3827" s="128"/>
    </row>
    <row r="3828" spans="1:7" s="283" customFormat="1" ht="24" customHeight="1" x14ac:dyDescent="0.2">
      <c r="A3828" s="274" t="str">
        <f t="shared" ref="A3828:A3835" si="1146">IFERROR(VLOOKUP(C3828,Tabla_Insumos,4,FALSE),"")</f>
        <v/>
      </c>
      <c r="B3828" s="275" t="str">
        <f t="shared" ref="B3828:B3835" si="1147">IFERROR(VLOOKUP(C3828,Tabla_Insumos,5,FALSE),"")</f>
        <v/>
      </c>
      <c r="C3828" s="276"/>
      <c r="D3828" s="277" t="str">
        <f t="shared" ref="D3828:D3835" si="1148">IFERROR(VLOOKUP(C3828,Tabla_Insumos,2,FALSE),"")</f>
        <v/>
      </c>
      <c r="E3828" s="278"/>
      <c r="F3828" s="281">
        <f t="shared" ref="F3828:F3835" si="1149">IFERROR(VLOOKUP(C3828,Tabla_Insumos,3,FALSE),0)</f>
        <v>0</v>
      </c>
      <c r="G3828" s="282">
        <f>ROUND(E3828*F3828,2)</f>
        <v>0</v>
      </c>
    </row>
    <row r="3829" spans="1:7" s="283" customFormat="1" ht="24" customHeight="1" x14ac:dyDescent="0.2">
      <c r="A3829" s="274" t="str">
        <f t="shared" si="1146"/>
        <v/>
      </c>
      <c r="B3829" s="275" t="str">
        <f t="shared" si="1147"/>
        <v/>
      </c>
      <c r="C3829" s="276"/>
      <c r="D3829" s="277" t="str">
        <f t="shared" si="1148"/>
        <v/>
      </c>
      <c r="E3829" s="278"/>
      <c r="F3829" s="281">
        <f t="shared" si="1149"/>
        <v>0</v>
      </c>
      <c r="G3829" s="282">
        <f>ROUND(E3829*F3829,2)</f>
        <v>0</v>
      </c>
    </row>
    <row r="3830" spans="1:7" s="283" customFormat="1" ht="24" customHeight="1" x14ac:dyDescent="0.2">
      <c r="A3830" s="274" t="str">
        <f t="shared" si="1146"/>
        <v/>
      </c>
      <c r="B3830" s="275" t="str">
        <f t="shared" si="1147"/>
        <v/>
      </c>
      <c r="C3830" s="276"/>
      <c r="D3830" s="277" t="str">
        <f t="shared" si="1148"/>
        <v/>
      </c>
      <c r="E3830" s="278"/>
      <c r="F3830" s="281">
        <f t="shared" si="1149"/>
        <v>0</v>
      </c>
      <c r="G3830" s="282">
        <f t="shared" ref="G3830:G3835" si="1150">ROUND(E3830*F3830,2)</f>
        <v>0</v>
      </c>
    </row>
    <row r="3831" spans="1:7" s="283" customFormat="1" ht="24" customHeight="1" x14ac:dyDescent="0.2">
      <c r="A3831" s="274" t="str">
        <f t="shared" si="1146"/>
        <v/>
      </c>
      <c r="B3831" s="275" t="str">
        <f t="shared" si="1147"/>
        <v/>
      </c>
      <c r="C3831" s="276"/>
      <c r="D3831" s="277" t="str">
        <f t="shared" si="1148"/>
        <v/>
      </c>
      <c r="E3831" s="278"/>
      <c r="F3831" s="281">
        <f t="shared" si="1149"/>
        <v>0</v>
      </c>
      <c r="G3831" s="282">
        <f t="shared" si="1150"/>
        <v>0</v>
      </c>
    </row>
    <row r="3832" spans="1:7" s="283" customFormat="1" ht="24" customHeight="1" x14ac:dyDescent="0.2">
      <c r="A3832" s="274" t="str">
        <f t="shared" si="1146"/>
        <v/>
      </c>
      <c r="B3832" s="275" t="str">
        <f t="shared" si="1147"/>
        <v/>
      </c>
      <c r="C3832" s="276"/>
      <c r="D3832" s="277" t="str">
        <f t="shared" si="1148"/>
        <v/>
      </c>
      <c r="E3832" s="278"/>
      <c r="F3832" s="279">
        <f t="shared" si="1149"/>
        <v>0</v>
      </c>
      <c r="G3832" s="282">
        <f t="shared" si="1150"/>
        <v>0</v>
      </c>
    </row>
    <row r="3833" spans="1:7" s="283" customFormat="1" ht="24" customHeight="1" x14ac:dyDescent="0.2">
      <c r="A3833" s="274" t="str">
        <f t="shared" si="1146"/>
        <v/>
      </c>
      <c r="B3833" s="275" t="str">
        <f t="shared" si="1147"/>
        <v/>
      </c>
      <c r="C3833" s="276"/>
      <c r="D3833" s="277" t="str">
        <f t="shared" si="1148"/>
        <v/>
      </c>
      <c r="E3833" s="278"/>
      <c r="F3833" s="279">
        <f t="shared" si="1149"/>
        <v>0</v>
      </c>
      <c r="G3833" s="282">
        <f t="shared" si="1150"/>
        <v>0</v>
      </c>
    </row>
    <row r="3834" spans="1:7" s="283" customFormat="1" ht="24" customHeight="1" x14ac:dyDescent="0.2">
      <c r="A3834" s="274" t="str">
        <f t="shared" si="1146"/>
        <v/>
      </c>
      <c r="B3834" s="275" t="str">
        <f t="shared" si="1147"/>
        <v/>
      </c>
      <c r="C3834" s="276"/>
      <c r="D3834" s="277" t="str">
        <f t="shared" si="1148"/>
        <v/>
      </c>
      <c r="E3834" s="278"/>
      <c r="F3834" s="279">
        <f t="shared" si="1149"/>
        <v>0</v>
      </c>
      <c r="G3834" s="282">
        <f t="shared" si="1150"/>
        <v>0</v>
      </c>
    </row>
    <row r="3835" spans="1:7" s="283" customFormat="1" ht="24" customHeight="1" x14ac:dyDescent="0.2">
      <c r="A3835" s="274" t="str">
        <f t="shared" si="1146"/>
        <v/>
      </c>
      <c r="B3835" s="275" t="str">
        <f t="shared" si="1147"/>
        <v/>
      </c>
      <c r="C3835" s="276"/>
      <c r="D3835" s="277" t="str">
        <f t="shared" si="1148"/>
        <v/>
      </c>
      <c r="E3835" s="278"/>
      <c r="F3835" s="279">
        <f t="shared" si="1149"/>
        <v>0</v>
      </c>
      <c r="G3835" s="282">
        <f t="shared" si="1150"/>
        <v>0</v>
      </c>
    </row>
    <row r="3836" spans="1:7" ht="24" customHeight="1" x14ac:dyDescent="0.2">
      <c r="A3836" s="125"/>
      <c r="B3836" s="99"/>
      <c r="C3836" s="99"/>
      <c r="D3836" s="110"/>
      <c r="E3836" s="111"/>
      <c r="F3836" s="188" t="s">
        <v>34</v>
      </c>
      <c r="G3836" s="126">
        <f>SUBTOTAL(9,G3828:G3835)</f>
        <v>0</v>
      </c>
    </row>
    <row r="3837" spans="1:7" ht="24" customHeight="1" x14ac:dyDescent="0.2">
      <c r="A3837" s="125"/>
      <c r="B3837" s="99"/>
      <c r="C3837" s="127" t="s">
        <v>723</v>
      </c>
      <c r="D3837" s="110"/>
      <c r="E3837" s="111"/>
      <c r="F3837" s="112"/>
      <c r="G3837" s="128"/>
    </row>
    <row r="3838" spans="1:7" s="283" customFormat="1" ht="24" customHeight="1" x14ac:dyDescent="0.2">
      <c r="A3838" s="274" t="str">
        <f t="shared" ref="A3838:A3846" si="1151">IFERROR(VLOOKUP(C3838,Tabla_Insumos,4,FALSE),"")</f>
        <v/>
      </c>
      <c r="B3838" s="275" t="str">
        <f t="shared" ref="B3838:B3846" si="1152">IFERROR(VLOOKUP(C3838,Tabla_Insumos,5,FALSE),"")</f>
        <v/>
      </c>
      <c r="C3838" s="276"/>
      <c r="D3838" s="277" t="str">
        <f t="shared" ref="D3838:D3846" si="1153">IFERROR(VLOOKUP(C3838,Tabla_Insumos,2,FALSE),"")</f>
        <v/>
      </c>
      <c r="E3838" s="278"/>
      <c r="F3838" s="279">
        <f t="shared" ref="F3838:F3846" si="1154">IFERROR(VLOOKUP(C3838,Tabla_Insumos,3,FALSE),0)</f>
        <v>0</v>
      </c>
      <c r="G3838" s="282">
        <f t="shared" ref="G3838:G3846" si="1155">ROUND(E3838*F3838,2)</f>
        <v>0</v>
      </c>
    </row>
    <row r="3839" spans="1:7" s="283" customFormat="1" ht="24" customHeight="1" x14ac:dyDescent="0.2">
      <c r="A3839" s="274" t="str">
        <f t="shared" si="1151"/>
        <v/>
      </c>
      <c r="B3839" s="275" t="str">
        <f t="shared" si="1152"/>
        <v/>
      </c>
      <c r="C3839" s="276"/>
      <c r="D3839" s="277" t="str">
        <f t="shared" si="1153"/>
        <v/>
      </c>
      <c r="E3839" s="278"/>
      <c r="F3839" s="279">
        <f t="shared" si="1154"/>
        <v>0</v>
      </c>
      <c r="G3839" s="282">
        <f t="shared" si="1155"/>
        <v>0</v>
      </c>
    </row>
    <row r="3840" spans="1:7" s="283" customFormat="1" ht="24" customHeight="1" x14ac:dyDescent="0.2">
      <c r="A3840" s="274" t="str">
        <f t="shared" si="1151"/>
        <v/>
      </c>
      <c r="B3840" s="275" t="str">
        <f t="shared" si="1152"/>
        <v/>
      </c>
      <c r="C3840" s="276"/>
      <c r="D3840" s="277" t="str">
        <f t="shared" si="1153"/>
        <v/>
      </c>
      <c r="E3840" s="278"/>
      <c r="F3840" s="279">
        <f t="shared" si="1154"/>
        <v>0</v>
      </c>
      <c r="G3840" s="282">
        <f t="shared" si="1155"/>
        <v>0</v>
      </c>
    </row>
    <row r="3841" spans="1:8" s="283" customFormat="1" ht="24" customHeight="1" x14ac:dyDescent="0.2">
      <c r="A3841" s="274" t="str">
        <f t="shared" si="1151"/>
        <v/>
      </c>
      <c r="B3841" s="275" t="str">
        <f t="shared" si="1152"/>
        <v/>
      </c>
      <c r="C3841" s="276"/>
      <c r="D3841" s="277" t="str">
        <f t="shared" si="1153"/>
        <v/>
      </c>
      <c r="E3841" s="278"/>
      <c r="F3841" s="279">
        <f t="shared" si="1154"/>
        <v>0</v>
      </c>
      <c r="G3841" s="282">
        <f t="shared" si="1155"/>
        <v>0</v>
      </c>
    </row>
    <row r="3842" spans="1:8" s="283" customFormat="1" ht="24" customHeight="1" x14ac:dyDescent="0.2">
      <c r="A3842" s="274" t="str">
        <f t="shared" si="1151"/>
        <v/>
      </c>
      <c r="B3842" s="275" t="str">
        <f t="shared" si="1152"/>
        <v/>
      </c>
      <c r="C3842" s="276"/>
      <c r="D3842" s="277" t="str">
        <f t="shared" si="1153"/>
        <v/>
      </c>
      <c r="E3842" s="278"/>
      <c r="F3842" s="279">
        <f t="shared" si="1154"/>
        <v>0</v>
      </c>
      <c r="G3842" s="282">
        <f t="shared" si="1155"/>
        <v>0</v>
      </c>
    </row>
    <row r="3843" spans="1:8" s="283" customFormat="1" ht="24" customHeight="1" x14ac:dyDescent="0.2">
      <c r="A3843" s="274" t="str">
        <f t="shared" si="1151"/>
        <v/>
      </c>
      <c r="B3843" s="275" t="str">
        <f t="shared" si="1152"/>
        <v/>
      </c>
      <c r="C3843" s="276"/>
      <c r="D3843" s="277" t="str">
        <f t="shared" si="1153"/>
        <v/>
      </c>
      <c r="E3843" s="278"/>
      <c r="F3843" s="279">
        <f t="shared" si="1154"/>
        <v>0</v>
      </c>
      <c r="G3843" s="282">
        <f t="shared" si="1155"/>
        <v>0</v>
      </c>
    </row>
    <row r="3844" spans="1:8" s="283" customFormat="1" ht="24" customHeight="1" x14ac:dyDescent="0.2">
      <c r="A3844" s="274" t="str">
        <f t="shared" si="1151"/>
        <v/>
      </c>
      <c r="B3844" s="275" t="str">
        <f t="shared" si="1152"/>
        <v/>
      </c>
      <c r="C3844" s="276"/>
      <c r="D3844" s="277" t="str">
        <f t="shared" si="1153"/>
        <v/>
      </c>
      <c r="E3844" s="278"/>
      <c r="F3844" s="279">
        <f t="shared" si="1154"/>
        <v>0</v>
      </c>
      <c r="G3844" s="282">
        <f t="shared" si="1155"/>
        <v>0</v>
      </c>
    </row>
    <row r="3845" spans="1:8" s="283" customFormat="1" ht="24" customHeight="1" x14ac:dyDescent="0.2">
      <c r="A3845" s="274" t="str">
        <f t="shared" si="1151"/>
        <v/>
      </c>
      <c r="B3845" s="275" t="str">
        <f t="shared" si="1152"/>
        <v/>
      </c>
      <c r="C3845" s="276"/>
      <c r="D3845" s="277" t="str">
        <f t="shared" si="1153"/>
        <v/>
      </c>
      <c r="E3845" s="278"/>
      <c r="F3845" s="279">
        <f t="shared" si="1154"/>
        <v>0</v>
      </c>
      <c r="G3845" s="282">
        <f t="shared" si="1155"/>
        <v>0</v>
      </c>
    </row>
    <row r="3846" spans="1:8" s="283" customFormat="1" ht="24" customHeight="1" x14ac:dyDescent="0.2">
      <c r="A3846" s="274" t="str">
        <f t="shared" si="1151"/>
        <v/>
      </c>
      <c r="B3846" s="275" t="str">
        <f t="shared" si="1152"/>
        <v/>
      </c>
      <c r="C3846" s="276"/>
      <c r="D3846" s="277" t="str">
        <f t="shared" si="1153"/>
        <v/>
      </c>
      <c r="E3846" s="278"/>
      <c r="F3846" s="279">
        <f t="shared" si="1154"/>
        <v>0</v>
      </c>
      <c r="G3846" s="282">
        <f t="shared" si="1155"/>
        <v>0</v>
      </c>
    </row>
    <row r="3847" spans="1:8" ht="24" customHeight="1" x14ac:dyDescent="0.2">
      <c r="A3847" s="129"/>
      <c r="B3847" s="110"/>
      <c r="C3847" s="99"/>
      <c r="D3847" s="110"/>
      <c r="E3847" s="111"/>
      <c r="F3847" s="188" t="s">
        <v>35</v>
      </c>
      <c r="G3847" s="126">
        <f>SUBTOTAL(9,G3838:G3846)</f>
        <v>0</v>
      </c>
    </row>
    <row r="3848" spans="1:8" ht="24" customHeight="1" thickBot="1" x14ac:dyDescent="0.25">
      <c r="A3848" s="130"/>
      <c r="B3848" s="131"/>
      <c r="C3848" s="132"/>
      <c r="D3848" s="131"/>
      <c r="E3848" s="133"/>
      <c r="F3848" s="134"/>
      <c r="G3848" s="135"/>
    </row>
    <row r="3849" spans="1:8" ht="24" customHeight="1" thickBot="1" x14ac:dyDescent="0.25">
      <c r="A3849" s="136" t="str">
        <f>B3807</f>
        <v>20-4</v>
      </c>
      <c r="B3849" s="137" t="str">
        <f>C3807</f>
        <v>Esmalte sintético en carpinterías</v>
      </c>
      <c r="C3849" s="138"/>
      <c r="D3849" s="138" t="s">
        <v>36</v>
      </c>
      <c r="E3849" s="139"/>
      <c r="F3849" s="140" t="s">
        <v>37</v>
      </c>
      <c r="G3849" s="141">
        <f>SUBTOTAL(9,G3812:G3848)</f>
        <v>0</v>
      </c>
    </row>
    <row r="3850" spans="1:8" ht="24" customHeight="1" thickTop="1" thickBot="1" x14ac:dyDescent="0.25"/>
    <row r="3851" spans="1:8" ht="24" customHeight="1" thickTop="1" x14ac:dyDescent="0.2">
      <c r="A3851" s="173" t="s">
        <v>39</v>
      </c>
      <c r="B3851" s="174"/>
      <c r="C3851" s="174"/>
      <c r="D3851" s="174"/>
      <c r="E3851" s="174"/>
      <c r="F3851" s="174"/>
      <c r="G3851" s="175"/>
      <c r="H3851" s="100">
        <f>COUNTIF($A$1:A3857,"ANALISIS DE PRECIOS")</f>
        <v>78</v>
      </c>
    </row>
    <row r="3852" spans="1:8" ht="24" customHeight="1" x14ac:dyDescent="0.2">
      <c r="A3852" s="101" t="s">
        <v>719</v>
      </c>
      <c r="B3852" s="102" t="str">
        <f>Comitente</f>
        <v>DIRECCIÓN DE INFRAESTRUCTURA ESCOLAR</v>
      </c>
      <c r="C3852" s="96"/>
      <c r="D3852" s="103"/>
      <c r="E3852" s="103"/>
      <c r="F3852" s="104"/>
      <c r="G3852" s="105"/>
    </row>
    <row r="3853" spans="1:8" ht="24" customHeight="1" x14ac:dyDescent="0.2">
      <c r="A3853" s="101" t="s">
        <v>720</v>
      </c>
      <c r="B3853" s="102">
        <f>Contratista</f>
        <v>0</v>
      </c>
      <c r="C3853" s="97"/>
      <c r="D3853" s="97"/>
      <c r="E3853" s="97"/>
      <c r="F3853" s="106"/>
      <c r="G3853" s="107"/>
    </row>
    <row r="3854" spans="1:8" ht="24" customHeight="1" x14ac:dyDescent="0.2">
      <c r="A3854" s="101" t="s">
        <v>26</v>
      </c>
      <c r="B3854" s="102" t="str">
        <f>Obra</f>
        <v>ESCUELA NORMAL FRAY JUSTO SANTA MARIA DE ORO</v>
      </c>
      <c r="C3854" s="97"/>
      <c r="D3854" s="97"/>
      <c r="E3854" s="97"/>
      <c r="F3854" s="106" t="s">
        <v>40</v>
      </c>
      <c r="G3854" s="108">
        <f>Fecha_Base</f>
        <v>0</v>
      </c>
    </row>
    <row r="3855" spans="1:8" ht="24" customHeight="1" x14ac:dyDescent="0.2">
      <c r="A3855" s="109" t="s">
        <v>718</v>
      </c>
      <c r="B3855" s="98" t="str">
        <f>Ubicación</f>
        <v>CALLE RIVADAVIA 854 - JACHAL - SAN JUAN</v>
      </c>
      <c r="C3855" s="98"/>
      <c r="D3855" s="110"/>
      <c r="E3855" s="111"/>
      <c r="F3855" s="112"/>
      <c r="G3855" s="113"/>
    </row>
    <row r="3856" spans="1:8" ht="24" customHeight="1" x14ac:dyDescent="0.2">
      <c r="A3856" s="109" t="s">
        <v>41</v>
      </c>
      <c r="B3856" s="114">
        <f>IFERROR(VALUE(LEFT(B3857,FIND("-",B3857)-1)),"")</f>
        <v>21</v>
      </c>
      <c r="C3856" s="99" t="str">
        <f>IFERROR(VLOOKUP(B3856,Tabla_CyP,2,FALSE),"")</f>
        <v>VARIOS</v>
      </c>
      <c r="E3856" s="111"/>
      <c r="F3856" s="112"/>
      <c r="G3856" s="113"/>
    </row>
    <row r="3857" spans="1:141" ht="24" customHeight="1" x14ac:dyDescent="0.2">
      <c r="A3857" s="109" t="s">
        <v>27</v>
      </c>
      <c r="B3857" s="115" t="str">
        <f>IFERROR(VLOOKUP(COUNTIF($A$1:A3857,"ANALISIS DE PRECIOS"),Tabla_NumeroItem,4,FALSE),"")</f>
        <v>21-1</v>
      </c>
      <c r="C3857" s="99" t="str">
        <f>IFERROR(VLOOKUP(B3857,Tabla_CyP,2,FALSE),"")</f>
        <v>Veladuras de integración</v>
      </c>
      <c r="D3857" s="110"/>
      <c r="E3857" s="111"/>
      <c r="F3857" s="106" t="s">
        <v>28</v>
      </c>
      <c r="G3857" s="116" t="str">
        <f>IFERROR(VLOOKUP(B3857,Tabla_CyP,4,FALSE),"")</f>
        <v>gl</v>
      </c>
    </row>
    <row r="3858" spans="1:141" ht="24" customHeight="1" x14ac:dyDescent="0.2">
      <c r="A3858" s="109"/>
      <c r="B3858" s="98"/>
      <c r="C3858" s="99"/>
      <c r="D3858" s="110"/>
      <c r="E3858" s="111"/>
      <c r="F3858" s="112"/>
      <c r="G3858" s="113"/>
    </row>
    <row r="3859" spans="1:141" ht="24" customHeight="1" x14ac:dyDescent="0.2">
      <c r="A3859" s="305" t="s">
        <v>584</v>
      </c>
      <c r="B3859" s="306"/>
      <c r="C3859" s="307" t="s">
        <v>0</v>
      </c>
      <c r="D3859" s="307" t="s">
        <v>29</v>
      </c>
      <c r="E3859" s="309" t="s">
        <v>30</v>
      </c>
      <c r="F3859" s="311" t="s">
        <v>31</v>
      </c>
      <c r="G3859" s="313" t="s">
        <v>32</v>
      </c>
    </row>
    <row r="3860" spans="1:141" s="119" customFormat="1" ht="24" customHeight="1" x14ac:dyDescent="0.2">
      <c r="A3860" s="117" t="s">
        <v>585</v>
      </c>
      <c r="B3860" s="118" t="s">
        <v>586</v>
      </c>
      <c r="C3860" s="308"/>
      <c r="D3860" s="308"/>
      <c r="E3860" s="310"/>
      <c r="F3860" s="312"/>
      <c r="G3860" s="314"/>
      <c r="I3860" s="284"/>
      <c r="J3860" s="284"/>
      <c r="K3860" s="284"/>
      <c r="L3860" s="284"/>
      <c r="M3860" s="284"/>
      <c r="N3860" s="284"/>
      <c r="O3860" s="284"/>
      <c r="P3860" s="284"/>
      <c r="Q3860" s="284"/>
      <c r="R3860" s="284"/>
      <c r="S3860" s="284"/>
      <c r="T3860" s="284"/>
      <c r="U3860" s="284"/>
      <c r="V3860" s="284"/>
      <c r="W3860" s="284"/>
      <c r="X3860" s="284"/>
      <c r="Y3860" s="284"/>
      <c r="Z3860" s="284"/>
      <c r="AA3860" s="284"/>
      <c r="AB3860" s="284"/>
      <c r="AC3860" s="284"/>
      <c r="AD3860" s="284"/>
      <c r="AE3860" s="284"/>
      <c r="AF3860" s="284"/>
      <c r="AG3860" s="284"/>
      <c r="AH3860" s="284"/>
      <c r="AI3860" s="284"/>
      <c r="AJ3860" s="284"/>
      <c r="AK3860" s="284"/>
      <c r="AL3860" s="284"/>
      <c r="AM3860" s="284"/>
      <c r="AN3860" s="284"/>
      <c r="AO3860" s="284"/>
      <c r="AP3860" s="284"/>
      <c r="AQ3860" s="284"/>
      <c r="AR3860" s="284"/>
      <c r="AS3860" s="284"/>
      <c r="AT3860" s="284"/>
      <c r="AU3860" s="284"/>
      <c r="AV3860" s="284"/>
      <c r="AW3860" s="284"/>
      <c r="AX3860" s="284"/>
      <c r="AY3860" s="284"/>
      <c r="AZ3860" s="284"/>
      <c r="BA3860" s="284"/>
      <c r="BB3860" s="284"/>
      <c r="BC3860" s="284"/>
      <c r="BD3860" s="284"/>
      <c r="BE3860" s="284"/>
      <c r="BF3860" s="284"/>
      <c r="BG3860" s="284"/>
      <c r="BH3860" s="284"/>
      <c r="BI3860" s="284"/>
      <c r="BJ3860" s="284"/>
      <c r="BK3860" s="284"/>
      <c r="BL3860" s="284"/>
      <c r="BM3860" s="284"/>
      <c r="BN3860" s="284"/>
      <c r="BO3860" s="284"/>
      <c r="BP3860" s="284"/>
      <c r="BQ3860" s="284"/>
      <c r="BR3860" s="284"/>
      <c r="BS3860" s="284"/>
      <c r="BT3860" s="284"/>
      <c r="BU3860" s="284"/>
      <c r="BV3860" s="284"/>
      <c r="BW3860" s="284"/>
      <c r="BX3860" s="284"/>
      <c r="BY3860" s="284"/>
      <c r="BZ3860" s="284"/>
      <c r="CA3860" s="284"/>
      <c r="CB3860" s="284"/>
      <c r="CC3860" s="284"/>
      <c r="CD3860" s="284"/>
      <c r="CE3860" s="284"/>
      <c r="CF3860" s="284"/>
      <c r="CG3860" s="284"/>
      <c r="CH3860" s="284"/>
      <c r="CI3860" s="284"/>
      <c r="CJ3860" s="284"/>
      <c r="CK3860" s="284"/>
      <c r="CL3860" s="284"/>
      <c r="CM3860" s="284"/>
      <c r="CN3860" s="284"/>
      <c r="CO3860" s="284"/>
      <c r="CP3860" s="284"/>
      <c r="CQ3860" s="284"/>
      <c r="CR3860" s="284"/>
      <c r="CS3860" s="284"/>
      <c r="CT3860" s="284"/>
      <c r="CU3860" s="284"/>
      <c r="CV3860" s="284"/>
      <c r="CW3860" s="284"/>
      <c r="CX3860" s="284"/>
      <c r="CY3860" s="284"/>
      <c r="CZ3860" s="284"/>
      <c r="DA3860" s="284"/>
      <c r="DB3860" s="284"/>
      <c r="DC3860" s="284"/>
      <c r="DD3860" s="284"/>
      <c r="DE3860" s="284"/>
      <c r="DF3860" s="284"/>
      <c r="DG3860" s="284"/>
      <c r="DH3860" s="284"/>
      <c r="DI3860" s="284"/>
      <c r="DJ3860" s="284"/>
      <c r="DK3860" s="284"/>
      <c r="DL3860" s="284"/>
      <c r="DM3860" s="284"/>
      <c r="DN3860" s="284"/>
      <c r="DO3860" s="284"/>
      <c r="DP3860" s="284"/>
      <c r="DQ3860" s="284"/>
      <c r="DR3860" s="284"/>
      <c r="DS3860" s="284"/>
      <c r="DT3860" s="284"/>
      <c r="DU3860" s="284"/>
      <c r="DV3860" s="284"/>
      <c r="DW3860" s="284"/>
      <c r="DX3860" s="284"/>
      <c r="DY3860" s="284"/>
      <c r="DZ3860" s="284"/>
      <c r="EA3860" s="284"/>
      <c r="EB3860" s="284"/>
      <c r="EC3860" s="284"/>
      <c r="ED3860" s="284"/>
      <c r="EE3860" s="284"/>
      <c r="EF3860" s="284"/>
      <c r="EG3860" s="284"/>
      <c r="EH3860" s="284"/>
      <c r="EI3860" s="284"/>
      <c r="EJ3860" s="284"/>
      <c r="EK3860" s="284"/>
    </row>
    <row r="3861" spans="1:141" ht="24" customHeight="1" x14ac:dyDescent="0.2">
      <c r="A3861" s="187"/>
      <c r="B3861" s="120"/>
      <c r="C3861" s="185" t="s">
        <v>721</v>
      </c>
      <c r="D3861" s="121"/>
      <c r="E3861" s="122"/>
      <c r="F3861" s="123"/>
      <c r="G3861" s="124"/>
    </row>
    <row r="3862" spans="1:141" s="283" customFormat="1" ht="24" customHeight="1" x14ac:dyDescent="0.2">
      <c r="A3862" s="274" t="str">
        <f t="shared" ref="A3862:A3875" si="1156">IFERROR(VLOOKUP(C3862,Tabla_Insumos,4,FALSE),"")</f>
        <v/>
      </c>
      <c r="B3862" s="275" t="str">
        <f>IFERROR(VLOOKUP(C3862,Tabla_Insumos,5,FALSE),"")</f>
        <v/>
      </c>
      <c r="C3862" s="276"/>
      <c r="D3862" s="277" t="str">
        <f t="shared" ref="D3862:D3875" si="1157">IFERROR(VLOOKUP(C3862,Tabla_Insumos,2,FALSE),"")</f>
        <v/>
      </c>
      <c r="E3862" s="278"/>
      <c r="F3862" s="279">
        <f t="shared" ref="F3862:F3875" si="1158">IFERROR(VLOOKUP(C3862,Tabla_Insumos,3,FALSE),0)</f>
        <v>0</v>
      </c>
      <c r="G3862" s="282">
        <f>ROUND(E3862*F3862,2)</f>
        <v>0</v>
      </c>
    </row>
    <row r="3863" spans="1:141" s="283" customFormat="1" ht="24" customHeight="1" x14ac:dyDescent="0.2">
      <c r="A3863" s="274" t="str">
        <f t="shared" si="1156"/>
        <v/>
      </c>
      <c r="B3863" s="275" t="str">
        <f t="shared" ref="B3863:B3875" si="1159">IFERROR(VLOOKUP(C3863,Tabla_Insumos,5,FALSE),"")</f>
        <v/>
      </c>
      <c r="C3863" s="276"/>
      <c r="D3863" s="277" t="str">
        <f t="shared" si="1157"/>
        <v/>
      </c>
      <c r="E3863" s="278"/>
      <c r="F3863" s="279">
        <f t="shared" si="1158"/>
        <v>0</v>
      </c>
      <c r="G3863" s="282">
        <f t="shared" ref="G3863:G3875" si="1160">ROUND(E3863*F3863,2)</f>
        <v>0</v>
      </c>
    </row>
    <row r="3864" spans="1:141" s="283" customFormat="1" ht="24" customHeight="1" x14ac:dyDescent="0.2">
      <c r="A3864" s="274" t="str">
        <f t="shared" si="1156"/>
        <v/>
      </c>
      <c r="B3864" s="275" t="str">
        <f t="shared" si="1159"/>
        <v/>
      </c>
      <c r="C3864" s="276"/>
      <c r="D3864" s="277" t="str">
        <f t="shared" si="1157"/>
        <v/>
      </c>
      <c r="E3864" s="278"/>
      <c r="F3864" s="279">
        <f t="shared" si="1158"/>
        <v>0</v>
      </c>
      <c r="G3864" s="282">
        <f t="shared" si="1160"/>
        <v>0</v>
      </c>
    </row>
    <row r="3865" spans="1:141" s="283" customFormat="1" ht="24" customHeight="1" x14ac:dyDescent="0.2">
      <c r="A3865" s="274" t="str">
        <f t="shared" si="1156"/>
        <v/>
      </c>
      <c r="B3865" s="275" t="str">
        <f t="shared" si="1159"/>
        <v/>
      </c>
      <c r="C3865" s="276"/>
      <c r="D3865" s="277" t="str">
        <f t="shared" si="1157"/>
        <v/>
      </c>
      <c r="E3865" s="278"/>
      <c r="F3865" s="279">
        <f t="shared" si="1158"/>
        <v>0</v>
      </c>
      <c r="G3865" s="282">
        <f t="shared" si="1160"/>
        <v>0</v>
      </c>
    </row>
    <row r="3866" spans="1:141" s="283" customFormat="1" ht="24" customHeight="1" x14ac:dyDescent="0.2">
      <c r="A3866" s="274" t="str">
        <f t="shared" si="1156"/>
        <v/>
      </c>
      <c r="B3866" s="275" t="str">
        <f t="shared" si="1159"/>
        <v/>
      </c>
      <c r="C3866" s="276"/>
      <c r="D3866" s="277" t="str">
        <f t="shared" si="1157"/>
        <v/>
      </c>
      <c r="E3866" s="278"/>
      <c r="F3866" s="279">
        <f t="shared" si="1158"/>
        <v>0</v>
      </c>
      <c r="G3866" s="282">
        <f t="shared" si="1160"/>
        <v>0</v>
      </c>
    </row>
    <row r="3867" spans="1:141" s="283" customFormat="1" ht="24" customHeight="1" x14ac:dyDescent="0.2">
      <c r="A3867" s="274" t="str">
        <f t="shared" si="1156"/>
        <v/>
      </c>
      <c r="B3867" s="275" t="str">
        <f t="shared" si="1159"/>
        <v/>
      </c>
      <c r="C3867" s="276"/>
      <c r="D3867" s="277" t="str">
        <f t="shared" si="1157"/>
        <v/>
      </c>
      <c r="E3867" s="278"/>
      <c r="F3867" s="279">
        <f t="shared" si="1158"/>
        <v>0</v>
      </c>
      <c r="G3867" s="282">
        <f t="shared" si="1160"/>
        <v>0</v>
      </c>
    </row>
    <row r="3868" spans="1:141" s="283" customFormat="1" ht="24" customHeight="1" x14ac:dyDescent="0.2">
      <c r="A3868" s="274" t="str">
        <f t="shared" si="1156"/>
        <v/>
      </c>
      <c r="B3868" s="275" t="str">
        <f t="shared" si="1159"/>
        <v/>
      </c>
      <c r="C3868" s="276"/>
      <c r="D3868" s="277" t="str">
        <f t="shared" si="1157"/>
        <v/>
      </c>
      <c r="E3868" s="278"/>
      <c r="F3868" s="279">
        <f t="shared" si="1158"/>
        <v>0</v>
      </c>
      <c r="G3868" s="282">
        <f t="shared" si="1160"/>
        <v>0</v>
      </c>
    </row>
    <row r="3869" spans="1:141" s="283" customFormat="1" ht="24" customHeight="1" x14ac:dyDescent="0.2">
      <c r="A3869" s="274" t="str">
        <f t="shared" si="1156"/>
        <v/>
      </c>
      <c r="B3869" s="275" t="str">
        <f t="shared" si="1159"/>
        <v/>
      </c>
      <c r="C3869" s="276"/>
      <c r="D3869" s="277" t="str">
        <f t="shared" si="1157"/>
        <v/>
      </c>
      <c r="E3869" s="278"/>
      <c r="F3869" s="279">
        <f t="shared" si="1158"/>
        <v>0</v>
      </c>
      <c r="G3869" s="282">
        <f t="shared" si="1160"/>
        <v>0</v>
      </c>
    </row>
    <row r="3870" spans="1:141" s="283" customFormat="1" ht="24" customHeight="1" x14ac:dyDescent="0.2">
      <c r="A3870" s="274" t="str">
        <f t="shared" si="1156"/>
        <v/>
      </c>
      <c r="B3870" s="275" t="str">
        <f t="shared" si="1159"/>
        <v/>
      </c>
      <c r="C3870" s="276"/>
      <c r="D3870" s="277" t="str">
        <f t="shared" si="1157"/>
        <v/>
      </c>
      <c r="E3870" s="278"/>
      <c r="F3870" s="279">
        <f t="shared" si="1158"/>
        <v>0</v>
      </c>
      <c r="G3870" s="282">
        <f t="shared" si="1160"/>
        <v>0</v>
      </c>
    </row>
    <row r="3871" spans="1:141" s="283" customFormat="1" ht="24" customHeight="1" x14ac:dyDescent="0.2">
      <c r="A3871" s="274" t="str">
        <f t="shared" si="1156"/>
        <v/>
      </c>
      <c r="B3871" s="275" t="str">
        <f t="shared" si="1159"/>
        <v/>
      </c>
      <c r="C3871" s="276"/>
      <c r="D3871" s="277" t="str">
        <f t="shared" si="1157"/>
        <v/>
      </c>
      <c r="E3871" s="278"/>
      <c r="F3871" s="279">
        <f t="shared" si="1158"/>
        <v>0</v>
      </c>
      <c r="G3871" s="282">
        <f t="shared" si="1160"/>
        <v>0</v>
      </c>
    </row>
    <row r="3872" spans="1:141" s="283" customFormat="1" ht="24" customHeight="1" x14ac:dyDescent="0.2">
      <c r="A3872" s="274" t="str">
        <f t="shared" si="1156"/>
        <v/>
      </c>
      <c r="B3872" s="275" t="str">
        <f t="shared" si="1159"/>
        <v/>
      </c>
      <c r="C3872" s="276"/>
      <c r="D3872" s="277" t="str">
        <f t="shared" si="1157"/>
        <v/>
      </c>
      <c r="E3872" s="278"/>
      <c r="F3872" s="279">
        <f t="shared" si="1158"/>
        <v>0</v>
      </c>
      <c r="G3872" s="282">
        <f t="shared" si="1160"/>
        <v>0</v>
      </c>
    </row>
    <row r="3873" spans="1:7" s="283" customFormat="1" ht="24" customHeight="1" x14ac:dyDescent="0.2">
      <c r="A3873" s="274" t="str">
        <f t="shared" si="1156"/>
        <v/>
      </c>
      <c r="B3873" s="275" t="str">
        <f t="shared" si="1159"/>
        <v/>
      </c>
      <c r="C3873" s="276"/>
      <c r="D3873" s="277" t="str">
        <f t="shared" si="1157"/>
        <v/>
      </c>
      <c r="E3873" s="278"/>
      <c r="F3873" s="279">
        <f t="shared" si="1158"/>
        <v>0</v>
      </c>
      <c r="G3873" s="282">
        <f t="shared" si="1160"/>
        <v>0</v>
      </c>
    </row>
    <row r="3874" spans="1:7" s="283" customFormat="1" ht="24" customHeight="1" x14ac:dyDescent="0.2">
      <c r="A3874" s="274" t="str">
        <f t="shared" si="1156"/>
        <v/>
      </c>
      <c r="B3874" s="275" t="str">
        <f t="shared" si="1159"/>
        <v/>
      </c>
      <c r="C3874" s="276"/>
      <c r="D3874" s="277" t="str">
        <f t="shared" si="1157"/>
        <v/>
      </c>
      <c r="E3874" s="278"/>
      <c r="F3874" s="279">
        <f t="shared" si="1158"/>
        <v>0</v>
      </c>
      <c r="G3874" s="282">
        <f t="shared" si="1160"/>
        <v>0</v>
      </c>
    </row>
    <row r="3875" spans="1:7" s="283" customFormat="1" ht="24" customHeight="1" x14ac:dyDescent="0.2">
      <c r="A3875" s="274" t="str">
        <f t="shared" si="1156"/>
        <v/>
      </c>
      <c r="B3875" s="275" t="str">
        <f t="shared" si="1159"/>
        <v/>
      </c>
      <c r="C3875" s="276"/>
      <c r="D3875" s="277" t="str">
        <f t="shared" si="1157"/>
        <v/>
      </c>
      <c r="E3875" s="278"/>
      <c r="F3875" s="280">
        <f t="shared" si="1158"/>
        <v>0</v>
      </c>
      <c r="G3875" s="282">
        <f t="shared" si="1160"/>
        <v>0</v>
      </c>
    </row>
    <row r="3876" spans="1:7" ht="24" customHeight="1" x14ac:dyDescent="0.2">
      <c r="A3876" s="125"/>
      <c r="B3876" s="99"/>
      <c r="C3876" s="99"/>
      <c r="D3876" s="110"/>
      <c r="E3876" s="111"/>
      <c r="F3876" s="188" t="s">
        <v>33</v>
      </c>
      <c r="G3876" s="126">
        <f>SUBTOTAL(9,G3862:G3875)</f>
        <v>0</v>
      </c>
    </row>
    <row r="3877" spans="1:7" ht="24" customHeight="1" x14ac:dyDescent="0.2">
      <c r="A3877" s="125"/>
      <c r="B3877" s="99"/>
      <c r="C3877" s="127" t="s">
        <v>722</v>
      </c>
      <c r="D3877" s="110"/>
      <c r="E3877" s="111"/>
      <c r="F3877" s="112"/>
      <c r="G3877" s="128"/>
    </row>
    <row r="3878" spans="1:7" s="283" customFormat="1" ht="24" customHeight="1" x14ac:dyDescent="0.2">
      <c r="A3878" s="274" t="str">
        <f t="shared" ref="A3878:A3885" si="1161">IFERROR(VLOOKUP(C3878,Tabla_Insumos,4,FALSE),"")</f>
        <v/>
      </c>
      <c r="B3878" s="275" t="str">
        <f t="shared" ref="B3878:B3885" si="1162">IFERROR(VLOOKUP(C3878,Tabla_Insumos,5,FALSE),"")</f>
        <v/>
      </c>
      <c r="C3878" s="276"/>
      <c r="D3878" s="277" t="str">
        <f t="shared" ref="D3878:D3885" si="1163">IFERROR(VLOOKUP(C3878,Tabla_Insumos,2,FALSE),"")</f>
        <v/>
      </c>
      <c r="E3878" s="278"/>
      <c r="F3878" s="281">
        <f t="shared" ref="F3878:F3885" si="1164">IFERROR(VLOOKUP(C3878,Tabla_Insumos,3,FALSE),0)</f>
        <v>0</v>
      </c>
      <c r="G3878" s="282">
        <f>ROUND(E3878*F3878,2)</f>
        <v>0</v>
      </c>
    </row>
    <row r="3879" spans="1:7" s="283" customFormat="1" ht="24" customHeight="1" x14ac:dyDescent="0.2">
      <c r="A3879" s="274" t="str">
        <f t="shared" si="1161"/>
        <v/>
      </c>
      <c r="B3879" s="275" t="str">
        <f t="shared" si="1162"/>
        <v/>
      </c>
      <c r="C3879" s="276"/>
      <c r="D3879" s="277" t="str">
        <f t="shared" si="1163"/>
        <v/>
      </c>
      <c r="E3879" s="278"/>
      <c r="F3879" s="281">
        <f t="shared" si="1164"/>
        <v>0</v>
      </c>
      <c r="G3879" s="282">
        <f>ROUND(E3879*F3879,2)</f>
        <v>0</v>
      </c>
    </row>
    <row r="3880" spans="1:7" s="283" customFormat="1" ht="24" customHeight="1" x14ac:dyDescent="0.2">
      <c r="A3880" s="274" t="str">
        <f t="shared" si="1161"/>
        <v/>
      </c>
      <c r="B3880" s="275" t="str">
        <f t="shared" si="1162"/>
        <v/>
      </c>
      <c r="C3880" s="276"/>
      <c r="D3880" s="277" t="str">
        <f t="shared" si="1163"/>
        <v/>
      </c>
      <c r="E3880" s="278"/>
      <c r="F3880" s="281">
        <f t="shared" si="1164"/>
        <v>0</v>
      </c>
      <c r="G3880" s="282">
        <f t="shared" ref="G3880:G3885" si="1165">ROUND(E3880*F3880,2)</f>
        <v>0</v>
      </c>
    </row>
    <row r="3881" spans="1:7" s="283" customFormat="1" ht="24" customHeight="1" x14ac:dyDescent="0.2">
      <c r="A3881" s="274" t="str">
        <f t="shared" si="1161"/>
        <v/>
      </c>
      <c r="B3881" s="275" t="str">
        <f t="shared" si="1162"/>
        <v/>
      </c>
      <c r="C3881" s="276"/>
      <c r="D3881" s="277" t="str">
        <f t="shared" si="1163"/>
        <v/>
      </c>
      <c r="E3881" s="278"/>
      <c r="F3881" s="281">
        <f t="shared" si="1164"/>
        <v>0</v>
      </c>
      <c r="G3881" s="282">
        <f t="shared" si="1165"/>
        <v>0</v>
      </c>
    </row>
    <row r="3882" spans="1:7" s="283" customFormat="1" ht="24" customHeight="1" x14ac:dyDescent="0.2">
      <c r="A3882" s="274" t="str">
        <f t="shared" si="1161"/>
        <v/>
      </c>
      <c r="B3882" s="275" t="str">
        <f t="shared" si="1162"/>
        <v/>
      </c>
      <c r="C3882" s="276"/>
      <c r="D3882" s="277" t="str">
        <f t="shared" si="1163"/>
        <v/>
      </c>
      <c r="E3882" s="278"/>
      <c r="F3882" s="279">
        <f t="shared" si="1164"/>
        <v>0</v>
      </c>
      <c r="G3882" s="282">
        <f t="shared" si="1165"/>
        <v>0</v>
      </c>
    </row>
    <row r="3883" spans="1:7" s="283" customFormat="1" ht="24" customHeight="1" x14ac:dyDescent="0.2">
      <c r="A3883" s="274" t="str">
        <f t="shared" si="1161"/>
        <v/>
      </c>
      <c r="B3883" s="275" t="str">
        <f t="shared" si="1162"/>
        <v/>
      </c>
      <c r="C3883" s="276"/>
      <c r="D3883" s="277" t="str">
        <f t="shared" si="1163"/>
        <v/>
      </c>
      <c r="E3883" s="278"/>
      <c r="F3883" s="279">
        <f t="shared" si="1164"/>
        <v>0</v>
      </c>
      <c r="G3883" s="282">
        <f t="shared" si="1165"/>
        <v>0</v>
      </c>
    </row>
    <row r="3884" spans="1:7" s="283" customFormat="1" ht="24" customHeight="1" x14ac:dyDescent="0.2">
      <c r="A3884" s="274" t="str">
        <f t="shared" si="1161"/>
        <v/>
      </c>
      <c r="B3884" s="275" t="str">
        <f t="shared" si="1162"/>
        <v/>
      </c>
      <c r="C3884" s="276"/>
      <c r="D3884" s="277" t="str">
        <f t="shared" si="1163"/>
        <v/>
      </c>
      <c r="E3884" s="278"/>
      <c r="F3884" s="279">
        <f t="shared" si="1164"/>
        <v>0</v>
      </c>
      <c r="G3884" s="282">
        <f t="shared" si="1165"/>
        <v>0</v>
      </c>
    </row>
    <row r="3885" spans="1:7" s="283" customFormat="1" ht="24" customHeight="1" x14ac:dyDescent="0.2">
      <c r="A3885" s="274" t="str">
        <f t="shared" si="1161"/>
        <v/>
      </c>
      <c r="B3885" s="275" t="str">
        <f t="shared" si="1162"/>
        <v/>
      </c>
      <c r="C3885" s="276"/>
      <c r="D3885" s="277" t="str">
        <f t="shared" si="1163"/>
        <v/>
      </c>
      <c r="E3885" s="278"/>
      <c r="F3885" s="279">
        <f t="shared" si="1164"/>
        <v>0</v>
      </c>
      <c r="G3885" s="282">
        <f t="shared" si="1165"/>
        <v>0</v>
      </c>
    </row>
    <row r="3886" spans="1:7" ht="24" customHeight="1" x14ac:dyDescent="0.2">
      <c r="A3886" s="125"/>
      <c r="B3886" s="99"/>
      <c r="C3886" s="99"/>
      <c r="D3886" s="110"/>
      <c r="E3886" s="111"/>
      <c r="F3886" s="188" t="s">
        <v>34</v>
      </c>
      <c r="G3886" s="126">
        <f>SUBTOTAL(9,G3878:G3885)</f>
        <v>0</v>
      </c>
    </row>
    <row r="3887" spans="1:7" ht="24" customHeight="1" x14ac:dyDescent="0.2">
      <c r="A3887" s="125"/>
      <c r="B3887" s="99"/>
      <c r="C3887" s="127" t="s">
        <v>723</v>
      </c>
      <c r="D3887" s="110"/>
      <c r="E3887" s="111"/>
      <c r="F3887" s="112"/>
      <c r="G3887" s="128"/>
    </row>
    <row r="3888" spans="1:7" s="283" customFormat="1" ht="24" customHeight="1" x14ac:dyDescent="0.2">
      <c r="A3888" s="274" t="str">
        <f t="shared" ref="A3888:A3896" si="1166">IFERROR(VLOOKUP(C3888,Tabla_Insumos,4,FALSE),"")</f>
        <v/>
      </c>
      <c r="B3888" s="275" t="str">
        <f t="shared" ref="B3888:B3896" si="1167">IFERROR(VLOOKUP(C3888,Tabla_Insumos,5,FALSE),"")</f>
        <v/>
      </c>
      <c r="C3888" s="276"/>
      <c r="D3888" s="277" t="str">
        <f t="shared" ref="D3888:D3896" si="1168">IFERROR(VLOOKUP(C3888,Tabla_Insumos,2,FALSE),"")</f>
        <v/>
      </c>
      <c r="E3888" s="278"/>
      <c r="F3888" s="279">
        <f t="shared" ref="F3888:F3896" si="1169">IFERROR(VLOOKUP(C3888,Tabla_Insumos,3,FALSE),0)</f>
        <v>0</v>
      </c>
      <c r="G3888" s="282">
        <f t="shared" ref="G3888:G3896" si="1170">ROUND(E3888*F3888,2)</f>
        <v>0</v>
      </c>
    </row>
    <row r="3889" spans="1:8" s="283" customFormat="1" ht="24" customHeight="1" x14ac:dyDescent="0.2">
      <c r="A3889" s="274" t="str">
        <f t="shared" si="1166"/>
        <v/>
      </c>
      <c r="B3889" s="275" t="str">
        <f t="shared" si="1167"/>
        <v/>
      </c>
      <c r="C3889" s="276"/>
      <c r="D3889" s="277" t="str">
        <f t="shared" si="1168"/>
        <v/>
      </c>
      <c r="E3889" s="278"/>
      <c r="F3889" s="279">
        <f t="shared" si="1169"/>
        <v>0</v>
      </c>
      <c r="G3889" s="282">
        <f t="shared" si="1170"/>
        <v>0</v>
      </c>
    </row>
    <row r="3890" spans="1:8" s="283" customFormat="1" ht="24" customHeight="1" x14ac:dyDescent="0.2">
      <c r="A3890" s="274" t="str">
        <f t="shared" si="1166"/>
        <v/>
      </c>
      <c r="B3890" s="275" t="str">
        <f t="shared" si="1167"/>
        <v/>
      </c>
      <c r="C3890" s="276"/>
      <c r="D3890" s="277" t="str">
        <f t="shared" si="1168"/>
        <v/>
      </c>
      <c r="E3890" s="278"/>
      <c r="F3890" s="279">
        <f t="shared" si="1169"/>
        <v>0</v>
      </c>
      <c r="G3890" s="282">
        <f t="shared" si="1170"/>
        <v>0</v>
      </c>
    </row>
    <row r="3891" spans="1:8" s="283" customFormat="1" ht="24" customHeight="1" x14ac:dyDescent="0.2">
      <c r="A3891" s="274" t="str">
        <f t="shared" si="1166"/>
        <v/>
      </c>
      <c r="B3891" s="275" t="str">
        <f t="shared" si="1167"/>
        <v/>
      </c>
      <c r="C3891" s="276"/>
      <c r="D3891" s="277" t="str">
        <f t="shared" si="1168"/>
        <v/>
      </c>
      <c r="E3891" s="278"/>
      <c r="F3891" s="279">
        <f t="shared" si="1169"/>
        <v>0</v>
      </c>
      <c r="G3891" s="282">
        <f t="shared" si="1170"/>
        <v>0</v>
      </c>
    </row>
    <row r="3892" spans="1:8" s="283" customFormat="1" ht="24" customHeight="1" x14ac:dyDescent="0.2">
      <c r="A3892" s="274" t="str">
        <f t="shared" si="1166"/>
        <v/>
      </c>
      <c r="B3892" s="275" t="str">
        <f t="shared" si="1167"/>
        <v/>
      </c>
      <c r="C3892" s="276"/>
      <c r="D3892" s="277" t="str">
        <f t="shared" si="1168"/>
        <v/>
      </c>
      <c r="E3892" s="278"/>
      <c r="F3892" s="279">
        <f t="shared" si="1169"/>
        <v>0</v>
      </c>
      <c r="G3892" s="282">
        <f t="shared" si="1170"/>
        <v>0</v>
      </c>
    </row>
    <row r="3893" spans="1:8" s="283" customFormat="1" ht="24" customHeight="1" x14ac:dyDescent="0.2">
      <c r="A3893" s="274" t="str">
        <f t="shared" si="1166"/>
        <v/>
      </c>
      <c r="B3893" s="275" t="str">
        <f t="shared" si="1167"/>
        <v/>
      </c>
      <c r="C3893" s="276"/>
      <c r="D3893" s="277" t="str">
        <f t="shared" si="1168"/>
        <v/>
      </c>
      <c r="E3893" s="278"/>
      <c r="F3893" s="279">
        <f t="shared" si="1169"/>
        <v>0</v>
      </c>
      <c r="G3893" s="282">
        <f t="shared" si="1170"/>
        <v>0</v>
      </c>
    </row>
    <row r="3894" spans="1:8" s="283" customFormat="1" ht="24" customHeight="1" x14ac:dyDescent="0.2">
      <c r="A3894" s="274" t="str">
        <f t="shared" si="1166"/>
        <v/>
      </c>
      <c r="B3894" s="275" t="str">
        <f t="shared" si="1167"/>
        <v/>
      </c>
      <c r="C3894" s="276"/>
      <c r="D3894" s="277" t="str">
        <f t="shared" si="1168"/>
        <v/>
      </c>
      <c r="E3894" s="278"/>
      <c r="F3894" s="279">
        <f t="shared" si="1169"/>
        <v>0</v>
      </c>
      <c r="G3894" s="282">
        <f t="shared" si="1170"/>
        <v>0</v>
      </c>
    </row>
    <row r="3895" spans="1:8" s="283" customFormat="1" ht="24" customHeight="1" x14ac:dyDescent="0.2">
      <c r="A3895" s="274" t="str">
        <f t="shared" si="1166"/>
        <v/>
      </c>
      <c r="B3895" s="275" t="str">
        <f t="shared" si="1167"/>
        <v/>
      </c>
      <c r="C3895" s="276"/>
      <c r="D3895" s="277" t="str">
        <f t="shared" si="1168"/>
        <v/>
      </c>
      <c r="E3895" s="278"/>
      <c r="F3895" s="279">
        <f t="shared" si="1169"/>
        <v>0</v>
      </c>
      <c r="G3895" s="282">
        <f t="shared" si="1170"/>
        <v>0</v>
      </c>
    </row>
    <row r="3896" spans="1:8" s="283" customFormat="1" ht="24" customHeight="1" x14ac:dyDescent="0.2">
      <c r="A3896" s="274" t="str">
        <f t="shared" si="1166"/>
        <v/>
      </c>
      <c r="B3896" s="275" t="str">
        <f t="shared" si="1167"/>
        <v/>
      </c>
      <c r="C3896" s="276"/>
      <c r="D3896" s="277" t="str">
        <f t="shared" si="1168"/>
        <v/>
      </c>
      <c r="E3896" s="278"/>
      <c r="F3896" s="279">
        <f t="shared" si="1169"/>
        <v>0</v>
      </c>
      <c r="G3896" s="282">
        <f t="shared" si="1170"/>
        <v>0</v>
      </c>
    </row>
    <row r="3897" spans="1:8" ht="24" customHeight="1" x14ac:dyDescent="0.2">
      <c r="A3897" s="129"/>
      <c r="B3897" s="110"/>
      <c r="C3897" s="99"/>
      <c r="D3897" s="110"/>
      <c r="E3897" s="111"/>
      <c r="F3897" s="188" t="s">
        <v>35</v>
      </c>
      <c r="G3897" s="126">
        <f>SUBTOTAL(9,G3888:G3896)</f>
        <v>0</v>
      </c>
    </row>
    <row r="3898" spans="1:8" ht="24" customHeight="1" thickBot="1" x14ac:dyDescent="0.25">
      <c r="A3898" s="130"/>
      <c r="B3898" s="131"/>
      <c r="C3898" s="132"/>
      <c r="D3898" s="131"/>
      <c r="E3898" s="133"/>
      <c r="F3898" s="134"/>
      <c r="G3898" s="135"/>
    </row>
    <row r="3899" spans="1:8" ht="24" customHeight="1" thickBot="1" x14ac:dyDescent="0.25">
      <c r="A3899" s="136" t="str">
        <f>B3857</f>
        <v>21-1</v>
      </c>
      <c r="B3899" s="137" t="str">
        <f>C3857</f>
        <v>Veladuras de integración</v>
      </c>
      <c r="C3899" s="138"/>
      <c r="D3899" s="138" t="s">
        <v>36</v>
      </c>
      <c r="E3899" s="139"/>
      <c r="F3899" s="140" t="s">
        <v>37</v>
      </c>
      <c r="G3899" s="141">
        <f>SUBTOTAL(9,G3862:G3898)</f>
        <v>0</v>
      </c>
    </row>
    <row r="3900" spans="1:8" ht="24" customHeight="1" thickTop="1" thickBot="1" x14ac:dyDescent="0.25"/>
    <row r="3901" spans="1:8" ht="24" customHeight="1" thickTop="1" x14ac:dyDescent="0.2">
      <c r="A3901" s="173" t="s">
        <v>39</v>
      </c>
      <c r="B3901" s="174"/>
      <c r="C3901" s="174"/>
      <c r="D3901" s="174"/>
      <c r="E3901" s="174"/>
      <c r="F3901" s="174"/>
      <c r="G3901" s="175"/>
      <c r="H3901" s="100">
        <f>COUNTIF($A$1:A3907,"ANALISIS DE PRECIOS")</f>
        <v>79</v>
      </c>
    </row>
    <row r="3902" spans="1:8" ht="24" customHeight="1" x14ac:dyDescent="0.2">
      <c r="A3902" s="101" t="s">
        <v>719</v>
      </c>
      <c r="B3902" s="102" t="str">
        <f>Comitente</f>
        <v>DIRECCIÓN DE INFRAESTRUCTURA ESCOLAR</v>
      </c>
      <c r="C3902" s="96"/>
      <c r="D3902" s="103"/>
      <c r="E3902" s="103"/>
      <c r="F3902" s="104"/>
      <c r="G3902" s="105"/>
    </row>
    <row r="3903" spans="1:8" ht="24" customHeight="1" x14ac:dyDescent="0.2">
      <c r="A3903" s="101" t="s">
        <v>720</v>
      </c>
      <c r="B3903" s="102">
        <f>Contratista</f>
        <v>0</v>
      </c>
      <c r="C3903" s="97"/>
      <c r="D3903" s="97"/>
      <c r="E3903" s="97"/>
      <c r="F3903" s="106"/>
      <c r="G3903" s="107"/>
    </row>
    <row r="3904" spans="1:8" ht="24" customHeight="1" x14ac:dyDescent="0.2">
      <c r="A3904" s="101" t="s">
        <v>26</v>
      </c>
      <c r="B3904" s="102" t="str">
        <f>Obra</f>
        <v>ESCUELA NORMAL FRAY JUSTO SANTA MARIA DE ORO</v>
      </c>
      <c r="C3904" s="97"/>
      <c r="D3904" s="97"/>
      <c r="E3904" s="97"/>
      <c r="F3904" s="106" t="s">
        <v>40</v>
      </c>
      <c r="G3904" s="108">
        <f>Fecha_Base</f>
        <v>0</v>
      </c>
    </row>
    <row r="3905" spans="1:141" ht="24" customHeight="1" x14ac:dyDescent="0.2">
      <c r="A3905" s="109" t="s">
        <v>718</v>
      </c>
      <c r="B3905" s="98" t="str">
        <f>Ubicación</f>
        <v>CALLE RIVADAVIA 854 - JACHAL - SAN JUAN</v>
      </c>
      <c r="C3905" s="98"/>
      <c r="D3905" s="110"/>
      <c r="E3905" s="111"/>
      <c r="F3905" s="112"/>
      <c r="G3905" s="113"/>
    </row>
    <row r="3906" spans="1:141" ht="24" customHeight="1" x14ac:dyDescent="0.2">
      <c r="A3906" s="109" t="s">
        <v>41</v>
      </c>
      <c r="B3906" s="114">
        <f>IFERROR(VALUE(LEFT(B3907,FIND("-",B3907)-1)),"")</f>
        <v>21</v>
      </c>
      <c r="C3906" s="99" t="str">
        <f>IFERROR(VLOOKUP(B3906,Tabla_CyP,2,FALSE),"")</f>
        <v>VARIOS</v>
      </c>
      <c r="E3906" s="111"/>
      <c r="F3906" s="112"/>
      <c r="G3906" s="113"/>
    </row>
    <row r="3907" spans="1:141" ht="24" customHeight="1" x14ac:dyDescent="0.2">
      <c r="A3907" s="109" t="s">
        <v>27</v>
      </c>
      <c r="B3907" s="115" t="str">
        <f>IFERROR(VLOOKUP(COUNTIF($A$1:A3907,"ANALISIS DE PRECIOS"),Tabla_NumeroItem,4,FALSE),"")</f>
        <v>21-2</v>
      </c>
      <c r="C3907" s="99" t="str">
        <f>IFERROR(VLOOKUP(B3907,Tabla_CyP,2,FALSE),"")</f>
        <v>Pizarrones y guardasillas</v>
      </c>
      <c r="D3907" s="110"/>
      <c r="E3907" s="111"/>
      <c r="F3907" s="106" t="s">
        <v>28</v>
      </c>
      <c r="G3907" s="116" t="str">
        <f>IFERROR(VLOOKUP(B3907,Tabla_CyP,4,FALSE),"")</f>
        <v>gl</v>
      </c>
    </row>
    <row r="3908" spans="1:141" ht="24" customHeight="1" x14ac:dyDescent="0.2">
      <c r="A3908" s="109"/>
      <c r="B3908" s="98"/>
      <c r="C3908" s="99"/>
      <c r="D3908" s="110"/>
      <c r="E3908" s="111"/>
      <c r="F3908" s="112"/>
      <c r="G3908" s="113"/>
    </row>
    <row r="3909" spans="1:141" ht="24" customHeight="1" x14ac:dyDescent="0.2">
      <c r="A3909" s="305" t="s">
        <v>584</v>
      </c>
      <c r="B3909" s="306"/>
      <c r="C3909" s="307" t="s">
        <v>0</v>
      </c>
      <c r="D3909" s="307" t="s">
        <v>29</v>
      </c>
      <c r="E3909" s="309" t="s">
        <v>30</v>
      </c>
      <c r="F3909" s="311" t="s">
        <v>31</v>
      </c>
      <c r="G3909" s="313" t="s">
        <v>32</v>
      </c>
    </row>
    <row r="3910" spans="1:141" s="119" customFormat="1" ht="24" customHeight="1" x14ac:dyDescent="0.2">
      <c r="A3910" s="117" t="s">
        <v>585</v>
      </c>
      <c r="B3910" s="118" t="s">
        <v>586</v>
      </c>
      <c r="C3910" s="308"/>
      <c r="D3910" s="308"/>
      <c r="E3910" s="310"/>
      <c r="F3910" s="312"/>
      <c r="G3910" s="314"/>
      <c r="I3910" s="284"/>
      <c r="J3910" s="284"/>
      <c r="K3910" s="284"/>
      <c r="L3910" s="284"/>
      <c r="M3910" s="284"/>
      <c r="N3910" s="284"/>
      <c r="O3910" s="284"/>
      <c r="P3910" s="284"/>
      <c r="Q3910" s="284"/>
      <c r="R3910" s="284"/>
      <c r="S3910" s="284"/>
      <c r="T3910" s="284"/>
      <c r="U3910" s="284"/>
      <c r="V3910" s="284"/>
      <c r="W3910" s="284"/>
      <c r="X3910" s="284"/>
      <c r="Y3910" s="284"/>
      <c r="Z3910" s="284"/>
      <c r="AA3910" s="284"/>
      <c r="AB3910" s="284"/>
      <c r="AC3910" s="284"/>
      <c r="AD3910" s="284"/>
      <c r="AE3910" s="284"/>
      <c r="AF3910" s="284"/>
      <c r="AG3910" s="284"/>
      <c r="AH3910" s="284"/>
      <c r="AI3910" s="284"/>
      <c r="AJ3910" s="284"/>
      <c r="AK3910" s="284"/>
      <c r="AL3910" s="284"/>
      <c r="AM3910" s="284"/>
      <c r="AN3910" s="284"/>
      <c r="AO3910" s="284"/>
      <c r="AP3910" s="284"/>
      <c r="AQ3910" s="284"/>
      <c r="AR3910" s="284"/>
      <c r="AS3910" s="284"/>
      <c r="AT3910" s="284"/>
      <c r="AU3910" s="284"/>
      <c r="AV3910" s="284"/>
      <c r="AW3910" s="284"/>
      <c r="AX3910" s="284"/>
      <c r="AY3910" s="284"/>
      <c r="AZ3910" s="284"/>
      <c r="BA3910" s="284"/>
      <c r="BB3910" s="284"/>
      <c r="BC3910" s="284"/>
      <c r="BD3910" s="284"/>
      <c r="BE3910" s="284"/>
      <c r="BF3910" s="284"/>
      <c r="BG3910" s="284"/>
      <c r="BH3910" s="284"/>
      <c r="BI3910" s="284"/>
      <c r="BJ3910" s="284"/>
      <c r="BK3910" s="284"/>
      <c r="BL3910" s="284"/>
      <c r="BM3910" s="284"/>
      <c r="BN3910" s="284"/>
      <c r="BO3910" s="284"/>
      <c r="BP3910" s="284"/>
      <c r="BQ3910" s="284"/>
      <c r="BR3910" s="284"/>
      <c r="BS3910" s="284"/>
      <c r="BT3910" s="284"/>
      <c r="BU3910" s="284"/>
      <c r="BV3910" s="284"/>
      <c r="BW3910" s="284"/>
      <c r="BX3910" s="284"/>
      <c r="BY3910" s="284"/>
      <c r="BZ3910" s="284"/>
      <c r="CA3910" s="284"/>
      <c r="CB3910" s="284"/>
      <c r="CC3910" s="284"/>
      <c r="CD3910" s="284"/>
      <c r="CE3910" s="284"/>
      <c r="CF3910" s="284"/>
      <c r="CG3910" s="284"/>
      <c r="CH3910" s="284"/>
      <c r="CI3910" s="284"/>
      <c r="CJ3910" s="284"/>
      <c r="CK3910" s="284"/>
      <c r="CL3910" s="284"/>
      <c r="CM3910" s="284"/>
      <c r="CN3910" s="284"/>
      <c r="CO3910" s="284"/>
      <c r="CP3910" s="284"/>
      <c r="CQ3910" s="284"/>
      <c r="CR3910" s="284"/>
      <c r="CS3910" s="284"/>
      <c r="CT3910" s="284"/>
      <c r="CU3910" s="284"/>
      <c r="CV3910" s="284"/>
      <c r="CW3910" s="284"/>
      <c r="CX3910" s="284"/>
      <c r="CY3910" s="284"/>
      <c r="CZ3910" s="284"/>
      <c r="DA3910" s="284"/>
      <c r="DB3910" s="284"/>
      <c r="DC3910" s="284"/>
      <c r="DD3910" s="284"/>
      <c r="DE3910" s="284"/>
      <c r="DF3910" s="284"/>
      <c r="DG3910" s="284"/>
      <c r="DH3910" s="284"/>
      <c r="DI3910" s="284"/>
      <c r="DJ3910" s="284"/>
      <c r="DK3910" s="284"/>
      <c r="DL3910" s="284"/>
      <c r="DM3910" s="284"/>
      <c r="DN3910" s="284"/>
      <c r="DO3910" s="284"/>
      <c r="DP3910" s="284"/>
      <c r="DQ3910" s="284"/>
      <c r="DR3910" s="284"/>
      <c r="DS3910" s="284"/>
      <c r="DT3910" s="284"/>
      <c r="DU3910" s="284"/>
      <c r="DV3910" s="284"/>
      <c r="DW3910" s="284"/>
      <c r="DX3910" s="284"/>
      <c r="DY3910" s="284"/>
      <c r="DZ3910" s="284"/>
      <c r="EA3910" s="284"/>
      <c r="EB3910" s="284"/>
      <c r="EC3910" s="284"/>
      <c r="ED3910" s="284"/>
      <c r="EE3910" s="284"/>
      <c r="EF3910" s="284"/>
      <c r="EG3910" s="284"/>
      <c r="EH3910" s="284"/>
      <c r="EI3910" s="284"/>
      <c r="EJ3910" s="284"/>
      <c r="EK3910" s="284"/>
    </row>
    <row r="3911" spans="1:141" ht="24" customHeight="1" x14ac:dyDescent="0.2">
      <c r="A3911" s="187"/>
      <c r="B3911" s="120"/>
      <c r="C3911" s="185" t="s">
        <v>721</v>
      </c>
      <c r="D3911" s="121"/>
      <c r="E3911" s="122"/>
      <c r="F3911" s="123"/>
      <c r="G3911" s="124"/>
    </row>
    <row r="3912" spans="1:141" s="283" customFormat="1" ht="24" customHeight="1" x14ac:dyDescent="0.2">
      <c r="A3912" s="274" t="str">
        <f t="shared" ref="A3912:A3925" si="1171">IFERROR(VLOOKUP(C3912,Tabla_Insumos,4,FALSE),"")</f>
        <v/>
      </c>
      <c r="B3912" s="275" t="str">
        <f>IFERROR(VLOOKUP(C3912,Tabla_Insumos,5,FALSE),"")</f>
        <v/>
      </c>
      <c r="C3912" s="276"/>
      <c r="D3912" s="277" t="str">
        <f t="shared" ref="D3912:D3925" si="1172">IFERROR(VLOOKUP(C3912,Tabla_Insumos,2,FALSE),"")</f>
        <v/>
      </c>
      <c r="E3912" s="278"/>
      <c r="F3912" s="279">
        <f t="shared" ref="F3912:F3925" si="1173">IFERROR(VLOOKUP(C3912,Tabla_Insumos,3,FALSE),0)</f>
        <v>0</v>
      </c>
      <c r="G3912" s="282">
        <f>ROUND(E3912*F3912,2)</f>
        <v>0</v>
      </c>
    </row>
    <row r="3913" spans="1:141" s="283" customFormat="1" ht="24" customHeight="1" x14ac:dyDescent="0.2">
      <c r="A3913" s="274" t="str">
        <f t="shared" si="1171"/>
        <v/>
      </c>
      <c r="B3913" s="275" t="str">
        <f t="shared" ref="B3913:B3925" si="1174">IFERROR(VLOOKUP(C3913,Tabla_Insumos,5,FALSE),"")</f>
        <v/>
      </c>
      <c r="C3913" s="276"/>
      <c r="D3913" s="277" t="str">
        <f t="shared" si="1172"/>
        <v/>
      </c>
      <c r="E3913" s="278"/>
      <c r="F3913" s="279">
        <f t="shared" si="1173"/>
        <v>0</v>
      </c>
      <c r="G3913" s="282">
        <f t="shared" ref="G3913:G3925" si="1175">ROUND(E3913*F3913,2)</f>
        <v>0</v>
      </c>
    </row>
    <row r="3914" spans="1:141" s="283" customFormat="1" ht="24" customHeight="1" x14ac:dyDescent="0.2">
      <c r="A3914" s="274" t="str">
        <f t="shared" si="1171"/>
        <v/>
      </c>
      <c r="B3914" s="275" t="str">
        <f t="shared" si="1174"/>
        <v/>
      </c>
      <c r="C3914" s="276"/>
      <c r="D3914" s="277" t="str">
        <f t="shared" si="1172"/>
        <v/>
      </c>
      <c r="E3914" s="278"/>
      <c r="F3914" s="279">
        <f t="shared" si="1173"/>
        <v>0</v>
      </c>
      <c r="G3914" s="282">
        <f t="shared" si="1175"/>
        <v>0</v>
      </c>
    </row>
    <row r="3915" spans="1:141" s="283" customFormat="1" ht="24" customHeight="1" x14ac:dyDescent="0.2">
      <c r="A3915" s="274" t="str">
        <f t="shared" si="1171"/>
        <v/>
      </c>
      <c r="B3915" s="275" t="str">
        <f t="shared" si="1174"/>
        <v/>
      </c>
      <c r="C3915" s="276"/>
      <c r="D3915" s="277" t="str">
        <f t="shared" si="1172"/>
        <v/>
      </c>
      <c r="E3915" s="278"/>
      <c r="F3915" s="279">
        <f t="shared" si="1173"/>
        <v>0</v>
      </c>
      <c r="G3915" s="282">
        <f t="shared" si="1175"/>
        <v>0</v>
      </c>
    </row>
    <row r="3916" spans="1:141" s="283" customFormat="1" ht="24" customHeight="1" x14ac:dyDescent="0.2">
      <c r="A3916" s="274" t="str">
        <f t="shared" si="1171"/>
        <v/>
      </c>
      <c r="B3916" s="275" t="str">
        <f t="shared" si="1174"/>
        <v/>
      </c>
      <c r="C3916" s="276"/>
      <c r="D3916" s="277" t="str">
        <f t="shared" si="1172"/>
        <v/>
      </c>
      <c r="E3916" s="278"/>
      <c r="F3916" s="279">
        <f t="shared" si="1173"/>
        <v>0</v>
      </c>
      <c r="G3916" s="282">
        <f t="shared" si="1175"/>
        <v>0</v>
      </c>
    </row>
    <row r="3917" spans="1:141" s="283" customFormat="1" ht="24" customHeight="1" x14ac:dyDescent="0.2">
      <c r="A3917" s="274" t="str">
        <f t="shared" si="1171"/>
        <v/>
      </c>
      <c r="B3917" s="275" t="str">
        <f t="shared" si="1174"/>
        <v/>
      </c>
      <c r="C3917" s="276"/>
      <c r="D3917" s="277" t="str">
        <f t="shared" si="1172"/>
        <v/>
      </c>
      <c r="E3917" s="278"/>
      <c r="F3917" s="279">
        <f t="shared" si="1173"/>
        <v>0</v>
      </c>
      <c r="G3917" s="282">
        <f t="shared" si="1175"/>
        <v>0</v>
      </c>
    </row>
    <row r="3918" spans="1:141" s="283" customFormat="1" ht="24" customHeight="1" x14ac:dyDescent="0.2">
      <c r="A3918" s="274" t="str">
        <f t="shared" si="1171"/>
        <v/>
      </c>
      <c r="B3918" s="275" t="str">
        <f t="shared" si="1174"/>
        <v/>
      </c>
      <c r="C3918" s="276"/>
      <c r="D3918" s="277" t="str">
        <f t="shared" si="1172"/>
        <v/>
      </c>
      <c r="E3918" s="278"/>
      <c r="F3918" s="279">
        <f t="shared" si="1173"/>
        <v>0</v>
      </c>
      <c r="G3918" s="282">
        <f t="shared" si="1175"/>
        <v>0</v>
      </c>
    </row>
    <row r="3919" spans="1:141" s="283" customFormat="1" ht="24" customHeight="1" x14ac:dyDescent="0.2">
      <c r="A3919" s="274" t="str">
        <f t="shared" si="1171"/>
        <v/>
      </c>
      <c r="B3919" s="275" t="str">
        <f t="shared" si="1174"/>
        <v/>
      </c>
      <c r="C3919" s="276"/>
      <c r="D3919" s="277" t="str">
        <f t="shared" si="1172"/>
        <v/>
      </c>
      <c r="E3919" s="278"/>
      <c r="F3919" s="279">
        <f t="shared" si="1173"/>
        <v>0</v>
      </c>
      <c r="G3919" s="282">
        <f t="shared" si="1175"/>
        <v>0</v>
      </c>
    </row>
    <row r="3920" spans="1:141" s="283" customFormat="1" ht="24" customHeight="1" x14ac:dyDescent="0.2">
      <c r="A3920" s="274" t="str">
        <f t="shared" si="1171"/>
        <v/>
      </c>
      <c r="B3920" s="275" t="str">
        <f t="shared" si="1174"/>
        <v/>
      </c>
      <c r="C3920" s="276"/>
      <c r="D3920" s="277" t="str">
        <f t="shared" si="1172"/>
        <v/>
      </c>
      <c r="E3920" s="278"/>
      <c r="F3920" s="279">
        <f t="shared" si="1173"/>
        <v>0</v>
      </c>
      <c r="G3920" s="282">
        <f t="shared" si="1175"/>
        <v>0</v>
      </c>
    </row>
    <row r="3921" spans="1:7" s="283" customFormat="1" ht="24" customHeight="1" x14ac:dyDescent="0.2">
      <c r="A3921" s="274" t="str">
        <f t="shared" si="1171"/>
        <v/>
      </c>
      <c r="B3921" s="275" t="str">
        <f t="shared" si="1174"/>
        <v/>
      </c>
      <c r="C3921" s="276"/>
      <c r="D3921" s="277" t="str">
        <f t="shared" si="1172"/>
        <v/>
      </c>
      <c r="E3921" s="278"/>
      <c r="F3921" s="279">
        <f t="shared" si="1173"/>
        <v>0</v>
      </c>
      <c r="G3921" s="282">
        <f t="shared" si="1175"/>
        <v>0</v>
      </c>
    </row>
    <row r="3922" spans="1:7" s="283" customFormat="1" ht="24" customHeight="1" x14ac:dyDescent="0.2">
      <c r="A3922" s="274" t="str">
        <f t="shared" si="1171"/>
        <v/>
      </c>
      <c r="B3922" s="275" t="str">
        <f t="shared" si="1174"/>
        <v/>
      </c>
      <c r="C3922" s="276"/>
      <c r="D3922" s="277" t="str">
        <f t="shared" si="1172"/>
        <v/>
      </c>
      <c r="E3922" s="278"/>
      <c r="F3922" s="279">
        <f t="shared" si="1173"/>
        <v>0</v>
      </c>
      <c r="G3922" s="282">
        <f t="shared" si="1175"/>
        <v>0</v>
      </c>
    </row>
    <row r="3923" spans="1:7" s="283" customFormat="1" ht="24" customHeight="1" x14ac:dyDescent="0.2">
      <c r="A3923" s="274" t="str">
        <f t="shared" si="1171"/>
        <v/>
      </c>
      <c r="B3923" s="275" t="str">
        <f t="shared" si="1174"/>
        <v/>
      </c>
      <c r="C3923" s="276"/>
      <c r="D3923" s="277" t="str">
        <f t="shared" si="1172"/>
        <v/>
      </c>
      <c r="E3923" s="278"/>
      <c r="F3923" s="279">
        <f t="shared" si="1173"/>
        <v>0</v>
      </c>
      <c r="G3923" s="282">
        <f t="shared" si="1175"/>
        <v>0</v>
      </c>
    </row>
    <row r="3924" spans="1:7" s="283" customFormat="1" ht="24" customHeight="1" x14ac:dyDescent="0.2">
      <c r="A3924" s="274" t="str">
        <f t="shared" si="1171"/>
        <v/>
      </c>
      <c r="B3924" s="275" t="str">
        <f t="shared" si="1174"/>
        <v/>
      </c>
      <c r="C3924" s="276"/>
      <c r="D3924" s="277" t="str">
        <f t="shared" si="1172"/>
        <v/>
      </c>
      <c r="E3924" s="278"/>
      <c r="F3924" s="279">
        <f t="shared" si="1173"/>
        <v>0</v>
      </c>
      <c r="G3924" s="282">
        <f t="shared" si="1175"/>
        <v>0</v>
      </c>
    </row>
    <row r="3925" spans="1:7" s="283" customFormat="1" ht="24" customHeight="1" x14ac:dyDescent="0.2">
      <c r="A3925" s="274" t="str">
        <f t="shared" si="1171"/>
        <v/>
      </c>
      <c r="B3925" s="275" t="str">
        <f t="shared" si="1174"/>
        <v/>
      </c>
      <c r="C3925" s="276"/>
      <c r="D3925" s="277" t="str">
        <f t="shared" si="1172"/>
        <v/>
      </c>
      <c r="E3925" s="278"/>
      <c r="F3925" s="280">
        <f t="shared" si="1173"/>
        <v>0</v>
      </c>
      <c r="G3925" s="282">
        <f t="shared" si="1175"/>
        <v>0</v>
      </c>
    </row>
    <row r="3926" spans="1:7" ht="24" customHeight="1" x14ac:dyDescent="0.2">
      <c r="A3926" s="125"/>
      <c r="B3926" s="99"/>
      <c r="C3926" s="99"/>
      <c r="D3926" s="110"/>
      <c r="E3926" s="111"/>
      <c r="F3926" s="188" t="s">
        <v>33</v>
      </c>
      <c r="G3926" s="126">
        <f>SUBTOTAL(9,G3912:G3925)</f>
        <v>0</v>
      </c>
    </row>
    <row r="3927" spans="1:7" ht="24" customHeight="1" x14ac:dyDescent="0.2">
      <c r="A3927" s="125"/>
      <c r="B3927" s="99"/>
      <c r="C3927" s="127" t="s">
        <v>722</v>
      </c>
      <c r="D3927" s="110"/>
      <c r="E3927" s="111"/>
      <c r="F3927" s="112"/>
      <c r="G3927" s="128"/>
    </row>
    <row r="3928" spans="1:7" s="283" customFormat="1" ht="24" customHeight="1" x14ac:dyDescent="0.2">
      <c r="A3928" s="274" t="str">
        <f t="shared" ref="A3928:A3935" si="1176">IFERROR(VLOOKUP(C3928,Tabla_Insumos,4,FALSE),"")</f>
        <v/>
      </c>
      <c r="B3928" s="275" t="str">
        <f t="shared" ref="B3928:B3935" si="1177">IFERROR(VLOOKUP(C3928,Tabla_Insumos,5,FALSE),"")</f>
        <v/>
      </c>
      <c r="C3928" s="276"/>
      <c r="D3928" s="277" t="str">
        <f t="shared" ref="D3928:D3935" si="1178">IFERROR(VLOOKUP(C3928,Tabla_Insumos,2,FALSE),"")</f>
        <v/>
      </c>
      <c r="E3928" s="278"/>
      <c r="F3928" s="281">
        <f t="shared" ref="F3928:F3935" si="1179">IFERROR(VLOOKUP(C3928,Tabla_Insumos,3,FALSE),0)</f>
        <v>0</v>
      </c>
      <c r="G3928" s="282">
        <f>ROUND(E3928*F3928,2)</f>
        <v>0</v>
      </c>
    </row>
    <row r="3929" spans="1:7" s="283" customFormat="1" ht="24" customHeight="1" x14ac:dyDescent="0.2">
      <c r="A3929" s="274" t="str">
        <f t="shared" si="1176"/>
        <v/>
      </c>
      <c r="B3929" s="275" t="str">
        <f t="shared" si="1177"/>
        <v/>
      </c>
      <c r="C3929" s="276"/>
      <c r="D3929" s="277" t="str">
        <f t="shared" si="1178"/>
        <v/>
      </c>
      <c r="E3929" s="278"/>
      <c r="F3929" s="281">
        <f t="shared" si="1179"/>
        <v>0</v>
      </c>
      <c r="G3929" s="282">
        <f>ROUND(E3929*F3929,2)</f>
        <v>0</v>
      </c>
    </row>
    <row r="3930" spans="1:7" s="283" customFormat="1" ht="24" customHeight="1" x14ac:dyDescent="0.2">
      <c r="A3930" s="274" t="str">
        <f t="shared" si="1176"/>
        <v/>
      </c>
      <c r="B3930" s="275" t="str">
        <f t="shared" si="1177"/>
        <v/>
      </c>
      <c r="C3930" s="276"/>
      <c r="D3930" s="277" t="str">
        <f t="shared" si="1178"/>
        <v/>
      </c>
      <c r="E3930" s="278"/>
      <c r="F3930" s="281">
        <f t="shared" si="1179"/>
        <v>0</v>
      </c>
      <c r="G3930" s="282">
        <f t="shared" ref="G3930:G3935" si="1180">ROUND(E3930*F3930,2)</f>
        <v>0</v>
      </c>
    </row>
    <row r="3931" spans="1:7" s="283" customFormat="1" ht="24" customHeight="1" x14ac:dyDescent="0.2">
      <c r="A3931" s="274" t="str">
        <f t="shared" si="1176"/>
        <v/>
      </c>
      <c r="B3931" s="275" t="str">
        <f t="shared" si="1177"/>
        <v/>
      </c>
      <c r="C3931" s="276"/>
      <c r="D3931" s="277" t="str">
        <f t="shared" si="1178"/>
        <v/>
      </c>
      <c r="E3931" s="278"/>
      <c r="F3931" s="281">
        <f t="shared" si="1179"/>
        <v>0</v>
      </c>
      <c r="G3931" s="282">
        <f t="shared" si="1180"/>
        <v>0</v>
      </c>
    </row>
    <row r="3932" spans="1:7" s="283" customFormat="1" ht="24" customHeight="1" x14ac:dyDescent="0.2">
      <c r="A3932" s="274" t="str">
        <f t="shared" si="1176"/>
        <v/>
      </c>
      <c r="B3932" s="275" t="str">
        <f t="shared" si="1177"/>
        <v/>
      </c>
      <c r="C3932" s="276"/>
      <c r="D3932" s="277" t="str">
        <f t="shared" si="1178"/>
        <v/>
      </c>
      <c r="E3932" s="278"/>
      <c r="F3932" s="279">
        <f t="shared" si="1179"/>
        <v>0</v>
      </c>
      <c r="G3932" s="282">
        <f t="shared" si="1180"/>
        <v>0</v>
      </c>
    </row>
    <row r="3933" spans="1:7" s="283" customFormat="1" ht="24" customHeight="1" x14ac:dyDescent="0.2">
      <c r="A3933" s="274" t="str">
        <f t="shared" si="1176"/>
        <v/>
      </c>
      <c r="B3933" s="275" t="str">
        <f t="shared" si="1177"/>
        <v/>
      </c>
      <c r="C3933" s="276"/>
      <c r="D3933" s="277" t="str">
        <f t="shared" si="1178"/>
        <v/>
      </c>
      <c r="E3933" s="278"/>
      <c r="F3933" s="279">
        <f t="shared" si="1179"/>
        <v>0</v>
      </c>
      <c r="G3933" s="282">
        <f t="shared" si="1180"/>
        <v>0</v>
      </c>
    </row>
    <row r="3934" spans="1:7" s="283" customFormat="1" ht="24" customHeight="1" x14ac:dyDescent="0.2">
      <c r="A3934" s="274" t="str">
        <f t="shared" si="1176"/>
        <v/>
      </c>
      <c r="B3934" s="275" t="str">
        <f t="shared" si="1177"/>
        <v/>
      </c>
      <c r="C3934" s="276"/>
      <c r="D3934" s="277" t="str">
        <f t="shared" si="1178"/>
        <v/>
      </c>
      <c r="E3934" s="278"/>
      <c r="F3934" s="279">
        <f t="shared" si="1179"/>
        <v>0</v>
      </c>
      <c r="G3934" s="282">
        <f t="shared" si="1180"/>
        <v>0</v>
      </c>
    </row>
    <row r="3935" spans="1:7" s="283" customFormat="1" ht="24" customHeight="1" x14ac:dyDescent="0.2">
      <c r="A3935" s="274" t="str">
        <f t="shared" si="1176"/>
        <v/>
      </c>
      <c r="B3935" s="275" t="str">
        <f t="shared" si="1177"/>
        <v/>
      </c>
      <c r="C3935" s="276"/>
      <c r="D3935" s="277" t="str">
        <f t="shared" si="1178"/>
        <v/>
      </c>
      <c r="E3935" s="278"/>
      <c r="F3935" s="279">
        <f t="shared" si="1179"/>
        <v>0</v>
      </c>
      <c r="G3935" s="282">
        <f t="shared" si="1180"/>
        <v>0</v>
      </c>
    </row>
    <row r="3936" spans="1:7" ht="24" customHeight="1" x14ac:dyDescent="0.2">
      <c r="A3936" s="125"/>
      <c r="B3936" s="99"/>
      <c r="C3936" s="99"/>
      <c r="D3936" s="110"/>
      <c r="E3936" s="111"/>
      <c r="F3936" s="188" t="s">
        <v>34</v>
      </c>
      <c r="G3936" s="126">
        <f>SUBTOTAL(9,G3928:G3935)</f>
        <v>0</v>
      </c>
    </row>
    <row r="3937" spans="1:8" ht="24" customHeight="1" x14ac:dyDescent="0.2">
      <c r="A3937" s="125"/>
      <c r="B3937" s="99"/>
      <c r="C3937" s="127" t="s">
        <v>723</v>
      </c>
      <c r="D3937" s="110"/>
      <c r="E3937" s="111"/>
      <c r="F3937" s="112"/>
      <c r="G3937" s="128"/>
    </row>
    <row r="3938" spans="1:8" s="283" customFormat="1" ht="24" customHeight="1" x14ac:dyDescent="0.2">
      <c r="A3938" s="274" t="str">
        <f t="shared" ref="A3938:A3946" si="1181">IFERROR(VLOOKUP(C3938,Tabla_Insumos,4,FALSE),"")</f>
        <v/>
      </c>
      <c r="B3938" s="275" t="str">
        <f t="shared" ref="B3938:B3946" si="1182">IFERROR(VLOOKUP(C3938,Tabla_Insumos,5,FALSE),"")</f>
        <v/>
      </c>
      <c r="C3938" s="276"/>
      <c r="D3938" s="277" t="str">
        <f t="shared" ref="D3938:D3946" si="1183">IFERROR(VLOOKUP(C3938,Tabla_Insumos,2,FALSE),"")</f>
        <v/>
      </c>
      <c r="E3938" s="278"/>
      <c r="F3938" s="279">
        <f t="shared" ref="F3938:F3946" si="1184">IFERROR(VLOOKUP(C3938,Tabla_Insumos,3,FALSE),0)</f>
        <v>0</v>
      </c>
      <c r="G3938" s="282">
        <f t="shared" ref="G3938:G3946" si="1185">ROUND(E3938*F3938,2)</f>
        <v>0</v>
      </c>
    </row>
    <row r="3939" spans="1:8" s="283" customFormat="1" ht="24" customHeight="1" x14ac:dyDescent="0.2">
      <c r="A3939" s="274" t="str">
        <f t="shared" si="1181"/>
        <v/>
      </c>
      <c r="B3939" s="275" t="str">
        <f t="shared" si="1182"/>
        <v/>
      </c>
      <c r="C3939" s="276"/>
      <c r="D3939" s="277" t="str">
        <f t="shared" si="1183"/>
        <v/>
      </c>
      <c r="E3939" s="278"/>
      <c r="F3939" s="279">
        <f t="shared" si="1184"/>
        <v>0</v>
      </c>
      <c r="G3939" s="282">
        <f t="shared" si="1185"/>
        <v>0</v>
      </c>
    </row>
    <row r="3940" spans="1:8" s="283" customFormat="1" ht="24" customHeight="1" x14ac:dyDescent="0.2">
      <c r="A3940" s="274" t="str">
        <f t="shared" si="1181"/>
        <v/>
      </c>
      <c r="B3940" s="275" t="str">
        <f t="shared" si="1182"/>
        <v/>
      </c>
      <c r="C3940" s="276"/>
      <c r="D3940" s="277" t="str">
        <f t="shared" si="1183"/>
        <v/>
      </c>
      <c r="E3940" s="278"/>
      <c r="F3940" s="279">
        <f t="shared" si="1184"/>
        <v>0</v>
      </c>
      <c r="G3940" s="282">
        <f t="shared" si="1185"/>
        <v>0</v>
      </c>
    </row>
    <row r="3941" spans="1:8" s="283" customFormat="1" ht="24" customHeight="1" x14ac:dyDescent="0.2">
      <c r="A3941" s="274" t="str">
        <f t="shared" si="1181"/>
        <v/>
      </c>
      <c r="B3941" s="275" t="str">
        <f t="shared" si="1182"/>
        <v/>
      </c>
      <c r="C3941" s="276"/>
      <c r="D3941" s="277" t="str">
        <f t="shared" si="1183"/>
        <v/>
      </c>
      <c r="E3941" s="278"/>
      <c r="F3941" s="279">
        <f t="shared" si="1184"/>
        <v>0</v>
      </c>
      <c r="G3941" s="282">
        <f t="shared" si="1185"/>
        <v>0</v>
      </c>
    </row>
    <row r="3942" spans="1:8" s="283" customFormat="1" ht="24" customHeight="1" x14ac:dyDescent="0.2">
      <c r="A3942" s="274" t="str">
        <f t="shared" si="1181"/>
        <v/>
      </c>
      <c r="B3942" s="275" t="str">
        <f t="shared" si="1182"/>
        <v/>
      </c>
      <c r="C3942" s="276"/>
      <c r="D3942" s="277" t="str">
        <f t="shared" si="1183"/>
        <v/>
      </c>
      <c r="E3942" s="278"/>
      <c r="F3942" s="279">
        <f t="shared" si="1184"/>
        <v>0</v>
      </c>
      <c r="G3942" s="282">
        <f t="shared" si="1185"/>
        <v>0</v>
      </c>
    </row>
    <row r="3943" spans="1:8" s="283" customFormat="1" ht="24" customHeight="1" x14ac:dyDescent="0.2">
      <c r="A3943" s="274" t="str">
        <f t="shared" si="1181"/>
        <v/>
      </c>
      <c r="B3943" s="275" t="str">
        <f t="shared" si="1182"/>
        <v/>
      </c>
      <c r="C3943" s="276"/>
      <c r="D3943" s="277" t="str">
        <f t="shared" si="1183"/>
        <v/>
      </c>
      <c r="E3943" s="278"/>
      <c r="F3943" s="279">
        <f t="shared" si="1184"/>
        <v>0</v>
      </c>
      <c r="G3943" s="282">
        <f t="shared" si="1185"/>
        <v>0</v>
      </c>
    </row>
    <row r="3944" spans="1:8" s="283" customFormat="1" ht="24" customHeight="1" x14ac:dyDescent="0.2">
      <c r="A3944" s="274" t="str">
        <f t="shared" si="1181"/>
        <v/>
      </c>
      <c r="B3944" s="275" t="str">
        <f t="shared" si="1182"/>
        <v/>
      </c>
      <c r="C3944" s="276"/>
      <c r="D3944" s="277" t="str">
        <f t="shared" si="1183"/>
        <v/>
      </c>
      <c r="E3944" s="278"/>
      <c r="F3944" s="279">
        <f t="shared" si="1184"/>
        <v>0</v>
      </c>
      <c r="G3944" s="282">
        <f t="shared" si="1185"/>
        <v>0</v>
      </c>
    </row>
    <row r="3945" spans="1:8" s="283" customFormat="1" ht="24" customHeight="1" x14ac:dyDescent="0.2">
      <c r="A3945" s="274" t="str">
        <f t="shared" si="1181"/>
        <v/>
      </c>
      <c r="B3945" s="275" t="str">
        <f t="shared" si="1182"/>
        <v/>
      </c>
      <c r="C3945" s="276"/>
      <c r="D3945" s="277" t="str">
        <f t="shared" si="1183"/>
        <v/>
      </c>
      <c r="E3945" s="278"/>
      <c r="F3945" s="279">
        <f t="shared" si="1184"/>
        <v>0</v>
      </c>
      <c r="G3945" s="282">
        <f t="shared" si="1185"/>
        <v>0</v>
      </c>
    </row>
    <row r="3946" spans="1:8" s="283" customFormat="1" ht="24" customHeight="1" x14ac:dyDescent="0.2">
      <c r="A3946" s="274" t="str">
        <f t="shared" si="1181"/>
        <v/>
      </c>
      <c r="B3946" s="275" t="str">
        <f t="shared" si="1182"/>
        <v/>
      </c>
      <c r="C3946" s="276"/>
      <c r="D3946" s="277" t="str">
        <f t="shared" si="1183"/>
        <v/>
      </c>
      <c r="E3946" s="278"/>
      <c r="F3946" s="279">
        <f t="shared" si="1184"/>
        <v>0</v>
      </c>
      <c r="G3946" s="282">
        <f t="shared" si="1185"/>
        <v>0</v>
      </c>
    </row>
    <row r="3947" spans="1:8" ht="24" customHeight="1" x14ac:dyDescent="0.2">
      <c r="A3947" s="129"/>
      <c r="B3947" s="110"/>
      <c r="C3947" s="99"/>
      <c r="D3947" s="110"/>
      <c r="E3947" s="111"/>
      <c r="F3947" s="188" t="s">
        <v>35</v>
      </c>
      <c r="G3947" s="126">
        <f>SUBTOTAL(9,G3938:G3946)</f>
        <v>0</v>
      </c>
    </row>
    <row r="3948" spans="1:8" ht="24" customHeight="1" thickBot="1" x14ac:dyDescent="0.25">
      <c r="A3948" s="130"/>
      <c r="B3948" s="131"/>
      <c r="C3948" s="132"/>
      <c r="D3948" s="131"/>
      <c r="E3948" s="133"/>
      <c r="F3948" s="134"/>
      <c r="G3948" s="135"/>
    </row>
    <row r="3949" spans="1:8" ht="24" customHeight="1" thickBot="1" x14ac:dyDescent="0.25">
      <c r="A3949" s="136" t="str">
        <f>B3907</f>
        <v>21-2</v>
      </c>
      <c r="B3949" s="137" t="str">
        <f>C3907</f>
        <v>Pizarrones y guardasillas</v>
      </c>
      <c r="C3949" s="138"/>
      <c r="D3949" s="138" t="s">
        <v>36</v>
      </c>
      <c r="E3949" s="139"/>
      <c r="F3949" s="140" t="s">
        <v>37</v>
      </c>
      <c r="G3949" s="141">
        <f>SUBTOTAL(9,G3912:G3948)</f>
        <v>0</v>
      </c>
    </row>
    <row r="3950" spans="1:8" ht="24" customHeight="1" thickTop="1" thickBot="1" x14ac:dyDescent="0.25"/>
    <row r="3951" spans="1:8" ht="24" customHeight="1" thickTop="1" x14ac:dyDescent="0.2">
      <c r="A3951" s="173" t="s">
        <v>39</v>
      </c>
      <c r="B3951" s="174"/>
      <c r="C3951" s="174"/>
      <c r="D3951" s="174"/>
      <c r="E3951" s="174"/>
      <c r="F3951" s="174"/>
      <c r="G3951" s="175"/>
      <c r="H3951" s="100">
        <f>COUNTIF($A$1:A3957,"ANALISIS DE PRECIOS")</f>
        <v>80</v>
      </c>
    </row>
    <row r="3952" spans="1:8" ht="24" customHeight="1" x14ac:dyDescent="0.2">
      <c r="A3952" s="101" t="s">
        <v>719</v>
      </c>
      <c r="B3952" s="102" t="str">
        <f>Comitente</f>
        <v>DIRECCIÓN DE INFRAESTRUCTURA ESCOLAR</v>
      </c>
      <c r="C3952" s="96"/>
      <c r="D3952" s="103"/>
      <c r="E3952" s="103"/>
      <c r="F3952" s="104"/>
      <c r="G3952" s="105"/>
    </row>
    <row r="3953" spans="1:141" ht="24" customHeight="1" x14ac:dyDescent="0.2">
      <c r="A3953" s="101" t="s">
        <v>720</v>
      </c>
      <c r="B3953" s="102">
        <f>Contratista</f>
        <v>0</v>
      </c>
      <c r="C3953" s="97"/>
      <c r="D3953" s="97"/>
      <c r="E3953" s="97"/>
      <c r="F3953" s="106"/>
      <c r="G3953" s="107"/>
    </row>
    <row r="3954" spans="1:141" ht="24" customHeight="1" x14ac:dyDescent="0.2">
      <c r="A3954" s="101" t="s">
        <v>26</v>
      </c>
      <c r="B3954" s="102" t="str">
        <f>Obra</f>
        <v>ESCUELA NORMAL FRAY JUSTO SANTA MARIA DE ORO</v>
      </c>
      <c r="C3954" s="97"/>
      <c r="D3954" s="97"/>
      <c r="E3954" s="97"/>
      <c r="F3954" s="106" t="s">
        <v>40</v>
      </c>
      <c r="G3954" s="108">
        <f>Fecha_Base</f>
        <v>0</v>
      </c>
    </row>
    <row r="3955" spans="1:141" ht="24" customHeight="1" x14ac:dyDescent="0.2">
      <c r="A3955" s="109" t="s">
        <v>718</v>
      </c>
      <c r="B3955" s="98" t="str">
        <f>Ubicación</f>
        <v>CALLE RIVADAVIA 854 - JACHAL - SAN JUAN</v>
      </c>
      <c r="C3955" s="98"/>
      <c r="D3955" s="110"/>
      <c r="E3955" s="111"/>
      <c r="F3955" s="112"/>
      <c r="G3955" s="113"/>
    </row>
    <row r="3956" spans="1:141" ht="24" customHeight="1" x14ac:dyDescent="0.2">
      <c r="A3956" s="109" t="s">
        <v>41</v>
      </c>
      <c r="B3956" s="114">
        <f>IFERROR(VALUE(LEFT(B3957,FIND("-",B3957)-1)),"")</f>
        <v>21</v>
      </c>
      <c r="C3956" s="99" t="str">
        <f>IFERROR(VLOOKUP(B3956,Tabla_CyP,2,FALSE),"")</f>
        <v>VARIOS</v>
      </c>
      <c r="E3956" s="111"/>
      <c r="F3956" s="112"/>
      <c r="G3956" s="113"/>
    </row>
    <row r="3957" spans="1:141" ht="24" customHeight="1" x14ac:dyDescent="0.2">
      <c r="A3957" s="109" t="s">
        <v>27</v>
      </c>
      <c r="B3957" s="115" t="str">
        <f>IFERROR(VLOOKUP(COUNTIF($A$1:A3957,"ANALISIS DE PRECIOS"),Tabla_NumeroItem,4,FALSE),"")</f>
        <v>21-3</v>
      </c>
      <c r="C3957" s="99" t="str">
        <f>IFERROR(VLOOKUP(B3957,Tabla_CyP,2,FALSE),"")</f>
        <v>Vegetación exterior y mantenimiento</v>
      </c>
      <c r="D3957" s="110"/>
      <c r="E3957" s="111"/>
      <c r="F3957" s="106" t="s">
        <v>28</v>
      </c>
      <c r="G3957" s="116" t="str">
        <f>IFERROR(VLOOKUP(B3957,Tabla_CyP,4,FALSE),"")</f>
        <v>gl</v>
      </c>
    </row>
    <row r="3958" spans="1:141" ht="24" customHeight="1" x14ac:dyDescent="0.2">
      <c r="A3958" s="109"/>
      <c r="B3958" s="98"/>
      <c r="C3958" s="99"/>
      <c r="D3958" s="110"/>
      <c r="E3958" s="111"/>
      <c r="F3958" s="112"/>
      <c r="G3958" s="113"/>
    </row>
    <row r="3959" spans="1:141" ht="24" customHeight="1" x14ac:dyDescent="0.2">
      <c r="A3959" s="305" t="s">
        <v>584</v>
      </c>
      <c r="B3959" s="306"/>
      <c r="C3959" s="307" t="s">
        <v>0</v>
      </c>
      <c r="D3959" s="307" t="s">
        <v>29</v>
      </c>
      <c r="E3959" s="309" t="s">
        <v>30</v>
      </c>
      <c r="F3959" s="311" t="s">
        <v>31</v>
      </c>
      <c r="G3959" s="313" t="s">
        <v>32</v>
      </c>
    </row>
    <row r="3960" spans="1:141" s="119" customFormat="1" ht="24" customHeight="1" x14ac:dyDescent="0.2">
      <c r="A3960" s="117" t="s">
        <v>585</v>
      </c>
      <c r="B3960" s="118" t="s">
        <v>586</v>
      </c>
      <c r="C3960" s="308"/>
      <c r="D3960" s="308"/>
      <c r="E3960" s="310"/>
      <c r="F3960" s="312"/>
      <c r="G3960" s="314"/>
      <c r="I3960" s="284"/>
      <c r="J3960" s="284"/>
      <c r="K3960" s="284"/>
      <c r="L3960" s="284"/>
      <c r="M3960" s="284"/>
      <c r="N3960" s="284"/>
      <c r="O3960" s="284"/>
      <c r="P3960" s="284"/>
      <c r="Q3960" s="284"/>
      <c r="R3960" s="284"/>
      <c r="S3960" s="284"/>
      <c r="T3960" s="284"/>
      <c r="U3960" s="284"/>
      <c r="V3960" s="284"/>
      <c r="W3960" s="284"/>
      <c r="X3960" s="284"/>
      <c r="Y3960" s="284"/>
      <c r="Z3960" s="284"/>
      <c r="AA3960" s="284"/>
      <c r="AB3960" s="284"/>
      <c r="AC3960" s="284"/>
      <c r="AD3960" s="284"/>
      <c r="AE3960" s="284"/>
      <c r="AF3960" s="284"/>
      <c r="AG3960" s="284"/>
      <c r="AH3960" s="284"/>
      <c r="AI3960" s="284"/>
      <c r="AJ3960" s="284"/>
      <c r="AK3960" s="284"/>
      <c r="AL3960" s="284"/>
      <c r="AM3960" s="284"/>
      <c r="AN3960" s="284"/>
      <c r="AO3960" s="284"/>
      <c r="AP3960" s="284"/>
      <c r="AQ3960" s="284"/>
      <c r="AR3960" s="284"/>
      <c r="AS3960" s="284"/>
      <c r="AT3960" s="284"/>
      <c r="AU3960" s="284"/>
      <c r="AV3960" s="284"/>
      <c r="AW3960" s="284"/>
      <c r="AX3960" s="284"/>
      <c r="AY3960" s="284"/>
      <c r="AZ3960" s="284"/>
      <c r="BA3960" s="284"/>
      <c r="BB3960" s="284"/>
      <c r="BC3960" s="284"/>
      <c r="BD3960" s="284"/>
      <c r="BE3960" s="284"/>
      <c r="BF3960" s="284"/>
      <c r="BG3960" s="284"/>
      <c r="BH3960" s="284"/>
      <c r="BI3960" s="284"/>
      <c r="BJ3960" s="284"/>
      <c r="BK3960" s="284"/>
      <c r="BL3960" s="284"/>
      <c r="BM3960" s="284"/>
      <c r="BN3960" s="284"/>
      <c r="BO3960" s="284"/>
      <c r="BP3960" s="284"/>
      <c r="BQ3960" s="284"/>
      <c r="BR3960" s="284"/>
      <c r="BS3960" s="284"/>
      <c r="BT3960" s="284"/>
      <c r="BU3960" s="284"/>
      <c r="BV3960" s="284"/>
      <c r="BW3960" s="284"/>
      <c r="BX3960" s="284"/>
      <c r="BY3960" s="284"/>
      <c r="BZ3960" s="284"/>
      <c r="CA3960" s="284"/>
      <c r="CB3960" s="284"/>
      <c r="CC3960" s="284"/>
      <c r="CD3960" s="284"/>
      <c r="CE3960" s="284"/>
      <c r="CF3960" s="284"/>
      <c r="CG3960" s="284"/>
      <c r="CH3960" s="284"/>
      <c r="CI3960" s="284"/>
      <c r="CJ3960" s="284"/>
      <c r="CK3960" s="284"/>
      <c r="CL3960" s="284"/>
      <c r="CM3960" s="284"/>
      <c r="CN3960" s="284"/>
      <c r="CO3960" s="284"/>
      <c r="CP3960" s="284"/>
      <c r="CQ3960" s="284"/>
      <c r="CR3960" s="284"/>
      <c r="CS3960" s="284"/>
      <c r="CT3960" s="284"/>
      <c r="CU3960" s="284"/>
      <c r="CV3960" s="284"/>
      <c r="CW3960" s="284"/>
      <c r="CX3960" s="284"/>
      <c r="CY3960" s="284"/>
      <c r="CZ3960" s="284"/>
      <c r="DA3960" s="284"/>
      <c r="DB3960" s="284"/>
      <c r="DC3960" s="284"/>
      <c r="DD3960" s="284"/>
      <c r="DE3960" s="284"/>
      <c r="DF3960" s="284"/>
      <c r="DG3960" s="284"/>
      <c r="DH3960" s="284"/>
      <c r="DI3960" s="284"/>
      <c r="DJ3960" s="284"/>
      <c r="DK3960" s="284"/>
      <c r="DL3960" s="284"/>
      <c r="DM3960" s="284"/>
      <c r="DN3960" s="284"/>
      <c r="DO3960" s="284"/>
      <c r="DP3960" s="284"/>
      <c r="DQ3960" s="284"/>
      <c r="DR3960" s="284"/>
      <c r="DS3960" s="284"/>
      <c r="DT3960" s="284"/>
      <c r="DU3960" s="284"/>
      <c r="DV3960" s="284"/>
      <c r="DW3960" s="284"/>
      <c r="DX3960" s="284"/>
      <c r="DY3960" s="284"/>
      <c r="DZ3960" s="284"/>
      <c r="EA3960" s="284"/>
      <c r="EB3960" s="284"/>
      <c r="EC3960" s="284"/>
      <c r="ED3960" s="284"/>
      <c r="EE3960" s="284"/>
      <c r="EF3960" s="284"/>
      <c r="EG3960" s="284"/>
      <c r="EH3960" s="284"/>
      <c r="EI3960" s="284"/>
      <c r="EJ3960" s="284"/>
      <c r="EK3960" s="284"/>
    </row>
    <row r="3961" spans="1:141" ht="24" customHeight="1" x14ac:dyDescent="0.2">
      <c r="A3961" s="187"/>
      <c r="B3961" s="120"/>
      <c r="C3961" s="185" t="s">
        <v>721</v>
      </c>
      <c r="D3961" s="121"/>
      <c r="E3961" s="122"/>
      <c r="F3961" s="123"/>
      <c r="G3961" s="124"/>
    </row>
    <row r="3962" spans="1:141" s="283" customFormat="1" ht="24" customHeight="1" x14ac:dyDescent="0.2">
      <c r="A3962" s="274" t="str">
        <f t="shared" ref="A3962:A3975" si="1186">IFERROR(VLOOKUP(C3962,Tabla_Insumos,4,FALSE),"")</f>
        <v/>
      </c>
      <c r="B3962" s="275" t="str">
        <f>IFERROR(VLOOKUP(C3962,Tabla_Insumos,5,FALSE),"")</f>
        <v/>
      </c>
      <c r="C3962" s="276"/>
      <c r="D3962" s="277" t="str">
        <f t="shared" ref="D3962:D3975" si="1187">IFERROR(VLOOKUP(C3962,Tabla_Insumos,2,FALSE),"")</f>
        <v/>
      </c>
      <c r="E3962" s="278"/>
      <c r="F3962" s="279">
        <f t="shared" ref="F3962:F3975" si="1188">IFERROR(VLOOKUP(C3962,Tabla_Insumos,3,FALSE),0)</f>
        <v>0</v>
      </c>
      <c r="G3962" s="282">
        <f>ROUND(E3962*F3962,2)</f>
        <v>0</v>
      </c>
    </row>
    <row r="3963" spans="1:141" s="283" customFormat="1" ht="24" customHeight="1" x14ac:dyDescent="0.2">
      <c r="A3963" s="274" t="str">
        <f t="shared" si="1186"/>
        <v/>
      </c>
      <c r="B3963" s="275" t="str">
        <f t="shared" ref="B3963:B3975" si="1189">IFERROR(VLOOKUP(C3963,Tabla_Insumos,5,FALSE),"")</f>
        <v/>
      </c>
      <c r="C3963" s="276"/>
      <c r="D3963" s="277" t="str">
        <f t="shared" si="1187"/>
        <v/>
      </c>
      <c r="E3963" s="278"/>
      <c r="F3963" s="279">
        <f t="shared" si="1188"/>
        <v>0</v>
      </c>
      <c r="G3963" s="282">
        <f t="shared" ref="G3963:G3975" si="1190">ROUND(E3963*F3963,2)</f>
        <v>0</v>
      </c>
    </row>
    <row r="3964" spans="1:141" s="283" customFormat="1" ht="24" customHeight="1" x14ac:dyDescent="0.2">
      <c r="A3964" s="274" t="str">
        <f t="shared" si="1186"/>
        <v/>
      </c>
      <c r="B3964" s="275" t="str">
        <f t="shared" si="1189"/>
        <v/>
      </c>
      <c r="C3964" s="276"/>
      <c r="D3964" s="277" t="str">
        <f t="shared" si="1187"/>
        <v/>
      </c>
      <c r="E3964" s="278"/>
      <c r="F3964" s="279">
        <f t="shared" si="1188"/>
        <v>0</v>
      </c>
      <c r="G3964" s="282">
        <f t="shared" si="1190"/>
        <v>0</v>
      </c>
    </row>
    <row r="3965" spans="1:141" s="283" customFormat="1" ht="24" customHeight="1" x14ac:dyDescent="0.2">
      <c r="A3965" s="274" t="str">
        <f t="shared" si="1186"/>
        <v/>
      </c>
      <c r="B3965" s="275" t="str">
        <f t="shared" si="1189"/>
        <v/>
      </c>
      <c r="C3965" s="276"/>
      <c r="D3965" s="277" t="str">
        <f t="shared" si="1187"/>
        <v/>
      </c>
      <c r="E3965" s="278"/>
      <c r="F3965" s="279">
        <f t="shared" si="1188"/>
        <v>0</v>
      </c>
      <c r="G3965" s="282">
        <f t="shared" si="1190"/>
        <v>0</v>
      </c>
    </row>
    <row r="3966" spans="1:141" s="283" customFormat="1" ht="24" customHeight="1" x14ac:dyDescent="0.2">
      <c r="A3966" s="274" t="str">
        <f t="shared" si="1186"/>
        <v/>
      </c>
      <c r="B3966" s="275" t="str">
        <f t="shared" si="1189"/>
        <v/>
      </c>
      <c r="C3966" s="276"/>
      <c r="D3966" s="277" t="str">
        <f t="shared" si="1187"/>
        <v/>
      </c>
      <c r="E3966" s="278"/>
      <c r="F3966" s="279">
        <f t="shared" si="1188"/>
        <v>0</v>
      </c>
      <c r="G3966" s="282">
        <f t="shared" si="1190"/>
        <v>0</v>
      </c>
    </row>
    <row r="3967" spans="1:141" s="283" customFormat="1" ht="24" customHeight="1" x14ac:dyDescent="0.2">
      <c r="A3967" s="274" t="str">
        <f t="shared" si="1186"/>
        <v/>
      </c>
      <c r="B3967" s="275" t="str">
        <f t="shared" si="1189"/>
        <v/>
      </c>
      <c r="C3967" s="276"/>
      <c r="D3967" s="277" t="str">
        <f t="shared" si="1187"/>
        <v/>
      </c>
      <c r="E3967" s="278"/>
      <c r="F3967" s="279">
        <f t="shared" si="1188"/>
        <v>0</v>
      </c>
      <c r="G3967" s="282">
        <f t="shared" si="1190"/>
        <v>0</v>
      </c>
    </row>
    <row r="3968" spans="1:141" s="283" customFormat="1" ht="24" customHeight="1" x14ac:dyDescent="0.2">
      <c r="A3968" s="274" t="str">
        <f t="shared" si="1186"/>
        <v/>
      </c>
      <c r="B3968" s="275" t="str">
        <f t="shared" si="1189"/>
        <v/>
      </c>
      <c r="C3968" s="276"/>
      <c r="D3968" s="277" t="str">
        <f t="shared" si="1187"/>
        <v/>
      </c>
      <c r="E3968" s="278"/>
      <c r="F3968" s="279">
        <f t="shared" si="1188"/>
        <v>0</v>
      </c>
      <c r="G3968" s="282">
        <f t="shared" si="1190"/>
        <v>0</v>
      </c>
    </row>
    <row r="3969" spans="1:7" s="283" customFormat="1" ht="24" customHeight="1" x14ac:dyDescent="0.2">
      <c r="A3969" s="274" t="str">
        <f t="shared" si="1186"/>
        <v/>
      </c>
      <c r="B3969" s="275" t="str">
        <f t="shared" si="1189"/>
        <v/>
      </c>
      <c r="C3969" s="276"/>
      <c r="D3969" s="277" t="str">
        <f t="shared" si="1187"/>
        <v/>
      </c>
      <c r="E3969" s="278"/>
      <c r="F3969" s="279">
        <f t="shared" si="1188"/>
        <v>0</v>
      </c>
      <c r="G3969" s="282">
        <f t="shared" si="1190"/>
        <v>0</v>
      </c>
    </row>
    <row r="3970" spans="1:7" s="283" customFormat="1" ht="24" customHeight="1" x14ac:dyDescent="0.2">
      <c r="A3970" s="274" t="str">
        <f t="shared" si="1186"/>
        <v/>
      </c>
      <c r="B3970" s="275" t="str">
        <f t="shared" si="1189"/>
        <v/>
      </c>
      <c r="C3970" s="276"/>
      <c r="D3970" s="277" t="str">
        <f t="shared" si="1187"/>
        <v/>
      </c>
      <c r="E3970" s="278"/>
      <c r="F3970" s="279">
        <f t="shared" si="1188"/>
        <v>0</v>
      </c>
      <c r="G3970" s="282">
        <f t="shared" si="1190"/>
        <v>0</v>
      </c>
    </row>
    <row r="3971" spans="1:7" s="283" customFormat="1" ht="24" customHeight="1" x14ac:dyDescent="0.2">
      <c r="A3971" s="274" t="str">
        <f t="shared" si="1186"/>
        <v/>
      </c>
      <c r="B3971" s="275" t="str">
        <f t="shared" si="1189"/>
        <v/>
      </c>
      <c r="C3971" s="276"/>
      <c r="D3971" s="277" t="str">
        <f t="shared" si="1187"/>
        <v/>
      </c>
      <c r="E3971" s="278"/>
      <c r="F3971" s="279">
        <f t="shared" si="1188"/>
        <v>0</v>
      </c>
      <c r="G3971" s="282">
        <f t="shared" si="1190"/>
        <v>0</v>
      </c>
    </row>
    <row r="3972" spans="1:7" s="283" customFormat="1" ht="24" customHeight="1" x14ac:dyDescent="0.2">
      <c r="A3972" s="274" t="str">
        <f t="shared" si="1186"/>
        <v/>
      </c>
      <c r="B3972" s="275" t="str">
        <f t="shared" si="1189"/>
        <v/>
      </c>
      <c r="C3972" s="276"/>
      <c r="D3972" s="277" t="str">
        <f t="shared" si="1187"/>
        <v/>
      </c>
      <c r="E3972" s="278"/>
      <c r="F3972" s="279">
        <f t="shared" si="1188"/>
        <v>0</v>
      </c>
      <c r="G3972" s="282">
        <f t="shared" si="1190"/>
        <v>0</v>
      </c>
    </row>
    <row r="3973" spans="1:7" s="283" customFormat="1" ht="24" customHeight="1" x14ac:dyDescent="0.2">
      <c r="A3973" s="274" t="str">
        <f t="shared" si="1186"/>
        <v/>
      </c>
      <c r="B3973" s="275" t="str">
        <f t="shared" si="1189"/>
        <v/>
      </c>
      <c r="C3973" s="276"/>
      <c r="D3973" s="277" t="str">
        <f t="shared" si="1187"/>
        <v/>
      </c>
      <c r="E3973" s="278"/>
      <c r="F3973" s="279">
        <f t="shared" si="1188"/>
        <v>0</v>
      </c>
      <c r="G3973" s="282">
        <f t="shared" si="1190"/>
        <v>0</v>
      </c>
    </row>
    <row r="3974" spans="1:7" s="283" customFormat="1" ht="24" customHeight="1" x14ac:dyDescent="0.2">
      <c r="A3974" s="274" t="str">
        <f t="shared" si="1186"/>
        <v/>
      </c>
      <c r="B3974" s="275" t="str">
        <f t="shared" si="1189"/>
        <v/>
      </c>
      <c r="C3974" s="276"/>
      <c r="D3974" s="277" t="str">
        <f t="shared" si="1187"/>
        <v/>
      </c>
      <c r="E3974" s="278"/>
      <c r="F3974" s="279">
        <f t="shared" si="1188"/>
        <v>0</v>
      </c>
      <c r="G3974" s="282">
        <f t="shared" si="1190"/>
        <v>0</v>
      </c>
    </row>
    <row r="3975" spans="1:7" s="283" customFormat="1" ht="24" customHeight="1" x14ac:dyDescent="0.2">
      <c r="A3975" s="274" t="str">
        <f t="shared" si="1186"/>
        <v/>
      </c>
      <c r="B3975" s="275" t="str">
        <f t="shared" si="1189"/>
        <v/>
      </c>
      <c r="C3975" s="276"/>
      <c r="D3975" s="277" t="str">
        <f t="shared" si="1187"/>
        <v/>
      </c>
      <c r="E3975" s="278"/>
      <c r="F3975" s="280">
        <f t="shared" si="1188"/>
        <v>0</v>
      </c>
      <c r="G3975" s="282">
        <f t="shared" si="1190"/>
        <v>0</v>
      </c>
    </row>
    <row r="3976" spans="1:7" ht="24" customHeight="1" x14ac:dyDescent="0.2">
      <c r="A3976" s="125"/>
      <c r="B3976" s="99"/>
      <c r="C3976" s="99"/>
      <c r="D3976" s="110"/>
      <c r="E3976" s="111"/>
      <c r="F3976" s="188" t="s">
        <v>33</v>
      </c>
      <c r="G3976" s="126">
        <f>SUBTOTAL(9,G3962:G3975)</f>
        <v>0</v>
      </c>
    </row>
    <row r="3977" spans="1:7" ht="24" customHeight="1" x14ac:dyDescent="0.2">
      <c r="A3977" s="125"/>
      <c r="B3977" s="99"/>
      <c r="C3977" s="127" t="s">
        <v>722</v>
      </c>
      <c r="D3977" s="110"/>
      <c r="E3977" s="111"/>
      <c r="F3977" s="112"/>
      <c r="G3977" s="128"/>
    </row>
    <row r="3978" spans="1:7" s="283" customFormat="1" ht="24" customHeight="1" x14ac:dyDescent="0.2">
      <c r="A3978" s="274" t="str">
        <f t="shared" ref="A3978:A3985" si="1191">IFERROR(VLOOKUP(C3978,Tabla_Insumos,4,FALSE),"")</f>
        <v/>
      </c>
      <c r="B3978" s="275" t="str">
        <f t="shared" ref="B3978:B3985" si="1192">IFERROR(VLOOKUP(C3978,Tabla_Insumos,5,FALSE),"")</f>
        <v/>
      </c>
      <c r="C3978" s="276"/>
      <c r="D3978" s="277" t="str">
        <f t="shared" ref="D3978:D3985" si="1193">IFERROR(VLOOKUP(C3978,Tabla_Insumos,2,FALSE),"")</f>
        <v/>
      </c>
      <c r="E3978" s="278"/>
      <c r="F3978" s="281">
        <f t="shared" ref="F3978:F3985" si="1194">IFERROR(VLOOKUP(C3978,Tabla_Insumos,3,FALSE),0)</f>
        <v>0</v>
      </c>
      <c r="G3978" s="282">
        <f>ROUND(E3978*F3978,2)</f>
        <v>0</v>
      </c>
    </row>
    <row r="3979" spans="1:7" s="283" customFormat="1" ht="24" customHeight="1" x14ac:dyDescent="0.2">
      <c r="A3979" s="274" t="str">
        <f t="shared" si="1191"/>
        <v/>
      </c>
      <c r="B3979" s="275" t="str">
        <f t="shared" si="1192"/>
        <v/>
      </c>
      <c r="C3979" s="276"/>
      <c r="D3979" s="277" t="str">
        <f t="shared" si="1193"/>
        <v/>
      </c>
      <c r="E3979" s="278"/>
      <c r="F3979" s="281">
        <f t="shared" si="1194"/>
        <v>0</v>
      </c>
      <c r="G3979" s="282">
        <f>ROUND(E3979*F3979,2)</f>
        <v>0</v>
      </c>
    </row>
    <row r="3980" spans="1:7" s="283" customFormat="1" ht="24" customHeight="1" x14ac:dyDescent="0.2">
      <c r="A3980" s="274" t="str">
        <f t="shared" si="1191"/>
        <v/>
      </c>
      <c r="B3980" s="275" t="str">
        <f t="shared" si="1192"/>
        <v/>
      </c>
      <c r="C3980" s="276"/>
      <c r="D3980" s="277" t="str">
        <f t="shared" si="1193"/>
        <v/>
      </c>
      <c r="E3980" s="278"/>
      <c r="F3980" s="281">
        <f t="shared" si="1194"/>
        <v>0</v>
      </c>
      <c r="G3980" s="282">
        <f t="shared" ref="G3980:G3985" si="1195">ROUND(E3980*F3980,2)</f>
        <v>0</v>
      </c>
    </row>
    <row r="3981" spans="1:7" s="283" customFormat="1" ht="24" customHeight="1" x14ac:dyDescent="0.2">
      <c r="A3981" s="274" t="str">
        <f t="shared" si="1191"/>
        <v/>
      </c>
      <c r="B3981" s="275" t="str">
        <f t="shared" si="1192"/>
        <v/>
      </c>
      <c r="C3981" s="276"/>
      <c r="D3981" s="277" t="str">
        <f t="shared" si="1193"/>
        <v/>
      </c>
      <c r="E3981" s="278"/>
      <c r="F3981" s="281">
        <f t="shared" si="1194"/>
        <v>0</v>
      </c>
      <c r="G3981" s="282">
        <f t="shared" si="1195"/>
        <v>0</v>
      </c>
    </row>
    <row r="3982" spans="1:7" s="283" customFormat="1" ht="24" customHeight="1" x14ac:dyDescent="0.2">
      <c r="A3982" s="274" t="str">
        <f t="shared" si="1191"/>
        <v/>
      </c>
      <c r="B3982" s="275" t="str">
        <f t="shared" si="1192"/>
        <v/>
      </c>
      <c r="C3982" s="276"/>
      <c r="D3982" s="277" t="str">
        <f t="shared" si="1193"/>
        <v/>
      </c>
      <c r="E3982" s="278"/>
      <c r="F3982" s="279">
        <f t="shared" si="1194"/>
        <v>0</v>
      </c>
      <c r="G3982" s="282">
        <f t="shared" si="1195"/>
        <v>0</v>
      </c>
    </row>
    <row r="3983" spans="1:7" s="283" customFormat="1" ht="24" customHeight="1" x14ac:dyDescent="0.2">
      <c r="A3983" s="274" t="str">
        <f t="shared" si="1191"/>
        <v/>
      </c>
      <c r="B3983" s="275" t="str">
        <f t="shared" si="1192"/>
        <v/>
      </c>
      <c r="C3983" s="276"/>
      <c r="D3983" s="277" t="str">
        <f t="shared" si="1193"/>
        <v/>
      </c>
      <c r="E3983" s="278"/>
      <c r="F3983" s="279">
        <f t="shared" si="1194"/>
        <v>0</v>
      </c>
      <c r="G3983" s="282">
        <f t="shared" si="1195"/>
        <v>0</v>
      </c>
    </row>
    <row r="3984" spans="1:7" s="283" customFormat="1" ht="24" customHeight="1" x14ac:dyDescent="0.2">
      <c r="A3984" s="274" t="str">
        <f t="shared" si="1191"/>
        <v/>
      </c>
      <c r="B3984" s="275" t="str">
        <f t="shared" si="1192"/>
        <v/>
      </c>
      <c r="C3984" s="276"/>
      <c r="D3984" s="277" t="str">
        <f t="shared" si="1193"/>
        <v/>
      </c>
      <c r="E3984" s="278"/>
      <c r="F3984" s="279">
        <f t="shared" si="1194"/>
        <v>0</v>
      </c>
      <c r="G3984" s="282">
        <f t="shared" si="1195"/>
        <v>0</v>
      </c>
    </row>
    <row r="3985" spans="1:7" s="283" customFormat="1" ht="24" customHeight="1" x14ac:dyDescent="0.2">
      <c r="A3985" s="274" t="str">
        <f t="shared" si="1191"/>
        <v/>
      </c>
      <c r="B3985" s="275" t="str">
        <f t="shared" si="1192"/>
        <v/>
      </c>
      <c r="C3985" s="276"/>
      <c r="D3985" s="277" t="str">
        <f t="shared" si="1193"/>
        <v/>
      </c>
      <c r="E3985" s="278"/>
      <c r="F3985" s="279">
        <f t="shared" si="1194"/>
        <v>0</v>
      </c>
      <c r="G3985" s="282">
        <f t="shared" si="1195"/>
        <v>0</v>
      </c>
    </row>
    <row r="3986" spans="1:7" ht="24" customHeight="1" x14ac:dyDescent="0.2">
      <c r="A3986" s="125"/>
      <c r="B3986" s="99"/>
      <c r="C3986" s="99"/>
      <c r="D3986" s="110"/>
      <c r="E3986" s="111"/>
      <c r="F3986" s="188" t="s">
        <v>34</v>
      </c>
      <c r="G3986" s="126">
        <f>SUBTOTAL(9,G3978:G3985)</f>
        <v>0</v>
      </c>
    </row>
    <row r="3987" spans="1:7" ht="24" customHeight="1" x14ac:dyDescent="0.2">
      <c r="A3987" s="125"/>
      <c r="B3987" s="99"/>
      <c r="C3987" s="127" t="s">
        <v>723</v>
      </c>
      <c r="D3987" s="110"/>
      <c r="E3987" s="111"/>
      <c r="F3987" s="112"/>
      <c r="G3987" s="128"/>
    </row>
    <row r="3988" spans="1:7" s="283" customFormat="1" ht="24" customHeight="1" x14ac:dyDescent="0.2">
      <c r="A3988" s="274" t="str">
        <f t="shared" ref="A3988:A3996" si="1196">IFERROR(VLOOKUP(C3988,Tabla_Insumos,4,FALSE),"")</f>
        <v/>
      </c>
      <c r="B3988" s="275" t="str">
        <f t="shared" ref="B3988:B3996" si="1197">IFERROR(VLOOKUP(C3988,Tabla_Insumos,5,FALSE),"")</f>
        <v/>
      </c>
      <c r="C3988" s="276"/>
      <c r="D3988" s="277" t="str">
        <f t="shared" ref="D3988:D3996" si="1198">IFERROR(VLOOKUP(C3988,Tabla_Insumos,2,FALSE),"")</f>
        <v/>
      </c>
      <c r="E3988" s="278"/>
      <c r="F3988" s="279">
        <f t="shared" ref="F3988:F3996" si="1199">IFERROR(VLOOKUP(C3988,Tabla_Insumos,3,FALSE),0)</f>
        <v>0</v>
      </c>
      <c r="G3988" s="282">
        <f t="shared" ref="G3988:G3996" si="1200">ROUND(E3988*F3988,2)</f>
        <v>0</v>
      </c>
    </row>
    <row r="3989" spans="1:7" s="283" customFormat="1" ht="24" customHeight="1" x14ac:dyDescent="0.2">
      <c r="A3989" s="274" t="str">
        <f t="shared" si="1196"/>
        <v/>
      </c>
      <c r="B3989" s="275" t="str">
        <f t="shared" si="1197"/>
        <v/>
      </c>
      <c r="C3989" s="276"/>
      <c r="D3989" s="277" t="str">
        <f t="shared" si="1198"/>
        <v/>
      </c>
      <c r="E3989" s="278"/>
      <c r="F3989" s="279">
        <f t="shared" si="1199"/>
        <v>0</v>
      </c>
      <c r="G3989" s="282">
        <f t="shared" si="1200"/>
        <v>0</v>
      </c>
    </row>
    <row r="3990" spans="1:7" s="283" customFormat="1" ht="24" customHeight="1" x14ac:dyDescent="0.2">
      <c r="A3990" s="274" t="str">
        <f t="shared" si="1196"/>
        <v/>
      </c>
      <c r="B3990" s="275" t="str">
        <f t="shared" si="1197"/>
        <v/>
      </c>
      <c r="C3990" s="276"/>
      <c r="D3990" s="277" t="str">
        <f t="shared" si="1198"/>
        <v/>
      </c>
      <c r="E3990" s="278"/>
      <c r="F3990" s="279">
        <f t="shared" si="1199"/>
        <v>0</v>
      </c>
      <c r="G3990" s="282">
        <f t="shared" si="1200"/>
        <v>0</v>
      </c>
    </row>
    <row r="3991" spans="1:7" s="283" customFormat="1" ht="24" customHeight="1" x14ac:dyDescent="0.2">
      <c r="A3991" s="274" t="str">
        <f t="shared" si="1196"/>
        <v/>
      </c>
      <c r="B3991" s="275" t="str">
        <f t="shared" si="1197"/>
        <v/>
      </c>
      <c r="C3991" s="276"/>
      <c r="D3991" s="277" t="str">
        <f t="shared" si="1198"/>
        <v/>
      </c>
      <c r="E3991" s="278"/>
      <c r="F3991" s="279">
        <f t="shared" si="1199"/>
        <v>0</v>
      </c>
      <c r="G3991" s="282">
        <f t="shared" si="1200"/>
        <v>0</v>
      </c>
    </row>
    <row r="3992" spans="1:7" s="283" customFormat="1" ht="24" customHeight="1" x14ac:dyDescent="0.2">
      <c r="A3992" s="274" t="str">
        <f t="shared" si="1196"/>
        <v/>
      </c>
      <c r="B3992" s="275" t="str">
        <f t="shared" si="1197"/>
        <v/>
      </c>
      <c r="C3992" s="276"/>
      <c r="D3992" s="277" t="str">
        <f t="shared" si="1198"/>
        <v/>
      </c>
      <c r="E3992" s="278"/>
      <c r="F3992" s="279">
        <f t="shared" si="1199"/>
        <v>0</v>
      </c>
      <c r="G3992" s="282">
        <f t="shared" si="1200"/>
        <v>0</v>
      </c>
    </row>
    <row r="3993" spans="1:7" s="283" customFormat="1" ht="24" customHeight="1" x14ac:dyDescent="0.2">
      <c r="A3993" s="274" t="str">
        <f t="shared" si="1196"/>
        <v/>
      </c>
      <c r="B3993" s="275" t="str">
        <f t="shared" si="1197"/>
        <v/>
      </c>
      <c r="C3993" s="276"/>
      <c r="D3993" s="277" t="str">
        <f t="shared" si="1198"/>
        <v/>
      </c>
      <c r="E3993" s="278"/>
      <c r="F3993" s="279">
        <f t="shared" si="1199"/>
        <v>0</v>
      </c>
      <c r="G3993" s="282">
        <f t="shared" si="1200"/>
        <v>0</v>
      </c>
    </row>
    <row r="3994" spans="1:7" s="283" customFormat="1" ht="24" customHeight="1" x14ac:dyDescent="0.2">
      <c r="A3994" s="274" t="str">
        <f t="shared" si="1196"/>
        <v/>
      </c>
      <c r="B3994" s="275" t="str">
        <f t="shared" si="1197"/>
        <v/>
      </c>
      <c r="C3994" s="276"/>
      <c r="D3994" s="277" t="str">
        <f t="shared" si="1198"/>
        <v/>
      </c>
      <c r="E3994" s="278"/>
      <c r="F3994" s="279">
        <f t="shared" si="1199"/>
        <v>0</v>
      </c>
      <c r="G3994" s="282">
        <f t="shared" si="1200"/>
        <v>0</v>
      </c>
    </row>
    <row r="3995" spans="1:7" s="283" customFormat="1" ht="24" customHeight="1" x14ac:dyDescent="0.2">
      <c r="A3995" s="274" t="str">
        <f t="shared" si="1196"/>
        <v/>
      </c>
      <c r="B3995" s="275" t="str">
        <f t="shared" si="1197"/>
        <v/>
      </c>
      <c r="C3995" s="276"/>
      <c r="D3995" s="277" t="str">
        <f t="shared" si="1198"/>
        <v/>
      </c>
      <c r="E3995" s="278"/>
      <c r="F3995" s="279">
        <f t="shared" si="1199"/>
        <v>0</v>
      </c>
      <c r="G3995" s="282">
        <f t="shared" si="1200"/>
        <v>0</v>
      </c>
    </row>
    <row r="3996" spans="1:7" s="283" customFormat="1" ht="24" customHeight="1" x14ac:dyDescent="0.2">
      <c r="A3996" s="274" t="str">
        <f t="shared" si="1196"/>
        <v/>
      </c>
      <c r="B3996" s="275" t="str">
        <f t="shared" si="1197"/>
        <v/>
      </c>
      <c r="C3996" s="276"/>
      <c r="D3996" s="277" t="str">
        <f t="shared" si="1198"/>
        <v/>
      </c>
      <c r="E3996" s="278"/>
      <c r="F3996" s="279">
        <f t="shared" si="1199"/>
        <v>0</v>
      </c>
      <c r="G3996" s="282">
        <f t="shared" si="1200"/>
        <v>0</v>
      </c>
    </row>
    <row r="3997" spans="1:7" ht="24" customHeight="1" x14ac:dyDescent="0.2">
      <c r="A3997" s="129"/>
      <c r="B3997" s="110"/>
      <c r="C3997" s="99"/>
      <c r="D3997" s="110"/>
      <c r="E3997" s="111"/>
      <c r="F3997" s="188" t="s">
        <v>35</v>
      </c>
      <c r="G3997" s="126">
        <f>SUBTOTAL(9,G3988:G3996)</f>
        <v>0</v>
      </c>
    </row>
    <row r="3998" spans="1:7" ht="24" customHeight="1" thickBot="1" x14ac:dyDescent="0.25">
      <c r="A3998" s="130"/>
      <c r="B3998" s="131"/>
      <c r="C3998" s="132"/>
      <c r="D3998" s="131"/>
      <c r="E3998" s="133"/>
      <c r="F3998" s="134"/>
      <c r="G3998" s="135"/>
    </row>
    <row r="3999" spans="1:7" ht="24" customHeight="1" thickBot="1" x14ac:dyDescent="0.25">
      <c r="A3999" s="136" t="str">
        <f>B3957</f>
        <v>21-3</v>
      </c>
      <c r="B3999" s="137" t="str">
        <f>C3957</f>
        <v>Vegetación exterior y mantenimiento</v>
      </c>
      <c r="C3999" s="138"/>
      <c r="D3999" s="138" t="s">
        <v>36</v>
      </c>
      <c r="E3999" s="139"/>
      <c r="F3999" s="140" t="s">
        <v>37</v>
      </c>
      <c r="G3999" s="141">
        <f>SUBTOTAL(9,G3962:G3998)</f>
        <v>0</v>
      </c>
    </row>
    <row r="4000" spans="1:7" ht="24" customHeight="1" thickTop="1" thickBot="1" x14ac:dyDescent="0.25"/>
    <row r="4001" spans="1:141" ht="24" customHeight="1" thickTop="1" x14ac:dyDescent="0.2">
      <c r="A4001" s="173" t="s">
        <v>39</v>
      </c>
      <c r="B4001" s="174"/>
      <c r="C4001" s="174"/>
      <c r="D4001" s="174"/>
      <c r="E4001" s="174"/>
      <c r="F4001" s="174"/>
      <c r="G4001" s="175"/>
      <c r="H4001" s="100">
        <f>COUNTIF($A$1:A4007,"ANALISIS DE PRECIOS")</f>
        <v>81</v>
      </c>
    </row>
    <row r="4002" spans="1:141" ht="24" customHeight="1" x14ac:dyDescent="0.2">
      <c r="A4002" s="101" t="s">
        <v>719</v>
      </c>
      <c r="B4002" s="102" t="str">
        <f>Comitente</f>
        <v>DIRECCIÓN DE INFRAESTRUCTURA ESCOLAR</v>
      </c>
      <c r="C4002" s="96"/>
      <c r="D4002" s="103"/>
      <c r="E4002" s="103"/>
      <c r="F4002" s="104"/>
      <c r="G4002" s="105"/>
    </row>
    <row r="4003" spans="1:141" ht="24" customHeight="1" x14ac:dyDescent="0.2">
      <c r="A4003" s="101" t="s">
        <v>720</v>
      </c>
      <c r="B4003" s="102">
        <f>Contratista</f>
        <v>0</v>
      </c>
      <c r="C4003" s="97"/>
      <c r="D4003" s="97"/>
      <c r="E4003" s="97"/>
      <c r="F4003" s="106"/>
      <c r="G4003" s="107"/>
    </row>
    <row r="4004" spans="1:141" ht="24" customHeight="1" x14ac:dyDescent="0.2">
      <c r="A4004" s="101" t="s">
        <v>26</v>
      </c>
      <c r="B4004" s="102" t="str">
        <f>Obra</f>
        <v>ESCUELA NORMAL FRAY JUSTO SANTA MARIA DE ORO</v>
      </c>
      <c r="C4004" s="97"/>
      <c r="D4004" s="97"/>
      <c r="E4004" s="97"/>
      <c r="F4004" s="106" t="s">
        <v>40</v>
      </c>
      <c r="G4004" s="108">
        <f>Fecha_Base</f>
        <v>0</v>
      </c>
    </row>
    <row r="4005" spans="1:141" ht="24" customHeight="1" x14ac:dyDescent="0.2">
      <c r="A4005" s="109" t="s">
        <v>718</v>
      </c>
      <c r="B4005" s="98" t="str">
        <f>Ubicación</f>
        <v>CALLE RIVADAVIA 854 - JACHAL - SAN JUAN</v>
      </c>
      <c r="C4005" s="98"/>
      <c r="D4005" s="110"/>
      <c r="E4005" s="111"/>
      <c r="F4005" s="112"/>
      <c r="G4005" s="113"/>
    </row>
    <row r="4006" spans="1:141" ht="24" customHeight="1" x14ac:dyDescent="0.2">
      <c r="A4006" s="109" t="s">
        <v>41</v>
      </c>
      <c r="B4006" s="114">
        <f>IFERROR(VALUE(LEFT(B4007,FIND("-",B4007)-1)),"")</f>
        <v>22</v>
      </c>
      <c r="C4006" s="99" t="str">
        <f>IFERROR(VLOOKUP(B4006,Tabla_CyP,2,FALSE),"")</f>
        <v>LIMPIEZA DIARIA Y LIMPIEZA FINAL</v>
      </c>
      <c r="E4006" s="111"/>
      <c r="F4006" s="112"/>
      <c r="G4006" s="113"/>
    </row>
    <row r="4007" spans="1:141" ht="24" customHeight="1" x14ac:dyDescent="0.2">
      <c r="A4007" s="109" t="s">
        <v>27</v>
      </c>
      <c r="B4007" s="115" t="str">
        <f>IFERROR(VLOOKUP(COUNTIF($A$1:A4007,"ANALISIS DE PRECIOS"),Tabla_NumeroItem,4,FALSE),"")</f>
        <v>22-1</v>
      </c>
      <c r="C4007" s="99" t="str">
        <f>IFERROR(VLOOKUP(B4007,Tabla_CyP,2,FALSE),"")</f>
        <v>Limpieza general de paramentos y ornamentación con retiro de intervenciones anteriores</v>
      </c>
      <c r="D4007" s="110"/>
      <c r="E4007" s="111"/>
      <c r="F4007" s="106" t="s">
        <v>28</v>
      </c>
      <c r="G4007" s="116" t="str">
        <f>IFERROR(VLOOKUP(B4007,Tabla_CyP,4,FALSE),"")</f>
        <v>gl</v>
      </c>
    </row>
    <row r="4008" spans="1:141" ht="24" customHeight="1" x14ac:dyDescent="0.2">
      <c r="A4008" s="109"/>
      <c r="B4008" s="98"/>
      <c r="C4008" s="99"/>
      <c r="D4008" s="110"/>
      <c r="E4008" s="111"/>
      <c r="F4008" s="112"/>
      <c r="G4008" s="113"/>
    </row>
    <row r="4009" spans="1:141" ht="24" customHeight="1" x14ac:dyDescent="0.2">
      <c r="A4009" s="305" t="s">
        <v>584</v>
      </c>
      <c r="B4009" s="306"/>
      <c r="C4009" s="307" t="s">
        <v>0</v>
      </c>
      <c r="D4009" s="307" t="s">
        <v>29</v>
      </c>
      <c r="E4009" s="309" t="s">
        <v>30</v>
      </c>
      <c r="F4009" s="311" t="s">
        <v>31</v>
      </c>
      <c r="G4009" s="313" t="s">
        <v>32</v>
      </c>
    </row>
    <row r="4010" spans="1:141" s="119" customFormat="1" ht="24" customHeight="1" x14ac:dyDescent="0.2">
      <c r="A4010" s="117" t="s">
        <v>585</v>
      </c>
      <c r="B4010" s="118" t="s">
        <v>586</v>
      </c>
      <c r="C4010" s="308"/>
      <c r="D4010" s="308"/>
      <c r="E4010" s="310"/>
      <c r="F4010" s="312"/>
      <c r="G4010" s="314"/>
      <c r="I4010" s="284"/>
      <c r="J4010" s="284"/>
      <c r="K4010" s="284"/>
      <c r="L4010" s="284"/>
      <c r="M4010" s="284"/>
      <c r="N4010" s="284"/>
      <c r="O4010" s="284"/>
      <c r="P4010" s="284"/>
      <c r="Q4010" s="284"/>
      <c r="R4010" s="284"/>
      <c r="S4010" s="284"/>
      <c r="T4010" s="284"/>
      <c r="U4010" s="284"/>
      <c r="V4010" s="284"/>
      <c r="W4010" s="284"/>
      <c r="X4010" s="284"/>
      <c r="Y4010" s="284"/>
      <c r="Z4010" s="284"/>
      <c r="AA4010" s="284"/>
      <c r="AB4010" s="284"/>
      <c r="AC4010" s="284"/>
      <c r="AD4010" s="284"/>
      <c r="AE4010" s="284"/>
      <c r="AF4010" s="284"/>
      <c r="AG4010" s="284"/>
      <c r="AH4010" s="284"/>
      <c r="AI4010" s="284"/>
      <c r="AJ4010" s="284"/>
      <c r="AK4010" s="284"/>
      <c r="AL4010" s="284"/>
      <c r="AM4010" s="284"/>
      <c r="AN4010" s="284"/>
      <c r="AO4010" s="284"/>
      <c r="AP4010" s="284"/>
      <c r="AQ4010" s="284"/>
      <c r="AR4010" s="284"/>
      <c r="AS4010" s="284"/>
      <c r="AT4010" s="284"/>
      <c r="AU4010" s="284"/>
      <c r="AV4010" s="284"/>
      <c r="AW4010" s="284"/>
      <c r="AX4010" s="284"/>
      <c r="AY4010" s="284"/>
      <c r="AZ4010" s="284"/>
      <c r="BA4010" s="284"/>
      <c r="BB4010" s="284"/>
      <c r="BC4010" s="284"/>
      <c r="BD4010" s="284"/>
      <c r="BE4010" s="284"/>
      <c r="BF4010" s="284"/>
      <c r="BG4010" s="284"/>
      <c r="BH4010" s="284"/>
      <c r="BI4010" s="284"/>
      <c r="BJ4010" s="284"/>
      <c r="BK4010" s="284"/>
      <c r="BL4010" s="284"/>
      <c r="BM4010" s="284"/>
      <c r="BN4010" s="284"/>
      <c r="BO4010" s="284"/>
      <c r="BP4010" s="284"/>
      <c r="BQ4010" s="284"/>
      <c r="BR4010" s="284"/>
      <c r="BS4010" s="284"/>
      <c r="BT4010" s="284"/>
      <c r="BU4010" s="284"/>
      <c r="BV4010" s="284"/>
      <c r="BW4010" s="284"/>
      <c r="BX4010" s="284"/>
      <c r="BY4010" s="284"/>
      <c r="BZ4010" s="284"/>
      <c r="CA4010" s="284"/>
      <c r="CB4010" s="284"/>
      <c r="CC4010" s="284"/>
      <c r="CD4010" s="284"/>
      <c r="CE4010" s="284"/>
      <c r="CF4010" s="284"/>
      <c r="CG4010" s="284"/>
      <c r="CH4010" s="284"/>
      <c r="CI4010" s="284"/>
      <c r="CJ4010" s="284"/>
      <c r="CK4010" s="284"/>
      <c r="CL4010" s="284"/>
      <c r="CM4010" s="284"/>
      <c r="CN4010" s="284"/>
      <c r="CO4010" s="284"/>
      <c r="CP4010" s="284"/>
      <c r="CQ4010" s="284"/>
      <c r="CR4010" s="284"/>
      <c r="CS4010" s="284"/>
      <c r="CT4010" s="284"/>
      <c r="CU4010" s="284"/>
      <c r="CV4010" s="284"/>
      <c r="CW4010" s="284"/>
      <c r="CX4010" s="284"/>
      <c r="CY4010" s="284"/>
      <c r="CZ4010" s="284"/>
      <c r="DA4010" s="284"/>
      <c r="DB4010" s="284"/>
      <c r="DC4010" s="284"/>
      <c r="DD4010" s="284"/>
      <c r="DE4010" s="284"/>
      <c r="DF4010" s="284"/>
      <c r="DG4010" s="284"/>
      <c r="DH4010" s="284"/>
      <c r="DI4010" s="284"/>
      <c r="DJ4010" s="284"/>
      <c r="DK4010" s="284"/>
      <c r="DL4010" s="284"/>
      <c r="DM4010" s="284"/>
      <c r="DN4010" s="284"/>
      <c r="DO4010" s="284"/>
      <c r="DP4010" s="284"/>
      <c r="DQ4010" s="284"/>
      <c r="DR4010" s="284"/>
      <c r="DS4010" s="284"/>
      <c r="DT4010" s="284"/>
      <c r="DU4010" s="284"/>
      <c r="DV4010" s="284"/>
      <c r="DW4010" s="284"/>
      <c r="DX4010" s="284"/>
      <c r="DY4010" s="284"/>
      <c r="DZ4010" s="284"/>
      <c r="EA4010" s="284"/>
      <c r="EB4010" s="284"/>
      <c r="EC4010" s="284"/>
      <c r="ED4010" s="284"/>
      <c r="EE4010" s="284"/>
      <c r="EF4010" s="284"/>
      <c r="EG4010" s="284"/>
      <c r="EH4010" s="284"/>
      <c r="EI4010" s="284"/>
      <c r="EJ4010" s="284"/>
      <c r="EK4010" s="284"/>
    </row>
    <row r="4011" spans="1:141" ht="24" customHeight="1" x14ac:dyDescent="0.2">
      <c r="A4011" s="187"/>
      <c r="B4011" s="120"/>
      <c r="C4011" s="185" t="s">
        <v>721</v>
      </c>
      <c r="D4011" s="121"/>
      <c r="E4011" s="122"/>
      <c r="F4011" s="123"/>
      <c r="G4011" s="124"/>
    </row>
    <row r="4012" spans="1:141" s="283" customFormat="1" ht="24" customHeight="1" x14ac:dyDescent="0.2">
      <c r="A4012" s="274" t="str">
        <f t="shared" ref="A4012:A4025" si="1201">IFERROR(VLOOKUP(C4012,Tabla_Insumos,4,FALSE),"")</f>
        <v/>
      </c>
      <c r="B4012" s="275" t="str">
        <f>IFERROR(VLOOKUP(C4012,Tabla_Insumos,5,FALSE),"")</f>
        <v/>
      </c>
      <c r="C4012" s="276"/>
      <c r="D4012" s="277" t="str">
        <f t="shared" ref="D4012:D4025" si="1202">IFERROR(VLOOKUP(C4012,Tabla_Insumos,2,FALSE),"")</f>
        <v/>
      </c>
      <c r="E4012" s="278"/>
      <c r="F4012" s="279">
        <f t="shared" ref="F4012:F4025" si="1203">IFERROR(VLOOKUP(C4012,Tabla_Insumos,3,FALSE),0)</f>
        <v>0</v>
      </c>
      <c r="G4012" s="282">
        <f>ROUND(E4012*F4012,2)</f>
        <v>0</v>
      </c>
    </row>
    <row r="4013" spans="1:141" s="283" customFormat="1" ht="24" customHeight="1" x14ac:dyDescent="0.2">
      <c r="A4013" s="274" t="str">
        <f t="shared" si="1201"/>
        <v/>
      </c>
      <c r="B4013" s="275" t="str">
        <f t="shared" ref="B4013:B4025" si="1204">IFERROR(VLOOKUP(C4013,Tabla_Insumos,5,FALSE),"")</f>
        <v/>
      </c>
      <c r="C4013" s="276"/>
      <c r="D4013" s="277" t="str">
        <f t="shared" si="1202"/>
        <v/>
      </c>
      <c r="E4013" s="278"/>
      <c r="F4013" s="279">
        <f t="shared" si="1203"/>
        <v>0</v>
      </c>
      <c r="G4013" s="282">
        <f t="shared" ref="G4013:G4025" si="1205">ROUND(E4013*F4013,2)</f>
        <v>0</v>
      </c>
    </row>
    <row r="4014" spans="1:141" s="283" customFormat="1" ht="24" customHeight="1" x14ac:dyDescent="0.2">
      <c r="A4014" s="274" t="str">
        <f t="shared" si="1201"/>
        <v/>
      </c>
      <c r="B4014" s="275" t="str">
        <f t="shared" si="1204"/>
        <v/>
      </c>
      <c r="C4014" s="276"/>
      <c r="D4014" s="277" t="str">
        <f t="shared" si="1202"/>
        <v/>
      </c>
      <c r="E4014" s="278"/>
      <c r="F4014" s="279">
        <f t="shared" si="1203"/>
        <v>0</v>
      </c>
      <c r="G4014" s="282">
        <f t="shared" si="1205"/>
        <v>0</v>
      </c>
    </row>
    <row r="4015" spans="1:141" s="283" customFormat="1" ht="24" customHeight="1" x14ac:dyDescent="0.2">
      <c r="A4015" s="274" t="str">
        <f t="shared" si="1201"/>
        <v/>
      </c>
      <c r="B4015" s="275" t="str">
        <f t="shared" si="1204"/>
        <v/>
      </c>
      <c r="C4015" s="276"/>
      <c r="D4015" s="277" t="str">
        <f t="shared" si="1202"/>
        <v/>
      </c>
      <c r="E4015" s="278"/>
      <c r="F4015" s="279">
        <f t="shared" si="1203"/>
        <v>0</v>
      </c>
      <c r="G4015" s="282">
        <f t="shared" si="1205"/>
        <v>0</v>
      </c>
    </row>
    <row r="4016" spans="1:141" s="283" customFormat="1" ht="24" customHeight="1" x14ac:dyDescent="0.2">
      <c r="A4016" s="274" t="str">
        <f t="shared" si="1201"/>
        <v/>
      </c>
      <c r="B4016" s="275" t="str">
        <f t="shared" si="1204"/>
        <v/>
      </c>
      <c r="C4016" s="276"/>
      <c r="D4016" s="277" t="str">
        <f t="shared" si="1202"/>
        <v/>
      </c>
      <c r="E4016" s="278"/>
      <c r="F4016" s="279">
        <f t="shared" si="1203"/>
        <v>0</v>
      </c>
      <c r="G4016" s="282">
        <f t="shared" si="1205"/>
        <v>0</v>
      </c>
    </row>
    <row r="4017" spans="1:7" s="283" customFormat="1" ht="24" customHeight="1" x14ac:dyDescent="0.2">
      <c r="A4017" s="274" t="str">
        <f t="shared" si="1201"/>
        <v/>
      </c>
      <c r="B4017" s="275" t="str">
        <f t="shared" si="1204"/>
        <v/>
      </c>
      <c r="C4017" s="276"/>
      <c r="D4017" s="277" t="str">
        <f t="shared" si="1202"/>
        <v/>
      </c>
      <c r="E4017" s="278"/>
      <c r="F4017" s="279">
        <f t="shared" si="1203"/>
        <v>0</v>
      </c>
      <c r="G4017" s="282">
        <f t="shared" si="1205"/>
        <v>0</v>
      </c>
    </row>
    <row r="4018" spans="1:7" s="283" customFormat="1" ht="24" customHeight="1" x14ac:dyDescent="0.2">
      <c r="A4018" s="274" t="str">
        <f t="shared" si="1201"/>
        <v/>
      </c>
      <c r="B4018" s="275" t="str">
        <f t="shared" si="1204"/>
        <v/>
      </c>
      <c r="C4018" s="276"/>
      <c r="D4018" s="277" t="str">
        <f t="shared" si="1202"/>
        <v/>
      </c>
      <c r="E4018" s="278"/>
      <c r="F4018" s="279">
        <f t="shared" si="1203"/>
        <v>0</v>
      </c>
      <c r="G4018" s="282">
        <f t="shared" si="1205"/>
        <v>0</v>
      </c>
    </row>
    <row r="4019" spans="1:7" s="283" customFormat="1" ht="24" customHeight="1" x14ac:dyDescent="0.2">
      <c r="A4019" s="274" t="str">
        <f t="shared" si="1201"/>
        <v/>
      </c>
      <c r="B4019" s="275" t="str">
        <f t="shared" si="1204"/>
        <v/>
      </c>
      <c r="C4019" s="276"/>
      <c r="D4019" s="277" t="str">
        <f t="shared" si="1202"/>
        <v/>
      </c>
      <c r="E4019" s="278"/>
      <c r="F4019" s="279">
        <f t="shared" si="1203"/>
        <v>0</v>
      </c>
      <c r="G4019" s="282">
        <f t="shared" si="1205"/>
        <v>0</v>
      </c>
    </row>
    <row r="4020" spans="1:7" s="283" customFormat="1" ht="24" customHeight="1" x14ac:dyDescent="0.2">
      <c r="A4020" s="274" t="str">
        <f t="shared" si="1201"/>
        <v/>
      </c>
      <c r="B4020" s="275" t="str">
        <f t="shared" si="1204"/>
        <v/>
      </c>
      <c r="C4020" s="276"/>
      <c r="D4020" s="277" t="str">
        <f t="shared" si="1202"/>
        <v/>
      </c>
      <c r="E4020" s="278"/>
      <c r="F4020" s="279">
        <f t="shared" si="1203"/>
        <v>0</v>
      </c>
      <c r="G4020" s="282">
        <f t="shared" si="1205"/>
        <v>0</v>
      </c>
    </row>
    <row r="4021" spans="1:7" s="283" customFormat="1" ht="24" customHeight="1" x14ac:dyDescent="0.2">
      <c r="A4021" s="274" t="str">
        <f t="shared" si="1201"/>
        <v/>
      </c>
      <c r="B4021" s="275" t="str">
        <f t="shared" si="1204"/>
        <v/>
      </c>
      <c r="C4021" s="276"/>
      <c r="D4021" s="277" t="str">
        <f t="shared" si="1202"/>
        <v/>
      </c>
      <c r="E4021" s="278"/>
      <c r="F4021" s="279">
        <f t="shared" si="1203"/>
        <v>0</v>
      </c>
      <c r="G4021" s="282">
        <f t="shared" si="1205"/>
        <v>0</v>
      </c>
    </row>
    <row r="4022" spans="1:7" s="283" customFormat="1" ht="24" customHeight="1" x14ac:dyDescent="0.2">
      <c r="A4022" s="274" t="str">
        <f t="shared" si="1201"/>
        <v/>
      </c>
      <c r="B4022" s="275" t="str">
        <f t="shared" si="1204"/>
        <v/>
      </c>
      <c r="C4022" s="276"/>
      <c r="D4022" s="277" t="str">
        <f t="shared" si="1202"/>
        <v/>
      </c>
      <c r="E4022" s="278"/>
      <c r="F4022" s="279">
        <f t="shared" si="1203"/>
        <v>0</v>
      </c>
      <c r="G4022" s="282">
        <f t="shared" si="1205"/>
        <v>0</v>
      </c>
    </row>
    <row r="4023" spans="1:7" s="283" customFormat="1" ht="24" customHeight="1" x14ac:dyDescent="0.2">
      <c r="A4023" s="274" t="str">
        <f t="shared" si="1201"/>
        <v/>
      </c>
      <c r="B4023" s="275" t="str">
        <f t="shared" si="1204"/>
        <v/>
      </c>
      <c r="C4023" s="276"/>
      <c r="D4023" s="277" t="str">
        <f t="shared" si="1202"/>
        <v/>
      </c>
      <c r="E4023" s="278"/>
      <c r="F4023" s="279">
        <f t="shared" si="1203"/>
        <v>0</v>
      </c>
      <c r="G4023" s="282">
        <f t="shared" si="1205"/>
        <v>0</v>
      </c>
    </row>
    <row r="4024" spans="1:7" s="283" customFormat="1" ht="24" customHeight="1" x14ac:dyDescent="0.2">
      <c r="A4024" s="274" t="str">
        <f t="shared" si="1201"/>
        <v/>
      </c>
      <c r="B4024" s="275" t="str">
        <f t="shared" si="1204"/>
        <v/>
      </c>
      <c r="C4024" s="276"/>
      <c r="D4024" s="277" t="str">
        <f t="shared" si="1202"/>
        <v/>
      </c>
      <c r="E4024" s="278"/>
      <c r="F4024" s="279">
        <f t="shared" si="1203"/>
        <v>0</v>
      </c>
      <c r="G4024" s="282">
        <f t="shared" si="1205"/>
        <v>0</v>
      </c>
    </row>
    <row r="4025" spans="1:7" s="283" customFormat="1" ht="24" customHeight="1" x14ac:dyDescent="0.2">
      <c r="A4025" s="274" t="str">
        <f t="shared" si="1201"/>
        <v/>
      </c>
      <c r="B4025" s="275" t="str">
        <f t="shared" si="1204"/>
        <v/>
      </c>
      <c r="C4025" s="276"/>
      <c r="D4025" s="277" t="str">
        <f t="shared" si="1202"/>
        <v/>
      </c>
      <c r="E4025" s="278"/>
      <c r="F4025" s="280">
        <f t="shared" si="1203"/>
        <v>0</v>
      </c>
      <c r="G4025" s="282">
        <f t="shared" si="1205"/>
        <v>0</v>
      </c>
    </row>
    <row r="4026" spans="1:7" ht="24" customHeight="1" x14ac:dyDescent="0.2">
      <c r="A4026" s="125"/>
      <c r="B4026" s="99"/>
      <c r="C4026" s="99"/>
      <c r="D4026" s="110"/>
      <c r="E4026" s="111"/>
      <c r="F4026" s="188" t="s">
        <v>33</v>
      </c>
      <c r="G4026" s="126">
        <f>SUBTOTAL(9,G4012:G4025)</f>
        <v>0</v>
      </c>
    </row>
    <row r="4027" spans="1:7" ht="24" customHeight="1" x14ac:dyDescent="0.2">
      <c r="A4027" s="125"/>
      <c r="B4027" s="99"/>
      <c r="C4027" s="127" t="s">
        <v>722</v>
      </c>
      <c r="D4027" s="110"/>
      <c r="E4027" s="111"/>
      <c r="F4027" s="112"/>
      <c r="G4027" s="128"/>
    </row>
    <row r="4028" spans="1:7" s="283" customFormat="1" ht="24" customHeight="1" x14ac:dyDescent="0.2">
      <c r="A4028" s="274" t="str">
        <f t="shared" ref="A4028:A4035" si="1206">IFERROR(VLOOKUP(C4028,Tabla_Insumos,4,FALSE),"")</f>
        <v/>
      </c>
      <c r="B4028" s="275" t="str">
        <f t="shared" ref="B4028:B4035" si="1207">IFERROR(VLOOKUP(C4028,Tabla_Insumos,5,FALSE),"")</f>
        <v/>
      </c>
      <c r="C4028" s="276"/>
      <c r="D4028" s="277" t="str">
        <f t="shared" ref="D4028:D4035" si="1208">IFERROR(VLOOKUP(C4028,Tabla_Insumos,2,FALSE),"")</f>
        <v/>
      </c>
      <c r="E4028" s="278"/>
      <c r="F4028" s="281">
        <f t="shared" ref="F4028:F4035" si="1209">IFERROR(VLOOKUP(C4028,Tabla_Insumos,3,FALSE),0)</f>
        <v>0</v>
      </c>
      <c r="G4028" s="282">
        <f>ROUND(E4028*F4028,2)</f>
        <v>0</v>
      </c>
    </row>
    <row r="4029" spans="1:7" s="283" customFormat="1" ht="24" customHeight="1" x14ac:dyDescent="0.2">
      <c r="A4029" s="274" t="str">
        <f t="shared" si="1206"/>
        <v/>
      </c>
      <c r="B4029" s="275" t="str">
        <f t="shared" si="1207"/>
        <v/>
      </c>
      <c r="C4029" s="276"/>
      <c r="D4029" s="277" t="str">
        <f t="shared" si="1208"/>
        <v/>
      </c>
      <c r="E4029" s="278"/>
      <c r="F4029" s="281">
        <f t="shared" si="1209"/>
        <v>0</v>
      </c>
      <c r="G4029" s="282">
        <f>ROUND(E4029*F4029,2)</f>
        <v>0</v>
      </c>
    </row>
    <row r="4030" spans="1:7" s="283" customFormat="1" ht="24" customHeight="1" x14ac:dyDescent="0.2">
      <c r="A4030" s="274" t="str">
        <f t="shared" si="1206"/>
        <v/>
      </c>
      <c r="B4030" s="275" t="str">
        <f t="shared" si="1207"/>
        <v/>
      </c>
      <c r="C4030" s="276"/>
      <c r="D4030" s="277" t="str">
        <f t="shared" si="1208"/>
        <v/>
      </c>
      <c r="E4030" s="278"/>
      <c r="F4030" s="281">
        <f t="shared" si="1209"/>
        <v>0</v>
      </c>
      <c r="G4030" s="282">
        <f t="shared" ref="G4030:G4035" si="1210">ROUND(E4030*F4030,2)</f>
        <v>0</v>
      </c>
    </row>
    <row r="4031" spans="1:7" s="283" customFormat="1" ht="24" customHeight="1" x14ac:dyDescent="0.2">
      <c r="A4031" s="274" t="str">
        <f t="shared" si="1206"/>
        <v/>
      </c>
      <c r="B4031" s="275" t="str">
        <f t="shared" si="1207"/>
        <v/>
      </c>
      <c r="C4031" s="276"/>
      <c r="D4031" s="277" t="str">
        <f t="shared" si="1208"/>
        <v/>
      </c>
      <c r="E4031" s="278"/>
      <c r="F4031" s="281">
        <f t="shared" si="1209"/>
        <v>0</v>
      </c>
      <c r="G4031" s="282">
        <f t="shared" si="1210"/>
        <v>0</v>
      </c>
    </row>
    <row r="4032" spans="1:7" s="283" customFormat="1" ht="24" customHeight="1" x14ac:dyDescent="0.2">
      <c r="A4032" s="274" t="str">
        <f t="shared" si="1206"/>
        <v/>
      </c>
      <c r="B4032" s="275" t="str">
        <f t="shared" si="1207"/>
        <v/>
      </c>
      <c r="C4032" s="276"/>
      <c r="D4032" s="277" t="str">
        <f t="shared" si="1208"/>
        <v/>
      </c>
      <c r="E4032" s="278"/>
      <c r="F4032" s="279">
        <f t="shared" si="1209"/>
        <v>0</v>
      </c>
      <c r="G4032" s="282">
        <f t="shared" si="1210"/>
        <v>0</v>
      </c>
    </row>
    <row r="4033" spans="1:7" s="283" customFormat="1" ht="24" customHeight="1" x14ac:dyDescent="0.2">
      <c r="A4033" s="274" t="str">
        <f t="shared" si="1206"/>
        <v/>
      </c>
      <c r="B4033" s="275" t="str">
        <f t="shared" si="1207"/>
        <v/>
      </c>
      <c r="C4033" s="276"/>
      <c r="D4033" s="277" t="str">
        <f t="shared" si="1208"/>
        <v/>
      </c>
      <c r="E4033" s="278"/>
      <c r="F4033" s="279">
        <f t="shared" si="1209"/>
        <v>0</v>
      </c>
      <c r="G4033" s="282">
        <f t="shared" si="1210"/>
        <v>0</v>
      </c>
    </row>
    <row r="4034" spans="1:7" s="283" customFormat="1" ht="24" customHeight="1" x14ac:dyDescent="0.2">
      <c r="A4034" s="274" t="str">
        <f t="shared" si="1206"/>
        <v/>
      </c>
      <c r="B4034" s="275" t="str">
        <f t="shared" si="1207"/>
        <v/>
      </c>
      <c r="C4034" s="276"/>
      <c r="D4034" s="277" t="str">
        <f t="shared" si="1208"/>
        <v/>
      </c>
      <c r="E4034" s="278"/>
      <c r="F4034" s="279">
        <f t="shared" si="1209"/>
        <v>0</v>
      </c>
      <c r="G4034" s="282">
        <f t="shared" si="1210"/>
        <v>0</v>
      </c>
    </row>
    <row r="4035" spans="1:7" s="283" customFormat="1" ht="24" customHeight="1" x14ac:dyDescent="0.2">
      <c r="A4035" s="274" t="str">
        <f t="shared" si="1206"/>
        <v/>
      </c>
      <c r="B4035" s="275" t="str">
        <f t="shared" si="1207"/>
        <v/>
      </c>
      <c r="C4035" s="276"/>
      <c r="D4035" s="277" t="str">
        <f t="shared" si="1208"/>
        <v/>
      </c>
      <c r="E4035" s="278"/>
      <c r="F4035" s="279">
        <f t="shared" si="1209"/>
        <v>0</v>
      </c>
      <c r="G4035" s="282">
        <f t="shared" si="1210"/>
        <v>0</v>
      </c>
    </row>
    <row r="4036" spans="1:7" ht="24" customHeight="1" x14ac:dyDescent="0.2">
      <c r="A4036" s="125"/>
      <c r="B4036" s="99"/>
      <c r="C4036" s="99"/>
      <c r="D4036" s="110"/>
      <c r="E4036" s="111"/>
      <c r="F4036" s="188" t="s">
        <v>34</v>
      </c>
      <c r="G4036" s="126">
        <f>SUBTOTAL(9,G4028:G4035)</f>
        <v>0</v>
      </c>
    </row>
    <row r="4037" spans="1:7" ht="24" customHeight="1" x14ac:dyDescent="0.2">
      <c r="A4037" s="125"/>
      <c r="B4037" s="99"/>
      <c r="C4037" s="127" t="s">
        <v>723</v>
      </c>
      <c r="D4037" s="110"/>
      <c r="E4037" s="111"/>
      <c r="F4037" s="112"/>
      <c r="G4037" s="128"/>
    </row>
    <row r="4038" spans="1:7" s="283" customFormat="1" ht="24" customHeight="1" x14ac:dyDescent="0.2">
      <c r="A4038" s="274" t="str">
        <f t="shared" ref="A4038:A4046" si="1211">IFERROR(VLOOKUP(C4038,Tabla_Insumos,4,FALSE),"")</f>
        <v/>
      </c>
      <c r="B4038" s="275" t="str">
        <f t="shared" ref="B4038:B4046" si="1212">IFERROR(VLOOKUP(C4038,Tabla_Insumos,5,FALSE),"")</f>
        <v/>
      </c>
      <c r="C4038" s="276"/>
      <c r="D4038" s="277" t="str">
        <f t="shared" ref="D4038:D4046" si="1213">IFERROR(VLOOKUP(C4038,Tabla_Insumos,2,FALSE),"")</f>
        <v/>
      </c>
      <c r="E4038" s="278"/>
      <c r="F4038" s="279">
        <f t="shared" ref="F4038:F4046" si="1214">IFERROR(VLOOKUP(C4038,Tabla_Insumos,3,FALSE),0)</f>
        <v>0</v>
      </c>
      <c r="G4038" s="282">
        <f t="shared" ref="G4038:G4046" si="1215">ROUND(E4038*F4038,2)</f>
        <v>0</v>
      </c>
    </row>
    <row r="4039" spans="1:7" s="283" customFormat="1" ht="24" customHeight="1" x14ac:dyDescent="0.2">
      <c r="A4039" s="274" t="str">
        <f t="shared" si="1211"/>
        <v/>
      </c>
      <c r="B4039" s="275" t="str">
        <f t="shared" si="1212"/>
        <v/>
      </c>
      <c r="C4039" s="276"/>
      <c r="D4039" s="277" t="str">
        <f t="shared" si="1213"/>
        <v/>
      </c>
      <c r="E4039" s="278"/>
      <c r="F4039" s="279">
        <f t="shared" si="1214"/>
        <v>0</v>
      </c>
      <c r="G4039" s="282">
        <f t="shared" si="1215"/>
        <v>0</v>
      </c>
    </row>
    <row r="4040" spans="1:7" s="283" customFormat="1" ht="24" customHeight="1" x14ac:dyDescent="0.2">
      <c r="A4040" s="274" t="str">
        <f t="shared" si="1211"/>
        <v/>
      </c>
      <c r="B4040" s="275" t="str">
        <f t="shared" si="1212"/>
        <v/>
      </c>
      <c r="C4040" s="276"/>
      <c r="D4040" s="277" t="str">
        <f t="shared" si="1213"/>
        <v/>
      </c>
      <c r="E4040" s="278"/>
      <c r="F4040" s="279">
        <f t="shared" si="1214"/>
        <v>0</v>
      </c>
      <c r="G4040" s="282">
        <f t="shared" si="1215"/>
        <v>0</v>
      </c>
    </row>
    <row r="4041" spans="1:7" s="283" customFormat="1" ht="24" customHeight="1" x14ac:dyDescent="0.2">
      <c r="A4041" s="274" t="str">
        <f t="shared" si="1211"/>
        <v/>
      </c>
      <c r="B4041" s="275" t="str">
        <f t="shared" si="1212"/>
        <v/>
      </c>
      <c r="C4041" s="276"/>
      <c r="D4041" s="277" t="str">
        <f t="shared" si="1213"/>
        <v/>
      </c>
      <c r="E4041" s="278"/>
      <c r="F4041" s="279">
        <f t="shared" si="1214"/>
        <v>0</v>
      </c>
      <c r="G4041" s="282">
        <f t="shared" si="1215"/>
        <v>0</v>
      </c>
    </row>
    <row r="4042" spans="1:7" s="283" customFormat="1" ht="24" customHeight="1" x14ac:dyDescent="0.2">
      <c r="A4042" s="274" t="str">
        <f t="shared" si="1211"/>
        <v/>
      </c>
      <c r="B4042" s="275" t="str">
        <f t="shared" si="1212"/>
        <v/>
      </c>
      <c r="C4042" s="276"/>
      <c r="D4042" s="277" t="str">
        <f t="shared" si="1213"/>
        <v/>
      </c>
      <c r="E4042" s="278"/>
      <c r="F4042" s="279">
        <f t="shared" si="1214"/>
        <v>0</v>
      </c>
      <c r="G4042" s="282">
        <f t="shared" si="1215"/>
        <v>0</v>
      </c>
    </row>
    <row r="4043" spans="1:7" s="283" customFormat="1" ht="24" customHeight="1" x14ac:dyDescent="0.2">
      <c r="A4043" s="274" t="str">
        <f t="shared" si="1211"/>
        <v/>
      </c>
      <c r="B4043" s="275" t="str">
        <f t="shared" si="1212"/>
        <v/>
      </c>
      <c r="C4043" s="276"/>
      <c r="D4043" s="277" t="str">
        <f t="shared" si="1213"/>
        <v/>
      </c>
      <c r="E4043" s="278"/>
      <c r="F4043" s="279">
        <f t="shared" si="1214"/>
        <v>0</v>
      </c>
      <c r="G4043" s="282">
        <f t="shared" si="1215"/>
        <v>0</v>
      </c>
    </row>
    <row r="4044" spans="1:7" s="283" customFormat="1" ht="24" customHeight="1" x14ac:dyDescent="0.2">
      <c r="A4044" s="274" t="str">
        <f t="shared" si="1211"/>
        <v/>
      </c>
      <c r="B4044" s="275" t="str">
        <f t="shared" si="1212"/>
        <v/>
      </c>
      <c r="C4044" s="276"/>
      <c r="D4044" s="277" t="str">
        <f t="shared" si="1213"/>
        <v/>
      </c>
      <c r="E4044" s="278"/>
      <c r="F4044" s="279">
        <f t="shared" si="1214"/>
        <v>0</v>
      </c>
      <c r="G4044" s="282">
        <f t="shared" si="1215"/>
        <v>0</v>
      </c>
    </row>
    <row r="4045" spans="1:7" s="283" customFormat="1" ht="24" customHeight="1" x14ac:dyDescent="0.2">
      <c r="A4045" s="274" t="str">
        <f t="shared" si="1211"/>
        <v/>
      </c>
      <c r="B4045" s="275" t="str">
        <f t="shared" si="1212"/>
        <v/>
      </c>
      <c r="C4045" s="276"/>
      <c r="D4045" s="277" t="str">
        <f t="shared" si="1213"/>
        <v/>
      </c>
      <c r="E4045" s="278"/>
      <c r="F4045" s="279">
        <f t="shared" si="1214"/>
        <v>0</v>
      </c>
      <c r="G4045" s="282">
        <f t="shared" si="1215"/>
        <v>0</v>
      </c>
    </row>
    <row r="4046" spans="1:7" s="283" customFormat="1" ht="24" customHeight="1" x14ac:dyDescent="0.2">
      <c r="A4046" s="274" t="str">
        <f t="shared" si="1211"/>
        <v/>
      </c>
      <c r="B4046" s="275" t="str">
        <f t="shared" si="1212"/>
        <v/>
      </c>
      <c r="C4046" s="276"/>
      <c r="D4046" s="277" t="str">
        <f t="shared" si="1213"/>
        <v/>
      </c>
      <c r="E4046" s="278"/>
      <c r="F4046" s="279">
        <f t="shared" si="1214"/>
        <v>0</v>
      </c>
      <c r="G4046" s="282">
        <f t="shared" si="1215"/>
        <v>0</v>
      </c>
    </row>
    <row r="4047" spans="1:7" ht="24" customHeight="1" x14ac:dyDescent="0.2">
      <c r="A4047" s="129"/>
      <c r="B4047" s="110"/>
      <c r="C4047" s="99"/>
      <c r="D4047" s="110"/>
      <c r="E4047" s="111"/>
      <c r="F4047" s="188" t="s">
        <v>35</v>
      </c>
      <c r="G4047" s="126">
        <f>SUBTOTAL(9,G4038:G4046)</f>
        <v>0</v>
      </c>
    </row>
    <row r="4048" spans="1:7" ht="24" customHeight="1" thickBot="1" x14ac:dyDescent="0.25">
      <c r="A4048" s="130"/>
      <c r="B4048" s="131"/>
      <c r="C4048" s="132"/>
      <c r="D4048" s="131"/>
      <c r="E4048" s="133"/>
      <c r="F4048" s="134"/>
      <c r="G4048" s="135"/>
    </row>
    <row r="4049" spans="1:141" ht="24" customHeight="1" thickBot="1" x14ac:dyDescent="0.25">
      <c r="A4049" s="136" t="str">
        <f>B4007</f>
        <v>22-1</v>
      </c>
      <c r="B4049" s="137" t="str">
        <f>C4007</f>
        <v>Limpieza general de paramentos y ornamentación con retiro de intervenciones anteriores</v>
      </c>
      <c r="C4049" s="138"/>
      <c r="D4049" s="138" t="s">
        <v>36</v>
      </c>
      <c r="E4049" s="139"/>
      <c r="F4049" s="140" t="s">
        <v>37</v>
      </c>
      <c r="G4049" s="141">
        <f>SUBTOTAL(9,G4012:G4048)</f>
        <v>0</v>
      </c>
    </row>
    <row r="4050" spans="1:141" ht="24" customHeight="1" thickTop="1" thickBot="1" x14ac:dyDescent="0.25"/>
    <row r="4051" spans="1:141" ht="24" customHeight="1" thickTop="1" x14ac:dyDescent="0.2">
      <c r="A4051" s="173" t="s">
        <v>39</v>
      </c>
      <c r="B4051" s="174"/>
      <c r="C4051" s="174"/>
      <c r="D4051" s="174"/>
      <c r="E4051" s="174"/>
      <c r="F4051" s="174"/>
      <c r="G4051" s="175"/>
      <c r="H4051" s="100">
        <f>COUNTIF($A$1:A4057,"ANALISIS DE PRECIOS")</f>
        <v>82</v>
      </c>
    </row>
    <row r="4052" spans="1:141" ht="24" customHeight="1" x14ac:dyDescent="0.2">
      <c r="A4052" s="101" t="s">
        <v>719</v>
      </c>
      <c r="B4052" s="102" t="str">
        <f>Comitente</f>
        <v>DIRECCIÓN DE INFRAESTRUCTURA ESCOLAR</v>
      </c>
      <c r="C4052" s="96"/>
      <c r="D4052" s="103"/>
      <c r="E4052" s="103"/>
      <c r="F4052" s="104"/>
      <c r="G4052" s="105"/>
    </row>
    <row r="4053" spans="1:141" ht="24" customHeight="1" x14ac:dyDescent="0.2">
      <c r="A4053" s="101" t="s">
        <v>720</v>
      </c>
      <c r="B4053" s="102">
        <f>Contratista</f>
        <v>0</v>
      </c>
      <c r="C4053" s="97"/>
      <c r="D4053" s="97"/>
      <c r="E4053" s="97"/>
      <c r="F4053" s="106"/>
      <c r="G4053" s="107"/>
    </row>
    <row r="4054" spans="1:141" ht="24" customHeight="1" x14ac:dyDescent="0.2">
      <c r="A4054" s="101" t="s">
        <v>26</v>
      </c>
      <c r="B4054" s="102" t="str">
        <f>Obra</f>
        <v>ESCUELA NORMAL FRAY JUSTO SANTA MARIA DE ORO</v>
      </c>
      <c r="C4054" s="97"/>
      <c r="D4054" s="97"/>
      <c r="E4054" s="97"/>
      <c r="F4054" s="106" t="s">
        <v>40</v>
      </c>
      <c r="G4054" s="108">
        <f>Fecha_Base</f>
        <v>0</v>
      </c>
    </row>
    <row r="4055" spans="1:141" ht="24" customHeight="1" x14ac:dyDescent="0.2">
      <c r="A4055" s="109" t="s">
        <v>718</v>
      </c>
      <c r="B4055" s="98" t="str">
        <f>Ubicación</f>
        <v>CALLE RIVADAVIA 854 - JACHAL - SAN JUAN</v>
      </c>
      <c r="C4055" s="98"/>
      <c r="D4055" s="110"/>
      <c r="E4055" s="111"/>
      <c r="F4055" s="112"/>
      <c r="G4055" s="113"/>
    </row>
    <row r="4056" spans="1:141" ht="24" customHeight="1" x14ac:dyDescent="0.2">
      <c r="A4056" s="109" t="s">
        <v>41</v>
      </c>
      <c r="B4056" s="114">
        <f>IFERROR(VALUE(LEFT(B4057,FIND("-",B4057)-1)),"")</f>
        <v>22</v>
      </c>
      <c r="C4056" s="99" t="str">
        <f>IFERROR(VLOOKUP(B4056,Tabla_CyP,2,FALSE),"")</f>
        <v>LIMPIEZA DIARIA Y LIMPIEZA FINAL</v>
      </c>
      <c r="E4056" s="111"/>
      <c r="F4056" s="112"/>
      <c r="G4056" s="113"/>
    </row>
    <row r="4057" spans="1:141" ht="24" customHeight="1" x14ac:dyDescent="0.2">
      <c r="A4057" s="109" t="s">
        <v>27</v>
      </c>
      <c r="B4057" s="115" t="str">
        <f>IFERROR(VLOOKUP(COUNTIF($A$1:A4057,"ANALISIS DE PRECIOS"),Tabla_NumeroItem,4,FALSE),"")</f>
        <v>22-2</v>
      </c>
      <c r="C4057" s="99" t="str">
        <f>IFERROR(VLOOKUP(B4057,Tabla_CyP,2,FALSE),"")</f>
        <v xml:space="preserve">Limpieza diaria   </v>
      </c>
      <c r="D4057" s="110"/>
      <c r="E4057" s="111"/>
      <c r="F4057" s="106" t="s">
        <v>28</v>
      </c>
      <c r="G4057" s="116" t="str">
        <f>IFERROR(VLOOKUP(B4057,Tabla_CyP,4,FALSE),"")</f>
        <v>gl</v>
      </c>
    </row>
    <row r="4058" spans="1:141" ht="24" customHeight="1" x14ac:dyDescent="0.2">
      <c r="A4058" s="109"/>
      <c r="B4058" s="98"/>
      <c r="C4058" s="99"/>
      <c r="D4058" s="110"/>
      <c r="E4058" s="111"/>
      <c r="F4058" s="112"/>
      <c r="G4058" s="113"/>
    </row>
    <row r="4059" spans="1:141" ht="24" customHeight="1" x14ac:dyDescent="0.2">
      <c r="A4059" s="305" t="s">
        <v>584</v>
      </c>
      <c r="B4059" s="306"/>
      <c r="C4059" s="307" t="s">
        <v>0</v>
      </c>
      <c r="D4059" s="307" t="s">
        <v>29</v>
      </c>
      <c r="E4059" s="309" t="s">
        <v>30</v>
      </c>
      <c r="F4059" s="311" t="s">
        <v>31</v>
      </c>
      <c r="G4059" s="313" t="s">
        <v>32</v>
      </c>
    </row>
    <row r="4060" spans="1:141" s="119" customFormat="1" ht="24" customHeight="1" x14ac:dyDescent="0.2">
      <c r="A4060" s="117" t="s">
        <v>585</v>
      </c>
      <c r="B4060" s="118" t="s">
        <v>586</v>
      </c>
      <c r="C4060" s="308"/>
      <c r="D4060" s="308"/>
      <c r="E4060" s="310"/>
      <c r="F4060" s="312"/>
      <c r="G4060" s="314"/>
      <c r="I4060" s="284"/>
      <c r="J4060" s="284"/>
      <c r="K4060" s="284"/>
      <c r="L4060" s="284"/>
      <c r="M4060" s="284"/>
      <c r="N4060" s="284"/>
      <c r="O4060" s="284"/>
      <c r="P4060" s="284"/>
      <c r="Q4060" s="284"/>
      <c r="R4060" s="284"/>
      <c r="S4060" s="284"/>
      <c r="T4060" s="284"/>
      <c r="U4060" s="284"/>
      <c r="V4060" s="284"/>
      <c r="W4060" s="284"/>
      <c r="X4060" s="284"/>
      <c r="Y4060" s="284"/>
      <c r="Z4060" s="284"/>
      <c r="AA4060" s="284"/>
      <c r="AB4060" s="284"/>
      <c r="AC4060" s="284"/>
      <c r="AD4060" s="284"/>
      <c r="AE4060" s="284"/>
      <c r="AF4060" s="284"/>
      <c r="AG4060" s="284"/>
      <c r="AH4060" s="284"/>
      <c r="AI4060" s="284"/>
      <c r="AJ4060" s="284"/>
      <c r="AK4060" s="284"/>
      <c r="AL4060" s="284"/>
      <c r="AM4060" s="284"/>
      <c r="AN4060" s="284"/>
      <c r="AO4060" s="284"/>
      <c r="AP4060" s="284"/>
      <c r="AQ4060" s="284"/>
      <c r="AR4060" s="284"/>
      <c r="AS4060" s="284"/>
      <c r="AT4060" s="284"/>
      <c r="AU4060" s="284"/>
      <c r="AV4060" s="284"/>
      <c r="AW4060" s="284"/>
      <c r="AX4060" s="284"/>
      <c r="AY4060" s="284"/>
      <c r="AZ4060" s="284"/>
      <c r="BA4060" s="284"/>
      <c r="BB4060" s="284"/>
      <c r="BC4060" s="284"/>
      <c r="BD4060" s="284"/>
      <c r="BE4060" s="284"/>
      <c r="BF4060" s="284"/>
      <c r="BG4060" s="284"/>
      <c r="BH4060" s="284"/>
      <c r="BI4060" s="284"/>
      <c r="BJ4060" s="284"/>
      <c r="BK4060" s="284"/>
      <c r="BL4060" s="284"/>
      <c r="BM4060" s="284"/>
      <c r="BN4060" s="284"/>
      <c r="BO4060" s="284"/>
      <c r="BP4060" s="284"/>
      <c r="BQ4060" s="284"/>
      <c r="BR4060" s="284"/>
      <c r="BS4060" s="284"/>
      <c r="BT4060" s="284"/>
      <c r="BU4060" s="284"/>
      <c r="BV4060" s="284"/>
      <c r="BW4060" s="284"/>
      <c r="BX4060" s="284"/>
      <c r="BY4060" s="284"/>
      <c r="BZ4060" s="284"/>
      <c r="CA4060" s="284"/>
      <c r="CB4060" s="284"/>
      <c r="CC4060" s="284"/>
      <c r="CD4060" s="284"/>
      <c r="CE4060" s="284"/>
      <c r="CF4060" s="284"/>
      <c r="CG4060" s="284"/>
      <c r="CH4060" s="284"/>
      <c r="CI4060" s="284"/>
      <c r="CJ4060" s="284"/>
      <c r="CK4060" s="284"/>
      <c r="CL4060" s="284"/>
      <c r="CM4060" s="284"/>
      <c r="CN4060" s="284"/>
      <c r="CO4060" s="284"/>
      <c r="CP4060" s="284"/>
      <c r="CQ4060" s="284"/>
      <c r="CR4060" s="284"/>
      <c r="CS4060" s="284"/>
      <c r="CT4060" s="284"/>
      <c r="CU4060" s="284"/>
      <c r="CV4060" s="284"/>
      <c r="CW4060" s="284"/>
      <c r="CX4060" s="284"/>
      <c r="CY4060" s="284"/>
      <c r="CZ4060" s="284"/>
      <c r="DA4060" s="284"/>
      <c r="DB4060" s="284"/>
      <c r="DC4060" s="284"/>
      <c r="DD4060" s="284"/>
      <c r="DE4060" s="284"/>
      <c r="DF4060" s="284"/>
      <c r="DG4060" s="284"/>
      <c r="DH4060" s="284"/>
      <c r="DI4060" s="284"/>
      <c r="DJ4060" s="284"/>
      <c r="DK4060" s="284"/>
      <c r="DL4060" s="284"/>
      <c r="DM4060" s="284"/>
      <c r="DN4060" s="284"/>
      <c r="DO4060" s="284"/>
      <c r="DP4060" s="284"/>
      <c r="DQ4060" s="284"/>
      <c r="DR4060" s="284"/>
      <c r="DS4060" s="284"/>
      <c r="DT4060" s="284"/>
      <c r="DU4060" s="284"/>
      <c r="DV4060" s="284"/>
      <c r="DW4060" s="284"/>
      <c r="DX4060" s="284"/>
      <c r="DY4060" s="284"/>
      <c r="DZ4060" s="284"/>
      <c r="EA4060" s="284"/>
      <c r="EB4060" s="284"/>
      <c r="EC4060" s="284"/>
      <c r="ED4060" s="284"/>
      <c r="EE4060" s="284"/>
      <c r="EF4060" s="284"/>
      <c r="EG4060" s="284"/>
      <c r="EH4060" s="284"/>
      <c r="EI4060" s="284"/>
      <c r="EJ4060" s="284"/>
      <c r="EK4060" s="284"/>
    </row>
    <row r="4061" spans="1:141" ht="24" customHeight="1" x14ac:dyDescent="0.2">
      <c r="A4061" s="187"/>
      <c r="B4061" s="120"/>
      <c r="C4061" s="185" t="s">
        <v>721</v>
      </c>
      <c r="D4061" s="121"/>
      <c r="E4061" s="122"/>
      <c r="F4061" s="123"/>
      <c r="G4061" s="124"/>
    </row>
    <row r="4062" spans="1:141" s="283" customFormat="1" ht="24" customHeight="1" x14ac:dyDescent="0.2">
      <c r="A4062" s="274" t="str">
        <f t="shared" ref="A4062:A4075" si="1216">IFERROR(VLOOKUP(C4062,Tabla_Insumos,4,FALSE),"")</f>
        <v/>
      </c>
      <c r="B4062" s="275" t="str">
        <f>IFERROR(VLOOKUP(C4062,Tabla_Insumos,5,FALSE),"")</f>
        <v/>
      </c>
      <c r="C4062" s="276"/>
      <c r="D4062" s="277" t="str">
        <f t="shared" ref="D4062:D4075" si="1217">IFERROR(VLOOKUP(C4062,Tabla_Insumos,2,FALSE),"")</f>
        <v/>
      </c>
      <c r="E4062" s="278"/>
      <c r="F4062" s="279">
        <f t="shared" ref="F4062:F4075" si="1218">IFERROR(VLOOKUP(C4062,Tabla_Insumos,3,FALSE),0)</f>
        <v>0</v>
      </c>
      <c r="G4062" s="282">
        <f>ROUND(E4062*F4062,2)</f>
        <v>0</v>
      </c>
    </row>
    <row r="4063" spans="1:141" s="283" customFormat="1" ht="24" customHeight="1" x14ac:dyDescent="0.2">
      <c r="A4063" s="274" t="str">
        <f t="shared" si="1216"/>
        <v/>
      </c>
      <c r="B4063" s="275" t="str">
        <f t="shared" ref="B4063:B4075" si="1219">IFERROR(VLOOKUP(C4063,Tabla_Insumos,5,FALSE),"")</f>
        <v/>
      </c>
      <c r="C4063" s="276"/>
      <c r="D4063" s="277" t="str">
        <f t="shared" si="1217"/>
        <v/>
      </c>
      <c r="E4063" s="278"/>
      <c r="F4063" s="279">
        <f t="shared" si="1218"/>
        <v>0</v>
      </c>
      <c r="G4063" s="282">
        <f t="shared" ref="G4063:G4075" si="1220">ROUND(E4063*F4063,2)</f>
        <v>0</v>
      </c>
    </row>
    <row r="4064" spans="1:141" s="283" customFormat="1" ht="24" customHeight="1" x14ac:dyDescent="0.2">
      <c r="A4064" s="274" t="str">
        <f t="shared" si="1216"/>
        <v/>
      </c>
      <c r="B4064" s="275" t="str">
        <f t="shared" si="1219"/>
        <v/>
      </c>
      <c r="C4064" s="276"/>
      <c r="D4064" s="277" t="str">
        <f t="shared" si="1217"/>
        <v/>
      </c>
      <c r="E4064" s="278"/>
      <c r="F4064" s="279">
        <f t="shared" si="1218"/>
        <v>0</v>
      </c>
      <c r="G4064" s="282">
        <f t="shared" si="1220"/>
        <v>0</v>
      </c>
    </row>
    <row r="4065" spans="1:7" s="283" customFormat="1" ht="24" customHeight="1" x14ac:dyDescent="0.2">
      <c r="A4065" s="274" t="str">
        <f t="shared" si="1216"/>
        <v/>
      </c>
      <c r="B4065" s="275" t="str">
        <f t="shared" si="1219"/>
        <v/>
      </c>
      <c r="C4065" s="276"/>
      <c r="D4065" s="277" t="str">
        <f t="shared" si="1217"/>
        <v/>
      </c>
      <c r="E4065" s="278"/>
      <c r="F4065" s="279">
        <f t="shared" si="1218"/>
        <v>0</v>
      </c>
      <c r="G4065" s="282">
        <f t="shared" si="1220"/>
        <v>0</v>
      </c>
    </row>
    <row r="4066" spans="1:7" s="283" customFormat="1" ht="24" customHeight="1" x14ac:dyDescent="0.2">
      <c r="A4066" s="274" t="str">
        <f t="shared" si="1216"/>
        <v/>
      </c>
      <c r="B4066" s="275" t="str">
        <f t="shared" si="1219"/>
        <v/>
      </c>
      <c r="C4066" s="276"/>
      <c r="D4066" s="277" t="str">
        <f t="shared" si="1217"/>
        <v/>
      </c>
      <c r="E4066" s="278"/>
      <c r="F4066" s="279">
        <f t="shared" si="1218"/>
        <v>0</v>
      </c>
      <c r="G4066" s="282">
        <f t="shared" si="1220"/>
        <v>0</v>
      </c>
    </row>
    <row r="4067" spans="1:7" s="283" customFormat="1" ht="24" customHeight="1" x14ac:dyDescent="0.2">
      <c r="A4067" s="274" t="str">
        <f t="shared" si="1216"/>
        <v/>
      </c>
      <c r="B4067" s="275" t="str">
        <f t="shared" si="1219"/>
        <v/>
      </c>
      <c r="C4067" s="276"/>
      <c r="D4067" s="277" t="str">
        <f t="shared" si="1217"/>
        <v/>
      </c>
      <c r="E4067" s="278"/>
      <c r="F4067" s="279">
        <f t="shared" si="1218"/>
        <v>0</v>
      </c>
      <c r="G4067" s="282">
        <f t="shared" si="1220"/>
        <v>0</v>
      </c>
    </row>
    <row r="4068" spans="1:7" s="283" customFormat="1" ht="24" customHeight="1" x14ac:dyDescent="0.2">
      <c r="A4068" s="274" t="str">
        <f t="shared" si="1216"/>
        <v/>
      </c>
      <c r="B4068" s="275" t="str">
        <f t="shared" si="1219"/>
        <v/>
      </c>
      <c r="C4068" s="276"/>
      <c r="D4068" s="277" t="str">
        <f t="shared" si="1217"/>
        <v/>
      </c>
      <c r="E4068" s="278"/>
      <c r="F4068" s="279">
        <f t="shared" si="1218"/>
        <v>0</v>
      </c>
      <c r="G4068" s="282">
        <f t="shared" si="1220"/>
        <v>0</v>
      </c>
    </row>
    <row r="4069" spans="1:7" s="283" customFormat="1" ht="24" customHeight="1" x14ac:dyDescent="0.2">
      <c r="A4069" s="274" t="str">
        <f t="shared" si="1216"/>
        <v/>
      </c>
      <c r="B4069" s="275" t="str">
        <f t="shared" si="1219"/>
        <v/>
      </c>
      <c r="C4069" s="276"/>
      <c r="D4069" s="277" t="str">
        <f t="shared" si="1217"/>
        <v/>
      </c>
      <c r="E4069" s="278"/>
      <c r="F4069" s="279">
        <f t="shared" si="1218"/>
        <v>0</v>
      </c>
      <c r="G4069" s="282">
        <f t="shared" si="1220"/>
        <v>0</v>
      </c>
    </row>
    <row r="4070" spans="1:7" s="283" customFormat="1" ht="24" customHeight="1" x14ac:dyDescent="0.2">
      <c r="A4070" s="274" t="str">
        <f t="shared" si="1216"/>
        <v/>
      </c>
      <c r="B4070" s="275" t="str">
        <f t="shared" si="1219"/>
        <v/>
      </c>
      <c r="C4070" s="276"/>
      <c r="D4070" s="277" t="str">
        <f t="shared" si="1217"/>
        <v/>
      </c>
      <c r="E4070" s="278"/>
      <c r="F4070" s="279">
        <f t="shared" si="1218"/>
        <v>0</v>
      </c>
      <c r="G4070" s="282">
        <f t="shared" si="1220"/>
        <v>0</v>
      </c>
    </row>
    <row r="4071" spans="1:7" s="283" customFormat="1" ht="24" customHeight="1" x14ac:dyDescent="0.2">
      <c r="A4071" s="274" t="str">
        <f t="shared" si="1216"/>
        <v/>
      </c>
      <c r="B4071" s="275" t="str">
        <f t="shared" si="1219"/>
        <v/>
      </c>
      <c r="C4071" s="276"/>
      <c r="D4071" s="277" t="str">
        <f t="shared" si="1217"/>
        <v/>
      </c>
      <c r="E4071" s="278"/>
      <c r="F4071" s="279">
        <f t="shared" si="1218"/>
        <v>0</v>
      </c>
      <c r="G4071" s="282">
        <f t="shared" si="1220"/>
        <v>0</v>
      </c>
    </row>
    <row r="4072" spans="1:7" s="283" customFormat="1" ht="24" customHeight="1" x14ac:dyDescent="0.2">
      <c r="A4072" s="274" t="str">
        <f t="shared" si="1216"/>
        <v/>
      </c>
      <c r="B4072" s="275" t="str">
        <f t="shared" si="1219"/>
        <v/>
      </c>
      <c r="C4072" s="276"/>
      <c r="D4072" s="277" t="str">
        <f t="shared" si="1217"/>
        <v/>
      </c>
      <c r="E4072" s="278"/>
      <c r="F4072" s="279">
        <f t="shared" si="1218"/>
        <v>0</v>
      </c>
      <c r="G4072" s="282">
        <f t="shared" si="1220"/>
        <v>0</v>
      </c>
    </row>
    <row r="4073" spans="1:7" s="283" customFormat="1" ht="24" customHeight="1" x14ac:dyDescent="0.2">
      <c r="A4073" s="274" t="str">
        <f t="shared" si="1216"/>
        <v/>
      </c>
      <c r="B4073" s="275" t="str">
        <f t="shared" si="1219"/>
        <v/>
      </c>
      <c r="C4073" s="276"/>
      <c r="D4073" s="277" t="str">
        <f t="shared" si="1217"/>
        <v/>
      </c>
      <c r="E4073" s="278"/>
      <c r="F4073" s="279">
        <f t="shared" si="1218"/>
        <v>0</v>
      </c>
      <c r="G4073" s="282">
        <f t="shared" si="1220"/>
        <v>0</v>
      </c>
    </row>
    <row r="4074" spans="1:7" s="283" customFormat="1" ht="24" customHeight="1" x14ac:dyDescent="0.2">
      <c r="A4074" s="274" t="str">
        <f t="shared" si="1216"/>
        <v/>
      </c>
      <c r="B4074" s="275" t="str">
        <f t="shared" si="1219"/>
        <v/>
      </c>
      <c r="C4074" s="276"/>
      <c r="D4074" s="277" t="str">
        <f t="shared" si="1217"/>
        <v/>
      </c>
      <c r="E4074" s="278"/>
      <c r="F4074" s="279">
        <f t="shared" si="1218"/>
        <v>0</v>
      </c>
      <c r="G4074" s="282">
        <f t="shared" si="1220"/>
        <v>0</v>
      </c>
    </row>
    <row r="4075" spans="1:7" s="283" customFormat="1" ht="24" customHeight="1" x14ac:dyDescent="0.2">
      <c r="A4075" s="274" t="str">
        <f t="shared" si="1216"/>
        <v/>
      </c>
      <c r="B4075" s="275" t="str">
        <f t="shared" si="1219"/>
        <v/>
      </c>
      <c r="C4075" s="276"/>
      <c r="D4075" s="277" t="str">
        <f t="shared" si="1217"/>
        <v/>
      </c>
      <c r="E4075" s="278"/>
      <c r="F4075" s="280">
        <f t="shared" si="1218"/>
        <v>0</v>
      </c>
      <c r="G4075" s="282">
        <f t="shared" si="1220"/>
        <v>0</v>
      </c>
    </row>
    <row r="4076" spans="1:7" ht="24" customHeight="1" x14ac:dyDescent="0.2">
      <c r="A4076" s="125"/>
      <c r="B4076" s="99"/>
      <c r="C4076" s="99"/>
      <c r="D4076" s="110"/>
      <c r="E4076" s="111"/>
      <c r="F4076" s="188" t="s">
        <v>33</v>
      </c>
      <c r="G4076" s="126">
        <f>SUBTOTAL(9,G4062:G4075)</f>
        <v>0</v>
      </c>
    </row>
    <row r="4077" spans="1:7" ht="24" customHeight="1" x14ac:dyDescent="0.2">
      <c r="A4077" s="125"/>
      <c r="B4077" s="99"/>
      <c r="C4077" s="127" t="s">
        <v>722</v>
      </c>
      <c r="D4077" s="110"/>
      <c r="E4077" s="111"/>
      <c r="F4077" s="112"/>
      <c r="G4077" s="128"/>
    </row>
    <row r="4078" spans="1:7" s="283" customFormat="1" ht="24" customHeight="1" x14ac:dyDescent="0.2">
      <c r="A4078" s="274" t="str">
        <f t="shared" ref="A4078:A4085" si="1221">IFERROR(VLOOKUP(C4078,Tabla_Insumos,4,FALSE),"")</f>
        <v/>
      </c>
      <c r="B4078" s="275" t="str">
        <f t="shared" ref="B4078:B4085" si="1222">IFERROR(VLOOKUP(C4078,Tabla_Insumos,5,FALSE),"")</f>
        <v/>
      </c>
      <c r="C4078" s="276"/>
      <c r="D4078" s="277" t="str">
        <f t="shared" ref="D4078:D4085" si="1223">IFERROR(VLOOKUP(C4078,Tabla_Insumos,2,FALSE),"")</f>
        <v/>
      </c>
      <c r="E4078" s="278"/>
      <c r="F4078" s="281">
        <f t="shared" ref="F4078:F4085" si="1224">IFERROR(VLOOKUP(C4078,Tabla_Insumos,3,FALSE),0)</f>
        <v>0</v>
      </c>
      <c r="G4078" s="282">
        <f>ROUND(E4078*F4078,2)</f>
        <v>0</v>
      </c>
    </row>
    <row r="4079" spans="1:7" s="283" customFormat="1" ht="24" customHeight="1" x14ac:dyDescent="0.2">
      <c r="A4079" s="274" t="str">
        <f t="shared" si="1221"/>
        <v/>
      </c>
      <c r="B4079" s="275" t="str">
        <f t="shared" si="1222"/>
        <v/>
      </c>
      <c r="C4079" s="276"/>
      <c r="D4079" s="277" t="str">
        <f t="shared" si="1223"/>
        <v/>
      </c>
      <c r="E4079" s="278"/>
      <c r="F4079" s="281">
        <f t="shared" si="1224"/>
        <v>0</v>
      </c>
      <c r="G4079" s="282">
        <f>ROUND(E4079*F4079,2)</f>
        <v>0</v>
      </c>
    </row>
    <row r="4080" spans="1:7" s="283" customFormat="1" ht="24" customHeight="1" x14ac:dyDescent="0.2">
      <c r="A4080" s="274" t="str">
        <f t="shared" si="1221"/>
        <v/>
      </c>
      <c r="B4080" s="275" t="str">
        <f t="shared" si="1222"/>
        <v/>
      </c>
      <c r="C4080" s="276"/>
      <c r="D4080" s="277" t="str">
        <f t="shared" si="1223"/>
        <v/>
      </c>
      <c r="E4080" s="278"/>
      <c r="F4080" s="281">
        <f t="shared" si="1224"/>
        <v>0</v>
      </c>
      <c r="G4080" s="282">
        <f t="shared" ref="G4080:G4085" si="1225">ROUND(E4080*F4080,2)</f>
        <v>0</v>
      </c>
    </row>
    <row r="4081" spans="1:7" s="283" customFormat="1" ht="24" customHeight="1" x14ac:dyDescent="0.2">
      <c r="A4081" s="274" t="str">
        <f t="shared" si="1221"/>
        <v/>
      </c>
      <c r="B4081" s="275" t="str">
        <f t="shared" si="1222"/>
        <v/>
      </c>
      <c r="C4081" s="276"/>
      <c r="D4081" s="277" t="str">
        <f t="shared" si="1223"/>
        <v/>
      </c>
      <c r="E4081" s="278"/>
      <c r="F4081" s="281">
        <f t="shared" si="1224"/>
        <v>0</v>
      </c>
      <c r="G4081" s="282">
        <f t="shared" si="1225"/>
        <v>0</v>
      </c>
    </row>
    <row r="4082" spans="1:7" s="283" customFormat="1" ht="24" customHeight="1" x14ac:dyDescent="0.2">
      <c r="A4082" s="274" t="str">
        <f t="shared" si="1221"/>
        <v/>
      </c>
      <c r="B4082" s="275" t="str">
        <f t="shared" si="1222"/>
        <v/>
      </c>
      <c r="C4082" s="276"/>
      <c r="D4082" s="277" t="str">
        <f t="shared" si="1223"/>
        <v/>
      </c>
      <c r="E4082" s="278"/>
      <c r="F4082" s="279">
        <f t="shared" si="1224"/>
        <v>0</v>
      </c>
      <c r="G4082" s="282">
        <f t="shared" si="1225"/>
        <v>0</v>
      </c>
    </row>
    <row r="4083" spans="1:7" s="283" customFormat="1" ht="24" customHeight="1" x14ac:dyDescent="0.2">
      <c r="A4083" s="274" t="str">
        <f t="shared" si="1221"/>
        <v/>
      </c>
      <c r="B4083" s="275" t="str">
        <f t="shared" si="1222"/>
        <v/>
      </c>
      <c r="C4083" s="276"/>
      <c r="D4083" s="277" t="str">
        <f t="shared" si="1223"/>
        <v/>
      </c>
      <c r="E4083" s="278"/>
      <c r="F4083" s="279">
        <f t="shared" si="1224"/>
        <v>0</v>
      </c>
      <c r="G4083" s="282">
        <f t="shared" si="1225"/>
        <v>0</v>
      </c>
    </row>
    <row r="4084" spans="1:7" s="283" customFormat="1" ht="24" customHeight="1" x14ac:dyDescent="0.2">
      <c r="A4084" s="274" t="str">
        <f t="shared" si="1221"/>
        <v/>
      </c>
      <c r="B4084" s="275" t="str">
        <f t="shared" si="1222"/>
        <v/>
      </c>
      <c r="C4084" s="276"/>
      <c r="D4084" s="277" t="str">
        <f t="shared" si="1223"/>
        <v/>
      </c>
      <c r="E4084" s="278"/>
      <c r="F4084" s="279">
        <f t="shared" si="1224"/>
        <v>0</v>
      </c>
      <c r="G4084" s="282">
        <f t="shared" si="1225"/>
        <v>0</v>
      </c>
    </row>
    <row r="4085" spans="1:7" s="283" customFormat="1" ht="24" customHeight="1" x14ac:dyDescent="0.2">
      <c r="A4085" s="274" t="str">
        <f t="shared" si="1221"/>
        <v/>
      </c>
      <c r="B4085" s="275" t="str">
        <f t="shared" si="1222"/>
        <v/>
      </c>
      <c r="C4085" s="276"/>
      <c r="D4085" s="277" t="str">
        <f t="shared" si="1223"/>
        <v/>
      </c>
      <c r="E4085" s="278"/>
      <c r="F4085" s="279">
        <f t="shared" si="1224"/>
        <v>0</v>
      </c>
      <c r="G4085" s="282">
        <f t="shared" si="1225"/>
        <v>0</v>
      </c>
    </row>
    <row r="4086" spans="1:7" ht="24" customHeight="1" x14ac:dyDescent="0.2">
      <c r="A4086" s="125"/>
      <c r="B4086" s="99"/>
      <c r="C4086" s="99"/>
      <c r="D4086" s="110"/>
      <c r="E4086" s="111"/>
      <c r="F4086" s="188" t="s">
        <v>34</v>
      </c>
      <c r="G4086" s="126">
        <f>SUBTOTAL(9,G4078:G4085)</f>
        <v>0</v>
      </c>
    </row>
    <row r="4087" spans="1:7" ht="24" customHeight="1" x14ac:dyDescent="0.2">
      <c r="A4087" s="125"/>
      <c r="B4087" s="99"/>
      <c r="C4087" s="127" t="s">
        <v>723</v>
      </c>
      <c r="D4087" s="110"/>
      <c r="E4087" s="111"/>
      <c r="F4087" s="112"/>
      <c r="G4087" s="128"/>
    </row>
    <row r="4088" spans="1:7" s="283" customFormat="1" ht="24" customHeight="1" x14ac:dyDescent="0.2">
      <c r="A4088" s="274" t="str">
        <f t="shared" ref="A4088:A4096" si="1226">IFERROR(VLOOKUP(C4088,Tabla_Insumos,4,FALSE),"")</f>
        <v/>
      </c>
      <c r="B4088" s="275" t="str">
        <f t="shared" ref="B4088:B4096" si="1227">IFERROR(VLOOKUP(C4088,Tabla_Insumos,5,FALSE),"")</f>
        <v/>
      </c>
      <c r="C4088" s="276"/>
      <c r="D4088" s="277" t="str">
        <f t="shared" ref="D4088:D4096" si="1228">IFERROR(VLOOKUP(C4088,Tabla_Insumos,2,FALSE),"")</f>
        <v/>
      </c>
      <c r="E4088" s="278"/>
      <c r="F4088" s="279">
        <f t="shared" ref="F4088:F4096" si="1229">IFERROR(VLOOKUP(C4088,Tabla_Insumos,3,FALSE),0)</f>
        <v>0</v>
      </c>
      <c r="G4088" s="282">
        <f t="shared" ref="G4088:G4096" si="1230">ROUND(E4088*F4088,2)</f>
        <v>0</v>
      </c>
    </row>
    <row r="4089" spans="1:7" s="283" customFormat="1" ht="24" customHeight="1" x14ac:dyDescent="0.2">
      <c r="A4089" s="274" t="str">
        <f t="shared" si="1226"/>
        <v/>
      </c>
      <c r="B4089" s="275" t="str">
        <f t="shared" si="1227"/>
        <v/>
      </c>
      <c r="C4089" s="276"/>
      <c r="D4089" s="277" t="str">
        <f t="shared" si="1228"/>
        <v/>
      </c>
      <c r="E4089" s="278"/>
      <c r="F4089" s="279">
        <f t="shared" si="1229"/>
        <v>0</v>
      </c>
      <c r="G4089" s="282">
        <f t="shared" si="1230"/>
        <v>0</v>
      </c>
    </row>
    <row r="4090" spans="1:7" s="283" customFormat="1" ht="24" customHeight="1" x14ac:dyDescent="0.2">
      <c r="A4090" s="274" t="str">
        <f t="shared" si="1226"/>
        <v/>
      </c>
      <c r="B4090" s="275" t="str">
        <f t="shared" si="1227"/>
        <v/>
      </c>
      <c r="C4090" s="276"/>
      <c r="D4090" s="277" t="str">
        <f t="shared" si="1228"/>
        <v/>
      </c>
      <c r="E4090" s="278"/>
      <c r="F4090" s="279">
        <f t="shared" si="1229"/>
        <v>0</v>
      </c>
      <c r="G4090" s="282">
        <f t="shared" si="1230"/>
        <v>0</v>
      </c>
    </row>
    <row r="4091" spans="1:7" s="283" customFormat="1" ht="24" customHeight="1" x14ac:dyDescent="0.2">
      <c r="A4091" s="274" t="str">
        <f t="shared" si="1226"/>
        <v/>
      </c>
      <c r="B4091" s="275" t="str">
        <f t="shared" si="1227"/>
        <v/>
      </c>
      <c r="C4091" s="276"/>
      <c r="D4091" s="277" t="str">
        <f t="shared" si="1228"/>
        <v/>
      </c>
      <c r="E4091" s="278"/>
      <c r="F4091" s="279">
        <f t="shared" si="1229"/>
        <v>0</v>
      </c>
      <c r="G4091" s="282">
        <f t="shared" si="1230"/>
        <v>0</v>
      </c>
    </row>
    <row r="4092" spans="1:7" s="283" customFormat="1" ht="24" customHeight="1" x14ac:dyDescent="0.2">
      <c r="A4092" s="274" t="str">
        <f t="shared" si="1226"/>
        <v/>
      </c>
      <c r="B4092" s="275" t="str">
        <f t="shared" si="1227"/>
        <v/>
      </c>
      <c r="C4092" s="276"/>
      <c r="D4092" s="277" t="str">
        <f t="shared" si="1228"/>
        <v/>
      </c>
      <c r="E4092" s="278"/>
      <c r="F4092" s="279">
        <f t="shared" si="1229"/>
        <v>0</v>
      </c>
      <c r="G4092" s="282">
        <f t="shared" si="1230"/>
        <v>0</v>
      </c>
    </row>
    <row r="4093" spans="1:7" s="283" customFormat="1" ht="24" customHeight="1" x14ac:dyDescent="0.2">
      <c r="A4093" s="274" t="str">
        <f t="shared" si="1226"/>
        <v/>
      </c>
      <c r="B4093" s="275" t="str">
        <f t="shared" si="1227"/>
        <v/>
      </c>
      <c r="C4093" s="276"/>
      <c r="D4093" s="277" t="str">
        <f t="shared" si="1228"/>
        <v/>
      </c>
      <c r="E4093" s="278"/>
      <c r="F4093" s="279">
        <f t="shared" si="1229"/>
        <v>0</v>
      </c>
      <c r="G4093" s="282">
        <f t="shared" si="1230"/>
        <v>0</v>
      </c>
    </row>
    <row r="4094" spans="1:7" s="283" customFormat="1" ht="24" customHeight="1" x14ac:dyDescent="0.2">
      <c r="A4094" s="274" t="str">
        <f t="shared" si="1226"/>
        <v/>
      </c>
      <c r="B4094" s="275" t="str">
        <f t="shared" si="1227"/>
        <v/>
      </c>
      <c r="C4094" s="276"/>
      <c r="D4094" s="277" t="str">
        <f t="shared" si="1228"/>
        <v/>
      </c>
      <c r="E4094" s="278"/>
      <c r="F4094" s="279">
        <f t="shared" si="1229"/>
        <v>0</v>
      </c>
      <c r="G4094" s="282">
        <f t="shared" si="1230"/>
        <v>0</v>
      </c>
    </row>
    <row r="4095" spans="1:7" s="283" customFormat="1" ht="24" customHeight="1" x14ac:dyDescent="0.2">
      <c r="A4095" s="274" t="str">
        <f t="shared" si="1226"/>
        <v/>
      </c>
      <c r="B4095" s="275" t="str">
        <f t="shared" si="1227"/>
        <v/>
      </c>
      <c r="C4095" s="276"/>
      <c r="D4095" s="277" t="str">
        <f t="shared" si="1228"/>
        <v/>
      </c>
      <c r="E4095" s="278"/>
      <c r="F4095" s="279">
        <f t="shared" si="1229"/>
        <v>0</v>
      </c>
      <c r="G4095" s="282">
        <f t="shared" si="1230"/>
        <v>0</v>
      </c>
    </row>
    <row r="4096" spans="1:7" s="283" customFormat="1" ht="24" customHeight="1" x14ac:dyDescent="0.2">
      <c r="A4096" s="274" t="str">
        <f t="shared" si="1226"/>
        <v/>
      </c>
      <c r="B4096" s="275" t="str">
        <f t="shared" si="1227"/>
        <v/>
      </c>
      <c r="C4096" s="276"/>
      <c r="D4096" s="277" t="str">
        <f t="shared" si="1228"/>
        <v/>
      </c>
      <c r="E4096" s="278"/>
      <c r="F4096" s="279">
        <f t="shared" si="1229"/>
        <v>0</v>
      </c>
      <c r="G4096" s="282">
        <f t="shared" si="1230"/>
        <v>0</v>
      </c>
    </row>
    <row r="4097" spans="1:141" ht="24" customHeight="1" x14ac:dyDescent="0.2">
      <c r="A4097" s="129"/>
      <c r="B4097" s="110"/>
      <c r="C4097" s="99"/>
      <c r="D4097" s="110"/>
      <c r="E4097" s="111"/>
      <c r="F4097" s="188" t="s">
        <v>35</v>
      </c>
      <c r="G4097" s="126">
        <f>SUBTOTAL(9,G4088:G4096)</f>
        <v>0</v>
      </c>
    </row>
    <row r="4098" spans="1:141" ht="24" customHeight="1" thickBot="1" x14ac:dyDescent="0.25">
      <c r="A4098" s="130"/>
      <c r="B4098" s="131"/>
      <c r="C4098" s="132"/>
      <c r="D4098" s="131"/>
      <c r="E4098" s="133"/>
      <c r="F4098" s="134"/>
      <c r="G4098" s="135"/>
    </row>
    <row r="4099" spans="1:141" ht="24" customHeight="1" thickBot="1" x14ac:dyDescent="0.25">
      <c r="A4099" s="136" t="str">
        <f>B4057</f>
        <v>22-2</v>
      </c>
      <c r="B4099" s="137" t="str">
        <f>C4057</f>
        <v xml:space="preserve">Limpieza diaria   </v>
      </c>
      <c r="C4099" s="138"/>
      <c r="D4099" s="138" t="s">
        <v>36</v>
      </c>
      <c r="E4099" s="139"/>
      <c r="F4099" s="140" t="s">
        <v>37</v>
      </c>
      <c r="G4099" s="141">
        <f>SUBTOTAL(9,G4062:G4098)</f>
        <v>0</v>
      </c>
    </row>
    <row r="4100" spans="1:141" ht="24" customHeight="1" thickTop="1" thickBot="1" x14ac:dyDescent="0.25"/>
    <row r="4101" spans="1:141" ht="24" customHeight="1" thickTop="1" x14ac:dyDescent="0.2">
      <c r="A4101" s="173" t="s">
        <v>39</v>
      </c>
      <c r="B4101" s="174"/>
      <c r="C4101" s="174"/>
      <c r="D4101" s="174"/>
      <c r="E4101" s="174"/>
      <c r="F4101" s="174"/>
      <c r="G4101" s="175"/>
      <c r="H4101" s="100">
        <f>COUNTIF($A$1:A4107,"ANALISIS DE PRECIOS")</f>
        <v>83</v>
      </c>
    </row>
    <row r="4102" spans="1:141" ht="24" customHeight="1" x14ac:dyDescent="0.2">
      <c r="A4102" s="101" t="s">
        <v>719</v>
      </c>
      <c r="B4102" s="102" t="str">
        <f>Comitente</f>
        <v>DIRECCIÓN DE INFRAESTRUCTURA ESCOLAR</v>
      </c>
      <c r="C4102" s="96"/>
      <c r="D4102" s="103"/>
      <c r="E4102" s="103"/>
      <c r="F4102" s="104"/>
      <c r="G4102" s="105"/>
    </row>
    <row r="4103" spans="1:141" ht="24" customHeight="1" x14ac:dyDescent="0.2">
      <c r="A4103" s="101" t="s">
        <v>720</v>
      </c>
      <c r="B4103" s="102">
        <f>Contratista</f>
        <v>0</v>
      </c>
      <c r="C4103" s="97"/>
      <c r="D4103" s="97"/>
      <c r="E4103" s="97"/>
      <c r="F4103" s="106"/>
      <c r="G4103" s="107"/>
    </row>
    <row r="4104" spans="1:141" ht="24" customHeight="1" x14ac:dyDescent="0.2">
      <c r="A4104" s="101" t="s">
        <v>26</v>
      </c>
      <c r="B4104" s="102" t="str">
        <f>Obra</f>
        <v>ESCUELA NORMAL FRAY JUSTO SANTA MARIA DE ORO</v>
      </c>
      <c r="C4104" s="97"/>
      <c r="D4104" s="97"/>
      <c r="E4104" s="97"/>
      <c r="F4104" s="106" t="s">
        <v>40</v>
      </c>
      <c r="G4104" s="108">
        <f>Fecha_Base</f>
        <v>0</v>
      </c>
    </row>
    <row r="4105" spans="1:141" ht="24" customHeight="1" x14ac:dyDescent="0.2">
      <c r="A4105" s="109" t="s">
        <v>718</v>
      </c>
      <c r="B4105" s="98" t="str">
        <f>Ubicación</f>
        <v>CALLE RIVADAVIA 854 - JACHAL - SAN JUAN</v>
      </c>
      <c r="C4105" s="98"/>
      <c r="D4105" s="110"/>
      <c r="E4105" s="111"/>
      <c r="F4105" s="112"/>
      <c r="G4105" s="113"/>
    </row>
    <row r="4106" spans="1:141" ht="24" customHeight="1" x14ac:dyDescent="0.2">
      <c r="A4106" s="109" t="s">
        <v>41</v>
      </c>
      <c r="B4106" s="114">
        <f>IFERROR(VALUE(LEFT(B4107,FIND("-",B4107)-1)),"")</f>
        <v>22</v>
      </c>
      <c r="C4106" s="99" t="str">
        <f>IFERROR(VLOOKUP(B4106,Tabla_CyP,2,FALSE),"")</f>
        <v>LIMPIEZA DIARIA Y LIMPIEZA FINAL</v>
      </c>
      <c r="E4106" s="111"/>
      <c r="F4106" s="112"/>
      <c r="G4106" s="113"/>
    </row>
    <row r="4107" spans="1:141" ht="24" customHeight="1" x14ac:dyDescent="0.2">
      <c r="A4107" s="109" t="s">
        <v>27</v>
      </c>
      <c r="B4107" s="115" t="str">
        <f>IFERROR(VLOOKUP(COUNTIF($A$1:A4107,"ANALISIS DE PRECIOS"),Tabla_NumeroItem,4,FALSE),"")</f>
        <v>22-3</v>
      </c>
      <c r="C4107" s="99" t="str">
        <f>IFERROR(VLOOKUP(B4107,Tabla_CyP,2,FALSE),"")</f>
        <v>Limpieza final</v>
      </c>
      <c r="D4107" s="110"/>
      <c r="E4107" s="111"/>
      <c r="F4107" s="106" t="s">
        <v>28</v>
      </c>
      <c r="G4107" s="116" t="str">
        <f>IFERROR(VLOOKUP(B4107,Tabla_CyP,4,FALSE),"")</f>
        <v>gl</v>
      </c>
    </row>
    <row r="4108" spans="1:141" ht="24" customHeight="1" x14ac:dyDescent="0.2">
      <c r="A4108" s="109"/>
      <c r="B4108" s="98"/>
      <c r="C4108" s="99"/>
      <c r="D4108" s="110"/>
      <c r="E4108" s="111"/>
      <c r="F4108" s="112"/>
      <c r="G4108" s="113"/>
    </row>
    <row r="4109" spans="1:141" ht="24" customHeight="1" x14ac:dyDescent="0.2">
      <c r="A4109" s="305" t="s">
        <v>584</v>
      </c>
      <c r="B4109" s="306"/>
      <c r="C4109" s="307" t="s">
        <v>0</v>
      </c>
      <c r="D4109" s="307" t="s">
        <v>29</v>
      </c>
      <c r="E4109" s="309" t="s">
        <v>30</v>
      </c>
      <c r="F4109" s="311" t="s">
        <v>31</v>
      </c>
      <c r="G4109" s="313" t="s">
        <v>32</v>
      </c>
    </row>
    <row r="4110" spans="1:141" s="119" customFormat="1" ht="24" customHeight="1" x14ac:dyDescent="0.2">
      <c r="A4110" s="117" t="s">
        <v>585</v>
      </c>
      <c r="B4110" s="118" t="s">
        <v>586</v>
      </c>
      <c r="C4110" s="308"/>
      <c r="D4110" s="308"/>
      <c r="E4110" s="310"/>
      <c r="F4110" s="312"/>
      <c r="G4110" s="314"/>
      <c r="I4110" s="284"/>
      <c r="J4110" s="284"/>
      <c r="K4110" s="284"/>
      <c r="L4110" s="284"/>
      <c r="M4110" s="284"/>
      <c r="N4110" s="284"/>
      <c r="O4110" s="284"/>
      <c r="P4110" s="284"/>
      <c r="Q4110" s="284"/>
      <c r="R4110" s="284"/>
      <c r="S4110" s="284"/>
      <c r="T4110" s="284"/>
      <c r="U4110" s="284"/>
      <c r="V4110" s="284"/>
      <c r="W4110" s="284"/>
      <c r="X4110" s="284"/>
      <c r="Y4110" s="284"/>
      <c r="Z4110" s="284"/>
      <c r="AA4110" s="284"/>
      <c r="AB4110" s="284"/>
      <c r="AC4110" s="284"/>
      <c r="AD4110" s="284"/>
      <c r="AE4110" s="284"/>
      <c r="AF4110" s="284"/>
      <c r="AG4110" s="284"/>
      <c r="AH4110" s="284"/>
      <c r="AI4110" s="284"/>
      <c r="AJ4110" s="284"/>
      <c r="AK4110" s="284"/>
      <c r="AL4110" s="284"/>
      <c r="AM4110" s="284"/>
      <c r="AN4110" s="284"/>
      <c r="AO4110" s="284"/>
      <c r="AP4110" s="284"/>
      <c r="AQ4110" s="284"/>
      <c r="AR4110" s="284"/>
      <c r="AS4110" s="284"/>
      <c r="AT4110" s="284"/>
      <c r="AU4110" s="284"/>
      <c r="AV4110" s="284"/>
      <c r="AW4110" s="284"/>
      <c r="AX4110" s="284"/>
      <c r="AY4110" s="284"/>
      <c r="AZ4110" s="284"/>
      <c r="BA4110" s="284"/>
      <c r="BB4110" s="284"/>
      <c r="BC4110" s="284"/>
      <c r="BD4110" s="284"/>
      <c r="BE4110" s="284"/>
      <c r="BF4110" s="284"/>
      <c r="BG4110" s="284"/>
      <c r="BH4110" s="284"/>
      <c r="BI4110" s="284"/>
      <c r="BJ4110" s="284"/>
      <c r="BK4110" s="284"/>
      <c r="BL4110" s="284"/>
      <c r="BM4110" s="284"/>
      <c r="BN4110" s="284"/>
      <c r="BO4110" s="284"/>
      <c r="BP4110" s="284"/>
      <c r="BQ4110" s="284"/>
      <c r="BR4110" s="284"/>
      <c r="BS4110" s="284"/>
      <c r="BT4110" s="284"/>
      <c r="BU4110" s="284"/>
      <c r="BV4110" s="284"/>
      <c r="BW4110" s="284"/>
      <c r="BX4110" s="284"/>
      <c r="BY4110" s="284"/>
      <c r="BZ4110" s="284"/>
      <c r="CA4110" s="284"/>
      <c r="CB4110" s="284"/>
      <c r="CC4110" s="284"/>
      <c r="CD4110" s="284"/>
      <c r="CE4110" s="284"/>
      <c r="CF4110" s="284"/>
      <c r="CG4110" s="284"/>
      <c r="CH4110" s="284"/>
      <c r="CI4110" s="284"/>
      <c r="CJ4110" s="284"/>
      <c r="CK4110" s="284"/>
      <c r="CL4110" s="284"/>
      <c r="CM4110" s="284"/>
      <c r="CN4110" s="284"/>
      <c r="CO4110" s="284"/>
      <c r="CP4110" s="284"/>
      <c r="CQ4110" s="284"/>
      <c r="CR4110" s="284"/>
      <c r="CS4110" s="284"/>
      <c r="CT4110" s="284"/>
      <c r="CU4110" s="284"/>
      <c r="CV4110" s="284"/>
      <c r="CW4110" s="284"/>
      <c r="CX4110" s="284"/>
      <c r="CY4110" s="284"/>
      <c r="CZ4110" s="284"/>
      <c r="DA4110" s="284"/>
      <c r="DB4110" s="284"/>
      <c r="DC4110" s="284"/>
      <c r="DD4110" s="284"/>
      <c r="DE4110" s="284"/>
      <c r="DF4110" s="284"/>
      <c r="DG4110" s="284"/>
      <c r="DH4110" s="284"/>
      <c r="DI4110" s="284"/>
      <c r="DJ4110" s="284"/>
      <c r="DK4110" s="284"/>
      <c r="DL4110" s="284"/>
      <c r="DM4110" s="284"/>
      <c r="DN4110" s="284"/>
      <c r="DO4110" s="284"/>
      <c r="DP4110" s="284"/>
      <c r="DQ4110" s="284"/>
      <c r="DR4110" s="284"/>
      <c r="DS4110" s="284"/>
      <c r="DT4110" s="284"/>
      <c r="DU4110" s="284"/>
      <c r="DV4110" s="284"/>
      <c r="DW4110" s="284"/>
      <c r="DX4110" s="284"/>
      <c r="DY4110" s="284"/>
      <c r="DZ4110" s="284"/>
      <c r="EA4110" s="284"/>
      <c r="EB4110" s="284"/>
      <c r="EC4110" s="284"/>
      <c r="ED4110" s="284"/>
      <c r="EE4110" s="284"/>
      <c r="EF4110" s="284"/>
      <c r="EG4110" s="284"/>
      <c r="EH4110" s="284"/>
      <c r="EI4110" s="284"/>
      <c r="EJ4110" s="284"/>
      <c r="EK4110" s="284"/>
    </row>
    <row r="4111" spans="1:141" ht="24" customHeight="1" x14ac:dyDescent="0.2">
      <c r="A4111" s="187"/>
      <c r="B4111" s="120"/>
      <c r="C4111" s="185" t="s">
        <v>721</v>
      </c>
      <c r="D4111" s="121"/>
      <c r="E4111" s="122"/>
      <c r="F4111" s="123"/>
      <c r="G4111" s="124"/>
    </row>
    <row r="4112" spans="1:141" s="283" customFormat="1" ht="24" customHeight="1" x14ac:dyDescent="0.2">
      <c r="A4112" s="274" t="str">
        <f t="shared" ref="A4112:A4125" si="1231">IFERROR(VLOOKUP(C4112,Tabla_Insumos,4,FALSE),"")</f>
        <v/>
      </c>
      <c r="B4112" s="275" t="str">
        <f>IFERROR(VLOOKUP(C4112,Tabla_Insumos,5,FALSE),"")</f>
        <v/>
      </c>
      <c r="C4112" s="276"/>
      <c r="D4112" s="277" t="str">
        <f t="shared" ref="D4112:D4125" si="1232">IFERROR(VLOOKUP(C4112,Tabla_Insumos,2,FALSE),"")</f>
        <v/>
      </c>
      <c r="E4112" s="278"/>
      <c r="F4112" s="279">
        <f t="shared" ref="F4112:F4125" si="1233">IFERROR(VLOOKUP(C4112,Tabla_Insumos,3,FALSE),0)</f>
        <v>0</v>
      </c>
      <c r="G4112" s="282">
        <f>ROUND(E4112*F4112,2)</f>
        <v>0</v>
      </c>
    </row>
    <row r="4113" spans="1:7" s="283" customFormat="1" ht="24" customHeight="1" x14ac:dyDescent="0.2">
      <c r="A4113" s="274" t="str">
        <f t="shared" si="1231"/>
        <v/>
      </c>
      <c r="B4113" s="275" t="str">
        <f t="shared" ref="B4113:B4125" si="1234">IFERROR(VLOOKUP(C4113,Tabla_Insumos,5,FALSE),"")</f>
        <v/>
      </c>
      <c r="C4113" s="276"/>
      <c r="D4113" s="277" t="str">
        <f t="shared" si="1232"/>
        <v/>
      </c>
      <c r="E4113" s="278"/>
      <c r="F4113" s="279">
        <f t="shared" si="1233"/>
        <v>0</v>
      </c>
      <c r="G4113" s="282">
        <f t="shared" ref="G4113:G4125" si="1235">ROUND(E4113*F4113,2)</f>
        <v>0</v>
      </c>
    </row>
    <row r="4114" spans="1:7" s="283" customFormat="1" ht="24" customHeight="1" x14ac:dyDescent="0.2">
      <c r="A4114" s="274" t="str">
        <f t="shared" si="1231"/>
        <v/>
      </c>
      <c r="B4114" s="275" t="str">
        <f t="shared" si="1234"/>
        <v/>
      </c>
      <c r="C4114" s="276"/>
      <c r="D4114" s="277" t="str">
        <f t="shared" si="1232"/>
        <v/>
      </c>
      <c r="E4114" s="278"/>
      <c r="F4114" s="279">
        <f t="shared" si="1233"/>
        <v>0</v>
      </c>
      <c r="G4114" s="282">
        <f t="shared" si="1235"/>
        <v>0</v>
      </c>
    </row>
    <row r="4115" spans="1:7" s="283" customFormat="1" ht="24" customHeight="1" x14ac:dyDescent="0.2">
      <c r="A4115" s="274" t="str">
        <f t="shared" si="1231"/>
        <v/>
      </c>
      <c r="B4115" s="275" t="str">
        <f t="shared" si="1234"/>
        <v/>
      </c>
      <c r="C4115" s="276"/>
      <c r="D4115" s="277" t="str">
        <f t="shared" si="1232"/>
        <v/>
      </c>
      <c r="E4115" s="278"/>
      <c r="F4115" s="279">
        <f t="shared" si="1233"/>
        <v>0</v>
      </c>
      <c r="G4115" s="282">
        <f t="shared" si="1235"/>
        <v>0</v>
      </c>
    </row>
    <row r="4116" spans="1:7" s="283" customFormat="1" ht="24" customHeight="1" x14ac:dyDescent="0.2">
      <c r="A4116" s="274" t="str">
        <f t="shared" si="1231"/>
        <v/>
      </c>
      <c r="B4116" s="275" t="str">
        <f t="shared" si="1234"/>
        <v/>
      </c>
      <c r="C4116" s="276"/>
      <c r="D4116" s="277" t="str">
        <f t="shared" si="1232"/>
        <v/>
      </c>
      <c r="E4116" s="278"/>
      <c r="F4116" s="279">
        <f t="shared" si="1233"/>
        <v>0</v>
      </c>
      <c r="G4116" s="282">
        <f t="shared" si="1235"/>
        <v>0</v>
      </c>
    </row>
    <row r="4117" spans="1:7" s="283" customFormat="1" ht="24" customHeight="1" x14ac:dyDescent="0.2">
      <c r="A4117" s="274" t="str">
        <f t="shared" si="1231"/>
        <v/>
      </c>
      <c r="B4117" s="275" t="str">
        <f t="shared" si="1234"/>
        <v/>
      </c>
      <c r="C4117" s="276"/>
      <c r="D4117" s="277" t="str">
        <f t="shared" si="1232"/>
        <v/>
      </c>
      <c r="E4117" s="278"/>
      <c r="F4117" s="279">
        <f t="shared" si="1233"/>
        <v>0</v>
      </c>
      <c r="G4117" s="282">
        <f t="shared" si="1235"/>
        <v>0</v>
      </c>
    </row>
    <row r="4118" spans="1:7" s="283" customFormat="1" ht="24" customHeight="1" x14ac:dyDescent="0.2">
      <c r="A4118" s="274" t="str">
        <f t="shared" si="1231"/>
        <v/>
      </c>
      <c r="B4118" s="275" t="str">
        <f t="shared" si="1234"/>
        <v/>
      </c>
      <c r="C4118" s="276"/>
      <c r="D4118" s="277" t="str">
        <f t="shared" si="1232"/>
        <v/>
      </c>
      <c r="E4118" s="278"/>
      <c r="F4118" s="279">
        <f t="shared" si="1233"/>
        <v>0</v>
      </c>
      <c r="G4118" s="282">
        <f t="shared" si="1235"/>
        <v>0</v>
      </c>
    </row>
    <row r="4119" spans="1:7" s="283" customFormat="1" ht="24" customHeight="1" x14ac:dyDescent="0.2">
      <c r="A4119" s="274" t="str">
        <f t="shared" si="1231"/>
        <v/>
      </c>
      <c r="B4119" s="275" t="str">
        <f t="shared" si="1234"/>
        <v/>
      </c>
      <c r="C4119" s="276"/>
      <c r="D4119" s="277" t="str">
        <f t="shared" si="1232"/>
        <v/>
      </c>
      <c r="E4119" s="278"/>
      <c r="F4119" s="279">
        <f t="shared" si="1233"/>
        <v>0</v>
      </c>
      <c r="G4119" s="282">
        <f t="shared" si="1235"/>
        <v>0</v>
      </c>
    </row>
    <row r="4120" spans="1:7" s="283" customFormat="1" ht="24" customHeight="1" x14ac:dyDescent="0.2">
      <c r="A4120" s="274" t="str">
        <f t="shared" si="1231"/>
        <v/>
      </c>
      <c r="B4120" s="275" t="str">
        <f t="shared" si="1234"/>
        <v/>
      </c>
      <c r="C4120" s="276"/>
      <c r="D4120" s="277" t="str">
        <f t="shared" si="1232"/>
        <v/>
      </c>
      <c r="E4120" s="278"/>
      <c r="F4120" s="279">
        <f t="shared" si="1233"/>
        <v>0</v>
      </c>
      <c r="G4120" s="282">
        <f t="shared" si="1235"/>
        <v>0</v>
      </c>
    </row>
    <row r="4121" spans="1:7" s="283" customFormat="1" ht="24" customHeight="1" x14ac:dyDescent="0.2">
      <c r="A4121" s="274" t="str">
        <f t="shared" si="1231"/>
        <v/>
      </c>
      <c r="B4121" s="275" t="str">
        <f t="shared" si="1234"/>
        <v/>
      </c>
      <c r="C4121" s="276"/>
      <c r="D4121" s="277" t="str">
        <f t="shared" si="1232"/>
        <v/>
      </c>
      <c r="E4121" s="278"/>
      <c r="F4121" s="279">
        <f t="shared" si="1233"/>
        <v>0</v>
      </c>
      <c r="G4121" s="282">
        <f t="shared" si="1235"/>
        <v>0</v>
      </c>
    </row>
    <row r="4122" spans="1:7" s="283" customFormat="1" ht="24" customHeight="1" x14ac:dyDescent="0.2">
      <c r="A4122" s="274" t="str">
        <f t="shared" si="1231"/>
        <v/>
      </c>
      <c r="B4122" s="275" t="str">
        <f t="shared" si="1234"/>
        <v/>
      </c>
      <c r="C4122" s="276"/>
      <c r="D4122" s="277" t="str">
        <f t="shared" si="1232"/>
        <v/>
      </c>
      <c r="E4122" s="278"/>
      <c r="F4122" s="279">
        <f t="shared" si="1233"/>
        <v>0</v>
      </c>
      <c r="G4122" s="282">
        <f t="shared" si="1235"/>
        <v>0</v>
      </c>
    </row>
    <row r="4123" spans="1:7" s="283" customFormat="1" ht="24" customHeight="1" x14ac:dyDescent="0.2">
      <c r="A4123" s="274" t="str">
        <f t="shared" si="1231"/>
        <v/>
      </c>
      <c r="B4123" s="275" t="str">
        <f t="shared" si="1234"/>
        <v/>
      </c>
      <c r="C4123" s="276"/>
      <c r="D4123" s="277" t="str">
        <f t="shared" si="1232"/>
        <v/>
      </c>
      <c r="E4123" s="278"/>
      <c r="F4123" s="279">
        <f t="shared" si="1233"/>
        <v>0</v>
      </c>
      <c r="G4123" s="282">
        <f t="shared" si="1235"/>
        <v>0</v>
      </c>
    </row>
    <row r="4124" spans="1:7" s="283" customFormat="1" ht="24" customHeight="1" x14ac:dyDescent="0.2">
      <c r="A4124" s="274" t="str">
        <f t="shared" si="1231"/>
        <v/>
      </c>
      <c r="B4124" s="275" t="str">
        <f t="shared" si="1234"/>
        <v/>
      </c>
      <c r="C4124" s="276"/>
      <c r="D4124" s="277" t="str">
        <f t="shared" si="1232"/>
        <v/>
      </c>
      <c r="E4124" s="278"/>
      <c r="F4124" s="279">
        <f t="shared" si="1233"/>
        <v>0</v>
      </c>
      <c r="G4124" s="282">
        <f t="shared" si="1235"/>
        <v>0</v>
      </c>
    </row>
    <row r="4125" spans="1:7" s="283" customFormat="1" ht="24" customHeight="1" x14ac:dyDescent="0.2">
      <c r="A4125" s="274" t="str">
        <f t="shared" si="1231"/>
        <v/>
      </c>
      <c r="B4125" s="275" t="str">
        <f t="shared" si="1234"/>
        <v/>
      </c>
      <c r="C4125" s="276"/>
      <c r="D4125" s="277" t="str">
        <f t="shared" si="1232"/>
        <v/>
      </c>
      <c r="E4125" s="278"/>
      <c r="F4125" s="280">
        <f t="shared" si="1233"/>
        <v>0</v>
      </c>
      <c r="G4125" s="282">
        <f t="shared" si="1235"/>
        <v>0</v>
      </c>
    </row>
    <row r="4126" spans="1:7" ht="24" customHeight="1" x14ac:dyDescent="0.2">
      <c r="A4126" s="125"/>
      <c r="B4126" s="99"/>
      <c r="C4126" s="99"/>
      <c r="D4126" s="110"/>
      <c r="E4126" s="111"/>
      <c r="F4126" s="188" t="s">
        <v>33</v>
      </c>
      <c r="G4126" s="126">
        <f>SUBTOTAL(9,G4112:G4125)</f>
        <v>0</v>
      </c>
    </row>
    <row r="4127" spans="1:7" ht="24" customHeight="1" x14ac:dyDescent="0.2">
      <c r="A4127" s="125"/>
      <c r="B4127" s="99"/>
      <c r="C4127" s="127" t="s">
        <v>722</v>
      </c>
      <c r="D4127" s="110"/>
      <c r="E4127" s="111"/>
      <c r="F4127" s="112"/>
      <c r="G4127" s="128"/>
    </row>
    <row r="4128" spans="1:7" s="283" customFormat="1" ht="24" customHeight="1" x14ac:dyDescent="0.2">
      <c r="A4128" s="274" t="str">
        <f t="shared" ref="A4128:A4135" si="1236">IFERROR(VLOOKUP(C4128,Tabla_Insumos,4,FALSE),"")</f>
        <v/>
      </c>
      <c r="B4128" s="275" t="str">
        <f t="shared" ref="B4128:B4135" si="1237">IFERROR(VLOOKUP(C4128,Tabla_Insumos,5,FALSE),"")</f>
        <v/>
      </c>
      <c r="C4128" s="276"/>
      <c r="D4128" s="277" t="str">
        <f t="shared" ref="D4128:D4135" si="1238">IFERROR(VLOOKUP(C4128,Tabla_Insumos,2,FALSE),"")</f>
        <v/>
      </c>
      <c r="E4128" s="278"/>
      <c r="F4128" s="281">
        <f t="shared" ref="F4128:F4135" si="1239">IFERROR(VLOOKUP(C4128,Tabla_Insumos,3,FALSE),0)</f>
        <v>0</v>
      </c>
      <c r="G4128" s="282">
        <f>ROUND(E4128*F4128,2)</f>
        <v>0</v>
      </c>
    </row>
    <row r="4129" spans="1:7" s="283" customFormat="1" ht="24" customHeight="1" x14ac:dyDescent="0.2">
      <c r="A4129" s="274" t="str">
        <f t="shared" si="1236"/>
        <v/>
      </c>
      <c r="B4129" s="275" t="str">
        <f t="shared" si="1237"/>
        <v/>
      </c>
      <c r="C4129" s="276"/>
      <c r="D4129" s="277" t="str">
        <f t="shared" si="1238"/>
        <v/>
      </c>
      <c r="E4129" s="278"/>
      <c r="F4129" s="281">
        <f t="shared" si="1239"/>
        <v>0</v>
      </c>
      <c r="G4129" s="282">
        <f>ROUND(E4129*F4129,2)</f>
        <v>0</v>
      </c>
    </row>
    <row r="4130" spans="1:7" s="283" customFormat="1" ht="24" customHeight="1" x14ac:dyDescent="0.2">
      <c r="A4130" s="274" t="str">
        <f t="shared" si="1236"/>
        <v/>
      </c>
      <c r="B4130" s="275" t="str">
        <f t="shared" si="1237"/>
        <v/>
      </c>
      <c r="C4130" s="276"/>
      <c r="D4130" s="277" t="str">
        <f t="shared" si="1238"/>
        <v/>
      </c>
      <c r="E4130" s="278"/>
      <c r="F4130" s="281">
        <f t="shared" si="1239"/>
        <v>0</v>
      </c>
      <c r="G4130" s="282">
        <f t="shared" ref="G4130:G4135" si="1240">ROUND(E4130*F4130,2)</f>
        <v>0</v>
      </c>
    </row>
    <row r="4131" spans="1:7" s="283" customFormat="1" ht="24" customHeight="1" x14ac:dyDescent="0.2">
      <c r="A4131" s="274" t="str">
        <f t="shared" si="1236"/>
        <v/>
      </c>
      <c r="B4131" s="275" t="str">
        <f t="shared" si="1237"/>
        <v/>
      </c>
      <c r="C4131" s="276"/>
      <c r="D4131" s="277" t="str">
        <f t="shared" si="1238"/>
        <v/>
      </c>
      <c r="E4131" s="278"/>
      <c r="F4131" s="281">
        <f t="shared" si="1239"/>
        <v>0</v>
      </c>
      <c r="G4131" s="282">
        <f t="shared" si="1240"/>
        <v>0</v>
      </c>
    </row>
    <row r="4132" spans="1:7" s="283" customFormat="1" ht="24" customHeight="1" x14ac:dyDescent="0.2">
      <c r="A4132" s="274" t="str">
        <f t="shared" si="1236"/>
        <v/>
      </c>
      <c r="B4132" s="275" t="str">
        <f t="shared" si="1237"/>
        <v/>
      </c>
      <c r="C4132" s="276"/>
      <c r="D4132" s="277" t="str">
        <f t="shared" si="1238"/>
        <v/>
      </c>
      <c r="E4132" s="278"/>
      <c r="F4132" s="279">
        <f t="shared" si="1239"/>
        <v>0</v>
      </c>
      <c r="G4132" s="282">
        <f t="shared" si="1240"/>
        <v>0</v>
      </c>
    </row>
    <row r="4133" spans="1:7" s="283" customFormat="1" ht="24" customHeight="1" x14ac:dyDescent="0.2">
      <c r="A4133" s="274" t="str">
        <f t="shared" si="1236"/>
        <v/>
      </c>
      <c r="B4133" s="275" t="str">
        <f t="shared" si="1237"/>
        <v/>
      </c>
      <c r="C4133" s="276"/>
      <c r="D4133" s="277" t="str">
        <f t="shared" si="1238"/>
        <v/>
      </c>
      <c r="E4133" s="278"/>
      <c r="F4133" s="279">
        <f t="shared" si="1239"/>
        <v>0</v>
      </c>
      <c r="G4133" s="282">
        <f t="shared" si="1240"/>
        <v>0</v>
      </c>
    </row>
    <row r="4134" spans="1:7" s="283" customFormat="1" ht="24" customHeight="1" x14ac:dyDescent="0.2">
      <c r="A4134" s="274" t="str">
        <f t="shared" si="1236"/>
        <v/>
      </c>
      <c r="B4134" s="275" t="str">
        <f t="shared" si="1237"/>
        <v/>
      </c>
      <c r="C4134" s="276"/>
      <c r="D4134" s="277" t="str">
        <f t="shared" si="1238"/>
        <v/>
      </c>
      <c r="E4134" s="278"/>
      <c r="F4134" s="279">
        <f t="shared" si="1239"/>
        <v>0</v>
      </c>
      <c r="G4134" s="282">
        <f t="shared" si="1240"/>
        <v>0</v>
      </c>
    </row>
    <row r="4135" spans="1:7" s="283" customFormat="1" ht="24" customHeight="1" x14ac:dyDescent="0.2">
      <c r="A4135" s="274" t="str">
        <f t="shared" si="1236"/>
        <v/>
      </c>
      <c r="B4135" s="275" t="str">
        <f t="shared" si="1237"/>
        <v/>
      </c>
      <c r="C4135" s="276"/>
      <c r="D4135" s="277" t="str">
        <f t="shared" si="1238"/>
        <v/>
      </c>
      <c r="E4135" s="278"/>
      <c r="F4135" s="279">
        <f t="shared" si="1239"/>
        <v>0</v>
      </c>
      <c r="G4135" s="282">
        <f t="shared" si="1240"/>
        <v>0</v>
      </c>
    </row>
    <row r="4136" spans="1:7" ht="24" customHeight="1" x14ac:dyDescent="0.2">
      <c r="A4136" s="125"/>
      <c r="B4136" s="99"/>
      <c r="C4136" s="99"/>
      <c r="D4136" s="110"/>
      <c r="E4136" s="111"/>
      <c r="F4136" s="188" t="s">
        <v>34</v>
      </c>
      <c r="G4136" s="126">
        <f>SUBTOTAL(9,G4128:G4135)</f>
        <v>0</v>
      </c>
    </row>
    <row r="4137" spans="1:7" ht="24" customHeight="1" x14ac:dyDescent="0.2">
      <c r="A4137" s="125"/>
      <c r="B4137" s="99"/>
      <c r="C4137" s="127" t="s">
        <v>723</v>
      </c>
      <c r="D4137" s="110"/>
      <c r="E4137" s="111"/>
      <c r="F4137" s="112"/>
      <c r="G4137" s="128"/>
    </row>
    <row r="4138" spans="1:7" s="283" customFormat="1" ht="24" customHeight="1" x14ac:dyDescent="0.2">
      <c r="A4138" s="274" t="str">
        <f t="shared" ref="A4138:A4146" si="1241">IFERROR(VLOOKUP(C4138,Tabla_Insumos,4,FALSE),"")</f>
        <v/>
      </c>
      <c r="B4138" s="275" t="str">
        <f t="shared" ref="B4138:B4146" si="1242">IFERROR(VLOOKUP(C4138,Tabla_Insumos,5,FALSE),"")</f>
        <v/>
      </c>
      <c r="C4138" s="276"/>
      <c r="D4138" s="277" t="str">
        <f t="shared" ref="D4138:D4146" si="1243">IFERROR(VLOOKUP(C4138,Tabla_Insumos,2,FALSE),"")</f>
        <v/>
      </c>
      <c r="E4138" s="278"/>
      <c r="F4138" s="279">
        <f t="shared" ref="F4138:F4146" si="1244">IFERROR(VLOOKUP(C4138,Tabla_Insumos,3,FALSE),0)</f>
        <v>0</v>
      </c>
      <c r="G4138" s="282">
        <f t="shared" ref="G4138:G4146" si="1245">ROUND(E4138*F4138,2)</f>
        <v>0</v>
      </c>
    </row>
    <row r="4139" spans="1:7" s="283" customFormat="1" ht="24" customHeight="1" x14ac:dyDescent="0.2">
      <c r="A4139" s="274" t="str">
        <f t="shared" si="1241"/>
        <v/>
      </c>
      <c r="B4139" s="275" t="str">
        <f t="shared" si="1242"/>
        <v/>
      </c>
      <c r="C4139" s="276"/>
      <c r="D4139" s="277" t="str">
        <f t="shared" si="1243"/>
        <v/>
      </c>
      <c r="E4139" s="278"/>
      <c r="F4139" s="279">
        <f t="shared" si="1244"/>
        <v>0</v>
      </c>
      <c r="G4139" s="282">
        <f t="shared" si="1245"/>
        <v>0</v>
      </c>
    </row>
    <row r="4140" spans="1:7" s="283" customFormat="1" ht="24" customHeight="1" x14ac:dyDescent="0.2">
      <c r="A4140" s="274" t="str">
        <f t="shared" si="1241"/>
        <v/>
      </c>
      <c r="B4140" s="275" t="str">
        <f t="shared" si="1242"/>
        <v/>
      </c>
      <c r="C4140" s="276"/>
      <c r="D4140" s="277" t="str">
        <f t="shared" si="1243"/>
        <v/>
      </c>
      <c r="E4140" s="278"/>
      <c r="F4140" s="279">
        <f t="shared" si="1244"/>
        <v>0</v>
      </c>
      <c r="G4140" s="282">
        <f t="shared" si="1245"/>
        <v>0</v>
      </c>
    </row>
    <row r="4141" spans="1:7" s="283" customFormat="1" ht="24" customHeight="1" x14ac:dyDescent="0.2">
      <c r="A4141" s="274" t="str">
        <f t="shared" si="1241"/>
        <v/>
      </c>
      <c r="B4141" s="275" t="str">
        <f t="shared" si="1242"/>
        <v/>
      </c>
      <c r="C4141" s="276"/>
      <c r="D4141" s="277" t="str">
        <f t="shared" si="1243"/>
        <v/>
      </c>
      <c r="E4141" s="278"/>
      <c r="F4141" s="279">
        <f t="shared" si="1244"/>
        <v>0</v>
      </c>
      <c r="G4141" s="282">
        <f t="shared" si="1245"/>
        <v>0</v>
      </c>
    </row>
    <row r="4142" spans="1:7" s="283" customFormat="1" ht="24" customHeight="1" x14ac:dyDescent="0.2">
      <c r="A4142" s="274" t="str">
        <f t="shared" si="1241"/>
        <v/>
      </c>
      <c r="B4142" s="275" t="str">
        <f t="shared" si="1242"/>
        <v/>
      </c>
      <c r="C4142" s="276"/>
      <c r="D4142" s="277" t="str">
        <f t="shared" si="1243"/>
        <v/>
      </c>
      <c r="E4142" s="278"/>
      <c r="F4142" s="279">
        <f t="shared" si="1244"/>
        <v>0</v>
      </c>
      <c r="G4142" s="282">
        <f t="shared" si="1245"/>
        <v>0</v>
      </c>
    </row>
    <row r="4143" spans="1:7" s="283" customFormat="1" ht="24" customHeight="1" x14ac:dyDescent="0.2">
      <c r="A4143" s="274" t="str">
        <f t="shared" si="1241"/>
        <v/>
      </c>
      <c r="B4143" s="275" t="str">
        <f t="shared" si="1242"/>
        <v/>
      </c>
      <c r="C4143" s="276"/>
      <c r="D4143" s="277" t="str">
        <f t="shared" si="1243"/>
        <v/>
      </c>
      <c r="E4143" s="278"/>
      <c r="F4143" s="279">
        <f t="shared" si="1244"/>
        <v>0</v>
      </c>
      <c r="G4143" s="282">
        <f t="shared" si="1245"/>
        <v>0</v>
      </c>
    </row>
    <row r="4144" spans="1:7" s="283" customFormat="1" ht="24" customHeight="1" x14ac:dyDescent="0.2">
      <c r="A4144" s="274" t="str">
        <f t="shared" si="1241"/>
        <v/>
      </c>
      <c r="B4144" s="275" t="str">
        <f t="shared" si="1242"/>
        <v/>
      </c>
      <c r="C4144" s="276"/>
      <c r="D4144" s="277" t="str">
        <f t="shared" si="1243"/>
        <v/>
      </c>
      <c r="E4144" s="278"/>
      <c r="F4144" s="279">
        <f t="shared" si="1244"/>
        <v>0</v>
      </c>
      <c r="G4144" s="282">
        <f t="shared" si="1245"/>
        <v>0</v>
      </c>
    </row>
    <row r="4145" spans="1:7" s="283" customFormat="1" ht="24" customHeight="1" x14ac:dyDescent="0.2">
      <c r="A4145" s="274" t="str">
        <f t="shared" si="1241"/>
        <v/>
      </c>
      <c r="B4145" s="275" t="str">
        <f t="shared" si="1242"/>
        <v/>
      </c>
      <c r="C4145" s="276"/>
      <c r="D4145" s="277" t="str">
        <f t="shared" si="1243"/>
        <v/>
      </c>
      <c r="E4145" s="278"/>
      <c r="F4145" s="279">
        <f t="shared" si="1244"/>
        <v>0</v>
      </c>
      <c r="G4145" s="282">
        <f t="shared" si="1245"/>
        <v>0</v>
      </c>
    </row>
    <row r="4146" spans="1:7" s="283" customFormat="1" ht="24" customHeight="1" x14ac:dyDescent="0.2">
      <c r="A4146" s="274" t="str">
        <f t="shared" si="1241"/>
        <v/>
      </c>
      <c r="B4146" s="275" t="str">
        <f t="shared" si="1242"/>
        <v/>
      </c>
      <c r="C4146" s="276"/>
      <c r="D4146" s="277" t="str">
        <f t="shared" si="1243"/>
        <v/>
      </c>
      <c r="E4146" s="278"/>
      <c r="F4146" s="279">
        <f t="shared" si="1244"/>
        <v>0</v>
      </c>
      <c r="G4146" s="282">
        <f t="shared" si="1245"/>
        <v>0</v>
      </c>
    </row>
    <row r="4147" spans="1:7" ht="24" customHeight="1" x14ac:dyDescent="0.2">
      <c r="A4147" s="129"/>
      <c r="B4147" s="110"/>
      <c r="C4147" s="99"/>
      <c r="D4147" s="110"/>
      <c r="E4147" s="111"/>
      <c r="F4147" s="188" t="s">
        <v>35</v>
      </c>
      <c r="G4147" s="126">
        <f>SUBTOTAL(9,G4138:G4146)</f>
        <v>0</v>
      </c>
    </row>
    <row r="4148" spans="1:7" ht="24" customHeight="1" thickBot="1" x14ac:dyDescent="0.25">
      <c r="A4148" s="130"/>
      <c r="B4148" s="131"/>
      <c r="C4148" s="132"/>
      <c r="D4148" s="131"/>
      <c r="E4148" s="133"/>
      <c r="F4148" s="134"/>
      <c r="G4148" s="135"/>
    </row>
    <row r="4149" spans="1:7" ht="24" customHeight="1" thickBot="1" x14ac:dyDescent="0.25">
      <c r="A4149" s="136" t="str">
        <f>B4107</f>
        <v>22-3</v>
      </c>
      <c r="B4149" s="137" t="str">
        <f>C4107</f>
        <v>Limpieza final</v>
      </c>
      <c r="C4149" s="138"/>
      <c r="D4149" s="138" t="s">
        <v>36</v>
      </c>
      <c r="E4149" s="139"/>
      <c r="F4149" s="140" t="s">
        <v>37</v>
      </c>
      <c r="G4149" s="141">
        <f>SUBTOTAL(9,G4112:G4148)</f>
        <v>0</v>
      </c>
    </row>
    <row r="4150" spans="1:7" ht="24" customHeight="1" thickTop="1" x14ac:dyDescent="0.2"/>
  </sheetData>
  <sheetProtection insertRows="0" deleteRows="0"/>
  <mergeCells count="498">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F35 A13:F25 A12 D12:F12 A28:B30 D28:F30"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A1:CD140"/>
  <sheetViews>
    <sheetView showZeros="0" view="pageBreakPreview" zoomScaleSheetLayoutView="100" workbookViewId="0">
      <selection activeCell="A10" sqref="A10:A11"/>
    </sheetView>
  </sheetViews>
  <sheetFormatPr baseColWidth="10" defaultColWidth="11.42578125" defaultRowHeight="20.100000000000001" customHeight="1"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11" width="15.7109375" style="9" customWidth="1"/>
    <col min="12" max="12" width="10.7109375" style="10" customWidth="1"/>
    <col min="13" max="13" width="10.7109375" style="9" customWidth="1"/>
    <col min="14" max="33" width="10.7109375" style="147" customWidth="1"/>
    <col min="34" max="82" width="11.42578125" style="147"/>
    <col min="83" max="16384" width="11.42578125" style="9"/>
  </cols>
  <sheetData>
    <row r="1" spans="1:82" s="5" customFormat="1" ht="20.100000000000001" customHeight="1" x14ac:dyDescent="0.2">
      <c r="A1" s="3" t="s">
        <v>11</v>
      </c>
      <c r="B1" s="3"/>
      <c r="C1" s="3" t="str">
        <f>Comitente</f>
        <v>DIRECCIÓN DE INFRAESTRUCTURA ESCOLAR</v>
      </c>
      <c r="D1" s="4"/>
      <c r="N1" s="144"/>
      <c r="O1" s="144"/>
      <c r="P1" s="144"/>
      <c r="Q1" s="144"/>
      <c r="R1" s="144"/>
      <c r="S1" s="144"/>
      <c r="T1" s="144"/>
      <c r="U1" s="144"/>
      <c r="V1" s="144"/>
      <c r="W1" s="144"/>
      <c r="X1" s="144"/>
      <c r="Y1" s="144"/>
      <c r="Z1" s="144"/>
      <c r="AA1" s="144"/>
      <c r="AB1" s="144"/>
      <c r="AC1" s="144"/>
      <c r="AD1" s="144"/>
      <c r="AE1" s="144"/>
      <c r="AF1" s="144"/>
      <c r="AG1" s="144"/>
      <c r="AH1" s="144"/>
      <c r="AI1" s="144"/>
      <c r="AJ1" s="144"/>
      <c r="AK1" s="144"/>
      <c r="AL1" s="144"/>
      <c r="AM1" s="144"/>
      <c r="AN1" s="144"/>
      <c r="AO1" s="144"/>
      <c r="AP1" s="144"/>
      <c r="AQ1" s="144"/>
      <c r="AR1" s="144"/>
      <c r="AS1" s="144"/>
      <c r="AT1" s="144"/>
      <c r="AU1" s="144"/>
      <c r="AV1" s="144"/>
      <c r="AW1" s="144"/>
      <c r="AX1" s="144"/>
      <c r="AY1" s="144"/>
      <c r="AZ1" s="144"/>
      <c r="BA1" s="144"/>
      <c r="BB1" s="144"/>
      <c r="BC1" s="144"/>
      <c r="BD1" s="144"/>
      <c r="BE1" s="144"/>
      <c r="BF1" s="144"/>
      <c r="BG1" s="144"/>
      <c r="BH1" s="144"/>
      <c r="BI1" s="144"/>
      <c r="BJ1" s="144"/>
      <c r="BK1" s="144"/>
      <c r="BL1" s="144"/>
      <c r="BM1" s="144"/>
      <c r="BN1" s="144"/>
      <c r="BO1" s="144"/>
      <c r="BP1" s="144"/>
      <c r="BQ1" s="144"/>
      <c r="BR1" s="144"/>
      <c r="BS1" s="144"/>
      <c r="BT1" s="144"/>
      <c r="BU1" s="144"/>
      <c r="BV1" s="144"/>
      <c r="BW1" s="144"/>
      <c r="BX1" s="144"/>
      <c r="BY1" s="144"/>
      <c r="BZ1" s="144"/>
      <c r="CA1" s="144"/>
      <c r="CB1" s="144"/>
      <c r="CC1" s="144"/>
      <c r="CD1" s="144"/>
    </row>
    <row r="2" spans="1:82" s="6" customFormat="1" ht="20.100000000000001" customHeight="1" x14ac:dyDescent="0.2">
      <c r="A2" s="13" t="s">
        <v>12</v>
      </c>
      <c r="B2" s="13"/>
      <c r="C2" s="13" t="str">
        <f>Obra</f>
        <v>ESCUELA NORMAL FRAY JUSTO SANTA MARIA DE ORO</v>
      </c>
      <c r="N2" s="145"/>
      <c r="O2" s="145"/>
      <c r="P2" s="145"/>
      <c r="Q2" s="145"/>
      <c r="R2" s="145"/>
      <c r="S2" s="145"/>
      <c r="T2" s="145"/>
      <c r="U2" s="145"/>
      <c r="V2" s="145"/>
      <c r="W2" s="145"/>
      <c r="X2" s="145"/>
      <c r="Y2" s="145"/>
      <c r="Z2" s="145"/>
      <c r="AA2" s="145"/>
      <c r="AB2" s="145"/>
      <c r="AC2" s="145"/>
      <c r="AD2" s="145"/>
      <c r="AE2" s="145"/>
      <c r="AF2" s="145"/>
      <c r="AG2" s="145"/>
      <c r="AH2" s="145"/>
      <c r="AI2" s="145"/>
      <c r="AJ2" s="145"/>
      <c r="AK2" s="145"/>
      <c r="AL2" s="145"/>
      <c r="AM2" s="145"/>
      <c r="AN2" s="145"/>
      <c r="AO2" s="145"/>
      <c r="AP2" s="145"/>
      <c r="AQ2" s="145"/>
      <c r="AR2" s="145"/>
      <c r="AS2" s="145"/>
      <c r="AT2" s="145"/>
      <c r="AU2" s="145"/>
      <c r="AV2" s="145"/>
      <c r="AW2" s="145"/>
      <c r="AX2" s="145"/>
      <c r="AY2" s="145"/>
      <c r="AZ2" s="145"/>
      <c r="BA2" s="145"/>
      <c r="BB2" s="145"/>
      <c r="BC2" s="145"/>
      <c r="BD2" s="145"/>
      <c r="BE2" s="145"/>
      <c r="BF2" s="145"/>
      <c r="BG2" s="145"/>
      <c r="BH2" s="145"/>
      <c r="BI2" s="145"/>
      <c r="BJ2" s="145"/>
      <c r="BK2" s="145"/>
      <c r="BL2" s="145"/>
      <c r="BM2" s="145"/>
      <c r="BN2" s="145"/>
      <c r="BO2" s="145"/>
      <c r="BP2" s="145"/>
      <c r="BQ2" s="145"/>
      <c r="BR2" s="145"/>
      <c r="BS2" s="145"/>
      <c r="BT2" s="145"/>
      <c r="BU2" s="145"/>
      <c r="BV2" s="145"/>
      <c r="BW2" s="145"/>
      <c r="BX2" s="145"/>
      <c r="BY2" s="145"/>
      <c r="BZ2" s="145"/>
      <c r="CA2" s="145"/>
      <c r="CB2" s="145"/>
      <c r="CC2" s="145"/>
      <c r="CD2" s="145"/>
    </row>
    <row r="3" spans="1:82" s="6" customFormat="1" ht="20.100000000000001" customHeight="1" x14ac:dyDescent="0.2">
      <c r="A3" s="13" t="s">
        <v>18</v>
      </c>
      <c r="B3" s="13"/>
      <c r="C3" s="13" t="str">
        <f>Ubicación</f>
        <v>CALLE RIVADAVIA 854 - JACHAL - SAN JUAN</v>
      </c>
      <c r="N3" s="145"/>
      <c r="O3" s="145"/>
      <c r="P3" s="145"/>
      <c r="Q3" s="145"/>
      <c r="R3" s="145"/>
      <c r="S3" s="145"/>
      <c r="T3" s="145"/>
      <c r="U3" s="145"/>
      <c r="V3" s="145"/>
      <c r="W3" s="145"/>
      <c r="X3" s="145"/>
      <c r="Y3" s="145"/>
      <c r="Z3" s="145"/>
      <c r="AA3" s="145"/>
      <c r="AB3" s="145"/>
      <c r="AC3" s="145"/>
      <c r="AD3" s="145"/>
      <c r="AE3" s="145"/>
      <c r="AF3" s="145"/>
      <c r="AG3" s="145"/>
      <c r="AH3" s="145"/>
      <c r="AI3" s="145"/>
      <c r="AJ3" s="145"/>
      <c r="AK3" s="145"/>
      <c r="AL3" s="145"/>
      <c r="AM3" s="145"/>
      <c r="AN3" s="145"/>
      <c r="AO3" s="145"/>
      <c r="AP3" s="145"/>
      <c r="AQ3" s="145"/>
      <c r="AR3" s="145"/>
      <c r="AS3" s="145"/>
      <c r="AT3" s="145"/>
      <c r="AU3" s="145"/>
      <c r="AV3" s="145"/>
      <c r="AW3" s="145"/>
      <c r="AX3" s="145"/>
      <c r="AY3" s="145"/>
      <c r="AZ3" s="145"/>
      <c r="BA3" s="145"/>
      <c r="BB3" s="145"/>
      <c r="BC3" s="145"/>
      <c r="BD3" s="145"/>
      <c r="BE3" s="145"/>
      <c r="BF3" s="145"/>
      <c r="BG3" s="145"/>
      <c r="BH3" s="145"/>
      <c r="BI3" s="145"/>
      <c r="BJ3" s="145"/>
      <c r="BK3" s="145"/>
      <c r="BL3" s="145"/>
      <c r="BM3" s="145"/>
      <c r="BN3" s="145"/>
      <c r="BO3" s="145"/>
      <c r="BP3" s="145"/>
      <c r="BQ3" s="145"/>
      <c r="BR3" s="145"/>
      <c r="BS3" s="145"/>
      <c r="BT3" s="145"/>
      <c r="BU3" s="145"/>
      <c r="BV3" s="145"/>
      <c r="BW3" s="145"/>
      <c r="BX3" s="145"/>
      <c r="BY3" s="145"/>
      <c r="BZ3" s="145"/>
      <c r="CA3" s="145"/>
      <c r="CB3" s="145"/>
      <c r="CC3" s="145"/>
      <c r="CD3" s="145"/>
    </row>
    <row r="4" spans="1:82" s="6" customFormat="1" ht="20.100000000000001" customHeight="1" x14ac:dyDescent="0.2">
      <c r="A4" s="13" t="s">
        <v>17</v>
      </c>
      <c r="B4" s="14"/>
      <c r="C4" s="77">
        <f>Licitación_N°</f>
        <v>0</v>
      </c>
      <c r="N4" s="145"/>
      <c r="O4" s="145"/>
      <c r="P4" s="145"/>
      <c r="Q4" s="145"/>
      <c r="R4" s="145"/>
      <c r="S4" s="145"/>
      <c r="T4" s="145"/>
      <c r="U4" s="145"/>
      <c r="V4" s="145"/>
      <c r="W4" s="145"/>
      <c r="X4" s="145"/>
      <c r="Y4" s="145"/>
      <c r="Z4" s="145"/>
      <c r="AA4" s="145"/>
      <c r="AB4" s="145"/>
      <c r="AC4" s="145"/>
      <c r="AD4" s="145"/>
      <c r="AE4" s="145"/>
      <c r="AF4" s="145"/>
      <c r="AG4" s="145"/>
      <c r="AH4" s="145"/>
      <c r="AI4" s="145"/>
      <c r="AJ4" s="145"/>
      <c r="AK4" s="145"/>
      <c r="AL4" s="145"/>
      <c r="AM4" s="145"/>
      <c r="AN4" s="145"/>
      <c r="AO4" s="145"/>
      <c r="AP4" s="145"/>
      <c r="AQ4" s="145"/>
      <c r="AR4" s="145"/>
      <c r="AS4" s="145"/>
      <c r="AT4" s="145"/>
      <c r="AU4" s="145"/>
      <c r="AV4" s="145"/>
      <c r="AW4" s="145"/>
      <c r="AX4" s="145"/>
      <c r="AY4" s="145"/>
      <c r="AZ4" s="145"/>
      <c r="BA4" s="145"/>
      <c r="BB4" s="145"/>
      <c r="BC4" s="145"/>
      <c r="BD4" s="145"/>
      <c r="BE4" s="145"/>
      <c r="BF4" s="145"/>
      <c r="BG4" s="145"/>
      <c r="BH4" s="145"/>
      <c r="BI4" s="145"/>
      <c r="BJ4" s="145"/>
      <c r="BK4" s="145"/>
      <c r="BL4" s="145"/>
      <c r="BM4" s="145"/>
      <c r="BN4" s="145"/>
      <c r="BO4" s="145"/>
      <c r="BP4" s="145"/>
      <c r="BQ4" s="145"/>
      <c r="BR4" s="145"/>
      <c r="BS4" s="145"/>
      <c r="BT4" s="145"/>
      <c r="BU4" s="145"/>
      <c r="BV4" s="145"/>
      <c r="BW4" s="145"/>
      <c r="BX4" s="145"/>
      <c r="BY4" s="145"/>
      <c r="BZ4" s="145"/>
      <c r="CA4" s="145"/>
      <c r="CB4" s="145"/>
      <c r="CC4" s="145"/>
      <c r="CD4" s="145"/>
    </row>
    <row r="5" spans="1:82" s="6" customFormat="1" ht="20.100000000000001" customHeight="1" x14ac:dyDescent="0.2">
      <c r="A5" s="13" t="s">
        <v>19</v>
      </c>
      <c r="B5" s="14"/>
      <c r="C5" s="78">
        <f>Plazo_Obra</f>
        <v>180</v>
      </c>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c r="BT5" s="145"/>
      <c r="BU5" s="145"/>
      <c r="BV5" s="145"/>
      <c r="BW5" s="145"/>
      <c r="BX5" s="145"/>
      <c r="BY5" s="145"/>
      <c r="BZ5" s="145"/>
      <c r="CA5" s="145"/>
      <c r="CB5" s="145"/>
      <c r="CC5" s="145"/>
      <c r="CD5" s="145"/>
    </row>
    <row r="6" spans="1:82" s="6" customFormat="1" ht="20.100000000000001" customHeight="1" x14ac:dyDescent="0.2">
      <c r="A6" s="13" t="s">
        <v>13</v>
      </c>
      <c r="B6" s="13"/>
      <c r="C6" s="13">
        <f>Contratista</f>
        <v>0</v>
      </c>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5"/>
      <c r="AU6" s="145"/>
      <c r="AV6" s="145"/>
      <c r="AW6" s="145"/>
      <c r="AX6" s="145"/>
      <c r="AY6" s="145"/>
      <c r="AZ6" s="145"/>
      <c r="BA6" s="145"/>
      <c r="BB6" s="145"/>
      <c r="BC6" s="145"/>
      <c r="BD6" s="145"/>
      <c r="BE6" s="145"/>
      <c r="BF6" s="145"/>
      <c r="BG6" s="145"/>
      <c r="BH6" s="145"/>
      <c r="BI6" s="145"/>
      <c r="BJ6" s="145"/>
      <c r="BK6" s="145"/>
      <c r="BL6" s="145"/>
      <c r="BM6" s="145"/>
      <c r="BN6" s="145"/>
      <c r="BO6" s="145"/>
      <c r="BP6" s="145"/>
      <c r="BQ6" s="145"/>
      <c r="BR6" s="145"/>
      <c r="BS6" s="145"/>
      <c r="BT6" s="145"/>
      <c r="BU6" s="145"/>
      <c r="BV6" s="145"/>
      <c r="BW6" s="145"/>
      <c r="BX6" s="145"/>
      <c r="BY6" s="145"/>
      <c r="BZ6" s="145"/>
      <c r="CA6" s="145"/>
      <c r="CB6" s="145"/>
      <c r="CC6" s="145"/>
      <c r="CD6" s="145"/>
    </row>
    <row r="7" spans="1:82" s="2" customFormat="1" ht="20.100000000000001" customHeight="1" x14ac:dyDescent="0.2">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c r="BT7" s="146"/>
      <c r="BU7" s="146"/>
      <c r="BV7" s="146"/>
      <c r="BW7" s="146"/>
      <c r="BX7" s="146"/>
      <c r="BY7" s="146"/>
      <c r="BZ7" s="146"/>
      <c r="CA7" s="146"/>
      <c r="CB7" s="146"/>
      <c r="CC7" s="146"/>
      <c r="CD7" s="146"/>
    </row>
    <row r="8" spans="1:82" s="2" customFormat="1" ht="20.100000000000001" customHeight="1" x14ac:dyDescent="0.2">
      <c r="A8" s="315" t="s">
        <v>47</v>
      </c>
      <c r="B8" s="316"/>
      <c r="C8" s="316"/>
      <c r="D8" s="317"/>
      <c r="E8" s="8"/>
      <c r="F8" s="8"/>
      <c r="G8" s="8"/>
      <c r="H8" s="8"/>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c r="BT8" s="146"/>
      <c r="BU8" s="146"/>
      <c r="BV8" s="146"/>
      <c r="BW8" s="146"/>
      <c r="BX8" s="146"/>
      <c r="BY8" s="146"/>
      <c r="BZ8" s="146"/>
      <c r="CA8" s="146"/>
      <c r="CB8" s="146"/>
      <c r="CC8" s="146"/>
      <c r="CD8" s="146"/>
    </row>
    <row r="10" spans="1:82" ht="20.100000000000001" customHeight="1" x14ac:dyDescent="0.2">
      <c r="A10" s="320" t="s">
        <v>1114</v>
      </c>
      <c r="B10" s="318" t="s">
        <v>0</v>
      </c>
      <c r="C10" s="318"/>
      <c r="D10" s="321" t="s">
        <v>16</v>
      </c>
      <c r="E10" s="54"/>
      <c r="F10" s="318" t="s">
        <v>22</v>
      </c>
      <c r="G10" s="318"/>
      <c r="H10" s="318"/>
      <c r="I10" s="318"/>
      <c r="J10" s="318"/>
      <c r="K10" s="318"/>
      <c r="L10" s="17"/>
      <c r="M10" s="319" t="s">
        <v>21</v>
      </c>
    </row>
    <row r="11" spans="1:82" ht="20.100000000000001" customHeight="1" x14ac:dyDescent="0.2">
      <c r="A11" s="320"/>
      <c r="B11" s="318"/>
      <c r="C11" s="318"/>
      <c r="D11" s="321"/>
      <c r="E11" s="54">
        <v>0</v>
      </c>
      <c r="F11" s="26">
        <v>1</v>
      </c>
      <c r="G11" s="26">
        <f>F11+1</f>
        <v>2</v>
      </c>
      <c r="H11" s="26">
        <f t="shared" ref="H11:K11" si="0">G11+1</f>
        <v>3</v>
      </c>
      <c r="I11" s="26">
        <f t="shared" si="0"/>
        <v>4</v>
      </c>
      <c r="J11" s="26">
        <f t="shared" si="0"/>
        <v>5</v>
      </c>
      <c r="K11" s="26">
        <f t="shared" si="0"/>
        <v>6</v>
      </c>
      <c r="L11" s="18"/>
      <c r="M11" s="319"/>
    </row>
    <row r="12" spans="1:82" ht="20.100000000000001" customHeight="1" x14ac:dyDescent="0.2">
      <c r="A12" s="27"/>
      <c r="B12" s="59"/>
      <c r="C12" s="59"/>
      <c r="D12" s="60"/>
      <c r="E12" s="54"/>
      <c r="F12" s="28"/>
      <c r="G12" s="66"/>
      <c r="H12" s="66"/>
      <c r="I12" s="66"/>
      <c r="J12" s="66"/>
      <c r="K12" s="66"/>
      <c r="L12" s="18"/>
      <c r="M12" s="92"/>
    </row>
    <row r="13" spans="1:82" ht="20.100000000000001" customHeight="1" x14ac:dyDescent="0.2">
      <c r="A13" s="57">
        <f>CyP!A18</f>
        <v>1</v>
      </c>
      <c r="B13" s="322" t="str">
        <f t="shared" ref="B13:B44" si="1">IFERROR(VLOOKUP(A13,Tabla_CyP,2,FALSE),"")</f>
        <v xml:space="preserve"> TAREAS PRELIMINARES</v>
      </c>
      <c r="C13" s="323"/>
      <c r="D13" s="15">
        <f t="shared" ref="D13:D44" si="2">IFERROR(VLOOKUP(A13,Tabla_CyP,9,FALSE),0)</f>
        <v>0</v>
      </c>
      <c r="E13" s="30"/>
      <c r="F13" s="143"/>
      <c r="G13" s="143"/>
      <c r="H13" s="143"/>
      <c r="I13" s="143"/>
      <c r="J13" s="143"/>
      <c r="K13" s="143"/>
      <c r="L13" s="19"/>
      <c r="M13" s="20">
        <f>SUM(F13:K13)</f>
        <v>0</v>
      </c>
    </row>
    <row r="14" spans="1:82" ht="20.100000000000001" customHeight="1" x14ac:dyDescent="0.2">
      <c r="A14" s="57" t="str">
        <f>CyP!A19</f>
        <v>1-1</v>
      </c>
      <c r="B14" s="322" t="str">
        <f t="shared" si="1"/>
        <v>Cartel de Obra</v>
      </c>
      <c r="C14" s="323"/>
      <c r="D14" s="15">
        <f t="shared" si="2"/>
        <v>0</v>
      </c>
      <c r="E14" s="55"/>
      <c r="F14" s="143"/>
      <c r="G14" s="143"/>
      <c r="H14" s="143"/>
      <c r="I14" s="143"/>
      <c r="J14" s="143"/>
      <c r="K14" s="143"/>
      <c r="L14" s="21"/>
      <c r="M14" s="20">
        <f>SUM(F14:K14)</f>
        <v>0</v>
      </c>
    </row>
    <row r="15" spans="1:82" ht="20.100000000000001" customHeight="1" x14ac:dyDescent="0.2">
      <c r="A15" s="57" t="str">
        <f>CyP!A20</f>
        <v>1-2</v>
      </c>
      <c r="B15" s="322" t="str">
        <f t="shared" si="1"/>
        <v>Protección del entorno</v>
      </c>
      <c r="C15" s="323"/>
      <c r="D15" s="15">
        <f t="shared" si="2"/>
        <v>0</v>
      </c>
      <c r="E15" s="55"/>
      <c r="F15" s="143"/>
      <c r="G15" s="143"/>
      <c r="H15" s="143"/>
      <c r="I15" s="143"/>
      <c r="J15" s="143"/>
      <c r="K15" s="143"/>
      <c r="L15" s="21"/>
      <c r="M15" s="20">
        <f>SUM(F15:K15)</f>
        <v>0</v>
      </c>
    </row>
    <row r="16" spans="1:82" ht="20.100000000000001" customHeight="1" x14ac:dyDescent="0.2">
      <c r="A16" s="57" t="str">
        <f>CyP!A21</f>
        <v>1-3</v>
      </c>
      <c r="B16" s="322" t="str">
        <f t="shared" si="1"/>
        <v>Obrador, depósito y servicios</v>
      </c>
      <c r="C16" s="323"/>
      <c r="D16" s="15">
        <f t="shared" si="2"/>
        <v>0</v>
      </c>
      <c r="E16" s="55"/>
      <c r="F16" s="143"/>
      <c r="G16" s="143"/>
      <c r="H16" s="143"/>
      <c r="I16" s="143"/>
      <c r="J16" s="143"/>
      <c r="K16" s="143"/>
      <c r="L16" s="21"/>
      <c r="M16" s="20">
        <f>SUM(F16:K16)</f>
        <v>0</v>
      </c>
    </row>
    <row r="17" spans="1:13" ht="20.100000000000001" customHeight="1" x14ac:dyDescent="0.2">
      <c r="A17" s="57" t="str">
        <f>CyP!A22</f>
        <v>1-4</v>
      </c>
      <c r="B17" s="322" t="str">
        <f t="shared" si="1"/>
        <v>Andamios y protecciones</v>
      </c>
      <c r="C17" s="323"/>
      <c r="D17" s="15">
        <f t="shared" si="2"/>
        <v>0</v>
      </c>
      <c r="E17" s="55"/>
      <c r="F17" s="143"/>
      <c r="G17" s="143"/>
      <c r="H17" s="143"/>
      <c r="I17" s="143"/>
      <c r="J17" s="143"/>
      <c r="K17" s="143"/>
      <c r="L17" s="21"/>
      <c r="M17" s="20">
        <f>SUM(F17:K17)</f>
        <v>0</v>
      </c>
    </row>
    <row r="18" spans="1:13" ht="20.100000000000001" customHeight="1" x14ac:dyDescent="0.2">
      <c r="A18" s="57" t="str">
        <f>CyP!A23</f>
        <v>1-5</v>
      </c>
      <c r="B18" s="322" t="str">
        <f t="shared" si="1"/>
        <v>Actividades complementarias</v>
      </c>
      <c r="C18" s="323"/>
      <c r="D18" s="15">
        <f t="shared" si="2"/>
        <v>0</v>
      </c>
      <c r="E18" s="55"/>
      <c r="F18" s="143"/>
      <c r="G18" s="143"/>
      <c r="H18" s="143"/>
      <c r="I18" s="143"/>
      <c r="J18" s="143"/>
      <c r="K18" s="143"/>
      <c r="L18" s="21"/>
      <c r="M18" s="20">
        <f>SUM(F18:K18)</f>
        <v>0</v>
      </c>
    </row>
    <row r="19" spans="1:13" ht="20.100000000000001" customHeight="1" x14ac:dyDescent="0.2">
      <c r="A19" s="57" t="str">
        <f>CyP!A24</f>
        <v>1-6</v>
      </c>
      <c r="B19" s="322" t="str">
        <f t="shared" si="1"/>
        <v>Informes de obra</v>
      </c>
      <c r="C19" s="323"/>
      <c r="D19" s="15">
        <f t="shared" si="2"/>
        <v>0</v>
      </c>
      <c r="E19" s="55"/>
      <c r="F19" s="143"/>
      <c r="G19" s="143"/>
      <c r="H19" s="143"/>
      <c r="I19" s="143"/>
      <c r="J19" s="143"/>
      <c r="K19" s="143"/>
      <c r="L19" s="21"/>
      <c r="M19" s="20">
        <f>SUM(F19:K19)</f>
        <v>0</v>
      </c>
    </row>
    <row r="20" spans="1:13" ht="20.100000000000001" customHeight="1" x14ac:dyDescent="0.2">
      <c r="A20" s="57" t="str">
        <f>CyP!A25</f>
        <v>1-7</v>
      </c>
      <c r="B20" s="322" t="str">
        <f t="shared" si="1"/>
        <v>Documentación ejecutiva</v>
      </c>
      <c r="C20" s="323"/>
      <c r="D20" s="15">
        <f t="shared" si="2"/>
        <v>0</v>
      </c>
      <c r="E20" s="55"/>
      <c r="F20" s="143"/>
      <c r="G20" s="143"/>
      <c r="H20" s="143"/>
      <c r="I20" s="143"/>
      <c r="J20" s="143"/>
      <c r="K20" s="143"/>
      <c r="L20" s="21"/>
      <c r="M20" s="20">
        <f>SUM(F20:K20)</f>
        <v>0</v>
      </c>
    </row>
    <row r="21" spans="1:13" ht="20.100000000000001" customHeight="1" x14ac:dyDescent="0.2">
      <c r="A21" s="57" t="str">
        <f>CyP!A26</f>
        <v>1-8</v>
      </c>
      <c r="B21" s="322" t="str">
        <f t="shared" si="1"/>
        <v>Documentación ejecutiva instalaciones e interferencias</v>
      </c>
      <c r="C21" s="323"/>
      <c r="D21" s="15">
        <f t="shared" si="2"/>
        <v>0</v>
      </c>
      <c r="E21" s="55"/>
      <c r="F21" s="143"/>
      <c r="G21" s="143"/>
      <c r="H21" s="143"/>
      <c r="I21" s="143"/>
      <c r="J21" s="143"/>
      <c r="K21" s="143"/>
      <c r="L21" s="21"/>
      <c r="M21" s="20">
        <f>SUM(F21:K21)</f>
        <v>0</v>
      </c>
    </row>
    <row r="22" spans="1:13" ht="20.100000000000001" customHeight="1" x14ac:dyDescent="0.2">
      <c r="A22" s="57" t="str">
        <f>CyP!A27</f>
        <v>1-9</v>
      </c>
      <c r="B22" s="322" t="str">
        <f t="shared" si="1"/>
        <v>Documentación conforme a obra e informe final</v>
      </c>
      <c r="C22" s="323"/>
      <c r="D22" s="15">
        <f t="shared" si="2"/>
        <v>0</v>
      </c>
      <c r="E22" s="55"/>
      <c r="F22" s="143"/>
      <c r="G22" s="143"/>
      <c r="H22" s="143"/>
      <c r="I22" s="143"/>
      <c r="J22" s="143"/>
      <c r="K22" s="143"/>
      <c r="L22" s="21"/>
      <c r="M22" s="20">
        <f>SUM(F22:K22)</f>
        <v>0</v>
      </c>
    </row>
    <row r="23" spans="1:13" ht="20.100000000000001" customHeight="1" x14ac:dyDescent="0.2">
      <c r="A23" s="57" t="str">
        <f>CyP!A28</f>
        <v>1-10</v>
      </c>
      <c r="B23" s="322" t="str">
        <f t="shared" si="1"/>
        <v>Manual de mantenimiento</v>
      </c>
      <c r="C23" s="323"/>
      <c r="D23" s="15">
        <f t="shared" si="2"/>
        <v>0</v>
      </c>
      <c r="E23" s="55"/>
      <c r="F23" s="143"/>
      <c r="G23" s="143"/>
      <c r="H23" s="143"/>
      <c r="I23" s="143"/>
      <c r="J23" s="143"/>
      <c r="K23" s="143"/>
      <c r="L23" s="21"/>
      <c r="M23" s="20">
        <f>SUM(F23:K23)</f>
        <v>0</v>
      </c>
    </row>
    <row r="24" spans="1:13" ht="20.100000000000001" customHeight="1" x14ac:dyDescent="0.2">
      <c r="A24" s="57" t="str">
        <f>CyP!A29</f>
        <v>1-11</v>
      </c>
      <c r="B24" s="322" t="str">
        <f t="shared" si="1"/>
        <v>Cateos. Estudios previos. Análisis químicos</v>
      </c>
      <c r="C24" s="323"/>
      <c r="D24" s="15">
        <f t="shared" si="2"/>
        <v>0</v>
      </c>
      <c r="E24" s="55"/>
      <c r="F24" s="143"/>
      <c r="G24" s="143"/>
      <c r="H24" s="143"/>
      <c r="I24" s="143"/>
      <c r="J24" s="143"/>
      <c r="K24" s="143"/>
      <c r="L24" s="21"/>
      <c r="M24" s="20">
        <f>SUM(F24:K24)</f>
        <v>0</v>
      </c>
    </row>
    <row r="25" spans="1:13" ht="20.100000000000001" customHeight="1" x14ac:dyDescent="0.2">
      <c r="A25" s="57" t="str">
        <f>CyP!A30</f>
        <v>1-12</v>
      </c>
      <c r="B25" s="322" t="str">
        <f t="shared" si="1"/>
        <v>Trámites, gestiones, permisos, etc.</v>
      </c>
      <c r="C25" s="323"/>
      <c r="D25" s="15">
        <f t="shared" si="2"/>
        <v>0</v>
      </c>
      <c r="E25" s="55"/>
      <c r="F25" s="143"/>
      <c r="G25" s="143"/>
      <c r="H25" s="143"/>
      <c r="I25" s="143"/>
      <c r="J25" s="143"/>
      <c r="K25" s="143"/>
      <c r="L25" s="21"/>
      <c r="M25" s="20">
        <f>SUM(F25:K25)</f>
        <v>0</v>
      </c>
    </row>
    <row r="26" spans="1:13" ht="20.100000000000001" customHeight="1" x14ac:dyDescent="0.2">
      <c r="A26" s="57">
        <f>CyP!A31</f>
        <v>2</v>
      </c>
      <c r="B26" s="322" t="str">
        <f t="shared" si="1"/>
        <v>CONSOLIDACION DE MUROS CON PRESCENCIA DE FISURAS Y/O AGRIETAMIENTOS</v>
      </c>
      <c r="C26" s="323"/>
      <c r="D26" s="15">
        <f t="shared" si="2"/>
        <v>0</v>
      </c>
      <c r="E26" s="55"/>
      <c r="F26" s="143"/>
      <c r="G26" s="143"/>
      <c r="H26" s="143"/>
      <c r="I26" s="143"/>
      <c r="J26" s="143"/>
      <c r="K26" s="143"/>
      <c r="L26" s="21"/>
      <c r="M26" s="20">
        <f>SUM(F26:K26)</f>
        <v>0</v>
      </c>
    </row>
    <row r="27" spans="1:13" ht="20.100000000000001" customHeight="1" x14ac:dyDescent="0.2">
      <c r="A27" s="57" t="str">
        <f>CyP!A32</f>
        <v>2-1</v>
      </c>
      <c r="B27" s="322" t="str">
        <f t="shared" si="1"/>
        <v>Remoción de revoques en muros con prescencia de fisuras y/o agrietamientos</v>
      </c>
      <c r="C27" s="323"/>
      <c r="D27" s="15">
        <f t="shared" si="2"/>
        <v>0</v>
      </c>
      <c r="E27" s="55"/>
      <c r="F27" s="143"/>
      <c r="G27" s="143"/>
      <c r="H27" s="143"/>
      <c r="I27" s="143"/>
      <c r="J27" s="143"/>
      <c r="K27" s="143"/>
      <c r="L27" s="21"/>
      <c r="M27" s="20">
        <f>SUM(F27:K27)</f>
        <v>0</v>
      </c>
    </row>
    <row r="28" spans="1:13" ht="20.100000000000001" customHeight="1" x14ac:dyDescent="0.2">
      <c r="A28" s="57" t="str">
        <f>CyP!A33</f>
        <v>2-2</v>
      </c>
      <c r="B28" s="322" t="str">
        <f t="shared" si="1"/>
        <v>Metodología para la consolidación de los muros con prescencia de fisuras y/o grietas</v>
      </c>
      <c r="C28" s="323"/>
      <c r="D28" s="15">
        <f t="shared" si="2"/>
        <v>0</v>
      </c>
      <c r="E28" s="55"/>
      <c r="F28" s="143"/>
      <c r="G28" s="143"/>
      <c r="H28" s="143"/>
      <c r="I28" s="143"/>
      <c r="J28" s="143"/>
      <c r="K28" s="143"/>
      <c r="L28" s="21"/>
      <c r="M28" s="20">
        <f>SUM(F28:K28)</f>
        <v>0</v>
      </c>
    </row>
    <row r="29" spans="1:13" ht="20.100000000000001" customHeight="1" x14ac:dyDescent="0.2">
      <c r="A29" s="57" t="str">
        <f>CyP!A34</f>
        <v>2-2-1</v>
      </c>
      <c r="B29" s="322" t="str">
        <f t="shared" si="1"/>
        <v>Muros con prescencia de grietas</v>
      </c>
      <c r="C29" s="323"/>
      <c r="D29" s="15">
        <f t="shared" si="2"/>
        <v>0</v>
      </c>
      <c r="E29" s="55"/>
      <c r="F29" s="143"/>
      <c r="G29" s="143"/>
      <c r="H29" s="143"/>
      <c r="I29" s="143"/>
      <c r="J29" s="143"/>
      <c r="K29" s="143"/>
      <c r="L29" s="21"/>
      <c r="M29" s="20">
        <f>SUM(F29:K29)</f>
        <v>0</v>
      </c>
    </row>
    <row r="30" spans="1:13" ht="20.100000000000001" customHeight="1" x14ac:dyDescent="0.2">
      <c r="A30" s="57" t="str">
        <f>CyP!A35</f>
        <v>2-2-2</v>
      </c>
      <c r="B30" s="322" t="str">
        <f t="shared" si="1"/>
        <v>Muros con prescencia de fisuras</v>
      </c>
      <c r="C30" s="323"/>
      <c r="D30" s="15">
        <f t="shared" si="2"/>
        <v>0</v>
      </c>
      <c r="E30" s="55"/>
      <c r="F30" s="143"/>
      <c r="G30" s="143"/>
      <c r="H30" s="143"/>
      <c r="I30" s="143"/>
      <c r="J30" s="143"/>
      <c r="K30" s="143"/>
      <c r="L30" s="21"/>
      <c r="M30" s="20">
        <f>SUM(F30:K30)</f>
        <v>0</v>
      </c>
    </row>
    <row r="31" spans="1:13" ht="20.100000000000001" customHeight="1" x14ac:dyDescent="0.2">
      <c r="A31" s="57">
        <f>CyP!A36</f>
        <v>3</v>
      </c>
      <c r="B31" s="322" t="str">
        <f t="shared" si="1"/>
        <v>MATERIALIZACION DE JUNTA SISMICA</v>
      </c>
      <c r="C31" s="323"/>
      <c r="D31" s="15">
        <f t="shared" si="2"/>
        <v>0</v>
      </c>
      <c r="E31" s="55"/>
      <c r="F31" s="143"/>
      <c r="G31" s="143"/>
      <c r="H31" s="143"/>
      <c r="I31" s="143"/>
      <c r="J31" s="143"/>
      <c r="K31" s="143"/>
      <c r="L31" s="21"/>
      <c r="M31" s="20">
        <f>SUM(F31:K31)</f>
        <v>0</v>
      </c>
    </row>
    <row r="32" spans="1:13" ht="20.100000000000001" customHeight="1" x14ac:dyDescent="0.2">
      <c r="A32" s="57" t="str">
        <f>CyP!A37</f>
        <v>4</v>
      </c>
      <c r="B32" s="322" t="str">
        <f t="shared" si="1"/>
        <v>AISLACIONES</v>
      </c>
      <c r="C32" s="323"/>
      <c r="D32" s="15">
        <f t="shared" si="2"/>
        <v>0</v>
      </c>
      <c r="E32" s="55"/>
      <c r="F32" s="143"/>
      <c r="G32" s="143"/>
      <c r="H32" s="143"/>
      <c r="I32" s="143"/>
      <c r="J32" s="143"/>
      <c r="K32" s="143"/>
      <c r="L32" s="21"/>
      <c r="M32" s="20">
        <f>SUM(F32:K32)</f>
        <v>0</v>
      </c>
    </row>
    <row r="33" spans="1:13" ht="20.100000000000001" customHeight="1" x14ac:dyDescent="0.2">
      <c r="A33" s="57" t="str">
        <f>CyP!A38</f>
        <v>4-1</v>
      </c>
      <c r="B33" s="322" t="str">
        <f t="shared" si="1"/>
        <v>Film de polietileno bajo contrapiso</v>
      </c>
      <c r="C33" s="323"/>
      <c r="D33" s="15">
        <f t="shared" si="2"/>
        <v>0</v>
      </c>
      <c r="E33" s="55"/>
      <c r="F33" s="143"/>
      <c r="G33" s="143"/>
      <c r="H33" s="143"/>
      <c r="I33" s="143"/>
      <c r="J33" s="143"/>
      <c r="K33" s="143"/>
      <c r="L33" s="21"/>
      <c r="M33" s="20">
        <f>SUM(F33:K33)</f>
        <v>0</v>
      </c>
    </row>
    <row r="34" spans="1:13" ht="20.100000000000001" customHeight="1" x14ac:dyDescent="0.2">
      <c r="A34" s="57" t="str">
        <f>CyP!A39</f>
        <v>5</v>
      </c>
      <c r="B34" s="322" t="str">
        <f t="shared" si="1"/>
        <v>REVOQUES</v>
      </c>
      <c r="C34" s="323"/>
      <c r="D34" s="15">
        <f t="shared" si="2"/>
        <v>0</v>
      </c>
      <c r="E34" s="55"/>
      <c r="F34" s="143"/>
      <c r="G34" s="143"/>
      <c r="H34" s="143"/>
      <c r="I34" s="143"/>
      <c r="J34" s="143"/>
      <c r="K34" s="143"/>
      <c r="L34" s="21"/>
      <c r="M34" s="20">
        <f>SUM(F34:K34)</f>
        <v>0</v>
      </c>
    </row>
    <row r="35" spans="1:13" ht="20.100000000000001" customHeight="1" x14ac:dyDescent="0.2">
      <c r="A35" s="57" t="str">
        <f>CyP!A40</f>
        <v>5-1</v>
      </c>
      <c r="B35" s="322" t="str">
        <f t="shared" si="1"/>
        <v>Revoques exteriores</v>
      </c>
      <c r="C35" s="323"/>
      <c r="D35" s="15">
        <f t="shared" si="2"/>
        <v>0</v>
      </c>
      <c r="E35" s="55"/>
      <c r="F35" s="143"/>
      <c r="G35" s="143"/>
      <c r="H35" s="143"/>
      <c r="I35" s="143"/>
      <c r="J35" s="143"/>
      <c r="K35" s="143"/>
      <c r="L35" s="21"/>
      <c r="M35" s="20">
        <f>SUM(F35:K35)</f>
        <v>0</v>
      </c>
    </row>
    <row r="36" spans="1:13" ht="20.100000000000001" customHeight="1" x14ac:dyDescent="0.2">
      <c r="A36" s="57" t="str">
        <f>CyP!A41</f>
        <v>5-1-1</v>
      </c>
      <c r="B36" s="322" t="str">
        <f t="shared" si="1"/>
        <v>Reposición y reintegración de revoques en zócalos y galerías</v>
      </c>
      <c r="C36" s="323"/>
      <c r="D36" s="15">
        <f t="shared" si="2"/>
        <v>0</v>
      </c>
      <c r="E36" s="55"/>
      <c r="F36" s="143"/>
      <c r="G36" s="143"/>
      <c r="H36" s="143"/>
      <c r="I36" s="143"/>
      <c r="J36" s="143"/>
      <c r="K36" s="143"/>
      <c r="L36" s="21"/>
      <c r="M36" s="20">
        <f>SUM(F36:K36)</f>
        <v>0</v>
      </c>
    </row>
    <row r="37" spans="1:13" ht="20.100000000000001" customHeight="1" x14ac:dyDescent="0.2">
      <c r="A37" s="57" t="str">
        <f>CyP!A42</f>
        <v>5-2</v>
      </c>
      <c r="B37" s="322" t="str">
        <f t="shared" si="1"/>
        <v>Revoques interiores</v>
      </c>
      <c r="C37" s="323"/>
      <c r="D37" s="15">
        <f t="shared" si="2"/>
        <v>0</v>
      </c>
      <c r="E37" s="55"/>
      <c r="F37" s="143"/>
      <c r="G37" s="143"/>
      <c r="H37" s="143"/>
      <c r="I37" s="143"/>
      <c r="J37" s="143"/>
      <c r="K37" s="143"/>
      <c r="L37" s="21"/>
      <c r="M37" s="20">
        <f>SUM(F37:K37)</f>
        <v>0</v>
      </c>
    </row>
    <row r="38" spans="1:13" ht="20.100000000000001" customHeight="1" x14ac:dyDescent="0.2">
      <c r="A38" s="57" t="str">
        <f>CyP!A43</f>
        <v>5-2-1</v>
      </c>
      <c r="B38" s="322" t="str">
        <f t="shared" si="1"/>
        <v>Reposición y reintegración de revoques en aulas</v>
      </c>
      <c r="C38" s="323"/>
      <c r="D38" s="15">
        <f t="shared" si="2"/>
        <v>0</v>
      </c>
      <c r="E38" s="55"/>
      <c r="F38" s="143"/>
      <c r="G38" s="143"/>
      <c r="H38" s="143"/>
      <c r="I38" s="143"/>
      <c r="J38" s="143"/>
      <c r="K38" s="143"/>
      <c r="L38" s="21"/>
      <c r="M38" s="20">
        <f>SUM(F38:K38)</f>
        <v>0</v>
      </c>
    </row>
    <row r="39" spans="1:13" ht="20.100000000000001" customHeight="1" x14ac:dyDescent="0.2">
      <c r="A39" s="57" t="str">
        <f>CyP!A44</f>
        <v>5-3</v>
      </c>
      <c r="B39" s="322" t="str">
        <f t="shared" si="1"/>
        <v>Revoques bajo revestimientos en sanitarios</v>
      </c>
      <c r="C39" s="323"/>
      <c r="D39" s="15">
        <f t="shared" si="2"/>
        <v>0</v>
      </c>
      <c r="E39" s="55"/>
      <c r="F39" s="143"/>
      <c r="G39" s="143"/>
      <c r="H39" s="143"/>
      <c r="I39" s="143"/>
      <c r="J39" s="143"/>
      <c r="K39" s="143"/>
      <c r="L39" s="21"/>
      <c r="M39" s="20">
        <f>SUM(F39:K39)</f>
        <v>0</v>
      </c>
    </row>
    <row r="40" spans="1:13" ht="20.100000000000001" customHeight="1" x14ac:dyDescent="0.2">
      <c r="A40" s="57" t="str">
        <f>CyP!A45</f>
        <v>6</v>
      </c>
      <c r="B40" s="322" t="str">
        <f t="shared" si="1"/>
        <v>CONTRAPISOS Y CARPETAS</v>
      </c>
      <c r="C40" s="323"/>
      <c r="D40" s="15">
        <f t="shared" si="2"/>
        <v>0</v>
      </c>
      <c r="E40" s="55"/>
      <c r="F40" s="143"/>
      <c r="G40" s="143"/>
      <c r="H40" s="143"/>
      <c r="I40" s="143"/>
      <c r="J40" s="143"/>
      <c r="K40" s="143"/>
      <c r="L40" s="21"/>
      <c r="M40" s="20">
        <f>SUM(F40:K40)</f>
        <v>0</v>
      </c>
    </row>
    <row r="41" spans="1:13" ht="20.100000000000001" customHeight="1" x14ac:dyDescent="0.2">
      <c r="A41" s="57" t="str">
        <f>CyP!A46</f>
        <v>6-1</v>
      </c>
      <c r="B41" s="322" t="str">
        <f t="shared" si="1"/>
        <v>Contrapisos de HºAº sobre terreno natural</v>
      </c>
      <c r="C41" s="323"/>
      <c r="D41" s="15">
        <f t="shared" si="2"/>
        <v>0</v>
      </c>
      <c r="E41" s="55"/>
      <c r="F41" s="143"/>
      <c r="G41" s="143"/>
      <c r="H41" s="143"/>
      <c r="I41" s="143"/>
      <c r="J41" s="143"/>
      <c r="K41" s="143"/>
      <c r="L41" s="21"/>
      <c r="M41" s="20">
        <f>SUM(F41:K41)</f>
        <v>0</v>
      </c>
    </row>
    <row r="42" spans="1:13" ht="20.100000000000001" customHeight="1" x14ac:dyDescent="0.2">
      <c r="A42" s="57" t="str">
        <f>CyP!A47</f>
        <v>6-2</v>
      </c>
      <c r="B42" s="322" t="str">
        <f t="shared" si="1"/>
        <v>Carpeta niveladora en sanitarios</v>
      </c>
      <c r="C42" s="323"/>
      <c r="D42" s="15">
        <f t="shared" si="2"/>
        <v>0</v>
      </c>
      <c r="E42" s="55"/>
      <c r="F42" s="143"/>
      <c r="G42" s="143"/>
      <c r="H42" s="143"/>
      <c r="I42" s="143"/>
      <c r="J42" s="143"/>
      <c r="K42" s="143"/>
      <c r="L42" s="21"/>
      <c r="M42" s="20">
        <f>SUM(F42:K42)</f>
        <v>0</v>
      </c>
    </row>
    <row r="43" spans="1:13" ht="20.100000000000001" customHeight="1" x14ac:dyDescent="0.2">
      <c r="A43" s="57" t="str">
        <f>CyP!A48</f>
        <v>7</v>
      </c>
      <c r="B43" s="322" t="str">
        <f t="shared" si="1"/>
        <v>ANTEPECHOS</v>
      </c>
      <c r="C43" s="323"/>
      <c r="D43" s="15">
        <f t="shared" si="2"/>
        <v>0</v>
      </c>
      <c r="E43" s="55"/>
      <c r="F43" s="143"/>
      <c r="G43" s="143"/>
      <c r="H43" s="143"/>
      <c r="I43" s="143"/>
      <c r="J43" s="143"/>
      <c r="K43" s="143"/>
      <c r="L43" s="21"/>
      <c r="M43" s="20">
        <f>SUM(F43:K43)</f>
        <v>0</v>
      </c>
    </row>
    <row r="44" spans="1:13" ht="20.100000000000001" customHeight="1" x14ac:dyDescent="0.2">
      <c r="A44" s="57" t="str">
        <f>CyP!A49</f>
        <v>7-1</v>
      </c>
      <c r="B44" s="322" t="str">
        <f t="shared" si="1"/>
        <v>Limpieza de marmol</v>
      </c>
      <c r="C44" s="323"/>
      <c r="D44" s="15">
        <f t="shared" si="2"/>
        <v>0</v>
      </c>
      <c r="E44" s="55"/>
      <c r="F44" s="143"/>
      <c r="G44" s="143"/>
      <c r="H44" s="143"/>
      <c r="I44" s="143"/>
      <c r="J44" s="143"/>
      <c r="K44" s="143"/>
      <c r="L44" s="21"/>
      <c r="M44" s="20">
        <f>SUM(F44:K44)</f>
        <v>0</v>
      </c>
    </row>
    <row r="45" spans="1:13" ht="20.100000000000001" customHeight="1" x14ac:dyDescent="0.2">
      <c r="A45" s="57" t="str">
        <f>CyP!A50</f>
        <v>8</v>
      </c>
      <c r="B45" s="322" t="str">
        <f t="shared" ref="B45:B76" si="3">IFERROR(VLOOKUP(A45,Tabla_CyP,2,FALSE),"")</f>
        <v>REVESTIMIENTOS</v>
      </c>
      <c r="C45" s="323"/>
      <c r="D45" s="15">
        <f t="shared" ref="D45:D76" si="4">IFERROR(VLOOKUP(A45,Tabla_CyP,9,FALSE),0)</f>
        <v>0</v>
      </c>
      <c r="E45" s="55"/>
      <c r="F45" s="143"/>
      <c r="G45" s="143"/>
      <c r="H45" s="143"/>
      <c r="I45" s="143"/>
      <c r="J45" s="143"/>
      <c r="K45" s="143"/>
      <c r="L45" s="21"/>
      <c r="M45" s="20">
        <f>SUM(F45:K45)</f>
        <v>0</v>
      </c>
    </row>
    <row r="46" spans="1:13" ht="20.100000000000001" customHeight="1" x14ac:dyDescent="0.2">
      <c r="A46" s="57" t="str">
        <f>CyP!A51</f>
        <v>8-1</v>
      </c>
      <c r="B46" s="322" t="str">
        <f t="shared" si="3"/>
        <v>Revestimientos de azulejos</v>
      </c>
      <c r="C46" s="323"/>
      <c r="D46" s="15">
        <f t="shared" si="4"/>
        <v>0</v>
      </c>
      <c r="E46" s="55"/>
      <c r="F46" s="143"/>
      <c r="G46" s="143"/>
      <c r="H46" s="143"/>
      <c r="I46" s="143"/>
      <c r="J46" s="143"/>
      <c r="K46" s="143"/>
      <c r="L46" s="21"/>
      <c r="M46" s="20">
        <f>SUM(F46:K46)</f>
        <v>0</v>
      </c>
    </row>
    <row r="47" spans="1:13" ht="20.100000000000001" customHeight="1" x14ac:dyDescent="0.2">
      <c r="A47" s="57" t="str">
        <f>CyP!A52</f>
        <v>9</v>
      </c>
      <c r="B47" s="322" t="str">
        <f t="shared" si="3"/>
        <v>RESTAURACIÓN DE PISOS INTERIORES Y EXTERIORES</v>
      </c>
      <c r="C47" s="323"/>
      <c r="D47" s="15">
        <f t="shared" si="4"/>
        <v>0</v>
      </c>
      <c r="E47" s="55"/>
      <c r="F47" s="143"/>
      <c r="G47" s="143"/>
      <c r="H47" s="143"/>
      <c r="I47" s="143"/>
      <c r="J47" s="143"/>
      <c r="K47" s="143"/>
      <c r="L47" s="21"/>
      <c r="M47" s="20">
        <f>SUM(F47:K47)</f>
        <v>0</v>
      </c>
    </row>
    <row r="48" spans="1:13" ht="20.100000000000001" customHeight="1" x14ac:dyDescent="0.2">
      <c r="A48" s="57" t="str">
        <f>CyP!A53</f>
        <v>9-1</v>
      </c>
      <c r="B48" s="322" t="str">
        <f t="shared" si="3"/>
        <v>Piso interior de madera</v>
      </c>
      <c r="C48" s="323"/>
      <c r="D48" s="15">
        <f t="shared" si="4"/>
        <v>0</v>
      </c>
      <c r="E48" s="55"/>
      <c r="F48" s="143"/>
      <c r="G48" s="143"/>
      <c r="H48" s="143"/>
      <c r="I48" s="143"/>
      <c r="J48" s="143"/>
      <c r="K48" s="143"/>
      <c r="L48" s="21"/>
      <c r="M48" s="20">
        <f>SUM(F48:K48)</f>
        <v>0</v>
      </c>
    </row>
    <row r="49" spans="1:13" ht="20.100000000000001" customHeight="1" x14ac:dyDescent="0.2">
      <c r="A49" s="57" t="str">
        <f>CyP!A54</f>
        <v>9-1-1</v>
      </c>
      <c r="B49" s="322" t="str">
        <f t="shared" si="3"/>
        <v>Remoción y retiro de piso interior de madera</v>
      </c>
      <c r="C49" s="323"/>
      <c r="D49" s="15">
        <f t="shared" si="4"/>
        <v>0</v>
      </c>
      <c r="E49" s="55"/>
      <c r="F49" s="143"/>
      <c r="G49" s="143"/>
      <c r="H49" s="143"/>
      <c r="I49" s="143"/>
      <c r="J49" s="143"/>
      <c r="K49" s="143"/>
      <c r="L49" s="21"/>
      <c r="M49" s="20">
        <f>SUM(F49:K49)</f>
        <v>0</v>
      </c>
    </row>
    <row r="50" spans="1:13" ht="20.100000000000001" customHeight="1" x14ac:dyDescent="0.2">
      <c r="A50" s="57" t="str">
        <f>CyP!A55</f>
        <v>9-1-2</v>
      </c>
      <c r="B50" s="322" t="str">
        <f t="shared" si="3"/>
        <v>Recambio de tirantería de refuerzo</v>
      </c>
      <c r="C50" s="323"/>
      <c r="D50" s="15">
        <f t="shared" si="4"/>
        <v>0</v>
      </c>
      <c r="E50" s="55"/>
      <c r="F50" s="143"/>
      <c r="G50" s="143"/>
      <c r="H50" s="143"/>
      <c r="I50" s="143"/>
      <c r="J50" s="143"/>
      <c r="K50" s="143"/>
      <c r="L50" s="21"/>
      <c r="M50" s="20">
        <f>SUM(F50:K50)</f>
        <v>0</v>
      </c>
    </row>
    <row r="51" spans="1:13" ht="20.100000000000001" customHeight="1" x14ac:dyDescent="0.2">
      <c r="A51" s="57" t="str">
        <f>CyP!A56</f>
        <v>9-1-3</v>
      </c>
      <c r="B51" s="322" t="str">
        <f t="shared" si="3"/>
        <v>Tratamiento de desinfección y consolidación de tirantes de madera</v>
      </c>
      <c r="C51" s="323"/>
      <c r="D51" s="15">
        <f t="shared" si="4"/>
        <v>0</v>
      </c>
      <c r="E51" s="55"/>
      <c r="F51" s="143"/>
      <c r="G51" s="143"/>
      <c r="H51" s="143"/>
      <c r="I51" s="143"/>
      <c r="J51" s="143"/>
      <c r="K51" s="143"/>
      <c r="L51" s="21"/>
      <c r="M51" s="20">
        <f>SUM(F51:K51)</f>
        <v>0</v>
      </c>
    </row>
    <row r="52" spans="1:13" ht="20.100000000000001" customHeight="1" x14ac:dyDescent="0.2">
      <c r="A52" s="57" t="str">
        <f>CyP!A57</f>
        <v>9-1-4</v>
      </c>
      <c r="B52" s="322" t="str">
        <f t="shared" si="3"/>
        <v>Restauración y recolocación de machhembrado de pinotea</v>
      </c>
      <c r="C52" s="323"/>
      <c r="D52" s="15">
        <f t="shared" si="4"/>
        <v>0</v>
      </c>
      <c r="E52" s="55"/>
      <c r="F52" s="143"/>
      <c r="G52" s="143"/>
      <c r="H52" s="143"/>
      <c r="I52" s="143"/>
      <c r="J52" s="143"/>
      <c r="K52" s="143"/>
      <c r="L52" s="21"/>
      <c r="M52" s="20">
        <f>SUM(F52:K52)</f>
        <v>0</v>
      </c>
    </row>
    <row r="53" spans="1:13" ht="20.100000000000001" customHeight="1" x14ac:dyDescent="0.2">
      <c r="A53" s="57" t="str">
        <f>CyP!A58</f>
        <v>9-1-5</v>
      </c>
      <c r="B53" s="322" t="str">
        <f t="shared" si="3"/>
        <v>Provisión y colocación de machhembrado de pinotea nuevo</v>
      </c>
      <c r="C53" s="323"/>
      <c r="D53" s="15">
        <f t="shared" si="4"/>
        <v>0</v>
      </c>
      <c r="E53" s="55"/>
      <c r="F53" s="143"/>
      <c r="G53" s="143"/>
      <c r="H53" s="143"/>
      <c r="I53" s="143"/>
      <c r="J53" s="143"/>
      <c r="K53" s="143"/>
      <c r="L53" s="21"/>
      <c r="M53" s="20">
        <f>SUM(F53:K53)</f>
        <v>0</v>
      </c>
    </row>
    <row r="54" spans="1:13" ht="20.100000000000001" customHeight="1" x14ac:dyDescent="0.2">
      <c r="A54" s="57" t="str">
        <f>CyP!A59</f>
        <v>9-1-6</v>
      </c>
      <c r="B54" s="322" t="str">
        <f t="shared" si="3"/>
        <v>Limpieza, pulido y terminación de pisos de madera</v>
      </c>
      <c r="C54" s="323"/>
      <c r="D54" s="15">
        <f t="shared" si="4"/>
        <v>0</v>
      </c>
      <c r="E54" s="55"/>
      <c r="F54" s="143"/>
      <c r="G54" s="143"/>
      <c r="H54" s="143"/>
      <c r="I54" s="143"/>
      <c r="J54" s="143"/>
      <c r="K54" s="143"/>
      <c r="L54" s="21"/>
      <c r="M54" s="20">
        <f>SUM(F54:K54)</f>
        <v>0</v>
      </c>
    </row>
    <row r="55" spans="1:13" ht="20.100000000000001" customHeight="1" x14ac:dyDescent="0.2">
      <c r="A55" s="57" t="str">
        <f>CyP!A60</f>
        <v>9-2</v>
      </c>
      <c r="B55" s="322" t="str">
        <f t="shared" si="3"/>
        <v>Piso interior calcareo</v>
      </c>
      <c r="C55" s="323"/>
      <c r="D55" s="15">
        <f t="shared" si="4"/>
        <v>0</v>
      </c>
      <c r="E55" s="55"/>
      <c r="F55" s="143"/>
      <c r="G55" s="143"/>
      <c r="H55" s="143"/>
      <c r="I55" s="143"/>
      <c r="J55" s="143"/>
      <c r="K55" s="143"/>
      <c r="L55" s="21"/>
      <c r="M55" s="20">
        <f>SUM(F55:K55)</f>
        <v>0</v>
      </c>
    </row>
    <row r="56" spans="1:13" ht="20.100000000000001" customHeight="1" x14ac:dyDescent="0.2">
      <c r="A56" s="57" t="str">
        <f>CyP!A61</f>
        <v>9-2-1</v>
      </c>
      <c r="B56" s="322" t="str">
        <f t="shared" si="3"/>
        <v>Retiro de mosaicos calcáreos</v>
      </c>
      <c r="C56" s="323"/>
      <c r="D56" s="15">
        <f t="shared" si="4"/>
        <v>0</v>
      </c>
      <c r="E56" s="55"/>
      <c r="F56" s="143"/>
      <c r="G56" s="143"/>
      <c r="H56" s="143"/>
      <c r="I56" s="143"/>
      <c r="J56" s="143"/>
      <c r="K56" s="143"/>
      <c r="L56" s="21"/>
      <c r="M56" s="20">
        <f>SUM(F56:K56)</f>
        <v>0</v>
      </c>
    </row>
    <row r="57" spans="1:13" ht="20.100000000000001" customHeight="1" x14ac:dyDescent="0.2">
      <c r="A57" s="57" t="str">
        <f>CyP!A62</f>
        <v>9-2-2</v>
      </c>
      <c r="B57" s="322" t="str">
        <f t="shared" si="3"/>
        <v>Restauración de los pisos de mosaicos calcáreos</v>
      </c>
      <c r="C57" s="323"/>
      <c r="D57" s="15">
        <f t="shared" si="4"/>
        <v>0</v>
      </c>
      <c r="E57" s="55"/>
      <c r="F57" s="143"/>
      <c r="G57" s="143"/>
      <c r="H57" s="143"/>
      <c r="I57" s="143"/>
      <c r="J57" s="143"/>
      <c r="K57" s="143"/>
      <c r="L57" s="21"/>
      <c r="M57" s="20">
        <f>SUM(F57:K57)</f>
        <v>0</v>
      </c>
    </row>
    <row r="58" spans="1:13" ht="20.100000000000001" customHeight="1" x14ac:dyDescent="0.2">
      <c r="A58" s="57" t="str">
        <f>CyP!A63</f>
        <v>9-2-3</v>
      </c>
      <c r="B58" s="322" t="str">
        <f t="shared" si="3"/>
        <v>Reposición y recolocación de mosaicos calcareos faltantes</v>
      </c>
      <c r="C58" s="323"/>
      <c r="D58" s="15">
        <f t="shared" si="4"/>
        <v>0</v>
      </c>
      <c r="E58" s="55"/>
      <c r="F58" s="143"/>
      <c r="G58" s="143"/>
      <c r="H58" s="143"/>
      <c r="I58" s="143"/>
      <c r="J58" s="143"/>
      <c r="K58" s="143"/>
      <c r="L58" s="21"/>
      <c r="M58" s="20">
        <f>SUM(F58:K58)</f>
        <v>0</v>
      </c>
    </row>
    <row r="59" spans="1:13" ht="20.100000000000001" customHeight="1" x14ac:dyDescent="0.2">
      <c r="A59" s="57" t="str">
        <f>CyP!A64</f>
        <v>9-2-4</v>
      </c>
      <c r="B59" s="322" t="str">
        <f t="shared" si="3"/>
        <v>Protección de los pisos de mosaicos calcareos</v>
      </c>
      <c r="C59" s="323"/>
      <c r="D59" s="15">
        <f t="shared" si="4"/>
        <v>0</v>
      </c>
      <c r="E59" s="55"/>
      <c r="F59" s="143"/>
      <c r="G59" s="143"/>
      <c r="H59" s="143"/>
      <c r="I59" s="143"/>
      <c r="J59" s="143"/>
      <c r="K59" s="143"/>
      <c r="L59" s="21"/>
      <c r="M59" s="20">
        <f>SUM(F59:K59)</f>
        <v>0</v>
      </c>
    </row>
    <row r="60" spans="1:13" ht="20.100000000000001" customHeight="1" x14ac:dyDescent="0.2">
      <c r="A60" s="57" t="str">
        <f>CyP!A65</f>
        <v>9-3</v>
      </c>
      <c r="B60" s="322" t="str">
        <f t="shared" si="3"/>
        <v>Pisos exteriores de piedra en veredines perimetrales</v>
      </c>
      <c r="C60" s="323"/>
      <c r="D60" s="15">
        <f t="shared" si="4"/>
        <v>0</v>
      </c>
      <c r="E60" s="55"/>
      <c r="F60" s="143"/>
      <c r="G60" s="143"/>
      <c r="H60" s="143"/>
      <c r="I60" s="143"/>
      <c r="J60" s="143"/>
      <c r="K60" s="143"/>
      <c r="L60" s="21"/>
      <c r="M60" s="20">
        <f>SUM(F60:K60)</f>
        <v>0</v>
      </c>
    </row>
    <row r="61" spans="1:13" ht="20.100000000000001" customHeight="1" x14ac:dyDescent="0.2">
      <c r="A61" s="57" t="str">
        <f>CyP!A66</f>
        <v>9-3-1</v>
      </c>
      <c r="B61" s="322" t="str">
        <f t="shared" si="3"/>
        <v>Remoción y recolocación de solados de piedra</v>
      </c>
      <c r="C61" s="323"/>
      <c r="D61" s="15">
        <f t="shared" si="4"/>
        <v>0</v>
      </c>
      <c r="E61" s="55"/>
      <c r="F61" s="143"/>
      <c r="G61" s="143"/>
      <c r="H61" s="143"/>
      <c r="I61" s="143"/>
      <c r="J61" s="143"/>
      <c r="K61" s="143"/>
      <c r="L61" s="21"/>
      <c r="M61" s="20">
        <f>SUM(F61:K61)</f>
        <v>0</v>
      </c>
    </row>
    <row r="62" spans="1:13" ht="20.100000000000001" customHeight="1" x14ac:dyDescent="0.2">
      <c r="A62" s="57" t="str">
        <f>CyP!A67</f>
        <v>10</v>
      </c>
      <c r="B62" s="322" t="str">
        <f t="shared" si="3"/>
        <v>ZÓCALOS</v>
      </c>
      <c r="C62" s="323"/>
      <c r="D62" s="15">
        <f t="shared" si="4"/>
        <v>0</v>
      </c>
      <c r="E62" s="55"/>
      <c r="F62" s="143"/>
      <c r="G62" s="143"/>
      <c r="H62" s="143"/>
      <c r="I62" s="143"/>
      <c r="J62" s="143"/>
      <c r="K62" s="143"/>
      <c r="L62" s="21"/>
      <c r="M62" s="20">
        <f>SUM(F62:K62)</f>
        <v>0</v>
      </c>
    </row>
    <row r="63" spans="1:13" ht="20.100000000000001" customHeight="1" x14ac:dyDescent="0.2">
      <c r="A63" s="57" t="str">
        <f>CyP!A68</f>
        <v>10-1</v>
      </c>
      <c r="B63" s="322" t="str">
        <f t="shared" si="3"/>
        <v>Zócalos interiores</v>
      </c>
      <c r="C63" s="323"/>
      <c r="D63" s="15">
        <f t="shared" si="4"/>
        <v>0</v>
      </c>
      <c r="E63" s="55"/>
      <c r="F63" s="143"/>
      <c r="G63" s="143"/>
      <c r="H63" s="143"/>
      <c r="I63" s="143"/>
      <c r="J63" s="143"/>
      <c r="K63" s="143"/>
      <c r="L63" s="21"/>
      <c r="M63" s="20">
        <f>SUM(F63:K63)</f>
        <v>0</v>
      </c>
    </row>
    <row r="64" spans="1:13" ht="20.100000000000001" customHeight="1" x14ac:dyDescent="0.2">
      <c r="A64" s="57" t="str">
        <f>CyP!A69</f>
        <v>10-1-1</v>
      </c>
      <c r="B64" s="322" t="str">
        <f t="shared" si="3"/>
        <v>Zócalos de madera pinotea</v>
      </c>
      <c r="C64" s="323"/>
      <c r="D64" s="15">
        <f t="shared" si="4"/>
        <v>0</v>
      </c>
      <c r="E64" s="55"/>
      <c r="F64" s="143"/>
      <c r="G64" s="143"/>
      <c r="H64" s="143"/>
      <c r="I64" s="143"/>
      <c r="J64" s="143"/>
      <c r="K64" s="143"/>
      <c r="L64" s="21"/>
      <c r="M64" s="20">
        <f>SUM(F64:K64)</f>
        <v>0</v>
      </c>
    </row>
    <row r="65" spans="1:13" ht="20.100000000000001" customHeight="1" x14ac:dyDescent="0.2">
      <c r="A65" s="57" t="str">
        <f>CyP!A70</f>
        <v>10-1-2</v>
      </c>
      <c r="B65" s="322" t="str">
        <f t="shared" si="3"/>
        <v>Zócalos en sanitarios</v>
      </c>
      <c r="C65" s="323"/>
      <c r="D65" s="15">
        <f t="shared" si="4"/>
        <v>0</v>
      </c>
      <c r="E65" s="55"/>
      <c r="F65" s="143"/>
      <c r="G65" s="143"/>
      <c r="H65" s="143"/>
      <c r="I65" s="143"/>
      <c r="J65" s="143"/>
      <c r="K65" s="143"/>
      <c r="L65" s="21"/>
      <c r="M65" s="20">
        <f>SUM(F65:K65)</f>
        <v>0</v>
      </c>
    </row>
    <row r="66" spans="1:13" ht="20.100000000000001" customHeight="1" x14ac:dyDescent="0.2">
      <c r="A66" s="57" t="str">
        <f>CyP!A71</f>
        <v>10-2</v>
      </c>
      <c r="B66" s="322" t="str">
        <f t="shared" si="3"/>
        <v>Zócalos exteriores</v>
      </c>
      <c r="C66" s="323"/>
      <c r="D66" s="15">
        <f t="shared" si="4"/>
        <v>0</v>
      </c>
      <c r="E66" s="55"/>
      <c r="F66" s="143"/>
      <c r="G66" s="143"/>
      <c r="H66" s="143"/>
      <c r="I66" s="143"/>
      <c r="J66" s="143"/>
      <c r="K66" s="143"/>
      <c r="L66" s="21"/>
      <c r="M66" s="20">
        <f>SUM(F66:K66)</f>
        <v>0</v>
      </c>
    </row>
    <row r="67" spans="1:13" ht="20.100000000000001" customHeight="1" x14ac:dyDescent="0.2">
      <c r="A67" s="57" t="str">
        <f>CyP!A72</f>
        <v>10-2-1</v>
      </c>
      <c r="B67" s="322" t="str">
        <f t="shared" si="3"/>
        <v>Zócalos de granito en galerías</v>
      </c>
      <c r="C67" s="323"/>
      <c r="D67" s="15">
        <f t="shared" si="4"/>
        <v>0</v>
      </c>
      <c r="E67" s="55"/>
      <c r="F67" s="143"/>
      <c r="G67" s="143"/>
      <c r="H67" s="143"/>
      <c r="I67" s="143"/>
      <c r="J67" s="143"/>
      <c r="K67" s="143"/>
      <c r="L67" s="21"/>
      <c r="M67" s="20">
        <f>SUM(F67:K67)</f>
        <v>0</v>
      </c>
    </row>
    <row r="68" spans="1:13" ht="20.100000000000001" customHeight="1" x14ac:dyDescent="0.2">
      <c r="A68" s="57" t="str">
        <f>CyP!A73</f>
        <v>10-2-2</v>
      </c>
      <c r="B68" s="322" t="str">
        <f t="shared" si="3"/>
        <v>Zócalos de hormigón</v>
      </c>
      <c r="C68" s="323"/>
      <c r="D68" s="15">
        <f t="shared" si="4"/>
        <v>0</v>
      </c>
      <c r="E68" s="55"/>
      <c r="F68" s="143"/>
      <c r="G68" s="143"/>
      <c r="H68" s="143"/>
      <c r="I68" s="143"/>
      <c r="J68" s="143"/>
      <c r="K68" s="143"/>
      <c r="L68" s="21"/>
      <c r="M68" s="20">
        <f>SUM(F68:K68)</f>
        <v>0</v>
      </c>
    </row>
    <row r="69" spans="1:13" ht="20.100000000000001" customHeight="1" x14ac:dyDescent="0.2">
      <c r="A69" s="57" t="str">
        <f>CyP!A74</f>
        <v>11</v>
      </c>
      <c r="B69" s="322" t="str">
        <f t="shared" si="3"/>
        <v>RESTAURACIÓN DE LA CUBIERTA DE TECHO</v>
      </c>
      <c r="C69" s="323"/>
      <c r="D69" s="15">
        <f t="shared" si="4"/>
        <v>0</v>
      </c>
      <c r="E69" s="55"/>
      <c r="F69" s="143"/>
      <c r="G69" s="143"/>
      <c r="H69" s="143"/>
      <c r="I69" s="143"/>
      <c r="J69" s="143"/>
      <c r="K69" s="143"/>
      <c r="L69" s="21"/>
      <c r="M69" s="20">
        <f>SUM(F69:K69)</f>
        <v>0</v>
      </c>
    </row>
    <row r="70" spans="1:13" ht="20.100000000000001" customHeight="1" x14ac:dyDescent="0.2">
      <c r="A70" s="57" t="str">
        <f>CyP!A75</f>
        <v>11-1</v>
      </c>
      <c r="B70" s="322" t="str">
        <f t="shared" si="3"/>
        <v>Remoción de cubierta de techo en galería</v>
      </c>
      <c r="C70" s="323"/>
      <c r="D70" s="15">
        <f t="shared" si="4"/>
        <v>0</v>
      </c>
      <c r="E70" s="55"/>
      <c r="F70" s="143"/>
      <c r="G70" s="143"/>
      <c r="H70" s="143"/>
      <c r="I70" s="143"/>
      <c r="J70" s="143"/>
      <c r="K70" s="143"/>
      <c r="L70" s="21"/>
      <c r="M70" s="20">
        <f>SUM(F70:K70)</f>
        <v>0</v>
      </c>
    </row>
    <row r="71" spans="1:13" ht="20.100000000000001" customHeight="1" x14ac:dyDescent="0.2">
      <c r="A71" s="57" t="str">
        <f>CyP!A76</f>
        <v>11-2</v>
      </c>
      <c r="B71" s="322" t="str">
        <f t="shared" si="3"/>
        <v>Cubierta de techo en galería</v>
      </c>
      <c r="C71" s="323"/>
      <c r="D71" s="15">
        <f t="shared" si="4"/>
        <v>0</v>
      </c>
      <c r="E71" s="55"/>
      <c r="F71" s="143"/>
      <c r="G71" s="143"/>
      <c r="H71" s="143"/>
      <c r="I71" s="143"/>
      <c r="J71" s="143"/>
      <c r="K71" s="143"/>
      <c r="L71" s="21"/>
      <c r="M71" s="20">
        <f>SUM(F71:K71)</f>
        <v>0</v>
      </c>
    </row>
    <row r="72" spans="1:13" ht="20.100000000000001" customHeight="1" x14ac:dyDescent="0.2">
      <c r="A72" s="57" t="str">
        <f>CyP!A77</f>
        <v>12</v>
      </c>
      <c r="B72" s="322" t="str">
        <f t="shared" si="3"/>
        <v>RESTAURACIÓN DE CIELORRASOS</v>
      </c>
      <c r="C72" s="323"/>
      <c r="D72" s="15">
        <f t="shared" si="4"/>
        <v>0</v>
      </c>
      <c r="E72" s="55"/>
      <c r="F72" s="143"/>
      <c r="G72" s="143"/>
      <c r="H72" s="143"/>
      <c r="I72" s="143"/>
      <c r="J72" s="143"/>
      <c r="K72" s="143"/>
      <c r="L72" s="21"/>
      <c r="M72" s="20">
        <f>SUM(F72:K72)</f>
        <v>0</v>
      </c>
    </row>
    <row r="73" spans="1:13" ht="20.100000000000001" customHeight="1" x14ac:dyDescent="0.2">
      <c r="A73" s="57" t="str">
        <f>CyP!A78</f>
        <v>12-1</v>
      </c>
      <c r="B73" s="322" t="str">
        <f t="shared" si="3"/>
        <v>Cielorrasos suspendidos</v>
      </c>
      <c r="C73" s="323"/>
      <c r="D73" s="15">
        <f t="shared" si="4"/>
        <v>0</v>
      </c>
      <c r="E73" s="55"/>
      <c r="F73" s="143"/>
      <c r="G73" s="143"/>
      <c r="H73" s="143"/>
      <c r="I73" s="143"/>
      <c r="J73" s="143"/>
      <c r="K73" s="143"/>
      <c r="L73" s="21"/>
      <c r="M73" s="20">
        <f>SUM(F73:K73)</f>
        <v>0</v>
      </c>
    </row>
    <row r="74" spans="1:13" ht="20.100000000000001" customHeight="1" x14ac:dyDescent="0.2">
      <c r="A74" s="57" t="str">
        <f>CyP!A79</f>
        <v>12-1-1</v>
      </c>
      <c r="B74" s="322" t="str">
        <f t="shared" si="3"/>
        <v>Remoción de cielorrasos suspendidos en aulas</v>
      </c>
      <c r="C74" s="323"/>
      <c r="D74" s="15">
        <f t="shared" si="4"/>
        <v>0</v>
      </c>
      <c r="E74" s="55"/>
      <c r="F74" s="143"/>
      <c r="G74" s="143"/>
      <c r="H74" s="143"/>
      <c r="I74" s="143"/>
      <c r="J74" s="143"/>
      <c r="K74" s="143"/>
      <c r="L74" s="21"/>
      <c r="M74" s="20">
        <f>SUM(F74:K74)</f>
        <v>0</v>
      </c>
    </row>
    <row r="75" spans="1:13" ht="20.100000000000001" customHeight="1" x14ac:dyDescent="0.2">
      <c r="A75" s="57" t="str">
        <f>CyP!A80</f>
        <v>12-1-2</v>
      </c>
      <c r="B75" s="322" t="str">
        <f t="shared" si="3"/>
        <v>Tratamiento de cielorrasos</v>
      </c>
      <c r="C75" s="323"/>
      <c r="D75" s="15">
        <f t="shared" si="4"/>
        <v>0</v>
      </c>
      <c r="E75" s="55"/>
      <c r="F75" s="143"/>
      <c r="G75" s="143"/>
      <c r="H75" s="143"/>
      <c r="I75" s="143"/>
      <c r="J75" s="143"/>
      <c r="K75" s="143"/>
      <c r="L75" s="21"/>
      <c r="M75" s="20">
        <f>SUM(F75:K75)</f>
        <v>0</v>
      </c>
    </row>
    <row r="76" spans="1:13" ht="20.100000000000001" customHeight="1" x14ac:dyDescent="0.2">
      <c r="A76" s="57" t="str">
        <f>CyP!A81</f>
        <v>12-2</v>
      </c>
      <c r="B76" s="322" t="str">
        <f t="shared" si="3"/>
        <v>Cielorrasos aplicados</v>
      </c>
      <c r="C76" s="323"/>
      <c r="D76" s="15">
        <f t="shared" si="4"/>
        <v>0</v>
      </c>
      <c r="E76" s="55"/>
      <c r="F76" s="143"/>
      <c r="G76" s="143"/>
      <c r="H76" s="143"/>
      <c r="I76" s="143"/>
      <c r="J76" s="143"/>
      <c r="K76" s="143"/>
      <c r="L76" s="21"/>
      <c r="M76" s="20">
        <f>SUM(F76:K76)</f>
        <v>0</v>
      </c>
    </row>
    <row r="77" spans="1:13" ht="20.100000000000001" customHeight="1" x14ac:dyDescent="0.2">
      <c r="A77" s="57" t="str">
        <f>CyP!A82</f>
        <v>12-2-1</v>
      </c>
      <c r="B77" s="322" t="str">
        <f t="shared" ref="B77:B97" si="5">IFERROR(VLOOKUP(A77,Tabla_CyP,2,FALSE),"")</f>
        <v>Remoción de cielorrasos en galerias</v>
      </c>
      <c r="C77" s="323"/>
      <c r="D77" s="15">
        <f t="shared" ref="D77:D108" si="6">IFERROR(VLOOKUP(A77,Tabla_CyP,9,FALSE),0)</f>
        <v>0</v>
      </c>
      <c r="E77" s="55"/>
      <c r="F77" s="143"/>
      <c r="G77" s="143"/>
      <c r="H77" s="143"/>
      <c r="I77" s="143"/>
      <c r="J77" s="143"/>
      <c r="K77" s="143"/>
      <c r="L77" s="21"/>
      <c r="M77" s="20">
        <f>SUM(F77:K77)</f>
        <v>0</v>
      </c>
    </row>
    <row r="78" spans="1:13" ht="20.100000000000001" customHeight="1" x14ac:dyDescent="0.2">
      <c r="A78" s="57" t="str">
        <f>CyP!A83</f>
        <v>12-2-2</v>
      </c>
      <c r="B78" s="322" t="str">
        <f t="shared" si="5"/>
        <v>Tratamiento de cielorrasos</v>
      </c>
      <c r="C78" s="323"/>
      <c r="D78" s="15">
        <f t="shared" si="6"/>
        <v>0</v>
      </c>
      <c r="E78" s="55"/>
      <c r="F78" s="143"/>
      <c r="G78" s="143"/>
      <c r="H78" s="143"/>
      <c r="I78" s="143"/>
      <c r="J78" s="143"/>
      <c r="K78" s="143"/>
      <c r="L78" s="21"/>
      <c r="M78" s="20">
        <f>SUM(F78:K78)</f>
        <v>0</v>
      </c>
    </row>
    <row r="79" spans="1:13" ht="20.100000000000001" customHeight="1" x14ac:dyDescent="0.2">
      <c r="A79" s="57" t="str">
        <f>CyP!A84</f>
        <v>13</v>
      </c>
      <c r="B79" s="322" t="str">
        <f t="shared" si="5"/>
        <v>CARPINTERÍA, HERRERÍA Y VIDRIOS</v>
      </c>
      <c r="C79" s="323"/>
      <c r="D79" s="15">
        <f t="shared" si="6"/>
        <v>0</v>
      </c>
      <c r="E79" s="55"/>
      <c r="F79" s="143"/>
      <c r="G79" s="143"/>
      <c r="H79" s="143"/>
      <c r="I79" s="143"/>
      <c r="J79" s="143"/>
      <c r="K79" s="143"/>
      <c r="L79" s="21"/>
      <c r="M79" s="20">
        <f>SUM(F79:K79)</f>
        <v>0</v>
      </c>
    </row>
    <row r="80" spans="1:13" ht="20.100000000000001" customHeight="1" x14ac:dyDescent="0.2">
      <c r="A80" s="57" t="str">
        <f>CyP!A85</f>
        <v>13-1</v>
      </c>
      <c r="B80" s="322" t="str">
        <f t="shared" si="5"/>
        <v>Identificación y desmonte de carpinterías</v>
      </c>
      <c r="C80" s="323"/>
      <c r="D80" s="15">
        <f t="shared" si="6"/>
        <v>0</v>
      </c>
      <c r="E80" s="55"/>
      <c r="F80" s="143"/>
      <c r="G80" s="143"/>
      <c r="H80" s="143"/>
      <c r="I80" s="143"/>
      <c r="J80" s="143"/>
      <c r="K80" s="143"/>
      <c r="L80" s="21"/>
      <c r="M80" s="20">
        <f>SUM(F80:K80)</f>
        <v>0</v>
      </c>
    </row>
    <row r="81" spans="1:13" ht="20.100000000000001" customHeight="1" x14ac:dyDescent="0.2">
      <c r="A81" s="57" t="str">
        <f>CyP!A86</f>
        <v>13-2</v>
      </c>
      <c r="B81" s="322" t="str">
        <f t="shared" si="5"/>
        <v>Restauración de carpinterías</v>
      </c>
      <c r="C81" s="323"/>
      <c r="D81" s="15">
        <f t="shared" si="6"/>
        <v>0</v>
      </c>
      <c r="E81" s="55"/>
      <c r="F81" s="143"/>
      <c r="G81" s="143"/>
      <c r="H81" s="143"/>
      <c r="I81" s="143"/>
      <c r="J81" s="143"/>
      <c r="K81" s="143"/>
      <c r="L81" s="21"/>
      <c r="M81" s="20">
        <f>SUM(F81:K81)</f>
        <v>0</v>
      </c>
    </row>
    <row r="82" spans="1:13" ht="20.100000000000001" customHeight="1" x14ac:dyDescent="0.2">
      <c r="A82" s="57" t="str">
        <f>CyP!A87</f>
        <v>13-2-1</v>
      </c>
      <c r="B82" s="322" t="str">
        <f t="shared" si="5"/>
        <v>Tipología P1</v>
      </c>
      <c r="C82" s="323"/>
      <c r="D82" s="15">
        <f t="shared" si="6"/>
        <v>0</v>
      </c>
      <c r="E82" s="55"/>
      <c r="F82" s="143"/>
      <c r="G82" s="143"/>
      <c r="H82" s="143"/>
      <c r="I82" s="143"/>
      <c r="J82" s="143"/>
      <c r="K82" s="143"/>
      <c r="L82" s="21"/>
      <c r="M82" s="20">
        <f>SUM(F82:K82)</f>
        <v>0</v>
      </c>
    </row>
    <row r="83" spans="1:13" ht="20.100000000000001" customHeight="1" x14ac:dyDescent="0.2">
      <c r="A83" s="57" t="str">
        <f>CyP!A88</f>
        <v>13-2-2</v>
      </c>
      <c r="B83" s="322" t="str">
        <f t="shared" si="5"/>
        <v>Tipología P2</v>
      </c>
      <c r="C83" s="323"/>
      <c r="D83" s="15">
        <f t="shared" si="6"/>
        <v>0</v>
      </c>
      <c r="E83" s="55"/>
      <c r="F83" s="143"/>
      <c r="G83" s="143"/>
      <c r="H83" s="143"/>
      <c r="I83" s="143"/>
      <c r="J83" s="143"/>
      <c r="K83" s="143"/>
      <c r="L83" s="21"/>
      <c r="M83" s="20">
        <f>SUM(F83:K83)</f>
        <v>0</v>
      </c>
    </row>
    <row r="84" spans="1:13" ht="20.100000000000001" customHeight="1" x14ac:dyDescent="0.2">
      <c r="A84" s="57" t="str">
        <f>CyP!A89</f>
        <v>13-2-3</v>
      </c>
      <c r="B84" s="322" t="str">
        <f t="shared" si="5"/>
        <v>Tipología P3</v>
      </c>
      <c r="C84" s="323"/>
      <c r="D84" s="15">
        <f t="shared" si="6"/>
        <v>0</v>
      </c>
      <c r="E84" s="55"/>
      <c r="F84" s="143"/>
      <c r="G84" s="143"/>
      <c r="H84" s="143"/>
      <c r="I84" s="143"/>
      <c r="J84" s="143"/>
      <c r="K84" s="143"/>
      <c r="L84" s="21"/>
      <c r="M84" s="20">
        <f>SUM(F84:K84)</f>
        <v>0</v>
      </c>
    </row>
    <row r="85" spans="1:13" ht="20.100000000000001" customHeight="1" x14ac:dyDescent="0.2">
      <c r="A85" s="57" t="str">
        <f>CyP!A90</f>
        <v>13-2-4</v>
      </c>
      <c r="B85" s="322" t="str">
        <f t="shared" si="5"/>
        <v>Tipología P4</v>
      </c>
      <c r="C85" s="323"/>
      <c r="D85" s="15">
        <f t="shared" si="6"/>
        <v>0</v>
      </c>
      <c r="E85" s="55"/>
      <c r="F85" s="143"/>
      <c r="G85" s="143"/>
      <c r="H85" s="143"/>
      <c r="I85" s="143"/>
      <c r="J85" s="143"/>
      <c r="K85" s="143"/>
      <c r="L85" s="21"/>
      <c r="M85" s="20">
        <f>SUM(F85:K85)</f>
        <v>0</v>
      </c>
    </row>
    <row r="86" spans="1:13" ht="20.100000000000001" customHeight="1" x14ac:dyDescent="0.2">
      <c r="A86" s="57" t="str">
        <f>CyP!A91</f>
        <v>13-2-5</v>
      </c>
      <c r="B86" s="322" t="str">
        <f t="shared" si="5"/>
        <v>Tipología V1</v>
      </c>
      <c r="C86" s="323"/>
      <c r="D86" s="15">
        <f t="shared" si="6"/>
        <v>0</v>
      </c>
      <c r="E86" s="55"/>
      <c r="F86" s="143"/>
      <c r="G86" s="143"/>
      <c r="H86" s="143"/>
      <c r="I86" s="143"/>
      <c r="J86" s="143"/>
      <c r="K86" s="143"/>
      <c r="L86" s="21"/>
      <c r="M86" s="20">
        <f>SUM(F86:K86)</f>
        <v>0</v>
      </c>
    </row>
    <row r="87" spans="1:13" ht="20.100000000000001" customHeight="1" x14ac:dyDescent="0.2">
      <c r="A87" s="57" t="str">
        <f>CyP!A92</f>
        <v>13-2-6</v>
      </c>
      <c r="B87" s="322" t="str">
        <f t="shared" si="5"/>
        <v>Tipología V2</v>
      </c>
      <c r="C87" s="323"/>
      <c r="D87" s="15">
        <f t="shared" si="6"/>
        <v>0</v>
      </c>
      <c r="E87" s="55"/>
      <c r="F87" s="143"/>
      <c r="G87" s="143"/>
      <c r="H87" s="143"/>
      <c r="I87" s="143"/>
      <c r="J87" s="143"/>
      <c r="K87" s="143"/>
      <c r="L87" s="21"/>
      <c r="M87" s="20">
        <f>SUM(F87:K87)</f>
        <v>0</v>
      </c>
    </row>
    <row r="88" spans="1:13" ht="20.100000000000001" customHeight="1" x14ac:dyDescent="0.2">
      <c r="A88" s="57" t="str">
        <f>CyP!A93</f>
        <v>13-2-7</v>
      </c>
      <c r="B88" s="322" t="str">
        <f t="shared" si="5"/>
        <v>Tipología V3</v>
      </c>
      <c r="C88" s="323"/>
      <c r="D88" s="15">
        <f t="shared" si="6"/>
        <v>0</v>
      </c>
      <c r="E88" s="55"/>
      <c r="F88" s="143"/>
      <c r="G88" s="143"/>
      <c r="H88" s="143"/>
      <c r="I88" s="143"/>
      <c r="J88" s="143"/>
      <c r="K88" s="143"/>
      <c r="L88" s="21"/>
      <c r="M88" s="20">
        <f>SUM(F88:K88)</f>
        <v>0</v>
      </c>
    </row>
    <row r="89" spans="1:13" ht="20.100000000000001" customHeight="1" x14ac:dyDescent="0.2">
      <c r="A89" s="57" t="str">
        <f>CyP!A94</f>
        <v>13-3</v>
      </c>
      <c r="B89" s="322" t="str">
        <f t="shared" si="5"/>
        <v>Herrajes</v>
      </c>
      <c r="C89" s="323"/>
      <c r="D89" s="15">
        <f t="shared" si="6"/>
        <v>0</v>
      </c>
      <c r="E89" s="55"/>
      <c r="F89" s="143"/>
      <c r="G89" s="143"/>
      <c r="H89" s="143"/>
      <c r="I89" s="143"/>
      <c r="J89" s="143"/>
      <c r="K89" s="143"/>
      <c r="L89" s="21"/>
      <c r="M89" s="20">
        <f>SUM(F89:K89)</f>
        <v>0</v>
      </c>
    </row>
    <row r="90" spans="1:13" ht="20.100000000000001" customHeight="1" x14ac:dyDescent="0.2">
      <c r="A90" s="57" t="str">
        <f>CyP!A95</f>
        <v>13-3-1</v>
      </c>
      <c r="B90" s="322" t="str">
        <f t="shared" si="5"/>
        <v>Herrajes existentes a restaurar</v>
      </c>
      <c r="C90" s="323"/>
      <c r="D90" s="15">
        <f t="shared" si="6"/>
        <v>0</v>
      </c>
      <c r="E90" s="55"/>
      <c r="F90" s="143"/>
      <c r="G90" s="143"/>
      <c r="H90" s="143"/>
      <c r="I90" s="143"/>
      <c r="J90" s="143"/>
      <c r="K90" s="143"/>
      <c r="L90" s="21"/>
      <c r="M90" s="20">
        <f>SUM(F90:K90)</f>
        <v>0</v>
      </c>
    </row>
    <row r="91" spans="1:13" ht="20.100000000000001" customHeight="1" x14ac:dyDescent="0.2">
      <c r="A91" s="57" t="str">
        <f>CyP!A96</f>
        <v>13-3-2</v>
      </c>
      <c r="B91" s="322" t="str">
        <f t="shared" si="5"/>
        <v>Herrajes de reposición</v>
      </c>
      <c r="C91" s="323"/>
      <c r="D91" s="15">
        <f t="shared" si="6"/>
        <v>0</v>
      </c>
      <c r="E91" s="55"/>
      <c r="F91" s="143"/>
      <c r="G91" s="143"/>
      <c r="H91" s="143"/>
      <c r="I91" s="143"/>
      <c r="J91" s="143"/>
      <c r="K91" s="143"/>
      <c r="L91" s="21"/>
      <c r="M91" s="20">
        <f>SUM(F91:K91)</f>
        <v>0</v>
      </c>
    </row>
    <row r="92" spans="1:13" ht="20.100000000000001" customHeight="1" x14ac:dyDescent="0.2">
      <c r="A92" s="57" t="str">
        <f>CyP!A97</f>
        <v>13-4</v>
      </c>
      <c r="B92" s="322" t="str">
        <f t="shared" si="5"/>
        <v>Vidrios</v>
      </c>
      <c r="C92" s="323"/>
      <c r="D92" s="15">
        <f t="shared" si="6"/>
        <v>0</v>
      </c>
      <c r="E92" s="55"/>
      <c r="F92" s="143"/>
      <c r="G92" s="143"/>
      <c r="H92" s="143"/>
      <c r="I92" s="143"/>
      <c r="J92" s="143"/>
      <c r="K92" s="143"/>
      <c r="L92" s="21"/>
      <c r="M92" s="20">
        <f>SUM(F92:K92)</f>
        <v>0</v>
      </c>
    </row>
    <row r="93" spans="1:13" ht="20.100000000000001" customHeight="1" x14ac:dyDescent="0.2">
      <c r="A93" s="57" t="str">
        <f>CyP!A98</f>
        <v>13-4-1</v>
      </c>
      <c r="B93" s="322" t="str">
        <f t="shared" si="5"/>
        <v>Reposición de vidrios rotos o faltantes</v>
      </c>
      <c r="C93" s="323"/>
      <c r="D93" s="15">
        <f t="shared" si="6"/>
        <v>0</v>
      </c>
      <c r="E93" s="55"/>
      <c r="F93" s="143"/>
      <c r="G93" s="143"/>
      <c r="H93" s="143"/>
      <c r="I93" s="143"/>
      <c r="J93" s="143"/>
      <c r="K93" s="143"/>
      <c r="L93" s="21"/>
      <c r="M93" s="20">
        <f>SUM(F93:K93)</f>
        <v>0</v>
      </c>
    </row>
    <row r="94" spans="1:13" ht="24" customHeight="1" x14ac:dyDescent="0.2">
      <c r="A94" s="57" t="str">
        <f>CyP!A99</f>
        <v>14</v>
      </c>
      <c r="B94" s="322" t="str">
        <f t="shared" si="5"/>
        <v>INSTALACION ELECTRICA - ILUMINACION - CORRIENTES DEBILES</v>
      </c>
      <c r="C94" s="323"/>
      <c r="D94" s="15">
        <f t="shared" si="6"/>
        <v>0</v>
      </c>
      <c r="E94" s="55"/>
      <c r="F94" s="143"/>
      <c r="G94" s="143"/>
      <c r="H94" s="143"/>
      <c r="I94" s="143"/>
      <c r="J94" s="143"/>
      <c r="K94" s="143"/>
      <c r="L94" s="21"/>
      <c r="M94" s="20">
        <f>SUM(F94:K94)</f>
        <v>0</v>
      </c>
    </row>
    <row r="95" spans="1:13" ht="25.5" customHeight="1" x14ac:dyDescent="0.2">
      <c r="A95" s="57" t="str">
        <f>CyP!A100</f>
        <v>14-1</v>
      </c>
      <c r="B95" s="322" t="str">
        <f t="shared" si="5"/>
        <v>Retiro de instalaciones eléctricas, elementos empotrados obsoletos o en desuso</v>
      </c>
      <c r="C95" s="323"/>
      <c r="D95" s="15">
        <f t="shared" si="6"/>
        <v>0</v>
      </c>
      <c r="E95" s="55"/>
      <c r="F95" s="143"/>
      <c r="G95" s="143"/>
      <c r="H95" s="143"/>
      <c r="I95" s="143"/>
      <c r="J95" s="143"/>
      <c r="K95" s="143"/>
      <c r="L95" s="21"/>
      <c r="M95" s="20">
        <f>SUM(F95:K95)</f>
        <v>0</v>
      </c>
    </row>
    <row r="96" spans="1:13" ht="20.100000000000001" customHeight="1" x14ac:dyDescent="0.2">
      <c r="A96" s="57" t="str">
        <f>CyP!A101</f>
        <v>14-2</v>
      </c>
      <c r="B96" s="322" t="str">
        <f t="shared" si="5"/>
        <v>Instalación eléctrica y de corrientes débiles</v>
      </c>
      <c r="C96" s="323"/>
      <c r="D96" s="15">
        <f t="shared" si="6"/>
        <v>0</v>
      </c>
      <c r="E96" s="55"/>
      <c r="F96" s="143"/>
      <c r="G96" s="143"/>
      <c r="H96" s="143"/>
      <c r="I96" s="143"/>
      <c r="J96" s="143"/>
      <c r="K96" s="143"/>
      <c r="L96" s="21"/>
      <c r="M96" s="20">
        <f>SUM(F96:K96)</f>
        <v>0</v>
      </c>
    </row>
    <row r="97" spans="1:13" ht="20.100000000000001" customHeight="1" x14ac:dyDescent="0.2">
      <c r="A97" s="57" t="str">
        <f>CyP!A102</f>
        <v>14-3</v>
      </c>
      <c r="B97" s="322" t="str">
        <f t="shared" si="5"/>
        <v>Iluminación</v>
      </c>
      <c r="C97" s="323"/>
      <c r="D97" s="15">
        <f t="shared" si="6"/>
        <v>0</v>
      </c>
      <c r="E97" s="55"/>
      <c r="F97" s="143"/>
      <c r="G97" s="143"/>
      <c r="H97" s="143"/>
      <c r="I97" s="143"/>
      <c r="J97" s="143"/>
      <c r="K97" s="143"/>
      <c r="L97" s="21"/>
      <c r="M97" s="20">
        <f>SUM(F97:K97)</f>
        <v>0</v>
      </c>
    </row>
    <row r="98" spans="1:13" ht="20.100000000000001" customHeight="1" x14ac:dyDescent="0.2">
      <c r="A98" s="57" t="str">
        <f>CyP!A103</f>
        <v>14-3-1</v>
      </c>
      <c r="B98" s="322" t="str">
        <f t="shared" ref="B98:B130" si="7">IFERROR(VLOOKUP(A98,Tabla_CyP,2,FALSE),"")</f>
        <v>Provisión de Artefactos de Iluminación</v>
      </c>
      <c r="C98" s="323"/>
      <c r="D98" s="15">
        <f t="shared" si="6"/>
        <v>0</v>
      </c>
      <c r="E98" s="55"/>
      <c r="F98" s="143"/>
      <c r="G98" s="143"/>
      <c r="H98" s="143"/>
      <c r="I98" s="143"/>
      <c r="J98" s="143"/>
      <c r="K98" s="143"/>
      <c r="L98" s="21"/>
      <c r="M98" s="20">
        <f>SUM(F98:K98)</f>
        <v>0</v>
      </c>
    </row>
    <row r="99" spans="1:13" ht="20.100000000000001" customHeight="1" x14ac:dyDescent="0.2">
      <c r="A99" s="57" t="str">
        <f>CyP!A104</f>
        <v>14-3-2</v>
      </c>
      <c r="B99" s="322" t="str">
        <f t="shared" si="7"/>
        <v>Accesorios de instalación y repuestos</v>
      </c>
      <c r="C99" s="323"/>
      <c r="D99" s="15">
        <f t="shared" si="6"/>
        <v>0</v>
      </c>
      <c r="E99" s="55"/>
      <c r="F99" s="143"/>
      <c r="G99" s="143"/>
      <c r="H99" s="143"/>
      <c r="I99" s="143"/>
      <c r="J99" s="143"/>
      <c r="K99" s="143"/>
      <c r="L99" s="21"/>
      <c r="M99" s="20">
        <f>SUM(F99:K99)</f>
        <v>0</v>
      </c>
    </row>
    <row r="100" spans="1:13" ht="20.100000000000001" customHeight="1" x14ac:dyDescent="0.2">
      <c r="A100" s="57" t="str">
        <f>CyP!A105</f>
        <v>14-4</v>
      </c>
      <c r="B100" s="322" t="str">
        <f t="shared" si="7"/>
        <v>Luminarias históricas</v>
      </c>
      <c r="C100" s="323"/>
      <c r="D100" s="15">
        <f t="shared" si="6"/>
        <v>0</v>
      </c>
      <c r="E100" s="55"/>
      <c r="F100" s="143"/>
      <c r="G100" s="143"/>
      <c r="H100" s="143"/>
      <c r="I100" s="143"/>
      <c r="J100" s="143"/>
      <c r="K100" s="143"/>
      <c r="L100" s="21"/>
      <c r="M100" s="20">
        <f>SUM(F100:K100)</f>
        <v>0</v>
      </c>
    </row>
    <row r="101" spans="1:13" ht="20.100000000000001" customHeight="1" x14ac:dyDescent="0.2">
      <c r="A101" s="57" t="str">
        <f>CyP!A106</f>
        <v>15</v>
      </c>
      <c r="B101" s="322" t="str">
        <f t="shared" si="7"/>
        <v>SUSTITUCION DE CAÑERIA SANITARIA Y CLOACAL</v>
      </c>
      <c r="C101" s="323"/>
      <c r="D101" s="15">
        <f t="shared" si="6"/>
        <v>0</v>
      </c>
      <c r="E101" s="55"/>
      <c r="F101" s="143"/>
      <c r="G101" s="143"/>
      <c r="H101" s="143"/>
      <c r="I101" s="143"/>
      <c r="J101" s="143"/>
      <c r="K101" s="143"/>
      <c r="L101" s="21"/>
      <c r="M101" s="20">
        <f>SUM(F101:K101)</f>
        <v>0</v>
      </c>
    </row>
    <row r="102" spans="1:13" ht="30" customHeight="1" x14ac:dyDescent="0.2">
      <c r="A102" s="57" t="str">
        <f>CyP!A107</f>
        <v>15-1</v>
      </c>
      <c r="B102" s="322" t="str">
        <f t="shared" si="7"/>
        <v>Sondeo y limpieza de las cañerías, cámaras, etc. del sistema cloacal</v>
      </c>
      <c r="C102" s="323"/>
      <c r="D102" s="15">
        <f t="shared" si="6"/>
        <v>0</v>
      </c>
      <c r="E102" s="55"/>
      <c r="F102" s="143"/>
      <c r="G102" s="143"/>
      <c r="H102" s="143"/>
      <c r="I102" s="143"/>
      <c r="J102" s="143"/>
      <c r="K102" s="143"/>
      <c r="L102" s="21"/>
      <c r="M102" s="20">
        <f>SUM(F102:K102)</f>
        <v>0</v>
      </c>
    </row>
    <row r="103" spans="1:13" ht="20.100000000000001" customHeight="1" x14ac:dyDescent="0.2">
      <c r="A103" s="57" t="str">
        <f>CyP!A108</f>
        <v>15-2</v>
      </c>
      <c r="B103" s="322" t="str">
        <f t="shared" si="7"/>
        <v>Sustitución de cañerías, piletas de piso, etc. en sanitarios</v>
      </c>
      <c r="C103" s="323"/>
      <c r="D103" s="15">
        <f t="shared" si="6"/>
        <v>0</v>
      </c>
      <c r="E103" s="55"/>
      <c r="F103" s="143"/>
      <c r="G103" s="143"/>
      <c r="H103" s="143"/>
      <c r="I103" s="143"/>
      <c r="J103" s="143"/>
      <c r="K103" s="143"/>
      <c r="L103" s="21"/>
      <c r="M103" s="20">
        <f>SUM(F103:K103)</f>
        <v>0</v>
      </c>
    </row>
    <row r="104" spans="1:13" ht="20.100000000000001" customHeight="1" x14ac:dyDescent="0.2">
      <c r="A104" s="57" t="str">
        <f>CyP!A109</f>
        <v>15-3</v>
      </c>
      <c r="B104" s="322" t="str">
        <f t="shared" si="7"/>
        <v>Sustitución de cañerías de agua fría y caliente en sanitarios</v>
      </c>
      <c r="C104" s="323"/>
      <c r="D104" s="15">
        <f t="shared" si="6"/>
        <v>0</v>
      </c>
      <c r="E104" s="55"/>
      <c r="F104" s="143"/>
      <c r="G104" s="143"/>
      <c r="H104" s="143"/>
      <c r="I104" s="143"/>
      <c r="J104" s="143"/>
      <c r="K104" s="143"/>
      <c r="L104" s="21"/>
      <c r="M104" s="20">
        <f>SUM(F104:K104)</f>
        <v>0</v>
      </c>
    </row>
    <row r="105" spans="1:13" ht="20.100000000000001" customHeight="1" x14ac:dyDescent="0.2">
      <c r="A105" s="57" t="str">
        <f>CyP!A110</f>
        <v>15-4</v>
      </c>
      <c r="B105" s="322" t="str">
        <f t="shared" si="7"/>
        <v>Sustitución e integración de artefactos sanitarios</v>
      </c>
      <c r="C105" s="323"/>
      <c r="D105" s="15">
        <f t="shared" si="6"/>
        <v>0</v>
      </c>
      <c r="E105" s="55"/>
      <c r="F105" s="143"/>
      <c r="G105" s="143"/>
      <c r="H105" s="143"/>
      <c r="I105" s="143"/>
      <c r="J105" s="143"/>
      <c r="K105" s="143"/>
      <c r="L105" s="21"/>
      <c r="M105" s="20">
        <f>SUM(F105:K105)</f>
        <v>0</v>
      </c>
    </row>
    <row r="106" spans="1:13" ht="20.100000000000001" customHeight="1" x14ac:dyDescent="0.2">
      <c r="A106" s="57" t="str">
        <f>CyP!A111</f>
        <v>16</v>
      </c>
      <c r="B106" s="322" t="str">
        <f t="shared" si="7"/>
        <v>INSTALACIÓN DE DESAGÜES PLUVIALES</v>
      </c>
      <c r="C106" s="323"/>
      <c r="D106" s="15">
        <f t="shared" si="6"/>
        <v>0</v>
      </c>
      <c r="E106" s="55"/>
      <c r="F106" s="143"/>
      <c r="G106" s="143"/>
      <c r="H106" s="143"/>
      <c r="I106" s="143"/>
      <c r="J106" s="143"/>
      <c r="K106" s="143"/>
      <c r="L106" s="21"/>
      <c r="M106" s="20">
        <f>SUM(F106:K106)</f>
        <v>0</v>
      </c>
    </row>
    <row r="107" spans="1:13" ht="20.100000000000001" customHeight="1" x14ac:dyDescent="0.2">
      <c r="A107" s="57" t="str">
        <f>CyP!A112</f>
        <v>16-1</v>
      </c>
      <c r="B107" s="322" t="str">
        <f t="shared" si="7"/>
        <v>Sondeo y limpieza total de la instalación de desagüe pluvial existente</v>
      </c>
      <c r="C107" s="323"/>
      <c r="D107" s="15">
        <f t="shared" si="6"/>
        <v>0</v>
      </c>
      <c r="E107" s="55"/>
      <c r="F107" s="143"/>
      <c r="G107" s="143"/>
      <c r="H107" s="143"/>
      <c r="I107" s="143"/>
      <c r="J107" s="143"/>
      <c r="K107" s="143"/>
      <c r="L107" s="21"/>
      <c r="M107" s="20">
        <f>SUM(F107:K107)</f>
        <v>0</v>
      </c>
    </row>
    <row r="108" spans="1:13" ht="20.100000000000001" customHeight="1" x14ac:dyDescent="0.2">
      <c r="A108" s="57" t="str">
        <f>CyP!A113</f>
        <v>16-2</v>
      </c>
      <c r="B108" s="322" t="str">
        <f t="shared" si="7"/>
        <v>Reemplazo total de desagës con patologías</v>
      </c>
      <c r="C108" s="323"/>
      <c r="D108" s="15">
        <f t="shared" si="6"/>
        <v>0</v>
      </c>
      <c r="E108" s="55"/>
      <c r="F108" s="143"/>
      <c r="G108" s="143"/>
      <c r="H108" s="143"/>
      <c r="I108" s="143"/>
      <c r="J108" s="143"/>
      <c r="K108" s="143"/>
      <c r="L108" s="21"/>
      <c r="M108" s="20">
        <f>SUM(F108:K108)</f>
        <v>0</v>
      </c>
    </row>
    <row r="109" spans="1:13" ht="20.100000000000001" customHeight="1" x14ac:dyDescent="0.2">
      <c r="A109" s="57" t="str">
        <f>CyP!A114</f>
        <v>16-3</v>
      </c>
      <c r="B109" s="322" t="str">
        <f t="shared" si="7"/>
        <v>Reparaciones</v>
      </c>
      <c r="C109" s="323"/>
      <c r="D109" s="15">
        <f t="shared" ref="D109:D130" si="8">IFERROR(VLOOKUP(A109,Tabla_CyP,9,FALSE),0)</f>
        <v>0</v>
      </c>
      <c r="E109" s="55"/>
      <c r="F109" s="143"/>
      <c r="G109" s="143"/>
      <c r="H109" s="143"/>
      <c r="I109" s="143"/>
      <c r="J109" s="143"/>
      <c r="K109" s="143"/>
      <c r="L109" s="21"/>
      <c r="M109" s="20">
        <f>SUM(F109:K109)</f>
        <v>0</v>
      </c>
    </row>
    <row r="110" spans="1:13" ht="20.100000000000001" customHeight="1" x14ac:dyDescent="0.2">
      <c r="A110" s="57" t="str">
        <f>CyP!A115</f>
        <v>17</v>
      </c>
      <c r="B110" s="322" t="str">
        <f t="shared" si="7"/>
        <v>REMOCION DE CAÑERIA DE GAS EN AULAS</v>
      </c>
      <c r="C110" s="323"/>
      <c r="D110" s="15">
        <f t="shared" si="8"/>
        <v>0</v>
      </c>
      <c r="E110" s="55"/>
      <c r="F110" s="143"/>
      <c r="G110" s="143"/>
      <c r="H110" s="143"/>
      <c r="I110" s="143"/>
      <c r="J110" s="143"/>
      <c r="K110" s="143"/>
      <c r="L110" s="21"/>
      <c r="M110" s="20">
        <f>SUM(F110:K110)</f>
        <v>0</v>
      </c>
    </row>
    <row r="111" spans="1:13" ht="24.75" customHeight="1" x14ac:dyDescent="0.2">
      <c r="A111" s="57" t="str">
        <f>CyP!A116</f>
        <v>18</v>
      </c>
      <c r="B111" s="322" t="str">
        <f t="shared" si="7"/>
        <v>INTEGRACIÓN DE INSTALACIÓN DE AIRE ACONDICIONADO FRIO-CALOR</v>
      </c>
      <c r="C111" s="323"/>
      <c r="D111" s="15">
        <f t="shared" si="8"/>
        <v>0</v>
      </c>
      <c r="E111" s="55"/>
      <c r="F111" s="143"/>
      <c r="G111" s="143"/>
      <c r="H111" s="143"/>
      <c r="I111" s="143"/>
      <c r="J111" s="143"/>
      <c r="K111" s="143"/>
      <c r="L111" s="21"/>
      <c r="M111" s="20">
        <f>SUM(F111:K111)</f>
        <v>0</v>
      </c>
    </row>
    <row r="112" spans="1:13" ht="24" customHeight="1" x14ac:dyDescent="0.2">
      <c r="A112" s="57" t="str">
        <f>CyP!A117</f>
        <v>19</v>
      </c>
      <c r="B112" s="322" t="str">
        <f t="shared" si="7"/>
        <v>INTEGRACIÓN DEL SERVICIO CONTRA INCENDIO EN SECTOR AULAS</v>
      </c>
      <c r="C112" s="323"/>
      <c r="D112" s="15">
        <f t="shared" si="8"/>
        <v>0</v>
      </c>
      <c r="E112" s="55"/>
      <c r="F112" s="143"/>
      <c r="G112" s="143"/>
      <c r="H112" s="143"/>
      <c r="I112" s="143"/>
      <c r="J112" s="143"/>
      <c r="K112" s="143"/>
      <c r="L112" s="21"/>
      <c r="M112" s="20">
        <f>SUM(F112:K112)</f>
        <v>0</v>
      </c>
    </row>
    <row r="113" spans="1:13" ht="20.100000000000001" customHeight="1" x14ac:dyDescent="0.2">
      <c r="A113" s="57" t="str">
        <f>CyP!A118</f>
        <v>19-1</v>
      </c>
      <c r="B113" s="322" t="str">
        <f t="shared" si="7"/>
        <v>Matafuegos, carteles de señalización</v>
      </c>
      <c r="C113" s="323"/>
      <c r="D113" s="15">
        <f t="shared" si="8"/>
        <v>0</v>
      </c>
      <c r="E113" s="55"/>
      <c r="F113" s="143"/>
      <c r="G113" s="143"/>
      <c r="H113" s="143"/>
      <c r="I113" s="143"/>
      <c r="J113" s="143"/>
      <c r="K113" s="143"/>
      <c r="L113" s="21"/>
      <c r="M113" s="20">
        <f>SUM(F113:K113)</f>
        <v>0</v>
      </c>
    </row>
    <row r="114" spans="1:13" ht="20.100000000000001" customHeight="1" x14ac:dyDescent="0.2">
      <c r="A114" s="57" t="str">
        <f>CyP!A119</f>
        <v>20</v>
      </c>
      <c r="B114" s="322" t="str">
        <f t="shared" si="7"/>
        <v xml:space="preserve"> PINTURA</v>
      </c>
      <c r="C114" s="323"/>
      <c r="D114" s="15">
        <f t="shared" si="8"/>
        <v>0</v>
      </c>
      <c r="E114" s="55"/>
      <c r="F114" s="143"/>
      <c r="G114" s="143"/>
      <c r="H114" s="143"/>
      <c r="I114" s="143"/>
      <c r="J114" s="143"/>
      <c r="K114" s="143"/>
      <c r="L114" s="21"/>
      <c r="M114" s="20">
        <f>SUM(F114:K114)</f>
        <v>0</v>
      </c>
    </row>
    <row r="115" spans="1:13" ht="20.100000000000001" customHeight="1" x14ac:dyDescent="0.2">
      <c r="A115" s="57" t="str">
        <f>CyP!A120</f>
        <v>20-1</v>
      </c>
      <c r="B115" s="322" t="str">
        <f t="shared" si="7"/>
        <v>Sobre paramentos exteriores</v>
      </c>
      <c r="C115" s="323"/>
      <c r="D115" s="15">
        <f t="shared" si="8"/>
        <v>0</v>
      </c>
      <c r="E115" s="55"/>
      <c r="F115" s="143"/>
      <c r="G115" s="143"/>
      <c r="H115" s="143"/>
      <c r="I115" s="143"/>
      <c r="J115" s="143"/>
      <c r="K115" s="143"/>
      <c r="L115" s="21"/>
      <c r="M115" s="20">
        <f>SUM(F115:K115)</f>
        <v>0</v>
      </c>
    </row>
    <row r="116" spans="1:13" ht="20.100000000000001" customHeight="1" x14ac:dyDescent="0.2">
      <c r="A116" s="57" t="str">
        <f>CyP!A121</f>
        <v>20-1-1</v>
      </c>
      <c r="B116" s="322" t="str">
        <f t="shared" si="7"/>
        <v>Látex para muros exteriores</v>
      </c>
      <c r="C116" s="323"/>
      <c r="D116" s="15">
        <f t="shared" si="8"/>
        <v>0</v>
      </c>
      <c r="E116" s="55"/>
      <c r="F116" s="143"/>
      <c r="G116" s="143"/>
      <c r="H116" s="143"/>
      <c r="I116" s="143"/>
      <c r="J116" s="143"/>
      <c r="K116" s="143"/>
      <c r="L116" s="21"/>
      <c r="M116" s="20">
        <f>SUM(F116:K116)</f>
        <v>0</v>
      </c>
    </row>
    <row r="117" spans="1:13" ht="20.100000000000001" customHeight="1" x14ac:dyDescent="0.2">
      <c r="A117" s="57" t="str">
        <f>CyP!A122</f>
        <v>20-2</v>
      </c>
      <c r="B117" s="322" t="str">
        <f t="shared" si="7"/>
        <v>Sobre paramentos interiores</v>
      </c>
      <c r="C117" s="323"/>
      <c r="D117" s="15">
        <f t="shared" si="8"/>
        <v>0</v>
      </c>
      <c r="E117" s="55"/>
      <c r="F117" s="143"/>
      <c r="G117" s="143"/>
      <c r="H117" s="143"/>
      <c r="I117" s="143"/>
      <c r="J117" s="143"/>
      <c r="K117" s="143"/>
      <c r="L117" s="21"/>
      <c r="M117" s="20">
        <f>SUM(F117:K117)</f>
        <v>0</v>
      </c>
    </row>
    <row r="118" spans="1:13" ht="20.100000000000001" customHeight="1" x14ac:dyDescent="0.2">
      <c r="A118" s="57" t="str">
        <f>CyP!A123</f>
        <v>20-2-1</v>
      </c>
      <c r="B118" s="322" t="str">
        <f t="shared" si="7"/>
        <v>Látex para muros interiores</v>
      </c>
      <c r="C118" s="323"/>
      <c r="D118" s="15">
        <f t="shared" si="8"/>
        <v>0</v>
      </c>
      <c r="E118" s="55"/>
      <c r="F118" s="143"/>
      <c r="G118" s="143"/>
      <c r="H118" s="143"/>
      <c r="I118" s="143"/>
      <c r="J118" s="143"/>
      <c r="K118" s="143"/>
      <c r="L118" s="21"/>
      <c r="M118" s="20">
        <f>SUM(F118:K118)</f>
        <v>0</v>
      </c>
    </row>
    <row r="119" spans="1:13" ht="20.100000000000001" customHeight="1" x14ac:dyDescent="0.2">
      <c r="A119" s="57" t="str">
        <f>CyP!A124</f>
        <v>20-2-2</v>
      </c>
      <c r="B119" s="322" t="str">
        <f t="shared" si="7"/>
        <v>Pintura esmalte sintético en paredes (friso)</v>
      </c>
      <c r="C119" s="323"/>
      <c r="D119" s="15">
        <f t="shared" si="8"/>
        <v>0</v>
      </c>
      <c r="E119" s="55"/>
      <c r="F119" s="143"/>
      <c r="G119" s="143"/>
      <c r="H119" s="143"/>
      <c r="I119" s="143"/>
      <c r="J119" s="143"/>
      <c r="K119" s="143"/>
      <c r="L119" s="21"/>
      <c r="M119" s="20">
        <f>SUM(F119:K119)</f>
        <v>0</v>
      </c>
    </row>
    <row r="120" spans="1:13" ht="20.100000000000001" customHeight="1" x14ac:dyDescent="0.2">
      <c r="A120" s="57" t="str">
        <f>CyP!A125</f>
        <v>20-2-3</v>
      </c>
      <c r="B120" s="322" t="str">
        <f t="shared" si="7"/>
        <v>Latex en cielorrasos</v>
      </c>
      <c r="C120" s="323"/>
      <c r="D120" s="15">
        <f t="shared" si="8"/>
        <v>0</v>
      </c>
      <c r="E120" s="55"/>
      <c r="F120" s="143"/>
      <c r="G120" s="143"/>
      <c r="H120" s="143"/>
      <c r="I120" s="143"/>
      <c r="J120" s="143"/>
      <c r="K120" s="143"/>
      <c r="L120" s="21"/>
      <c r="M120" s="20">
        <f>SUM(F120:K120)</f>
        <v>0</v>
      </c>
    </row>
    <row r="121" spans="1:13" ht="20.100000000000001" customHeight="1" x14ac:dyDescent="0.2">
      <c r="A121" s="57" t="str">
        <f>CyP!A126</f>
        <v>20-3</v>
      </c>
      <c r="B121" s="322" t="str">
        <f t="shared" si="7"/>
        <v>Esmalte sintético en herrería en general</v>
      </c>
      <c r="C121" s="323"/>
      <c r="D121" s="15">
        <f t="shared" si="8"/>
        <v>0</v>
      </c>
      <c r="E121" s="55"/>
      <c r="F121" s="143"/>
      <c r="G121" s="143"/>
      <c r="H121" s="143"/>
      <c r="I121" s="143"/>
      <c r="J121" s="143"/>
      <c r="K121" s="143"/>
      <c r="L121" s="21"/>
      <c r="M121" s="20">
        <f>SUM(F121:K121)</f>
        <v>0</v>
      </c>
    </row>
    <row r="122" spans="1:13" ht="20.100000000000001" customHeight="1" x14ac:dyDescent="0.2">
      <c r="A122" s="57" t="str">
        <f>CyP!A127</f>
        <v>20-4</v>
      </c>
      <c r="B122" s="322" t="str">
        <f t="shared" si="7"/>
        <v>Esmalte sintético en carpinterías</v>
      </c>
      <c r="C122" s="323"/>
      <c r="D122" s="15">
        <f t="shared" si="8"/>
        <v>0</v>
      </c>
      <c r="E122" s="55"/>
      <c r="F122" s="143"/>
      <c r="G122" s="143"/>
      <c r="H122" s="143"/>
      <c r="I122" s="143"/>
      <c r="J122" s="143"/>
      <c r="K122" s="143"/>
      <c r="L122" s="21"/>
      <c r="M122" s="20">
        <f>SUM(F122:K122)</f>
        <v>0</v>
      </c>
    </row>
    <row r="123" spans="1:13" ht="20.100000000000001" customHeight="1" x14ac:dyDescent="0.2">
      <c r="A123" s="57">
        <f>CyP!A128</f>
        <v>21</v>
      </c>
      <c r="B123" s="322" t="str">
        <f t="shared" si="7"/>
        <v>VARIOS</v>
      </c>
      <c r="C123" s="323"/>
      <c r="D123" s="15">
        <f t="shared" si="8"/>
        <v>0</v>
      </c>
      <c r="E123" s="55"/>
      <c r="F123" s="143"/>
      <c r="G123" s="143"/>
      <c r="H123" s="143"/>
      <c r="I123" s="143"/>
      <c r="J123" s="143"/>
      <c r="K123" s="143"/>
      <c r="L123" s="21"/>
      <c r="M123" s="20">
        <f>SUM(F123:K123)</f>
        <v>0</v>
      </c>
    </row>
    <row r="124" spans="1:13" ht="20.100000000000001" customHeight="1" x14ac:dyDescent="0.2">
      <c r="A124" s="57" t="str">
        <f>CyP!A129</f>
        <v>21-1</v>
      </c>
      <c r="B124" s="322" t="str">
        <f t="shared" si="7"/>
        <v>Veladuras de integración</v>
      </c>
      <c r="C124" s="323"/>
      <c r="D124" s="15">
        <f t="shared" si="8"/>
        <v>0</v>
      </c>
      <c r="E124" s="55"/>
      <c r="F124" s="143"/>
      <c r="G124" s="143"/>
      <c r="H124" s="143"/>
      <c r="I124" s="143"/>
      <c r="J124" s="143"/>
      <c r="K124" s="143"/>
      <c r="L124" s="21"/>
      <c r="M124" s="20">
        <f>SUM(F124:K124)</f>
        <v>0</v>
      </c>
    </row>
    <row r="125" spans="1:13" ht="20.100000000000001" customHeight="1" x14ac:dyDescent="0.2">
      <c r="A125" s="57" t="str">
        <f>CyP!A130</f>
        <v>21-2</v>
      </c>
      <c r="B125" s="322" t="str">
        <f t="shared" si="7"/>
        <v>Pizarrones y guardasillas</v>
      </c>
      <c r="C125" s="323"/>
      <c r="D125" s="15">
        <f t="shared" si="8"/>
        <v>0</v>
      </c>
      <c r="E125" s="55"/>
      <c r="F125" s="143"/>
      <c r="G125" s="143"/>
      <c r="H125" s="143"/>
      <c r="I125" s="143"/>
      <c r="J125" s="143"/>
      <c r="K125" s="143"/>
      <c r="L125" s="21"/>
      <c r="M125" s="20">
        <f>SUM(F125:K125)</f>
        <v>0</v>
      </c>
    </row>
    <row r="126" spans="1:13" ht="20.100000000000001" customHeight="1" x14ac:dyDescent="0.2">
      <c r="A126" s="57" t="str">
        <f>CyP!A131</f>
        <v>21-3</v>
      </c>
      <c r="B126" s="322" t="str">
        <f t="shared" si="7"/>
        <v>Vegetación exterior y mantenimiento</v>
      </c>
      <c r="C126" s="323"/>
      <c r="D126" s="15">
        <f t="shared" si="8"/>
        <v>0</v>
      </c>
      <c r="E126" s="55"/>
      <c r="F126" s="143"/>
      <c r="G126" s="143"/>
      <c r="H126" s="143"/>
      <c r="I126" s="143"/>
      <c r="J126" s="143"/>
      <c r="K126" s="143"/>
      <c r="L126" s="21"/>
      <c r="M126" s="20">
        <f>SUM(F126:K126)</f>
        <v>0</v>
      </c>
    </row>
    <row r="127" spans="1:13" ht="20.100000000000001" customHeight="1" x14ac:dyDescent="0.2">
      <c r="A127" s="57">
        <f>CyP!A132</f>
        <v>22</v>
      </c>
      <c r="B127" s="322" t="str">
        <f t="shared" si="7"/>
        <v>LIMPIEZA DIARIA Y LIMPIEZA FINAL</v>
      </c>
      <c r="C127" s="323"/>
      <c r="D127" s="15">
        <f t="shared" si="8"/>
        <v>0</v>
      </c>
      <c r="E127" s="55"/>
      <c r="F127" s="143"/>
      <c r="G127" s="143"/>
      <c r="H127" s="143"/>
      <c r="I127" s="143"/>
      <c r="J127" s="143"/>
      <c r="K127" s="143"/>
      <c r="L127" s="21"/>
      <c r="M127" s="20">
        <f>SUM(F127:K127)</f>
        <v>0</v>
      </c>
    </row>
    <row r="128" spans="1:13" ht="24" customHeight="1" x14ac:dyDescent="0.2">
      <c r="A128" s="57" t="str">
        <f>CyP!A133</f>
        <v>22-1</v>
      </c>
      <c r="B128" s="322" t="str">
        <f t="shared" si="7"/>
        <v>Limpieza general de paramentos y ornamentación con retiro de intervenciones anteriores</v>
      </c>
      <c r="C128" s="323"/>
      <c r="D128" s="15">
        <f t="shared" si="8"/>
        <v>0</v>
      </c>
      <c r="E128" s="55"/>
      <c r="F128" s="143"/>
      <c r="G128" s="143"/>
      <c r="H128" s="143"/>
      <c r="I128" s="143"/>
      <c r="J128" s="143"/>
      <c r="K128" s="143"/>
      <c r="L128" s="21"/>
      <c r="M128" s="20">
        <f>SUM(F128:K128)</f>
        <v>0</v>
      </c>
    </row>
    <row r="129" spans="1:82" ht="20.100000000000001" customHeight="1" x14ac:dyDescent="0.2">
      <c r="A129" s="57" t="str">
        <f>CyP!A134</f>
        <v>22-2</v>
      </c>
      <c r="B129" s="322" t="str">
        <f t="shared" si="7"/>
        <v xml:space="preserve">Limpieza diaria   </v>
      </c>
      <c r="C129" s="323"/>
      <c r="D129" s="15">
        <f t="shared" si="8"/>
        <v>0</v>
      </c>
      <c r="E129" s="55"/>
      <c r="F129" s="143"/>
      <c r="G129" s="143"/>
      <c r="H129" s="143"/>
      <c r="I129" s="143"/>
      <c r="J129" s="143"/>
      <c r="K129" s="143"/>
      <c r="L129" s="21"/>
      <c r="M129" s="20">
        <f>SUM(F129:K129)</f>
        <v>0</v>
      </c>
    </row>
    <row r="130" spans="1:82" ht="20.100000000000001" customHeight="1" x14ac:dyDescent="0.2">
      <c r="A130" s="57" t="str">
        <f>CyP!A135</f>
        <v>22-3</v>
      </c>
      <c r="B130" s="322" t="str">
        <f t="shared" si="7"/>
        <v>Limpieza final</v>
      </c>
      <c r="C130" s="323"/>
      <c r="D130" s="15">
        <f t="shared" si="8"/>
        <v>0</v>
      </c>
      <c r="E130" s="55"/>
      <c r="F130" s="143"/>
      <c r="G130" s="143"/>
      <c r="H130" s="143"/>
      <c r="I130" s="143"/>
      <c r="J130" s="143"/>
      <c r="K130" s="143"/>
      <c r="L130" s="21"/>
      <c r="M130" s="20">
        <f>SUM(F130:K130)</f>
        <v>0</v>
      </c>
    </row>
    <row r="131" spans="1:82" s="10" customFormat="1" ht="20.100000000000001" customHeight="1" x14ac:dyDescent="0.2">
      <c r="A131" s="61" t="s">
        <v>3</v>
      </c>
      <c r="B131" s="29" t="s">
        <v>3</v>
      </c>
      <c r="C131" s="29"/>
      <c r="D131" s="62" t="s">
        <v>4</v>
      </c>
      <c r="E131" s="30"/>
      <c r="F131" s="64"/>
      <c r="G131" s="65"/>
      <c r="H131" s="65"/>
      <c r="I131" s="65"/>
      <c r="J131" s="65"/>
      <c r="K131" s="65"/>
      <c r="M131" s="22">
        <f>SUM(F131:K131)</f>
        <v>0</v>
      </c>
      <c r="N131" s="148"/>
      <c r="O131" s="148"/>
      <c r="P131" s="148"/>
      <c r="Q131" s="148"/>
      <c r="R131" s="148"/>
      <c r="S131" s="148"/>
      <c r="T131" s="148"/>
      <c r="U131" s="148"/>
      <c r="V131" s="148"/>
      <c r="W131" s="148"/>
      <c r="X131" s="148"/>
      <c r="Y131" s="148"/>
      <c r="Z131" s="148"/>
      <c r="AA131" s="148"/>
      <c r="AB131" s="148"/>
      <c r="AC131" s="148"/>
      <c r="AD131" s="148"/>
      <c r="AE131" s="148"/>
      <c r="AF131" s="148"/>
      <c r="AG131" s="148"/>
      <c r="AH131" s="148"/>
      <c r="AI131" s="148"/>
      <c r="AJ131" s="148"/>
      <c r="AK131" s="148"/>
      <c r="AL131" s="148"/>
      <c r="AM131" s="148"/>
      <c r="AN131" s="148"/>
      <c r="AO131" s="148"/>
      <c r="AP131" s="148"/>
      <c r="AQ131" s="148"/>
      <c r="AR131" s="148"/>
      <c r="AS131" s="148"/>
      <c r="AT131" s="148"/>
      <c r="AU131" s="148"/>
      <c r="AV131" s="148"/>
      <c r="AW131" s="148"/>
      <c r="AX131" s="148"/>
      <c r="AY131" s="148"/>
      <c r="AZ131" s="148"/>
      <c r="BA131" s="148"/>
      <c r="BB131" s="148"/>
      <c r="BC131" s="148"/>
      <c r="BD131" s="148"/>
      <c r="BE131" s="148"/>
      <c r="BF131" s="148"/>
      <c r="BG131" s="148"/>
      <c r="BH131" s="148"/>
      <c r="BI131" s="148"/>
      <c r="BJ131" s="148"/>
      <c r="BK131" s="148"/>
      <c r="BL131" s="148"/>
      <c r="BM131" s="148"/>
      <c r="BN131" s="148"/>
      <c r="BO131" s="148"/>
      <c r="BP131" s="148"/>
      <c r="BQ131" s="148"/>
      <c r="BR131" s="148"/>
      <c r="BS131" s="148"/>
      <c r="BT131" s="148"/>
      <c r="BU131" s="148"/>
      <c r="BV131" s="148"/>
      <c r="BW131" s="148"/>
      <c r="BX131" s="148"/>
      <c r="BY131" s="148"/>
      <c r="BZ131" s="148"/>
      <c r="CA131" s="148"/>
      <c r="CB131" s="148"/>
      <c r="CC131" s="148"/>
      <c r="CD131" s="148"/>
    </row>
    <row r="132" spans="1:82" ht="20.100000000000001" customHeight="1" x14ac:dyDescent="0.2">
      <c r="A132" s="61" t="s">
        <v>3</v>
      </c>
      <c r="B132" s="59" t="s">
        <v>10</v>
      </c>
      <c r="C132" s="63"/>
      <c r="D132" s="58">
        <f>SUM(D13:D131)</f>
        <v>0</v>
      </c>
      <c r="E132" s="56"/>
      <c r="F132" s="31"/>
      <c r="G132" s="31"/>
      <c r="H132" s="31"/>
      <c r="I132" s="31"/>
      <c r="J132" s="31"/>
      <c r="K132" s="31"/>
    </row>
    <row r="133" spans="1:82" ht="20.100000000000001" customHeight="1" x14ac:dyDescent="0.2">
      <c r="A133" s="32"/>
      <c r="B133" s="32"/>
      <c r="C133" s="32"/>
      <c r="D133" s="32"/>
      <c r="E133" s="33"/>
      <c r="F133" s="32"/>
      <c r="G133" s="32"/>
      <c r="H133" s="32"/>
      <c r="I133" s="32"/>
      <c r="J133" s="32"/>
      <c r="K133" s="32"/>
    </row>
    <row r="134" spans="1:82" ht="20.100000000000001" customHeight="1" x14ac:dyDescent="0.2">
      <c r="A134" s="32"/>
      <c r="B134" s="32"/>
      <c r="C134" s="32"/>
      <c r="D134" s="34" t="s">
        <v>23</v>
      </c>
      <c r="E134" s="33">
        <v>0</v>
      </c>
      <c r="F134" s="35">
        <f>SUMPRODUCT($D$13:$D$130,F13:F130)</f>
        <v>0</v>
      </c>
      <c r="G134" s="35">
        <f>SUMPRODUCT($D$13:$D$130,G13:G130)</f>
        <v>0</v>
      </c>
      <c r="H134" s="35">
        <f>SUMPRODUCT($D$13:$D$130,H13:H130)</f>
        <v>0</v>
      </c>
      <c r="I134" s="35">
        <f>SUMPRODUCT($D$13:$D$130,I13:I130)</f>
        <v>0</v>
      </c>
      <c r="J134" s="35">
        <f>SUMPRODUCT($D$13:$D$130,J13:J130)</f>
        <v>0</v>
      </c>
      <c r="K134" s="35">
        <f>SUMPRODUCT($D$13:$D$130,K13:K130)</f>
        <v>0</v>
      </c>
      <c r="L134" s="23"/>
    </row>
    <row r="135" spans="1:82" ht="20.100000000000001" customHeight="1" x14ac:dyDescent="0.2">
      <c r="A135" s="32"/>
      <c r="B135" s="32"/>
      <c r="C135" s="32"/>
      <c r="D135" s="34" t="s">
        <v>24</v>
      </c>
      <c r="E135" s="33">
        <v>0</v>
      </c>
      <c r="F135" s="35">
        <f>E135+F134</f>
        <v>0</v>
      </c>
      <c r="G135" s="35">
        <f t="shared" ref="G135:K135" si="9">F135+G134</f>
        <v>0</v>
      </c>
      <c r="H135" s="35">
        <f t="shared" si="9"/>
        <v>0</v>
      </c>
      <c r="I135" s="35">
        <f t="shared" si="9"/>
        <v>0</v>
      </c>
      <c r="J135" s="35">
        <f t="shared" si="9"/>
        <v>0</v>
      </c>
      <c r="K135" s="35">
        <f t="shared" si="9"/>
        <v>0</v>
      </c>
      <c r="L135" s="23"/>
    </row>
    <row r="136" spans="1:82" ht="20.100000000000001" customHeight="1" x14ac:dyDescent="0.2">
      <c r="A136" s="32"/>
      <c r="B136" s="32"/>
      <c r="C136" s="32"/>
      <c r="D136" s="36"/>
      <c r="E136" s="37" t="s">
        <v>1135</v>
      </c>
      <c r="F136" s="32"/>
      <c r="G136" s="32"/>
      <c r="H136" s="32"/>
      <c r="I136" s="32"/>
      <c r="J136" s="32"/>
      <c r="K136" s="32"/>
    </row>
    <row r="137" spans="1:82" ht="20.100000000000001" customHeight="1" x14ac:dyDescent="0.2">
      <c r="A137" s="32"/>
      <c r="B137" s="32"/>
      <c r="C137" s="32"/>
      <c r="D137" s="34" t="s">
        <v>25</v>
      </c>
      <c r="E137" s="38">
        <f>Anticipo_Financiero*Monto_Oferta</f>
        <v>0</v>
      </c>
      <c r="F137" s="38">
        <f t="shared" ref="F137:K137" si="10">Monto_Oferta*F134</f>
        <v>0</v>
      </c>
      <c r="G137" s="38">
        <f t="shared" si="10"/>
        <v>0</v>
      </c>
      <c r="H137" s="38">
        <f t="shared" si="10"/>
        <v>0</v>
      </c>
      <c r="I137" s="38">
        <f t="shared" si="10"/>
        <v>0</v>
      </c>
      <c r="J137" s="38">
        <f t="shared" si="10"/>
        <v>0</v>
      </c>
      <c r="K137" s="38">
        <f t="shared" si="10"/>
        <v>0</v>
      </c>
      <c r="L137" s="11"/>
      <c r="M137" s="25"/>
    </row>
    <row r="138" spans="1:82" ht="20.100000000000001" customHeight="1" x14ac:dyDescent="0.2">
      <c r="A138" s="32"/>
      <c r="B138" s="32"/>
      <c r="C138" s="32"/>
      <c r="D138" s="34" t="s">
        <v>1111</v>
      </c>
      <c r="E138" s="38">
        <f>E137</f>
        <v>0</v>
      </c>
      <c r="F138" s="38">
        <f>E138+F137</f>
        <v>0</v>
      </c>
      <c r="G138" s="38">
        <f t="shared" ref="G138:K138" si="11">F138+G137</f>
        <v>0</v>
      </c>
      <c r="H138" s="38">
        <f t="shared" si="11"/>
        <v>0</v>
      </c>
      <c r="I138" s="38">
        <f t="shared" si="11"/>
        <v>0</v>
      </c>
      <c r="J138" s="38">
        <f t="shared" si="11"/>
        <v>0</v>
      </c>
      <c r="K138" s="38">
        <f t="shared" si="11"/>
        <v>0</v>
      </c>
      <c r="L138" s="11"/>
    </row>
    <row r="139" spans="1:82" ht="20.100000000000001" customHeight="1" x14ac:dyDescent="0.2">
      <c r="E139" s="24">
        <v>0</v>
      </c>
    </row>
    <row r="140" spans="1:82" ht="20.100000000000001" customHeight="1" x14ac:dyDescent="0.2">
      <c r="E140" s="24">
        <v>0</v>
      </c>
    </row>
  </sheetData>
  <mergeCells count="124">
    <mergeCell ref="B128:C128"/>
    <mergeCell ref="B129:C129"/>
    <mergeCell ref="B130:C130"/>
    <mergeCell ref="B123:C123"/>
    <mergeCell ref="B124:C124"/>
    <mergeCell ref="B125:C125"/>
    <mergeCell ref="B126:C126"/>
    <mergeCell ref="B127:C127"/>
    <mergeCell ref="B118:C118"/>
    <mergeCell ref="B119:C119"/>
    <mergeCell ref="B120:C120"/>
    <mergeCell ref="B121:C121"/>
    <mergeCell ref="B122:C122"/>
    <mergeCell ref="B113:C113"/>
    <mergeCell ref="B114:C114"/>
    <mergeCell ref="B115:C115"/>
    <mergeCell ref="B116:C116"/>
    <mergeCell ref="B117:C117"/>
    <mergeCell ref="B108:C108"/>
    <mergeCell ref="B109:C109"/>
    <mergeCell ref="B110:C110"/>
    <mergeCell ref="B111:C111"/>
    <mergeCell ref="B112:C112"/>
    <mergeCell ref="B103:C103"/>
    <mergeCell ref="B104:C104"/>
    <mergeCell ref="B105:C105"/>
    <mergeCell ref="B106:C106"/>
    <mergeCell ref="B107:C107"/>
    <mergeCell ref="B98:C98"/>
    <mergeCell ref="B99:C99"/>
    <mergeCell ref="B100:C100"/>
    <mergeCell ref="B101:C101"/>
    <mergeCell ref="B102:C102"/>
    <mergeCell ref="B93:C93"/>
    <mergeCell ref="B94:C94"/>
    <mergeCell ref="B95:C95"/>
    <mergeCell ref="B96:C96"/>
    <mergeCell ref="B97:C97"/>
    <mergeCell ref="B88:C88"/>
    <mergeCell ref="B89:C89"/>
    <mergeCell ref="B90:C90"/>
    <mergeCell ref="B91:C91"/>
    <mergeCell ref="B92:C92"/>
    <mergeCell ref="B83:C83"/>
    <mergeCell ref="B84:C84"/>
    <mergeCell ref="B85:C85"/>
    <mergeCell ref="B86:C86"/>
    <mergeCell ref="B87:C87"/>
    <mergeCell ref="B78:C78"/>
    <mergeCell ref="B79:C79"/>
    <mergeCell ref="B80:C80"/>
    <mergeCell ref="B81:C81"/>
    <mergeCell ref="B82:C82"/>
    <mergeCell ref="B73:C73"/>
    <mergeCell ref="B74:C74"/>
    <mergeCell ref="B75:C75"/>
    <mergeCell ref="B76:C76"/>
    <mergeCell ref="B77:C77"/>
    <mergeCell ref="B68:C68"/>
    <mergeCell ref="B69:C69"/>
    <mergeCell ref="B70:C70"/>
    <mergeCell ref="B71:C71"/>
    <mergeCell ref="B72:C72"/>
    <mergeCell ref="B63:C63"/>
    <mergeCell ref="B64:C64"/>
    <mergeCell ref="B65:C65"/>
    <mergeCell ref="B66:C66"/>
    <mergeCell ref="B67:C67"/>
    <mergeCell ref="B58:C58"/>
    <mergeCell ref="B59:C59"/>
    <mergeCell ref="B60:C60"/>
    <mergeCell ref="B61:C61"/>
    <mergeCell ref="B62:C62"/>
    <mergeCell ref="B53:C53"/>
    <mergeCell ref="B54:C54"/>
    <mergeCell ref="B55:C55"/>
    <mergeCell ref="B56:C56"/>
    <mergeCell ref="B57:C57"/>
    <mergeCell ref="B48:C48"/>
    <mergeCell ref="B49:C49"/>
    <mergeCell ref="B50:C50"/>
    <mergeCell ref="B51:C51"/>
    <mergeCell ref="B52:C52"/>
    <mergeCell ref="B43:C43"/>
    <mergeCell ref="B44:C44"/>
    <mergeCell ref="B45:C45"/>
    <mergeCell ref="B46:C46"/>
    <mergeCell ref="B47:C47"/>
    <mergeCell ref="B39:C39"/>
    <mergeCell ref="B40:C40"/>
    <mergeCell ref="B41:C41"/>
    <mergeCell ref="B42:C42"/>
    <mergeCell ref="B33:C33"/>
    <mergeCell ref="B34:C34"/>
    <mergeCell ref="B35:C35"/>
    <mergeCell ref="B36:C36"/>
    <mergeCell ref="B37:C37"/>
    <mergeCell ref="B30:C30"/>
    <mergeCell ref="B31:C31"/>
    <mergeCell ref="B32:C32"/>
    <mergeCell ref="B23:C23"/>
    <mergeCell ref="B24:C24"/>
    <mergeCell ref="B25:C25"/>
    <mergeCell ref="B26:C26"/>
    <mergeCell ref="B27:C27"/>
    <mergeCell ref="B38:C38"/>
    <mergeCell ref="B21:C21"/>
    <mergeCell ref="B22:C22"/>
    <mergeCell ref="B13:C13"/>
    <mergeCell ref="B14:C14"/>
    <mergeCell ref="B15:C15"/>
    <mergeCell ref="B16:C16"/>
    <mergeCell ref="B17:C17"/>
    <mergeCell ref="B28:C28"/>
    <mergeCell ref="B29:C29"/>
    <mergeCell ref="A8:D8"/>
    <mergeCell ref="F10:K10"/>
    <mergeCell ref="M10:M11"/>
    <mergeCell ref="A10:A11"/>
    <mergeCell ref="B10:C11"/>
    <mergeCell ref="D10:D11"/>
    <mergeCell ref="B18:C18"/>
    <mergeCell ref="B19:C19"/>
    <mergeCell ref="B20:C20"/>
  </mergeCells>
  <conditionalFormatting sqref="A13:B13 A14:A132">
    <cfRule type="expression" dxfId="86" priority="156" stopIfTrue="1">
      <formula>#REF!&gt;0</formula>
    </cfRule>
    <cfRule type="expression" dxfId="85" priority="157" stopIfTrue="1">
      <formula>#REF!&gt;0</formula>
    </cfRule>
    <cfRule type="expression" dxfId="84" priority="158" stopIfTrue="1">
      <formula>#REF!&gt;0</formula>
    </cfRule>
  </conditionalFormatting>
  <conditionalFormatting sqref="B131:C131">
    <cfRule type="expression" dxfId="83" priority="159" stopIfTrue="1">
      <formula>#REF!&gt;0</formula>
    </cfRule>
    <cfRule type="expression" dxfId="82" priority="160" stopIfTrue="1">
      <formula>#REF!&gt;0</formula>
    </cfRule>
    <cfRule type="expression" dxfId="81" priority="161" stopIfTrue="1">
      <formula>#REF!&gt;0</formula>
    </cfRule>
  </conditionalFormatting>
  <conditionalFormatting sqref="B14:B130">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324" t="str">
        <f>"OBRA: " &amp; UPPER(Obra)</f>
        <v>OBRA: ESCUELA NORMAL FRAY JUSTO SANTA MARIA DE ORO</v>
      </c>
      <c r="D1" s="324"/>
      <c r="E1" s="324"/>
      <c r="F1" s="324"/>
      <c r="G1" s="324"/>
      <c r="H1" s="324"/>
      <c r="I1" s="324"/>
      <c r="J1" s="324"/>
      <c r="K1" s="324"/>
      <c r="L1" s="324"/>
    </row>
    <row r="2" spans="3:12" ht="23.25" x14ac:dyDescent="0.35">
      <c r="C2" s="324" t="s">
        <v>1148</v>
      </c>
      <c r="D2" s="324"/>
      <c r="E2" s="324"/>
      <c r="F2" s="324"/>
      <c r="G2" s="324"/>
      <c r="H2" s="324"/>
      <c r="I2" s="324"/>
      <c r="J2" s="324"/>
      <c r="K2" s="324"/>
      <c r="L2" s="324"/>
    </row>
    <row r="3" spans="3:12" ht="23.25" x14ac:dyDescent="0.35">
      <c r="C3" s="324" t="s">
        <v>1149</v>
      </c>
      <c r="D3" s="324"/>
      <c r="E3" s="324"/>
      <c r="F3" s="324"/>
      <c r="G3" s="324"/>
      <c r="H3" s="324"/>
      <c r="I3" s="324"/>
      <c r="J3" s="324"/>
      <c r="K3" s="324"/>
      <c r="L3" s="324"/>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pageSetUpPr fitToPage="1"/>
  </sheetPr>
  <dimension ref="C1:J3"/>
  <sheetViews>
    <sheetView showGridLines="0" topLeftCell="C1"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325" t="str">
        <f>"OBRA: " &amp; UPPER(Obra)</f>
        <v>OBRA: ESCUELA NORMAL FRAY JUSTO SANTA MARIA DE ORO</v>
      </c>
      <c r="D1" s="325"/>
      <c r="E1" s="325"/>
      <c r="F1" s="325"/>
      <c r="G1" s="325"/>
      <c r="H1" s="325"/>
      <c r="I1" s="325"/>
      <c r="J1" s="325"/>
    </row>
    <row r="2" spans="3:10" ht="23.25" x14ac:dyDescent="0.35">
      <c r="C2" s="324" t="s">
        <v>1150</v>
      </c>
      <c r="D2" s="324"/>
      <c r="E2" s="324"/>
      <c r="F2" s="324"/>
      <c r="G2" s="324"/>
      <c r="H2" s="324"/>
      <c r="I2" s="324"/>
      <c r="J2" s="324"/>
    </row>
    <row r="3" spans="3:10" ht="23.25" x14ac:dyDescent="0.35">
      <c r="C3" s="324" t="s">
        <v>1151</v>
      </c>
      <c r="D3" s="324"/>
      <c r="E3" s="324"/>
      <c r="F3" s="324"/>
      <c r="G3" s="324"/>
      <c r="H3" s="324"/>
      <c r="I3" s="324"/>
      <c r="J3" s="324"/>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pageSetUpPr fitToPage="1"/>
  </sheetPr>
  <dimension ref="A1:F78"/>
  <sheetViews>
    <sheetView showZeros="0" workbookViewId="0">
      <selection activeCell="A12" sqref="A12:C16"/>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11</v>
      </c>
      <c r="B1" s="3" t="str">
        <f>Comitente</f>
        <v>DIRECCIÓN DE INFRAESTRUCTURA ESCOLAR</v>
      </c>
      <c r="E1" s="4"/>
    </row>
    <row r="2" spans="1:6" s="6" customFormat="1" ht="20.100000000000001" customHeight="1" x14ac:dyDescent="0.2">
      <c r="A2" s="13" t="s">
        <v>12</v>
      </c>
      <c r="B2" s="13" t="str">
        <f>Obra</f>
        <v>ESCUELA NORMAL FRAY JUSTO SANTA MARIA DE ORO</v>
      </c>
    </row>
    <row r="3" spans="1:6" s="6" customFormat="1" ht="20.100000000000001" customHeight="1" x14ac:dyDescent="0.2">
      <c r="A3" s="13" t="s">
        <v>18</v>
      </c>
      <c r="B3" s="13" t="str">
        <f>Ubicación</f>
        <v>CALLE RIVADAVIA 854 - JACHAL - SAN JUAN</v>
      </c>
    </row>
    <row r="4" spans="1:6" s="6" customFormat="1" ht="20.100000000000001" customHeight="1" x14ac:dyDescent="0.2">
      <c r="A4" s="13" t="s">
        <v>17</v>
      </c>
      <c r="B4" s="14">
        <f>Licitación_N°</f>
        <v>0</v>
      </c>
    </row>
    <row r="5" spans="1:6" s="6" customFormat="1" ht="20.100000000000001" customHeight="1" x14ac:dyDescent="0.2">
      <c r="A5" s="13" t="s">
        <v>13</v>
      </c>
      <c r="B5" s="13">
        <f>Contratista</f>
        <v>0</v>
      </c>
    </row>
    <row r="6" spans="1:6" s="5" customFormat="1" ht="20.100000000000001" customHeight="1" x14ac:dyDescent="0.2">
      <c r="A6" s="3"/>
      <c r="B6" s="3"/>
      <c r="C6" s="3"/>
      <c r="D6" s="3"/>
      <c r="E6" s="3"/>
      <c r="F6" s="3"/>
    </row>
    <row r="7" spans="1:6" ht="20.100000000000001" customHeight="1" x14ac:dyDescent="0.2">
      <c r="A7" s="330" t="s">
        <v>42</v>
      </c>
      <c r="B7" s="331"/>
      <c r="C7" s="331"/>
      <c r="D7" s="331"/>
      <c r="E7" s="332"/>
    </row>
    <row r="8" spans="1:6" ht="20.100000000000001" customHeight="1" x14ac:dyDescent="0.2">
      <c r="A8" s="333" t="s">
        <v>716</v>
      </c>
      <c r="B8" s="334"/>
      <c r="C8" s="335"/>
      <c r="D8" s="335"/>
      <c r="E8" s="336"/>
    </row>
    <row r="10" spans="1:6" ht="20.100000000000001" customHeight="1" x14ac:dyDescent="0.2">
      <c r="A10" s="328"/>
      <c r="B10" s="329"/>
      <c r="C10" s="70" t="s">
        <v>46</v>
      </c>
      <c r="D10" s="71" t="s">
        <v>43</v>
      </c>
      <c r="E10" s="71" t="s">
        <v>44</v>
      </c>
    </row>
    <row r="11" spans="1:6" ht="20.100000000000001" customHeight="1" x14ac:dyDescent="0.2">
      <c r="A11" s="326" t="s">
        <v>1138</v>
      </c>
      <c r="B11" s="327"/>
      <c r="C11" s="94">
        <f>ROUND(SUBTOTAL(9,C12:C34),2)</f>
        <v>0</v>
      </c>
      <c r="D11" s="16">
        <f>SUBTOTAL(9,D12:D34)</f>
        <v>0</v>
      </c>
      <c r="E11" s="12"/>
    </row>
    <row r="12" spans="1:6" ht="20.100000000000001" customHeight="1" x14ac:dyDescent="0.2">
      <c r="A12" s="181"/>
      <c r="B12" s="182"/>
      <c r="C12" s="183"/>
      <c r="D12" s="15">
        <f t="shared" ref="D12:D34" si="0">IFERROR(C12/GG_Obra,0)</f>
        <v>0</v>
      </c>
      <c r="E12" s="15">
        <f t="shared" ref="E12:E34" si="1">IFERROR(C12/GG_Pesos,0)</f>
        <v>0</v>
      </c>
    </row>
    <row r="13" spans="1:6" ht="20.100000000000001" customHeight="1" x14ac:dyDescent="0.2">
      <c r="A13" s="181"/>
      <c r="B13" s="182"/>
      <c r="C13" s="183"/>
      <c r="D13" s="15">
        <f t="shared" si="0"/>
        <v>0</v>
      </c>
      <c r="E13" s="15">
        <f t="shared" si="1"/>
        <v>0</v>
      </c>
    </row>
    <row r="14" spans="1:6" ht="20.100000000000001" customHeight="1" x14ac:dyDescent="0.2">
      <c r="A14" s="181"/>
      <c r="B14" s="182"/>
      <c r="C14" s="183"/>
      <c r="D14" s="15">
        <f t="shared" si="0"/>
        <v>0</v>
      </c>
      <c r="E14" s="15">
        <f t="shared" si="1"/>
        <v>0</v>
      </c>
    </row>
    <row r="15" spans="1:6" ht="20.100000000000001" customHeight="1" x14ac:dyDescent="0.2">
      <c r="A15" s="181"/>
      <c r="B15" s="182"/>
      <c r="C15" s="183"/>
      <c r="D15" s="15">
        <f t="shared" si="0"/>
        <v>0</v>
      </c>
      <c r="E15" s="15">
        <f t="shared" si="1"/>
        <v>0</v>
      </c>
    </row>
    <row r="16" spans="1:6" ht="20.100000000000001" customHeight="1" x14ac:dyDescent="0.2">
      <c r="A16" s="181"/>
      <c r="B16" s="182"/>
      <c r="C16" s="183"/>
      <c r="D16" s="15">
        <f t="shared" si="0"/>
        <v>0</v>
      </c>
      <c r="E16" s="15">
        <f t="shared" si="1"/>
        <v>0</v>
      </c>
    </row>
    <row r="17" spans="1:5" ht="20.100000000000001" customHeight="1" x14ac:dyDescent="0.2">
      <c r="A17" s="328"/>
      <c r="B17" s="329"/>
      <c r="C17" s="95"/>
      <c r="D17" s="15">
        <f t="shared" si="0"/>
        <v>0</v>
      </c>
      <c r="E17" s="15">
        <f t="shared" si="1"/>
        <v>0</v>
      </c>
    </row>
    <row r="18" spans="1:5" ht="20.100000000000001" customHeight="1" x14ac:dyDescent="0.2">
      <c r="A18" s="328"/>
      <c r="B18" s="329"/>
      <c r="C18" s="95"/>
      <c r="D18" s="15">
        <f t="shared" si="0"/>
        <v>0</v>
      </c>
      <c r="E18" s="15">
        <f t="shared" si="1"/>
        <v>0</v>
      </c>
    </row>
    <row r="19" spans="1:5" ht="20.100000000000001" customHeight="1" x14ac:dyDescent="0.2">
      <c r="A19" s="328"/>
      <c r="B19" s="329"/>
      <c r="C19" s="95"/>
      <c r="D19" s="15">
        <f t="shared" si="0"/>
        <v>0</v>
      </c>
      <c r="E19" s="15">
        <f t="shared" si="1"/>
        <v>0</v>
      </c>
    </row>
    <row r="20" spans="1:5" ht="20.100000000000001" customHeight="1" x14ac:dyDescent="0.2">
      <c r="A20" s="328"/>
      <c r="B20" s="329"/>
      <c r="C20" s="95"/>
      <c r="D20" s="15">
        <f t="shared" si="0"/>
        <v>0</v>
      </c>
      <c r="E20" s="15">
        <f t="shared" si="1"/>
        <v>0</v>
      </c>
    </row>
    <row r="21" spans="1:5" ht="20.100000000000001" customHeight="1" x14ac:dyDescent="0.2">
      <c r="A21" s="328"/>
      <c r="B21" s="329"/>
      <c r="C21" s="95"/>
      <c r="D21" s="15">
        <f t="shared" si="0"/>
        <v>0</v>
      </c>
      <c r="E21" s="15">
        <f t="shared" si="1"/>
        <v>0</v>
      </c>
    </row>
    <row r="22" spans="1:5" ht="20.100000000000001" customHeight="1" x14ac:dyDescent="0.2">
      <c r="A22" s="328"/>
      <c r="B22" s="329"/>
      <c r="C22" s="95"/>
      <c r="D22" s="15">
        <f t="shared" si="0"/>
        <v>0</v>
      </c>
      <c r="E22" s="15">
        <f t="shared" si="1"/>
        <v>0</v>
      </c>
    </row>
    <row r="23" spans="1:5" ht="20.100000000000001" customHeight="1" x14ac:dyDescent="0.2">
      <c r="A23" s="328"/>
      <c r="B23" s="329"/>
      <c r="C23" s="95"/>
      <c r="D23" s="15">
        <f t="shared" si="0"/>
        <v>0</v>
      </c>
      <c r="E23" s="15">
        <f t="shared" si="1"/>
        <v>0</v>
      </c>
    </row>
    <row r="24" spans="1:5" ht="20.100000000000001" customHeight="1" x14ac:dyDescent="0.2">
      <c r="A24" s="328"/>
      <c r="B24" s="329"/>
      <c r="C24" s="95"/>
      <c r="D24" s="15">
        <f t="shared" si="0"/>
        <v>0</v>
      </c>
      <c r="E24" s="15">
        <f t="shared" si="1"/>
        <v>0</v>
      </c>
    </row>
    <row r="25" spans="1:5" ht="20.100000000000001" customHeight="1" x14ac:dyDescent="0.2">
      <c r="A25" s="328"/>
      <c r="B25" s="329"/>
      <c r="C25" s="95"/>
      <c r="D25" s="15">
        <f t="shared" ref="D25:D28" si="2">IFERROR(C25/GG_Obra,0)</f>
        <v>0</v>
      </c>
      <c r="E25" s="15">
        <f t="shared" ref="E25:E28" si="3">IFERROR(C25/GG_Pesos,0)</f>
        <v>0</v>
      </c>
    </row>
    <row r="26" spans="1:5" ht="20.100000000000001" customHeight="1" x14ac:dyDescent="0.2">
      <c r="A26" s="328"/>
      <c r="B26" s="329"/>
      <c r="C26" s="95"/>
      <c r="D26" s="15">
        <f t="shared" si="2"/>
        <v>0</v>
      </c>
      <c r="E26" s="15">
        <f t="shared" si="3"/>
        <v>0</v>
      </c>
    </row>
    <row r="27" spans="1:5" ht="20.100000000000001" customHeight="1" x14ac:dyDescent="0.2">
      <c r="A27" s="328"/>
      <c r="B27" s="329"/>
      <c r="C27" s="95"/>
      <c r="D27" s="15">
        <f t="shared" si="2"/>
        <v>0</v>
      </c>
      <c r="E27" s="15">
        <f t="shared" si="3"/>
        <v>0</v>
      </c>
    </row>
    <row r="28" spans="1:5" ht="20.100000000000001" customHeight="1" x14ac:dyDescent="0.2">
      <c r="A28" s="328"/>
      <c r="B28" s="329"/>
      <c r="C28" s="95"/>
      <c r="D28" s="15">
        <f t="shared" si="2"/>
        <v>0</v>
      </c>
      <c r="E28" s="15">
        <f t="shared" si="3"/>
        <v>0</v>
      </c>
    </row>
    <row r="29" spans="1:5" ht="20.100000000000001" customHeight="1" x14ac:dyDescent="0.2">
      <c r="A29" s="328"/>
      <c r="B29" s="329"/>
      <c r="C29" s="95"/>
      <c r="D29" s="15">
        <f t="shared" si="0"/>
        <v>0</v>
      </c>
      <c r="E29" s="15">
        <f t="shared" si="1"/>
        <v>0</v>
      </c>
    </row>
    <row r="30" spans="1:5" ht="20.100000000000001" customHeight="1" x14ac:dyDescent="0.2">
      <c r="A30" s="328"/>
      <c r="B30" s="329"/>
      <c r="C30" s="95"/>
      <c r="D30" s="15">
        <f t="shared" si="0"/>
        <v>0</v>
      </c>
      <c r="E30" s="15">
        <f t="shared" si="1"/>
        <v>0</v>
      </c>
    </row>
    <row r="31" spans="1:5" ht="20.100000000000001" customHeight="1" x14ac:dyDescent="0.2">
      <c r="A31" s="328"/>
      <c r="B31" s="329"/>
      <c r="C31" s="95"/>
      <c r="D31" s="15">
        <f t="shared" si="0"/>
        <v>0</v>
      </c>
      <c r="E31" s="15">
        <f t="shared" si="1"/>
        <v>0</v>
      </c>
    </row>
    <row r="32" spans="1:5" ht="20.100000000000001" customHeight="1" x14ac:dyDescent="0.2">
      <c r="A32" s="328"/>
      <c r="B32" s="329"/>
      <c r="C32" s="95"/>
      <c r="D32" s="15">
        <f t="shared" si="0"/>
        <v>0</v>
      </c>
      <c r="E32" s="15">
        <f t="shared" si="1"/>
        <v>0</v>
      </c>
    </row>
    <row r="33" spans="1:5" ht="20.100000000000001" customHeight="1" x14ac:dyDescent="0.2">
      <c r="A33" s="328"/>
      <c r="B33" s="329"/>
      <c r="C33" s="95"/>
      <c r="D33" s="15">
        <f t="shared" si="0"/>
        <v>0</v>
      </c>
      <c r="E33" s="15">
        <f t="shared" si="1"/>
        <v>0</v>
      </c>
    </row>
    <row r="34" spans="1:5" ht="20.100000000000001" customHeight="1" x14ac:dyDescent="0.2">
      <c r="A34" s="328"/>
      <c r="B34" s="329"/>
      <c r="C34" s="95"/>
      <c r="D34" s="15">
        <f t="shared" si="0"/>
        <v>0</v>
      </c>
      <c r="E34" s="15">
        <f t="shared" si="1"/>
        <v>0</v>
      </c>
    </row>
    <row r="35" spans="1:5" ht="20.100000000000001" customHeight="1" x14ac:dyDescent="0.2">
      <c r="A35" s="72"/>
      <c r="B35" s="5"/>
      <c r="C35" s="5"/>
      <c r="D35" s="5"/>
      <c r="E35" s="73"/>
    </row>
    <row r="36" spans="1:5" ht="20.100000000000001" customHeight="1" x14ac:dyDescent="0.2">
      <c r="A36" s="326" t="s">
        <v>45</v>
      </c>
      <c r="B36" s="327"/>
      <c r="C36" s="94">
        <f>ROUND(SUBTOTAL(9,C37:C73),2)</f>
        <v>0</v>
      </c>
      <c r="D36" s="67">
        <f>SUBTOTAL(9,D37:D80)</f>
        <v>0</v>
      </c>
      <c r="E36" s="73"/>
    </row>
    <row r="37" spans="1:5" ht="20.100000000000001" customHeight="1" x14ac:dyDescent="0.2">
      <c r="A37" s="177"/>
      <c r="B37" s="178"/>
      <c r="C37" s="179"/>
      <c r="D37" s="15">
        <f t="shared" ref="D37:D73" si="4">IFERROR(C37/GG_Empresa,0)</f>
        <v>0</v>
      </c>
      <c r="E37" s="15">
        <f t="shared" ref="E37:E73" si="5">IFERROR(C37/GG_Pesos,0)</f>
        <v>0</v>
      </c>
    </row>
    <row r="38" spans="1:5" ht="20.100000000000001" customHeight="1" x14ac:dyDescent="0.2">
      <c r="A38" s="177"/>
      <c r="B38" s="178"/>
      <c r="C38" s="179"/>
      <c r="D38" s="15">
        <f t="shared" si="4"/>
        <v>0</v>
      </c>
      <c r="E38" s="15">
        <f t="shared" si="5"/>
        <v>0</v>
      </c>
    </row>
    <row r="39" spans="1:5" ht="20.100000000000001" customHeight="1" x14ac:dyDescent="0.2">
      <c r="A39" s="177"/>
      <c r="B39" s="178"/>
      <c r="C39" s="179"/>
      <c r="D39" s="15">
        <f t="shared" si="4"/>
        <v>0</v>
      </c>
      <c r="E39" s="15">
        <f t="shared" si="5"/>
        <v>0</v>
      </c>
    </row>
    <row r="40" spans="1:5" ht="20.100000000000001" customHeight="1" x14ac:dyDescent="0.2">
      <c r="A40" s="177"/>
      <c r="B40" s="178"/>
      <c r="C40" s="179"/>
      <c r="D40" s="15">
        <f t="shared" si="4"/>
        <v>0</v>
      </c>
      <c r="E40" s="15">
        <f t="shared" si="5"/>
        <v>0</v>
      </c>
    </row>
    <row r="41" spans="1:5" ht="20.100000000000001" customHeight="1" x14ac:dyDescent="0.2">
      <c r="A41" s="177"/>
      <c r="B41" s="178"/>
      <c r="C41" s="179"/>
      <c r="D41" s="15">
        <f t="shared" ref="D41:D60" si="6">IFERROR(C41/GG_Empresa,0)</f>
        <v>0</v>
      </c>
      <c r="E41" s="15">
        <f t="shared" ref="E41:E60" si="7">IFERROR(C41/GG_Pesos,0)</f>
        <v>0</v>
      </c>
    </row>
    <row r="42" spans="1:5" ht="20.100000000000001" customHeight="1" x14ac:dyDescent="0.2">
      <c r="A42" s="177"/>
      <c r="B42" s="178"/>
      <c r="C42" s="179"/>
      <c r="D42" s="15">
        <f t="shared" si="6"/>
        <v>0</v>
      </c>
      <c r="E42" s="15">
        <f t="shared" si="7"/>
        <v>0</v>
      </c>
    </row>
    <row r="43" spans="1:5" ht="20.100000000000001" customHeight="1" x14ac:dyDescent="0.2">
      <c r="A43" s="177"/>
      <c r="B43" s="178"/>
      <c r="C43" s="179"/>
      <c r="D43" s="15">
        <f t="shared" si="6"/>
        <v>0</v>
      </c>
      <c r="E43" s="15">
        <f t="shared" si="7"/>
        <v>0</v>
      </c>
    </row>
    <row r="44" spans="1:5" ht="20.100000000000001" customHeight="1" x14ac:dyDescent="0.2">
      <c r="A44" s="177"/>
      <c r="B44" s="178"/>
      <c r="C44" s="179"/>
      <c r="D44" s="15">
        <f t="shared" si="6"/>
        <v>0</v>
      </c>
      <c r="E44" s="15">
        <f t="shared" si="7"/>
        <v>0</v>
      </c>
    </row>
    <row r="45" spans="1:5" ht="20.100000000000001" customHeight="1" x14ac:dyDescent="0.2">
      <c r="A45" s="177"/>
      <c r="B45" s="178"/>
      <c r="C45" s="179"/>
      <c r="D45" s="15">
        <f t="shared" si="6"/>
        <v>0</v>
      </c>
      <c r="E45" s="15">
        <f t="shared" si="7"/>
        <v>0</v>
      </c>
    </row>
    <row r="46" spans="1:5" ht="20.100000000000001" customHeight="1" x14ac:dyDescent="0.2">
      <c r="A46" s="177"/>
      <c r="B46" s="178"/>
      <c r="C46" s="179"/>
      <c r="D46" s="15">
        <f t="shared" si="6"/>
        <v>0</v>
      </c>
      <c r="E46" s="15">
        <f t="shared" si="7"/>
        <v>0</v>
      </c>
    </row>
    <row r="47" spans="1:5" ht="20.100000000000001" customHeight="1" x14ac:dyDescent="0.2">
      <c r="A47" s="177"/>
      <c r="B47" s="178"/>
      <c r="C47" s="179"/>
      <c r="D47" s="15">
        <f t="shared" si="6"/>
        <v>0</v>
      </c>
      <c r="E47" s="15">
        <f t="shared" si="7"/>
        <v>0</v>
      </c>
    </row>
    <row r="48" spans="1:5" ht="20.100000000000001" customHeight="1" x14ac:dyDescent="0.2">
      <c r="A48" s="177"/>
      <c r="B48" s="178"/>
      <c r="C48" s="179"/>
      <c r="D48" s="15">
        <f t="shared" si="6"/>
        <v>0</v>
      </c>
      <c r="E48" s="15">
        <f t="shared" si="7"/>
        <v>0</v>
      </c>
    </row>
    <row r="49" spans="1:5" ht="20.100000000000001" customHeight="1" x14ac:dyDescent="0.2">
      <c r="A49" s="177"/>
      <c r="B49" s="178"/>
      <c r="C49" s="179"/>
      <c r="D49" s="15">
        <f t="shared" si="6"/>
        <v>0</v>
      </c>
      <c r="E49" s="15">
        <f t="shared" si="7"/>
        <v>0</v>
      </c>
    </row>
    <row r="50" spans="1:5" ht="20.100000000000001" customHeight="1" x14ac:dyDescent="0.2">
      <c r="A50" s="177"/>
      <c r="B50" s="178"/>
      <c r="C50" s="179"/>
      <c r="D50" s="15">
        <f t="shared" si="6"/>
        <v>0</v>
      </c>
      <c r="E50" s="15">
        <f t="shared" si="7"/>
        <v>0</v>
      </c>
    </row>
    <row r="51" spans="1:5" ht="20.100000000000001" customHeight="1" x14ac:dyDescent="0.2">
      <c r="A51" s="177"/>
      <c r="B51" s="178"/>
      <c r="C51" s="179"/>
      <c r="D51" s="15">
        <f t="shared" si="6"/>
        <v>0</v>
      </c>
      <c r="E51" s="15">
        <f t="shared" si="7"/>
        <v>0</v>
      </c>
    </row>
    <row r="52" spans="1:5" ht="20.100000000000001" customHeight="1" x14ac:dyDescent="0.2">
      <c r="A52" s="177"/>
      <c r="B52" s="178"/>
      <c r="C52" s="179"/>
      <c r="D52" s="15">
        <f t="shared" si="6"/>
        <v>0</v>
      </c>
      <c r="E52" s="15">
        <f t="shared" si="7"/>
        <v>0</v>
      </c>
    </row>
    <row r="53" spans="1:5" ht="20.100000000000001" customHeight="1" x14ac:dyDescent="0.2">
      <c r="A53" s="177"/>
      <c r="B53" s="178"/>
      <c r="C53" s="179"/>
      <c r="D53" s="15">
        <f t="shared" si="6"/>
        <v>0</v>
      </c>
      <c r="E53" s="15">
        <f t="shared" si="7"/>
        <v>0</v>
      </c>
    </row>
    <row r="54" spans="1:5" ht="20.100000000000001" customHeight="1" x14ac:dyDescent="0.2">
      <c r="A54" s="177"/>
      <c r="B54" s="178"/>
      <c r="C54" s="179"/>
      <c r="D54" s="15">
        <f t="shared" si="6"/>
        <v>0</v>
      </c>
      <c r="E54" s="15">
        <f t="shared" si="7"/>
        <v>0</v>
      </c>
    </row>
    <row r="55" spans="1:5" ht="20.100000000000001" customHeight="1" x14ac:dyDescent="0.2">
      <c r="A55" s="177"/>
      <c r="B55" s="178"/>
      <c r="C55" s="179"/>
      <c r="D55" s="15">
        <f t="shared" si="6"/>
        <v>0</v>
      </c>
      <c r="E55" s="15">
        <f t="shared" si="7"/>
        <v>0</v>
      </c>
    </row>
    <row r="56" spans="1:5" ht="20.100000000000001" customHeight="1" x14ac:dyDescent="0.2">
      <c r="A56" s="177"/>
      <c r="B56" s="178"/>
      <c r="C56" s="179"/>
      <c r="D56" s="15">
        <f t="shared" si="6"/>
        <v>0</v>
      </c>
      <c r="E56" s="15">
        <f t="shared" si="7"/>
        <v>0</v>
      </c>
    </row>
    <row r="57" spans="1:5" ht="20.100000000000001" customHeight="1" x14ac:dyDescent="0.2">
      <c r="A57" s="177"/>
      <c r="B57" s="178"/>
      <c r="C57" s="179"/>
      <c r="D57" s="15">
        <f t="shared" si="6"/>
        <v>0</v>
      </c>
      <c r="E57" s="15">
        <f t="shared" si="7"/>
        <v>0</v>
      </c>
    </row>
    <row r="58" spans="1:5" ht="20.100000000000001" customHeight="1" x14ac:dyDescent="0.2">
      <c r="A58" s="177"/>
      <c r="B58" s="180"/>
      <c r="C58" s="179"/>
      <c r="D58" s="15">
        <f t="shared" si="6"/>
        <v>0</v>
      </c>
      <c r="E58" s="15">
        <f t="shared" si="7"/>
        <v>0</v>
      </c>
    </row>
    <row r="59" spans="1:5" ht="20.100000000000001" customHeight="1" x14ac:dyDescent="0.2">
      <c r="A59" s="177"/>
      <c r="B59" s="180"/>
      <c r="C59" s="179"/>
      <c r="D59" s="15">
        <f t="shared" si="6"/>
        <v>0</v>
      </c>
      <c r="E59" s="15">
        <f t="shared" si="7"/>
        <v>0</v>
      </c>
    </row>
    <row r="60" spans="1:5" ht="20.100000000000001" customHeight="1" x14ac:dyDescent="0.2">
      <c r="A60" s="177"/>
      <c r="B60" s="180"/>
      <c r="C60" s="179"/>
      <c r="D60" s="15">
        <f t="shared" si="6"/>
        <v>0</v>
      </c>
      <c r="E60" s="15">
        <f t="shared" si="7"/>
        <v>0</v>
      </c>
    </row>
    <row r="61" spans="1:5" ht="20.100000000000001" customHeight="1" x14ac:dyDescent="0.2">
      <c r="A61" s="177"/>
      <c r="B61" s="180"/>
      <c r="C61" s="179"/>
      <c r="D61" s="15">
        <f t="shared" si="4"/>
        <v>0</v>
      </c>
      <c r="E61" s="15">
        <f t="shared" si="5"/>
        <v>0</v>
      </c>
    </row>
    <row r="62" spans="1:5" ht="20.100000000000001" customHeight="1" x14ac:dyDescent="0.2">
      <c r="A62" s="177"/>
      <c r="B62" s="180"/>
      <c r="C62" s="179"/>
      <c r="D62" s="15">
        <f t="shared" si="4"/>
        <v>0</v>
      </c>
      <c r="E62" s="15">
        <f t="shared" si="5"/>
        <v>0</v>
      </c>
    </row>
    <row r="63" spans="1:5" ht="20.100000000000001" customHeight="1" x14ac:dyDescent="0.2">
      <c r="A63" s="177"/>
      <c r="B63" s="180"/>
      <c r="C63" s="179"/>
      <c r="D63" s="15">
        <f t="shared" si="4"/>
        <v>0</v>
      </c>
      <c r="E63" s="15">
        <f t="shared" si="5"/>
        <v>0</v>
      </c>
    </row>
    <row r="64" spans="1:5" ht="20.100000000000001" customHeight="1" x14ac:dyDescent="0.2">
      <c r="A64" s="177"/>
      <c r="B64" s="180"/>
      <c r="C64" s="179"/>
      <c r="D64" s="15">
        <f t="shared" si="4"/>
        <v>0</v>
      </c>
      <c r="E64" s="15">
        <f t="shared" si="5"/>
        <v>0</v>
      </c>
    </row>
    <row r="65" spans="1:5" ht="20.100000000000001" customHeight="1" x14ac:dyDescent="0.2">
      <c r="A65" s="177"/>
      <c r="B65" s="180"/>
      <c r="C65" s="179"/>
      <c r="D65" s="15">
        <f t="shared" si="4"/>
        <v>0</v>
      </c>
      <c r="E65" s="15">
        <f t="shared" si="5"/>
        <v>0</v>
      </c>
    </row>
    <row r="66" spans="1:5" ht="20.100000000000001" customHeight="1" x14ac:dyDescent="0.2">
      <c r="A66" s="177"/>
      <c r="B66" s="180"/>
      <c r="C66" s="179"/>
      <c r="D66" s="15">
        <f t="shared" si="4"/>
        <v>0</v>
      </c>
      <c r="E66" s="15">
        <f t="shared" si="5"/>
        <v>0</v>
      </c>
    </row>
    <row r="67" spans="1:5" ht="20.100000000000001" customHeight="1" x14ac:dyDescent="0.2">
      <c r="A67" s="177"/>
      <c r="B67" s="180"/>
      <c r="C67" s="179"/>
      <c r="D67" s="15">
        <f t="shared" si="4"/>
        <v>0</v>
      </c>
      <c r="E67" s="15">
        <f t="shared" si="5"/>
        <v>0</v>
      </c>
    </row>
    <row r="68" spans="1:5" ht="20.100000000000001" customHeight="1" x14ac:dyDescent="0.2">
      <c r="A68" s="177"/>
      <c r="B68" s="180"/>
      <c r="C68" s="179"/>
      <c r="D68" s="15">
        <f t="shared" si="4"/>
        <v>0</v>
      </c>
      <c r="E68" s="15">
        <f t="shared" si="5"/>
        <v>0</v>
      </c>
    </row>
    <row r="69" spans="1:5" ht="20.100000000000001" customHeight="1" x14ac:dyDescent="0.2">
      <c r="A69" s="177"/>
      <c r="B69" s="180"/>
      <c r="C69" s="179"/>
      <c r="D69" s="15">
        <f t="shared" si="4"/>
        <v>0</v>
      </c>
      <c r="E69" s="15">
        <f t="shared" si="5"/>
        <v>0</v>
      </c>
    </row>
    <row r="70" spans="1:5" ht="20.100000000000001" customHeight="1" x14ac:dyDescent="0.2">
      <c r="A70" s="177"/>
      <c r="B70" s="180"/>
      <c r="C70" s="179"/>
      <c r="D70" s="15">
        <f t="shared" ref="D70:D72" si="8">IFERROR(C70/GG_Empresa,0)</f>
        <v>0</v>
      </c>
      <c r="E70" s="15">
        <f t="shared" ref="E70:E72" si="9">IFERROR(C70/GG_Pesos,0)</f>
        <v>0</v>
      </c>
    </row>
    <row r="71" spans="1:5" ht="20.100000000000001" customHeight="1" x14ac:dyDescent="0.2">
      <c r="A71" s="177"/>
      <c r="B71" s="180"/>
      <c r="C71" s="179"/>
      <c r="D71" s="15">
        <f t="shared" si="8"/>
        <v>0</v>
      </c>
      <c r="E71" s="15">
        <f t="shared" si="9"/>
        <v>0</v>
      </c>
    </row>
    <row r="72" spans="1:5" ht="20.100000000000001" customHeight="1" x14ac:dyDescent="0.2">
      <c r="A72" s="177"/>
      <c r="B72" s="180"/>
      <c r="C72" s="179"/>
      <c r="D72" s="15">
        <f t="shared" si="8"/>
        <v>0</v>
      </c>
      <c r="E72" s="15">
        <f t="shared" si="9"/>
        <v>0</v>
      </c>
    </row>
    <row r="73" spans="1:5" ht="20.100000000000001" customHeight="1" x14ac:dyDescent="0.2">
      <c r="A73" s="177"/>
      <c r="B73" s="180"/>
      <c r="C73" s="179"/>
      <c r="D73" s="15">
        <f t="shared" si="4"/>
        <v>0</v>
      </c>
      <c r="E73" s="15">
        <f t="shared" si="5"/>
        <v>0</v>
      </c>
    </row>
    <row r="74" spans="1:5" ht="20.100000000000001" customHeight="1" x14ac:dyDescent="0.2">
      <c r="A74" s="72"/>
      <c r="B74" s="5"/>
      <c r="C74" s="5"/>
      <c r="D74" s="5"/>
      <c r="E74" s="73"/>
    </row>
    <row r="75" spans="1:5" ht="20.100000000000001" customHeight="1" x14ac:dyDescent="0.2">
      <c r="A75" s="326" t="s">
        <v>717</v>
      </c>
      <c r="B75" s="327"/>
      <c r="C75" s="94">
        <f>ROUND(SUBTOTAL(9,C11:C73),2)</f>
        <v>0</v>
      </c>
      <c r="D75" s="74"/>
      <c r="E75" s="75">
        <f>SUBTOTAL(9,E11:E73)</f>
        <v>0</v>
      </c>
    </row>
    <row r="76" spans="1:5" ht="20.100000000000001" customHeight="1" x14ac:dyDescent="0.2">
      <c r="E76" s="68"/>
    </row>
    <row r="77" spans="1:5" ht="20.100000000000001" customHeight="1" x14ac:dyDescent="0.2">
      <c r="D77" s="69"/>
    </row>
    <row r="78" spans="1:5" ht="20.100000000000001" customHeight="1" x14ac:dyDescent="0.2">
      <c r="C78" s="7"/>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0" fitToWidth="0" orientation="portrait" r:id="rId1"/>
  <headerFooter>
    <oddHeader>&amp;L&amp;G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33</vt:i4>
      </vt:variant>
    </vt:vector>
  </HeadingPairs>
  <TitlesOfParts>
    <vt:vector size="46" baseType="lpstr">
      <vt:lpstr>Inst. Repartición</vt:lpstr>
      <vt:lpstr>Inst. Oferente</vt:lpstr>
      <vt:lpstr>Datos</vt:lpstr>
      <vt:lpstr>CyP</vt:lpstr>
      <vt:lpstr>AP</vt:lpstr>
      <vt:lpstr>PTyCI</vt:lpstr>
      <vt:lpstr>Avance Obra</vt:lpstr>
      <vt:lpstr>Curva Inversiones</vt:lpstr>
      <vt:lpstr>Gastos Generales</vt:lpstr>
      <vt:lpstr>Insumos</vt:lpstr>
      <vt:lpstr>CVP</vt:lpstr>
      <vt:lpstr>INDICES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Costo_Obra</vt:lpstr>
      <vt:lpstr>Expediente_N°</vt:lpstr>
      <vt:lpstr>Fecha_Base</vt:lpstr>
      <vt:lpstr>GG_Empresa</vt:lpstr>
      <vt:lpstr>GG_Obra</vt:lpstr>
      <vt:lpstr>GG_Pesos</vt:lpstr>
      <vt:lpstr>GG_Porcentaje</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Tabla_Insumos</vt:lpstr>
      <vt:lpstr>Tabla_Items</vt:lpstr>
      <vt:lpstr>Tabla_NumeroItem</vt:lpstr>
      <vt:lpstr>CyP!Títulos_a_imprimir</vt:lpstr>
      <vt:lpstr>Datos!Títulos_a_imprimir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Nico Camenforte</cp:lastModifiedBy>
  <cp:lastPrinted>2018-04-17T23:33:06Z</cp:lastPrinted>
  <dcterms:created xsi:type="dcterms:W3CDTF">2016-09-02T20:54:46Z</dcterms:created>
  <dcterms:modified xsi:type="dcterms:W3CDTF">2020-03-25T13:59:33Z</dcterms:modified>
</cp:coreProperties>
</file>